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defaultThemeVersion="124226"/>
  <mc:AlternateContent xmlns:mc="http://schemas.openxmlformats.org/markup-compatibility/2006">
    <mc:Choice Requires="x15">
      <x15ac:absPath xmlns:x15ac="http://schemas.microsoft.com/office/spreadsheetml/2010/11/ac" url="D:\课程材料\MBA-数据驱动社交媒体营销\参考数据集\new\"/>
    </mc:Choice>
  </mc:AlternateContent>
  <xr:revisionPtr revIDLastSave="0" documentId="8_{3BB1A890-37B7-4D47-B924-EB3B0165B21B}" xr6:coauthVersionLast="47" xr6:coauthVersionMax="47" xr10:uidLastSave="{00000000-0000-0000-0000-000000000000}"/>
  <bookViews>
    <workbookView xWindow="38910" yWindow="825" windowWidth="26925" windowHeight="1368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59" i="7" l="1"/>
  <c r="B158" i="7"/>
  <c r="B161" i="7"/>
  <c r="B160" i="7"/>
  <c r="P36" i="7"/>
  <c r="Q36" i="7" s="1"/>
  <c r="P2" i="7"/>
  <c r="B173" i="7"/>
  <c r="B172" i="7"/>
  <c r="B175" i="7"/>
  <c r="B174" i="7"/>
  <c r="R36" i="7"/>
  <c r="S36" i="7" s="1"/>
  <c r="R2" i="7"/>
  <c r="B145" i="7"/>
  <c r="B144" i="7"/>
  <c r="B147" i="7"/>
  <c r="B146" i="7"/>
  <c r="N36" i="7"/>
  <c r="O36" i="7" s="1"/>
  <c r="N2" i="7"/>
  <c r="B131" i="7"/>
  <c r="B130" i="7"/>
  <c r="B117" i="7"/>
  <c r="B116" i="7"/>
  <c r="B133" i="7"/>
  <c r="B132" i="7"/>
  <c r="L36" i="7"/>
  <c r="M36" i="7" s="1"/>
  <c r="L2" i="7"/>
  <c r="B103" i="7"/>
  <c r="B102" i="7"/>
  <c r="B89" i="7"/>
  <c r="B88" i="7"/>
  <c r="B119" i="7"/>
  <c r="B118" i="7"/>
  <c r="J36" i="7"/>
  <c r="K36" i="7" s="1"/>
  <c r="J2" i="7"/>
  <c r="B105" i="7"/>
  <c r="B104" i="7"/>
  <c r="H36" i="7"/>
  <c r="I36" i="7" s="1"/>
  <c r="H2" i="7"/>
  <c r="B91" i="7"/>
  <c r="B90" i="7"/>
  <c r="F36" i="7"/>
  <c r="G36" i="7" s="1"/>
  <c r="F2" i="7"/>
  <c r="B75" i="7"/>
  <c r="B74" i="7"/>
  <c r="B77" i="7"/>
  <c r="B76" i="7"/>
  <c r="T2" i="7"/>
  <c r="T36"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8" i="7"/>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S34" i="7"/>
  <c r="S35" i="7"/>
  <c r="I34" i="7"/>
  <c r="I35" i="7"/>
  <c r="T35" i="7"/>
  <c r="N35" i="7"/>
  <c r="J35" i="7"/>
  <c r="F35" i="7"/>
  <c r="U34" i="7"/>
  <c r="G34" i="7" l="1"/>
  <c r="G35" i="7"/>
  <c r="O34" i="7"/>
  <c r="O35" i="7"/>
  <c r="K34" i="7"/>
  <c r="K35" i="7"/>
  <c r="U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<sst xmlns="http://schemas.openxmlformats.org/spreadsheetml/2006/main" count="45703" uniqueCount="16804">
  <si>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</si>
  <si>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</si>
  <si>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</si>
  <si>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</si>
  <si>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</si>
  <si>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</si>
  <si>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</si>
  <si>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</si>
  <si>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</si>
  <si>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</si>
  <si>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</si>
  <si>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</si>
  <si>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</si>
  <si>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</si>
  <si>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</si>
  <si>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</si>
  <si>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</si>
  <si>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</si>
  <si>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</si>
  <si>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</si>
  <si>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</si>
  <si>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</si>
  <si>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</si>
  <si>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</si>
  <si>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</si>
  <si>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</si>
  <si>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</si>
  <si>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</si>
  <si>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</si>
  <si>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</si>
  <si>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</si>
  <si>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</si>
  <si>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</si>
  <si>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</si>
  <si>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</si>
  <si>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</si>
  <si>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</si>
  <si>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</si>
  <si>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</si>
  <si>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</si>
  <si>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</si>
  <si>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</si>
  <si>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</si>
  <si>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</si>
  <si>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</si>
  <si>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</si>
  <si>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</si>
  <si>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</si>
  <si>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</si>
  <si>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</si>
  <si>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</si>
  <si>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</si>
  <si>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</si>
  <si>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</si>
  <si>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</si>
  <si>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</si>
  <si>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</si>
  <si>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</si>
  <si>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</si>
  <si>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</si>
  <si>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</si>
  <si>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</si>
  <si>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</si>
  <si>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</si>
  <si>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</si>
  <si>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</si>
  <si>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</si>
  <si>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</si>
  <si>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</si>
  <si>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</si>
  <si>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</si>
  <si>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</si>
  <si>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</si>
  <si>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</si>
  <si>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</si>
  <si>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</si>
  <si>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</si>
  <si>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</si>
  <si>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</si>
  <si>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</si>
  <si>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</si>
  <si>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</si>
  <si>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</si>
  <si>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</si>
  <si>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</si>
  <si>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</si>
  <si>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</si>
  <si>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</si>
  <si>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</si>
  <si>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</si>
  <si>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</si>
  <si>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</si>
  <si>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</si>
  <si>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</si>
  <si>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</si>
  <si>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</si>
  <si>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</si>
  <si>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</si>
  <si>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</si>
  <si>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</si>
  <si>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</si>
  <si>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</si>
  <si>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</si>
  <si>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</si>
  <si>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</si>
  <si>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</si>
  <si>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</si>
  <si>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</si>
  <si>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</si>
  <si>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</si>
  <si>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</si>
  <si>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</si>
  <si>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</si>
  <si>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</si>
  <si>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</si>
  <si>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</si>
  <si>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</si>
  <si>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</si>
  <si>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</si>
  <si>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</si>
  <si>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</si>
  <si>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</si>
  <si>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</si>
  <si>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</si>
  <si>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</si>
  <si>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</si>
  <si>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</si>
  <si>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</si>
  <si>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</si>
  <si>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</si>
  <si>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</si>
  <si>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</si>
  <si>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</si>
  <si>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</si>
  <si>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</si>
  <si>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</si>
  <si>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</si>
  <si>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</si>
  <si>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</si>
  <si>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</si>
  <si>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</si>
  <si>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</si>
  <si>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</si>
  <si>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</si>
  <si>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</si>
  <si>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</si>
  <si>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</si>
  <si>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</si>
  <si>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</si>
  <si>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</si>
  <si>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</si>
  <si>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</si>
  <si>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</si>
  <si>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</si>
  <si>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</si>
  <si>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</si>
  <si>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</si>
  <si>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</si>
  <si>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</si>
  <si>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</si>
  <si>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</si>
  <si>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</si>
  <si>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</si>
  <si>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</si>
  <si>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</si>
  <si>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</si>
  <si>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</si>
  <si>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</si>
  <si>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</si>
  <si>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</si>
  <si>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Template Version</t>
    <phoneticPr fontId="13" type="noConversion"/>
  </si>
  <si>
    <t>Graph Directedness</t>
    <phoneticPr fontId="13" type="noConversion"/>
  </si>
  <si>
    <t>Auto Layout on Open</t>
    <phoneticPr fontId="13" type="noConversion"/>
  </si>
  <si>
    <t>Workbook Settings 1</t>
    <phoneticPr fontId="13" type="noConversion"/>
  </si>
  <si>
    <t>Workbook Settings Cell Count</t>
    <phoneticPr fontId="13" type="noConversion"/>
  </si>
  <si>
    <t>zimku</t>
  </si>
  <si>
    <t>stilo25</t>
  </si>
  <si>
    <t>tires_n_wires</t>
  </si>
  <si>
    <t>newrytstarcommander</t>
  </si>
  <si>
    <t>low_dinner_6048</t>
  </si>
  <si>
    <t>thespaceboundpiston</t>
  </si>
  <si>
    <t>tdhofstetter</t>
  </si>
  <si>
    <t>automoderator</t>
  </si>
  <si>
    <t>mvanvrancken</t>
  </si>
  <si>
    <t>bakasan77</t>
  </si>
  <si>
    <t>orihcsro</t>
  </si>
  <si>
    <t>fortimus_prime</t>
  </si>
  <si>
    <t>broadmonkey</t>
  </si>
  <si>
    <t>happyimmigrant</t>
  </si>
  <si>
    <t>kael13</t>
  </si>
  <si>
    <t>timmy26k</t>
  </si>
  <si>
    <t>redd1tadminsaredbags</t>
  </si>
  <si>
    <t>anditails</t>
  </si>
  <si>
    <t>vhsvoyage</t>
  </si>
  <si>
    <t>sleepwouldbenice</t>
  </si>
  <si>
    <t>krazycroat</t>
  </si>
  <si>
    <t>lanky-detail3380</t>
  </si>
  <si>
    <t>graysonbailey28</t>
  </si>
  <si>
    <t>psychotic11ama</t>
  </si>
  <si>
    <t>the-implication-0</t>
  </si>
  <si>
    <t>observantorangutan</t>
  </si>
  <si>
    <t>shark00n</t>
  </si>
  <si>
    <t>unhappy-minimum-1269</t>
  </si>
  <si>
    <t>31337hacker</t>
  </si>
  <si>
    <t>ripestmango</t>
  </si>
  <si>
    <t>brannydeef1</t>
  </si>
  <si>
    <t>throwaway1122382981</t>
  </si>
  <si>
    <t>deformo</t>
  </si>
  <si>
    <t>omega_maximum</t>
  </si>
  <si>
    <t>ph_buffer</t>
  </si>
  <si>
    <t>mertzen</t>
  </si>
  <si>
    <t>rgti980</t>
  </si>
  <si>
    <t>rbeck</t>
  </si>
  <si>
    <t>ramm</t>
  </si>
  <si>
    <t>davisposts</t>
  </si>
  <si>
    <t>fiehlsport</t>
  </si>
  <si>
    <t>bostondrivingisworse</t>
  </si>
  <si>
    <t>fretit</t>
  </si>
  <si>
    <t>sheepdoggamin</t>
  </si>
  <si>
    <t>kruten10</t>
  </si>
  <si>
    <t>tjallaballa</t>
  </si>
  <si>
    <t>licancaburk</t>
  </si>
  <si>
    <t>nukii</t>
  </si>
  <si>
    <t>gallaj0</t>
  </si>
  <si>
    <t>dishonestbystander</t>
  </si>
  <si>
    <t>jvds</t>
  </si>
  <si>
    <t>wc_eend</t>
  </si>
  <si>
    <t>foles75</t>
  </si>
  <si>
    <t>path-findr</t>
  </si>
  <si>
    <t>whoa-on-the-whoas</t>
  </si>
  <si>
    <t>jettaguy25</t>
  </si>
  <si>
    <t>mabepossibly</t>
  </si>
  <si>
    <t>buildyourown</t>
  </si>
  <si>
    <t>devolute</t>
  </si>
  <si>
    <t>24w7s39gnhqt</t>
  </si>
  <si>
    <t>jvicy</t>
  </si>
  <si>
    <t>equivalent_youth_599</t>
  </si>
  <si>
    <t>montelsv6</t>
  </si>
  <si>
    <t>thebeardsley</t>
  </si>
  <si>
    <t>mrecksdeah</t>
  </si>
  <si>
    <t>theangryshitter</t>
  </si>
  <si>
    <t>no_product4137</t>
  </si>
  <si>
    <t>chitomonkey</t>
  </si>
  <si>
    <t>wooden-combination53</t>
  </si>
  <si>
    <t>cyclonicsurge</t>
  </si>
  <si>
    <t>mrmanniac</t>
  </si>
  <si>
    <t>alejandro_bear</t>
  </si>
  <si>
    <t>wicked-lemur</t>
  </si>
  <si>
    <t>fblthplives</t>
  </si>
  <si>
    <t>chicaneuk</t>
  </si>
  <si>
    <t>jhannah69</t>
  </si>
  <si>
    <t>embaita</t>
  </si>
  <si>
    <t>okpension5784</t>
  </si>
  <si>
    <t>kinder22</t>
  </si>
  <si>
    <t>creimanlllvlll</t>
  </si>
  <si>
    <t>ad_182_uk</t>
  </si>
  <si>
    <t>newdadaccount</t>
  </si>
  <si>
    <t>flamingmenudo</t>
  </si>
  <si>
    <t>twinkavery</t>
  </si>
  <si>
    <t>mental_repeat8199</t>
  </si>
  <si>
    <t>welshinzaghi</t>
  </si>
  <si>
    <t>radiobamboo</t>
  </si>
  <si>
    <t>ballplayer13</t>
  </si>
  <si>
    <t>mycelialnetworking</t>
  </si>
  <si>
    <t>dixonspy2394</t>
  </si>
  <si>
    <t>elena_edie</t>
  </si>
  <si>
    <t>darksol503</t>
  </si>
  <si>
    <t>lostindarkdays</t>
  </si>
  <si>
    <t>zlautern</t>
  </si>
  <si>
    <t>loud-dentist-6537</t>
  </si>
  <si>
    <t>quooston</t>
  </si>
  <si>
    <t>philliehorizon</t>
  </si>
  <si>
    <t>arduinomakes</t>
  </si>
  <si>
    <t>massholethings</t>
  </si>
  <si>
    <t>mostlynice</t>
  </si>
  <si>
    <t>rough_mechanic_3992</t>
  </si>
  <si>
    <t>double-u_jay</t>
  </si>
  <si>
    <t>offendedtwitteruser</t>
  </si>
  <si>
    <t>nor-easter</t>
  </si>
  <si>
    <t>backfire103</t>
  </si>
  <si>
    <t>aflo427</t>
  </si>
  <si>
    <t>okgo222</t>
  </si>
  <si>
    <t>lynx_kynx</t>
  </si>
  <si>
    <t>ssee1848</t>
  </si>
  <si>
    <t>flights_not_feelings</t>
  </si>
  <si>
    <t>longtonguebooty</t>
  </si>
  <si>
    <t>qualityvote</t>
  </si>
  <si>
    <t>oppositead7116</t>
  </si>
  <si>
    <t>kyuremgoku</t>
  </si>
  <si>
    <t>papisolomillo</t>
  </si>
  <si>
    <t>key-permission-317</t>
  </si>
  <si>
    <t>hthnsaro</t>
  </si>
  <si>
    <t>pernicioussavior</t>
  </si>
  <si>
    <t>pastaispunk</t>
  </si>
  <si>
    <t>ukophile</t>
  </si>
  <si>
    <t>notyourappliance</t>
  </si>
  <si>
    <t>tissueoflies</t>
  </si>
  <si>
    <t>usmclee</t>
  </si>
  <si>
    <t>czernazlata</t>
  </si>
  <si>
    <t>thebipolarexpresss</t>
  </si>
  <si>
    <t>overjoyedhippie</t>
  </si>
  <si>
    <t>synicsin</t>
  </si>
  <si>
    <t>lmdrunk</t>
  </si>
  <si>
    <t>sadmom2019</t>
  </si>
  <si>
    <t>lanikai18</t>
  </si>
  <si>
    <t>cynthiamwd</t>
  </si>
  <si>
    <t>i_thght_he_was_wth_u</t>
  </si>
  <si>
    <t>puzzleheadedgap4185</t>
  </si>
  <si>
    <t>of_patrol_bot</t>
  </si>
  <si>
    <t>certainmistake9379</t>
  </si>
  <si>
    <t>fuxgvn</t>
  </si>
  <si>
    <t>deezy2020</t>
  </si>
  <si>
    <t>zygote-devil</t>
  </si>
  <si>
    <t>good-ad7553</t>
  </si>
  <si>
    <t>stoney2boloney</t>
  </si>
  <si>
    <t>docred420</t>
  </si>
  <si>
    <t>sneakysn00ps</t>
  </si>
  <si>
    <t>arihio</t>
  </si>
  <si>
    <t>c7_zo6_corvette</t>
  </si>
  <si>
    <t>1le_mcqueen</t>
  </si>
  <si>
    <t>dirkzhang</t>
  </si>
  <si>
    <t>revolutionaryoven208</t>
  </si>
  <si>
    <t>anglsbeats</t>
  </si>
  <si>
    <t>nah-soup</t>
  </si>
  <si>
    <t>sestor</t>
  </si>
  <si>
    <t>magnum136</t>
  </si>
  <si>
    <t>iwanttoplaygame</t>
  </si>
  <si>
    <t>totallynotjagger</t>
  </si>
  <si>
    <t>preston_stormer_</t>
  </si>
  <si>
    <t>deathpacito420_69</t>
  </si>
  <si>
    <t>atupatu135</t>
  </si>
  <si>
    <t>11shrimp</t>
  </si>
  <si>
    <t>twistedtoxicreality</t>
  </si>
  <si>
    <t>bulky_device_6240</t>
  </si>
  <si>
    <t>its_your_next_move</t>
  </si>
  <si>
    <t>bobo-the-dodo</t>
  </si>
  <si>
    <t>foxxxyyy1</t>
  </si>
  <si>
    <t>constipated-cum</t>
  </si>
  <si>
    <t>stunning_host_2114</t>
  </si>
  <si>
    <t>powerpcgamer</t>
  </si>
  <si>
    <t>reactingcats</t>
  </si>
  <si>
    <t>slayerse7en</t>
  </si>
  <si>
    <t>audit640</t>
  </si>
  <si>
    <t>earthyanalog</t>
  </si>
  <si>
    <t>dismal_sympathy</t>
  </si>
  <si>
    <t>ips1023</t>
  </si>
  <si>
    <t>timely_ad_8479</t>
  </si>
  <si>
    <t>gikrey</t>
  </si>
  <si>
    <t>whiteynek617</t>
  </si>
  <si>
    <t>jrock1999</t>
  </si>
  <si>
    <t>calebyankauskas</t>
  </si>
  <si>
    <t>longjumping_base_682</t>
  </si>
  <si>
    <t>kinjazfan</t>
  </si>
  <si>
    <t>thegatoda</t>
  </si>
  <si>
    <t>thedonaldiam</t>
  </si>
  <si>
    <t>daniel200303</t>
  </si>
  <si>
    <t>miami199</t>
  </si>
  <si>
    <t>after-award-2636</t>
  </si>
  <si>
    <t>2011newbie</t>
  </si>
  <si>
    <t>khar0ntheferryman</t>
  </si>
  <si>
    <t>illustrious_account3</t>
  </si>
  <si>
    <t>cptnwolfe</t>
  </si>
  <si>
    <t>luckyluke50</t>
  </si>
  <si>
    <t>grimeyguru</t>
  </si>
  <si>
    <t>barracudageneral</t>
  </si>
  <si>
    <t>spheredarkangel</t>
  </si>
  <si>
    <t>audirt</t>
  </si>
  <si>
    <t>wambolam</t>
  </si>
  <si>
    <t>paulysdad</t>
  </si>
  <si>
    <t>andrewsvo</t>
  </si>
  <si>
    <t>tockvon</t>
  </si>
  <si>
    <t>theautoshow</t>
  </si>
  <si>
    <t>andreaneanderthal</t>
  </si>
  <si>
    <t>c96fln</t>
  </si>
  <si>
    <t>firebirdude</t>
  </si>
  <si>
    <t>ommani_alex</t>
  </si>
  <si>
    <t>efnord</t>
  </si>
  <si>
    <t>styopaaaaaaa</t>
  </si>
  <si>
    <t>thermalwermington</t>
  </si>
  <si>
    <t>moosebuckets</t>
  </si>
  <si>
    <t>mimiandthekeyboard</t>
  </si>
  <si>
    <t>yukeezy87</t>
  </si>
  <si>
    <t>kaizokulee</t>
  </si>
  <si>
    <t>need_job_coder</t>
  </si>
  <si>
    <t>deadsy</t>
  </si>
  <si>
    <t>sfumatomaster11</t>
  </si>
  <si>
    <t>nickasf_</t>
  </si>
  <si>
    <t>x_rann_x</t>
  </si>
  <si>
    <t>sparkybc</t>
  </si>
  <si>
    <t>soloman_the_sly</t>
  </si>
  <si>
    <t>sitrep-screwed</t>
  </si>
  <si>
    <t>dangerous_lobster555</t>
  </si>
  <si>
    <t>schnellfox</t>
  </si>
  <si>
    <t>theacidiccabbage</t>
  </si>
  <si>
    <t>mb-86</t>
  </si>
  <si>
    <t>greatvaperugs</t>
  </si>
  <si>
    <t>kindgorillaman</t>
  </si>
  <si>
    <t>complexunion_media</t>
  </si>
  <si>
    <t>phommavongsay</t>
  </si>
  <si>
    <t>appropriate_aerie_65</t>
  </si>
  <si>
    <t>raturous</t>
  </si>
  <si>
    <t>elkins45</t>
  </si>
  <si>
    <t>le_pedal</t>
  </si>
  <si>
    <t>eblade23</t>
  </si>
  <si>
    <t>claimimpossible6848</t>
  </si>
  <si>
    <t>lewddarling</t>
  </si>
  <si>
    <t>cosmorocker13</t>
  </si>
  <si>
    <t>general_peanut_4498</t>
  </si>
  <si>
    <t>metalsxbt</t>
  </si>
  <si>
    <t>singleafternoon9</t>
  </si>
  <si>
    <t>novicept2</t>
  </si>
  <si>
    <t>touristhour6989</t>
  </si>
  <si>
    <t>zionone666</t>
  </si>
  <si>
    <t>fourgreenterds</t>
  </si>
  <si>
    <t>waterfarts</t>
  </si>
  <si>
    <t>adrianek0</t>
  </si>
  <si>
    <t>ikabanana</t>
  </si>
  <si>
    <t>kamukix</t>
  </si>
  <si>
    <t>frans51</t>
  </si>
  <si>
    <t>slotjocky</t>
  </si>
  <si>
    <t>boostlagg</t>
  </si>
  <si>
    <t>captainvw</t>
  </si>
  <si>
    <t>united-end9462</t>
  </si>
  <si>
    <t>deedsf1</t>
  </si>
  <si>
    <t>innocentgun</t>
  </si>
  <si>
    <t>yungaclvin</t>
  </si>
  <si>
    <t>mayank-maximum</t>
  </si>
  <si>
    <t>thick_pomegranate_</t>
  </si>
  <si>
    <t>ditto_is_lit</t>
  </si>
  <si>
    <t>traditional-pick-473</t>
  </si>
  <si>
    <t>spacesubmarinegunner</t>
  </si>
  <si>
    <t>throwaway72592309</t>
  </si>
  <si>
    <t>officialnick_</t>
  </si>
  <si>
    <t>ukso1</t>
  </si>
  <si>
    <t>valhalla_crypto</t>
  </si>
  <si>
    <t>itroinnia88</t>
  </si>
  <si>
    <t>syncryptica</t>
  </si>
  <si>
    <t>agecorrect9392</t>
  </si>
  <si>
    <t>mubydram</t>
  </si>
  <si>
    <t>supchance</t>
  </si>
  <si>
    <t>saliczar</t>
  </si>
  <si>
    <t>nickkline</t>
  </si>
  <si>
    <t>cait_cat</t>
  </si>
  <si>
    <t>teutonic-tonic</t>
  </si>
  <si>
    <t>strikingsquash6481</t>
  </si>
  <si>
    <t>west-trip-5734</t>
  </si>
  <si>
    <t>electrochuck</t>
  </si>
  <si>
    <t>otkafasc</t>
  </si>
  <si>
    <t>gatoratemylips</t>
  </si>
  <si>
    <t>galatasaray_7566</t>
  </si>
  <si>
    <t>waveusz</t>
  </si>
  <si>
    <t>druyyy0</t>
  </si>
  <si>
    <t>no-opposite-9517</t>
  </si>
  <si>
    <t>hok3m</t>
  </si>
  <si>
    <t>foremostdrawing133</t>
  </si>
  <si>
    <t>psychobabble09</t>
  </si>
  <si>
    <t>slimchiply</t>
  </si>
  <si>
    <t>few-school-3869</t>
  </si>
  <si>
    <t>ak_boom</t>
  </si>
  <si>
    <t>dkorecki</t>
  </si>
  <si>
    <t>eudes_correa</t>
  </si>
  <si>
    <t>danjosefz</t>
  </si>
  <si>
    <t>mokainz</t>
  </si>
  <si>
    <t>agitated_basis_3661</t>
  </si>
  <si>
    <t>planegeek19</t>
  </si>
  <si>
    <t>wardaddy1939</t>
  </si>
  <si>
    <t>affectionate-case635</t>
  </si>
  <si>
    <t>anonymousbroda52</t>
  </si>
  <si>
    <t>_shlok_7</t>
  </si>
  <si>
    <t>economyfreakdust</t>
  </si>
  <si>
    <t>gettheganjababyinla</t>
  </si>
  <si>
    <t>niqqawiddrip</t>
  </si>
  <si>
    <t>glum-sympathy8715</t>
  </si>
  <si>
    <t>sapraaa</t>
  </si>
  <si>
    <t>thepotatohitme</t>
  </si>
  <si>
    <t>mihirxd25</t>
  </si>
  <si>
    <t>mr_kit</t>
  </si>
  <si>
    <t>joeanthony</t>
  </si>
  <si>
    <t>equivalent-sock3365</t>
  </si>
  <si>
    <t>uppinkai</t>
  </si>
  <si>
    <t>successful-pen5816</t>
  </si>
  <si>
    <t>jbiraghi</t>
  </si>
  <si>
    <t>wonderful-board-4992</t>
  </si>
  <si>
    <t>amidamaroe</t>
  </si>
  <si>
    <t>253bigfoot</t>
  </si>
  <si>
    <t>nastyjay</t>
  </si>
  <si>
    <t>tonysteve</t>
  </si>
  <si>
    <t>apprehensive-idea711</t>
  </si>
  <si>
    <t>then_environment_968</t>
  </si>
  <si>
    <t>dezmanila</t>
  </si>
  <si>
    <t>jerebetes</t>
  </si>
  <si>
    <t>funnyfarm299</t>
  </si>
  <si>
    <t>stanced_jetta</t>
  </si>
  <si>
    <t>oadominic</t>
  </si>
  <si>
    <t>g3tbrnsd</t>
  </si>
  <si>
    <t>gullible_passenger19</t>
  </si>
  <si>
    <t>oneskelis</t>
  </si>
  <si>
    <t>fatherbundy</t>
  </si>
  <si>
    <t>mojayhawk99</t>
  </si>
  <si>
    <t>dajoney</t>
  </si>
  <si>
    <t>saikrl</t>
  </si>
  <si>
    <t>douche_baguette</t>
  </si>
  <si>
    <t>9u2656</t>
  </si>
  <si>
    <t>chefwalt</t>
  </si>
  <si>
    <t>makattak88</t>
  </si>
  <si>
    <t>chewblekka</t>
  </si>
  <si>
    <t>__darkhorse_</t>
  </si>
  <si>
    <t>dayr47</t>
  </si>
  <si>
    <t>83vwcaddy</t>
  </si>
  <si>
    <t>8134420393</t>
  </si>
  <si>
    <t>triggerlocks</t>
  </si>
  <si>
    <t>lawfulnessnational66</t>
  </si>
  <si>
    <t>lexsesh</t>
  </si>
  <si>
    <t>mitchthevac12</t>
  </si>
  <si>
    <t>taddbeta</t>
  </si>
  <si>
    <t>neil_anblow</t>
  </si>
  <si>
    <t>fine-upstairs-6284</t>
  </si>
  <si>
    <t>nate_oi</t>
  </si>
  <si>
    <t>mousie09</t>
  </si>
  <si>
    <t>therealorcamaster</t>
  </si>
  <si>
    <t>cant_think_of_nameb</t>
  </si>
  <si>
    <t>sharles_legreg</t>
  </si>
  <si>
    <t>thewrenchmate</t>
  </si>
  <si>
    <t>pumpkinkindly6493</t>
  </si>
  <si>
    <t>thecar_guy</t>
  </si>
  <si>
    <t>the_blueberry_pi</t>
  </si>
  <si>
    <t>siddnill</t>
  </si>
  <si>
    <t>v00123</t>
  </si>
  <si>
    <t>realphilee</t>
  </si>
  <si>
    <t>okayhumaunder</t>
  </si>
  <si>
    <t>captain_piemaker</t>
  </si>
  <si>
    <t>viserys8769</t>
  </si>
  <si>
    <t>bablubisleri</t>
  </si>
  <si>
    <t>mridusaikia</t>
  </si>
  <si>
    <t>defiant_armadillo_97</t>
  </si>
  <si>
    <t>electronic-wrangler9</t>
  </si>
  <si>
    <t>rishith1</t>
  </si>
  <si>
    <t>ill-advantage9487</t>
  </si>
  <si>
    <t>most_goat34</t>
  </si>
  <si>
    <t>illuminandimayam</t>
  </si>
  <si>
    <t>blank_and_foolish</t>
  </si>
  <si>
    <t>tejas_sh23</t>
  </si>
  <si>
    <t>i_have_no_gutts</t>
  </si>
  <si>
    <t>investigatorquirky81</t>
  </si>
  <si>
    <t>timridesbikes</t>
  </si>
  <si>
    <t>randytankjones</t>
  </si>
  <si>
    <t>sgtsunny4088</t>
  </si>
  <si>
    <t>one-visitor</t>
  </si>
  <si>
    <t>nomnom_chicken</t>
  </si>
  <si>
    <t>brief-statement-2411</t>
  </si>
  <si>
    <t>bert_the_one</t>
  </si>
  <si>
    <t>captswirly</t>
  </si>
  <si>
    <t>sniper_teddy</t>
  </si>
  <si>
    <t>caryenta</t>
  </si>
  <si>
    <t>octothorp911</t>
  </si>
  <si>
    <t>own-background5070</t>
  </si>
  <si>
    <t>_0110111001101111_</t>
  </si>
  <si>
    <t>ibelieveinsymmetry11</t>
  </si>
  <si>
    <t>unlucky_ferret</t>
  </si>
  <si>
    <t>prickpossibly</t>
  </si>
  <si>
    <t>visitswater</t>
  </si>
  <si>
    <t>robertsfakeaccount</t>
  </si>
  <si>
    <t>0p3r4t10n</t>
  </si>
  <si>
    <t>hortn8r</t>
  </si>
  <si>
    <t>bowwowchickachicka</t>
  </si>
  <si>
    <t>wynnestgg</t>
  </si>
  <si>
    <t>wtfingyourmom</t>
  </si>
  <si>
    <t>parcequepourquoipas</t>
  </si>
  <si>
    <t>a-roguebanana</t>
  </si>
  <si>
    <t>reasonable_time_1311</t>
  </si>
  <si>
    <t>pbgod</t>
  </si>
  <si>
    <t>seriouslyfrisky</t>
  </si>
  <si>
    <t>darknebula99</t>
  </si>
  <si>
    <t>datatadata</t>
  </si>
  <si>
    <t>robinsshaman</t>
  </si>
  <si>
    <t>yabad12</t>
  </si>
  <si>
    <t>kosnosferatu</t>
  </si>
  <si>
    <t>prisma_cosmos</t>
  </si>
  <si>
    <t>gumption_boy</t>
  </si>
  <si>
    <t>hallettcove5158</t>
  </si>
  <si>
    <t>malcolm58</t>
  </si>
  <si>
    <t>kahlkitchenguy</t>
  </si>
  <si>
    <t>bihetm</t>
  </si>
  <si>
    <t>n123breaker2</t>
  </si>
  <si>
    <t>dassad25</t>
  </si>
  <si>
    <t>byzantine_bill</t>
  </si>
  <si>
    <t>megablast</t>
  </si>
  <si>
    <t>bigjrocks</t>
  </si>
  <si>
    <t>clinster73</t>
  </si>
  <si>
    <t>nhilistic_daydreamer</t>
  </si>
  <si>
    <t>sandstonecarpet</t>
  </si>
  <si>
    <t>foreordinator</t>
  </si>
  <si>
    <t>ok_combination_1675</t>
  </si>
  <si>
    <t>quillanfae</t>
  </si>
  <si>
    <t>united-cockroach-980</t>
  </si>
  <si>
    <t>solidmule</t>
  </si>
  <si>
    <t>_enflamed</t>
  </si>
  <si>
    <t>m_ad</t>
  </si>
  <si>
    <t>productive-cough</t>
  </si>
  <si>
    <t>parmynotparma</t>
  </si>
  <si>
    <t>dustymentone</t>
  </si>
  <si>
    <t>certaincertainties</t>
  </si>
  <si>
    <t>dimitrimishkin</t>
  </si>
  <si>
    <t>intelligent-hand-445</t>
  </si>
  <si>
    <t>djs1718</t>
  </si>
  <si>
    <t>soph86</t>
  </si>
  <si>
    <t>popstar_chowder</t>
  </si>
  <si>
    <t>morrissey22084</t>
  </si>
  <si>
    <t>crank_8ball</t>
  </si>
  <si>
    <t>buyengines</t>
  </si>
  <si>
    <t>hack_jalsey</t>
  </si>
  <si>
    <t>extension_ad2353</t>
  </si>
  <si>
    <t>kurt871</t>
  </si>
  <si>
    <t>machinaesupremacies</t>
  </si>
  <si>
    <t>intelligent-pause-32</t>
  </si>
  <si>
    <t>senior_bee8417</t>
  </si>
  <si>
    <t>dasautomann</t>
  </si>
  <si>
    <t>fdubb</t>
  </si>
  <si>
    <t>auspartan37</t>
  </si>
  <si>
    <t>goatman2</t>
  </si>
  <si>
    <t>optimal_strength_463</t>
  </si>
  <si>
    <t>malko2</t>
  </si>
  <si>
    <t>spiritogre</t>
  </si>
  <si>
    <t>sktwocan</t>
  </si>
  <si>
    <t>wildlyinaccurate</t>
  </si>
  <si>
    <t>kraken36</t>
  </si>
  <si>
    <t>notfrommilkyway</t>
  </si>
  <si>
    <t>tdm121</t>
  </si>
  <si>
    <t>rjnd2828</t>
  </si>
  <si>
    <t>mystackrunnethover</t>
  </si>
  <si>
    <t>sloping_wagon</t>
  </si>
  <si>
    <t>lostinheadguy</t>
  </si>
  <si>
    <t>robdickinson</t>
  </si>
  <si>
    <t>zevalkyrie</t>
  </si>
  <si>
    <t>low_reading_9831</t>
  </si>
  <si>
    <t>johndeaux2k</t>
  </si>
  <si>
    <t>drabadum</t>
  </si>
  <si>
    <t>gvsteve</t>
  </si>
  <si>
    <t>defcon_penguin</t>
  </si>
  <si>
    <t>id_furkan</t>
  </si>
  <si>
    <t>guenet</t>
  </si>
  <si>
    <t>matchingturret</t>
  </si>
  <si>
    <t>abara-dys</t>
  </si>
  <si>
    <t>joebold</t>
  </si>
  <si>
    <t>rman18</t>
  </si>
  <si>
    <t>darksider123</t>
  </si>
  <si>
    <t>euler007</t>
  </si>
  <si>
    <t>shapeofthings</t>
  </si>
  <si>
    <t>opinionkangaroo</t>
  </si>
  <si>
    <t>duke_of_alinor</t>
  </si>
  <si>
    <t>knuthf</t>
  </si>
  <si>
    <t>maerran</t>
  </si>
  <si>
    <t>iqisoverrated</t>
  </si>
  <si>
    <t>apprehensive_stop666</t>
  </si>
  <si>
    <t>tatang2015</t>
  </si>
  <si>
    <t>montysucks</t>
  </si>
  <si>
    <t>molensloot</t>
  </si>
  <si>
    <t>blurrysnake164</t>
  </si>
  <si>
    <t>speculawyer</t>
  </si>
  <si>
    <t>hello_grady</t>
  </si>
  <si>
    <t>pdxlater</t>
  </si>
  <si>
    <t>wgn_luv</t>
  </si>
  <si>
    <t>kimber85</t>
  </si>
  <si>
    <t>firefighterok3569</t>
  </si>
  <si>
    <t>loercase</t>
  </si>
  <si>
    <t>contextsensitivegeek</t>
  </si>
  <si>
    <t>vuplusuno</t>
  </si>
  <si>
    <t>bradeena</t>
  </si>
  <si>
    <t>key_point_4715</t>
  </si>
  <si>
    <t>justperspective1522</t>
  </si>
  <si>
    <t>onherefornothing</t>
  </si>
  <si>
    <t>untyingthenot</t>
  </si>
  <si>
    <t>bryanna_banana</t>
  </si>
  <si>
    <t>hg00098</t>
  </si>
  <si>
    <t>m154ly</t>
  </si>
  <si>
    <t>marcohd77</t>
  </si>
  <si>
    <t>itswolf1442</t>
  </si>
  <si>
    <t>ojperez_22</t>
  </si>
  <si>
    <t>effective_tear138</t>
  </si>
  <si>
    <t>jesse86754</t>
  </si>
  <si>
    <t>svendhhh</t>
  </si>
  <si>
    <t>coutheboss</t>
  </si>
  <si>
    <t>fhlbot</t>
  </si>
  <si>
    <t>matchesofweek</t>
  </si>
  <si>
    <t>askmeonadate</t>
  </si>
  <si>
    <t>tulipchild556</t>
  </si>
  <si>
    <t>wickedmurderouspanda</t>
  </si>
  <si>
    <t>lazyassbummer</t>
  </si>
  <si>
    <t>due-date2916</t>
  </si>
  <si>
    <t>muchie913</t>
  </si>
  <si>
    <t>cerofer</t>
  </si>
  <si>
    <t>georgi294</t>
  </si>
  <si>
    <t>someonespecial2513</t>
  </si>
  <si>
    <t>3ncode_gaming</t>
  </si>
  <si>
    <t>chicknparmmafia</t>
  </si>
  <si>
    <t>no-category832</t>
  </si>
  <si>
    <t>fatheadcock55</t>
  </si>
  <si>
    <t>yorkiessweet</t>
  </si>
  <si>
    <t>the_red_spirit</t>
  </si>
  <si>
    <t>irishlad1002</t>
  </si>
  <si>
    <t>trayssan</t>
  </si>
  <si>
    <t>commentator184</t>
  </si>
  <si>
    <t>penguin70</t>
  </si>
  <si>
    <t>cheeseandricetoday</t>
  </si>
  <si>
    <t>haitekkus_alltimelow</t>
  </si>
  <si>
    <t>buckus93</t>
  </si>
  <si>
    <t>recoil42</t>
  </si>
  <si>
    <t>wowzaa</t>
  </si>
  <si>
    <t>linknewtab</t>
  </si>
  <si>
    <t>comoestasmiyamo</t>
  </si>
  <si>
    <t>mightyopik</t>
  </si>
  <si>
    <t>soggybottomsoy</t>
  </si>
  <si>
    <t>repulsive-purple-133</t>
  </si>
  <si>
    <t>wookinponub</t>
  </si>
  <si>
    <t>2kalubafak40z</t>
  </si>
  <si>
    <t>lunaranalog</t>
  </si>
  <si>
    <t>hyton</t>
  </si>
  <si>
    <t>migs_003</t>
  </si>
  <si>
    <t>djrisingsun</t>
  </si>
  <si>
    <t>blakeley</t>
  </si>
  <si>
    <t>ccjenson</t>
  </si>
  <si>
    <t>odd-beautiful-1390</t>
  </si>
  <si>
    <t>hutnsman</t>
  </si>
  <si>
    <t>retiredandgood</t>
  </si>
  <si>
    <t>needaspguy</t>
  </si>
  <si>
    <t>sidebet2020</t>
  </si>
  <si>
    <t>plakbandje2</t>
  </si>
  <si>
    <t>mrfixpl</t>
  </si>
  <si>
    <t>ojfs</t>
  </si>
  <si>
    <t>dangerous_django</t>
  </si>
  <si>
    <t>_the_crow_</t>
  </si>
  <si>
    <t>welsh_ddraig</t>
  </si>
  <si>
    <t>minime265</t>
  </si>
  <si>
    <t>msantos871</t>
  </si>
  <si>
    <t>letskrachen</t>
  </si>
  <si>
    <t>croydonmonster89</t>
  </si>
  <si>
    <t>tyindel</t>
  </si>
  <si>
    <t>milio32</t>
  </si>
  <si>
    <t>moe448</t>
  </si>
  <si>
    <t>msch6873</t>
  </si>
  <si>
    <t>bblickle</t>
  </si>
  <si>
    <t>broadpreference</t>
  </si>
  <si>
    <t>airbornearie</t>
  </si>
  <si>
    <t>machwoz</t>
  </si>
  <si>
    <t>engibineer</t>
  </si>
  <si>
    <t>schwarze_wagen</t>
  </si>
  <si>
    <t>s629c</t>
  </si>
  <si>
    <t>amputatorbot</t>
  </si>
  <si>
    <t>solar-car-enthusiast</t>
  </si>
  <si>
    <t>hug_the_curve</t>
  </si>
  <si>
    <t>wyndstryke</t>
  </si>
  <si>
    <t>remarkabletart1851</t>
  </si>
  <si>
    <t>thishasntbeeneasy</t>
  </si>
  <si>
    <t>gooiegui</t>
  </si>
  <si>
    <t>expiredeternity</t>
  </si>
  <si>
    <t>snatchinyosigns</t>
  </si>
  <si>
    <t>phantomx20</t>
  </si>
  <si>
    <t>classic_yesterday_51</t>
  </si>
  <si>
    <t>donnacha27</t>
  </si>
  <si>
    <t>maschkunz</t>
  </si>
  <si>
    <t>stew-</t>
  </si>
  <si>
    <t>riobeckenbauer</t>
  </si>
  <si>
    <t>misterbadidea2</t>
  </si>
  <si>
    <t>golomo</t>
  </si>
  <si>
    <t>gaben18</t>
  </si>
  <si>
    <t>melnyx</t>
  </si>
  <si>
    <t>granitibaniti</t>
  </si>
  <si>
    <t>ibrahimtuna0012</t>
  </si>
  <si>
    <t>themindunfettered</t>
  </si>
  <si>
    <t>phorteng</t>
  </si>
  <si>
    <t>nijac22</t>
  </si>
  <si>
    <t>digitaldeath12</t>
  </si>
  <si>
    <t>itslikeasickness</t>
  </si>
  <si>
    <t>johnbrownmilitia</t>
  </si>
  <si>
    <t>galacticgatorz</t>
  </si>
  <si>
    <t>blameitonmyouth</t>
  </si>
  <si>
    <t>prawal_flyer</t>
  </si>
  <si>
    <t>mattc4191</t>
  </si>
  <si>
    <t>fearless-lion7574</t>
  </si>
  <si>
    <t>sblou</t>
  </si>
  <si>
    <t>ryanhump11</t>
  </si>
  <si>
    <t>twiangle36</t>
  </si>
  <si>
    <t>ohyeaitspizzatime</t>
  </si>
  <si>
    <t>dabteacake</t>
  </si>
  <si>
    <t>hotsy_sage</t>
  </si>
  <si>
    <t>accomplishedamoeba85</t>
  </si>
  <si>
    <t>carsandsodabars</t>
  </si>
  <si>
    <t>pandakin22</t>
  </si>
  <si>
    <t>hyperprapor</t>
  </si>
  <si>
    <t>--thirdculturekid--</t>
  </si>
  <si>
    <t>plutoniumoligarch</t>
  </si>
  <si>
    <t>the-jibb</t>
  </si>
  <si>
    <t>laraarzt</t>
  </si>
  <si>
    <t>demecomakesmefreako</t>
  </si>
  <si>
    <t>fun_vegetable9512</t>
  </si>
  <si>
    <t>boriqua27</t>
  </si>
  <si>
    <t>fishing_100000000000</t>
  </si>
  <si>
    <t>motrhead4life</t>
  </si>
  <si>
    <t>prize_ambassador_356</t>
  </si>
  <si>
    <t>spiky_nike</t>
  </si>
  <si>
    <t>audi1429</t>
  </si>
  <si>
    <t>tjfloater</t>
  </si>
  <si>
    <t>chad_kirchner</t>
  </si>
  <si>
    <t>droidfr</t>
  </si>
  <si>
    <t>mr_l4hey</t>
  </si>
  <si>
    <t>djevillincoln</t>
  </si>
  <si>
    <t>haptik</t>
  </si>
  <si>
    <t>f1newsbot</t>
  </si>
  <si>
    <t>flackdogg</t>
  </si>
  <si>
    <t>majesticjules</t>
  </si>
  <si>
    <t>imrik_of_caledor</t>
  </si>
  <si>
    <t>film_snob63</t>
  </si>
  <si>
    <t>ohiobricker</t>
  </si>
  <si>
    <t>legolinkbot</t>
  </si>
  <si>
    <t>bulletproofdrunk17</t>
  </si>
  <si>
    <t>excellent_fox4891</t>
  </si>
  <si>
    <t>important_acadia2976</t>
  </si>
  <si>
    <t>legofolk</t>
  </si>
  <si>
    <t>kottabaz</t>
  </si>
  <si>
    <t>educational-mouse-99</t>
  </si>
  <si>
    <t>kamikazewolf64</t>
  </si>
  <si>
    <t>olyrav4</t>
  </si>
  <si>
    <t>impossibleemotion224</t>
  </si>
  <si>
    <t>yaboirian</t>
  </si>
  <si>
    <t>sherwood1487</t>
  </si>
  <si>
    <t>ollielite</t>
  </si>
  <si>
    <t>silentbobdrummer</t>
  </si>
  <si>
    <t>cannonouscrash</t>
  </si>
  <si>
    <t>dirt-the-squirt</t>
  </si>
  <si>
    <t>redbluegreenloud</t>
  </si>
  <si>
    <t>this_car_is_a</t>
  </si>
  <si>
    <t>lisalynne</t>
  </si>
  <si>
    <t>babelfishinmyear</t>
  </si>
  <si>
    <t>philosophersmart7566</t>
  </si>
  <si>
    <t>seawardfriend</t>
  </si>
  <si>
    <t>dissectingaaa</t>
  </si>
  <si>
    <t>awkward-level9835</t>
  </si>
  <si>
    <t>friedrich_98</t>
  </si>
  <si>
    <t>wrapchap</t>
  </si>
  <si>
    <t>evreviewireland</t>
  </si>
  <si>
    <t>justin282522</t>
  </si>
  <si>
    <t>cisco_jeep287</t>
  </si>
  <si>
    <t>wabauki</t>
  </si>
  <si>
    <t>xnovachromex</t>
  </si>
  <si>
    <t>goobernatorialliar</t>
  </si>
  <si>
    <t>ahkaprich</t>
  </si>
  <si>
    <t>mcdimps</t>
  </si>
  <si>
    <t>ktm320xcf</t>
  </si>
  <si>
    <t>ok-regret-1129</t>
  </si>
  <si>
    <t>jbriesen</t>
  </si>
  <si>
    <t>motor-cod-5420</t>
  </si>
  <si>
    <t>drcheese88</t>
  </si>
  <si>
    <t>stevonavich</t>
  </si>
  <si>
    <t>booobiesandbho</t>
  </si>
  <si>
    <t>rogersimons_father</t>
  </si>
  <si>
    <t>pitchblackfrenzy</t>
  </si>
  <si>
    <t>steve_brandon</t>
  </si>
  <si>
    <t>nordis_</t>
  </si>
  <si>
    <t>millhoodz_finest</t>
  </si>
  <si>
    <t>frequent-analysis-20</t>
  </si>
  <si>
    <t>random0181</t>
  </si>
  <si>
    <t>competitive_wall4048</t>
  </si>
  <si>
    <t>leftlane1</t>
  </si>
  <si>
    <t>fuchugh2</t>
  </si>
  <si>
    <t>thrashatron</t>
  </si>
  <si>
    <t>keybumpkyle</t>
  </si>
  <si>
    <t>substantial_diver_34</t>
  </si>
  <si>
    <t>level420jesus</t>
  </si>
  <si>
    <t>jonman2222</t>
  </si>
  <si>
    <t>virgojeep</t>
  </si>
  <si>
    <t>wild-gazelle1579</t>
  </si>
  <si>
    <t>ijustwant2feelbetter</t>
  </si>
  <si>
    <t>region-formal</t>
  </si>
  <si>
    <t>cheapo_sam</t>
  </si>
  <si>
    <t>tough-separate</t>
  </si>
  <si>
    <t>igamble2win</t>
  </si>
  <si>
    <t>rokypolka</t>
  </si>
  <si>
    <t>setnof</t>
  </si>
  <si>
    <t>redacted_bull</t>
  </si>
  <si>
    <t>yuh_dingus</t>
  </si>
  <si>
    <t>nichrigga-</t>
  </si>
  <si>
    <t>morevice</t>
  </si>
  <si>
    <t>international-grade</t>
  </si>
  <si>
    <t>swagnum_opus</t>
  </si>
  <si>
    <t>montyatwork</t>
  </si>
  <si>
    <t>unwrappedwater91</t>
  </si>
  <si>
    <t>sandercohen12</t>
  </si>
  <si>
    <t>djlowkey</t>
  </si>
  <si>
    <t>psychopigeonld</t>
  </si>
  <si>
    <t>hard-mineral-94</t>
  </si>
  <si>
    <t>naive_host_5939</t>
  </si>
  <si>
    <t>justlikesthestock</t>
  </si>
  <si>
    <t>moarfurless</t>
  </si>
  <si>
    <t>got_a_turtle_head</t>
  </si>
  <si>
    <t>slash312</t>
  </si>
  <si>
    <t>mugsyjones</t>
  </si>
  <si>
    <t>over_tower_5021</t>
  </si>
  <si>
    <t>strido12345</t>
  </si>
  <si>
    <t>trader8888</t>
  </si>
  <si>
    <t>funkyfury</t>
  </si>
  <si>
    <t>mrfreedayaz</t>
  </si>
  <si>
    <t>zootedmycosupply</t>
  </si>
  <si>
    <t>sirhumpsalot13</t>
  </si>
  <si>
    <t>ipackandcover</t>
  </si>
  <si>
    <t>evilbeanz59</t>
  </si>
  <si>
    <t>hexagonheat</t>
  </si>
  <si>
    <t>rattlermi6</t>
  </si>
  <si>
    <t>awkwarkpenguin</t>
  </si>
  <si>
    <t>whole_abalone_1188</t>
  </si>
  <si>
    <t>fatdumbamerican</t>
  </si>
  <si>
    <t>donho00</t>
  </si>
  <si>
    <t>ifaptocalamity</t>
  </si>
  <si>
    <t>alekillo10</t>
  </si>
  <si>
    <t>whatcoreysaw</t>
  </si>
  <si>
    <t>kristinesideas</t>
  </si>
  <si>
    <t>kvalster01</t>
  </si>
  <si>
    <t>confident-stock-9288</t>
  </si>
  <si>
    <t>shopperofbuckets</t>
  </si>
  <si>
    <t>jymssg</t>
  </si>
  <si>
    <t>dajte_pare_vam</t>
  </si>
  <si>
    <t>iconoclastices</t>
  </si>
  <si>
    <t>eb2424</t>
  </si>
  <si>
    <t>allkindsofgainzzz</t>
  </si>
  <si>
    <t>sm1334</t>
  </si>
  <si>
    <t>stormcoming11</t>
  </si>
  <si>
    <t>civil1</t>
  </si>
  <si>
    <t>rowinter</t>
  </si>
  <si>
    <t>tldauto559</t>
  </si>
  <si>
    <t>richb83</t>
  </si>
  <si>
    <t>happybus8759</t>
  </si>
  <si>
    <t>jgleeke</t>
  </si>
  <si>
    <t>mikewillz619</t>
  </si>
  <si>
    <t>cultural_translator8</t>
  </si>
  <si>
    <t>againthehuntbegins</t>
  </si>
  <si>
    <t>crankthehandle</t>
  </si>
  <si>
    <t>u-copy</t>
  </si>
  <si>
    <t>dechrista</t>
  </si>
  <si>
    <t>dirty-leg-mcgee</t>
  </si>
  <si>
    <t>rimjeilly</t>
  </si>
  <si>
    <t>fit_dinner9826</t>
  </si>
  <si>
    <t>letsdothis169</t>
  </si>
  <si>
    <t>strongape99</t>
  </si>
  <si>
    <t>cabbag3boi69</t>
  </si>
  <si>
    <t>chatodocarvalho</t>
  </si>
  <si>
    <t>vibrating_arm</t>
  </si>
  <si>
    <t>ok_two</t>
  </si>
  <si>
    <t>pm2lp</t>
  </si>
  <si>
    <t>danijust2</t>
  </si>
  <si>
    <t>ta_txora</t>
  </si>
  <si>
    <t>dcmso</t>
  </si>
  <si>
    <t>joaofcf</t>
  </si>
  <si>
    <t>angeluscatalan</t>
  </si>
  <si>
    <t>xlouiex</t>
  </si>
  <si>
    <t>manasyn</t>
  </si>
  <si>
    <t>rodzp</t>
  </si>
  <si>
    <t>mouzz888</t>
  </si>
  <si>
    <t>faxmachinegunflex</t>
  </si>
  <si>
    <t>chalupa_89</t>
  </si>
  <si>
    <t>johntheblackberry</t>
  </si>
  <si>
    <t>ocalceteiromaritimo</t>
  </si>
  <si>
    <t>toytodaanoite</t>
  </si>
  <si>
    <t>alexandrodrigues</t>
  </si>
  <si>
    <t>mrgunny94</t>
  </si>
  <si>
    <t>pdcmoreira</t>
  </si>
  <si>
    <t>fordotsake</t>
  </si>
  <si>
    <t>tmsngomes</t>
  </si>
  <si>
    <t>carlosfmm</t>
  </si>
  <si>
    <t>sile3nce</t>
  </si>
  <si>
    <t>clumsycrybaby</t>
  </si>
  <si>
    <t>guerra84</t>
  </si>
  <si>
    <t>autonewspaperadmin</t>
  </si>
  <si>
    <t>mattalfieri_mkvi</t>
  </si>
  <si>
    <t>teekozeroh</t>
  </si>
  <si>
    <t>2fast4u935</t>
  </si>
  <si>
    <t>bitethattongue</t>
  </si>
  <si>
    <t>yessschef</t>
  </si>
  <si>
    <t>phox09</t>
  </si>
  <si>
    <t>xlb135</t>
  </si>
  <si>
    <t>mazzotta70</t>
  </si>
  <si>
    <t>protestkid</t>
  </si>
  <si>
    <t>bluetooth_sandwich</t>
  </si>
  <si>
    <t>sil3ntassassin5</t>
  </si>
  <si>
    <t>spicysaltmine</t>
  </si>
  <si>
    <t>buildingexisting8146</t>
  </si>
  <si>
    <t>stiguan_484</t>
  </si>
  <si>
    <t>rollerspeedway</t>
  </si>
  <si>
    <t>bkwrzdub</t>
  </si>
  <si>
    <t>tonk84</t>
  </si>
  <si>
    <t>hairy_message3354</t>
  </si>
  <si>
    <t>whyahwhya</t>
  </si>
  <si>
    <t>deej628</t>
  </si>
  <si>
    <t>lostlink7400</t>
  </si>
  <si>
    <t>fritos2</t>
  </si>
  <si>
    <t>heykatja</t>
  </si>
  <si>
    <t>rabkakadabra</t>
  </si>
  <si>
    <t>staticgoat</t>
  </si>
  <si>
    <t>gruntothesmitey</t>
  </si>
  <si>
    <t>thon_makers_tooth</t>
  </si>
  <si>
    <t>hypnogoad</t>
  </si>
  <si>
    <t>quackzoom14</t>
  </si>
  <si>
    <t>wowdickseverywhere</t>
  </si>
  <si>
    <t>duie06</t>
  </si>
  <si>
    <t>3_1415</t>
  </si>
  <si>
    <t>nomadicgreg</t>
  </si>
  <si>
    <t>juicius</t>
  </si>
  <si>
    <t>airstream_wheeler</t>
  </si>
  <si>
    <t>hookedoncronix</t>
  </si>
  <si>
    <t>bafudagreat</t>
  </si>
  <si>
    <t>eyedpee</t>
  </si>
  <si>
    <t>civil_corner_6701</t>
  </si>
  <si>
    <t>brotaco</t>
  </si>
  <si>
    <t>gio-dcmg</t>
  </si>
  <si>
    <t>randymarsh129</t>
  </si>
  <si>
    <t>familiarraspberry805</t>
  </si>
  <si>
    <t>mackyeroni</t>
  </si>
  <si>
    <t>honest-waltz-3193</t>
  </si>
  <si>
    <t>16golfr</t>
  </si>
  <si>
    <t>buzzsmp</t>
  </si>
  <si>
    <t>zanzaclese</t>
  </si>
  <si>
    <t>satisfactsean</t>
  </si>
  <si>
    <t>doublereputation2</t>
  </si>
  <si>
    <t>pursuit_of_boom</t>
  </si>
  <si>
    <t>zaxelmodat</t>
  </si>
  <si>
    <t>alert-assumption-115</t>
  </si>
  <si>
    <t>dxbdale</t>
  </si>
  <si>
    <t>cumminscatman</t>
  </si>
  <si>
    <t>schattenteufel</t>
  </si>
  <si>
    <t>jnemesh</t>
  </si>
  <si>
    <t>reberman8</t>
  </si>
  <si>
    <t>ghostxx6</t>
  </si>
  <si>
    <t>srpds</t>
  </si>
  <si>
    <t>livinghighandwise</t>
  </si>
  <si>
    <t>hector-2k</t>
  </si>
  <si>
    <t>scared_detail1382</t>
  </si>
  <si>
    <t>secret-fennel6380</t>
  </si>
  <si>
    <t>competitive-depth-73</t>
  </si>
  <si>
    <t>miserable_drink_8920</t>
  </si>
  <si>
    <t>bestuzernameever</t>
  </si>
  <si>
    <t>enjoyablelunch</t>
  </si>
  <si>
    <t>bruno_m3</t>
  </si>
  <si>
    <t>elhooper</t>
  </si>
  <si>
    <t>northenerbhad</t>
  </si>
  <si>
    <t>shonglesshit</t>
  </si>
  <si>
    <t>changetomorrow</t>
  </si>
  <si>
    <t>kyledkat</t>
  </si>
  <si>
    <t>ur-humble-overlord</t>
  </si>
  <si>
    <t>mfwl</t>
  </si>
  <si>
    <t>moveslikejaguar</t>
  </si>
  <si>
    <t>larrycarnoldjr</t>
  </si>
  <si>
    <t>hughmongusmikeoxlong</t>
  </si>
  <si>
    <t>02goose</t>
  </si>
  <si>
    <t>lordmacharius562</t>
  </si>
  <si>
    <t>overeasycraig</t>
  </si>
  <si>
    <t>bradleyisfishing</t>
  </si>
  <si>
    <t>paradox-eater</t>
  </si>
  <si>
    <t>the_old_gray_goose</t>
  </si>
  <si>
    <t>jakr8</t>
  </si>
  <si>
    <t>noicedeb8r</t>
  </si>
  <si>
    <t>puzzleheaded-ad-1343</t>
  </si>
  <si>
    <t>rasmus144</t>
  </si>
  <si>
    <t>p4ul1023</t>
  </si>
  <si>
    <t>koyukihinashi</t>
  </si>
  <si>
    <t>mclovin1524</t>
  </si>
  <si>
    <t>pkyink</t>
  </si>
  <si>
    <t>buck_johnson_md</t>
  </si>
  <si>
    <t>lazy-gene-5563</t>
  </si>
  <si>
    <t>wildtouch</t>
  </si>
  <si>
    <t>tiaxthegrand</t>
  </si>
  <si>
    <t>ok-computer9780</t>
  </si>
  <si>
    <t>semdi</t>
  </si>
  <si>
    <t>swn999</t>
  </si>
  <si>
    <t>retart123</t>
  </si>
  <si>
    <t>helpfulvariation4822</t>
  </si>
  <si>
    <t>inevitable-pay-6715</t>
  </si>
  <si>
    <t>trehhhhhadn</t>
  </si>
  <si>
    <t>phonkyhands</t>
  </si>
  <si>
    <t>itsmaxton</t>
  </si>
  <si>
    <t>plumbicon</t>
  </si>
  <si>
    <t>rodrisco102389</t>
  </si>
  <si>
    <t>jawnnyboy</t>
  </si>
  <si>
    <t>any-hand-9075</t>
  </si>
  <si>
    <t>jrsixx</t>
  </si>
  <si>
    <t>brees-no-football</t>
  </si>
  <si>
    <t>mrakfink</t>
  </si>
  <si>
    <t>drumpleskump</t>
  </si>
  <si>
    <t>cat_dog_fish_bear</t>
  </si>
  <si>
    <t>jgsuave</t>
  </si>
  <si>
    <t>spitfiiree</t>
  </si>
  <si>
    <t>uber_damage</t>
  </si>
  <si>
    <t>pursuitofhapiness</t>
  </si>
  <si>
    <t>5moothie</t>
  </si>
  <si>
    <t>gapextension9531</t>
  </si>
  <si>
    <t>plastic-superhero</t>
  </si>
  <si>
    <t>jtph_70</t>
  </si>
  <si>
    <t>maybelaterimtired</t>
  </si>
  <si>
    <t>hypx</t>
  </si>
  <si>
    <t>uaskmebefore</t>
  </si>
  <si>
    <t>firststepinuranus</t>
  </si>
  <si>
    <t>yogohami</t>
  </si>
  <si>
    <t>few-row3000</t>
  </si>
  <si>
    <t>1453_</t>
  </si>
  <si>
    <t>psilocide</t>
  </si>
  <si>
    <t>longschlong696969696</t>
  </si>
  <si>
    <t>clemep8</t>
  </si>
  <si>
    <t>paul_h</t>
  </si>
  <si>
    <t>touchmyswollenface</t>
  </si>
  <si>
    <t>morons_procreate</t>
  </si>
  <si>
    <t>sharehonest</t>
  </si>
  <si>
    <t>__reddit_user</t>
  </si>
  <si>
    <t>zgeom</t>
  </si>
  <si>
    <t>senseistorm</t>
  </si>
  <si>
    <t>balu82000</t>
  </si>
  <si>
    <t>k-tech_97</t>
  </si>
  <si>
    <t>dornogol</t>
  </si>
  <si>
    <t>vdubdank30</t>
  </si>
  <si>
    <t>cs-shitposter</t>
  </si>
  <si>
    <t>slavictracksuit69</t>
  </si>
  <si>
    <t>e46330</t>
  </si>
  <si>
    <t>crystaldrag0n1</t>
  </si>
  <si>
    <t>acute_newt</t>
  </si>
  <si>
    <t>mercdes500sl</t>
  </si>
  <si>
    <t>jibbuhdawwg</t>
  </si>
  <si>
    <t>flowstuff</t>
  </si>
  <si>
    <t>tfortom47</t>
  </si>
  <si>
    <t>facelesstone</t>
  </si>
  <si>
    <t>_phish_</t>
  </si>
  <si>
    <t>jjc9397</t>
  </si>
  <si>
    <t>thateguy-</t>
  </si>
  <si>
    <t>agile-dragonfruit-85</t>
  </si>
  <si>
    <t>hairvarious1092</t>
  </si>
  <si>
    <t>amicrobiallifeform</t>
  </si>
  <si>
    <t>centraal22</t>
  </si>
  <si>
    <t>silverman169</t>
  </si>
  <si>
    <t>composer-glum</t>
  </si>
  <si>
    <t>no-preparation-7411</t>
  </si>
  <si>
    <t>modsfuckedmeover</t>
  </si>
  <si>
    <t>hairsketchcompany</t>
  </si>
  <si>
    <t>johnnypiston</t>
  </si>
  <si>
    <t>gettingthere-</t>
  </si>
  <si>
    <t>plshelpiforgotmyname</t>
  </si>
  <si>
    <t>swampflowers</t>
  </si>
  <si>
    <t>gingiroz</t>
  </si>
  <si>
    <t>shpbr</t>
  </si>
  <si>
    <t>franzhblake</t>
  </si>
  <si>
    <t>mogwai987</t>
  </si>
  <si>
    <t>jujutreddit</t>
  </si>
  <si>
    <t>booshtukka</t>
  </si>
  <si>
    <t>rusty02536</t>
  </si>
  <si>
    <t>joan_plexus</t>
  </si>
  <si>
    <t>fancy-mammoth-397</t>
  </si>
  <si>
    <t>terriblewinston</t>
  </si>
  <si>
    <t>baxterparp</t>
  </si>
  <si>
    <t>joetableleg</t>
  </si>
  <si>
    <t>electric_dolphin</t>
  </si>
  <si>
    <t>eliasmsv</t>
  </si>
  <si>
    <t>audioengineer78</t>
  </si>
  <si>
    <t>tylerstaheli1</t>
  </si>
  <si>
    <t>t_m0ss</t>
  </si>
  <si>
    <t>observis</t>
  </si>
  <si>
    <t>drewtronian</t>
  </si>
  <si>
    <t>efd5803</t>
  </si>
  <si>
    <t>danquelechay</t>
  </si>
  <si>
    <t>seniorsensitivo</t>
  </si>
  <si>
    <t>tangerinesad744</t>
  </si>
  <si>
    <t>stumblon</t>
  </si>
  <si>
    <t>future_jaymes</t>
  </si>
  <si>
    <t>aristarcusrex</t>
  </si>
  <si>
    <t>fun-minute9134</t>
  </si>
  <si>
    <t>spaced_cadet5</t>
  </si>
  <si>
    <t>abandonallhope777</t>
  </si>
  <si>
    <t>thepter</t>
  </si>
  <si>
    <t>oneofthepipps</t>
  </si>
  <si>
    <t>dragontmu</t>
  </si>
  <si>
    <t>automatedaurora</t>
  </si>
  <si>
    <t>televisionfission</t>
  </si>
  <si>
    <t>jholder1390</t>
  </si>
  <si>
    <t>astrodali999</t>
  </si>
  <si>
    <t>zelofehad1</t>
  </si>
  <si>
    <t>internalocean</t>
  </si>
  <si>
    <t>sargonarhes</t>
  </si>
  <si>
    <t>monksdrunk</t>
  </si>
  <si>
    <t>anaron</t>
  </si>
  <si>
    <t>jpgarvey</t>
  </si>
  <si>
    <t>upvotebeast</t>
  </si>
  <si>
    <t>obiyawn</t>
  </si>
  <si>
    <t>schoolhouserocky</t>
  </si>
  <si>
    <t>wonksbear</t>
  </si>
  <si>
    <t>ripglobal44</t>
  </si>
  <si>
    <t>i_poke_smot420</t>
  </si>
  <si>
    <t>dannyto1984</t>
  </si>
  <si>
    <t>ambitious_ask_1569</t>
  </si>
  <si>
    <t>i_belsnickel</t>
  </si>
  <si>
    <t>peraltadiazholt</t>
  </si>
  <si>
    <t>monytostada</t>
  </si>
  <si>
    <t>cheekflutter</t>
  </si>
  <si>
    <t>sh0ckwavevr6</t>
  </si>
  <si>
    <t>bend1310</t>
  </si>
  <si>
    <t>garmintamzarian</t>
  </si>
  <si>
    <t>albertwhiterose</t>
  </si>
  <si>
    <t>heretruthlies</t>
  </si>
  <si>
    <t>medical_shmedical</t>
  </si>
  <si>
    <t>schakalsynthetc</t>
  </si>
  <si>
    <t>amazondrone</t>
  </si>
  <si>
    <t>angelmillionaire1142</t>
  </si>
  <si>
    <t>mean-snow113</t>
  </si>
  <si>
    <t>someonesomeone3</t>
  </si>
  <si>
    <t>sugarfoot00</t>
  </si>
  <si>
    <t>sergeantteddywolf</t>
  </si>
  <si>
    <t>pranceswithwools</t>
  </si>
  <si>
    <t>existing_departure82</t>
  </si>
  <si>
    <t>cliffexcellent123</t>
  </si>
  <si>
    <t>shinyhubcaps</t>
  </si>
  <si>
    <t>p_li</t>
  </si>
  <si>
    <t>wayno639</t>
  </si>
  <si>
    <t>000solar</t>
  </si>
  <si>
    <t>crashper</t>
  </si>
  <si>
    <t>sophiaofprussia</t>
  </si>
  <si>
    <t>confusing_onion</t>
  </si>
  <si>
    <t>cupcakesandcanes</t>
  </si>
  <si>
    <t>cautious_citron6191</t>
  </si>
  <si>
    <t>fatboybigwall</t>
  </si>
  <si>
    <t>mcoombes314</t>
  </si>
  <si>
    <t>kosherkitties</t>
  </si>
  <si>
    <t>latter-possession401</t>
  </si>
  <si>
    <t>tuskmuster</t>
  </si>
  <si>
    <t>thetallwoman</t>
  </si>
  <si>
    <t>asiriya</t>
  </si>
  <si>
    <t>artistwithnobrain</t>
  </si>
  <si>
    <t>whiskyeggs</t>
  </si>
  <si>
    <t>jfvictoria21</t>
  </si>
  <si>
    <t>peylix</t>
  </si>
  <si>
    <t>scorpiont16</t>
  </si>
  <si>
    <t>spec_gti</t>
  </si>
  <si>
    <t>bosshogg1984</t>
  </si>
  <si>
    <t>h4x0r101376</t>
  </si>
  <si>
    <t>outside-drag-3031</t>
  </si>
  <si>
    <t>jbakerjonathan</t>
  </si>
  <si>
    <t>hubu32</t>
  </si>
  <si>
    <t>kittycatblues</t>
  </si>
  <si>
    <t>andres-brujo</t>
  </si>
  <si>
    <t>monstersnooz</t>
  </si>
  <si>
    <t>futuramarama7</t>
  </si>
  <si>
    <t>pm_me_yo_knitting</t>
  </si>
  <si>
    <t>mysterious_case_713</t>
  </si>
  <si>
    <t>el_brahmo</t>
  </si>
  <si>
    <t>violainesugarhiccup</t>
  </si>
  <si>
    <t>t1tk1</t>
  </si>
  <si>
    <t>pheebii</t>
  </si>
  <si>
    <t>stragen595</t>
  </si>
  <si>
    <t>germanhabsfan</t>
  </si>
  <si>
    <t>boogada42</t>
  </si>
  <si>
    <t>aromatdiablo</t>
  </si>
  <si>
    <t>schmiddo</t>
  </si>
  <si>
    <t>skunkrider</t>
  </si>
  <si>
    <t>striipey</t>
  </si>
  <si>
    <t>crunchynuts1</t>
  </si>
  <si>
    <t>thesingleman27</t>
  </si>
  <si>
    <t>greengiant89</t>
  </si>
  <si>
    <t>xsav4ge</t>
  </si>
  <si>
    <t>crispicity</t>
  </si>
  <si>
    <t>grandtheftbat01</t>
  </si>
  <si>
    <t>sartorial321</t>
  </si>
  <si>
    <t>anonymousengineer_</t>
  </si>
  <si>
    <t>creative_rock_7246</t>
  </si>
  <si>
    <t>morrisgrand</t>
  </si>
  <si>
    <t>garytheguineapig</t>
  </si>
  <si>
    <t>oliver689</t>
  </si>
  <si>
    <t>porklanuwu</t>
  </si>
  <si>
    <t>visible_area_6760</t>
  </si>
  <si>
    <t>pikapikafat</t>
  </si>
  <si>
    <t>saitamoshi</t>
  </si>
  <si>
    <t>wolfsburg-19</t>
  </si>
  <si>
    <t>atomicmelbourne</t>
  </si>
  <si>
    <t>brimanguy</t>
  </si>
  <si>
    <t>chris09093</t>
  </si>
  <si>
    <t>animal31</t>
  </si>
  <si>
    <t>galemur15</t>
  </si>
  <si>
    <t>anxiousbaristo</t>
  </si>
  <si>
    <t>sneakpeekbot</t>
  </si>
  <si>
    <t>darthbrooks1979</t>
  </si>
  <si>
    <t>joelottokickeditin</t>
  </si>
  <si>
    <t>imnotelite</t>
  </si>
  <si>
    <t>drdoof98</t>
  </si>
  <si>
    <t>obviouslyanonymous9</t>
  </si>
  <si>
    <t>neithergas5326</t>
  </si>
  <si>
    <t>apothekary</t>
  </si>
  <si>
    <t>relativesituation773</t>
  </si>
  <si>
    <t>mobile_macro</t>
  </si>
  <si>
    <t>dreamteam1082</t>
  </si>
  <si>
    <t>signal_formal_2861</t>
  </si>
  <si>
    <t>carismatico</t>
  </si>
  <si>
    <t>bananawagonsteve</t>
  </si>
  <si>
    <t>gt4674b</t>
  </si>
  <si>
    <t>fawkmebackwardsbud</t>
  </si>
  <si>
    <t>difficult_extent_904</t>
  </si>
  <si>
    <t>gr1ml0c51</t>
  </si>
  <si>
    <t>trinity527</t>
  </si>
  <si>
    <t>ceramicrabbit</t>
  </si>
  <si>
    <t>adventurousdress576</t>
  </si>
  <si>
    <t>noxx1234567</t>
  </si>
  <si>
    <t>intrepid-working-731</t>
  </si>
  <si>
    <t>artelapis</t>
  </si>
  <si>
    <t>senent</t>
  </si>
  <si>
    <t>dogfud26</t>
  </si>
  <si>
    <t>crosleypop</t>
  </si>
  <si>
    <t>chi-guy86</t>
  </si>
  <si>
    <t>codex_41</t>
  </si>
  <si>
    <t>cautious_intern7824</t>
  </si>
  <si>
    <t>pkfootball1998</t>
  </si>
  <si>
    <t>ftpini</t>
  </si>
  <si>
    <t>squidwardsdicksucker</t>
  </si>
  <si>
    <t>rockybalto21</t>
  </si>
  <si>
    <t>markeydarkey2</t>
  </si>
  <si>
    <t>kriffer123</t>
  </si>
  <si>
    <t>doip</t>
  </si>
  <si>
    <t>pixelplanet5</t>
  </si>
  <si>
    <t>cilantno</t>
  </si>
  <si>
    <t>smokeey</t>
  </si>
  <si>
    <t>jhonkas</t>
  </si>
  <si>
    <t>da_bear</t>
  </si>
  <si>
    <t>supvface</t>
  </si>
  <si>
    <t>oxyzgen</t>
  </si>
  <si>
    <t>kingmario05</t>
  </si>
  <si>
    <t>abdrew_greebski</t>
  </si>
  <si>
    <t>dense-scheme7853</t>
  </si>
  <si>
    <t>marco_lini</t>
  </si>
  <si>
    <t>peakdecline</t>
  </si>
  <si>
    <t>palmtreeisbesttree</t>
  </si>
  <si>
    <t>baybladerz</t>
  </si>
  <si>
    <t>superpretzel</t>
  </si>
  <si>
    <t>brando_1771</t>
  </si>
  <si>
    <t>lanevo91</t>
  </si>
  <si>
    <t>trickster55</t>
  </si>
  <si>
    <t>gravel-wagon</t>
  </si>
  <si>
    <t>threewisemonkey</t>
  </si>
  <si>
    <t>s1ravarice</t>
  </si>
  <si>
    <t>spycake1</t>
  </si>
  <si>
    <t>aggravatingzone991</t>
  </si>
  <si>
    <t>drzhivago138</t>
  </si>
  <si>
    <t>rugbyj</t>
  </si>
  <si>
    <t>burrgerwolf</t>
  </si>
  <si>
    <t>heightprivilege</t>
  </si>
  <si>
    <t>historicusxiii</t>
  </si>
  <si>
    <t>donttryandstopme</t>
  </si>
  <si>
    <t>staffpadding</t>
  </si>
  <si>
    <t>n05h</t>
  </si>
  <si>
    <t>faizimam</t>
  </si>
  <si>
    <t>kirkuchiyo</t>
  </si>
  <si>
    <t>ksoma</t>
  </si>
  <si>
    <t>miked1be</t>
  </si>
  <si>
    <t>a_wild_shiny_shuckle</t>
  </si>
  <si>
    <t>niftyjack</t>
  </si>
  <si>
    <t>domyyy</t>
  </si>
  <si>
    <t>fatty_mcbutterpantss</t>
  </si>
  <si>
    <t>mrreiner</t>
  </si>
  <si>
    <t>wcland</t>
  </si>
  <si>
    <t>lontrinium</t>
  </si>
  <si>
    <t>scopecreepstudio</t>
  </si>
  <si>
    <t>suspicious_pear2908</t>
  </si>
  <si>
    <t>maialucetius</t>
  </si>
  <si>
    <t>1vh1</t>
  </si>
  <si>
    <t>crashedout</t>
  </si>
  <si>
    <t>pristinearm5528</t>
  </si>
  <si>
    <t>smokingreennugs</t>
  </si>
  <si>
    <t>tonyn15665</t>
  </si>
  <si>
    <t>worldstarbandit</t>
  </si>
  <si>
    <t>tapk69</t>
  </si>
  <si>
    <t>escootyrant</t>
  </si>
  <si>
    <t>sojuscalling</t>
  </si>
  <si>
    <t>jdrch</t>
  </si>
  <si>
    <t>donttakemeseriousli</t>
  </si>
  <si>
    <t>ecstatic-compote-399</t>
  </si>
  <si>
    <t>elevul</t>
  </si>
  <si>
    <t>007meow</t>
  </si>
  <si>
    <t>lollerscooter</t>
  </si>
  <si>
    <t>beansmoothy</t>
  </si>
  <si>
    <t>shmokesshweed</t>
  </si>
  <si>
    <t>loud_call_818</t>
  </si>
  <si>
    <t>twitchynitch13</t>
  </si>
  <si>
    <t>adoptimal695</t>
  </si>
  <si>
    <t>fremtidigemegleren</t>
  </si>
  <si>
    <t>truncatereed</t>
  </si>
  <si>
    <t>more-ad620</t>
  </si>
  <si>
    <t>the_jewish_cowboy</t>
  </si>
  <si>
    <t>llamacohort</t>
  </si>
  <si>
    <t>dudeinred69</t>
  </si>
  <si>
    <t>xaendeau</t>
  </si>
  <si>
    <t>luke10050</t>
  </si>
  <si>
    <t>schnecky</t>
  </si>
  <si>
    <t>prsarchon</t>
  </si>
  <si>
    <t>julimuli1997</t>
  </si>
  <si>
    <t>selethorme</t>
  </si>
  <si>
    <t>banditorama</t>
  </si>
  <si>
    <t>lblackfeatherl</t>
  </si>
  <si>
    <t>sikkly290</t>
  </si>
  <si>
    <t>mr__snek</t>
  </si>
  <si>
    <t>lebaus7</t>
  </si>
  <si>
    <t>eurotriangle</t>
  </si>
  <si>
    <t>oh_ffs_seriously</t>
  </si>
  <si>
    <t>boomerangchampion</t>
  </si>
  <si>
    <t>a_false_vacuum</t>
  </si>
  <si>
    <t>racerm53</t>
  </si>
  <si>
    <t>androidmyandroid</t>
  </si>
  <si>
    <t>frickelmeister</t>
  </si>
  <si>
    <t>archerboy27</t>
  </si>
  <si>
    <t>conprin</t>
  </si>
  <si>
    <t>ericvwgolf</t>
  </si>
  <si>
    <t>magoosauce</t>
  </si>
  <si>
    <t>johnny362000</t>
  </si>
  <si>
    <t>campbellsimpson</t>
  </si>
  <si>
    <t>kupfakura</t>
  </si>
  <si>
    <t>moneyocrazy</t>
  </si>
  <si>
    <t>lee1026</t>
  </si>
  <si>
    <t>animealt44</t>
  </si>
  <si>
    <t>memoses</t>
  </si>
  <si>
    <t>nguyenm</t>
  </si>
  <si>
    <t>besselfunctions</t>
  </si>
  <si>
    <t>kampretofficial</t>
  </si>
  <si>
    <t>keepdi9gin</t>
  </si>
  <si>
    <t>lacyra</t>
  </si>
  <si>
    <t>fastfaps2</t>
  </si>
  <si>
    <t>bindermichi</t>
  </si>
  <si>
    <t>ghepardo</t>
  </si>
  <si>
    <t>mini4x</t>
  </si>
  <si>
    <t>desf15</t>
  </si>
  <si>
    <t>sarcasmyousausage</t>
  </si>
  <si>
    <t>spriggan4</t>
  </si>
  <si>
    <t>skankhunt1738</t>
  </si>
  <si>
    <t>hattingly-yours</t>
  </si>
  <si>
    <t>austinmiles</t>
  </si>
  <si>
    <t>muchvape2000</t>
  </si>
  <si>
    <t>keythkatz</t>
  </si>
  <si>
    <t>caverunner17</t>
  </si>
  <si>
    <t>pineapplemelontree</t>
  </si>
  <si>
    <t>goz3rr</t>
  </si>
  <si>
    <t>legoegoman</t>
  </si>
  <si>
    <t>car-face</t>
  </si>
  <si>
    <t>machkeindramallama</t>
  </si>
  <si>
    <t>jc-dude</t>
  </si>
  <si>
    <t>iknow-thepiecesfit</t>
  </si>
  <si>
    <t>ecsta</t>
  </si>
  <si>
    <t>maximilianne</t>
  </si>
  <si>
    <t>gamer_dinoyt69</t>
  </si>
  <si>
    <t>e_j_h</t>
  </si>
  <si>
    <t>banelingsbanelings</t>
  </si>
  <si>
    <t>randomcheesecake</t>
  </si>
  <si>
    <t>th3weirdingway</t>
  </si>
  <si>
    <t>defaultvariable</t>
  </si>
  <si>
    <t>aero06</t>
  </si>
  <si>
    <t>silvertonguedevil96</t>
  </si>
  <si>
    <t>dreadseverin</t>
  </si>
  <si>
    <t>matthewmspace</t>
  </si>
  <si>
    <t>animalshithouse</t>
  </si>
  <si>
    <t>phunkygeeza</t>
  </si>
  <si>
    <t>tofulo</t>
  </si>
  <si>
    <t>yepborntolose</t>
  </si>
  <si>
    <t>argent_pixel</t>
  </si>
  <si>
    <t>onverrab1</t>
  </si>
  <si>
    <t>stillnotme69</t>
  </si>
  <si>
    <t>millenial_wh00p</t>
  </si>
  <si>
    <t>miklos103</t>
  </si>
  <si>
    <t>justmyfuture</t>
  </si>
  <si>
    <t>dmcand3</t>
  </si>
  <si>
    <t>furyfuryfury</t>
  </si>
  <si>
    <t>adaccording6269</t>
  </si>
  <si>
    <t>old_school_gen_x</t>
  </si>
  <si>
    <t>kefarock</t>
  </si>
  <si>
    <t>kenenisabekele1</t>
  </si>
  <si>
    <t>vukvuche</t>
  </si>
  <si>
    <t>dovaskarr</t>
  </si>
  <si>
    <t>gearagile2962</t>
  </si>
  <si>
    <t>bosko43buha</t>
  </si>
  <si>
    <t>tbrzica</t>
  </si>
  <si>
    <t>fasijina_guja</t>
  </si>
  <si>
    <t>markomiki</t>
  </si>
  <si>
    <t>a_c_a_b_</t>
  </si>
  <si>
    <t>kondor89</t>
  </si>
  <si>
    <t>entire_pomelo_7077</t>
  </si>
  <si>
    <t>deyo246</t>
  </si>
  <si>
    <t>lucky_block_3170</t>
  </si>
  <si>
    <t>decisivebot</t>
  </si>
  <si>
    <t>rlcd-bot</t>
  </si>
  <si>
    <t>southern_gas_3241</t>
  </si>
  <si>
    <t>robpol86</t>
  </si>
  <si>
    <t>savetheiron</t>
  </si>
  <si>
    <t>kadobe2</t>
  </si>
  <si>
    <t>independentcut3541</t>
  </si>
  <si>
    <t>androiduser37</t>
  </si>
  <si>
    <t>southern-ad-3017</t>
  </si>
  <si>
    <t>skelement</t>
  </si>
  <si>
    <t>brettthedestroyer420</t>
  </si>
  <si>
    <t>unclem4tt</t>
  </si>
  <si>
    <t>funnyisntscary</t>
  </si>
  <si>
    <t>backbiter0723</t>
  </si>
  <si>
    <t>bahahaaaahaha</t>
  </si>
  <si>
    <t>evergoodstudios</t>
  </si>
  <si>
    <t>ok-efficiency5815</t>
  </si>
  <si>
    <t>brown_stallion</t>
  </si>
  <si>
    <t>justuraveragenoitall</t>
  </si>
  <si>
    <t>weak_emotion_1069</t>
  </si>
  <si>
    <t>adparticular2687</t>
  </si>
  <si>
    <t>throwaway3113151</t>
  </si>
  <si>
    <t>ryusoma</t>
  </si>
  <si>
    <t>poprocksa</t>
  </si>
  <si>
    <t>melotronic</t>
  </si>
  <si>
    <t>nitrosnaps</t>
  </si>
  <si>
    <t>spindelapa</t>
  </si>
  <si>
    <t>annual-jump3158</t>
  </si>
  <si>
    <t>lazymentors</t>
  </si>
  <si>
    <t>hyperkid</t>
  </si>
  <si>
    <t>redging12</t>
  </si>
  <si>
    <t>cakebythejake</t>
  </si>
  <si>
    <t>misyyz</t>
  </si>
  <si>
    <t>adamnnnnnn</t>
  </si>
  <si>
    <t>numbersmatching68</t>
  </si>
  <si>
    <t>buzzaroe</t>
  </si>
  <si>
    <t>aleylisdad</t>
  </si>
  <si>
    <t>rubymetalmuffin</t>
  </si>
  <si>
    <t>lazyhose</t>
  </si>
  <si>
    <t>nicolasmolli14</t>
  </si>
  <si>
    <t>swagnexttuber</t>
  </si>
  <si>
    <t>swrncpete</t>
  </si>
  <si>
    <t>13vex</t>
  </si>
  <si>
    <t>ashyjay</t>
  </si>
  <si>
    <t>venom7273</t>
  </si>
  <si>
    <t>ffhhkk</t>
  </si>
  <si>
    <t>rosie_benz17</t>
  </si>
  <si>
    <t>xnickitynickx</t>
  </si>
  <si>
    <t>stormyandpink</t>
  </si>
  <si>
    <t>lorenzo003003</t>
  </si>
  <si>
    <t>tadpolmilkyt</t>
  </si>
  <si>
    <t>v3n0mou5</t>
  </si>
  <si>
    <t>b_harbor_92</t>
  </si>
  <si>
    <t>suzaraki</t>
  </si>
  <si>
    <t>dogesaves69</t>
  </si>
  <si>
    <t>space_buk</t>
  </si>
  <si>
    <t>mysterow</t>
  </si>
  <si>
    <t>nachocheeseonmyballs</t>
  </si>
  <si>
    <t>cryinconure</t>
  </si>
  <si>
    <t>suckseggs</t>
  </si>
  <si>
    <t>curbsnollies</t>
  </si>
  <si>
    <t>bostonmacosx</t>
  </si>
  <si>
    <t>im_wudini</t>
  </si>
  <si>
    <t>taco_fries</t>
  </si>
  <si>
    <t>explr233</t>
  </si>
  <si>
    <t>any-ad-4010</t>
  </si>
  <si>
    <t>zavadi10508</t>
  </si>
  <si>
    <t>alsoknownasrukh</t>
  </si>
  <si>
    <t>opening-ad5036</t>
  </si>
  <si>
    <t>luxim86</t>
  </si>
  <si>
    <t>t-rock21</t>
  </si>
  <si>
    <t>yakari_68</t>
  </si>
  <si>
    <t>akumu_oukoku</t>
  </si>
  <si>
    <t>cessabit216</t>
  </si>
  <si>
    <t>captain_bedsheets</t>
  </si>
  <si>
    <t>db_cooper_jr</t>
  </si>
  <si>
    <t>diamond_dog_xof</t>
  </si>
  <si>
    <t>solid-middle</t>
  </si>
  <si>
    <t>karlklarglas</t>
  </si>
  <si>
    <t>powercihat009</t>
  </si>
  <si>
    <t>mrrrrbee</t>
  </si>
  <si>
    <t>fuckingfastsam</t>
  </si>
  <si>
    <t>twobadmice</t>
  </si>
  <si>
    <t>bruyeremews</t>
  </si>
  <si>
    <t>twinstick1</t>
  </si>
  <si>
    <t>droobsterse</t>
  </si>
  <si>
    <t>apkatt</t>
  </si>
  <si>
    <t>el_wakim</t>
  </si>
  <si>
    <t>autonewsadmin</t>
  </si>
  <si>
    <t>thegamingtripod</t>
  </si>
  <si>
    <t>tesla_dpd</t>
  </si>
  <si>
    <t>do_i_know_you_1</t>
  </si>
  <si>
    <t>sesquatchhegyi</t>
  </si>
  <si>
    <t>parental92</t>
  </si>
  <si>
    <t>aigarius</t>
  </si>
  <si>
    <t>miracle-worker-1989</t>
  </si>
  <si>
    <t>edchikel1</t>
  </si>
  <si>
    <t>uniquethanks</t>
  </si>
  <si>
    <t>allmyalts</t>
  </si>
  <si>
    <t>welltimedpoop</t>
  </si>
  <si>
    <t>no_recording5380</t>
  </si>
  <si>
    <t>caymanlotusrevs</t>
  </si>
  <si>
    <t>emmytau</t>
  </si>
  <si>
    <t>knorkinator</t>
  </si>
  <si>
    <t>pillul</t>
  </si>
  <si>
    <t>flyingweez</t>
  </si>
  <si>
    <t>livebythec0de</t>
  </si>
  <si>
    <t>cerebud</t>
  </si>
  <si>
    <t>kirbyderwood</t>
  </si>
  <si>
    <t>siphonthefern</t>
  </si>
  <si>
    <t>enhancementshaman</t>
  </si>
  <si>
    <t>kosmoskolio</t>
  </si>
  <si>
    <t>cherlin</t>
  </si>
  <si>
    <t>markydsade</t>
  </si>
  <si>
    <t>nannernutz</t>
  </si>
  <si>
    <t>according_to_mission</t>
  </si>
  <si>
    <t>david_ungerer</t>
  </si>
  <si>
    <t>kevinxb</t>
  </si>
  <si>
    <t>kylenv14</t>
  </si>
  <si>
    <t>boundish91</t>
  </si>
  <si>
    <t>elchaz</t>
  </si>
  <si>
    <t>guidocarosella</t>
  </si>
  <si>
    <t>tanrgith</t>
  </si>
  <si>
    <t>pc800va</t>
  </si>
  <si>
    <t>sparkymark75</t>
  </si>
  <si>
    <t>desistance</t>
  </si>
  <si>
    <t>tooluka</t>
  </si>
  <si>
    <t>steinfred-everything</t>
  </si>
  <si>
    <t>retard-is-not-a-slur</t>
  </si>
  <si>
    <t>everythinghappensto</t>
  </si>
  <si>
    <t>fat_bearded_tax_man</t>
  </si>
  <si>
    <t>pinewood74</t>
  </si>
  <si>
    <t>bubibalboa</t>
  </si>
  <si>
    <t>techtornado</t>
  </si>
  <si>
    <t>0x706c617921</t>
  </si>
  <si>
    <t>_dontmind-me_</t>
  </si>
  <si>
    <t>talkamar2</t>
  </si>
  <si>
    <t>individual-ad-8645</t>
  </si>
  <si>
    <t>salmon_burrito</t>
  </si>
  <si>
    <t>mean_arrival6949</t>
  </si>
  <si>
    <t>conditional-sausage</t>
  </si>
  <si>
    <t>criminatorul</t>
  </si>
  <si>
    <t>sullzzz</t>
  </si>
  <si>
    <t>hauntingoperation795</t>
  </si>
  <si>
    <t>vaccinecronofollower</t>
  </si>
  <si>
    <t>residentassignment51</t>
  </si>
  <si>
    <t>jetfire007</t>
  </si>
  <si>
    <t>range-shoddy</t>
  </si>
  <si>
    <t>coveredwagoneer</t>
  </si>
  <si>
    <t>dustyshades</t>
  </si>
  <si>
    <t>cousin38</t>
  </si>
  <si>
    <t>thelauryngotham</t>
  </si>
  <si>
    <t>jollyguy27</t>
  </si>
  <si>
    <t>megared17</t>
  </si>
  <si>
    <t>jchef5</t>
  </si>
  <si>
    <t>chucchinchilla</t>
  </si>
  <si>
    <t>thookie</t>
  </si>
  <si>
    <t>bullmooseaccord</t>
  </si>
  <si>
    <t>slowjettabigdreams</t>
  </si>
  <si>
    <t>mies3xx</t>
  </si>
  <si>
    <t>cali_freak</t>
  </si>
  <si>
    <t>cyricmccallen</t>
  </si>
  <si>
    <t>iamarvy</t>
  </si>
  <si>
    <t>mishan46</t>
  </si>
  <si>
    <t>adamr916</t>
  </si>
  <si>
    <t>fanastril</t>
  </si>
  <si>
    <t>chilladipa</t>
  </si>
  <si>
    <t>berger3001</t>
  </si>
  <si>
    <t>bansheemagee</t>
  </si>
  <si>
    <t>psyteq</t>
  </si>
  <si>
    <t>memsterboi123</t>
  </si>
  <si>
    <t>theautisticpoet</t>
  </si>
  <si>
    <t>derps-a-lot</t>
  </si>
  <si>
    <t>Relationship</t>
  </si>
  <si>
    <t>Relationship Date</t>
  </si>
  <si>
    <t>Text</t>
  </si>
  <si>
    <t>Media in Post</t>
  </si>
  <si>
    <t>Imported ID</t>
  </si>
  <si>
    <t>Subreddit</t>
  </si>
  <si>
    <t>Author</t>
  </si>
  <si>
    <t>Fullname</t>
  </si>
  <si>
    <t>Permalink</t>
  </si>
  <si>
    <t>Created Date</t>
  </si>
  <si>
    <t>Edited Date</t>
  </si>
  <si>
    <t>Removed</t>
  </si>
  <si>
    <t>Spam</t>
  </si>
  <si>
    <t>Score</t>
  </si>
  <si>
    <t>Up Votes</t>
  </si>
  <si>
    <t>Down Votes</t>
  </si>
  <si>
    <t>Awards</t>
  </si>
  <si>
    <t>Is Upvoted</t>
  </si>
  <si>
    <t>Is Downvoted</t>
  </si>
  <si>
    <t>Post Title</t>
  </si>
  <si>
    <t>Not Safe For Work</t>
  </si>
  <si>
    <t>Upvote Ratio</t>
  </si>
  <si>
    <t>Parent ID</t>
  </si>
  <si>
    <t>Parent Fullname</t>
  </si>
  <si>
    <t>Unified Reddit ID</t>
  </si>
  <si>
    <t>Number of Replies</t>
  </si>
  <si>
    <t>Root</t>
  </si>
  <si>
    <t>Is Submitter</t>
  </si>
  <si>
    <t>Collapsed</t>
  </si>
  <si>
    <t>Collapsed Reason</t>
  </si>
  <si>
    <t>Score Hidden</t>
  </si>
  <si>
    <t>Depth</t>
  </si>
  <si>
    <t>Edge Weight</t>
  </si>
  <si>
    <t>RepliedTo</t>
  </si>
  <si>
    <t>Nah they are all clean</t>
  </si>
  <si>
    <t>jgllw5a</t>
  </si>
  <si>
    <t>MechanicAdvice</t>
  </si>
  <si>
    <t>t1_jgllw5a</t>
  </si>
  <si>
    <t>https://www.reddit.com/r/MechanicAdvice/comments/12pcl93/volkswagen_beetle_1967_backfiring/jgllw5a/</t>
  </si>
  <si>
    <t>1/1/0001 12:00:00 AM</t>
  </si>
  <si>
    <t>Silver:0 Gold:0 Platinum:0 Count:0</t>
  </si>
  <si>
    <t>jglkssn</t>
  </si>
  <si>
    <t>t1_jglkssn</t>
  </si>
  <si>
    <t>12pcl93</t>
  </si>
  <si>
    <t>Commented</t>
  </si>
  <si>
    <t>are the plugs fouled out from when the dizzy was loose?</t>
  </si>
  <si>
    <t>Stilo25</t>
  </si>
  <si>
    <t>https://www.reddit.com/r/MechanicAdvice/comments/12pcl93/volkswagen_beetle_1967_backfiring/jglkssn/</t>
  </si>
  <si>
    <t>t3_12pcl93</t>
  </si>
  <si>
    <t>Alright, I'll try it out</t>
  </si>
  <si>
    <t>jglny9l</t>
  </si>
  <si>
    <t>t1_jglny9l</t>
  </si>
  <si>
    <t>https://www.reddit.com/r/MechanicAdvice/comments/12pcl93/volkswagen_beetle_1967_backfiring/jglny9l/</t>
  </si>
  <si>
    <t>jglnu2e</t>
  </si>
  <si>
    <t>t1_jglnu2e</t>
  </si>
  <si>
    <t>Do a valve adjustment. Worked on hundreds of these awesome little motors. So wish we had them today.</t>
  </si>
  <si>
    <t>Tires_N_Wires</t>
  </si>
  <si>
    <t>https://www.reddit.com/r/MechanicAdvice/comments/12pcl93/volkswagen_beetle_1967_backfiring/jglnu2e/</t>
  </si>
  <si>
    <t>I'd do a valve adjustment first.  Also check the breaker plate and points gap.  I'd consider replacing the condenser if you don't find anything else.</t>
  </si>
  <si>
    <t>jglp0y3</t>
  </si>
  <si>
    <t>NewrytStarcommander</t>
  </si>
  <si>
    <t>t1_jglp0y3</t>
  </si>
  <si>
    <t>https://www.reddit.com/r/MechanicAdvice/comments/12pcl93/volkswagen_beetle_1967_backfiring/jglp0y3/</t>
  </si>
  <si>
    <t>Backfire is also overly lean air/fuel ratio. Check for vacuum leaks, especially around where manifolds contact heads.</t>
  </si>
  <si>
    <t>jgltkbg</t>
  </si>
  <si>
    <t>Low_Dinner_6048</t>
  </si>
  <si>
    <t>t1_jgltkbg</t>
  </si>
  <si>
    <t>https://www.reddit.com/r/MechanicAdvice/comments/12pcl93/volkswagen_beetle_1967_backfiring/jgltkbg/</t>
  </si>
  <si>
    <t>This is the VW Bible. Learn it. Love it. Live it.
https://a.co/d/5Fn1Pam</t>
  </si>
  <si>
    <t>jgma8r2</t>
  </si>
  <si>
    <t>TheSpaceBoundPiston</t>
  </si>
  <si>
    <t>t1_jgma8r2</t>
  </si>
  <si>
    <t>https://www.reddit.com/r/MechanicAdvice/comments/12pcl93/volkswagen_beetle_1967_backfiring/jgma8r2/</t>
  </si>
  <si>
    <t>Have you adjusted the valves?</t>
  </si>
  <si>
    <t>jgmqlh3</t>
  </si>
  <si>
    <t>TDHofstetter</t>
  </si>
  <si>
    <t>t1_jgmqlh3</t>
  </si>
  <si>
    <t>https://www.reddit.com/r/MechanicAdvice/comments/12pcl93/volkswagen_beetle_1967_backfiring/jgmqlh3/</t>
  </si>
  <si>
    <t>Thanks for posting on /r/MechanicAdvice!  Please review the [rules](https://www.reddit.com/r/MechanicAdvice/about/rules/).  Asking about a second opinion (ie "Is the shop trying to fleece me?"), please read through CJM8515's [post on the subject.](https://www.reddit.com/r/MechanicAdvice/comments/4qblei/fyi_the_shop_isnt_likely_trying_to_rip_you_off/) and remember to please post the year/make/model of the vehicle you are working on. **Post's about bodywork, accident damage, paint, dent/ding, questions it belongs in /r/Autobody r/AutoBodyRepair/ or /r/Diyautobody/  Tire questions check out https://www.reddit.com/r/MechanicAdvice/comments/k9ll55/can_your_tire_be_repaired/**. If you dont have a question and you're just showing off it belongs in /r/Justrolledintotheshop Insurance/total loss questions go in r/insurance This is an automated reply
*I am a bot, and this action was performed automatically. Please [contact the moderators of this subreddit](/message/compose/?to=/r/MechanicAdvice) if you have any questions or concerns.*</t>
  </si>
  <si>
    <t>jglka8n</t>
  </si>
  <si>
    <t>AutoModerator</t>
  </si>
  <si>
    <t>t1_jglka8n</t>
  </si>
  <si>
    <t>https://www.reddit.com/r/MechanicAdvice/comments/12pcl93/volkswagen_beetle_1967_backfiring/jglka8n/</t>
  </si>
  <si>
    <t>Posted</t>
  </si>
  <si>
    <t>So i have a 67 beetle which has a 1600cc engine right now. I recently had the engine out to mount some parts that direct more airflow to the engine. All OEM. Recently though it started backfiring when the engine got warm. I took a look at the engine and saw that the distributor was a bit loose, so i tightened it and the engine seemed to run well with zero backfire. After a while though i noticed the car started backfiring again when the engine got warm again. I have thought about replacing the exhaust gaskets to see if that helps, but I don't really know what else it could be. I have checked the timing, and it's not running too rich or lean.</t>
  </si>
  <si>
    <t>https://www.reddit.com/r/MechanicAdvice/comments/12pcl93/volkswagen_beetle_1967_backfiring/</t>
  </si>
  <si>
    <t>Volkswagen Beetle 1967 backfiring</t>
  </si>
  <si>
    <t>You can take off the Jetta but it’s just not any Betta</t>
  </si>
  <si>
    <t>jgegby1</t>
  </si>
  <si>
    <t>Volkswagen</t>
  </si>
  <si>
    <t>t1_jgegby1</t>
  </si>
  <si>
    <t>https://www.reddit.com/r/Volkswagen/comments/12nhob5/got_the_new_jetta_and_tiguan_de_badged/jgegby1/</t>
  </si>
  <si>
    <t>12nhob5</t>
  </si>
  <si>
    <t>t3_12nhob5</t>
  </si>
  <si>
    <t>https://stadt-bremerhaven.de/volkswagen-500-000-elli-ladepunkte/</t>
  </si>
  <si>
    <t>12pbxvk</t>
  </si>
  <si>
    <t>CaschysBlog</t>
  </si>
  <si>
    <t>t3_12pbxvk</t>
  </si>
  <si>
    <t>https://www.reddit.com/r/CaschysBlog/comments/12pbxvk/volkswagen_500000_elliladepunkte/</t>
  </si>
  <si>
    <t>Volkswagen: 500.000 Elli-Ladepunkte</t>
  </si>
  <si>
    <t>Agree</t>
  </si>
  <si>
    <t>jgn3cn9</t>
  </si>
  <si>
    <t>Fortimus_Prime</t>
  </si>
  <si>
    <t>t1_jgn3cn9</t>
  </si>
  <si>
    <t>https://www.reddit.com/r/Volkswagen/comments/12pdv2t/the_id7_is_here/jgn3cn9/</t>
  </si>
  <si>
    <t>jgmyuyb</t>
  </si>
  <si>
    <t>t1_jgmyuyb</t>
  </si>
  <si>
    <t>12pdv2t</t>
  </si>
  <si>
    <t>The ID.2 looks better in every way.</t>
  </si>
  <si>
    <t>Broadmonkey</t>
  </si>
  <si>
    <t>https://www.reddit.com/r/Volkswagen/comments/12pdv2t/the_id7_is_here/jgmyuyb/</t>
  </si>
  <si>
    <t>jglx5ka</t>
  </si>
  <si>
    <t>t1_jglx5ka</t>
  </si>
  <si>
    <t>I don't live in the UK any more, but my brother tells me that most of the road-pricks moved from bmw to Audi. Maybe that's why?</t>
  </si>
  <si>
    <t>jgnpl7f</t>
  </si>
  <si>
    <t>t1_jgnpl7f</t>
  </si>
  <si>
    <t>https://www.reddit.com/r/Volkswagen/comments/12pdv2t/the_id7_is_here/jgnpl7f/</t>
  </si>
  <si>
    <t>jglxgez</t>
  </si>
  <si>
    <t>t1_jglxgez</t>
  </si>
  <si>
    <t>You gotta be trolling. Of all things the exterior is ridiculously gorgeous. Interior is simple and not that great but it's a pretty car</t>
  </si>
  <si>
    <t>jgnkc93</t>
  </si>
  <si>
    <t>Timmy26k</t>
  </si>
  <si>
    <t>t1_jgnkc93</t>
  </si>
  <si>
    <t>https://www.reddit.com/r/Volkswagen/comments/12pdv2t/the_id7_is_here/jgnkc93/</t>
  </si>
  <si>
    <t>jgm6q3p</t>
  </si>
  <si>
    <t>t1_jgm6q3p</t>
  </si>
  <si>
    <t>Arteons aren't too uncommon in the UK but they are nice.. Somehow VW has become a cooler brand than Audi.</t>
  </si>
  <si>
    <t>https://www.reddit.com/r/Volkswagen/comments/12pdv2t/the_id7_is_here/jglxgez/</t>
  </si>
  <si>
    <t>jglrdd0</t>
  </si>
  <si>
    <t>t1_jglrdd0</t>
  </si>
  <si>
    <t>I do, and 'couple' may be a little too short a time-frame, maybe "few years". 
The Arteon, hands-down, is the most commented car I've ever owned. Both my wife and I get comments about the car in busy car parks, or loading it up in the street so regularly is bizarre. I've owned a lot of cars in my life (15?) and this car is just perfect for our life right now (2 kids, a lot of local commuting, but then some long weekends, long drives). I've done 11,000 miles so far, and must filled the petrol tank about 10 times...
Took a dishwasher to the tip this Saturday - passer-by comments 'man, that is a nice looking car, mate'. Even my postman spotted me putting something into my car one morning and said 'I pass this car every day and always look at it. It looks so good.'
Definitely internal fuzzy feeling to so many positive comments from randoms who just appreciate a geniunely pretty (and rare) car.</t>
  </si>
  <si>
    <t>https://www.reddit.com/r/Volkswagen/comments/12pdv2t/the_id7_is_here/jglrdd0/</t>
  </si>
  <si>
    <t>jglq1er</t>
  </si>
  <si>
    <t>t1_jglq1er</t>
  </si>
  <si>
    <t>Yeah I see where you’re at
But the Arteon is just brilliant, you have to prefer it…</t>
  </si>
  <si>
    <t>VHSVoyage</t>
  </si>
  <si>
    <t>https://www.reddit.com/r/Volkswagen/comments/12pdv2t/the_id7_is_here/jglq1er/</t>
  </si>
  <si>
    <t>jglpyll</t>
  </si>
  <si>
    <t>t1_jglpyll</t>
  </si>
  <si>
    <t>As an Arteon driver, I disapprove. The exterior is boring and lifeless and the interior is awful. I do want an EV for my next car and it looks like it will be a BMW.</t>
  </si>
  <si>
    <t>https://www.reddit.com/r/Volkswagen/comments/12pdv2t/the_id7_is_here/jgm6q3p/</t>
  </si>
  <si>
    <t>As an Arteon SB driver, I approve. And this may well be where I jump to in a couple of years.
Agree that the rest isn't as good as the rear, but definitely looks better than thte other IDs</t>
  </si>
  <si>
    <t>https://www.reddit.com/r/Volkswagen/comments/12pdv2t/the_id7_is_here/jglpyll/</t>
  </si>
  <si>
    <t>t3_12pdv2t</t>
  </si>
  <si>
    <t>My winter gloves are touch screen compatible.</t>
  </si>
  <si>
    <t>jgox4ce</t>
  </si>
  <si>
    <t>SleepWouldBeNice</t>
  </si>
  <si>
    <t>t1_jgox4ce</t>
  </si>
  <si>
    <t>https://www.reddit.com/r/Volkswagen/comments/12pdv2t/the_id7_is_here/jgox4ce/</t>
  </si>
  <si>
    <t>jgm8qw5</t>
  </si>
  <si>
    <t>t1_jgm8qw5</t>
  </si>
  <si>
    <t>Except you can’t touch any of the buttons with gloves on. Design by Yolo.</t>
  </si>
  <si>
    <t>KrazyCroat</t>
  </si>
  <si>
    <t>https://www.reddit.com/r/Volkswagen/comments/12pdv2t/the_id7_is_here/jgm8qw5/</t>
  </si>
  <si>
    <t>jgly58w</t>
  </si>
  <si>
    <t>t1_jgly58w</t>
  </si>
  <si>
    <t>Volkswagen forcefully bringing back driving gloves still</t>
  </si>
  <si>
    <t>Lanky-Detail3380</t>
  </si>
  <si>
    <t>https://www.reddit.com/r/Volkswagen/comments/12pdv2t/the_id7_is_here/jgly58w/</t>
  </si>
  <si>
    <t>Ain’t no Passat</t>
  </si>
  <si>
    <t>jglqsg5</t>
  </si>
  <si>
    <t>t1_jglqsg5</t>
  </si>
  <si>
    <t>https://www.reddit.com/r/Volkswagen/comments/12pdv2t/the_id7_is_here/jglqsg5/</t>
  </si>
  <si>
    <t>It’s just this dumb coupe-crossover-suv-rugged-sedan trend to convince everyone that the sedan they need is the utility vehicle they *think* they need</t>
  </si>
  <si>
    <t>jgm5dup</t>
  </si>
  <si>
    <t>t1_jgm5dup</t>
  </si>
  <si>
    <t>https://www.reddit.com/r/Volkswagen/comments/12pdv2t/the_id7_is_here/jgm5dup/</t>
  </si>
  <si>
    <t>jgm3ome</t>
  </si>
  <si>
    <t>t1_jgm3ome</t>
  </si>
  <si>
    <t>That seems to be a common design for electric sedans. Presumably for better aerodynamics?</t>
  </si>
  <si>
    <t>The-Implication-0</t>
  </si>
  <si>
    <t>https://www.reddit.com/r/Volkswagen/comments/12pdv2t/the_id7_is_here/jgm3ome/</t>
  </si>
  <si>
    <t>jgls4dn</t>
  </si>
  <si>
    <t>t1_jgls4dn</t>
  </si>
  <si>
    <t>It's just another crossover disquised as something sportier.
Look at the lower part of the car, it's filled with black angular plastic to hide it's true height and proportions. Paint all those black bumpers body color and you'll see the blocky crossover that remains under there.
But hey it works in photos and many customers will just order these from a catalogue.</t>
  </si>
  <si>
    <t>jgm8ed6</t>
  </si>
  <si>
    <t>Shark00n</t>
  </si>
  <si>
    <t>t1_jgm8ed6</t>
  </si>
  <si>
    <t>https://www.reddit.com/r/Volkswagen/comments/12pdv2t/the_id7_is_here/jgm8ed6/</t>
  </si>
  <si>
    <t>Modern mullet? Sedan in front &amp; crossover in the back</t>
  </si>
  <si>
    <t>jgo9y2e</t>
  </si>
  <si>
    <t>Unhappy-Minimum-1269</t>
  </si>
  <si>
    <t>t1_jgo9y2e</t>
  </si>
  <si>
    <t>https://www.reddit.com/r/Volkswagen/comments/12pdv2t/the_id7_is_here/jgo9y2e/</t>
  </si>
  <si>
    <t>My only complaint on the looks is I wish they had either gone full sedan, or full hatchback. It looks like they designed the rear as a sedan and then realized it was supposed to be hatchback</t>
  </si>
  <si>
    <t>ObservantOrangutan</t>
  </si>
  <si>
    <t>https://www.reddit.com/r/Volkswagen/comments/12pdv2t/the_id7_is_here/jgls4dn/</t>
  </si>
  <si>
    <t>![gif](giphy|kVVKVq4KFqMhy)</t>
  </si>
  <si>
    <t>jgmasur</t>
  </si>
  <si>
    <t>t1_jgmasur</t>
  </si>
  <si>
    <t>https://www.reddit.com/r/Volkswagen/comments/12pdv2t/the_id7_is_here/jgmasur/</t>
  </si>
  <si>
    <t>jglyhvv</t>
  </si>
  <si>
    <t>t1_jglyhvv</t>
  </si>
  <si>
    <t>It isn't leather</t>
  </si>
  <si>
    <t>jgpsdt8</t>
  </si>
  <si>
    <t>t1_jgpsdt8</t>
  </si>
  <si>
    <t>https://www.reddit.com/r/Volkswagen/comments/12pdv2t/the_id7_is_here/jgpsdt8/</t>
  </si>
  <si>
    <t>Drives a TDI VW and says "grody", sounds like a 40yo virgin.</t>
  </si>
  <si>
    <t>jgpef26</t>
  </si>
  <si>
    <t>t1_jgpef26</t>
  </si>
  <si>
    <t>https://www.reddit.com/r/Volkswagen/comments/12pdv2t/the_id7_is_here/jgpef26/</t>
  </si>
  <si>
    <t>jgog0cn</t>
  </si>
  <si>
    <t>t1_jgog0cn</t>
  </si>
  <si>
    <t>&gt;Grody. 
You’ve dated yourself sir.</t>
  </si>
  <si>
    <t>https://www.reddit.com/r/Volkswagen/comments/12pdv2t/the_id7_is_here/jgog0cn/</t>
  </si>
  <si>
    <t>jgmd4f0</t>
  </si>
  <si>
    <t>t1_jgmd4f0</t>
  </si>
  <si>
    <t>To the max!</t>
  </si>
  <si>
    <t>jgog7n9</t>
  </si>
  <si>
    <t>PH_Buffer</t>
  </si>
  <si>
    <t>t1_jgog7n9</t>
  </si>
  <si>
    <t>https://www.reddit.com/r/Volkswagen/comments/12pdv2t/the_id7_is_here/jgog7n9/</t>
  </si>
  <si>
    <t>My kids: hold my juice!</t>
  </si>
  <si>
    <t>jgpv0oq</t>
  </si>
  <si>
    <t>t1_jgpv0oq</t>
  </si>
  <si>
    <t>https://www.reddit.com/r/Volkswagen/comments/12pdv2t/the_id7_is_here/jgpv0oq/</t>
  </si>
  <si>
    <t>I was gonna say. Love the look of it, but I give it a week before it's grody...</t>
  </si>
  <si>
    <t>Omega_Maximum</t>
  </si>
  <si>
    <t>https://www.reddit.com/r/Volkswagen/comments/12pdv2t/the_id7_is_here/jgmd4f0/</t>
  </si>
  <si>
    <t>jglsmp9</t>
  </si>
  <si>
    <t>t1_jglsmp9</t>
  </si>
  <si>
    <t>You'd have to buy a black wheel day 1 and put the white one in storage for when you go to sell it one day.</t>
  </si>
  <si>
    <t>jgmk4bv</t>
  </si>
  <si>
    <t>RBeck</t>
  </si>
  <si>
    <t>t1_jgmk4bv</t>
  </si>
  <si>
    <t>https://www.reddit.com/r/Volkswagen/comments/12pdv2t/the_id7_is_here/jgmk4bv/</t>
  </si>
  <si>
    <t>Same haha.. However I did fear it'd be dirty when we got it. But.. Nope.. Stays clean.</t>
  </si>
  <si>
    <t>jgnbl4c</t>
  </si>
  <si>
    <t>t1_jgnbl4c</t>
  </si>
  <si>
    <t>https://www.reddit.com/r/Volkswagen/comments/12pdv2t/the_id7_is_here/jgnbl4c/</t>
  </si>
  <si>
    <t>jgn0fsm</t>
  </si>
  <si>
    <t>t1_jgn0fsm</t>
  </si>
  <si>
    <t>I have an ID.4 with the white wheel as well. I don't clean it once a month and it's still white. People just like to nitpick.</t>
  </si>
  <si>
    <t>https://www.reddit.com/r/Volkswagen/comments/12pdv2t/the_id7_is_here/jgn0fsm/</t>
  </si>
  <si>
    <t>jgmnenv</t>
  </si>
  <si>
    <t>t1_jgmnenv</t>
  </si>
  <si>
    <t>Can confirm. I’ve never cleaned my steering wheel, and it’s now a mirror.</t>
  </si>
  <si>
    <t>jgphhzv</t>
  </si>
  <si>
    <t>BostonDrivingIsWorse</t>
  </si>
  <si>
    <t>t1_jgphhzv</t>
  </si>
  <si>
    <t>https://www.reddit.com/r/Volkswagen/comments/12pdv2t/the_id7_is_here/jgphhzv/</t>
  </si>
  <si>
    <t>&gt; You can tell that a person has never cleaned their steering wheel when it starts looking shiny...
But you can just call it a patina ...</t>
  </si>
  <si>
    <t>jgpxsdw</t>
  </si>
  <si>
    <t>t1_jgpxsdw</t>
  </si>
  <si>
    <t>https://www.reddit.com/r/Volkswagen/comments/12pdv2t/the_id7_is_here/jgpxsdw/</t>
  </si>
  <si>
    <t>I had an ID.4 with a white wheel. I wiped it down once a month, it never looked brown or anything. 
If you never clean a black wheel, it'll still be just as dirty. You can tell that a person has never cleaned their steering wheel when it starts looking shiny...</t>
  </si>
  <si>
    <t>https://www.reddit.com/r/Volkswagen/comments/12pdv2t/the_id7_is_here/jgmnenv/</t>
  </si>
  <si>
    <t>Let me guess
$65,000?</t>
  </si>
  <si>
    <t>jglva3w</t>
  </si>
  <si>
    <t>SheepDogGamin</t>
  </si>
  <si>
    <t>t1_jglva3w</t>
  </si>
  <si>
    <t>https://www.reddit.com/r/Volkswagen/comments/12pdv2t/the_id7_is_here/jglva3w/</t>
  </si>
  <si>
    <t>Yeah I mean starting price $55k</t>
  </si>
  <si>
    <t>jgmwcz5</t>
  </si>
  <si>
    <t>Kruten10</t>
  </si>
  <si>
    <t>t1_jgmwcz5</t>
  </si>
  <si>
    <t>https://www.reddit.com/r/Volkswagen/comments/12pdv2t/the_id7_is_here/jgmwcz5/</t>
  </si>
  <si>
    <t>jglvbdh</t>
  </si>
  <si>
    <t>t1_jglvbdh</t>
  </si>
  <si>
    <t>I wager $65,000.</t>
  </si>
  <si>
    <t>https://www.reddit.com/r/Volkswagen/comments/12pdv2t/the_id7_is_here/jglvbdh/</t>
  </si>
  <si>
    <t>jglum30</t>
  </si>
  <si>
    <t>t1_jglum30</t>
  </si>
  <si>
    <t>Oh, thats great news! Hopefully they will build the id7 to get the credit too</t>
  </si>
  <si>
    <t>jgoex4f</t>
  </si>
  <si>
    <t>t1_jgoex4f</t>
  </si>
  <si>
    <t>https://www.reddit.com/r/Volkswagen/comments/12pdv2t/the_id7_is_here/jgoex4f/</t>
  </si>
  <si>
    <t>jgodcah</t>
  </si>
  <si>
    <t>t1_jgodcah</t>
  </si>
  <si>
    <t>Vw confirmed they are eligible for the full tax credit. They submitted it to late that’s why they are not on the irs website yet</t>
  </si>
  <si>
    <t>https://www.reddit.com/r/Volkswagen/comments/12pdv2t/the_id7_is_here/jgodcah/</t>
  </si>
  <si>
    <t>jgo9t69</t>
  </si>
  <si>
    <t>t1_jgo9t69</t>
  </si>
  <si>
    <t>And no $7500 tax credit based on the list that came out today :(</t>
  </si>
  <si>
    <t>https://www.reddit.com/r/Volkswagen/comments/12pdv2t/the_id7_is_here/jgo9t69/</t>
  </si>
  <si>
    <t>I guess price will be around 55k?</t>
  </si>
  <si>
    <t>https://www.reddit.com/r/Volkswagen/comments/12pdv2t/the_id7_is_here/jglum30/</t>
  </si>
  <si>
    <t>Yep was probably too late to start changing things after Diess stepped down. I feel like he has kind of ruined VWs lineup in Europe with all these completely neutral and unexciting ID products and Golf 8... I think (and hope) we will see a return to form with the new CEO, Oliver  Blume, who is also leading Porsche at the same time!</t>
  </si>
  <si>
    <t>jgnd7kg</t>
  </si>
  <si>
    <t>Tjallaballa</t>
  </si>
  <si>
    <t>t1_jgnd7kg</t>
  </si>
  <si>
    <t>https://www.reddit.com/r/Volkswagen/comments/12pdv2t/the_id7_is_here/jgnd7kg/</t>
  </si>
  <si>
    <t>jgmgk7f</t>
  </si>
  <si>
    <t>t1_jgmgk7f</t>
  </si>
  <si>
    <t>Yeah it activates when you say “hey id” (or anything even close to that, whether or not you want it) and can control seat heat, cabin temp, not sure about lights. I turned it off.</t>
  </si>
  <si>
    <t>jgopjse</t>
  </si>
  <si>
    <t>t1_jgopjse</t>
  </si>
  <si>
    <t>https://www.reddit.com/r/Volkswagen/comments/12pdv2t/the_id7_is_here/jgopjse/</t>
  </si>
  <si>
    <t>jgopdaf</t>
  </si>
  <si>
    <t>t1_jgopdaf</t>
  </si>
  <si>
    <t>It had a button to access voice control of Android auto (but it never worked well). They've stated the car OS itself will use voice rec for things, I assume lights, temperature, etc. without interfacing with a phone.</t>
  </si>
  <si>
    <t>https://www.reddit.com/r/Volkswagen/comments/12pdv2t/the_id7_is_here/jgopdaf/</t>
  </si>
  <si>
    <t>jgop47k</t>
  </si>
  <si>
    <t>t1_jgop47k</t>
  </si>
  <si>
    <t>Did the old software not have voice control? It’s okay. Not amazing but it does work.</t>
  </si>
  <si>
    <t>https://www.reddit.com/r/Volkswagen/comments/12pdv2t/the_id7_is_here/jgop47k/</t>
  </si>
  <si>
    <t>jgmv65r</t>
  </si>
  <si>
    <t>t1_jgmv65r</t>
  </si>
  <si>
    <t>In autogefühl channel they said that VW wants to replace it with physical controls eventually. Same goes to climate controls. I guess they just didn't had time to make the switch.</t>
  </si>
  <si>
    <t>https://www.reddit.com/r/Volkswagen/comments/12pdv2t/the_id7_is_here/jgmgk7f/</t>
  </si>
  <si>
    <t>jgm4apu</t>
  </si>
  <si>
    <t>t1_jgm4apu</t>
  </si>
  <si>
    <t>Part of the selling spiel on this was that a lot of car functions would be voice controlled.
​
As a '21 ID.4 owner that just finally got a software update, I'm scared.</t>
  </si>
  <si>
    <t>https://www.reddit.com/r/Volkswagen/comments/12pdv2t/the_id7_is_here/jgmv65r/</t>
  </si>
  <si>
    <t>Going in the wrong direction with the driver controls and dash. The capacitive steering controls are a horrible UX and the giant tablet with no buttons is just unsafe.</t>
  </si>
  <si>
    <t>DishonestBystander</t>
  </si>
  <si>
    <t>https://www.reddit.com/r/Volkswagen/comments/12pdv2t/the_id7_is_here/jgm4apu/</t>
  </si>
  <si>
    <t>Another mega expensive gigantic crossover. Yawnnnnn.</t>
  </si>
  <si>
    <t>jgm5m58</t>
  </si>
  <si>
    <t>JVDS</t>
  </si>
  <si>
    <t>t1_jgm5m58</t>
  </si>
  <si>
    <t>https://www.reddit.com/r/Volkswagen/comments/12pdv2t/the_id7_is_here/jgm5m58/</t>
  </si>
  <si>
    <t>I see they've learned nothing from the ID.3 and mk8 Golf and the crappy tactile controls</t>
  </si>
  <si>
    <t>jgm5sop</t>
  </si>
  <si>
    <t>WC_EEND</t>
  </si>
  <si>
    <t>t1_jgm5sop</t>
  </si>
  <si>
    <t>https://www.reddit.com/r/Volkswagen/comments/12pdv2t/the_id7_is_here/jgm5sop/</t>
  </si>
  <si>
    <t>White steering wheel?!.. thats already dirty before you get home from buying it from the dealer.</t>
  </si>
  <si>
    <t>jgmymuj</t>
  </si>
  <si>
    <t>t1_jgmymuj</t>
  </si>
  <si>
    <t>https://www.reddit.com/r/Volkswagen/comments/12pdv2t/the_id7_is_here/jgmymuj/</t>
  </si>
  <si>
    <t>And is ugly as the rest of the ID line</t>
  </si>
  <si>
    <t>jgmzfa8</t>
  </si>
  <si>
    <t>Path-findR</t>
  </si>
  <si>
    <t>t1_jgmzfa8</t>
  </si>
  <si>
    <t>https://www.reddit.com/r/Volkswagen/comments/12pdv2t/the_id7_is_here/jgmzfa8/</t>
  </si>
  <si>
    <t>I’m glad I hung up my tech uniform years ago. These are just appliances now</t>
  </si>
  <si>
    <t>jgmhube</t>
  </si>
  <si>
    <t>t1_jgmhube</t>
  </si>
  <si>
    <t>https://www.reddit.com/r/Volkswagen/comments/12pdv2t/the_id7_is_here/jgmhube/</t>
  </si>
  <si>
    <t>jgmhkux</t>
  </si>
  <si>
    <t>t1_jgmhkux</t>
  </si>
  <si>
    <t>Yyyyup</t>
  </si>
  <si>
    <t>https://www.reddit.com/r/Volkswagen/comments/12pdv2t/the_id7_is_here/jgmhkux/</t>
  </si>
  <si>
    <t>jgmhg12</t>
  </si>
  <si>
    <t>t1_jgmhg12</t>
  </si>
  <si>
    <t>That’s one boring ass car for sure</t>
  </si>
  <si>
    <t>https://www.reddit.com/r/Volkswagen/comments/12pdv2t/the_id7_is_here/jgmhg12/</t>
  </si>
  <si>
    <t>I'm storing drivetrain so I never have to sell my GTI. Two engines rn.
Do not want give up my damn buttons.</t>
  </si>
  <si>
    <t>jgp0oqc</t>
  </si>
  <si>
    <t>t1_jgp0oqc</t>
  </si>
  <si>
    <t>https://www.reddit.com/r/Volkswagen/comments/12pdv2t/the_id7_is_here/jgp0oqc/</t>
  </si>
  <si>
    <t>jgog50k</t>
  </si>
  <si>
    <t>t1_jgog50k</t>
  </si>
  <si>
    <t>My only theory is that real buttons cost more and manufacturers are under pressure to cram all the features in and software and touchscreens is the cheapest way to do that.   They can afford to do it on an S3.   
Drove both the S3 and the R and the cabin position on the r is way better</t>
  </si>
  <si>
    <t>jgogmhn</t>
  </si>
  <si>
    <t>t1_jgogmhn</t>
  </si>
  <si>
    <t>https://www.reddit.com/r/Volkswagen/comments/12pdv2t/the_id7_is_here/jgogmhn/</t>
  </si>
  <si>
    <t>S3 is worth the cost over the Golf R just for the HVAC controls.  Which is a really weird place to be.</t>
  </si>
  <si>
    <t>Mabepossibly</t>
  </si>
  <si>
    <t>https://www.reddit.com/r/Volkswagen/comments/12pdv2t/the_id7_is_here/jgog50k/</t>
  </si>
  <si>
    <t>jgmndts</t>
  </si>
  <si>
    <t>t1_jgmndts</t>
  </si>
  <si>
    <t>This isn't an accident.
That's how they upsell you to the 'luxury brand'.</t>
  </si>
  <si>
    <t>jgpqpkb</t>
  </si>
  <si>
    <t>t1_jgpqpkb</t>
  </si>
  <si>
    <t>https://www.reddit.com/r/Volkswagen/comments/12pdv2t/the_id7_is_here/jgpqpkb/</t>
  </si>
  <si>
    <t>They are learning from the most successful EV manufacturer in the world.</t>
  </si>
  <si>
    <t>jgolvz6</t>
  </si>
  <si>
    <t>24W7S39GNHQT</t>
  </si>
  <si>
    <t>t1_jgolvz6</t>
  </si>
  <si>
    <t>https://www.reddit.com/r/Volkswagen/comments/12pdv2t/the_id7_is_here/jgolvz6/</t>
  </si>
  <si>
    <t>jgm7mle</t>
  </si>
  <si>
    <t>t1_jgm7mle</t>
  </si>
  <si>
    <t>Old people maybe? I don’t know. Porsche is the same way. I don’t know about if the Skodas or the cupras have these shitty controls either</t>
  </si>
  <si>
    <t>jgng15a</t>
  </si>
  <si>
    <t>Jvicy</t>
  </si>
  <si>
    <t>t1_jgng15a</t>
  </si>
  <si>
    <t>https://www.reddit.com/r/Volkswagen/comments/12pdv2t/the_id7_is_here/jgng15a/</t>
  </si>
  <si>
    <t>What's weird is Audi has the most real buttons of anything I've looked at this year.   And buttons and knobs that only do one thing.</t>
  </si>
  <si>
    <t>https://www.reddit.com/r/Volkswagen/comments/12pdv2t/the_id7_is_here/jgmndts/</t>
  </si>
  <si>
    <t>Back to capacitive buttons and no physical climate controls? When are they gonna fuckin learn.</t>
  </si>
  <si>
    <t>https://www.reddit.com/r/Volkswagen/comments/12pdv2t/the_id7_is_here/jgm7mle/</t>
  </si>
  <si>
    <t>Wow, looks awful.
They say it's a sedan, but if you paint all those 'sporty' underbody plastics the same as body color you'll see it as just another blocky, awfully proportioned crossover.
A 2690Kg VW to save the world from bad emissions. Weighs 300Kg more than a BMW X6M loooooooool</t>
  </si>
  <si>
    <t>jgm819o</t>
  </si>
  <si>
    <t>t1_jgm819o</t>
  </si>
  <si>
    <t>https://www.reddit.com/r/Volkswagen/comments/12pdv2t/the_id7_is_here/jgm819o/</t>
  </si>
  <si>
    <t>Reminds me of an Arteon on the inside.</t>
  </si>
  <si>
    <t>jgmcxjb</t>
  </si>
  <si>
    <t>Equivalent_Youth_599</t>
  </si>
  <si>
    <t>t1_jgmcxjb</t>
  </si>
  <si>
    <t>https://www.reddit.com/r/Volkswagen/comments/12pdv2t/the_id7_is_here/jgmcxjb/</t>
  </si>
  <si>
    <t>That actually looks really nice. Not digging that tablet stuck on the dash in the middle like a Tesla. But at least it's got a gauge cluster</t>
  </si>
  <si>
    <t>jgmgphs</t>
  </si>
  <si>
    <t>MonteLSV6</t>
  </si>
  <si>
    <t>t1_jgmgphs</t>
  </si>
  <si>
    <t>https://www.reddit.com/r/Volkswagen/comments/12pdv2t/the_id7_is_here/jgmgphs/</t>
  </si>
  <si>
    <t>Looks better than I expected from the spy photos. Not brilliant, but better than expected.</t>
  </si>
  <si>
    <t>jgmm43g</t>
  </si>
  <si>
    <t>theBeardsley</t>
  </si>
  <si>
    <t>t1_jgmm43g</t>
  </si>
  <si>
    <t>https://www.reddit.com/r/Volkswagen/comments/12pdv2t/the_id7_is_here/jgmm43g/</t>
  </si>
  <si>
    <t>Yes I did mean here, not here, as you understood correctly. If it had been here, I would’ve said here !</t>
  </si>
  <si>
    <t>jgn1x55</t>
  </si>
  <si>
    <t>t1_jgn1x55</t>
  </si>
  <si>
    <t>https://www.reddit.com/r/Volkswagen/comments/12pdv2t/the_id7_is_here/jgn1x55/</t>
  </si>
  <si>
    <t>jgn1knu</t>
  </si>
  <si>
    <t>t1_jgn1knu</t>
  </si>
  <si>
    <t>If by here, you mean not here, then yes.</t>
  </si>
  <si>
    <t>MrEcksDeah</t>
  </si>
  <si>
    <t>https://www.reddit.com/r/Volkswagen/comments/12pdv2t/the_id7_is_here/jgn1knu/</t>
  </si>
  <si>
    <t>Trash</t>
  </si>
  <si>
    <t>jgmmma9</t>
  </si>
  <si>
    <t>TheAngryShitter</t>
  </si>
  <si>
    <t>t1_jgmmma9</t>
  </si>
  <si>
    <t>https://www.reddit.com/r/Volkswagen/comments/12pdv2t/the_id7_is_here/jgmmma9/</t>
  </si>
  <si>
    <t>Haha yeah me too. But speaking of an ev.</t>
  </si>
  <si>
    <t>jgmizj9</t>
  </si>
  <si>
    <t>No_Product4137</t>
  </si>
  <si>
    <t>t1_jgmizj9</t>
  </si>
  <si>
    <t>https://www.reddit.com/r/Volkswagen/comments/12pdv2t/the_id7_is_here/jgmizj9/</t>
  </si>
  <si>
    <t>jgmiq20</t>
  </si>
  <si>
    <t>t1_jgmiq20</t>
  </si>
  <si>
    <t>I’d rather buy a fucking Audi RS6 Avant</t>
  </si>
  <si>
    <t>https://www.reddit.com/r/Volkswagen/comments/12pdv2t/the_id7_is_here/jgmiq20/</t>
  </si>
  <si>
    <t>jgmigup</t>
  </si>
  <si>
    <t>t1_jgmigup</t>
  </si>
  <si>
    <t>I would rather buy a Polestar 2.</t>
  </si>
  <si>
    <t>https://www.reddit.com/r/Volkswagen/comments/12pdv2t/the_id7_is_here/jgmigup/</t>
  </si>
  <si>
    <t>I like the front.  Too many EVs getting fake grills or over the top Tron styling.  It looks like a car but they left out what they didn't need</t>
  </si>
  <si>
    <t>jgmn59z</t>
  </si>
  <si>
    <t>t1_jgmn59z</t>
  </si>
  <si>
    <t>https://www.reddit.com/r/Volkswagen/comments/12pdv2t/the_id7_is_here/jgmn59z/</t>
  </si>
  <si>
    <t>Yeah it’s a Volkswagen though… 😂</t>
  </si>
  <si>
    <t>jgmkm6y</t>
  </si>
  <si>
    <t>t1_jgmkm6y</t>
  </si>
  <si>
    <t>https://www.reddit.com/r/Volkswagen/comments/12pdv2t/the_id7_is_here/jgmkm6y/</t>
  </si>
  <si>
    <t>jgmkjpy</t>
  </si>
  <si>
    <t>t1_jgmkjpy</t>
  </si>
  <si>
    <t>comment score below threshold</t>
  </si>
  <si>
    <t>700 km range is nice.</t>
  </si>
  <si>
    <t>https://www.reddit.com/r/Volkswagen/comments/12pdv2t/the_id7_is_here/jgmkjpy/</t>
  </si>
  <si>
    <t>I think height is because of batteries under floor. Also platform restrictions maybe. 
But yes, could be much nicer than it is now. Maybe it’ll look better after couple of years.</t>
  </si>
  <si>
    <t>jgmxia6</t>
  </si>
  <si>
    <t>Wooden-Combination53</t>
  </si>
  <si>
    <t>t1_jgmxia6</t>
  </si>
  <si>
    <t>https://www.reddit.com/r/Volkswagen/comments/12pdv2t/the_id7_is_here/jgmxia6/</t>
  </si>
  <si>
    <t>jgmq3if</t>
  </si>
  <si>
    <t>t1_jgmq3if</t>
  </si>
  <si>
    <t>I’m 50/50. The design looks nice, but the shape is weird like they wanted to go the crossover route (it looks a bit lifted). The rear and rear taillight also looks nice. But, in comparison with the Arteon, it doesn’t look like it stands out that much and like they went the conservative route. I get so many compliments about my Arteon and many can’t believe that VW made such a beautiful car. Some even thought it was a Mercedes at first glance. I also haven’t seen many in my spec (black with the optional 20” wheels) so it stands out even more. 
I will also say that, while I do like the interior design, I wish every electric vehicle would stop copying Tesla’s layout with the giant center tablet and that instrument cluster looks horribly small. No solid buttons is also a big step down.</t>
  </si>
  <si>
    <t>Cyclonicsurge</t>
  </si>
  <si>
    <t>https://www.reddit.com/r/Volkswagen/comments/12pdv2t/the_id7_is_here/jgmq3if/</t>
  </si>
  <si>
    <t>Total mileage...around the corner before it dies.</t>
  </si>
  <si>
    <t>jgmreq7</t>
  </si>
  <si>
    <t>t1_jgmreq7</t>
  </si>
  <si>
    <t>https://www.reddit.com/r/Volkswagen/comments/12pdv2t/the_id7_is_here/jgmreq7/</t>
  </si>
  <si>
    <t>Where is id6</t>
  </si>
  <si>
    <t>jgms0kp</t>
  </si>
  <si>
    <t>t1_jgms0kp</t>
  </si>
  <si>
    <t>https://www.reddit.com/r/Volkswagen/comments/12pdv2t/the_id7_is_here/jgms0kp/</t>
  </si>
  <si>
    <t>good point… loads of practically nonetheless</t>
  </si>
  <si>
    <t>jgniwkh</t>
  </si>
  <si>
    <t>Wicked-Lemur</t>
  </si>
  <si>
    <t>t1_jgniwkh</t>
  </si>
  <si>
    <t>https://www.reddit.com/r/Volkswagen/comments/12pdv2t/the_id7_is_here/jgniwkh/</t>
  </si>
  <si>
    <t>jgn63p4</t>
  </si>
  <si>
    <t>t1_jgn63p4</t>
  </si>
  <si>
    <t>Calling this a hatchback is a pretty generous application of the term, imo. This is, at best, a fastback or liftback.</t>
  </si>
  <si>
    <t>FblthpLives</t>
  </si>
  <si>
    <t>https://www.reddit.com/r/Volkswagen/comments/12pdv2t/the_id7_is_here/jgn63p4/</t>
  </si>
  <si>
    <t>jgn1rm4</t>
  </si>
  <si>
    <t>t1_jgn1rm4</t>
  </si>
  <si>
    <t>Best of all, it’s a hatchback!!! If priced correctly, it will put Model 3/Y, Ioniq 5/6, and EV6 on edge… 
I’m super excited about the direction volkswagen is going.</t>
  </si>
  <si>
    <t>https://www.reddit.com/r/Volkswagen/comments/12pdv2t/the_id7_is_here/jgn1rm4/</t>
  </si>
  <si>
    <t>No thanks.</t>
  </si>
  <si>
    <t>jgmstlw</t>
  </si>
  <si>
    <t>t1_jgmstlw</t>
  </si>
  <si>
    <t>https://www.reddit.com/r/Volkswagen/comments/12pdv2t/the_id7_is_here/jgmstlw/</t>
  </si>
  <si>
    <t>Too bad it’s so expensive. No longer the Peoples Car</t>
  </si>
  <si>
    <t>jgmv1m7</t>
  </si>
  <si>
    <t>t1_jgmv1m7</t>
  </si>
  <si>
    <t>https://www.reddit.com/r/Volkswagen/comments/12pdv2t/the_id7_is_here/jgmv1m7/</t>
  </si>
  <si>
    <t>How does the ID.2 look nicer on the interior than what I'm assuming is either the Passat or Arteon equivalent EV? It might just be the white spec, but it just looks cheap compared to something like black or cream and I just know how bad it'd look after a while.</t>
  </si>
  <si>
    <t>jgn4j7r</t>
  </si>
  <si>
    <t>Embaita</t>
  </si>
  <si>
    <t>t1_jgn4j7r</t>
  </si>
  <si>
    <t>https://www.reddit.com/r/Volkswagen/comments/12pdv2t/the_id7_is_here/jgn4j7r/</t>
  </si>
  <si>
    <t>Idk about a bmw but I def agree with you this is wack. If this is the Arteons replacement then this is a step down.</t>
  </si>
  <si>
    <t>jgn5g39</t>
  </si>
  <si>
    <t>OkPension5784</t>
  </si>
  <si>
    <t>t1_jgn5g39</t>
  </si>
  <si>
    <t>https://www.reddit.com/r/Volkswagen/comments/12pdv2t/the_id7_is_here/jgn5g39/</t>
  </si>
  <si>
    <t>I know damn well this isn't what they axed my Arteon for?!?</t>
  </si>
  <si>
    <t>jgn57bm</t>
  </si>
  <si>
    <t>t1_jgn57bm</t>
  </si>
  <si>
    <t>https://www.reddit.com/r/Volkswagen/comments/12pdv2t/the_id7_is_here/jgn57bm/</t>
  </si>
  <si>
    <t>Where does the 7 come from? Assumed an ID.7 would be bigger than ID.4. Something like an EV Atlas, 7 seater type thing.</t>
  </si>
  <si>
    <t>jgn6fph</t>
  </si>
  <si>
    <t>Kinder22</t>
  </si>
  <si>
    <t>t1_jgn6fph</t>
  </si>
  <si>
    <t>https://www.reddit.com/r/Volkswagen/comments/12pdv2t/the_id7_is_here/jgn6fph/</t>
  </si>
  <si>
    <t>Parked halfway on the footpath yes</t>
  </si>
  <si>
    <t>jgn7l9j</t>
  </si>
  <si>
    <t>t1_jgn7l9j</t>
  </si>
  <si>
    <t>https://www.reddit.com/r/Volkswagen/comments/12pdv2t/the_id7_is_here/jgn7l9j/</t>
  </si>
  <si>
    <t>jgn71j6</t>
  </si>
  <si>
    <t>t1_jgn71j6</t>
  </si>
  <si>
    <t>SUVs are only good for the illusion that they CAN go somewhere like off-road.</t>
  </si>
  <si>
    <t>creimanlllVlll</t>
  </si>
  <si>
    <t>https://www.reddit.com/r/Volkswagen/comments/12pdv2t/the_id7_is_here/jgn71j6/</t>
  </si>
  <si>
    <t>Interior tho :/</t>
  </si>
  <si>
    <t>jgn6m8e</t>
  </si>
  <si>
    <t>t1_jgn6m8e</t>
  </si>
  <si>
    <t>https://www.reddit.com/r/Volkswagen/comments/12pdv2t/the_id7_is_here/jgn6m8e/</t>
  </si>
  <si>
    <t>Insert Futurama “Shut Up and Take My Money” meme here.</t>
  </si>
  <si>
    <t>jgnblhq</t>
  </si>
  <si>
    <t>NewDadAccount</t>
  </si>
  <si>
    <t>t1_jgnblhq</t>
  </si>
  <si>
    <t>https://www.reddit.com/r/Volkswagen/comments/12pdv2t/the_id7_is_here/jgnblhq/</t>
  </si>
  <si>
    <t>The "face" of this car looks so derpy, like a smug closed mouth chewing on its lower lip.</t>
  </si>
  <si>
    <t>jgnbq96</t>
  </si>
  <si>
    <t>t1_jgnbq96</t>
  </si>
  <si>
    <t>https://www.reddit.com/r/Volkswagen/comments/12pdv2t/the_id7_is_here/jgnbq96/</t>
  </si>
  <si>
    <t>I like that dash display cockpit integration and the rear of the car. Everything else, it’s okay I guess.</t>
  </si>
  <si>
    <t>jgnc736</t>
  </si>
  <si>
    <t>TwinkAvery</t>
  </si>
  <si>
    <t>t1_jgnc736</t>
  </si>
  <si>
    <t>https://www.reddit.com/r/Volkswagen/comments/12pdv2t/the_id7_is_here/jgnc736/</t>
  </si>
  <si>
    <t>Does it have a heat pump? All I need to know</t>
  </si>
  <si>
    <t>jgnco6d</t>
  </si>
  <si>
    <t>Mental_Repeat8199</t>
  </si>
  <si>
    <t>t1_jgnco6d</t>
  </si>
  <si>
    <t>https://www.reddit.com/r/Volkswagen/comments/12pdv2t/the_id7_is_here/jgnco6d/</t>
  </si>
  <si>
    <t>If it’s anything like other VWs at the moment, it’ll be horribly overpriced for what it is</t>
  </si>
  <si>
    <t>jgngfus</t>
  </si>
  <si>
    <t>t1_jgngfus</t>
  </si>
  <si>
    <t>https://www.reddit.com/r/Volkswagen/comments/12pdv2t/the_id7_is_here/jgngfus/</t>
  </si>
  <si>
    <t>No pricing and you have to rely on the Dieselgate charging network (EA).</t>
  </si>
  <si>
    <t>jgnm5va</t>
  </si>
  <si>
    <t>Radiobamboo</t>
  </si>
  <si>
    <t>t1_jgnm5va</t>
  </si>
  <si>
    <t>https://www.reddit.com/r/Volkswagen/comments/12pdv2t/the_id7_is_here/jgnm5va/</t>
  </si>
  <si>
    <t>I wonder if this is how the Golf R MK8.5 is going to have for infotainment.</t>
  </si>
  <si>
    <t>jgnp38v</t>
  </si>
  <si>
    <t>BallPlayer13</t>
  </si>
  <si>
    <t>t1_jgnp38v</t>
  </si>
  <si>
    <t>https://www.reddit.com/r/Volkswagen/comments/12pdv2t/the_id7_is_here/jgnp38v/</t>
  </si>
  <si>
    <t>Lol did you post this just to complain about it?</t>
  </si>
  <si>
    <t>jgnuao8</t>
  </si>
  <si>
    <t>MycelialNetworking</t>
  </si>
  <si>
    <t>t1_jgnuao8</t>
  </si>
  <si>
    <t>https://www.reddit.com/r/Volkswagen/comments/12pdv2t/the_id7_is_here/jgnuao8/</t>
  </si>
  <si>
    <t>The ID.7 is here
"Except it isn't" - Volkswagen probably</t>
  </si>
  <si>
    <t>jgnvjdr</t>
  </si>
  <si>
    <t>t1_jgnvjdr</t>
  </si>
  <si>
    <t>https://www.reddit.com/r/Volkswagen/comments/12pdv2t/the_id7_is_here/jgnvjdr/</t>
  </si>
  <si>
    <t>Beauty is in the eye of the beholder, and it seems like the rear caught your attention while the rest didn't quite make the cut. But hey, different strokes for different folks, right?</t>
  </si>
  <si>
    <t>jgnvv97</t>
  </si>
  <si>
    <t>Elena_Edie</t>
  </si>
  <si>
    <t>t1_jgnvv97</t>
  </si>
  <si>
    <t>https://www.reddit.com/r/Volkswagen/comments/12pdv2t/the_id7_is_here/jgnvv97/</t>
  </si>
  <si>
    <t>Bring the wagon and I will sell my WRX and Minivan right now lol</t>
  </si>
  <si>
    <t>jgnyfnd</t>
  </si>
  <si>
    <t>Darksol503</t>
  </si>
  <si>
    <t>t1_jgnyfnd</t>
  </si>
  <si>
    <t>https://www.reddit.com/r/Volkswagen/comments/12pdv2t/the_id7_is_here/jgnyfnd/</t>
  </si>
  <si>
    <t>nobody</t>
  </si>
  <si>
    <t>jgoejnq</t>
  </si>
  <si>
    <t>t1_jgoejnq</t>
  </si>
  <si>
    <t>https://www.reddit.com/r/Volkswagen/comments/12pdv2t/the_id7_is_here/jgoejnq/</t>
  </si>
  <si>
    <t>jgo2pma</t>
  </si>
  <si>
    <t>t1_jgo2pma</t>
  </si>
  <si>
    <t>Who the heck is in charge of the design philosophy of these fugly vehicles?</t>
  </si>
  <si>
    <t>Zlautern</t>
  </si>
  <si>
    <t>https://www.reddit.com/r/Volkswagen/comments/12pdv2t/the_id7_is_here/jgo2pma/</t>
  </si>
  <si>
    <t>Build it in Tennessee with a North American sourced battery and I will put my deposit down.</t>
  </si>
  <si>
    <t>jgo4r33</t>
  </si>
  <si>
    <t>Loud-Dentist-6537</t>
  </si>
  <si>
    <t>t1_jgo4r33</t>
  </si>
  <si>
    <t>https://www.reddit.com/r/Volkswagen/comments/12pdv2t/the_id7_is_here/jgo4r33/</t>
  </si>
  <si>
    <t>That steering wheel with all the haptic junk is a killer.</t>
  </si>
  <si>
    <t>jgo5h6c</t>
  </si>
  <si>
    <t>t1_jgo5h6c</t>
  </si>
  <si>
    <t>https://www.reddit.com/r/Volkswagen/comments/12pdv2t/the_id7_is_here/jgo5h6c/</t>
  </si>
  <si>
    <t>I’m more interested in the id2all and the id wagon they had a concept for a while back</t>
  </si>
  <si>
    <t>jgo9lxm</t>
  </si>
  <si>
    <t>PhillieHorizon</t>
  </si>
  <si>
    <t>t1_jgo9lxm</t>
  </si>
  <si>
    <t>https://www.reddit.com/r/Volkswagen/comments/12pdv2t/the_id7_is_here/jgo9lxm/</t>
  </si>
  <si>
    <t>When are we gonna stop putting massive fucking laptop screens in our cars? I don't think ive seen a single car where it looks good or is remotely functional</t>
  </si>
  <si>
    <t>jgoj5w9</t>
  </si>
  <si>
    <t>ArduinoMakes</t>
  </si>
  <si>
    <t>t1_jgoj5w9</t>
  </si>
  <si>
    <t>https://www.reddit.com/r/Volkswagen/comments/12pdv2t/the_id7_is_here/jgoj5w9/</t>
  </si>
  <si>
    <t>Its it going to make the same damn annoying siren sound when having the software updated in the shop, driving everyone within 100 feet absolutely mad for hours at a time?</t>
  </si>
  <si>
    <t>jgokrzx</t>
  </si>
  <si>
    <t>MassholeThings</t>
  </si>
  <si>
    <t>t1_jgokrzx</t>
  </si>
  <si>
    <t>https://www.reddit.com/r/Volkswagen/comments/12pdv2t/the_id7_is_here/jgokrzx/</t>
  </si>
  <si>
    <t>It’s horrible</t>
  </si>
  <si>
    <t>jgokul6</t>
  </si>
  <si>
    <t>MOSTLYNICE</t>
  </si>
  <si>
    <t>t1_jgokul6</t>
  </si>
  <si>
    <t>https://www.reddit.com/r/Volkswagen/comments/12pdv2t/the_id7_is_here/jgokul6/</t>
  </si>
  <si>
    <t>Not fun of white interior , use to have the beige in MK4 and since then never again even two tone , don’t understand the choice they make to select that colour</t>
  </si>
  <si>
    <t>jgolqtk</t>
  </si>
  <si>
    <t>Rough_Mechanic_3992</t>
  </si>
  <si>
    <t>t1_jgolqtk</t>
  </si>
  <si>
    <t>https://www.reddit.com/r/Volkswagen/comments/12pdv2t/the_id7_is_here/jgolqtk/</t>
  </si>
  <si>
    <t>Why in gods name do they put white stealing wheels in the IDs</t>
  </si>
  <si>
    <t>jgom4bf</t>
  </si>
  <si>
    <t>Double-U_Jay</t>
  </si>
  <si>
    <t>t1_jgom4bf</t>
  </si>
  <si>
    <t>https://www.reddit.com/r/Volkswagen/comments/12pdv2t/the_id7_is_here/jgom4bf/</t>
  </si>
  <si>
    <t>The white steering wheel already looks dirty. FFS Volkswagen! What was wrong with the black leather!?</t>
  </si>
  <si>
    <t>jgomcuc</t>
  </si>
  <si>
    <t>OffendedTwitterUser</t>
  </si>
  <si>
    <t>t1_jgomcuc</t>
  </si>
  <si>
    <t>https://www.reddit.com/r/Volkswagen/comments/12pdv2t/the_id7_is_here/jgomcuc/</t>
  </si>
  <si>
    <t>I want to trade in my Passat for this. I need to research</t>
  </si>
  <si>
    <t>jgord2q</t>
  </si>
  <si>
    <t>Nor-easter</t>
  </si>
  <si>
    <t>t1_jgord2q</t>
  </si>
  <si>
    <t>https://www.reddit.com/r/Volkswagen/comments/12pdv2t/the_id7_is_here/jgord2q/</t>
  </si>
  <si>
    <t>I'm glad they've learned nothing from the atrocity that is the ID4/MK8 infotainment system...</t>
  </si>
  <si>
    <t>jgoswou</t>
  </si>
  <si>
    <t>t1_jgoswou</t>
  </si>
  <si>
    <t>https://www.reddit.com/r/Volkswagen/comments/12pdv2t/the_id7_is_here/jgoswou/</t>
  </si>
  <si>
    <t>Taillights are the best thing on it everything else is just meh</t>
  </si>
  <si>
    <t>jgotwc2</t>
  </si>
  <si>
    <t>t1_jgotwc2</t>
  </si>
  <si>
    <t>https://www.reddit.com/r/Volkswagen/comments/12pdv2t/the_id7_is_here/jgotwc2/</t>
  </si>
  <si>
    <t>It's ok, not amazing but ok. At first I didn't like the ID.4 very much but it grew on me and I love it now, so I'll give it some time. That's always the case when there's a drastic change and that's what VW is doing here.</t>
  </si>
  <si>
    <t>jgoum40</t>
  </si>
  <si>
    <t>t1_jgoum40</t>
  </si>
  <si>
    <t>https://www.reddit.com/r/Volkswagen/comments/12pdv2t/the_id7_is_here/jgoum40/</t>
  </si>
  <si>
    <t>I see that the future of passenger cars is going towards the new Toyota Crown way of just making a BIG sedan. It’ll be interesting to see how this shape evolves.</t>
  </si>
  <si>
    <t>jgox07z</t>
  </si>
  <si>
    <t>Lynx_Kynx</t>
  </si>
  <si>
    <t>t1_jgox07z</t>
  </si>
  <si>
    <t>https://www.reddit.com/r/Volkswagen/comments/12pdv2t/the_id7_is_here/jgox07z/</t>
  </si>
  <si>
    <t>If it's here why does your own photo deny that fact? Stop contradicting yourselves you clowns. We all remember dieselgate, take your L and go build some more charging stations you losers</t>
  </si>
  <si>
    <t>jgpe61e</t>
  </si>
  <si>
    <t>t1_jgpe61e</t>
  </si>
  <si>
    <t>https://www.reddit.com/r/Volkswagen/comments/12pdv2t/the_id7_is_here/jgpe61e/</t>
  </si>
  <si>
    <t>Can’t wait for the ID.I0T</t>
  </si>
  <si>
    <t>jgpgv0j</t>
  </si>
  <si>
    <t>t1_jgpgv0j</t>
  </si>
  <si>
    <t>https://www.reddit.com/r/Volkswagen/comments/12pdv2t/the_id7_is_here/jgpgv0j/</t>
  </si>
  <si>
    <t>I’ve never wanted to take a bite of a car so badly in my life.</t>
  </si>
  <si>
    <t>jgpn8na</t>
  </si>
  <si>
    <t>t1_jgpn8na</t>
  </si>
  <si>
    <t>https://www.reddit.com/r/Volkswagen/comments/12pdv2t/the_id7_is_here/jgpn8na/</t>
  </si>
  <si>
    <t>Not a EV guy but this looks sweet</t>
  </si>
  <si>
    <t>jgpud7u</t>
  </si>
  <si>
    <t>t1_jgpud7u</t>
  </si>
  <si>
    <t>https://www.reddit.com/r/Volkswagen/comments/12pdv2t/the_id7_is_here/jgpud7u/</t>
  </si>
  <si>
    <t xml:space="preserve">
##If you think this post is funny, **UPVOTE** this comment!
##If you think this post is unfunny, **DOWNVOTE** this comment!
---
#[DownloadVideo Link](https://www.reddit.watch/r/shitposting/comments/12o3pb1/?utm_source=automod&amp;utm_medium=shitposting)
#[SaveVideo Link](https://redditsave.com/info?url=/r/shitposting/comments/12o3pb1/)
#[VideoTrim Link](https://reddloader.com/download-post/?url=https%3A%2F%2Fwww.reddit.com%2Fr%2Fshitposting%2Fcomments%2F12o3pb1&amp;id=8968e43c)
---
Whilst you're here, /u/OppositeAd7116, why not join our [public discord server](https://discord.gg/QpBGXd2guU)?</t>
  </si>
  <si>
    <t>jggrxsb</t>
  </si>
  <si>
    <t>shitposting</t>
  </si>
  <si>
    <t>QualityVote</t>
  </si>
  <si>
    <t>t1_jggrxsb</t>
  </si>
  <si>
    <t>https://www.reddit.com/r/shitposting/comments/12o3pb1/schnitzel/jggrxsb/</t>
  </si>
  <si>
    <t>12o3pb1</t>
  </si>
  <si>
    <t>t3_12o3pb1</t>
  </si>
  <si>
    <t>https://i.redd.it/ttev70w2j9ua1.jpg</t>
  </si>
  <si>
    <t>OppositeAd7116</t>
  </si>
  <si>
    <t>https://www.reddit.com/r/shitposting/comments/12o3pb1/schnitzel/</t>
  </si>
  <si>
    <t>schnitzel</t>
  </si>
  <si>
    <t>https://youtu.be/biWnTfv6Lso</t>
  </si>
  <si>
    <t>12ppx0q</t>
  </si>
  <si>
    <t>RacingMasterOfficial</t>
  </si>
  <si>
    <t>t3_12ppx0q</t>
  </si>
  <si>
    <t>https://www.reddit.com/r/RacingMasterOfficial/comments/12ppx0q/a_ranked_race_on_the_barcelona_track_with_the/</t>
  </si>
  <si>
    <t>A Ranked Race on the Barcelona Track with the Volkswagen Golf R | Racing Master</t>
  </si>
  <si>
    <t xml:space="preserve"> 
¡Hola a todos! Soy un joven de 22 años que está buscando consejos para comprar un coche de segunda mano en España. Mi presupuesto es de unos 1500€, lo que significa que no puedo permitirme un coche nuevo o uno de alta gama.
Estoy buscando un coche fiable que no me haga gastar más dinero en reparaciones y mantenimiento. Sé que comprar un coche de segunda mano siempre tiene sus riesgos, pero con mi presupuesto, es lo único que puedo permitirme. Por lo tanto, cualquier consejo o tip que puedan ofrecerme será muy apreciado.
He estado mirando coches de gasolina como el Volkswagen Golf, Ford Mondeo o algún Opel Vectra, que ronden los 150-200 mil kilómetros. Me gustaría saber si alguno de estos coches es una buena opción o si hay otros modelos que debería considerar.
Sé que para algunos, estos coches pueden parecer chatarras, pero es lo que puedo permitirme y además, me hace mucha ilusión tener mi propio coche. Por lo tanto, cualquier consejo o experiencia que puedan compartir conmigo será de gran ayuda.
Muchas gracias por su tiempo y sus consejos.</t>
  </si>
  <si>
    <t>12pktpv</t>
  </si>
  <si>
    <t>whatcarshouldIbuy</t>
  </si>
  <si>
    <t>t3_12pktpv</t>
  </si>
  <si>
    <t>https://www.reddit.com/r/whatcarshouldIbuy/comments/12pktpv/consejos_para_comprar_un_coche_de_1500/</t>
  </si>
  <si>
    <t>Consejos para comprar un coche de 1500€</t>
  </si>
  <si>
    <t>Of the ten I saw on the pegs yesterday 4 were upside down.  That car likes to be upside down for some reason.  I had two that way but let them go.</t>
  </si>
  <si>
    <t>jgf59hp</t>
  </si>
  <si>
    <t>HotWheels</t>
  </si>
  <si>
    <t>Key-Permission-317</t>
  </si>
  <si>
    <t>t1_jgf59hp</t>
  </si>
  <si>
    <t>https://www.reddit.com/r/HotWheels/comments/12nk6n5/got_my_first_error_yesterday/jgf59hp/</t>
  </si>
  <si>
    <t>12nk6n5</t>
  </si>
  <si>
    <t>t3_12nk6n5</t>
  </si>
  <si>
    <t>https://i.redd.it/h5prieckv5ua1.jpg</t>
  </si>
  <si>
    <t>https://www.reddit.com/r/HotWheels/comments/12nk6n5/got_my_first_error_yesterday/</t>
  </si>
  <si>
    <t>Got my first error yesterday</t>
  </si>
  <si>
    <t>https://www.flickr.com/photos/lordawesome/collections/72157721669346422/</t>
  </si>
  <si>
    <t>12qcnsl</t>
  </si>
  <si>
    <t>PerniciousSavior</t>
  </si>
  <si>
    <t>t3_12qcnsl</t>
  </si>
  <si>
    <t>https://www.reddit.com/r/Volkswagen/comments/12qcnsl/another_wookies_in_the_woods_in_the_bag_if_you/</t>
  </si>
  <si>
    <t>Another Wookies in the Woods in the bag. If you were there, I may have photographed ya!</t>
  </si>
  <si>
    <t>Was this the Maui one? Nobody here thinks a shark got her, they think the husband did it</t>
  </si>
  <si>
    <t>jgptyb0</t>
  </si>
  <si>
    <t>UnresolvedMysteries</t>
  </si>
  <si>
    <t>t1_jgptyb0</t>
  </si>
  <si>
    <t>https://www.reddit.com/r/UnresolvedMysteries/comments/12pr724/the_murder_of_dana_ireland/jgptyb0/</t>
  </si>
  <si>
    <t>jgp4rvn</t>
  </si>
  <si>
    <t>t1_jgp4rvn</t>
  </si>
  <si>
    <t>12pr724</t>
  </si>
  <si>
    <t>Can verify down playing so as not to scare tourists. When I was there a couple months ago, a lady was eaten by a shark about 1/4 mile down the beach. Barely on the news, my beach never closed. They never named the lady, either. Pretty interesting burial of info.</t>
  </si>
  <si>
    <t>UKophile</t>
  </si>
  <si>
    <t>https://www.reddit.com/r/UnresolvedMysteries/comments/12pr724/the_murder_of_dana_ireland/jgp4rvn/</t>
  </si>
  <si>
    <t>jgn8blz</t>
  </si>
  <si>
    <t>t1_jgn8blz</t>
  </si>
  <si>
    <t>Exactly. Family is a big deal here and the area where it happened was pretty rural so it wouldn’t surprise me if the killer’s family covered for him</t>
  </si>
  <si>
    <t>jgn8hzc</t>
  </si>
  <si>
    <t>t1_jgn8hzc</t>
  </si>
  <si>
    <t>https://www.reddit.com/r/UnresolvedMysteries/comments/12pr724/the_murder_of_dana_ireland/jgn8hzc/</t>
  </si>
  <si>
    <t>One problem in Hawaii is that most islands (not Oahu) are like a small town. Nearly everyone is your cousin — except the tourists. If the perp was local and the victim was a tourist, it might be covered up by police who likely have connections to the perp’s family. Between that and the desire to downplay or solve crimes to avoid scaring off tourists, a lot of crimes are not properly handled or even documented. Just my two cents from experience.</t>
  </si>
  <si>
    <t>NotYourAppliance</t>
  </si>
  <si>
    <t>https://www.reddit.com/r/UnresolvedMysteries/comments/12pr724/the_murder_of_dana_ireland/jgn8blz/</t>
  </si>
  <si>
    <t>t3_12pr724</t>
  </si>
  <si>
    <t>This is horrible. Pauline’s story about Dana and the bike is eerily similar to Tara Calico’s case.</t>
  </si>
  <si>
    <t>jgn8eki</t>
  </si>
  <si>
    <t>TissueOfLies</t>
  </si>
  <si>
    <t>t1_jgn8eki</t>
  </si>
  <si>
    <t>https://www.reddit.com/r/UnresolvedMysteries/comments/12pr724/the_murder_of_dana_ireland/jgn8eki/</t>
  </si>
  <si>
    <t>Might be difficult because everyone’s fucking related here💀</t>
  </si>
  <si>
    <t>jgn9mw5</t>
  </si>
  <si>
    <t>t1_jgn9mw5</t>
  </si>
  <si>
    <t>https://www.reddit.com/r/UnresolvedMysteries/comments/12pr724/the_murder_of_dana_ireland/jgn9mw5/</t>
  </si>
  <si>
    <t>jgn9cw2</t>
  </si>
  <si>
    <t>t1_jgn9cw2</t>
  </si>
  <si>
    <t>Yeah it seems those guys had nothing to do with it.
One thing to note:
&gt; dental impressions from the three men that did not match a bite wound found on Ireland’s chest.
[Bite mark matching is hogwash](https://www.washingtonpost.com/news/the-watch/wp/2015/04/08/a-bite-mark-matching-advocacy-group-just-conducted-a-study-that-discredits-bite-mark-evidence/)
Hopefully they do the DNA family matching and get some results.</t>
  </si>
  <si>
    <t>USMCLee</t>
  </si>
  <si>
    <t>https://www.reddit.com/r/UnresolvedMysteries/comments/12pr724/the_murder_of_dana_ireland/jgn9cw2/</t>
  </si>
  <si>
    <t>Removing all his teeth?
Convictions based on hearsay? Wow so much of this is wild. Ty for sharing</t>
  </si>
  <si>
    <t>jgnfcbv</t>
  </si>
  <si>
    <t>CzernaZlata</t>
  </si>
  <si>
    <t>t1_jgnfcbv</t>
  </si>
  <si>
    <t>https://www.reddit.com/r/UnresolvedMysteries/comments/12pr724/the_murder_of_dana_ireland/jgnfcbv/</t>
  </si>
  <si>
    <t>I will,thanks.</t>
  </si>
  <si>
    <t>jgnh0d3</t>
  </si>
  <si>
    <t>TheBipolarExpresss</t>
  </si>
  <si>
    <t>t1_jgnh0d3</t>
  </si>
  <si>
    <t>https://www.reddit.com/r/UnresolvedMysteries/comments/12pr724/the_murder_of_dana_ireland/jgnh0d3/</t>
  </si>
  <si>
    <t>jgngp1r</t>
  </si>
  <si>
    <t>t1_jgngp1r</t>
  </si>
  <si>
    <t>Look up the public response to Hawaii’s first amber alert and Duncan Mahi</t>
  </si>
  <si>
    <t>https://www.reddit.com/r/UnresolvedMysteries/comments/12pr724/the_murder_of_dana_ireland/jgngp1r/</t>
  </si>
  <si>
    <t>jgnfiex</t>
  </si>
  <si>
    <t>t1_jgnfiex</t>
  </si>
  <si>
    <t>jgnh939</t>
  </si>
  <si>
    <t>t1_jgnh939</t>
  </si>
  <si>
    <t>https://www.reddit.com/r/UnresolvedMysteries/comments/12pr724/the_murder_of_dana_ireland/jgnh939/</t>
  </si>
  <si>
    <t>I didn't know vigilante justice was common there, is there any known cases I could read about?</t>
  </si>
  <si>
    <t>https://www.reddit.com/r/UnresolvedMysteries/comments/12pr724/the_murder_of_dana_ireland/jgnfiex/</t>
  </si>
  <si>
    <t>Pull over and walk straight, you got a 75% chance of falling down one</t>
  </si>
  <si>
    <t>jgniqd0</t>
  </si>
  <si>
    <t>t1_jgniqd0</t>
  </si>
  <si>
    <t>https://www.reddit.com/r/UnresolvedMysteries/comments/12pr724/the_murder_of_dana_ireland/jgniqd0/</t>
  </si>
  <si>
    <t>jgnhbz0</t>
  </si>
  <si>
    <t>t1_jgnhbz0</t>
  </si>
  <si>
    <t>Also they could have thrown a body in the water and chummed it up. Sharks would have gone in a frenzy</t>
  </si>
  <si>
    <t>jgnjg3c</t>
  </si>
  <si>
    <t>t1_jgnjg3c</t>
  </si>
  <si>
    <t>https://www.reddit.com/r/UnresolvedMysteries/comments/12pr724/the_murder_of_dana_ireland/jgnjg3c/</t>
  </si>
  <si>
    <t>Just how accessible are lava tubes there?</t>
  </si>
  <si>
    <t>https://www.reddit.com/r/UnresolvedMysteries/comments/12pr724/the_murder_of_dana_ireland/jgnhbz0/</t>
  </si>
  <si>
    <t>Very very sad case I'm sorry to hear about that.hmmmm I do story similar to that in my YouTube channel. I hope they find who did it</t>
  </si>
  <si>
    <t>jgo7c9c</t>
  </si>
  <si>
    <t>SynicSin</t>
  </si>
  <si>
    <t>t1_jgo7c9c</t>
  </si>
  <si>
    <t>https://www.reddit.com/r/UnresolvedMysteries/comments/12pr724/the_murder_of_dana_ireland/jgo7c9c/</t>
  </si>
  <si>
    <t>I feel this is still inconclusive</t>
  </si>
  <si>
    <t>jgogrg9</t>
  </si>
  <si>
    <t>t1_jgogrg9</t>
  </si>
  <si>
    <t>https://www.reddit.com/r/UnresolvedMysteries/comments/12pr724/the_murder_of_dana_ireland/jgogrg9/</t>
  </si>
  <si>
    <t>Seems like a good case for forensic geneology. Whoever did this got away with it, but they could still catch him/them.</t>
  </si>
  <si>
    <t>jgowfo4</t>
  </si>
  <si>
    <t>SadMom2019</t>
  </si>
  <si>
    <t>t1_jgowfo4</t>
  </si>
  <si>
    <t>https://www.reddit.com/r/UnresolvedMysteries/comments/12pr724/the_murder_of_dana_ireland/jgowfo4/</t>
  </si>
  <si>
    <t>Especially with all the charges of corruption made public these past few years it wouldn’t surprise me if the cops were involved</t>
  </si>
  <si>
    <t>jgpttnu</t>
  </si>
  <si>
    <t>t1_jgpttnu</t>
  </si>
  <si>
    <t>https://www.reddit.com/r/UnresolvedMysteries/comments/12pr724/the_murder_of_dana_ireland/jgpttnu/</t>
  </si>
  <si>
    <t>jgps4h6</t>
  </si>
  <si>
    <t>t1_jgps4h6</t>
  </si>
  <si>
    <t>I am from Hawaii as well (Oahu) and remember growing up and my mom would talk about Dana Ireland and how careful I had to be when I was out alone. The state sure made it seem like they had the right guys. So sad for everyone involved! Her family still has no answers or justice. 
I wouldn’t be surprised at all if there was a cover up. I feel like the cops (obviously not all) and the justice system there tend to be pretty corrupt. I could absolutely see a family covering for one of their own.</t>
  </si>
  <si>
    <t>https://www.reddit.com/r/UnresolvedMysteries/comments/12pr724/the_murder_of_dana_ireland/jgps4h6/</t>
  </si>
  <si>
    <t>This sounds like an excellent case for Forensic Genetic Genealogy, especially since they seem to have a good amount of biological evidence to work with.</t>
  </si>
  <si>
    <t>jgq41xz</t>
  </si>
  <si>
    <t>CynthiaMWD</t>
  </si>
  <si>
    <t>t1_jgq41xz</t>
  </si>
  <si>
    <t>https://www.reddit.com/r/UnresolvedMysteries/comments/12pr724/the_murder_of_dana_ireland/jgq41xz/</t>
  </si>
  <si>
    <t>I’m from Hawaii and I wanted to shed some light on this case now that convictions have been overturned and share some theories in my community surrounding this case.
On Christmas Eve, 1991 on the Island of Hawaii (The one with the volcanoes) 23 year old Dana Ireland went for a bike ride in Kapoho. Ireland’s mangled bicycle, shoe, and clumps of hair were found by bystanders who called 911. Thirty minutes later, Ireland was found nude from the waist down and barely conscious in the bushes of a fishing trail on Waa Waa Road. 
Ireland died at the hospital from her injuries.
At the Waa Waa Trail Ireland’s second shoe, shorts, and a Jimmy-Z t-shirt were recovered by police. 
There were DNA samples found on Ireland’s shorts and the shirt.
The case went cold until in 1994 when John Gonsalves, who was facing decades in prison on drug charges told Hawaii County Police that his half-brother, Frank Pauline had information on Ireland’s murder. When Pauline was interviewed he named brothers Albert Ian and Shawn Schweitzer as the killers. The Pauline and Schweitzer families lived in the same neighborhood and reportedly did not get along. Pauline also claimed he was present during the murder
saying:
“They ran over Dana Ireland, stuffed her in a trunk and took her to another location,”
“They started having sex with the girl. Started biting her. Everything else happened after that.”
Pauline was serving ten years in prison at the time for an unrelated sex crime and theft. 
In 1996, Pauline recanted his story saying that his half-brother told him to make a deal so they could both get out of prison. 
Regardless, Pauline and the Schweitzer Brothers were charged with rape, kidnapping, and murder. 
DNA samples were taken from the suspects and tested against bodily fluids found on the gurney sheet used when Ireland was transported to the hospital and swabs from her rape kit. The tests excluded Pauline and the Schweitzer’s.
The charges were dismissed.
Police claimed there must have been another person involved.
In 1999 an inmate came forward and claimed one of the Schweitzers confessed to the murder leading to the brothers and Pauline being indicted again.
At trial Shawn Schweitzer took a plea deal which implicated his brother Albert Ian, who was convicted as well as Pauline. 
In 2005, Ian applied for the Innocence Project who reviewed the Ireland case.
Several inconsistencies and evidence pointing away from Pauline and The Schweitzers were revealed such as dental impressions from the three men that did not match a bite wound found on Ireland’s chest.
Police searched Ian Schweitzer’s Volkswagen Beetle for Ireland’s hair and blood and found no traces even though he did not own that car until a month after the murder. 
More damning evidence pointing away from the suspects are the questionable witnesses at the trial that linked Pauline to the crime. One man who claimed Pauline confessed to him could not even identify him in the courtroom. Prosecutors claimed the Jimmy-Z T-shirt found with Ireland belonged to Pauline even though it did not fit him.
During Ian Schweitzer’s trial, prosecutors offered him him 20 years probation, which he refused:
“They offered me 20 years probation, I said no, I had nothing to do with this.”
Prosecution said Schweitzer hit Ireland with his Volkswagen and drove her to the fishing trail, completely ignoring that he didn’t own that car until after her murder and several witnesses described a pickup truck in the area.
Regardless of the inconsistencies, Ian Schweitzer was convicted. 
Jerry Schweitzer, Shawn and Ian’s father, remembers John Ireland, Dana’s father, apologizing to him in the courtroom.
After Ian was convicted, Shawn accepted a plea deal and pled guilty to the lesser charges of manslaughter and kidnapping to avoid trial. As part of the deal, Shawn would have to take a polygraph. The results of the first polygraph showed that Shawn was lying about being involved in the murder. Shawn later admitted that he had nothing to do with Ireland’s murder and took the deal to avoid prison.
After the Innocence Project reviewed Ian Schweitzer’s case, on January 23rd, a jury overturned his conviction based on new DNA evidence and Ian Schweitzer was released. Attorneys are pushing to get Shawn’s charges dropped as well as Pauline’s who died in prison in 2015z
The new DNA evidence that was found was on the Jimmy-Z T-shirt used to convict Pauline. The Innocence Project found sperm and sweat on the armpits that belonged to an unknown man that was a match to the rest of the DNA found on Ireland. 
Tire treads found at the scene also pointed to a large pickup truck or a van. 
I’ve lived on the island where the murder took place all my life and my parents moved here a few years after the murder. My father was born and raised in the north shore on Oahu and told me he and several others in the community never believed that Pauline or the Schweitzers were guilty. He told me that there was a lot of pressure on the police to find a suspect because Ireland was visiting from the mainland and a young tourist being brutally attacked was bad publicly. My uncle told me that he remembers someone telling him that the real killer left the islands shortly after the murder and moved to the Philippines after removing all his teeth. Another theory stems from how vigilante justice is very common here and that someone got to the real killer before the police and left him in a lava tube.
Feel free to leave your thoughts and theories below!
Edit:
For anyone interested in the area where the murder happened it was in the Puna District on Big Island. Lot of lava fields and a pretty rural area
[sources](https://www.hawaiinewsnow.com/2023/04/06/who-killed-dana-ireland-brutal-murder-an-exoneration-23-years-later-new-search-answers/)</t>
  </si>
  <si>
    <t>https://www.reddit.com/r/UnresolvedMysteries/comments/12pr724/the_murder_of_dana_ireland/</t>
  </si>
  <si>
    <t>The Murder of Dana Ireland</t>
  </si>
  <si>
    <t>https://newatlas.com/automotive/volkswagen-id-7-electric-sedan/</t>
  </si>
  <si>
    <t>12q29f6</t>
  </si>
  <si>
    <t>Techfeed</t>
  </si>
  <si>
    <t>I_thght_he_was_wth_u</t>
  </si>
  <si>
    <t>t3_12q29f6</t>
  </si>
  <si>
    <t>https://www.reddit.com/r/Techfeed/comments/12q29f6/volkswagen_id7_cranks_out_435mile_range_in/</t>
  </si>
  <si>
    <t>Volkswagen ID.7 cranks out 435-mile range in handsome sedan package</t>
  </si>
  <si>
    <t>cant tell if he edited it to say “would have” now, and if so thank you bot i hate when people say would of, could of, should of. 
If not, you’re a bad bot 😔</t>
  </si>
  <si>
    <t>jggopd0</t>
  </si>
  <si>
    <t>PuzzleheadedGap4185</t>
  </si>
  <si>
    <t>t1_jggopd0</t>
  </si>
  <si>
    <t>https://www.reddit.com/r/HotWheels/comments/12nqni0/not_a_single_skyline/jggopd0/</t>
  </si>
  <si>
    <t>jgft8ii</t>
  </si>
  <si>
    <t>t1_jgft8ii</t>
  </si>
  <si>
    <t>12nqni0</t>
  </si>
  <si>
    <t>I will botcriminate you</t>
  </si>
  <si>
    <t>jggumzr</t>
  </si>
  <si>
    <t>CertainMistake9379</t>
  </si>
  <si>
    <t>t1_jggumzr</t>
  </si>
  <si>
    <t>https://www.reddit.com/r/HotWheels/comments/12nqni0/not_a_single_skyline/jggumzr/</t>
  </si>
  <si>
    <t>Hello, it looks like you've made a mistake.
It's supposed to be could've, should've, would've (short for could have, would have, should have), never could of, would of, should of.
Or you misspelled something, I ain't checking everything.
Beep boop - yes, I am a bot, don't botcriminate me.</t>
  </si>
  <si>
    <t>https://www.reddit.com/r/HotWheels/comments/12nqni0/not_a_single_skyline/jgft8ii/</t>
  </si>
  <si>
    <t>jgft7jx</t>
  </si>
  <si>
    <t>t1_jgft7jx</t>
  </si>
  <si>
    <t>F... this. Seriously I would have loved to find the 22B on pegs but instead I funded someone else.</t>
  </si>
  <si>
    <t>https://www.reddit.com/r/HotWheels/comments/12nqni0/not_a_single_skyline/jgft7jx/</t>
  </si>
  <si>
    <t>jgfk9u1</t>
  </si>
  <si>
    <t>t1_jgfk9u1</t>
  </si>
  <si>
    <t>Oh I’m beyond grateful, I was unaware of how scarce these are in other areas. 
I guess it’s just my excitement being crushed when I walk up to full pegs of these and one car is missing. Even if it was the Dodge Van missing, it would still irritate me.</t>
  </si>
  <si>
    <t>jglx6hu</t>
  </si>
  <si>
    <t>Zygote-Devil</t>
  </si>
  <si>
    <t>t1_jglx6hu</t>
  </si>
  <si>
    <t>https://www.reddit.com/r/HotWheels/comments/12nqni0/not_a_single_skyline/jglx6hu/</t>
  </si>
  <si>
    <t>jggo81e</t>
  </si>
  <si>
    <t>t1_jggo81e</t>
  </si>
  <si>
    <t>Exactly what I was thinking people definitely aren’t as greatful as they used to be!!</t>
  </si>
  <si>
    <t>Good-Ad7553</t>
  </si>
  <si>
    <t>https://www.reddit.com/r/HotWheels/comments/12nqni0/not_a_single_skyline/jggo81e/</t>
  </si>
  <si>
    <t>At least you have boulevards!!!</t>
  </si>
  <si>
    <t>Deezy2020</t>
  </si>
  <si>
    <t>https://www.reddit.com/r/HotWheels/comments/12nqni0/not_a_single_skyline/jgfk9u1/</t>
  </si>
  <si>
    <t>t3_12nqni0</t>
  </si>
  <si>
    <t>For real this dude getting upset he can’t find complete sets… I get stoked even seeing one premium on the shelf</t>
  </si>
  <si>
    <t>jghemcf</t>
  </si>
  <si>
    <t>t1_jghemcf</t>
  </si>
  <si>
    <t>https://www.reddit.com/r/HotWheels/comments/12nqni0/not_a_single_skyline/jghemcf/</t>
  </si>
  <si>
    <t>jgfu1ig</t>
  </si>
  <si>
    <t>t1_jgfu1ig</t>
  </si>
  <si>
    <t>You should be thankful you even get premiums in your area</t>
  </si>
  <si>
    <t>https://www.reddit.com/r/HotWheels/comments/12nqni0/not_a_single_skyline/jgfu1ig/</t>
  </si>
  <si>
    <t>jgfl3cs</t>
  </si>
  <si>
    <t>t1_jgfl3cs</t>
  </si>
  <si>
    <t>Mine still has those and the rest of that shitty off road set</t>
  </si>
  <si>
    <t>jgis5uu</t>
  </si>
  <si>
    <t>t1_jgis5uu</t>
  </si>
  <si>
    <t>https://www.reddit.com/r/HotWheels/comments/12nqni0/not_a_single_skyline/jgis5uu/</t>
  </si>
  <si>
    <t>jgi6lap</t>
  </si>
  <si>
    <t>t1_jgi6lap</t>
  </si>
  <si>
    <t>Other Walmart was like this</t>
  </si>
  <si>
    <t>jglx8mt</t>
  </si>
  <si>
    <t>t1_jglx8mt</t>
  </si>
  <si>
    <t>https://www.reddit.com/r/HotWheels/comments/12nqni0/not_a_single_skyline/jglx8mt/</t>
  </si>
  <si>
    <t>Two near me are loaded up on baja bouncers for last year i believe?</t>
  </si>
  <si>
    <t>Arihio</t>
  </si>
  <si>
    <t>https://www.reddit.com/r/HotWheels/comments/12nqni0/not_a_single_skyline/jgi6lap/</t>
  </si>
  <si>
    <t>jgfkvi8</t>
  </si>
  <si>
    <t>t1_jgfkvi8</t>
  </si>
  <si>
    <t>Usually they are. So I got stupid excited when I saw these…but just like this Walmart always does, one car from the sets is missing. I have so many incomplete sets from this Walmart.</t>
  </si>
  <si>
    <t>https://www.reddit.com/r/HotWheels/comments/12nqni0/not_a_single_skyline/jgfl3cs/</t>
  </si>
  <si>
    <t>At least the boulevards are stocked lol, mine is empty af</t>
  </si>
  <si>
    <t>C7_zo6_Corvette</t>
  </si>
  <si>
    <t>https://www.reddit.com/r/HotWheels/comments/12nqni0/not_a_single_skyline/jgfkvi8/</t>
  </si>
  <si>
    <t>Wow, stocked boulevards, wish I could see just 1 of em!</t>
  </si>
  <si>
    <t>jgfm5qf</t>
  </si>
  <si>
    <t>1LE_McQueen</t>
  </si>
  <si>
    <t>t1_jgfm5qf</t>
  </si>
  <si>
    <t>https://www.reddit.com/r/HotWheels/comments/12nqni0/not_a_single_skyline/jgfm5qf/</t>
  </si>
  <si>
    <t>Never saw boulevard cars in my area for the past 2 yrs</t>
  </si>
  <si>
    <t>jgfmaqh</t>
  </si>
  <si>
    <t>t1_jgfmaqh</t>
  </si>
  <si>
    <t>https://www.reddit.com/r/HotWheels/comments/12nqni0/not_a_single_skyline/jgfmaqh/</t>
  </si>
  <si>
    <t>geography does factor into one’s life a lot💔</t>
  </si>
  <si>
    <t>jgfmj5s</t>
  </si>
  <si>
    <t>RevolutionaryOven208</t>
  </si>
  <si>
    <t>t1_jgfmj5s</t>
  </si>
  <si>
    <t>https://www.reddit.com/r/HotWheels/comments/12nqni0/not_a_single_skyline/jgfmj5s/</t>
  </si>
  <si>
    <t>I think there was a few left. Want me to grab one and ship it to you? So long as I come out even, I don’t mind helping.</t>
  </si>
  <si>
    <t>jghrq9j</t>
  </si>
  <si>
    <t>t1_jghrq9j</t>
  </si>
  <si>
    <t>https://www.reddit.com/r/HotWheels/comments/12nqni0/not_a_single_skyline/jghrq9j/</t>
  </si>
  <si>
    <t>jgfoj69</t>
  </si>
  <si>
    <t>t1_jgfoj69</t>
  </si>
  <si>
    <t>Seen all but that mustang fr</t>
  </si>
  <si>
    <t>AnglsBeats</t>
  </si>
  <si>
    <t>https://www.reddit.com/r/HotWheels/comments/12nqni0/not_a_single_skyline/jgfoj69/</t>
  </si>
  <si>
    <t>In all fairness, this Walmart rarely has anything. But when they do and I get lucky to walk in, there’s always one car missing from the sets. And it’s as if they get 4+ boxes and put them all out at once. If I go tomorrow morning, they will probably be gone.</t>
  </si>
  <si>
    <t>jgge2ux</t>
  </si>
  <si>
    <t>t1_jgge2ux</t>
  </si>
  <si>
    <t>https://www.reddit.com/r/HotWheels/comments/12nqni0/not_a_single_skyline/jgge2ux/</t>
  </si>
  <si>
    <t>jgfvkjk</t>
  </si>
  <si>
    <t>t1_jgfvkjk</t>
  </si>
  <si>
    <t>i’m always jealous when i see (assumably) Americans post their shelves saying there’s nothing in stock when there’s a bunch of those VW Punch Buggies and others from that brand. I don’t know if they’re only sold in the States or if the stores in my city just don’t stock them, but I’d love to see those sitting on my store shelves</t>
  </si>
  <si>
    <t>https://www.reddit.com/r/HotWheels/comments/12nqni0/not_a_single_skyline/jgfvkjk/</t>
  </si>
  <si>
    <t>Confirmed homie got some extra good karma loading for their next find 🙏🏽</t>
  </si>
  <si>
    <t>jgj1x4a</t>
  </si>
  <si>
    <t>Sestor</t>
  </si>
  <si>
    <t>t1_jgj1x4a</t>
  </si>
  <si>
    <t>https://www.reddit.com/r/HotWheels/comments/12nqni0/not_a_single_skyline/jgj1x4a/</t>
  </si>
  <si>
    <t>jgi9d7f</t>
  </si>
  <si>
    <t>t1_jgi9d7f</t>
  </si>
  <si>
    <t>This guy hasn’t messaged me back. So I’m hoping he comes through. Otherwise I’ll send it to someone else, or return it.</t>
  </si>
  <si>
    <t>jglxeq6</t>
  </si>
  <si>
    <t>t1_jglxeq6</t>
  </si>
  <si>
    <t>https://www.reddit.com/r/HotWheels/comments/12nqni0/not_a_single_skyline/jglxeq6/</t>
  </si>
  <si>
    <t>You are a great person</t>
  </si>
  <si>
    <t>https://www.reddit.com/r/HotWheels/comments/12nqni0/not_a_single_skyline/jgi9d7f/</t>
  </si>
  <si>
    <t>jghthkz</t>
  </si>
  <si>
    <t>t1_jghthkz</t>
  </si>
  <si>
    <t>Of course. Just pay me for the price of the car and shipping, and it’s yours :) 
You can message me your details. I’m still in the parking lot since I went back for a Subaru for another guy.</t>
  </si>
  <si>
    <t>https://www.reddit.com/r/HotWheels/comments/12nqni0/not_a_single_skyline/jghthkz/</t>
  </si>
  <si>
    <t>jght7hs</t>
  </si>
  <si>
    <t>t1_jght7hs</t>
  </si>
  <si>
    <t>Really? You’d do that?</t>
  </si>
  <si>
    <t>IWantToPlayGame</t>
  </si>
  <si>
    <t>https://www.reddit.com/r/HotWheels/comments/12nqni0/not_a_single_skyline/jght7hs/</t>
  </si>
  <si>
    <t>jghrig6</t>
  </si>
  <si>
    <t>t1_jghrig6</t>
  </si>
  <si>
    <t>You want me to get you one? Just make sure I come out even for the price of the car and shipping, and I’ll go get it.</t>
  </si>
  <si>
    <t>https://www.reddit.com/r/HotWheels/comments/12nqni0/not_a_single_skyline/jghrig6/</t>
  </si>
  <si>
    <t>jgfwdes</t>
  </si>
  <si>
    <t>t1_jgfwdes</t>
  </si>
  <si>
    <t>I’d die for that GT500 though!</t>
  </si>
  <si>
    <t>https://www.reddit.com/r/HotWheels/comments/12nqni0/not_a_single_skyline/jgfwdes/</t>
  </si>
  <si>
    <t>Florida.</t>
  </si>
  <si>
    <t>jggdxml</t>
  </si>
  <si>
    <t>t1_jggdxml</t>
  </si>
  <si>
    <t>https://www.reddit.com/r/HotWheels/comments/12nqni0/not_a_single_skyline/jggdxml/</t>
  </si>
  <si>
    <t>jgfxb8q</t>
  </si>
  <si>
    <t>t1_jgfxb8q</t>
  </si>
  <si>
    <t>State?</t>
  </si>
  <si>
    <t>TotallyNotJagger</t>
  </si>
  <si>
    <t>https://www.reddit.com/r/HotWheels/comments/12nqni0/not_a_single_skyline/jgfxb8q/</t>
  </si>
  <si>
    <t>Damn, they cost 2-3€ here, but 4€ is reeaaally overpriced.</t>
  </si>
  <si>
    <t>jglhdvt</t>
  </si>
  <si>
    <t>Preston_Stormer_</t>
  </si>
  <si>
    <t>t1_jglhdvt</t>
  </si>
  <si>
    <t>https://www.reddit.com/r/HotWheels/comments/12nqni0/not_a_single_skyline/jglhdvt/</t>
  </si>
  <si>
    <t>jglgjdy</t>
  </si>
  <si>
    <t>t1_jglgjdy</t>
  </si>
  <si>
    <t>Facts. A mainline car is like 4$ here in Poland</t>
  </si>
  <si>
    <t>Deathpacito420_69</t>
  </si>
  <si>
    <t>https://www.reddit.com/r/HotWheels/comments/12nqni0/not_a_single_skyline/jglgjdy/</t>
  </si>
  <si>
    <t>jggnnhm</t>
  </si>
  <si>
    <t>t1_jggnnhm</t>
  </si>
  <si>
    <t>In estonia premium is 14€ and we rarely get any</t>
  </si>
  <si>
    <t>jglubwy</t>
  </si>
  <si>
    <t>Atupatu135</t>
  </si>
  <si>
    <t>t1_jglubwy</t>
  </si>
  <si>
    <t>https://www.reddit.com/r/HotWheels/comments/12nqni0/not_a_single_skyline/jglubwy/</t>
  </si>
  <si>
    <t>Here in Italy premiums cost 11€, and they never even come into shops. So you guys are lucky to have such low prices.</t>
  </si>
  <si>
    <t>https://www.reddit.com/r/HotWheels/comments/12nqni0/not_a_single_skyline/jggnnhm/</t>
  </si>
  <si>
    <t>jgg1sgc</t>
  </si>
  <si>
    <t>t1_jgg1sgc</t>
  </si>
  <si>
    <t>This is the cost for us in America.</t>
  </si>
  <si>
    <t>jgh9aat</t>
  </si>
  <si>
    <t>TwistedToxicReality</t>
  </si>
  <si>
    <t>t1_jgh9aat</t>
  </si>
  <si>
    <t>https://www.reddit.com/r/HotWheels/comments/12nqni0/not_a_single_skyline/jgh9aat/</t>
  </si>
  <si>
    <t>What the hell are the 6 dollars</t>
  </si>
  <si>
    <t>https://www.reddit.com/r/HotWheels/comments/12nqni0/not_a_single_skyline/jgg1sgc/</t>
  </si>
  <si>
    <t>OP is solid, thanks though</t>
  </si>
  <si>
    <t>jgj28i4</t>
  </si>
  <si>
    <t>t1_jgj28i4</t>
  </si>
  <si>
    <t>https://www.reddit.com/r/HotWheels/comments/12nqni0/not_a_single_skyline/jgj28i4/</t>
  </si>
  <si>
    <t>jgj259s</t>
  </si>
  <si>
    <t>t1_jgj259s</t>
  </si>
  <si>
    <t>If he can't get it I can</t>
  </si>
  <si>
    <t>Bulky_Device_6240</t>
  </si>
  <si>
    <t>https://www.reddit.com/r/HotWheels/comments/12nqni0/not_a_single_skyline/jgj259s/</t>
  </si>
  <si>
    <t>jgg4udk</t>
  </si>
  <si>
    <t>t1_jgg4udk</t>
  </si>
  <si>
    <t>I could try to stop back over and grab one if there is any left. Where do you live? Never shipped anything out before.</t>
  </si>
  <si>
    <t>jgge4c4</t>
  </si>
  <si>
    <t>t1_jgge4c4</t>
  </si>
  <si>
    <t>https://www.reddit.com/r/HotWheels/comments/12nqni0/not_a_single_skyline/jgge4c4/</t>
  </si>
  <si>
    <t>Can u get that Impreza for me? &lt;3</t>
  </si>
  <si>
    <t>https://www.reddit.com/r/HotWheels/comments/12nqni0/not_a_single_skyline/jgg4udk/</t>
  </si>
  <si>
    <t>Yeah, it sucks when the pegs are empty. Boulevards are very hard to come by in my area. I would definitely grab the Shelby GT500. But it's pretty sweet when you let a scalper know that they overpaid for their haul.</t>
  </si>
  <si>
    <t>jggdhds</t>
  </si>
  <si>
    <t>Its_Your_Next_Move</t>
  </si>
  <si>
    <t>t1_jggdhds</t>
  </si>
  <si>
    <t>https://www.reddit.com/r/HotWheels/comments/12nqni0/not_a_single_skyline/jggdhds/</t>
  </si>
  <si>
    <t>Not a single premium at my local walmart.</t>
  </si>
  <si>
    <t>jggdkao</t>
  </si>
  <si>
    <t>t1_jggdkao</t>
  </si>
  <si>
    <t>https://www.reddit.com/r/HotWheels/comments/12nqni0/not_a_single_skyline/jggdkao/</t>
  </si>
  <si>
    <t>Damn you're lucky... In Poland we have just regular hot wheels :( you can but these on the internet only :(</t>
  </si>
  <si>
    <t>jggeq6h</t>
  </si>
  <si>
    <t>Foxxxyyy1</t>
  </si>
  <si>
    <t>t1_jggeq6h</t>
  </si>
  <si>
    <t>https://www.reddit.com/r/HotWheels/comments/12nqni0/not_a_single_skyline/jggeq6h/</t>
  </si>
  <si>
    <t>I need that ford</t>
  </si>
  <si>
    <t>jgggou9</t>
  </si>
  <si>
    <t>Constipated-Cum</t>
  </si>
  <si>
    <t>t1_jgggou9</t>
  </si>
  <si>
    <t>https://www.reddit.com/r/HotWheels/comments/12nqni0/not_a_single_skyline/jgggou9/</t>
  </si>
  <si>
    <t>I understand! I grabbed it for another guy. Worst case I return them lol</t>
  </si>
  <si>
    <t>jghuxth</t>
  </si>
  <si>
    <t>t1_jghuxth</t>
  </si>
  <si>
    <t>https://www.reddit.com/r/HotWheels/comments/12nqni0/not_a_single_skyline/jghuxth/</t>
  </si>
  <si>
    <t>jghus14</t>
  </si>
  <si>
    <t>t1_jghus14</t>
  </si>
  <si>
    <t>It's all good thank you, I want to find it myself though for sure</t>
  </si>
  <si>
    <t>Stunning_Host_2114</t>
  </si>
  <si>
    <t>https://www.reddit.com/r/HotWheels/comments/12nqni0/not_a_single_skyline/jghus14/</t>
  </si>
  <si>
    <t>jghrtq7</t>
  </si>
  <si>
    <t>t1_jghrtq7</t>
  </si>
  <si>
    <t>There was one left. Want me to go back and grab it and send it to you? As long as I come out even, I don’t mind buying and shipping it to you.</t>
  </si>
  <si>
    <t>https://www.reddit.com/r/HotWheels/comments/12nqni0/not_a_single_skyline/jghrtq7/</t>
  </si>
  <si>
    <t>jggn67s</t>
  </si>
  <si>
    <t>t1_jggn67s</t>
  </si>
  <si>
    <t>22B is the only 1 I want.</t>
  </si>
  <si>
    <t>https://www.reddit.com/r/HotWheels/comments/12nqni0/not_a_single_skyline/jggn67s/</t>
  </si>
  <si>
    <t>Someone ripped the cards at my store, so I guess the only people allowed to enjoy a mint card evil scalpers.</t>
  </si>
  <si>
    <t>jggu2wj</t>
  </si>
  <si>
    <t>PowerPCGamer</t>
  </si>
  <si>
    <t>t1_jggu2wj</t>
  </si>
  <si>
    <t>https://www.reddit.com/r/HotWheels/comments/12nqni0/not_a_single_skyline/jggu2wj/</t>
  </si>
  <si>
    <t>At least yall have hotwheels</t>
  </si>
  <si>
    <t>jggvl64</t>
  </si>
  <si>
    <t>reactingCATS</t>
  </si>
  <si>
    <t>t1_jggvl64</t>
  </si>
  <si>
    <t>https://www.reddit.com/r/HotWheels/comments/12nqni0/not_a_single_skyline/jggvl64/</t>
  </si>
  <si>
    <t>That sounds about right. It’s tough in the heavily populated areas for sure.</t>
  </si>
  <si>
    <t>jgi0l1f</t>
  </si>
  <si>
    <t>t1_jgi0l1f</t>
  </si>
  <si>
    <t>https://www.reddit.com/r/HotWheels/comments/12nqni0/not_a_single_skyline/jgi0l1f/</t>
  </si>
  <si>
    <t>jgi0ae0</t>
  </si>
  <si>
    <t>t1_jgi0ae0</t>
  </si>
  <si>
    <t>I've only gotten treasure hunts from the Amazon black box... otherwise no TH or STH in the wild</t>
  </si>
  <si>
    <t>Slayerse7en</t>
  </si>
  <si>
    <t>https://www.reddit.com/r/HotWheels/comments/12nqni0/not_a_single_skyline/jgi0ae0/</t>
  </si>
  <si>
    <t>jghzt1y</t>
  </si>
  <si>
    <t>t1_jghzt1y</t>
  </si>
  <si>
    <t>Exactly! This Walmart has had the same mainlines on the legs for two months now and they barely move. I’ve learned to just accept that I’ll never find a STH or TH in the wild. Besides the one time I found like 12 of the TH Subaru’s, but not a single Audi STH. That cracked me up.</t>
  </si>
  <si>
    <t>https://www.reddit.com/r/HotWheels/comments/12nqni0/not_a_single_skyline/jghzt1y/</t>
  </si>
  <si>
    <t>jghzexf</t>
  </si>
  <si>
    <t>t1_jghzexf</t>
  </si>
  <si>
    <t>That sucks... my kid loves cars and especially hot wheels so when we go to the store only to find either nothing on the pegs or ones we already have, it's really disappointing</t>
  </si>
  <si>
    <t>https://www.reddit.com/r/HotWheels/comments/12nqni0/not_a_single_skyline/jghzexf/</t>
  </si>
  <si>
    <t>jghrm5q</t>
  </si>
  <si>
    <t>t1_jghrm5q</t>
  </si>
  <si>
    <t>I know the employees here take what they want before putting them on the shelves.</t>
  </si>
  <si>
    <t>https://www.reddit.com/r/HotWheels/comments/12nqni0/not_a_single_skyline/jghrm5q/</t>
  </si>
  <si>
    <t>jgh7xe3</t>
  </si>
  <si>
    <t>t1_jgh7xe3</t>
  </si>
  <si>
    <t>Meanwhile the collector/scalpors in my area get backroom access from employees and take every zamac, TH, $TH, and premium...</t>
  </si>
  <si>
    <t>https://www.reddit.com/r/HotWheels/comments/12nqni0/not_a_single_skyline/jgh7xe3/</t>
  </si>
  <si>
    <t>I have the same issue</t>
  </si>
  <si>
    <t>jgkk33d</t>
  </si>
  <si>
    <t>t1_jgkk33d</t>
  </si>
  <si>
    <t>https://www.reddit.com/r/HotWheels/comments/12nqni0/not_a_single_skyline/jgkk33d/</t>
  </si>
  <si>
    <t>jgha28d</t>
  </si>
  <si>
    <t>t1_jgha28d</t>
  </si>
  <si>
    <t>Idk what it is but it always seems that walmart gets picked and scalped harder than any other store. I rarely find anything there.</t>
  </si>
  <si>
    <t>jghaauj</t>
  </si>
  <si>
    <t>t1_jghaauj</t>
  </si>
  <si>
    <t>https://www.reddit.com/r/HotWheels/comments/12nqni0/not_a_single_skyline/jghaauj/</t>
  </si>
  <si>
    <t>I'll be honest, I give up on finding the rare ones out of sets. Wife and I have been looking for the nissan silva and civic out of the ultra hots set for months, nothing. That's all we needed to complete the set. These fuvking scalpers make it impossible to find whole sets anymore. Just cut your losses and buy it on eBay if you want the full set.</t>
  </si>
  <si>
    <t>https://www.reddit.com/r/HotWheels/comments/12nqni0/not_a_single_skyline/jgha28d/</t>
  </si>
  <si>
    <t>I went back and grabbed those since all 6 were there for the set. People love Volkswagens lol</t>
  </si>
  <si>
    <t>jghrnxm</t>
  </si>
  <si>
    <t>t1_jghrnxm</t>
  </si>
  <si>
    <t>https://www.reddit.com/r/HotWheels/comments/12nqni0/not_a_single_skyline/jghrnxm/</t>
  </si>
  <si>
    <t>jghcli2</t>
  </si>
  <si>
    <t>t1_jghcli2</t>
  </si>
  <si>
    <t>I like that vw bug.</t>
  </si>
  <si>
    <t>Dismal_Sympathy</t>
  </si>
  <si>
    <t>https://www.reddit.com/r/HotWheels/comments/12nqni0/not_a_single_skyline/jghcli2/</t>
  </si>
  <si>
    <t>I appreciate it, but I finally found one on Friday. Very happy to snag one finally.</t>
  </si>
  <si>
    <t>jgisd09</t>
  </si>
  <si>
    <t>t1_jgisd09</t>
  </si>
  <si>
    <t>https://www.reddit.com/r/HotWheels/comments/12nqni0/not_a_single_skyline/jgisd09/</t>
  </si>
  <si>
    <t>jghs11x</t>
  </si>
  <si>
    <t>t1_jghs11x</t>
  </si>
  <si>
    <t>You want me to grab you one? I can send it to you, so long as I come out even after buying the car and shipping it, I don’t mind helping.</t>
  </si>
  <si>
    <t>https://www.reddit.com/r/HotWheels/comments/12nqni0/not_a_single_skyline/jghs11x/</t>
  </si>
  <si>
    <t>jghh6bv</t>
  </si>
  <si>
    <t>t1_jghh6bv</t>
  </si>
  <si>
    <t>Those Dodge vans though!!!</t>
  </si>
  <si>
    <t>https://www.reddit.com/r/HotWheels/comments/12nqni0/not_a_single_skyline/jghh6bv/</t>
  </si>
  <si>
    <t>U gotta be quicker than that 😆</t>
  </si>
  <si>
    <t>jghihbq</t>
  </si>
  <si>
    <t>Timely_Ad_8479</t>
  </si>
  <si>
    <t>t1_jghihbq</t>
  </si>
  <si>
    <t>https://www.reddit.com/r/HotWheels/comments/12nqni0/not_a_single_skyline/jghihbq/</t>
  </si>
  <si>
    <t>you have premiums 😨 i havent seen any since last year</t>
  </si>
  <si>
    <t>jghl7i0</t>
  </si>
  <si>
    <t>t1_jghl7i0</t>
  </si>
  <si>
    <t>https://www.reddit.com/r/HotWheels/comments/12nqni0/not_a_single_skyline/jghl7i0/</t>
  </si>
  <si>
    <t>I've never seen anyone of these and I hunt alot.. they may just not have gotten to the northeast yet either. Distribution is so strange with Mattel</t>
  </si>
  <si>
    <t>jgi0usn</t>
  </si>
  <si>
    <t>t1_jgi0usn</t>
  </si>
  <si>
    <t>https://www.reddit.com/r/HotWheels/comments/12nqni0/not_a_single_skyline/jgi0usn/</t>
  </si>
  <si>
    <t>Right? It’s baffling.</t>
  </si>
  <si>
    <t>jgi495d</t>
  </si>
  <si>
    <t>t1_jgi495d</t>
  </si>
  <si>
    <t>https://www.reddit.com/r/HotWheels/comments/12nqni0/not_a_single_skyline/jgi495d/</t>
  </si>
  <si>
    <t>jgi3px1</t>
  </si>
  <si>
    <t>t1_jgi3px1</t>
  </si>
  <si>
    <t>Amazing that so many premiums are there!</t>
  </si>
  <si>
    <t>Jrock1999</t>
  </si>
  <si>
    <t>https://www.reddit.com/r/HotWheels/comments/12nqni0/not_a_single_skyline/jgi3px1/</t>
  </si>
  <si>
    <t>I still need the Subaru</t>
  </si>
  <si>
    <t>jgi52a1</t>
  </si>
  <si>
    <t>CalebYankauskas</t>
  </si>
  <si>
    <t>t1_jgi52a1</t>
  </si>
  <si>
    <t>https://www.reddit.com/r/HotWheels/comments/12nqni0/not_a_single_skyline/jgi52a1/</t>
  </si>
  <si>
    <t>I grabbed an extra Mustang for another guy, but he hasn’t messaged me back yet. There’s another guy that wants a Mustang, I’m going to comment this to you and him. If the first guy doesn’t message me then it’s up to you or the third guy to message me first. I’ll send the car out (just the Mustang) and all I ask is that you pay for the car $6.71 and whatever the cost of shipping is. I just want to be even. I don’t want to make any money.</t>
  </si>
  <si>
    <t>jglxwe3</t>
  </si>
  <si>
    <t>t1_jglxwe3</t>
  </si>
  <si>
    <t>https://www.reddit.com/r/HotWheels/comments/12nqni0/not_a_single_skyline/jglxwe3/</t>
  </si>
  <si>
    <t>jgiepn6</t>
  </si>
  <si>
    <t>t1_jgiepn6</t>
  </si>
  <si>
    <t>Dang the stang the subi and the truck I’m dying to get them</t>
  </si>
  <si>
    <t>Longjumping_Base_682</t>
  </si>
  <si>
    <t>https://www.reddit.com/r/HotWheels/comments/12nqni0/not_a_single_skyline/jgiepn6/</t>
  </si>
  <si>
    <t>Scooby Is popular</t>
  </si>
  <si>
    <t>jgigbik</t>
  </si>
  <si>
    <t>t1_jgigbik</t>
  </si>
  <si>
    <t>https://www.reddit.com/r/HotWheels/comments/12nqni0/not_a_single_skyline/jgigbik/</t>
  </si>
  <si>
    <t>Consider yourself blessed to have this set in your store lol, we JUST got Jay Lenos Garage........</t>
  </si>
  <si>
    <t>jgijc1v</t>
  </si>
  <si>
    <t>TheGatoda</t>
  </si>
  <si>
    <t>t1_jgijc1v</t>
  </si>
  <si>
    <t>https://www.reddit.com/r/HotWheels/comments/12nqni0/not_a_single_skyline/jgijc1v/</t>
  </si>
  <si>
    <t>Exactly how I found my Wally a couple days ago.</t>
  </si>
  <si>
    <t>jgik82a</t>
  </si>
  <si>
    <t>t1_jgik82a</t>
  </si>
  <si>
    <t>https://www.reddit.com/r/HotWheels/comments/12nqni0/not_a_single_skyline/jgik82a/</t>
  </si>
  <si>
    <t>The 2 Wal-marts near rarely stock anything
It sucks, but it is what it is</t>
  </si>
  <si>
    <t>jgj80zd</t>
  </si>
  <si>
    <t>Daniel200303</t>
  </si>
  <si>
    <t>t1_jgj80zd</t>
  </si>
  <si>
    <t>https://www.reddit.com/r/HotWheels/comments/12nqni0/not_a_single_skyline/jgj80zd/</t>
  </si>
  <si>
    <t>jgiyjou</t>
  </si>
  <si>
    <t>t1_jgiyjou</t>
  </si>
  <si>
    <t>I’m sorry :( 
I really did not realize how many people don’t get these.</t>
  </si>
  <si>
    <t>https://www.reddit.com/r/HotWheels/comments/12nqni0/not_a_single_skyline/jgiyjou/</t>
  </si>
  <si>
    <t>jgius99</t>
  </si>
  <si>
    <t>t1_jgius99</t>
  </si>
  <si>
    <t>We don’t have any of them</t>
  </si>
  <si>
    <t>https://www.reddit.com/r/HotWheels/comments/12nqni0/not_a_single_skyline/jgius99/</t>
  </si>
  <si>
    <t>Oh awesome let me know if he doesn’t respond I’d be interested</t>
  </si>
  <si>
    <t>jgm0duy</t>
  </si>
  <si>
    <t>Miami199</t>
  </si>
  <si>
    <t>t1_jgm0duy</t>
  </si>
  <si>
    <t>https://www.reddit.com/r/HotWheels/comments/12nqni0/not_a_single_skyline/jgm0duy/</t>
  </si>
  <si>
    <t>jglxxtz</t>
  </si>
  <si>
    <t>t1_jglxxtz</t>
  </si>
  <si>
    <t>https://www.reddit.com/r/HotWheels/comments/12nqni0/not_a_single_skyline/jglxxtz/</t>
  </si>
  <si>
    <t>jgj021b</t>
  </si>
  <si>
    <t>t1_jgj021b</t>
  </si>
  <si>
    <t>I’d snag a Shelby</t>
  </si>
  <si>
    <t>https://www.reddit.com/r/HotWheels/comments/12nqni0/not_a_single_skyline/jgj021b/</t>
  </si>
  <si>
    <t>Damn I haven’t even seen one of these.</t>
  </si>
  <si>
    <t>jgj1sgm</t>
  </si>
  <si>
    <t>After-Award-2636</t>
  </si>
  <si>
    <t>t1_jgj1sgm</t>
  </si>
  <si>
    <t>https://www.reddit.com/r/HotWheels/comments/12nqni0/not_a_single_skyline/jgj1sgm/</t>
  </si>
  <si>
    <t>Damn but look how many Boulevards…. I would have taken one each!!!</t>
  </si>
  <si>
    <t>jgj38tb</t>
  </si>
  <si>
    <t>2011Newbie</t>
  </si>
  <si>
    <t>t1_jgj38tb</t>
  </si>
  <si>
    <t>https://www.reddit.com/r/HotWheels/comments/12nqni0/not_a_single_skyline/jgj38tb/</t>
  </si>
  <si>
    <t>I just wish my Walmart would get anything in there like 20 cars on the shelves for like 3 months now.</t>
  </si>
  <si>
    <t>jgjg4ct</t>
  </si>
  <si>
    <t>Khar0ntheferryman</t>
  </si>
  <si>
    <t>t1_jgjg4ct</t>
  </si>
  <si>
    <t>https://www.reddit.com/r/HotWheels/comments/12nqni0/not_a_single_skyline/jgjg4ct/</t>
  </si>
  <si>
    <t>Unfortunately i didn't get to buy any but id love the Matrix Lincoln and the HW Mattel Drag Bus</t>
  </si>
  <si>
    <t>jgjpu7n</t>
  </si>
  <si>
    <t>Illustrious_Account3</t>
  </si>
  <si>
    <t>t1_jgjpu7n</t>
  </si>
  <si>
    <t>https://www.reddit.com/r/HotWheels/comments/12nqni0/not_a_single_skyline/jgjpu7n/</t>
  </si>
  <si>
    <t>jgjpl3p</t>
  </si>
  <si>
    <t>t1_jgjpl3p</t>
  </si>
  <si>
    <t>I swear you live near me 😂 my target got those too! I didn’t grab the McLaren for the Jay Leno set cause I thought I had it, but I didn’t…so I went back but it was gone. Got the Matrix Lincoln and the Toy Story RC car.</t>
  </si>
  <si>
    <t>https://www.reddit.com/r/HotWheels/comments/12nqni0/not_a_single_skyline/jgjpl3p/</t>
  </si>
  <si>
    <t>jgjpeqb</t>
  </si>
  <si>
    <t>t1_jgjpeqb</t>
  </si>
  <si>
    <t>Our Target just got new Jay Leno cars back in plus a few of the Mattel set and the Matrix car</t>
  </si>
  <si>
    <t>https://www.reddit.com/r/HotWheels/comments/12nqni0/not_a_single_skyline/jgjpeqb/</t>
  </si>
  <si>
    <t>Tbh I never really cared about the Skyline from this set, it looks nice but I doubt I would've been desperate for one. I know the Torana I'll be definitely searching for</t>
  </si>
  <si>
    <t>jgjqag9</t>
  </si>
  <si>
    <t>CptnWolfe</t>
  </si>
  <si>
    <t>t1_jgjqag9</t>
  </si>
  <si>
    <t>https://www.reddit.com/r/HotWheels/comments/12nqni0/not_a_single_skyline/jgjqag9/</t>
  </si>
  <si>
    <t>Yooooo cool, i wish i had a Subaru 22B STI in my HotWheel collection LOL</t>
  </si>
  <si>
    <t>jgju89b</t>
  </si>
  <si>
    <t>LuckyLuke50</t>
  </si>
  <si>
    <t>t1_jgju89b</t>
  </si>
  <si>
    <t>https://www.reddit.com/r/HotWheels/comments/12nqni0/not_a_single_skyline/jgju89b/</t>
  </si>
  <si>
    <t>Cause most of the time it's the people working there take them before they hit the shelves</t>
  </si>
  <si>
    <t>jgka0i6</t>
  </si>
  <si>
    <t>GrimeyGuru</t>
  </si>
  <si>
    <t>t1_jgka0i6</t>
  </si>
  <si>
    <t>https://www.reddit.com/r/HotWheels/comments/12nqni0/not_a_single_skyline/jgka0i6/</t>
  </si>
  <si>
    <t>That Mustang Shelby looks so 🔥🔥🔥🔥🔥</t>
  </si>
  <si>
    <t>jgm5fas</t>
  </si>
  <si>
    <t>BarracudaGeneral</t>
  </si>
  <si>
    <t>t1_jgm5fas</t>
  </si>
  <si>
    <t>https://www.reddit.com/r/HotWheels/comments/12nqni0/not_a_single_skyline/jgm5fas/</t>
  </si>
  <si>
    <t>Hah! I watched someone yank every boulevard of the peg before anyone else got to look.</t>
  </si>
  <si>
    <t>jgmjbu0</t>
  </si>
  <si>
    <t>t1_jgmjbu0</t>
  </si>
  <si>
    <t>https://www.reddit.com/r/HotWheels/comments/12nqni0/not_a_single_skyline/jgmjbu0/</t>
  </si>
  <si>
    <t>Good luck dude!  Thanks for all the help!</t>
  </si>
  <si>
    <t>jgnwlgv</t>
  </si>
  <si>
    <t>t1_jgnwlgv</t>
  </si>
  <si>
    <t>https://www.reddit.com/r/Volkswagen/comments/12pmj5x/trans_fluid_differences_between_g_055_540_a2_vs_g/jgnwlgv/</t>
  </si>
  <si>
    <t>jgnoxvp</t>
  </si>
  <si>
    <t>t1_jgnoxvp</t>
  </si>
  <si>
    <t>12pmj5x</t>
  </si>
  <si>
    <t>Yea, ironically im about to do my trans service on my atlas this week aswell, luckily my techs have extra fluid for me to use</t>
  </si>
  <si>
    <t>Wambolam</t>
  </si>
  <si>
    <t>https://www.reddit.com/r/Volkswagen/comments/12pmj5x/trans_fluid_differences_between_g_055_540_a2_vs_g/jgnoxvp/</t>
  </si>
  <si>
    <t>jgnlnef</t>
  </si>
  <si>
    <t>t1_jgnlnef</t>
  </si>
  <si>
    <t>Thanks for your thoughts.  I'm kind of tempted... now all I've got to do is find the OEM stuff for less than $42/liter :(</t>
  </si>
  <si>
    <t>https://www.reddit.com/r/Volkswagen/comments/12pmj5x/trans_fluid_differences_between_g_055_540_a2_vs_g/jgnlnef/</t>
  </si>
  <si>
    <t>jgni542</t>
  </si>
  <si>
    <t>t1_jgni542</t>
  </si>
  <si>
    <t>For me, especially with fluid, i would always go OEM, i don't mean with engine oil/coolant though if you buy cheap, expect cheap. But with trans/diff fluid, i would never go to O'Reilly and buy it there. They sell the same thing for such a wide range of cars that i just wouldn't trust it. Though i should say since these atlas's are so new that we haven't seen any go bad other than 2 or so warranty ones. And maybe only 1 rear differential. So I can't really really give more then my opinion on it, not an actual statistic on it.</t>
  </si>
  <si>
    <t>https://www.reddit.com/r/Volkswagen/comments/12pmj5x/trans_fluid_differences_between_g_055_540_a2_vs_g/jgni542/</t>
  </si>
  <si>
    <t>jgne8z2</t>
  </si>
  <si>
    <t>t1_jgne8z2</t>
  </si>
  <si>
    <t>Ah, cool.
So I guess let me ask this last question if I can.
I have seen some sites where people are having borderline religious wars over the type of ATF fluid, with it being about 50/50 between "OEM only" and the other half saying, "it doesn't really matter as long as it's rated for your transmission".
What are your thoughts?</t>
  </si>
  <si>
    <t>https://www.reddit.com/r/Volkswagen/comments/12pmj5x/trans_fluid_differences_between_g_055_540_a2_vs_g/jgne8z2/</t>
  </si>
  <si>
    <t>jgnb3fg</t>
  </si>
  <si>
    <t>t1_jgnb3fg</t>
  </si>
  <si>
    <t>ETKA is the VW/Audi catalog that we use at the dealer to look up what parts go on the vehicles.</t>
  </si>
  <si>
    <t>https://www.reddit.com/r/Volkswagen/comments/12pmj5x/trans_fluid_differences_between_g_055_540_a2_vs_g/jgnb3fg/</t>
  </si>
  <si>
    <t>jgn6nw8</t>
  </si>
  <si>
    <t>t1_jgn6nw8</t>
  </si>
  <si>
    <t>ETKA?
(I'm new to this stuff, so I apologize for the noob question.)</t>
  </si>
  <si>
    <t>https://www.reddit.com/r/Volkswagen/comments/12pmj5x/trans_fluid_differences_between_g_055_540_a2_vs_g/jgn6nw8/</t>
  </si>
  <si>
    <t>jgn4tpw</t>
  </si>
  <si>
    <t>t1_jgn4tpw</t>
  </si>
  <si>
    <t>Thats because at least for that fluid, as far as i could read, is only sold as the 1ltr bottle. At Least when i was searching ETKA for a reference for it.</t>
  </si>
  <si>
    <t>https://www.reddit.com/r/Volkswagen/comments/12pmj5x/trans_fluid_differences_between_g_055_540_a2_vs_g/jgn4tpw/</t>
  </si>
  <si>
    <t>jgn0zkf</t>
  </si>
  <si>
    <t>t1_jgn0zkf</t>
  </si>
  <si>
    <t>It's not your fault. I just appreciate the reply.
It is interesting to me how VW always adds the "A2" onto their materials -- even the data sheet you can find on the NHTSA website includes the "A2" in the spec:
[https://static.nhtsa.gov/odi/tsbs/2019/MC-10159424-0001.pdf](https://static.nhtsa.gov/odi/tsbs/2019/MC-10159424-0001.pdf)</t>
  </si>
  <si>
    <t>https://www.reddit.com/r/Volkswagen/comments/12pmj5x/trans_fluid_differences_between_g_055_540_a2_vs_g/jgn0zkf/</t>
  </si>
  <si>
    <t>jgmz5pn</t>
  </si>
  <si>
    <t>t1_jgmz5pn</t>
  </si>
  <si>
    <t>Lol sorry for the headache buddy</t>
  </si>
  <si>
    <t>https://www.reddit.com/r/Volkswagen/comments/12pmj5x/trans_fluid_differences_between_g_055_540_a2_vs_g/jgmz5pn/</t>
  </si>
  <si>
    <t>jgmyjfd</t>
  </si>
  <si>
    <t>t1_jgmyjfd</t>
  </si>
  <si>
    <t>Seriously?!?  I've been agonizing over the size of the jug?!?
I had convinced myself the A2 was some slightly updated version of the original, lol.
This is extremely helpful -- thanks!</t>
  </si>
  <si>
    <t>https://www.reddit.com/r/Volkswagen/comments/12pmj5x/trans_fluid_differences_between_g_055_540_a2_vs_g/jgmyjfd/</t>
  </si>
  <si>
    <t>jgmvald</t>
  </si>
  <si>
    <t>t1_jgmvald</t>
  </si>
  <si>
    <t>The last two digit's refer to the size container that it goes into. For example G-055-025-A2 is in 1ltr bottles, and G-055-025-A6 is in 20ltr jugs.</t>
  </si>
  <si>
    <t>https://www.reddit.com/r/Volkswagen/comments/12pmj5x/trans_fluid_differences_between_g_055_540_a2_vs_g/jgmvald/</t>
  </si>
  <si>
    <t>t3_12pmj5x</t>
  </si>
  <si>
    <t>So this is probably me being OCD about specs, but I'm trying to figure out what's up with Liqui Moly Top Tec 1800 ATF.
I am planning to do a transmission fluid service on my '18 Atlas with the 09P FWD transmission.  I purchased a kit from ECS Tuning that includes Liqui Moly Top Tec 1800 as the fluid:  
[https://www.ecstuning.com/b-assembled-by-ecs-parts/8-speed-automatic-transmission-service-kit/09p325429kt/](https://www.ecstuning.com/b-assembled-by-ecs-parts/8-speed-automatic-transmission-service-kit/09p325429kt/)
But I'm confused/concerned about the Liqui Moly.  Without going overboard on details, VW calls for "G 055 540 A2" fluid and the Liqui Moly website says that Top Tec 1800 meets/exceeds "G 055 540" (no mention of "A2").
So what's the deal?  What is "A2" and is it a big deal that Liqui Moly doesn't mention that in their product label?</t>
  </si>
  <si>
    <t>https://www.reddit.com/r/Volkswagen/comments/12pmj5x/trans_fluid_differences_between_g_055_540_a2_vs_g/</t>
  </si>
  <si>
    <t>Trans Fluid: Differences between "G 055 540 A2" vs "G 055 540"</t>
  </si>
  <si>
    <t>Yes, I recommend that you use brake pads.   Not using them is an option, but your stopping distance will increase significantly &amp; you’ll put extra wear and tear on your calipers and rotors.</t>
  </si>
  <si>
    <t>jgo9oe7</t>
  </si>
  <si>
    <t>PaulysDad</t>
  </si>
  <si>
    <t>t1_jgo9oe7</t>
  </si>
  <si>
    <t>https://www.reddit.com/r/Volkswagen/comments/12ppr8v/2013_golf_gti_brake_pad_recommendation/jgo9oe7/</t>
  </si>
  <si>
    <t>12ppr8v</t>
  </si>
  <si>
    <t>t3_12ppr8v</t>
  </si>
  <si>
    <t>My GTI is a 2013 Driver's Edition running Michelin Pilot A4S's. Car is completely bone stock.
Looking to change out my OEM brake pads for something that will be able to be sufficient for daily driving as well as the occasional canyon run. I was recommended to look at the [Posi Quiet Ceramic Pads](https://www.cquence.net/volkswagen-gti-2013-posi-quiet-ceramic-brake-pads.html). I am looking for some feedback or opinions on how these runs or something that would similar/what I'm looking for? 
In addition, I may be in the market for new rotors as I believe the ones I'm running now are warped. I'm not sure and will be getting them this week. If the car needs new rotors, I was thinking that I would just get the OEM rotors again.</t>
  </si>
  <si>
    <t>12p67xt</t>
  </si>
  <si>
    <t>GolfGTI</t>
  </si>
  <si>
    <t>AndrewSVO</t>
  </si>
  <si>
    <t>t3_12p67xt</t>
  </si>
  <si>
    <t>https://www.reddit.com/r/GolfGTI/comments/12p67xt/2013_golf_gti_brake_pad_recommendation/</t>
  </si>
  <si>
    <t>2013 Golf GTI Brake Pad Recommendation</t>
  </si>
  <si>
    <t>Thankyou!</t>
  </si>
  <si>
    <t>jgnb6ly</t>
  </si>
  <si>
    <t>t1_jgnb6ly</t>
  </si>
  <si>
    <t>https://www.reddit.com/r/Volkswagen/comments/12ppr8v/2013_golf_gti_brake_pad_recommendation/jgnb6ly/</t>
  </si>
  <si>
    <t>jgn13uz</t>
  </si>
  <si>
    <t>t1_jgn13uz</t>
  </si>
  <si>
    <t>FCP Euro link
Lifetime warranty, bunch of options for you.
https://www.fcpeuro.com/Volkswagen-parts/GTI/Brake/?year=2013&amp;m=20&amp;e=975&amp;t=6,11&amp;b=8&amp;d=1037,1036&amp;v=</t>
  </si>
  <si>
    <t>https://www.reddit.com/r/Volkswagen/comments/12ppr8v/2013_golf_gti_brake_pad_recommendation/jgn13uz/</t>
  </si>
  <si>
    <t>/r/GolfGTI/comments/12p67xt/2013_golf_gti_brake_pad_recommendation/</t>
  </si>
  <si>
    <t>https://www.reddit.com/r/Volkswagen/comments/12ppr8v/2013_golf_gti_brake_pad_recommendation/</t>
  </si>
  <si>
    <t>&amp;#x200B;
\#Volkswagen has officially introduced the new ID.7, an electric sedan, which was unveiled simultaneously in Europe, China, and the United States of America. As Volkswagen's latest addition to their family of electric models from Wolfsburg, the ID.7 is expected to compete with the Tesla Model 3.
https://preview.redd.it/9nf97j9tsgua1.jpg?width=4096&amp;format=pjpg&amp;auto=webp&amp;v=enabled&amp;s=0338bd2650c11578f564d73434dcfe777ffc459c
[VW ID.7](https://theauto.show/2023/04/17/world-premiere-for-vw-id-7/)</t>
  </si>
  <si>
    <t>12plv6g</t>
  </si>
  <si>
    <t>TheAutoShow</t>
  </si>
  <si>
    <t>t3_12plv6g</t>
  </si>
  <si>
    <t>https://www.reddit.com/r/TheAutoShow/comments/12plv6g/world_premiere_for_vw_id7/</t>
  </si>
  <si>
    <t>World premiere for VW Id.7</t>
  </si>
  <si>
    <t>https://www.alvolante.it/news/volkswagen-id-7-caratteristiche-immagini-383309</t>
  </si>
  <si>
    <t>12qbgdw</t>
  </si>
  <si>
    <t>ItaliaNewsHub</t>
  </si>
  <si>
    <t>AndreaNeanderthal</t>
  </si>
  <si>
    <t>t3_12qbgdw</t>
  </si>
  <si>
    <t>https://www.reddit.com/r/ItaliaNewsHub/comments/12qbgdw/volkswagen_id7_ha_dei_numeri_alvolante/</t>
  </si>
  <si>
    <t>Volkswagen ID.7: ha dei numeri - AlVolante</t>
  </si>
  <si>
    <t>Hi guys. I recently bought a rns 315 unit for my scirocco (the one that comes as standard). The guy I bought it off said it was a vw unit however it’s in fact seat so comes up with the seat start up screen. Is there anyway I can change it to the VW start up/system. Thank you</t>
  </si>
  <si>
    <t>12ok32c</t>
  </si>
  <si>
    <t>C96FLN</t>
  </si>
  <si>
    <t>t3_12ok32c</t>
  </si>
  <si>
    <t>https://www.reddit.com/r/Volkswagen/comments/12ok32c/rns315_help/</t>
  </si>
  <si>
    <t>RNS-315 help</t>
  </si>
  <si>
    <t>Replace the head unit. Crutchfield.com is a great resource as the prices are fair, installation parts are free (or deeply discounted) and install instructions are included for free. Returns are easy and tech support during your DIY install is free.</t>
  </si>
  <si>
    <t>jgfi3q3</t>
  </si>
  <si>
    <t>CarAV</t>
  </si>
  <si>
    <t>t1_jgfi3q3</t>
  </si>
  <si>
    <t>https://www.reddit.com/r/CarAV/comments/12nooe4/newbie_question_about_car_audio_player_setup/jgfi3q3/</t>
  </si>
  <si>
    <t>12nooe4</t>
  </si>
  <si>
    <t>t3_12nooe4</t>
  </si>
  <si>
    <t>[https://www.crutchfield.com/carsystems/Volkswagen-Passat-Stereos-and-Speakers.html](https://www.crutchfield.com/carsystems/Volkswagen-Passat-Stereos-and-Speakers.html) \- go here first so they know what you have
[https://www.crutchfield.com/p\_105KDX280B/JVC-KD-X280BT.html?tp=5684](https://www.crutchfield.com/p_105KDX280B/JVC-KD-X280BT.html?tp=5684) 
[https://www.crutchfield.com/p\_105CSDR601/JVC-CS-DR601C.html](https://www.crutchfield.com/p_105CSDR601/JVC-CS-DR601C.html)  \- just do the front set, or all 4, depending - they're half off with the head unit
See how you like how those sound- they'll be better than the factory system, but you just can't get that much bass out of a 6.5" speaker that's not in a well-designed box. A little underseat subwoofer with an 8" or a 10" could fill out the bottom end without being intrusive or taking up space.</t>
  </si>
  <si>
    <t>jgg8j6y</t>
  </si>
  <si>
    <t>t1_jgg8j6y</t>
  </si>
  <si>
    <t>https://www.reddit.com/r/CarAV/comments/12nooe4/newbie_question_about_car_audio_player_setup/jgg8j6y/</t>
  </si>
  <si>
    <t>❤️</t>
  </si>
  <si>
    <t>jgeqdgl</t>
  </si>
  <si>
    <t>DigitalArt</t>
  </si>
  <si>
    <t>Styopaaaaaaa</t>
  </si>
  <si>
    <t>t1_jgeqdgl</t>
  </si>
  <si>
    <t>https://www.reddit.com/r/DigitalArt/comments/12ng33d/i_painted_a_volkswagen/jgeqdgl/</t>
  </si>
  <si>
    <t>jgepppw</t>
  </si>
  <si>
    <t>t1_jgepppw</t>
  </si>
  <si>
    <t>12ng33d</t>
  </si>
  <si>
    <t>Very nice !</t>
  </si>
  <si>
    <t>ThermalWermington</t>
  </si>
  <si>
    <t>https://www.reddit.com/r/DigitalArt/comments/12ng33d/i_painted_a_volkswagen/jgepppw/</t>
  </si>
  <si>
    <t>t3_12ng33d</t>
  </si>
  <si>
    <t>Thank you!</t>
  </si>
  <si>
    <t>jgedy5j</t>
  </si>
  <si>
    <t>t1_jgedy5j</t>
  </si>
  <si>
    <t>https://www.reddit.com/r/DigitalArt/comments/12ng33d/i_painted_a_volkswagen/jgedy5j/</t>
  </si>
  <si>
    <t>jgedop2</t>
  </si>
  <si>
    <t>t1_jgedop2</t>
  </si>
  <si>
    <t>Good job!</t>
  </si>
  <si>
    <t>Moosebuckets</t>
  </si>
  <si>
    <t>https://www.reddit.com/r/DigitalArt/comments/12ng33d/i_painted_a_volkswagen/jgedop2/</t>
  </si>
  <si>
    <t>That car is pretty common in Eastern Europe and it looks nice and vintage so… I just wanted to paint it =)</t>
  </si>
  <si>
    <t>jgg9t6a</t>
  </si>
  <si>
    <t>t1_jgg9t6a</t>
  </si>
  <si>
    <t>https://www.reddit.com/r/DigitalArt/comments/12ng33d/i_painted_a_volkswagen/jgg9t6a/</t>
  </si>
  <si>
    <t>jgevahj</t>
  </si>
  <si>
    <t>t1_jgevahj</t>
  </si>
  <si>
    <t>Cool! Does it have any memory in your life (first car, family member’s car) or did you just want to paint it? :)</t>
  </si>
  <si>
    <t>https://www.reddit.com/r/DigitalArt/comments/12ng33d/i_painted_a_volkswagen/jgevahj/</t>
  </si>
  <si>
    <t>Yeah, this car looks very similar to a Volvo but it is actually a Volkswagen Vento or Jetta</t>
  </si>
  <si>
    <t>jgg9g5e</t>
  </si>
  <si>
    <t>t1_jgg9g5e</t>
  </si>
  <si>
    <t>https://www.reddit.com/r/DigitalArt/comments/12ng33d/i_painted_a_volkswagen/jgg9g5e/</t>
  </si>
  <si>
    <t>jgg4emm</t>
  </si>
  <si>
    <t>t1_jgg4emm</t>
  </si>
  <si>
    <t>Looks like a VOLVO to me 😅</t>
  </si>
  <si>
    <t>https://www.reddit.com/r/DigitalArt/comments/12ng33d/i_painted_a_volkswagen/jgg4emm/</t>
  </si>
  <si>
    <t>We love cars like these in Eastern Europe so much</t>
  </si>
  <si>
    <t>jggp6xo</t>
  </si>
  <si>
    <t>t1_jggp6xo</t>
  </si>
  <si>
    <t>https://www.reddit.com/r/DigitalArt/comments/12ng33d/i_painted_a_volkswagen/jggp6xo/</t>
  </si>
  <si>
    <t>jggjuz5</t>
  </si>
  <si>
    <t>t1_jggjuz5</t>
  </si>
  <si>
    <t>I used to drive a grey one, thing was built like a tank!</t>
  </si>
  <si>
    <t>KaizokuLee</t>
  </si>
  <si>
    <t>https://www.reddit.com/r/DigitalArt/comments/12ng33d/i_painted_a_volkswagen/jggjuz5/</t>
  </si>
  <si>
    <t>jggvwak</t>
  </si>
  <si>
    <t>t1_jggvwak</t>
  </si>
  <si>
    <t>https://www.reddit.com/r/DigitalArt/comments/12ng33d/i_painted_a_volkswagen/jggvwak/</t>
  </si>
  <si>
    <t>jggvqex</t>
  </si>
  <si>
    <t>t1_jggvqex</t>
  </si>
  <si>
    <t>underrated</t>
  </si>
  <si>
    <t>Need_job_coder</t>
  </si>
  <si>
    <t>https://www.reddit.com/r/DigitalArt/comments/12ng33d/i_painted_a_volkswagen/jggvqex/</t>
  </si>
  <si>
    <t>My first post on Reddit</t>
  </si>
  <si>
    <t>https://i.redd.it/zvrrhdbv75ua1.jpg</t>
  </si>
  <si>
    <t>https://www.reddit.com/r/DigitalArt/comments/12ng33d/i_painted_a_volkswagen/</t>
  </si>
  <si>
    <t>I painted a Volkswagen =)</t>
  </si>
  <si>
    <t>Axle bolt right? I'll confess- I didn't replace them. Put the car on the ground, tighten the lug nuts to spec. For the axle bolt: 24mm (12 point) + breaker bar. Stand on it.</t>
  </si>
  <si>
    <t>jgnpero</t>
  </si>
  <si>
    <t>t1_jgnpero</t>
  </si>
  <si>
    <t>https://www.reddit.com/r/Volkswagen/comments/12ptugx/mk5_strut_job/jgnpero/</t>
  </si>
  <si>
    <t>12ptugx</t>
  </si>
  <si>
    <t>t3_12ptugx</t>
  </si>
  <si>
    <t>That's what I thought, though mine came free pretty easily and it was the factory one.  I guess those low torque settings were for a bolt that had ribbing under the front.</t>
  </si>
  <si>
    <t>jgnsl2q</t>
  </si>
  <si>
    <t>t1_jgnsl2q</t>
  </si>
  <si>
    <t>https://www.reddit.com/r/Volkswagen/comments/12ptugx/mk5_strut_job/jgnsl2q/</t>
  </si>
  <si>
    <t>jgnq92e</t>
  </si>
  <si>
    <t>t1_jgnq92e</t>
  </si>
  <si>
    <t>Should be 148ft/lbs plus 180deg, 52ft/lbs seems low for these considering how difficult they are to take off</t>
  </si>
  <si>
    <t>https://www.reddit.com/r/Volkswagen/comments/12ptugx/mk5_strut_job/jgnq92e/</t>
  </si>
  <si>
    <t>jgnwo5x</t>
  </si>
  <si>
    <t>t1_jgnwo5x</t>
  </si>
  <si>
    <t>https://www.reddit.com/r/Volkswagen/comments/12ptugx/mk5_strut_job/jgnwo5x/</t>
  </si>
  <si>
    <t>jgnt3fd</t>
  </si>
  <si>
    <t>t1_jgnt3fd</t>
  </si>
  <si>
    <t>There's three different bolts. Hex, trip square, and trip square with ribs on the backside of the bolt head. That's why there's multiple specs floating around. 
Hex/trip square is 148ft + 180 turn
Trip square with ribs is 52ft + 180 turn</t>
  </si>
  <si>
    <t>x_Rann_x</t>
  </si>
  <si>
    <t>https://www.reddit.com/r/Volkswagen/comments/12ptugx/mk5_strut_job/jgnt3fd/</t>
  </si>
  <si>
    <t>jgnsdz6</t>
  </si>
  <si>
    <t>t1_jgnsdz6</t>
  </si>
  <si>
    <t>Yes, I am -- should have clarified more.</t>
  </si>
  <si>
    <t>https://www.reddit.com/r/Volkswagen/comments/12ptugx/mk5_strut_job/jgnsdz6/</t>
  </si>
  <si>
    <t>jgnozfq</t>
  </si>
  <si>
    <t>t1_jgnozfq</t>
  </si>
  <si>
    <t>You talking about the axle bolt?</t>
  </si>
  <si>
    <t>https://www.reddit.com/r/Volkswagen/comments/12ptugx/mk5_strut_job/jgnozfq/</t>
  </si>
  <si>
    <t>Hello, I recently replaced my front struts on a mk5 rabbit, what a pain in the ass.  I'm curious if anyone knows what the torque specs are for the replacement triple square bolt (24 mm) compared to the original 27 mm big hex one?  I've seen numbers that are significantly lower. 52 ft lbs plus 90 degrees for triple square, vs. 148 ft lbs plus 180 for the original.  Can anyone confirm or offer correct numbers?  Thanks!</t>
  </si>
  <si>
    <t>https://www.reddit.com/r/Volkswagen/comments/12ptugx/mk5_strut_job/</t>
  </si>
  <si>
    <t>Mk5 Strut Job</t>
  </si>
  <si>
    <t>Nope find one not in a collision</t>
  </si>
  <si>
    <t>jgfprji</t>
  </si>
  <si>
    <t>AskMechanics</t>
  </si>
  <si>
    <t>t1_jgfprji</t>
  </si>
  <si>
    <t>https://www.reddit.com/r/AskMechanics/comments/12nrw17/car_advice_thats_been_in_an_accident/jgfprji/</t>
  </si>
  <si>
    <t>12nrw17</t>
  </si>
  <si>
    <t>t3_12nrw17</t>
  </si>
  <si>
    <t>Two ECM reprogramming. The headliner removed. I'd want to know why on both.</t>
  </si>
  <si>
    <t>jgfrfu0</t>
  </si>
  <si>
    <t>SitRep-Screwed</t>
  </si>
  <si>
    <t>t1_jgfrfu0</t>
  </si>
  <si>
    <t>https://www.reddit.com/r/AskMechanics/comments/12nrw17/car_advice_thats_been_in_an_accident/jgfrfu0/</t>
  </si>
  <si>
    <t>jgfqm2d</t>
  </si>
  <si>
    <t>t1_jgfqm2d</t>
  </si>
  <si>
    <t>What small stuff bothers you? Honestly curious so I know what to look for.</t>
  </si>
  <si>
    <t>https://www.reddit.com/r/AskMechanics/comments/12nrw17/car_advice_thats_been_in_an_accident/jgfqm2d/</t>
  </si>
  <si>
    <t>jgfpuhd</t>
  </si>
  <si>
    <t>t1_jgfpuhd</t>
  </si>
  <si>
    <t>If it were me, I'd walk. There's nothing specific, but a bunch of small stuff plus the accident that doesn't really give me a warm fuzzy.
If you think the price is too good, then it may just be.</t>
  </si>
  <si>
    <t>https://www.reddit.com/r/AskMechanics/comments/12nrw17/car_advice_thats_been_in_an_accident/jgfpuhd/</t>
  </si>
  <si>
    <t>Hate to sound like a dick. But if you're mulling over the price due to an accident, you may not be able to afford the maintenance and repairs that will come with owning this used.</t>
  </si>
  <si>
    <t>jgft9w9</t>
  </si>
  <si>
    <t>Dangerous_Lobster555</t>
  </si>
  <si>
    <t>t1_jgft9w9</t>
  </si>
  <si>
    <t>https://www.reddit.com/r/AskMechanics/comments/12nrw17/car_advice_thats_been_in_an_accident/jgft9w9/</t>
  </si>
  <si>
    <t>Hahaha can’t go wrong with the Toyota.</t>
  </si>
  <si>
    <t>jgfvbqh</t>
  </si>
  <si>
    <t>t1_jgfvbqh</t>
  </si>
  <si>
    <t>https://www.reddit.com/r/AskMechanics/comments/12nrw17/car_advice_thats_been_in_an_accident/jgfvbqh/</t>
  </si>
  <si>
    <t>jgfuvwd</t>
  </si>
  <si>
    <t>t1_jgfuvwd</t>
  </si>
  <si>
    <t>VW trade-in at a Toyota dealership.  Go figure...</t>
  </si>
  <si>
    <t>SchnellFox</t>
  </si>
  <si>
    <t>https://www.reddit.com/r/AskMechanics/comments/12nrw17/car_advice_thats_been_in_an_accident/jgfuvwd/</t>
  </si>
  <si>
    <t>I have just the regular advice, no advice that had been in an accident.
Take a trusted mechanic to see what's up. I don't give a flying fuck about wrecked cars, it's just how they are fixed. If they are fixed properly, it's good as new. If it isn't, however, it's a problem, or a bunch of small problems you can remedy yourself, but gets annoying.</t>
  </si>
  <si>
    <t>jggx1s4</t>
  </si>
  <si>
    <t>t1_jggx1s4</t>
  </si>
  <si>
    <t>https://www.reddit.com/r/AskMechanics/comments/12nrw17/car_advice_thats_been_in_an_accident/jggx1s4/</t>
  </si>
  <si>
    <t>Thank you for posting to AskMechanics, soloman_the_sly!  
If you are asking a question please make sure to include any relevant information along with the **Year**, **Make**, **Model**, **Mileage**, **Engine size**, and **Transmission Type (Automatic or Manual)** of your car.  
*This comment is automatically added to every successful post. If you see this comment, your post was successful.*
***
Redditors that have been verified will have a green background and an icon in their flair.
***
# **PLEASE REPORT ANY RULE-BREAKING BEHAVIOR**  
### **Rule 1 - Be Civil**  
Be civil to other users. This community is made up of professional mechanics, amateur mechanics, and those with no experience. All mechanical-related questions are welcome. Personal attacks, comments that are insulting or demeaning, etc. are not welcome.
### **Rule 2 - Be Helpful**  
Be helpful to other users. If someone is wrong, correcting them is fine, but there's no reason to comment if you don't have anything to add to the conversation.
### **Rule 3 - Serious Questions and Answers Only**
Read the room. Jokes are fine to include, but your post should be asking a serious question and replies should contribute to the discussion.
### **Rule 4 - No Illegal, Unethical, or Dangerous Questions or Answers**
Do not ask questions or provide answers pertaining to anything that is illegal, unethical, or dangerous.
# **PLEASE REPORT ANY RULE-BREAKING BEHAVIOR**  
*I am a bot, and this action was performed automatically. Please [contact the moderators of this subreddit](/message/compose/?to=/r/AskMechanics) if you have any questions or concerns.*</t>
  </si>
  <si>
    <t>jgfomjp</t>
  </si>
  <si>
    <t>t1_jgfomjp</t>
  </si>
  <si>
    <t>https://www.reddit.com/r/AskMechanics/comments/12nrw17/car_advice_thats_been_in_an_accident/jgfomjp/</t>
  </si>
  <si>
    <t>Hello , I’m new here so I’m not sure if this is allowed but I’m looking buy a new car and need some advice. I’m looking at a 2019 Volkswagen Tiguan SE that has been in a minor accident. Car was fixed, test drove it and it runs good, no weird sounds coming from engine or driving issues. Personally I never buy used cars that have been in any accidents but thought this price was too good to ask for. Added pics of the car and car fax [here](https://www.carfax.com/VehicleHistory/p/Report.cfx?partner=WDB_0&amp;vin=3VV2B7AX0KM067092) any advice/ opinions will be helpful. Thank you in advance.</t>
  </si>
  <si>
    <t>https://www.reddit.com/gallery/12nrw17</t>
  </si>
  <si>
    <t>https://www.reddit.com/r/AskMechanics/comments/12nrw17/car_advice_thats_been_in_an_accident/</t>
  </si>
  <si>
    <t>Car advice that’s been in an accident.</t>
  </si>
  <si>
    <t>In this case that coolant/condensation issue is your smallest problem…</t>
  </si>
  <si>
    <t>jgmaq6p</t>
  </si>
  <si>
    <t>t1_jgmaq6p</t>
  </si>
  <si>
    <t>https://www.reddit.com/r/Volkswagen/comments/12pbf6t/coolant_definitely_coolant_someone_convince_me_it/jgmaq6p/</t>
  </si>
  <si>
    <t>jglwqsb</t>
  </si>
  <si>
    <t>t1_jglwqsb</t>
  </si>
  <si>
    <t>12pbf6t</t>
  </si>
  <si>
    <t>It’s basically flushed every week I have to add a litre per week for the burnt oil</t>
  </si>
  <si>
    <t>GreatVapeRugs</t>
  </si>
  <si>
    <t>https://www.reddit.com/r/Volkswagen/comments/12pbf6t/coolant_definitely_coolant_someone_convince_me_it/jglwqsb/</t>
  </si>
  <si>
    <t>jglvfe5</t>
  </si>
  <si>
    <t>t1_jglvfe5</t>
  </si>
  <si>
    <t>What oil are you using? maybe you need an engine flush.</t>
  </si>
  <si>
    <t>KindGorillaMan</t>
  </si>
  <si>
    <t>https://www.reddit.com/r/Volkswagen/comments/12pbf6t/coolant_definitely_coolant_someone_convince_me_it/jglvfe5/</t>
  </si>
  <si>
    <t>jgls6bq</t>
  </si>
  <si>
    <t>t1_jgls6bq</t>
  </si>
  <si>
    <t>Call it slow all you want they’re tough as fuck, and I think yeah you’re right condensation</t>
  </si>
  <si>
    <t>https://www.reddit.com/r/Volkswagen/comments/12pbf6t/coolant_definitely_coolant_someone_convince_me_it/jgls6bq/</t>
  </si>
  <si>
    <t>jgli4lj</t>
  </si>
  <si>
    <t>t1_jgli4lj</t>
  </si>
  <si>
    <t>Its condensation. The 2.slow engine seems to be very prone to condensation accumulation in the oil cap area. 
It is usually do to repetitive short trip.</t>
  </si>
  <si>
    <t>ComplexUnion_media</t>
  </si>
  <si>
    <t>https://www.reddit.com/r/Volkswagen/comments/12pbf6t/coolant_definitely_coolant_someone_convince_me_it/jgli4lj/</t>
  </si>
  <si>
    <t>t3_12pbf6t</t>
  </si>
  <si>
    <t>Check your dipstick. If it looks fine it's probably not coolant. Take a long drive every now and then if it looks good, cook that moisture out.</t>
  </si>
  <si>
    <t>jglmdln</t>
  </si>
  <si>
    <t>t1_jglmdln</t>
  </si>
  <si>
    <t>https://www.reddit.com/r/Volkswagen/comments/12pbf6t/coolant_definitely_coolant_someone_convince_me_it/jglmdln/</t>
  </si>
  <si>
    <t>Is your coolant level dropping?</t>
  </si>
  <si>
    <t>jgm7ulh</t>
  </si>
  <si>
    <t>t1_jgm7ulh</t>
  </si>
  <si>
    <t>https://www.reddit.com/r/Volkswagen/comments/12pbf6t/coolant_definitely_coolant_someone_convince_me_it/jgm7ulh/</t>
  </si>
  <si>
    <t>An older Bora at 315k, perhaps eating oil and mixing drinks?  If it’s leaking, seal the leaks and then, If you are not afraid, do a deep clean flush like Amsoil, Liqui Moli or the like. Worst case scenario, you might accelerate the demise of the engine that is already on its last legs. Tread carefully and perhaps line up a spare engine. Or you might get lucky and restore it with treatment.
Drive it longer and harder to let it warm up.</t>
  </si>
  <si>
    <t>jgozczt</t>
  </si>
  <si>
    <t>Appropriate_Aerie_65</t>
  </si>
  <si>
    <t>t1_jgozczt</t>
  </si>
  <si>
    <t>https://www.reddit.com/r/Volkswagen/comments/12pbf6t/coolant_definitely_coolant_someone_convince_me_it/jgozczt/</t>
  </si>
  <si>
    <t>Bora 2.0 315k km</t>
  </si>
  <si>
    <t>https://i.redd.it/iqnkkxmrtgua1.jpg</t>
  </si>
  <si>
    <t>https://www.reddit.com/r/Volkswagen/comments/12pbf6t/coolant_definitely_coolant_someone_convince_me_it/</t>
  </si>
  <si>
    <t>Coolant ? Definitely coolant someone convince me it isn’t please god</t>
  </si>
  <si>
    <t>Please take the time to flair your post accordingly.
*I am a bot, and this action was performed automatically. Please [contact the moderators of this subreddit](/message/compose/?to=/r/UsedCars) if you have any questions or concerns.*</t>
  </si>
  <si>
    <t>jghu7ea</t>
  </si>
  <si>
    <t>UsedCars</t>
  </si>
  <si>
    <t>t1_jghu7ea</t>
  </si>
  <si>
    <t>https://www.reddit.com/r/UsedCars/comments/12oeuun/2016_volkswagen_golf_wagon_spare_edition/jghu7ea/</t>
  </si>
  <si>
    <t>12oeuun</t>
  </si>
  <si>
    <t>t3_12oeuun</t>
  </si>
  <si>
    <t>*rusting not riding</t>
  </si>
  <si>
    <t>jgil9ih</t>
  </si>
  <si>
    <t>Raturous</t>
  </si>
  <si>
    <t>t1_jgil9ih</t>
  </si>
  <si>
    <t>https://www.reddit.com/r/UsedCars/comments/12oeuun/2016_volkswagen_golf_wagon_spare_edition/jgil9ih/</t>
  </si>
  <si>
    <t>jghu99z</t>
  </si>
  <si>
    <t>t1_jghu99z</t>
  </si>
  <si>
    <t>*sports edition</t>
  </si>
  <si>
    <t>https://www.reddit.com/r/UsedCars/comments/12oeuun/2016_volkswagen_golf_wagon_spare_edition/jghu99z/</t>
  </si>
  <si>
    <t>I got a lot of mixed reviews from this. Same websites claim it's great, while others urge buyers to not consider it. I found one in reasonably great condition for $11800 CAD and I drive it around in a lot, it has minor cosmetic damage. Very minimal riding which is expected in Calgary's climate. Can someone give me some insight?</t>
  </si>
  <si>
    <t>https://www.reddit.com/r/UsedCars/comments/12oeuun/2016_volkswagen_golf_wagon_spare_edition/</t>
  </si>
  <si>
    <t>2016 Volkswagen golf wagon spare edition</t>
  </si>
  <si>
    <t>I’ve owned both a Matrix and a Mazda3, although my 3 was a sedan and not a hatchback. Would recommend either. Also consider a Pontiac Vibe, which is just a Matrix with a different nameplate. The drivetrain is still Toyota.
Also consider Scion xD, or maybe an xB if you can find a 14 or 15 model that isn’t likely to be an oil burner. I have an 09 xB that is a fantastic car but it has the bad piston rings.</t>
  </si>
  <si>
    <t>jgfp2os</t>
  </si>
  <si>
    <t>Elkins45</t>
  </si>
  <si>
    <t>t1_jgfp2os</t>
  </si>
  <si>
    <t>https://www.reddit.com/r/whatcarshouldIbuy/comments/12nratb/used_manual_transmission_hatchback_shopping/jgfp2os/</t>
  </si>
  <si>
    <t>12nratb</t>
  </si>
  <si>
    <t>t3_12nratb</t>
  </si>
  <si>
    <t>Focus ST owner here. City MPG is pretty terrible so your combined MPG would be around the mid 20s. However, I am able to get 30+mpg on highway if I keep it below 70mph. The car has been reliable, I have 80k miles on mine, just don't floor it in 5th or 6th gear while in low rpms (look up LSPI).</t>
  </si>
  <si>
    <t>jgfw3tt</t>
  </si>
  <si>
    <t>t1_jgfw3tt</t>
  </si>
  <si>
    <t>https://www.reddit.com/r/whatcarshouldIbuy/comments/12nratb/used_manual_transmission_hatchback_shopping/jgfw3tt/</t>
  </si>
  <si>
    <t>Huh. Guess I’m wrong. TIL. The IMA battery high failure rate ran through the 2003-2011 Honda gen7/gen8 Civic Hybrid but the CR-Z and Insight seem like Honda’s mostly addressed whatever was wrong with their design/software in the late 00s.
I’m still going to maintain that it’s the least practical option compared to anything else on OPs list but if OP is willing to use the truck for all those needs then it should be a fine choice.</t>
  </si>
  <si>
    <t>jgh9kux</t>
  </si>
  <si>
    <t>ClaimImpossible6848</t>
  </si>
  <si>
    <t>t1_jgh9kux</t>
  </si>
  <si>
    <t>https://www.reddit.com/r/whatcarshouldIbuy/comments/12nratb/used_manual_transmission_hatchback_shopping/jgh9kux/</t>
  </si>
  <si>
    <t>jggvz0o</t>
  </si>
  <si>
    <t>t1_jggvz0o</t>
  </si>
  <si>
    <t>&gt; Unreliable - yes seriously. Honda didn’t do a great job with battery cooling design in the 00s-early 2010s, their battery packs in many cases are made by the same company that makes Ford's (I think Sanyo?) but their failure rate is way higher because of bad cooling design.
It's first model year was 2012 and they used the 2nd gen system also found in the honda insight, they regularly go 200k miles without an IMA battery replacement. I myself have an insight with the same system and no problems after 140k miles and 13 years. I see CRZs for sale all the time with 100-150k miles on the original battery.
Mileage is bad for a hybrid sure, but still better than the ICE options which are the only ones with OP's manual transmission requirement. 
No back seats but the cargo area is big, and OP has another car they can use when they need to drive 3+ people around</t>
  </si>
  <si>
    <t>LewdDarling</t>
  </si>
  <si>
    <t>https://www.reddit.com/r/whatcarshouldIbuy/comments/12nratb/used_manual_transmission_hatchback_shopping/jggvz0o/</t>
  </si>
  <si>
    <t>jgfzizo</t>
  </si>
  <si>
    <t>t1_jgfzizo</t>
  </si>
  <si>
    <t>I’m not going to give you a downvote because frankly, hybrid manual is cool, but:
Impractical - it’s a 2-door, 2-seater
Expensive
~~Unreliable - yes seriously. Honda didn’t do a great job with battery cooling design in the 00s-early 2010s, their battery packs in many cases are made by the same company that makes Ford's (I think Sanyo?) but their failure rate is way higher because of bad cooling design.~~  EDIT: I am wrong/mistaken on this point regarding the CR-Z and Insight, see below
Not that great MPG - I think Honda was going for "sporty", it’s even got a "boost" button to unlock a quick burst of extra electric power when your battery has &gt;30% SOC…unfortunately focusing on "sporty" means it gets bad gas mileage for a hybrid, worse than comparable, more practical hybrids. Seriously, it’s in the 30s while a comparable year Prius is in the mid-high 40s.
​
I really WANT to like the CR-Z because I like weird quirky cars and it’s sad that economy coupes and daring design choices are going away because everyone wants a compact crossover. But it’s just…kinda bad.
​
EDIT: just remembered it’s a "mild" hybrid rather than a "full" hybrid which is part of why it doesn’t even come close to Toyota numbers, or even Ford's. Heck it does about the same as a gen1 Chevy Volt operating in gasoline range-extender mode.</t>
  </si>
  <si>
    <t>https://www.reddit.com/r/whatcarshouldIbuy/comments/12nratb/used_manual_transmission_hatchback_shopping/jgfzizo/</t>
  </si>
  <si>
    <t>jgfmr1a</t>
  </si>
  <si>
    <t>t1_jgfmr1a</t>
  </si>
  <si>
    <t>Regular Focus with the manual is probably the best bargain of the bunch. Horrible, horrible reliability reputation that was almost entirely earned by the shitty Ford PowerShift DCT. The 2.0l 4-cylinder is a Mazda L engine (same as what you’ll get in a pre-2012 Mazda3, actually), and paired with a stick shift it’s just about as reliable as the Mazda. It’ll just be cheaper to buy because of the bad rep and because people shit on Ford cars.</t>
  </si>
  <si>
    <t>jgfyw53</t>
  </si>
  <si>
    <t>t1_jgfyw53</t>
  </si>
  <si>
    <t>https://www.reddit.com/r/whatcarshouldIbuy/comments/12nratb/used_manual_transmission_hatchback_shopping/jgfyw53/</t>
  </si>
  <si>
    <t>Hyundai Accent</t>
  </si>
  <si>
    <t>jgg2byh</t>
  </si>
  <si>
    <t>t1_jgg2byh</t>
  </si>
  <si>
    <t>https://www.reddit.com/r/whatcarshouldIbuy/comments/12nratb/used_manual_transmission_hatchback_shopping/jgg2byh/</t>
  </si>
  <si>
    <t>I have a 2007 a3 I could sell you. It’s modded so depending on where you live it might not pass smog, but it fucks!</t>
  </si>
  <si>
    <t>jgg454f</t>
  </si>
  <si>
    <t>General_Peanut_4498</t>
  </si>
  <si>
    <t>t1_jgg454f</t>
  </si>
  <si>
    <t>https://www.reddit.com/r/whatcarshouldIbuy/comments/12nratb/used_manual_transmission_hatchback_shopping/jgg454f/</t>
  </si>
  <si>
    <t>Id probably pass on the Impreza considering your budget, as you would have to go with an older model prone to head gasket failure. The 2015+ are pretty reliable though, but in this market tough to find under 15k.
I'm a Honda / Toyota fan myself reliability wise.</t>
  </si>
  <si>
    <t>jgg8em7</t>
  </si>
  <si>
    <t>MetalsXBT</t>
  </si>
  <si>
    <t>t1_jgg8em7</t>
  </si>
  <si>
    <t>https://www.reddit.com/r/whatcarshouldIbuy/comments/12nratb/used_manual_transmission_hatchback_shopping/jgg8em7/</t>
  </si>
  <si>
    <t>If you really want to min/max your mpg, consider a honda crz, it's the only hybrid made in the past 10 years that has a manual. They are kind of expensive for what they are, but if you can find a deal then it's a solid car</t>
  </si>
  <si>
    <t>https://www.reddit.com/r/whatcarshouldIbuy/comments/12nratb/used_manual_transmission_hatchback_shopping/jgfmr1a/</t>
  </si>
  <si>
    <t>Looking for a hatchback to compliment a Truck household, located in the USA.
I have been looking for a while and have slowly developed a bit of understanding of the hatchbacks on the market.
I'm hoping to spend between $7k-$14k, can flex either way a bit if there's a very good reason to.
My wish list of criteria is as follows:
* 30+ highway MPG
* Reliability reputation somewhere between Excellent and Average (not below average)
* Manual Transmission
The models I'm considering are:
* Subaru Impreza
* Mazda 3
* Focus (and Focus ST)
* Fiesta (and Fiesta ST)
* Honda Fit
* Toyota Matrix
* Suzuki SX4
* Volkswagen GTI
* Mini cooper S
Right now the clearest choice seems to be the Honda Fit. I've test driven a couple and they seem fine. Everyone raves about their reliability and storage capacity. The SX4 I drove was a lot more fun though (was the Sportback model). Wasn't a huge fan of the driving experience of the Matrix, but it seems like a solid car as well. 
I've also recently considered the idea of buying a sporty model like the Mini S, Ford ST vehicles mentioned above or the GTI. In the past, I didn't prioritize speed at all, but it's been an interest that's grown on me recently. The fiesta ST has 200 HP and still gets a claimed 35MPH highway, so that's really impressive. 
I haven't been able to test the Subaru, Mazda, the Fords or the Volkswagen yet.
Are there other vehicles I should be considering as well? Also, I am not opposed to a wagon style vehicle. I just want to avoid sadans because I want functional storage room behind the front row seats.</t>
  </si>
  <si>
    <t>https://www.reddit.com/r/whatcarshouldIbuy/comments/12nratb/used_manual_transmission_hatchback_shopping/</t>
  </si>
  <si>
    <t>Used Manual Transmission Hatchback Shopping</t>
  </si>
  <si>
    <t>Thank you thank you thank you! I ended up chatting with a rep at Crutchfield and I am so happy I did! You all are amazing!</t>
  </si>
  <si>
    <t>jgmyrpw</t>
  </si>
  <si>
    <t>Ommani_Alex</t>
  </si>
  <si>
    <t>t1_jgmyrpw</t>
  </si>
  <si>
    <t>https://www.reddit.com/r/CarAV/comments/12nooe4/newbie_question_about_car_audio_player_setup/jgmyrpw/</t>
  </si>
  <si>
    <t>Hey there!   
So I just bought my first car. Is is a 2004 Volkswagen Passat Wagon. It has a CD and Tape player. I've used a bluetooth adapter in the cigarette lighter, works fine but I want so know what the best option is here for quality. Should I get CDs? Should I upgrade the radio? How do I do that in a way that it fits the car perfectly? I do plan on replacing the speakers and getting an amplifier.   
I am mostly concerned with the input and how to imrpove output quality.   
Thank you!!!</t>
  </si>
  <si>
    <t>https://www.reddit.com/r/CarAV/comments/12nooe4/newbie_question_about_car_audio_player_setup/</t>
  </si>
  <si>
    <t>Newbie question about Car audio player setup</t>
  </si>
  <si>
    <t>Hello /u/Ommani_Alex, 
 Just as a reminder, here is a brief overview of the Rules for r/Need. For more details on these, please consult the sidebar.
 1. Use your real account. No posts for others; must be for yourself. Ex: "for a friend"
 2. Your account must have a comment karma of at least 300 and older than 90 days. It should also reflect a majority of your participation outside of the assistance-type subReddits. If it shows that you've artificially increased karma, your account may be banned from r/Need. Posts for Advice and Offers are accepted at any account age and karma. You also must be active (no large gaps of public activity) outside of the various giving/gifting subs for most of the 90 days running up to your request.
 3. Allow questions from potential donors and answer to the best of your ability.
 4. New requests for material and monetary assistance are allowed once per year.
 5. Reposts are allowed once every seven(7) days for a total of four(4) times. 
 6. Deletions of requests will result in an instant-ban.
 7. Requests for non-necessities will be removed.
 8. Loan requests are not allowed.
 Posts found in violation of these will be removed, and may subject you to a ban from r/need.
 Tips for your posts, if you wish to edit:
* You may also wish to include your location - City, State and Country, so that people may be able to refer you    to local resources.
* If you're looking for help with utilities, please include whether or not direct payments can be made to the utility. Some donaters simply prefer to pay direct.
* Be specific about what or how much you need.
**DO NOT Respond to anyone via PM who requests Social Security or any government ID number. [Let the Mods know](https://www.reddit.com/message/compose?to=%2Fr%2FNeed&amp;subject=Alert&amp;message=Someone%20Asked%20me%20for%20my%20gov%20ID)**
*I am a bot, and this action was performed automatically. Please [contact the moderators of this subreddit](/message/compose/?to=/r/Need) if you have any questions or concerns.*</t>
  </si>
  <si>
    <t>jgnmmjv</t>
  </si>
  <si>
    <t>Need</t>
  </si>
  <si>
    <t>t1_jgnmmjv</t>
  </si>
  <si>
    <t>https://www.reddit.com/r/Need/comments/12pv9ic/request_seeking_help_with_electric_bill/jgnmmjv/</t>
  </si>
  <si>
    <t>12pv9ic</t>
  </si>
  <si>
    <t>t3_12pv9ic</t>
  </si>
  <si>
    <t>My family is extremely behind on out electric bill and have a cancellation notice. We are a family of 4. My husband and I work full time, with a 2 and 3 year old. We were moved out of out affordable housing during the housing crisis because the owner wanted to sell. We had to move into a place we van barley afford.
We are on Medicaid, EBT, WIC. I've asked for help with our water bill within the calendar year, so cannot recieve help at this time from DSS. We are working hard to get ourselves back on track. 
We recently got a new car (2004 volkswagen passat) from a local donated car organization, because our car on lein was repossessed due to inability to pay on a predatory loan. So we are out a $400 monthly bill, and I've paid insurance for 6 months. We will be in a better financial situation once this electric bill is off our backs.
I am happy to provide the account number for payment. 
https://cash.app/$AlexLDillon
https://venmo.com/u/Alex_Dillon96
Links to bill screenshot &amp; account number... 
https://ibb.co/xCd34dk
https://ibb.co/ynZRXr7
Thank you for reading.</t>
  </si>
  <si>
    <t>https://www.reddit.com/r/Need/comments/12pv9ic/request_seeking_help_with_electric_bill/</t>
  </si>
  <si>
    <t>[REQUEST] seeking help with electric bill..</t>
  </si>
  <si>
    <t>Hello, I am looking to buy a Jetta manual. I am wondering if people are getting 2023 model under msrp and if so how much. I see online some places already are selling under msrp on sites so how much more negotiable is it? I am in the DC/Maryland/Virginia/ area. Great credit so no issue there. I test drove at a dealership yesterday and they wouldn't go lower than msrp. The example interest rates were also incredibly high.
Any thoughts/advice is appreciated!</t>
  </si>
  <si>
    <t>12o7feg</t>
  </si>
  <si>
    <t>SingleAfternoon9</t>
  </si>
  <si>
    <t>t3_12o7feg</t>
  </si>
  <si>
    <t>https://www.reddit.com/r/Volkswagen/comments/12o7feg/price_for_vw_jetta_s_or_sport_manual/</t>
  </si>
  <si>
    <t>Price for VW Jetta S or Sport Manual</t>
  </si>
  <si>
    <t>Not even close. Get your eyes checked. Lol.</t>
  </si>
  <si>
    <t>jgkjvfc</t>
  </si>
  <si>
    <t>Novicept2</t>
  </si>
  <si>
    <t>t1_jgkjvfc</t>
  </si>
  <si>
    <t>https://www.reddit.com/r/Volkswagen/comments/12nrdtw/tuned_gli_is_a_blast/jgkjvfc/</t>
  </si>
  <si>
    <t>jgkaqgh</t>
  </si>
  <si>
    <t>t1_jgkaqgh</t>
  </si>
  <si>
    <t>12nrdtw</t>
  </si>
  <si>
    <t>Lol I’m glad you clarified this being Audi wheels. I was scrolling quick and at a quick glance, they almost look like wheels off a Subaru legacy lol</t>
  </si>
  <si>
    <t>TouristHour6989</t>
  </si>
  <si>
    <t>https://www.reddit.com/r/Volkswagen/comments/12nrdtw/tuned_gli_is_a_blast/jgkaqgh/</t>
  </si>
  <si>
    <t>jgft13s</t>
  </si>
  <si>
    <t>t1_jgft13s</t>
  </si>
  <si>
    <t>Dem Audi wheels looks fresh on her.</t>
  </si>
  <si>
    <t>https://www.reddit.com/r/Volkswagen/comments/12nrdtw/tuned_gli_is_a_blast/jgft13s/</t>
  </si>
  <si>
    <t>t3_12nrdtw</t>
  </si>
  <si>
    <t>No... I did research for three years before deciding to go with IE. I have experience with other tunes from my friends cars. IE isn't as aggressive but its feels the most refined by a far mile.</t>
  </si>
  <si>
    <t>jghbc98</t>
  </si>
  <si>
    <t>t1_jghbc98</t>
  </si>
  <si>
    <t>https://www.reddit.com/r/Volkswagen/comments/12nrdtw/tuned_gli_is_a_blast/jghbc98/</t>
  </si>
  <si>
    <t>jggxo4z</t>
  </si>
  <si>
    <t>t1_jggxo4z</t>
  </si>
  <si>
    <t>Wow, you tried all the tunes?</t>
  </si>
  <si>
    <t>FourGreenTerds</t>
  </si>
  <si>
    <t>https://www.reddit.com/r/Volkswagen/comments/12nrdtw/tuned_gli_is_a_blast/jggxo4z/</t>
  </si>
  <si>
    <t>jgfxkrq</t>
  </si>
  <si>
    <t>t1_jgfxkrq</t>
  </si>
  <si>
    <t>Integrated Engineering... By far the most refined and smoothest tune for these cars..</t>
  </si>
  <si>
    <t>https://www.reddit.com/r/Volkswagen/comments/12nrdtw/tuned_gli_is_a_blast/jgfxkrq/</t>
  </si>
  <si>
    <t>jgfvu3w</t>
  </si>
  <si>
    <t>t1_jgfvu3w</t>
  </si>
  <si>
    <t>Nice!!  We are considering one of these.  What tune are you running?</t>
  </si>
  <si>
    <t>https://www.reddit.com/r/Volkswagen/comments/12nrdtw/tuned_gli_is_a_blast/jgfvu3w/</t>
  </si>
  <si>
    <t>Great pic</t>
  </si>
  <si>
    <t>jgg1piw</t>
  </si>
  <si>
    <t>t1_jgg1piw</t>
  </si>
  <si>
    <t>https://www.reddit.com/r/Volkswagen/comments/12nrdtw/tuned_gli_is_a_blast/jgg1piw/</t>
  </si>
  <si>
    <t>very nice taxi</t>
  </si>
  <si>
    <t>jgg4nb9</t>
  </si>
  <si>
    <t>t1_jgg4nb9</t>
  </si>
  <si>
    <t>https://www.reddit.com/r/Volkswagen/comments/12nrdtw/tuned_gli_is_a_blast/jgg4nb9/</t>
  </si>
  <si>
    <t>Lookin rullllllll good on those RS3 wheels too 😳👌</t>
  </si>
  <si>
    <t>jgham9y</t>
  </si>
  <si>
    <t>Kamukix</t>
  </si>
  <si>
    <t>t1_jgham9y</t>
  </si>
  <si>
    <t>https://www.reddit.com/r/Volkswagen/comments/12nrdtw/tuned_gli_is_a_blast/jgham9y/</t>
  </si>
  <si>
    <t>Dude, the color, wheels, and stance all go together so freaking nice!!!</t>
  </si>
  <si>
    <t>jghcz23</t>
  </si>
  <si>
    <t>Frans51</t>
  </si>
  <si>
    <t>t1_jghcz23</t>
  </si>
  <si>
    <t>https://www.reddit.com/r/Volkswagen/comments/12nrdtw/tuned_gli_is_a_blast/jghcz23/</t>
  </si>
  <si>
    <t>Best car/wheel combo I’ve ever seen on a gli 👏</t>
  </si>
  <si>
    <t>jghdpx5</t>
  </si>
  <si>
    <t>t1_jghdpx5</t>
  </si>
  <si>
    <t>https://www.reddit.com/r/Volkswagen/comments/12nrdtw/tuned_gli_is_a_blast/jghdpx5/</t>
  </si>
  <si>
    <t>I really didn’t like those wheels on a RS3 but on the GLI they looks great.</t>
  </si>
  <si>
    <t>jghmbxu</t>
  </si>
  <si>
    <t>Boostlagg</t>
  </si>
  <si>
    <t>t1_jghmbxu</t>
  </si>
  <si>
    <t>https://www.reddit.com/r/Volkswagen/comments/12nrdtw/tuned_gli_is_a_blast/jghmbxu/</t>
  </si>
  <si>
    <t>Good choice man I love IE, they make real nice stuff</t>
  </si>
  <si>
    <t>jghp1tu</t>
  </si>
  <si>
    <t>CaptainVW</t>
  </si>
  <si>
    <t>t1_jghp1tu</t>
  </si>
  <si>
    <t>https://www.reddit.com/r/Volkswagen/comments/12nrdtw/tuned_gli_is_a_blast/jghp1tu/</t>
  </si>
  <si>
    <t>Well done I must say!</t>
  </si>
  <si>
    <t>jgi8cfz</t>
  </si>
  <si>
    <t>United-End9462</t>
  </si>
  <si>
    <t>t1_jgi8cfz</t>
  </si>
  <si>
    <t>https://www.reddit.com/r/Volkswagen/comments/12nrdtw/tuned_gli_is_a_blast/jgi8cfz/</t>
  </si>
  <si>
    <t>Pyrite Silver GLI's with no Tints and the nice pair of wheels make this car hot!</t>
  </si>
  <si>
    <t>jgio0m8</t>
  </si>
  <si>
    <t>DeedsF1</t>
  </si>
  <si>
    <t>t1_jgio0m8</t>
  </si>
  <si>
    <t>https://www.reddit.com/r/Volkswagen/comments/12nrdtw/tuned_gli_is_a_blast/jgio0m8/</t>
  </si>
  <si>
    <t>Eibach pro kit springs for MK7 R. They ride better than stock.</t>
  </si>
  <si>
    <t>jgjnria</t>
  </si>
  <si>
    <t>t1_jgjnria</t>
  </si>
  <si>
    <t>https://www.reddit.com/r/Volkswagen/comments/12nrdtw/tuned_gli_is_a_blast/jgjnria/</t>
  </si>
  <si>
    <t>jgjnk9c</t>
  </si>
  <si>
    <t>t1_jgjnk9c</t>
  </si>
  <si>
    <t>I like the ride height. What suspension are you running?</t>
  </si>
  <si>
    <t>InnocentGun</t>
  </si>
  <si>
    <t>https://www.reddit.com/r/Volkswagen/comments/12nrdtw/tuned_gli_is_a_blast/jgjnk9c/</t>
  </si>
  <si>
    <t>Love the rims</t>
  </si>
  <si>
    <t>jgjzvnr</t>
  </si>
  <si>
    <t>t1_jgjzvnr</t>
  </si>
  <si>
    <t>https://www.reddit.com/r/Volkswagen/comments/12nrdtw/tuned_gli_is_a_blast/jgjzvnr/</t>
  </si>
  <si>
    <t>Would be expensive 
And polo mk5 1.2 mpi gives better range than that
Worst vw polo vs Avrage vw ev</t>
  </si>
  <si>
    <t>jgmf3bi</t>
  </si>
  <si>
    <t>Mayank-maximum</t>
  </si>
  <si>
    <t>t1_jgmf3bi</t>
  </si>
  <si>
    <t>https://www.reddit.com/r/Volkswagen/comments/12pdv2t/the_id7_is_here/jgmf3bi/</t>
  </si>
  <si>
    <t>Gli = GTI sedan</t>
  </si>
  <si>
    <t>jgmwqzw</t>
  </si>
  <si>
    <t>t1_jgmwqzw</t>
  </si>
  <si>
    <t>https://www.reddit.com/r/Volkswagen/comments/12nrdtw/tuned_gli_is_a_blast/jgmwqzw/</t>
  </si>
  <si>
    <t>jgmfd02</t>
  </si>
  <si>
    <t>t1_jgmfd02</t>
  </si>
  <si>
    <t>Gli= golf gti? Idk we have 150hp virtus(polo sedan) and it is fastest vw currently tha</t>
  </si>
  <si>
    <t>https://www.reddit.com/r/Volkswagen/comments/12nrdtw/tuned_gli_is_a_blast/jgmfd02/</t>
  </si>
  <si>
    <t>Silver looks great with a good back drop,</t>
  </si>
  <si>
    <t>jgfpk92</t>
  </si>
  <si>
    <t>t1_jgfpk92</t>
  </si>
  <si>
    <t>https://www.reddit.com/r/Volkswagen/comments/12nrdtw/tuned_gli_is_a_blast/jgfpk92/</t>
  </si>
  <si>
    <t>IE makes a *decent* box tune but it's hardly the "most refined" of the tunes out there and will never compare to a custom tune. Also EQT is better imo.</t>
  </si>
  <si>
    <t>jgik0e6</t>
  </si>
  <si>
    <t>Thick_Pomegranate_</t>
  </si>
  <si>
    <t>t1_jgik0e6</t>
  </si>
  <si>
    <t>https://www.reddit.com/r/Volkswagen/comments/12nrdtw/tuned_gli_is_a_blast/jgik0e6/</t>
  </si>
  <si>
    <t>This generation Jetta was the only body style in VW I didn't really vibe with, reminded me of an Accord or something. Actually a banger with the right wheels and ride height, I've seen the light. GJ!</t>
  </si>
  <si>
    <t>jgij0tj</t>
  </si>
  <si>
    <t>Ditto_is_Lit</t>
  </si>
  <si>
    <t>t1_jgij0tj</t>
  </si>
  <si>
    <t>https://www.reddit.com/r/Volkswagen/comments/12nrdtw/tuned_gli_is_a_blast/jgij0tj/</t>
  </si>
  <si>
    <t>https://i.imgur.com/rcZ716c.jpg</t>
  </si>
  <si>
    <t>https://www.reddit.com/r/Volkswagen/comments/12nrdtw/tuned_gli_is_a_blast/</t>
  </si>
  <si>
    <t>Tuned GLI is a blast!</t>
  </si>
  <si>
    <t>Last June I purchased a 2019 Volkswagen gti s.  I bought the car with 13k km on it, got it for a good deal in a bad market with very minimal use, basically brand new. I have been doing oil filter and oil changes every 6000-7000km and haven’t drove it on a track or anything ridiculous like that. I am wondering what other types of servicing could keep my gti running like new all the time. I want to keep this car for awhile and would like it to run like it does now for the duration of my ownership. The car currently has 35k km on it and runs like how I bought it.</t>
  </si>
  <si>
    <t>12pz82t</t>
  </si>
  <si>
    <t>Traditional-Pick-473</t>
  </si>
  <si>
    <t>t3_12pz82t</t>
  </si>
  <si>
    <t>https://www.reddit.com/r/Volkswagen/comments/12pz82t/help_with_my_2019_gti/</t>
  </si>
  <si>
    <t>Help with my 2019 GTI</t>
  </si>
  <si>
    <t>I was less than impressed when the white version popped up a couple days ago, but I really like it in this shade of blue.</t>
  </si>
  <si>
    <t>jgodf5b</t>
  </si>
  <si>
    <t>SpaceSubmarineGunner</t>
  </si>
  <si>
    <t>t1_jgodf5b</t>
  </si>
  <si>
    <t>https://www.reddit.com/r/Volkswagen/comments/12pmz5w/heres_another_colour_for_the_id7_to_show_a/jgodf5b/</t>
  </si>
  <si>
    <t>12pmz5w</t>
  </si>
  <si>
    <t>t3_12pmz5w</t>
  </si>
  <si>
    <t>Looks like a Tesla and a mk8 gti had a baby. I don’t hate it though</t>
  </si>
  <si>
    <t>jgplwto</t>
  </si>
  <si>
    <t>t1_jgplwto</t>
  </si>
  <si>
    <t>https://www.reddit.com/r/Volkswagen/comments/12pmz5w/heres_another_colour_for_the_id7_to_show_a/jgplwto/</t>
  </si>
  <si>
    <t>This is probably the least ugly of the id lineup, still don't like any of them though</t>
  </si>
  <si>
    <t>jgpz4yr</t>
  </si>
  <si>
    <t>OfficialNick_</t>
  </si>
  <si>
    <t>t1_jgpz4yr</t>
  </si>
  <si>
    <t>https://www.reddit.com/r/Volkswagen/comments/12pmz5w/heres_another_colour_for_the_id7_to_show_a/jgpz4yr/</t>
  </si>
  <si>
    <t>Yuck. Tactic buttons. The ID.2all was better in that aspect.</t>
  </si>
  <si>
    <t>https://www.reddit.com/r/Volkswagen/comments/12pdv2t/the_id7_is_here/jglx5ka/</t>
  </si>
  <si>
    <t>They're **obsessed** with white leather...</t>
  </si>
  <si>
    <t>https://www.reddit.com/r/Volkswagen/comments/12pdv2t/the_id7_is_here/jglyhvv/</t>
  </si>
  <si>
    <t>The steering wheel already looks dirty</t>
  </si>
  <si>
    <t>RGTI980</t>
  </si>
  <si>
    <t>https://www.reddit.com/r/Volkswagen/comments/12pdv2t/the_id7_is_here/jglsmp9/</t>
  </si>
  <si>
    <t>Wasn't this should have been wagon wtf happened to back end.... So still no electric options available...</t>
  </si>
  <si>
    <t>jgm6gly</t>
  </si>
  <si>
    <t>t1_jgm6gly</t>
  </si>
  <si>
    <t>https://www.reddit.com/r/Volkswagen/comments/12pdv2t/the_id7_is_here/jgm6gly/</t>
  </si>
  <si>
    <t>The only thing I don’t like with the ID-series is the lack of screen behind the steering wheel.
I have a Touareg R Phev and California Ocean, both with displays and having that possibility to show ex a map or other info is gold.</t>
  </si>
  <si>
    <t>jgn991b</t>
  </si>
  <si>
    <t>Valhalla_Crypto</t>
  </si>
  <si>
    <t>t1_jgn991b</t>
  </si>
  <si>
    <t>https://www.reddit.com/r/Volkswagen/comments/12pdv2t/the_id7_is_here/jgn991b/</t>
  </si>
  <si>
    <t>The rear is nice, the rest isn’t. To me anyway.</t>
  </si>
  <si>
    <t>https://www.reddit.com/gallery/12pdv2t</t>
  </si>
  <si>
    <t>https://www.reddit.com/r/Volkswagen/comments/12pdv2t/the_id7_is_here/</t>
  </si>
  <si>
    <t>The ID.7 is here.</t>
  </si>
  <si>
    <t>It’s like a modern BMW isn’t it… the less you see it the better it looks…</t>
  </si>
  <si>
    <t>https://i.redd.it/5ak0cdsheiua1.jpg</t>
  </si>
  <si>
    <t>https://www.reddit.com/r/Volkswagen/comments/12pmz5w/heres_another_colour_for_the_id7_to_show_a/</t>
  </si>
  <si>
    <t>Here’s another colour for the ID.7 to show a different perspective…</t>
  </si>
  <si>
    <t>Cool little Herbie 👍👍</t>
  </si>
  <si>
    <t>jgpspmz</t>
  </si>
  <si>
    <t>DiecastCustoms</t>
  </si>
  <si>
    <t>Itroinnia88</t>
  </si>
  <si>
    <t>t1_jgpspmz</t>
  </si>
  <si>
    <t>https://www.reddit.com/r/DiecastCustoms/comments/12obli2/a_basic_herbie_one_of_my_early_customs/jgpspmz/</t>
  </si>
  <si>
    <t>12obli2</t>
  </si>
  <si>
    <t>t3_12obli2</t>
  </si>
  <si>
    <t>https://www.reddit.com/gallery/12obli2</t>
  </si>
  <si>
    <t>Syncryptica</t>
  </si>
  <si>
    <t>https://www.reddit.com/r/DiecastCustoms/comments/12obli2/a_basic_herbie_one_of_my_early_customs/</t>
  </si>
  <si>
    <t>A basic Herbie, one of my early customs.</t>
  </si>
  <si>
    <t>Just.. wow.  Thermostat.  That's normally located under the water pump in the front of the engine.  It's normally a $20 part.
So think about this --- what is so magical about the VW / Audi / Porsche / Ducati / Lamborghini engineering that makes a thermostat that fucking amazingly special?  Is a grocery getter global hatchback special?  Sure, you can spend $45K on a Golf  in Germany or Switzerland, but you'd be insane to do it here.  They're just not that special and we have much better options here.  In 2011 I saw a rather normal Dodge Durango for sale at a dealership near Zurich Switzerland for a sticker of $58K.
We aren't that stupid.
Did they put the thermostat in the back of the engine, just above the transmission / AC, hidden behind multiple layers of spark plug / recalled coil plugs right next to the firewall behind the speakers that emit engine noises?</t>
  </si>
  <si>
    <t>jgk0x6f</t>
  </si>
  <si>
    <t>indianapolis</t>
  </si>
  <si>
    <t>AgeCorrect9392</t>
  </si>
  <si>
    <t>t1_jgk0x6f</t>
  </si>
  <si>
    <t>https://www.reddit.com/r/indianapolis/comments/12oq3lb/is_volkswagen_well_serviced_in_indiana/jgk0x6f/</t>
  </si>
  <si>
    <t>jgjdouv</t>
  </si>
  <si>
    <t>t1_jgjdouv</t>
  </si>
  <si>
    <t>12oq3lb</t>
  </si>
  <si>
    <t>It was about $1100 to replace the thermostat in my '17 Golf. Still, I had a good experience with EP Werks out of Noblesville. Tom Wood wanted nearly $1800 to do the same job.</t>
  </si>
  <si>
    <t>https://www.reddit.com/r/indianapolis/comments/12oq3lb/is_volkswagen_well_serviced_in_indiana/jgjdouv/</t>
  </si>
  <si>
    <t>t3_12oq3lb</t>
  </si>
  <si>
    <t>Don't buy a modern VW; they are garbage. Mazda, Toyota, or Ford are much better.</t>
  </si>
  <si>
    <t>jgjq4wk</t>
  </si>
  <si>
    <t>t1_jgjq4wk</t>
  </si>
  <si>
    <t>https://www.reddit.com/r/indianapolis/comments/12oq3lb/is_volkswagen_well_serviced_in_indiana/jgjq4wk/</t>
  </si>
  <si>
    <t>Haha yes. I have an 09 tiggy at 260k mi and a 17 Alltrack at 160k mi. Both still ticking away. Both purchased and serviced there (except oil changes and brakes and such that I do myself). VW makes great cars that punch above their price. And all dealers are hit and miss. But Falcone is a good one.</t>
  </si>
  <si>
    <t>jgk335z</t>
  </si>
  <si>
    <t>t1_jgk335z</t>
  </si>
  <si>
    <t>https://www.reddit.com/r/indianapolis/comments/12oq3lb/is_volkswagen_well_serviced_in_indiana/jgk335z/</t>
  </si>
  <si>
    <t>jgk270a</t>
  </si>
  <si>
    <t>t1_jgk270a</t>
  </si>
  <si>
    <t>We've almost exclusively serviced our used 2008 jetta at Falcone and while they are a bit pricey, they haven't been the most expensive option and when the repair is expected to take several days, they've been great about getting us into a loaner car. The work they've done has been great.
Just don't buy a 2008 jetta in 2022. Just a bad idea</t>
  </si>
  <si>
    <t>cait_Cat</t>
  </si>
  <si>
    <t>https://www.reddit.com/r/indianapolis/comments/12oq3lb/is_volkswagen_well_serviced_in_indiana/jgk270a/</t>
  </si>
  <si>
    <t>jgjw5ya</t>
  </si>
  <si>
    <t>t1_jgjw5ya</t>
  </si>
  <si>
    <t>Are you ok?</t>
  </si>
  <si>
    <t>jgkfd81</t>
  </si>
  <si>
    <t>t1_jgkfd81</t>
  </si>
  <si>
    <t>https://www.reddit.com/r/indianapolis/comments/12oq3lb/is_volkswagen_well_serviced_in_indiana/jgkfd81/</t>
  </si>
  <si>
    <t>Falcone is one of the highest rated dealers service dept around but they are pricey. EPWorks or Autohaus Merkel is really good too</t>
  </si>
  <si>
    <t>https://www.reddit.com/r/indianapolis/comments/12oq3lb/is_volkswagen_well_serviced_in_indiana/jgjw5ya/</t>
  </si>
  <si>
    <t>I’ve owned numerous VW’s and now have a 9 year old BMW wagon with 100k miles.  People exaggerate how bad the reliability is, but the key out of warranty is finding a good independent shop.  Luckily Ress Motor Works is a few blocks from my office.   
I drove nothing but Honda and Acura for 20 years and used German for the past 10.   Ownership experience is definitely a little different but not that bad as long as you have a “guy”.</t>
  </si>
  <si>
    <t>jgk5m7l</t>
  </si>
  <si>
    <t>Teutonic-Tonic</t>
  </si>
  <si>
    <t>t1_jgk5m7l</t>
  </si>
  <si>
    <t>https://www.reddit.com/r/indianapolis/comments/12oq3lb/is_volkswagen_well_serviced_in_indiana/jgk5m7l/</t>
  </si>
  <si>
    <t>jgjzoi4</t>
  </si>
  <si>
    <t>t1_jgjzoi4</t>
  </si>
  <si>
    <t>VW / Audi are known to be unreliable, overly complex cars that cost a bunch to repair out of warranty.   Dealers will also fight you on warranty claim repairs. Also:  German care are stupid expensive out of warranty.
General rule for German cars:  lease them, then dump them when the warranty expires.
BTDT.  Wife had a Mini Gen2 that needed brakes 1 year out of warranty.  $1750.  My BMW bike is so stupid expensive to deal with the warranty updates, even with low mileage, that I'm going to throw it away when the first major issue hits.  My 2011 Audi TT had a DCT transmission that nobody knew how to service back then that the average first major service point was about 60K miles.  Audi's solution:  throw away the transmission and charge the owner $9K for a new DCT.  (And I WAS ON THE ENGINEERING TEAM that helped VW/AUDI develop this DCT with slot die coated friction coatings in the wet transmission.  When they fail it's catastrophic ).  I used to work in tech support for a Swiss (German mentality) company.  They honestly don't fuckin' care and expect you to pony up $3K every year for things like this.  "If you can afford German, you can afford the service calls."
My wife's current Mini is a 3G that has been very reliable since they brought the engine in-house and seriously down-rated it to 185hp (2L turbo! OMG).  We still spent the extra $3G for an extra 3 years of warranty because her 2G Mini was such a POS with the French Prince engine coking up every 20K miles and things starting to fall apart after 3 years.   (Wife wanted the Mini.  Happy wife.....)
Just.... don't. Don't buy a used VW.</t>
  </si>
  <si>
    <t>https://www.reddit.com/r/indianapolis/comments/12oq3lb/is_volkswagen_well_serviced_in_indiana/jgjzoi4/</t>
  </si>
  <si>
    <t>Falcone sucks and will rip you off</t>
  </si>
  <si>
    <t>jgknmwe</t>
  </si>
  <si>
    <t>StrikingSquash6481</t>
  </si>
  <si>
    <t>t1_jgknmwe</t>
  </si>
  <si>
    <t>https://www.reddit.com/r/indianapolis/comments/12oq3lb/is_volkswagen_well_serviced_in_indiana/jgknmwe/</t>
  </si>
  <si>
    <t>Pete's by keystone and 56th</t>
  </si>
  <si>
    <t>jglw6ev</t>
  </si>
  <si>
    <t>West-Trip-5734</t>
  </si>
  <si>
    <t>t1_jglw6ev</t>
  </si>
  <si>
    <t>https://www.reddit.com/r/indianapolis/comments/12oq3lb/is_volkswagen_well_serviced_in_indiana/jglw6ev/</t>
  </si>
  <si>
    <t>We had a Jetta a few years ago.  It was a money pit.  Everything that needed service was SUPER expensive.  We'll never buy another VW.</t>
  </si>
  <si>
    <t>jgm7l4p</t>
  </si>
  <si>
    <t>ElectroChuck</t>
  </si>
  <si>
    <t>t1_jgm7l4p</t>
  </si>
  <si>
    <t>https://www.reddit.com/r/indianapolis/comments/12oq3lb/is_volkswagen_well_serviced_in_indiana/jgm7l4p/</t>
  </si>
  <si>
    <t>I'm looking to buy a used car and found a Volkswagen from a dealership that seems to satisfy my needs. I was wondering if it's a common car in Indy or will I have high repair costs for ordering parts and having few garages who deal with this make.</t>
  </si>
  <si>
    <t>https://www.reddit.com/r/indianapolis/comments/12oq3lb/is_volkswagen_well_serviced_in_indiana/</t>
  </si>
  <si>
    <t>Is Volkswagen well serviced in Indiana?</t>
  </si>
  <si>
    <t>bu sefer ebay’den aldım</t>
  </si>
  <si>
    <t>jgmybrn</t>
  </si>
  <si>
    <t>HotWheelsTr</t>
  </si>
  <si>
    <t>t1_jgmybrn</t>
  </si>
  <si>
    <t>https://www.reddit.com/r/HotWheelsTr/comments/12po795/bu_setten_bende_daha_önce_de_vardı_ama_satmıştım/jgmybrn/</t>
  </si>
  <si>
    <t>jgmonaa</t>
  </si>
  <si>
    <t>t1_jgmonaa</t>
  </si>
  <si>
    <t>12po795</t>
  </si>
  <si>
    <t>Kanka bu denk gelecek bi model değil bence. Nerde buldun acaba merak ettim</t>
  </si>
  <si>
    <t>https://www.reddit.com/r/HotWheelsTr/comments/12po795/bu_setten_bende_daha_önce_de_vardı_ama_satmıştım/jgmonaa/</t>
  </si>
  <si>
    <t>t3_12po795</t>
  </si>
  <si>
    <t>satmazsın artık</t>
  </si>
  <si>
    <t>jgmp1q0</t>
  </si>
  <si>
    <t>t1_jgmp1q0</t>
  </si>
  <si>
    <t>https://www.reddit.com/r/HotWheelsTr/comments/12po795/bu_setten_bende_daha_önce_de_vardı_ama_satmıştım/jgmp1q0/</t>
  </si>
  <si>
    <t>bir öncekini şansa bulmuştum bu sefer ebay’den aldım.</t>
  </si>
  <si>
    <t>jgmydre</t>
  </si>
  <si>
    <t>t1_jgmydre</t>
  </si>
  <si>
    <t>https://www.reddit.com/r/HotWheelsTr/comments/12po795/bu_setten_bende_daha_önce_de_vardı_ama_satmıştım/jgmydre/</t>
  </si>
  <si>
    <t>jgmvnpy</t>
  </si>
  <si>
    <t>t1_jgmvnpy</t>
  </si>
  <si>
    <t>Nasıl iki defa bulabildin bunu</t>
  </si>
  <si>
    <t>WaveusZ</t>
  </si>
  <si>
    <t>https://www.reddit.com/r/HotWheelsTr/comments/12po795/bu_setten_bende_daha_önce_de_vardı_ama_satmıştım/jgmvnpy/</t>
  </si>
  <si>
    <t>Rez</t>
  </si>
  <si>
    <t>jgq5r3h</t>
  </si>
  <si>
    <t>Druyyy0</t>
  </si>
  <si>
    <t>t1_jgq5r3h</t>
  </si>
  <si>
    <t>https://www.reddit.com/r/HotWheelsTr/comments/12po795/bu_setten_bende_daha_önce_de_vardı_ama_satmıştım/jgq5r3h/</t>
  </si>
  <si>
    <t>jgnhiem</t>
  </si>
  <si>
    <t>t1_jgnhiem</t>
  </si>
  <si>
    <t>Kaça aldın</t>
  </si>
  <si>
    <t>No-Opposite-9517</t>
  </si>
  <si>
    <t>https://www.reddit.com/r/HotWheelsTr/comments/12po795/bu_setten_bende_daha_önce_de_vardı_ama_satmıştım/jgnhiem/</t>
  </si>
  <si>
    <t>https://www.reddit.com/gallery/12po795</t>
  </si>
  <si>
    <t>https://www.reddit.com/r/HotWheelsTr/comments/12po795/bu_setten_bende_daha_önce_de_vardı_ama_satmıştım/</t>
  </si>
  <si>
    <t>bu setten bende daha önce de vardı ama satmıştım yokluğu biraz koymuştu denk geldi yine aldım o yüzden.</t>
  </si>
  <si>
    <t>Don’t</t>
  </si>
  <si>
    <t>jgp9qgn</t>
  </si>
  <si>
    <t>mildlyinteresting</t>
  </si>
  <si>
    <t>HOK3M</t>
  </si>
  <si>
    <t>t1_jgp9qgn</t>
  </si>
  <si>
    <t>https://www.reddit.com/r/mildlyinteresting/comments/12q8rwy/volkswagen_beetle_sphere/jgp9qgn/</t>
  </si>
  <si>
    <t>12q8rwy</t>
  </si>
  <si>
    <t>t3_12q8rwy</t>
  </si>
  <si>
    <t>Resort World.</t>
  </si>
  <si>
    <t>jgpacbv</t>
  </si>
  <si>
    <t>PsychoBabble09</t>
  </si>
  <si>
    <t>t1_jgpacbv</t>
  </si>
  <si>
    <t>https://www.reddit.com/r/mildlyinteresting/comments/12q8rwy/volkswagen_beetle_sphere/jgpacbv/</t>
  </si>
  <si>
    <t>u/foremostdrawing133 is a repost bot 
https://knowyourmeme.com/photos/1549045-mildly-interesting</t>
  </si>
  <si>
    <t>jgpc1hj</t>
  </si>
  <si>
    <t>SlimChiply</t>
  </si>
  <si>
    <t>t1_jgpc1hj</t>
  </si>
  <si>
    <t>https://www.reddit.com/r/mildlyinteresting/comments/12q8rwy/volkswagen_beetle_sphere/jgpc1hj/</t>
  </si>
  <si>
    <t>Stolen
https://www.reddit.com/r/physicsmemes/comments/bi0zau/assume\_spherical\_car/</t>
  </si>
  <si>
    <t>jgpji9q</t>
  </si>
  <si>
    <t>Few-School-3869</t>
  </si>
  <si>
    <t>t1_jgpji9q</t>
  </si>
  <si>
    <t>https://www.reddit.com/r/mildlyinteresting/comments/12q8rwy/volkswagen_beetle_sphere/jgpji9q/</t>
  </si>
  <si>
    <t>https://i.redd.it/fs5ct30gbkua1.jpg</t>
  </si>
  <si>
    <t>ForemostDrawing133</t>
  </si>
  <si>
    <t>https://www.reddit.com/r/mildlyinteresting/comments/12q8rwy/volkswagen_beetle_sphere/</t>
  </si>
  <si>
    <t>Volkswagen Beetle sphere</t>
  </si>
  <si>
    <t>You can take it to the dealer and they can enable it for free</t>
  </si>
  <si>
    <t>jgfxf5q</t>
  </si>
  <si>
    <t>t1_jgfxf5q</t>
  </si>
  <si>
    <t>https://www.reddit.com/r/Volkswagen/comments/12no8xi/why_do_some_have_the_performance_monitor_screen/jgfxf5q/</t>
  </si>
  <si>
    <t>12no8xi</t>
  </si>
  <si>
    <t>t3_12no8xi</t>
  </si>
  <si>
    <t>Programming on the multimedia unit</t>
  </si>
  <si>
    <t>jgfdl3l</t>
  </si>
  <si>
    <t>Eudes_Correa</t>
  </si>
  <si>
    <t>t1_jgfdl3l</t>
  </si>
  <si>
    <t>https://www.reddit.com/r/Volkswagen/comments/12no8xi/why_do_some_have_the_performance_monitor_screen/jgfdl3l/</t>
  </si>
  <si>
    <t>https://www.youtube.com/watch?v=WPuYNcs6h38</t>
  </si>
  <si>
    <t>https://www.reddit.com/r/Volkswagen/comments/12no8xi/why_do_some_have_the_performance_monitor_screen/</t>
  </si>
  <si>
    <t>Why do some have the Performance Monitor Screen and some not?</t>
  </si>
  <si>
    <t xml:space="preserve"> Volkswagen will build an electric vehicle (EV) battery ecosystem in Indonesia and will partner with miner Vale, Ford and China‘s battery minerals producer Zhejiang Huayou Cobalt, the Southeast Asian country’s investment minister said.
Automakers are courting Indonesia for its raw materials used in producing EV batteries, which account for about 40% of a vehicles sticker price, aiming to cut costs and close the gap on EV market leader Tesla. [https://www.wikifx.com/en/newsdetail/202304179714684021.html?gip=TGal61](https://www.wikifx.com/en/newsdetail/202304179714684021.html?gip=TGal61)
Minister Bahlil Lahadalia said in a video statement Volkswagen, Europes biggest automaker, will work with Vale, Ford, Huayou, French miner Eramet and several Indonesian firms such as Merdeka Gold Copper, the parent company of Merdeka Battery, and energy firm Kalla Group.</t>
  </si>
  <si>
    <t>12pxq62</t>
  </si>
  <si>
    <t>u_danjosefz</t>
  </si>
  <si>
    <t>t3_12pxq62</t>
  </si>
  <si>
    <t>https://www.reddit.com/r/u_danjosefz/comments/12pxq62/volkswagen_to_partner_with_vale_ford_huayou_on/</t>
  </si>
  <si>
    <t>Volkswagen to partner with Vale, Ford, Huayou on Indonesia EV battery ecosystem -minister</t>
  </si>
  <si>
    <t>I purchased my very first stock turbocharged vehicle in January (2016 Volkswagen Passat 1.8 TSI). Up until last week, I never heard a peep out of the turbo. Suddenly, with warmer  weather (in the 70s and 80s) I noticed anytime I would get above ~3000 rpm the car would be hissing at me. The best sound comparison I can come up with is the whir of a battery powered weed-whacker. Worried that it might be a vacuum leak, I've made an appointment to have it looked at this week. However, over the weekend temperatures dropped again and I no longer hear the noise even when I floor it. Does anyone have experience with turbo being noisier in warm weather? Should I cancel my appointment, or still get it checked out?</t>
  </si>
  <si>
    <t>12qc8nn</t>
  </si>
  <si>
    <t>t3_12qc8nn</t>
  </si>
  <si>
    <t>https://www.reddit.com/r/Volkswagen/comments/12qc8nn/louder_turbo_whistle_in_warm_weather/</t>
  </si>
  <si>
    <t>louder turbo whistle in warm weather?</t>
  </si>
  <si>
    <t>If you still drive it everyday or a few times per week then you should not need a battery tender. The battery might just be getting weak and need to be replaced. A battery tender is more for a weekend car that might sit for a couple weeks or more between uses. 
For the 10k service (oil change), for me I would do it at least once a year if you aren’t going to hit 10k. For my 2015 golf tdi I would only put on 5-6k miles per year, so I would do the 10k/40k service every January. 
Since you’re well over 100k I’m guessing you have done the timing belt service already? If not I would do that before anything else because it is a time bomb at this point.</t>
  </si>
  <si>
    <t>jgmh3sf</t>
  </si>
  <si>
    <t>Agitated_Basis_3661</t>
  </si>
  <si>
    <t>t1_jgmh3sf</t>
  </si>
  <si>
    <t>https://www.reddit.com/r/Volkswagen/comments/12pj5sf/2015_passat_tdi_maintenance_questions/jgmh3sf/</t>
  </si>
  <si>
    <t>12pj5sf</t>
  </si>
  <si>
    <t>t3_12pj5sf</t>
  </si>
  <si>
    <t>Hello all-
I have a 2015 VW Passat TDI with roughly 136.5K Miles. When I first bought the car I was regularly commuting 20-25 miles one way each day. (Second owner bought in 2019 with just over 100k) fast forward to now. (I moved in 2021) I have gone from needing the 10K service intervals every 6ish months to over a year (Did the 130K in June last year) and well this is really making me think and making me have questions so maybe some of you could help me out.
Should I get a battery tender for it? Every now and then it is grumpy when starting ie doesn't turn over once then starts can sometimes take 2 or 3 (based on the sound it's a push button start)
Should I at the very least maybe do an oil change in June?
Is there anything I am not thinking about that I really should? (Please don't say maybe get a gas powered VW I would love to trade in but the car is paid off and my wife and I are trying to save for other things on top of paying off student and a home loan)</t>
  </si>
  <si>
    <t>Planegeek19</t>
  </si>
  <si>
    <t>https://www.reddit.com/r/Volkswagen/comments/12pj5sf/2015_passat_tdi_maintenance_questions/</t>
  </si>
  <si>
    <t>2015 Passat TDI Maintenance questions</t>
  </si>
  <si>
    <t>Tbh the new Verna is decent looking if you see it in person .</t>
  </si>
  <si>
    <t>jgpuj05</t>
  </si>
  <si>
    <t>CarsIndia</t>
  </si>
  <si>
    <t>WarDaddy1939</t>
  </si>
  <si>
    <t>t1_jgpuj05</t>
  </si>
  <si>
    <t>https://www.reddit.com/r/CarsIndia/comments/12ph5z9/finally_electric_volkswagen_id7_revealed_with_a/jgpuj05/</t>
  </si>
  <si>
    <t>jgm2c9f</t>
  </si>
  <si>
    <t>t1_jgm2c9f</t>
  </si>
  <si>
    <t>12ph5z9</t>
  </si>
  <si>
    <t>Even VWs ev car looks better than verna which has supposedly ev design💀</t>
  </si>
  <si>
    <t>Affectionate-Case635</t>
  </si>
  <si>
    <t>https://www.reddit.com/r/CarsIndia/comments/12ph5z9/finally_electric_volkswagen_id7_revealed_with_a/jgm2c9f/</t>
  </si>
  <si>
    <t>t3_12ph5z9</t>
  </si>
  <si>
    <t>Legit would be buy it if they produce it in ice version</t>
  </si>
  <si>
    <t>jgpufzq</t>
  </si>
  <si>
    <t>t1_jgpufzq</t>
  </si>
  <si>
    <t>https://www.reddit.com/r/CarsIndia/comments/12ph5z9/finally_electric_volkswagen_id7_revealed_with_a/jgpufzq/</t>
  </si>
  <si>
    <t>jgm2uq2</t>
  </si>
  <si>
    <t>t1_jgm2uq2</t>
  </si>
  <si>
    <t>Ngl this car looks sick an ICE version could be a segment leader</t>
  </si>
  <si>
    <t>_ShLoK_7</t>
  </si>
  <si>
    <t>https://www.reddit.com/r/CarsIndia/comments/12ph5z9/finally_electric_volkswagen_id7_revealed_with_a/jgm2uq2/</t>
  </si>
  <si>
    <t>It's estimated to have a similar starting price as the Tesla 3, so probably around £40-45k base.</t>
  </si>
  <si>
    <t>jgo4597</t>
  </si>
  <si>
    <t>EconomyFreakDust</t>
  </si>
  <si>
    <t>t1_jgo4597</t>
  </si>
  <si>
    <t>https://www.reddit.com/r/CarsIndia/comments/12ph5z9/finally_electric_volkswagen_id7_revealed_with_a/jgo4597/</t>
  </si>
  <si>
    <t>jgm7o3c</t>
  </si>
  <si>
    <t>t1_jgm7o3c</t>
  </si>
  <si>
    <t>Technically I am still right 😎</t>
  </si>
  <si>
    <t>jgp3g3m</t>
  </si>
  <si>
    <t>NiqqaWidDrip</t>
  </si>
  <si>
    <t>t1_jgp3g3m</t>
  </si>
  <si>
    <t>https://www.reddit.com/r/CarsIndia/comments/12ph5z9/finally_electric_volkswagen_id7_revealed_with_a/jgp3g3m/</t>
  </si>
  <si>
    <t>30 L? No way. ID3 and ID4 start from 35 L in UK. ID5 starts from 50 L.  
This one is going to be around 50 L as well considering the huge range they're providing.</t>
  </si>
  <si>
    <t>GetTheGanjaBabyInLA</t>
  </si>
  <si>
    <t>https://www.reddit.com/r/CarsIndia/comments/12ph5z9/finally_electric_volkswagen_id7_revealed_with_a/jgm7o3c/</t>
  </si>
  <si>
    <t>jgm3rkt</t>
  </si>
  <si>
    <t>t1_jgm3rkt</t>
  </si>
  <si>
    <t>This is easily going to be above 30L</t>
  </si>
  <si>
    <t>https://www.reddit.com/r/CarsIndia/comments/12ph5z9/finally_electric_volkswagen_id7_revealed_with_a/jgm3rkt/</t>
  </si>
  <si>
    <t>I'm not really a big fan of these large ass infotainment systems that replaces physical controls. I know physical controls are old school but I don't want to navigate through 3 menus and 5 sub menus just to change my AC setting.</t>
  </si>
  <si>
    <t>jgmjwcq</t>
  </si>
  <si>
    <t>Glum-Sympathy8715</t>
  </si>
  <si>
    <t>t1_jgmjwcq</t>
  </si>
  <si>
    <t>https://www.reddit.com/r/CarsIndia/comments/12ph5z9/finally_electric_volkswagen_id7_revealed_with_a/jgmjwcq/</t>
  </si>
  <si>
    <t>jgm7y3r</t>
  </si>
  <si>
    <t>t1_jgm7y3r</t>
  </si>
  <si>
    <t>VW has always gone w smaller instrument cluster. I’m just glad to see a bigger and better infotainment on this. And tbh this dash is way way better than most VW I’ve seen</t>
  </si>
  <si>
    <t>jgmmv9o</t>
  </si>
  <si>
    <t>t1_jgmmv9o</t>
  </si>
  <si>
    <t>https://www.reddit.com/r/CarsIndia/comments/12ph5z9/finally_electric_volkswagen_id7_revealed_with_a/jgmmv9o/</t>
  </si>
  <si>
    <t>x2 for Indian pricing because taxes</t>
  </si>
  <si>
    <t>jgmbgg6</t>
  </si>
  <si>
    <t>Thepotatohitme</t>
  </si>
  <si>
    <t>t1_jgmbgg6</t>
  </si>
  <si>
    <t>https://www.reddit.com/r/CarsIndia/comments/12ph5z9/finally_electric_volkswagen_id7_revealed_with_a/jgmbgg6/</t>
  </si>
  <si>
    <t>Why the hell is infotainment so big and instrument cluster so smol</t>
  </si>
  <si>
    <t>https://www.reddit.com/r/CarsIndia/comments/12ph5z9/finally_electric_volkswagen_id7_revealed_with_a/jgm7y3r/</t>
  </si>
  <si>
    <t>Is it trying to clench its butt?</t>
  </si>
  <si>
    <t>jgmbd2i</t>
  </si>
  <si>
    <t>t1_jgmbd2i</t>
  </si>
  <si>
    <t>https://www.reddit.com/r/CarsIndia/comments/12ph5z9/finally_electric_volkswagen_id7_revealed_with_a/jgmbd2i/</t>
  </si>
  <si>
    <t>Good looking headlights ngl</t>
  </si>
  <si>
    <t>jgmmzdt</t>
  </si>
  <si>
    <t>Mihirxd25</t>
  </si>
  <si>
    <t>t1_jgmmzdt</t>
  </si>
  <si>
    <t>https://www.reddit.com/r/CarsIndia/comments/12ph5z9/finally_electric_volkswagen_id7_revealed_with_a/jgmmzdt/</t>
  </si>
  <si>
    <t>Where are images 4-7?</t>
  </si>
  <si>
    <t>jgmwsg0</t>
  </si>
  <si>
    <t>t1_jgmwsg0</t>
  </si>
  <si>
    <t>https://www.reddit.com/r/CarsIndia/comments/12ph5z9/finally_electric_volkswagen_id7_revealed_with_a/jgmwsg0/</t>
  </si>
  <si>
    <t>Looks dope</t>
  </si>
  <si>
    <t>jgnh0fa</t>
  </si>
  <si>
    <t>JoeAnthony</t>
  </si>
  <si>
    <t>t1_jgnh0fa</t>
  </si>
  <si>
    <t>https://www.reddit.com/r/CarsIndia/comments/12ph5z9/finally_electric_volkswagen_id7_revealed_with_a/jgnh0fa/</t>
  </si>
  <si>
    <t>Lowkey big as a maybach</t>
  </si>
  <si>
    <t>jgp2rpj</t>
  </si>
  <si>
    <t>Equivalent-Sock3365</t>
  </si>
  <si>
    <t>t1_jgp2rpj</t>
  </si>
  <si>
    <t>https://www.reddit.com/r/CarsIndia/comments/12ph5z9/finally_electric_volkswagen_id7_revealed_with_a/jgp2rpj/</t>
  </si>
  <si>
    <t>OMG why the hell do they only make electric cars look awesome? Why not the same styling for ICE?</t>
  </si>
  <si>
    <t>jgpl9r4</t>
  </si>
  <si>
    <t>Uppinkai</t>
  </si>
  <si>
    <t>t1_jgpl9r4</t>
  </si>
  <si>
    <t>https://www.reddit.com/r/CarsIndia/comments/12ph5z9/finally_electric_volkswagen_id7_revealed_with_a/jgpl9r4/</t>
  </si>
  <si>
    <t>Is this really a sedan cuz the greenhouse merging with the back looks very weird to me, this same design as a station wagon would look so much better.</t>
  </si>
  <si>
    <t>jgprttj</t>
  </si>
  <si>
    <t>Successful-Pen5816</t>
  </si>
  <si>
    <t>t1_jgprttj</t>
  </si>
  <si>
    <t>https://www.reddit.com/r/CarsIndia/comments/12ph5z9/finally_electric_volkswagen_id7_revealed_with_a/jgprttj/</t>
  </si>
  <si>
    <t>Hello, I was wondering if anyone has any leads on a part for a 2019 VW beetle. It’s part number 5C5-810-135. My friend’s car was in a bad accident and through the last 5 months of repairs, this is the only part left. It’s been a bit difficult to find, but if anyone has any leads, we would appreciate it! We were told it’s on back order from multiple websites and mechanics in person. We are willing to pay shipping to get it to Florida. Thanks!</t>
  </si>
  <si>
    <t>https://i.redd.it/d2n5ehae6kua1.jpg</t>
  </si>
  <si>
    <t>12pyoji</t>
  </si>
  <si>
    <t>AutoParts</t>
  </si>
  <si>
    <t>t3_12pyoji</t>
  </si>
  <si>
    <t>https://www.reddit.com/r/AutoParts/comments/12pyoji/need_help_finding_a_vw_part/</t>
  </si>
  <si>
    <t>Need help finding a VW part</t>
  </si>
  <si>
    <t>Volkswagen reveals the ID.7 with over 300 miles of EV vary -   Volkswagen ID.7 Courtesy: VolkswagenVolkswagen    unveiled a brand new giant electrical sedan on Monday that's mentioned to have a variety of greater than 300 miles in its top-level trim when it hits the US market subsequent 12 months.Volkswagen's new ID.7, because it's referred to as, will function a flagship for the automaker's</t>
  </si>
  <si>
    <t>12q7pz8</t>
  </si>
  <si>
    <t>u_Wonderful-Board-4992</t>
  </si>
  <si>
    <t>Wonderful-Board-4992</t>
  </si>
  <si>
    <t>t3_12q7pz8</t>
  </si>
  <si>
    <t>https://www.reddit.com/r/u_Wonderful-Board-4992/comments/12q7pz8/volkswagen_reveals_the_id7_with_over_300_miles_of/</t>
  </si>
  <si>
    <t>Volkswagen reveals the ID.7 with over 300 miles of EV vary</t>
  </si>
  <si>
    <t>Honestly I would take both?😎</t>
  </si>
  <si>
    <t>jgiyr8m</t>
  </si>
  <si>
    <t>Amidamaroe</t>
  </si>
  <si>
    <t>t1_jgiyr8m</t>
  </si>
  <si>
    <t>https://www.reddit.com/r/Volkswagen/comments/12omgdv/having_some_fun_with_ai_art/jgiyr8m/</t>
  </si>
  <si>
    <t>12omgdv</t>
  </si>
  <si>
    <t>t3_12omgdv</t>
  </si>
  <si>
    <t>First pic= mad max vibes. Dope</t>
  </si>
  <si>
    <t>jgjji8n</t>
  </si>
  <si>
    <t>NastyJay</t>
  </si>
  <si>
    <t>t1_jgjji8n</t>
  </si>
  <si>
    <t>https://www.reddit.com/r/Volkswagen/comments/12omgdv/having_some_fun_with_ai_art/jgjji8n/</t>
  </si>
  <si>
    <t>https://www.reddit.com/gallery/12omgdv</t>
  </si>
  <si>
    <t>253Bigfoot</t>
  </si>
  <si>
    <t>https://www.reddit.com/r/Volkswagen/comments/12omgdv/having_some_fun_with_ai_art/</t>
  </si>
  <si>
    <t>Having some fun with AI art</t>
  </si>
  <si>
    <t>Take the bumper and fender off and get a look at the expensive stuff behind it. If it’s still good find a used fender and bumper from a salvage yard and bolt them on. Currently the way it is it’s a safety issue so even if you find pink and green parts it’s an improvement</t>
  </si>
  <si>
    <t>jgml87h</t>
  </si>
  <si>
    <t>Autobody</t>
  </si>
  <si>
    <t>Tonysteve</t>
  </si>
  <si>
    <t>t1_jgml87h</t>
  </si>
  <si>
    <t>https://www.reddit.com/r/Autobody/comments/12pngld/is_it_worth_fixing_2010_volkswagen_jetta/jgml87h/</t>
  </si>
  <si>
    <t>12pngld</t>
  </si>
  <si>
    <t>t3_12pngld</t>
  </si>
  <si>
    <t>You’re gonna have to see what, if any, damage there is to the radiator support.  You’re gonna need a bumper bracket for sure.  If there isn’t any structural damage, you should be fine with getting a new fender and new bumper.</t>
  </si>
  <si>
    <t>jgo0idt</t>
  </si>
  <si>
    <t>Then_Environment_968</t>
  </si>
  <si>
    <t>t1_jgo0idt</t>
  </si>
  <si>
    <t>https://www.reddit.com/r/Autobody/comments/12pngld/is_it_worth_fixing_2010_volkswagen_jetta/jgo0idt/</t>
  </si>
  <si>
    <t>So yesterday I got into an accident where I damaged my fender and bumper. I really love this car and I want to keep driving it because it doesn’t have any issues but it is also a older car so I am wonder would it be worth fixing it or buying another car?</t>
  </si>
  <si>
    <t>https://i.redd.it/p53i2k1fgiua1.jpg</t>
  </si>
  <si>
    <t>Apprehensive-Idea711</t>
  </si>
  <si>
    <t>https://www.reddit.com/r/Autobody/comments/12pngld/is_it_worth_fixing_2010_volkswagen_jetta/</t>
  </si>
  <si>
    <t>Is it worth fixing 2010 Volkswagen Jetta?</t>
  </si>
  <si>
    <t>It’s amazing that the Atlas wheels look great on everything. Except an Atlas.</t>
  </si>
  <si>
    <t>jgi55bi</t>
  </si>
  <si>
    <t>t1_jgi55bi</t>
  </si>
  <si>
    <t>https://www.reddit.com/r/Volkswagen/comments/12odz66/my_first_vw_mk5_gli/jgi55bi/</t>
  </si>
  <si>
    <t>12odz66</t>
  </si>
  <si>
    <t>t3_12odz66</t>
  </si>
  <si>
    <t>Would you look at those Prisma’s🙏🏼</t>
  </si>
  <si>
    <t>jgi7kxo</t>
  </si>
  <si>
    <t>t1_jgi7kxo</t>
  </si>
  <si>
    <t>https://www.reddit.com/r/Volkswagen/comments/12odz66/my_first_vw_mk5_gli/jgi7kxo/</t>
  </si>
  <si>
    <t>Very clean.</t>
  </si>
  <si>
    <t>jgjc5kt</t>
  </si>
  <si>
    <t>Jerebetes</t>
  </si>
  <si>
    <t>t1_jgjc5kt</t>
  </si>
  <si>
    <t>https://www.reddit.com/r/Volkswagen/comments/12odz66/my_first_vw_mk5_gli/jgjc5kt/</t>
  </si>
  <si>
    <t>Oh yeah definitely! The previous owner recommended to check it every oil change.</t>
  </si>
  <si>
    <t>jgk90nn</t>
  </si>
  <si>
    <t>t1_jgk90nn</t>
  </si>
  <si>
    <t>https://www.reddit.com/r/Volkswagen/comments/12odz66/my_first_vw_mk5_gli/jgk90nn/</t>
  </si>
  <si>
    <t>jgk8q5w</t>
  </si>
  <si>
    <t>t1_jgk8q5w</t>
  </si>
  <si>
    <t>Don't forget to periodically check the cam follower!</t>
  </si>
  <si>
    <t>https://www.reddit.com/r/Volkswagen/comments/12odz66/my_first_vw_mk5_gli/jgk8q5w/</t>
  </si>
  <si>
    <t>jgk8mti</t>
  </si>
  <si>
    <t>t1_jgk8mti</t>
  </si>
  <si>
    <t>06 t fsi</t>
  </si>
  <si>
    <t>https://www.reddit.com/r/Volkswagen/comments/12odz66/my_first_vw_mk5_gli/jgk8mti/</t>
  </si>
  <si>
    <t>jgjv3zn</t>
  </si>
  <si>
    <t>t1_jgjv3zn</t>
  </si>
  <si>
    <t>What year/engine?</t>
  </si>
  <si>
    <t>https://www.reddit.com/r/Volkswagen/comments/12odz66/my_first_vw_mk5_gli/jgjv3zn/</t>
  </si>
  <si>
    <t>🫶🫶 i wish i had one 🥲🥲</t>
  </si>
  <si>
    <t>jgnj7v9</t>
  </si>
  <si>
    <t>t1_jgnj7v9</t>
  </si>
  <si>
    <t>https://www.reddit.com/r/Volkswagen/comments/12odz66/my_first_vw_mk5_gli/jgnj7v9/</t>
  </si>
  <si>
    <t>Damn, that looks good. The wheel setup is really nice. Love the Atlas wheels</t>
  </si>
  <si>
    <t>jghx3wp</t>
  </si>
  <si>
    <t>OADominic</t>
  </si>
  <si>
    <t>t1_jghx3wp</t>
  </si>
  <si>
    <t>https://www.reddit.com/r/Volkswagen/comments/12odz66/my_first_vw_mk5_gli/jghx3wp/</t>
  </si>
  <si>
    <t>Enjoy it. I also just put prismas on my mk5 GTI. They look so good on this generation</t>
  </si>
  <si>
    <t>jgie9x6</t>
  </si>
  <si>
    <t>t1_jgie9x6</t>
  </si>
  <si>
    <t>https://www.reddit.com/r/Volkswagen/comments/12odz66/my_first_vw_mk5_gli/jgie9x6/</t>
  </si>
  <si>
    <t>Gotta get my prismas before they sky rocket. Chase wheels for sure</t>
  </si>
  <si>
    <t>jgjyuno</t>
  </si>
  <si>
    <t>Gullible_Passenger19</t>
  </si>
  <si>
    <t>t1_jgjyuno</t>
  </si>
  <si>
    <t>https://www.reddit.com/r/Volkswagen/comments/12odz66/my_first_vw_mk5_gli/jgjyuno/</t>
  </si>
  <si>
    <t>https://www.reddit.com/gallery/12odz66</t>
  </si>
  <si>
    <t>https://www.reddit.com/r/Volkswagen/comments/12odz66/my_first_vw_mk5_gli/</t>
  </si>
  <si>
    <t>My first VW Mk5 Gli</t>
  </si>
  <si>
    <t>Show in a picture.</t>
  </si>
  <si>
    <t>jged7sg</t>
  </si>
  <si>
    <t>Oneskelis</t>
  </si>
  <si>
    <t>t1_jged7sg</t>
  </si>
  <si>
    <t>https://www.reddit.com/r/Volkswagen/comments/12neynx/advice_on_boost_problem/jged7sg/</t>
  </si>
  <si>
    <t>jged2jl</t>
  </si>
  <si>
    <t>t1_jged2jl</t>
  </si>
  <si>
    <t>12neynx</t>
  </si>
  <si>
    <t>there was a hose linked to turbo that went into the air intake and it was blown off when i popped the hood yesterday</t>
  </si>
  <si>
    <t>https://www.reddit.com/r/Volkswagen/comments/12neynx/advice_on_boost_problem/jged2jl/</t>
  </si>
  <si>
    <t>jgebp0l</t>
  </si>
  <si>
    <t>t1_jgebp0l</t>
  </si>
  <si>
    <t>Which hose?</t>
  </si>
  <si>
    <t>https://www.reddit.com/r/Volkswagen/comments/12neynx/advice_on_boost_problem/jgebp0l/</t>
  </si>
  <si>
    <t>jge9j7e</t>
  </si>
  <si>
    <t>t1_jge9j7e</t>
  </si>
  <si>
    <t>it’s doing that boost drop after i put the hose back on</t>
  </si>
  <si>
    <t>https://www.reddit.com/r/Volkswagen/comments/12neynx/advice_on_boost_problem/jge9j7e/</t>
  </si>
  <si>
    <t>jge99ka</t>
  </si>
  <si>
    <t>t1_jge99ka</t>
  </si>
  <si>
    <t>Ideally you want VCDS which is a VAG specific tool. But it's pricey. Any scan tool that can access live data is fine though. 
If you want to delay getting a scan tool, put in a T into the line going to the Fuel Pressure Regulator on the fuel rail and tap in a mechanical pressure gauge. Verify that first and see if it aligns with the readout of the digital on the A pillar. This will help rule out any sensor issues.
Then restore the FPR line, and tap into the waste gate side of the N75 to see when it's actuating the gate if it coincides with boost.
I mean really a live data logger would let you see all this lol. But I've driven many cars with a gauge duct taped to the windshield facing in even with live data tools available. =P
It's also possible you just had a boost leak and fixed it as you said. If it's not doing weird boost drop anymore then likely that was your issue.</t>
  </si>
  <si>
    <t>https://www.reddit.com/r/Volkswagen/comments/12neynx/advice_on_boost_problem/jge99ka/</t>
  </si>
  <si>
    <t>jge7byr</t>
  </si>
  <si>
    <t>t1_jge7byr</t>
  </si>
  <si>
    <t>okay sweet, thank you. just a regular scanner or what do i need? i’m not new to cars mechanically, just new to VW, it’s been a bit different. it doesn’t have no lift shift, if i tried that it would blow up haha</t>
  </si>
  <si>
    <t>https://www.reddit.com/r/Volkswagen/comments/12neynx/advice_on_boost_problem/jge7byr/</t>
  </si>
  <si>
    <t>jge6q5n</t>
  </si>
  <si>
    <t>t1_jge6q5n</t>
  </si>
  <si>
    <t>You can actually go from a ko3 to ko3s to a ko4 with no tune. Won't use the turbo potential to its maximum but the vehicle will perform fine, if not a bit faster on the go go rpm band since the ko4 will come to boost faster.
You need to get a scanner hooked up. The numbers will tell you all. 
Also, does it have no lift shift?</t>
  </si>
  <si>
    <t>https://www.reddit.com/r/Volkswagen/comments/12neynx/advice_on_boost_problem/jge6q5n/</t>
  </si>
  <si>
    <t>jge6813</t>
  </si>
  <si>
    <t>t1_jge6813</t>
  </si>
  <si>
    <t>it has a new ko4 turbo, less than 100 miles on it when i bought it. it has a tune but needs flashed, could that be the issue as well?</t>
  </si>
  <si>
    <t>https://www.reddit.com/r/Volkswagen/comments/12neynx/advice_on_boost_problem/jge6813/</t>
  </si>
  <si>
    <t>jge5uwg</t>
  </si>
  <si>
    <t>t1_jge5uwg</t>
  </si>
  <si>
    <t>Good thing Mk4s are easy to work on.
Perform a shifter linkage [adjustment](https://youtu.be/sheTKD03hmo) to fix the weird shifting issues.
Looks like you're spiking 24psi, so obviously tuned. The factory N75 isn't really designed to handle these pressures long term reliably, it's likely its leaking and why you're having funky intermittent boost issues.
Really what you need to do is log some live data and report back, that's the best way to figure out what is going on.</t>
  </si>
  <si>
    <t>https://www.reddit.com/r/Volkswagen/comments/12neynx/advice_on_boost_problem/jge5uwg/</t>
  </si>
  <si>
    <t>t3_12neynx</t>
  </si>
  <si>
    <t xml:space="preserve">In my previous post in another VW sub I listed some things wrong with shift/clutch.
yesterday this started happening, i no longer hear the turbo kick in (though I hear it releasing, but it sounds open ended if that makes sense) and the boost gauge dropping to zero when i lay on the throttle.
sounds like there’s an exhaust leak somewhere, my boyfriend thinks boost leak. i still get and maintain power but yesterday a hose for the turbo on the intake valve had blown off but i secured it again. i don’t know if that would cause any of this, but i’m thinking so. and when i start the car since last night the air/fuel ratio gauge says “HEAT” for about 10 seconds.
 the clutch itself has been fine, but it’s very hard to pull out of first to shift into second 80% of the time and the other 20% it’s smooth shifting, and a couple days ago it got stuck in reverse and had to turn it off to get it out. i’m pretty much just taking a loss here, i need some advice. there’s a lot of other things going on, but the person who sold it to me was NOT honest at all. next time i’ll be more thorough. </t>
  </si>
  <si>
    <t>https://v.redd.it/oxm6ezed15ua1</t>
  </si>
  <si>
    <t>https://www.reddit.com/r/Volkswagen/comments/12neynx/advice_on_boost_problem/</t>
  </si>
  <si>
    <t>Advice on boost problem</t>
  </si>
  <si>
    <t>Figures! Should have stayed in Italy. I'm in America. I hope to visit Europe soon and be cliché and drive on the German Autobahn in a V-Dub.</t>
  </si>
  <si>
    <t>jgq4hgo</t>
  </si>
  <si>
    <t>MOJayhawk99</t>
  </si>
  <si>
    <t>t1_jgq4hgo</t>
  </si>
  <si>
    <t>https://www.reddit.com/r/Volkswagen/comments/12qfcbd/went_on_a_little_roadtrip_from_vienna_at_to/jgq4hgo/</t>
  </si>
  <si>
    <t>jgq3d4z</t>
  </si>
  <si>
    <t>t1_jgq3d4z</t>
  </si>
  <si>
    <t>12qfcbd</t>
  </si>
  <si>
    <t>its a shame..rode 1300km without a problem and 2min away from my garage this happened...</t>
  </si>
  <si>
    <t>https://www.reddit.com/r/Volkswagen/comments/12qfcbd/went_on_a_little_roadtrip_from_vienna_at_to/jgq3d4z/</t>
  </si>
  <si>
    <t>jgq05qt</t>
  </si>
  <si>
    <t>t1_jgq05qt</t>
  </si>
  <si>
    <t>Damn beamer drivers! My heart is sad when a v-dub gets hurt. 🥺😢💔</t>
  </si>
  <si>
    <t>https://www.reddit.com/r/Volkswagen/comments/12qfcbd/went_on_a_little_roadtrip_from_vienna_at_to/jgq05qt/</t>
  </si>
  <si>
    <t>t3_12qfcbd</t>
  </si>
  <si>
    <t>https://www.reddit.com/gallery/12qfcbd</t>
  </si>
  <si>
    <t>https://www.reddit.com/r/Volkswagen/comments/12qfcbd/went_on_a_little_roadtrip_from_vienna_at_to/</t>
  </si>
  <si>
    <t>went on a little roadtrip from vienna (AT) to trieste (IT) ...which ended kinda unfortunate..</t>
  </si>
  <si>
    <t>Oh damn Fr? Makes me feel better</t>
  </si>
  <si>
    <t>jgmuuxv</t>
  </si>
  <si>
    <t>SaikRL</t>
  </si>
  <si>
    <t>t1_jgmuuxv</t>
  </si>
  <si>
    <t>https://www.reddit.com/r/Volkswagen/comments/12plkjv/dsg_service_needed/jgmuuxv/</t>
  </si>
  <si>
    <t>jgmtqeh</t>
  </si>
  <si>
    <t>t1_jgmtqeh</t>
  </si>
  <si>
    <t>12plkjv</t>
  </si>
  <si>
    <t>I never had a dry clutch DSG, but I did just watch two videos on YouTube where people change the fluid on them. It showed there is a drain plug and they filled through the vent on top. Looked quick and easy.</t>
  </si>
  <si>
    <t>jgn2lfh</t>
  </si>
  <si>
    <t>t1_jgn2lfh</t>
  </si>
  <si>
    <t>https://www.reddit.com/r/Volkswagen/comments/12plkjv/dsg_service_needed/jgn2lfh/</t>
  </si>
  <si>
    <t>I have a feeling that it's quite big job to do fluid change for that gearbox because it doesn't have drain plug or fill plug. Gearbox needs to be dropped and fluid to be dumped out from mechatronics box hole. And correct fill to be measured from same hole when box is out of the car. 
I had golf 1.6 tdi wich had full 250 nm rated torque of gearbox and it lasted 260k km whit factory oil.</t>
  </si>
  <si>
    <t>https://www.reddit.com/r/Volkswagen/comments/12plkjv/dsg_service_needed/jgmtqeh/</t>
  </si>
  <si>
    <t>jgmiz3n</t>
  </si>
  <si>
    <t>t1_jgmiz3n</t>
  </si>
  <si>
    <t>&gt;Usually when VW says that it means for the “lifetime” of the warranty 😅.
It ALWAYS means this!
Years ago I had a 2008 Audi S6 with the 5.2L V10 and the ZF 6-speed torque converter automatic transmission (the only one offered).
The owner's manual and all official documentation says that the transmission fluid and filter never need to be changed for the lifetime of the car. Owners got curious and called ZF, who said it's good for **60k miles!**
So Audi basically considered the car scrap before it hit 60k miles.</t>
  </si>
  <si>
    <t>jgmz7kn</t>
  </si>
  <si>
    <t>Douche_Baguette</t>
  </si>
  <si>
    <t>t1_jgmz7kn</t>
  </si>
  <si>
    <t>https://www.reddit.com/r/Volkswagen/comments/12plkjv/dsg_service_needed/jgmz7kn/</t>
  </si>
  <si>
    <t>jgmismb</t>
  </si>
  <si>
    <t>t1_jgmismb</t>
  </si>
  <si>
    <t>I’m just going to get it done in about a week just for peace of mind :) thank you appreciate it</t>
  </si>
  <si>
    <t>https://www.reddit.com/r/Volkswagen/comments/12plkjv/dsg_service_needed/jgmiz3n/</t>
  </si>
  <si>
    <t>Going slightly over a fluid change interval isn’t going to hurt anything. I believe the change interval for DSG depends on if it is a wet or dry clutch unit. I think most 6spd are wet and 7spd dry, could be wrong. The dry clutch DSG allegedly has “lifetime” fluid. Usually when VW says that it means for the “lifetime” of the warranty 😅. 
I would treat it like a manual gearbox which I still replace the fluid in, just not very often. Pick a time to replace it, 60-70-80k miles, and if the fluid still looks good then you can wait longer on the next one.</t>
  </si>
  <si>
    <t>https://www.reddit.com/r/Volkswagen/comments/12plkjv/dsg_service_needed/jgmismb/</t>
  </si>
  <si>
    <t>t3_12plkjv</t>
  </si>
  <si>
    <t>I’m confused I’m reading multiple things online, I have a 2016 Polo GTI 1.8L with the 7 Speed DSG.
It’s done 46k miles and as far as I’m aware hasn’t had a DSG service- I’ve got it booked in for one next Wednesday, will I be alright to drive it like normal until then? Also I’ve read online that these polo’s have a “sealed unit” and a DSG service isn’t ABSOLUTELY necessary.</t>
  </si>
  <si>
    <t>https://www.reddit.com/r/Volkswagen/comments/12plkjv/dsg_service_needed/</t>
  </si>
  <si>
    <t>DSG SERVICE NEEDED?</t>
  </si>
  <si>
    <t>Bunch of good-looking squares.  Love it.</t>
  </si>
  <si>
    <t>jghvlqe</t>
  </si>
  <si>
    <t>t1_jghvlqe</t>
  </si>
  <si>
    <t>https://www.reddit.com/r/Volkswagen/comments/12oelgx/the_squad/jghvlqe/</t>
  </si>
  <si>
    <t>12oelgx</t>
  </si>
  <si>
    <t>t3_12oelgx</t>
  </si>
  <si>
    <t>Beautiful collection!</t>
  </si>
  <si>
    <t>jgi9vsq</t>
  </si>
  <si>
    <t>t1_jgi9vsq</t>
  </si>
  <si>
    <t>https://www.reddit.com/r/Volkswagen/comments/12oelgx/the_squad/jgi9vsq/</t>
  </si>
  <si>
    <t>Euro trash meets folk</t>
  </si>
  <si>
    <t>jgkh0jp</t>
  </si>
  <si>
    <t>t1_jgkh0jp</t>
  </si>
  <si>
    <t>https://www.reddit.com/r/Volkswagen/comments/12oelgx/the_squad/jgkh0jp/</t>
  </si>
  <si>
    <t>jgk6drn</t>
  </si>
  <si>
    <t>t1_jgk6drn</t>
  </si>
  <si>
    <t>What’s the genre?</t>
  </si>
  <si>
    <t>https://www.reddit.com/r/Volkswagen/comments/12oelgx/the_squad/jgk6drn/</t>
  </si>
  <si>
    <t>jgig55p</t>
  </si>
  <si>
    <t>t1_jgig55p</t>
  </si>
  <si>
    <t>Volkswagen, tailspin, bucket matches my pale skin</t>
  </si>
  <si>
    <t>jgiif3m</t>
  </si>
  <si>
    <t>t1_jgiif3m</t>
  </si>
  <si>
    <t>https://www.reddit.com/r/Volkswagen/comments/12oelgx/the_squad/jgiif3m/</t>
  </si>
  <si>
    <t>I see these and see mini gangsters 😂 never know what you gonna get with them</t>
  </si>
  <si>
    <t>jgjoxsu</t>
  </si>
  <si>
    <t>DAYR47</t>
  </si>
  <si>
    <t>t1_jgjoxsu</t>
  </si>
  <si>
    <t>https://www.reddit.com/r/Volkswagen/comments/12oelgx/the_squad/jgjoxsu/</t>
  </si>
  <si>
    <t>We have similar collections. Good taste.</t>
  </si>
  <si>
    <t>jgk7180</t>
  </si>
  <si>
    <t>83VWcaddy</t>
  </si>
  <si>
    <t>t1_jgk7180</t>
  </si>
  <si>
    <t>https://www.reddit.com/r/Volkswagen/comments/12oelgx/the_squad/jgk7180/</t>
  </si>
  <si>
    <t>Really wish I would've kept my Scirocco looking at these,  one of the best cars I've ever had and almost impossible find one now!</t>
  </si>
  <si>
    <t>jgkhtj3</t>
  </si>
  <si>
    <t>t1_jgkhtj3</t>
  </si>
  <si>
    <t>https://www.reddit.com/r/Volkswagen/comments/12oelgx/the_squad/jgkhtj3/</t>
  </si>
  <si>
    <t>There’s actually another vanagon in there you can see.</t>
  </si>
  <si>
    <t>jgmg16b</t>
  </si>
  <si>
    <t>Chefwalt</t>
  </si>
  <si>
    <t>t1_jgmg16b</t>
  </si>
  <si>
    <t>https://www.reddit.com/r/Volkswagen/comments/12oelgx/the_squad/jgmg16b/</t>
  </si>
  <si>
    <t>jglk3ab</t>
  </si>
  <si>
    <t>t1_jglk3ab</t>
  </si>
  <si>
    <t>One more and you’ve got a royal flush!</t>
  </si>
  <si>
    <t>Triggerlocks</t>
  </si>
  <si>
    <t>https://www.reddit.com/r/Volkswagen/comments/12oelgx/the_squad/jglk3ab/</t>
  </si>
  <si>
    <t>When’s the album drop?</t>
  </si>
  <si>
    <t>https://www.reddit.com/r/Volkswagen/comments/12oelgx/the_squad/jgig55p/</t>
  </si>
  <si>
    <t>https://i.redd.it/c8z067k18bua1.jpg</t>
  </si>
  <si>
    <t>https://www.reddit.com/r/Volkswagen/comments/12oelgx/the_squad/</t>
  </si>
  <si>
    <t>The Squad</t>
  </si>
  <si>
    <t>That Cadillac is SCREAMING to be a premium</t>
  </si>
  <si>
    <t>jgpgedx</t>
  </si>
  <si>
    <t>LawfulnessNational66</t>
  </si>
  <si>
    <t>t1_jgpgedx</t>
  </si>
  <si>
    <t>https://www.reddit.com/r/HotWheels/comments/12q7da8/wanted_to_share_what_i_got_today/jgpgedx/</t>
  </si>
  <si>
    <t>12q7da8</t>
  </si>
  <si>
    <t>t3_12q7da8</t>
  </si>
  <si>
    <t>https://i.redd.it/hsyxckcbklua1.jpg</t>
  </si>
  <si>
    <t>Lexsesh</t>
  </si>
  <si>
    <t>https://www.reddit.com/r/HotWheels/comments/12q7da8/wanted_to_share_what_i_got_today/</t>
  </si>
  <si>
    <t>Wanted to share what I got today!</t>
  </si>
  <si>
    <t>One thing I learned about buying gtis is stay away from those high milage ones tbh.</t>
  </si>
  <si>
    <t>jgkq11v</t>
  </si>
  <si>
    <t>Mitchthevac12</t>
  </si>
  <si>
    <t>t1_jgkq11v</t>
  </si>
  <si>
    <t>https://www.reddit.com/r/GolfGTI/comments/12p1u6y/is_15998_a_good_price_to_a_pp_2015_gti_108k_miles/jgkq11v/</t>
  </si>
  <si>
    <t>12p1u6y</t>
  </si>
  <si>
    <t>t3_12p1u6y</t>
  </si>
  <si>
    <t>Thank you! I will</t>
  </si>
  <si>
    <t>jgmmfsw</t>
  </si>
  <si>
    <t>Taddbeta</t>
  </si>
  <si>
    <t>t1_jgmmfsw</t>
  </si>
  <si>
    <t>https://www.reddit.com/r/GolfGTI/comments/12p1u6y/is_15998_a_good_price_to_a_pp_2015_gti_108k_miles/jgmmfsw/</t>
  </si>
  <si>
    <t>jgkus0e</t>
  </si>
  <si>
    <t>t1_jgkus0e</t>
  </si>
  <si>
    <t>Keep looking.</t>
  </si>
  <si>
    <t>Neil_Anblow</t>
  </si>
  <si>
    <t>https://www.reddit.com/r/GolfGTI/comments/12p1u6y/is_15998_a_good_price_to_a_pp_2015_gti_108k_miles/jgkus0e/</t>
  </si>
  <si>
    <t>I paid that much for my 2015 cpo car with 60k miles on it in 2019. I know the car market has changed since then but seems a bit high.</t>
  </si>
  <si>
    <t>jgmxw0c</t>
  </si>
  <si>
    <t>Fine-Upstairs-6284</t>
  </si>
  <si>
    <t>t1_jgmxw0c</t>
  </si>
  <si>
    <t>https://www.reddit.com/r/GolfGTI/comments/12p1u6y/is_15998_a_good_price_to_a_pp_2015_gti_108k_miles/jgmxw0c/</t>
  </si>
  <si>
    <t>I recently purchased a ‘16 Autobahn PP at 80k miles for the same price ($16,000 private seller) 
You can do much better.</t>
  </si>
  <si>
    <t>jgo2b9p</t>
  </si>
  <si>
    <t>t1_jgo2b9p</t>
  </si>
  <si>
    <t>https://www.reddit.com/r/GolfGTI/comments/12p1u6y/is_15998_a_good_price_to_a_pp_2015_gti_108k_miles/jgo2b9p/</t>
  </si>
  <si>
    <t>This post appears to be a question about getting purchasing a GTI. 
Please consult pricing resources such as [Kelley Blue Book](https://www.kbb.com) to get a good idea of the average price. 
If you have not done so already, please include key information in this post such as model year, trim, mileage, and location. These factors can greatly affect pricing. Thank you. 
*I am a bot, and this action was performed automatically. Please [contact the moderators of this subreddit](/message/compose/?to=/r/GolfGTI) if you have any questions or concerns.*</t>
  </si>
  <si>
    <t>jgkmya1</t>
  </si>
  <si>
    <t>t1_jgkmya1</t>
  </si>
  <si>
    <t>https://www.reddit.com/r/GolfGTI/comments/12p1u6y/is_15998_a_good_price_to_a_pp_2015_gti_108k_miles/jgkmya1/</t>
  </si>
  <si>
    <t>Hello gang, long time luker first time poster. I've been considering trading in my Mazda 3 for a GTI and the market is a littler wild rn. I found [this](https://www.edmunds.com/volkswagen/golf-gti/2015/vin/3VW547AU7FM066410/?radius=100) listing that's more within my budget. Is this a good buy or should I wait for better prices and offers.</t>
  </si>
  <si>
    <t>https://www.reddit.com/r/GolfGTI/comments/12p1u6y/is_15998_a_good_price_to_a_pp_2015_gti_108k_miles/</t>
  </si>
  <si>
    <t>Is $15,998 a good price to a PP 2015 GTI 108k miles?</t>
  </si>
  <si>
    <t>Damn. What did you do to piss her off lol 😆 😂 🤣</t>
  </si>
  <si>
    <t>jgjtbgf</t>
  </si>
  <si>
    <t>BitLifeApp</t>
  </si>
  <si>
    <t>t1_jgjtbgf</t>
  </si>
  <si>
    <t>https://www.reddit.com/r/BitLifeApp/comments/12oug1k/i_literally_only_started_a_rumor_about_her_cause/jgjtbgf/</t>
  </si>
  <si>
    <t>12oug1k</t>
  </si>
  <si>
    <t>t3_12oug1k</t>
  </si>
  <si>
    <t>Don’t ever start rumors about crazies, unless you wanna end your life quickly.</t>
  </si>
  <si>
    <t>jgk0emv</t>
  </si>
  <si>
    <t>Cant_Think_Of_Nameb</t>
  </si>
  <si>
    <t>t1_jgk0emv</t>
  </si>
  <si>
    <t>https://www.reddit.com/r/BitLifeApp/comments/12oug1k/i_literally_only_started_a_rumor_about_her_cause/jgk0emv/</t>
  </si>
  <si>
    <t>https://i.redd.it/o3jbjavdodua1.jpg</t>
  </si>
  <si>
    <t>TheRealOrcaMaster</t>
  </si>
  <si>
    <t>https://www.reddit.com/r/BitLifeApp/comments/12oug1k/i_literally_only_started_a_rumor_about_her_cause/</t>
  </si>
  <si>
    <t>I literally only started a rumor about her cause she did first LOL.</t>
  </si>
  <si>
    <t>is there a Virtus Cup series any more?</t>
  </si>
  <si>
    <t>jgppbbr</t>
  </si>
  <si>
    <t>t1_jgppbbr</t>
  </si>
  <si>
    <t>https://www.reddit.com/r/CarsIndia/comments/12qcaz2/enthusiasts_assemble/jgppbbr/</t>
  </si>
  <si>
    <t>12qcaz2</t>
  </si>
  <si>
    <t>t3_12qcaz2</t>
  </si>
  <si>
    <t>Exactly</t>
  </si>
  <si>
    <t>jgpvyy2</t>
  </si>
  <si>
    <t>PumpkinKindly6493</t>
  </si>
  <si>
    <t>t1_jgpvyy2</t>
  </si>
  <si>
    <t>https://www.reddit.com/r/CarsIndia/comments/12qcaz2/enthusiasts_assemble/jgpvyy2/</t>
  </si>
  <si>
    <t>jgpr861</t>
  </si>
  <si>
    <t>t1_jgpr861</t>
  </si>
  <si>
    <t>That's painful</t>
  </si>
  <si>
    <t>jgq6fh3</t>
  </si>
  <si>
    <t>The_Blueberry_Pi</t>
  </si>
  <si>
    <t>t1_jgq6fh3</t>
  </si>
  <si>
    <t>https://www.reddit.com/r/CarsIndia/comments/12qcaz2/enthusiasts_assemble/jgq6fh3/</t>
  </si>
  <si>
    <t>jgq25bo</t>
  </si>
  <si>
    <t>t1_jgq25bo</t>
  </si>
  <si>
    <t>Lol, waited 2 months for any news regarding this. And finally see this post on the day I pay the advance for Verna.</t>
  </si>
  <si>
    <t>https://www.reddit.com/r/CarsIndia/comments/12qcaz2/enthusiasts_assemble/jgq25bo/</t>
  </si>
  <si>
    <t>lmao verna effect</t>
  </si>
  <si>
    <t>TheCar_Guy</t>
  </si>
  <si>
    <t>https://www.reddit.com/r/CarsIndia/comments/12qcaz2/enthusiasts_assemble/jgpr861/</t>
  </si>
  <si>
    <t>Nice, will be a good option for people worried about DSG issues and anyways such a good package deserved a manual.</t>
  </si>
  <si>
    <t>jgps2hm</t>
  </si>
  <si>
    <t>t1_jgps2hm</t>
  </si>
  <si>
    <t>https://www.reddit.com/r/CarsIndia/comments/12qcaz2/enthusiasts_assemble/jgps2hm/</t>
  </si>
  <si>
    <t>Man.... The FOMO is real.. And its in black too!</t>
  </si>
  <si>
    <t>jgps9v9</t>
  </si>
  <si>
    <t>RealPhiLee</t>
  </si>
  <si>
    <t>t1_jgps9v9</t>
  </si>
  <si>
    <t>https://www.reddit.com/r/CarsIndia/comments/12qcaz2/enthusiasts_assemble/jgps9v9/</t>
  </si>
  <si>
    <t>*"Carefully feathered adjoining by imposing thy clutch*"</t>
  </si>
  <si>
    <t>jgq52jz</t>
  </si>
  <si>
    <t>t1_jgq52jz</t>
  </si>
  <si>
    <t>https://www.reddit.com/r/CarsIndia/comments/12qcaz2/enthusiasts_assemble/jgq52jz/</t>
  </si>
  <si>
    <t>jgq0lh7</t>
  </si>
  <si>
    <t>t1_jgq0lh7</t>
  </si>
  <si>
    <t>Lol, it reminds me of scratching nails on a blackboard that sort of thing</t>
  </si>
  <si>
    <t>jgq4x3l</t>
  </si>
  <si>
    <t>t1_jgq4x3l</t>
  </si>
  <si>
    <t>https://www.reddit.com/r/CarsIndia/comments/12qcaz2/enthusiasts_assemble/jgq4x3l/</t>
  </si>
  <si>
    <t>jgq4tax</t>
  </si>
  <si>
    <t>t1_jgq4tax</t>
  </si>
  <si>
    <t>I do too lol, thought it was a widely accepted colloquial term</t>
  </si>
  <si>
    <t>https://www.reddit.com/r/CarsIndia/comments/12qcaz2/enthusiasts_assemble/jgq4tax/</t>
  </si>
  <si>
    <t>Whenever I read the phrase "dump the clutch" i physically cringe.</t>
  </si>
  <si>
    <t>https://www.reddit.com/r/CarsIndia/comments/12qcaz2/enthusiasts_assemble/jgq0lh7/</t>
  </si>
  <si>
    <t>jgpt9e8</t>
  </si>
  <si>
    <t>t1_jgpt9e8</t>
  </si>
  <si>
    <t>All the ‘drag’ race youtubers will rejoice, the manual will wheelspin like crazy.</t>
  </si>
  <si>
    <t>https://www.reddit.com/r/CarsIndia/comments/12qcaz2/enthusiasts_assemble/jgpt9e8/</t>
  </si>
  <si>
    <t>Bro they started, reply bhi na kare kya?</t>
  </si>
  <si>
    <t>jgq1yyt</t>
  </si>
  <si>
    <t>BabluBisleri</t>
  </si>
  <si>
    <t>t1_jgq1yyt</t>
  </si>
  <si>
    <t>https://www.reddit.com/r/CarsIndia/comments/12qcaz2/enthusiasts_assemble/jgq1yyt/</t>
  </si>
  <si>
    <t>jgq1v2t</t>
  </si>
  <si>
    <t>t1_jgq1v2t</t>
  </si>
  <si>
    <t>Aahhh!! Orgasm worthy news for VAG fanboys. Do not forget to wipe the drool from the mobile phone boys!!</t>
  </si>
  <si>
    <t>jgpvxyn</t>
  </si>
  <si>
    <t>Defiant_Armadillo_97</t>
  </si>
  <si>
    <t>t1_jgpvxyn</t>
  </si>
  <si>
    <t>https://www.reddit.com/r/CarsIndia/comments/12qcaz2/enthusiasts_assemble/jgpvxyn/</t>
  </si>
  <si>
    <t>The Slavia 1.5 already comes with a Manual right? I guess it’s good that they put it in the Virtus too. People worried about DSG failures can go for this</t>
  </si>
  <si>
    <t>jgpvzf6</t>
  </si>
  <si>
    <t>Electronic-Wrangler9</t>
  </si>
  <si>
    <t>t1_jgpvzf6</t>
  </si>
  <si>
    <t>https://www.reddit.com/r/CarsIndia/comments/12qcaz2/enthusiasts_assemble/jgpvzf6/</t>
  </si>
  <si>
    <t>GT ig</t>
  </si>
  <si>
    <t>jgpzke8</t>
  </si>
  <si>
    <t>Rishith1</t>
  </si>
  <si>
    <t>t1_jgpzke8</t>
  </si>
  <si>
    <t>https://www.reddit.com/r/CarsIndia/comments/12qcaz2/enthusiasts_assemble/jgpzke8/</t>
  </si>
  <si>
    <t>jgpzbsj</t>
  </si>
  <si>
    <t>t1_jgpzbsj</t>
  </si>
  <si>
    <t>For which variant? Highline or topline ?</t>
  </si>
  <si>
    <t>Ill-Advantage9487</t>
  </si>
  <si>
    <t>https://www.reddit.com/r/CarsIndia/comments/12qcaz2/enthusiasts_assemble/jgpzbsj/</t>
  </si>
  <si>
    <t>Noice !!</t>
  </si>
  <si>
    <t>jgpzvlf</t>
  </si>
  <si>
    <t>Most_Goat34</t>
  </si>
  <si>
    <t>t1_jgpzvlf</t>
  </si>
  <si>
    <t>https://www.reddit.com/r/CarsIndia/comments/12qcaz2/enthusiasts_assemble/jgpzvlf/</t>
  </si>
  <si>
    <t>Yes just cosmetic, with additional functional roof rails, a roof foil, black-coloured door garnish and ORVMs with red accents and black alloy wheels. The ORVMs get puddle lamps as well.</t>
  </si>
  <si>
    <t>jgq1tg6</t>
  </si>
  <si>
    <t>t1_jgq1tg6</t>
  </si>
  <si>
    <t>https://www.reddit.com/r/CarsIndia/comments/12qcaz2/enthusiasts_assemble/jgq1tg6/</t>
  </si>
  <si>
    <t>jgq1cic</t>
  </si>
  <si>
    <t>t1_jgq1cic</t>
  </si>
  <si>
    <t>GT trail is just cosmetic changes right ? Not actual off roading capabilities added.</t>
  </si>
  <si>
    <t>https://www.reddit.com/r/CarsIndia/comments/12qcaz2/enthusiasts_assemble/jgq1cic/</t>
  </si>
  <si>
    <t>jgpzxs8</t>
  </si>
  <si>
    <t>t1_jgpzxs8</t>
  </si>
  <si>
    <t>No 4x4, as it’s a crossover not an SUV.</t>
  </si>
  <si>
    <t>jgq1vh2</t>
  </si>
  <si>
    <t>t1_jgq1vh2</t>
  </si>
  <si>
    <t>https://www.reddit.com/r/CarsIndia/comments/12qcaz2/enthusiasts_assemble/jgq1vh2/</t>
  </si>
  <si>
    <t>jgq1ets</t>
  </si>
  <si>
    <t>t1_jgq1ets</t>
  </si>
  <si>
    <t>Off-road package as in a 4x4? 
Wonder how it would be off-road if that is not the case.</t>
  </si>
  <si>
    <t>https://www.reddit.com/r/CarsIndia/comments/12qcaz2/enthusiasts_assemble/jgq1ets/</t>
  </si>
  <si>
    <t>The most awaited enthusiast’s pick (Virtus GT MT) is here! Today VW launched:-
1. Virtus GT MT variant along with 2 new colour options - Deep Black and Lava Blue
2. Taigun GT Sport (cheapest 1.5 DSG variant).
3. Taigun GT Trail (off-road package).
4. Taigun GT Matte Edition with two more colour options - Deep Black and Lava Blue.
Virtus GT MT and DSG are available only available in top-spec trim.
Taigun GT MT and DSG powertrains are available in two trims - mid and top, making it more affordable and accessible.</t>
  </si>
  <si>
    <t>https://www.reddit.com/r/CarsIndia/comments/12qcaz2/enthusiasts_assemble/jgpzxs8/</t>
  </si>
  <si>
    <t>Spec info anyone?</t>
  </si>
  <si>
    <t>jgq0k27</t>
  </si>
  <si>
    <t>t1_jgq0k27</t>
  </si>
  <si>
    <t>https://www.reddit.com/r/CarsIndia/comments/12qcaz2/enthusiasts_assemble/jgq0k27/</t>
  </si>
  <si>
    <t>That's an enthusiast's wet dream come true. Btw the new Deep Black Pearl looks droolworthy in both the Taigun and the Virtus. Love the matte finish on the Taigun Carbon Steel albeit the fact that matte finishes of both the Seltos and Taigun are a nightmare to maintain. Imho, the star of the show is the Taigun GT Sport since it'll be the one bringing in the most volumes as it provides a relatively cheaper entry to that sweet, sweet 1.5 DSG powertrain. 
My only gripe is that the Taigun Trail Edition looks weird with its Trail decals, just like the Kushaq Onyx edition.
Overall, VAG is taking notice and making the right moves, kudos to them! Also as others have said, yes the FOMO rn is real. 😔</t>
  </si>
  <si>
    <t>jgq2qsg</t>
  </si>
  <si>
    <t>t1_jgq2qsg</t>
  </si>
  <si>
    <t>https://www.reddit.com/r/CarsIndia/comments/12qcaz2/enthusiasts_assemble/jgq2qsg/</t>
  </si>
  <si>
    <t>Why NOW</t>
  </si>
  <si>
    <t>jgq3qgn</t>
  </si>
  <si>
    <t>t1_jgq3qgn</t>
  </si>
  <si>
    <t>https://www.reddit.com/r/CarsIndia/comments/12qcaz2/enthusiasts_assemble/jgq3qgn/</t>
  </si>
  <si>
    <t>Finally!!!</t>
  </si>
  <si>
    <t>jgq47ce</t>
  </si>
  <si>
    <t>InvestigatorQuirky81</t>
  </si>
  <si>
    <t>t1_jgq47ce</t>
  </si>
  <si>
    <t>https://www.reddit.com/r/CarsIndia/comments/12qcaz2/enthusiasts_assemble/jgq47ce/</t>
  </si>
  <si>
    <t>Just launched - https://auto.hindustantimes.com/auto/cars/volkswagen-virtus-taigun-gt-plus-get-a-manual-transmission-check-details-41681794419893.html</t>
  </si>
  <si>
    <t>https://i.redd.it/6k3tvxkugmua1.jpg</t>
  </si>
  <si>
    <t>https://www.reddit.com/r/CarsIndia/comments/12qcaz2/enthusiasts_assemble/</t>
  </si>
  <si>
    <t>Enthusiasts, assemble!</t>
  </si>
  <si>
    <t>Ahhh great! Thanks! On the hole the metal panel from the side correct?</t>
  </si>
  <si>
    <t>jgoschb</t>
  </si>
  <si>
    <t>t1_jgoschb</t>
  </si>
  <si>
    <t>https://www.reddit.com/r/Volkswagen/comments/12potec/how_could_i_know_i_have_the_updated_timing/jgoschb/</t>
  </si>
  <si>
    <t>jgomojh</t>
  </si>
  <si>
    <t>t1_jgomojh</t>
  </si>
  <si>
    <t>12potec</t>
  </si>
  <si>
    <t>If you can see the part number, check the part number of the one that’s installed against the updated one I’d start there.</t>
  </si>
  <si>
    <t>https://www.reddit.com/r/Volkswagen/comments/12potec/how_could_i_know_i_have_the_updated_timing/jgomojh/</t>
  </si>
  <si>
    <t>t3_12potec</t>
  </si>
  <si>
    <t>Maybe run it for a few minutes. It should go away if that’s what it is.</t>
  </si>
  <si>
    <t>jgon8r8</t>
  </si>
  <si>
    <t>t1_jgon8r8</t>
  </si>
  <si>
    <t>https://www.reddit.com/r/Volkswagen/comments/12pf49i/anyone_ever_have_a_loud_tapping_coming_out_the/jgon8r8/</t>
  </si>
  <si>
    <t>jgon1fl</t>
  </si>
  <si>
    <t>t1_jgon1fl</t>
  </si>
  <si>
    <t>12pf49i</t>
  </si>
  <si>
    <t>That’s what I was thinking but I’m afraid to run it for a a while. How long does it take for that to usually take place? I only ran it 30 seconds maybe if thst</t>
  </si>
  <si>
    <t>Randytankjones</t>
  </si>
  <si>
    <t>https://www.reddit.com/r/Volkswagen/comments/12pf49i/anyone_ever_have_a_loud_tapping_coming_out_the/jgon1fl/</t>
  </si>
  <si>
    <t>jgomwtp</t>
  </si>
  <si>
    <t>t1_jgomwtp</t>
  </si>
  <si>
    <t>Good luck!</t>
  </si>
  <si>
    <t>jgonx75</t>
  </si>
  <si>
    <t>t1_jgonx75</t>
  </si>
  <si>
    <t>https://www.reddit.com/r/Volkswagen/comments/12pf49i/anyone_ever_have_a_loud_tapping_coming_out_the/jgonx75/</t>
  </si>
  <si>
    <t>jgonatx</t>
  </si>
  <si>
    <t>t1_jgonatx</t>
  </si>
  <si>
    <t>I’ll try that cause I didn’t do anything new to make this sound</t>
  </si>
  <si>
    <t>https://www.reddit.com/r/Volkswagen/comments/12pf49i/anyone_ever_have_a_loud_tapping_coming_out_the/jgonatx/</t>
  </si>
  <si>
    <t>Is it constant? If it is, I don’t know. If it’s not, it may be that oil hasn’t made its way to the lifters.</t>
  </si>
  <si>
    <t>https://www.reddit.com/r/Volkswagen/comments/12pf49i/anyone_ever_have_a_loud_tapping_coming_out_the/jgomwtp/</t>
  </si>
  <si>
    <t>t3_12pf49i</t>
  </si>
  <si>
    <t>https://www.reddit.com/r/Volkswagen/comments/12pf49i/anyone_ever_have_a_loud_tapping_coming_out_the/</t>
  </si>
  <si>
    <t>Anyone ever have a loud tapping coming out the top of a vr6 after changing oil? The motor is already knocking but now it makes this loud tapping sound from overhead and I’m not sure if that’s cause of the oil or that’s a cam issue</t>
  </si>
  <si>
    <t>Beautiful car, what’s the year on this one?</t>
  </si>
  <si>
    <t>jgkbmve</t>
  </si>
  <si>
    <t>SgtSunny4088</t>
  </si>
  <si>
    <t>t1_jgkbmve</t>
  </si>
  <si>
    <t>https://www.reddit.com/r/Volkswagen/comments/12o8is0/neither_me_or_the_car_can_stop_smiling_everyday/jgkbmve/</t>
  </si>
  <si>
    <t>12o8is0</t>
  </si>
  <si>
    <t>t3_12o8is0</t>
  </si>
  <si>
    <t>Beetles always smile, and they are a motive to smile.</t>
  </si>
  <si>
    <t>jgis4pu</t>
  </si>
  <si>
    <t>t1_jgis4pu</t>
  </si>
  <si>
    <t>https://www.reddit.com/r/Volkswagen/comments/12o8is0/neither_me_or_the_car_can_stop_smiling_everyday/jgis4pu/</t>
  </si>
  <si>
    <t>Teef! Would be even funnier if the headlights could have a "lazy eye" thing going on, but oh well. Still a fun sight!</t>
  </si>
  <si>
    <t>jgj9e2l</t>
  </si>
  <si>
    <t>Nomnom_Chicken</t>
  </si>
  <si>
    <t>t1_jgj9e2l</t>
  </si>
  <si>
    <t>https://www.reddit.com/r/Volkswagen/comments/12o8is0/neither_me_or_the_car_can_stop_smiling_everyday/jgj9e2l/</t>
  </si>
  <si>
    <t>https://i.redd.it/6o8boy84iaua1.jpg</t>
  </si>
  <si>
    <t>One-Visitor</t>
  </si>
  <si>
    <t>https://www.reddit.com/r/Volkswagen/comments/12o8is0/neither_me_or_the_car_can_stop_smiling_everyday/</t>
  </si>
  <si>
    <t>neither me or the car can stop smiling everyday!</t>
  </si>
  <si>
    <t>Thank you!!!</t>
  </si>
  <si>
    <t>jgmuklq</t>
  </si>
  <si>
    <t>rccars</t>
  </si>
  <si>
    <t>Brief-Statement-2411</t>
  </si>
  <si>
    <t>t1_jgmuklq</t>
  </si>
  <si>
    <t>https://www.reddit.com/r/rccars/comments/12pgps2/took_the_punisher_blitzer_out_for_a_late_night/jgmuklq/</t>
  </si>
  <si>
    <t>jgmu1c6</t>
  </si>
  <si>
    <t>t1_jgmu1c6</t>
  </si>
  <si>
    <t>12pgps2</t>
  </si>
  <si>
    <t>This car looks so nice it should be a self queen, in other words it looks bloody awesome</t>
  </si>
  <si>
    <t>https://www.reddit.com/r/rccars/comments/12pgps2/took_the_punisher_blitzer_out_for_a_late_night/jgmu1c6/</t>
  </si>
  <si>
    <t>t3_12pgps2</t>
  </si>
  <si>
    <t>My newly acquired and quite odd, VW 1600 Single Port Fire Pump. 
It’s capable of moving 2000L per hour (500 US Gallons I think), and was used by the Australian Army and Air Forces.</t>
  </si>
  <si>
    <t>https://i.redd.it/wvgdf9hh1aua1.jpg</t>
  </si>
  <si>
    <t>12o62tw</t>
  </si>
  <si>
    <t>CaptSwirly</t>
  </si>
  <si>
    <t>t3_12o62tw</t>
  </si>
  <si>
    <t>https://www.reddit.com/r/Volkswagen/comments/12o62tw/my_newly_acquired_old_vw/</t>
  </si>
  <si>
    <t>My newly acquired old VW</t>
  </si>
  <si>
    <t>12ovss0</t>
  </si>
  <si>
    <t>Sniper_Teddy</t>
  </si>
  <si>
    <t>t3_12ovss0</t>
  </si>
  <si>
    <t>https://www.reddit.com/r/whatcarshouldIbuy/comments/12ovss0/are_there_any_other_cars_which_look_like_the_fso/</t>
  </si>
  <si>
    <t>Are there any other cars which look like the FSO Polonez or the Volkswagen golf mk2? And are there any which are new but still look the same and if not ones which are cheap to buy.</t>
  </si>
  <si>
    <t>I thought VW had gotten into horse racing for a second there</t>
  </si>
  <si>
    <t>jgm7cnv</t>
  </si>
  <si>
    <t>Porsche</t>
  </si>
  <si>
    <t>CarYenta</t>
  </si>
  <si>
    <t>t1_jgm7cnv</t>
  </si>
  <si>
    <t>https://www.reddit.com/r/Porsche/comments/12peb7q/does_anyone_have_a_more_uptodate_schedule/jgm7cnv/</t>
  </si>
  <si>
    <t>12peb7q</t>
  </si>
  <si>
    <t>t3_12peb7q</t>
  </si>
  <si>
    <t>&amp;#x200B;
https://preview.redd.it/kxtdcks7vfua1.jpg?width=1280&amp;format=pjpg&amp;auto=webp&amp;v=enabled&amp;s=443782ff6f411be5ab2eb34fc500dab857d90ab2</t>
  </si>
  <si>
    <t>Octothorp911</t>
  </si>
  <si>
    <t>https://www.reddit.com/r/Porsche/comments/12peb7q/does_anyone_have_a_more_uptodate_schedule/</t>
  </si>
  <si>
    <t>Does anyone have a more up-to-date schedule (Canada/US) than this?</t>
  </si>
  <si>
    <t>Hello,
I'm looking for a new blade for my car. I searched amazon and I was gonna buy Bosch but I read the review saying that it doesn't fit. I was wondering if anyone can recommend me some inexpensive 19'' blades. Thanks!</t>
  </si>
  <si>
    <t>12psh9e</t>
  </si>
  <si>
    <t>Own-Background5070</t>
  </si>
  <si>
    <t>t3_12psh9e</t>
  </si>
  <si>
    <t>https://www.reddit.com/r/Volkswagen/comments/12psh9e/2007_jetta_wiper_blade/</t>
  </si>
  <si>
    <t>2007 Jetta Wiper Blade</t>
  </si>
  <si>
    <t>That’s not really been the experience I’ve had growing up, which is why I’m posting here. My parents both had VWs (Passat 1.8 petrol, Touran 1.6 petrol, Vento 1.5 TDI) and I used to drive a Skoda with a 1.2 3 cyl and these cars didn’t burn any oil in the time we had them. 
It’s only when googling common issues with the Tiguan did I come across this.</t>
  </si>
  <si>
    <t>jglkbq1</t>
  </si>
  <si>
    <t>t1_jglkbq1</t>
  </si>
  <si>
    <t>https://www.reddit.com/r/Volkswagen/comments/12os6we/oil_burning_on_the_20t/jglkbq1/</t>
  </si>
  <si>
    <t>jgjj9af</t>
  </si>
  <si>
    <t>t1_jgjj9af</t>
  </si>
  <si>
    <t>12os6we</t>
  </si>
  <si>
    <t>From experience, all vw engines burn a little oil every now and again. Nothing to worry about in my opinion. Have your water pump checked and carbon cleaning done both around 50k miles. Other than that they’re really solid.</t>
  </si>
  <si>
    <t>https://www.reddit.com/r/Volkswagen/comments/12os6we/oil_burning_on_the_20t/jgjj9af/</t>
  </si>
  <si>
    <t>t3_12os6we</t>
  </si>
  <si>
    <t>Yep, no issues with my 2019 Tiguan. Am experienced with 2.0T oil issues on past models.</t>
  </si>
  <si>
    <t>jgkfc9h</t>
  </si>
  <si>
    <t>IBelieveInSymmetry11</t>
  </si>
  <si>
    <t>t1_jgkfc9h</t>
  </si>
  <si>
    <t>https://www.reddit.com/r/Volkswagen/comments/12os6we/oil_burning_on_the_20t/jgkfc9h/</t>
  </si>
  <si>
    <t>jgjua3y</t>
  </si>
  <si>
    <t>t1_jgjua3y</t>
  </si>
  <si>
    <t>The new ones 2018+ have the gen 2 ea888 engines and have far less issues with oil consumption, carbon build up etc. they are very reliable engines afaik</t>
  </si>
  <si>
    <t>Unlucky_Ferret</t>
  </si>
  <si>
    <t>https://www.reddit.com/r/Volkswagen/comments/12os6we/oil_burning_on_the_20t/jgjua3y/</t>
  </si>
  <si>
    <t>I have an 18 r line passat 2.0 tsi. I have to add a quart in between oil changes.  Currently 59,000 miles</t>
  </si>
  <si>
    <t>jgktt4m</t>
  </si>
  <si>
    <t>Prickpossibly</t>
  </si>
  <si>
    <t>t1_jgktt4m</t>
  </si>
  <si>
    <t>https://www.reddit.com/r/Volkswagen/comments/12os6we/oil_burning_on_the_20t/jgktt4m/</t>
  </si>
  <si>
    <t>We see the old and new tiguans somewhat regular come in for oil consumption, no where near as bad as the 1.8T's but still somewhat regularly.</t>
  </si>
  <si>
    <t>jgmw3gh</t>
  </si>
  <si>
    <t>t1_jgmw3gh</t>
  </si>
  <si>
    <t>https://www.reddit.com/r/Volkswagen/comments/12os6we/oil_burning_on_the_20t/jgmw3gh/</t>
  </si>
  <si>
    <t>My wife and I are looking to buy a new car and have shortlisted the Tiguan (comfortline R line black with the 2.0 TSI engine) but a preliminary google search shows some people have oil burning/consumption issues with this engine. 
Lots of these posts are a few years old - is this something that’s still a concern for the current model year? We’re looking for something reliable to keep for the next 5-8 years and now I’m not so sure. I’d be very grateful if someone could chime in with experience. Thanks!</t>
  </si>
  <si>
    <t>https://www.reddit.com/r/Volkswagen/comments/12os6we/oil_burning_on_the_20t/</t>
  </si>
  <si>
    <t>Oil burning on the 2.0T</t>
  </si>
  <si>
    <t>Lolol ‘12 passat S</t>
  </si>
  <si>
    <t>jgkkxme</t>
  </si>
  <si>
    <t>t1_jgkkxme</t>
  </si>
  <si>
    <t>https://www.reddit.com/r/Volkswagen/comments/12om4rh/whats_your_guess_on_the_fix_cost/jgkkxme/</t>
  </si>
  <si>
    <t>jgk8xg2</t>
  </si>
  <si>
    <t>t1_jgk8xg2</t>
  </si>
  <si>
    <t>12om4rh</t>
  </si>
  <si>
    <t>That’s all we got to go off of?
Fuck.. it could be from $150 to $15,000.
What kind of vehicle? Is this a MkVIII Golf 2.0 or a W12 Nardo????</t>
  </si>
  <si>
    <t>RobertsFakeAccount</t>
  </si>
  <si>
    <t>https://www.reddit.com/r/Volkswagen/comments/12om4rh/whats_your_guess_on_the_fix_cost/jgk8xg2/</t>
  </si>
  <si>
    <t>t3_12om4rh</t>
  </si>
  <si>
    <t>Easily.</t>
  </si>
  <si>
    <t>jgmi938</t>
  </si>
  <si>
    <t>0P3R4T10N</t>
  </si>
  <si>
    <t>t1_jgmi938</t>
  </si>
  <si>
    <t>https://www.reddit.com/r/Volkswagen/comments/12om4rh/whats_your_guess_on_the_fix_cost/jgmi938/</t>
  </si>
  <si>
    <t>jgksaop</t>
  </si>
  <si>
    <t>t1_jgksaop</t>
  </si>
  <si>
    <t>Hortn8r</t>
  </si>
  <si>
    <t>https://www.reddit.com/r/Volkswagen/comments/12om4rh/whats_your_guess_on_the_fix_cost/jgksaop/</t>
  </si>
  <si>
    <t>Just happened and taking friendly guesses/estimates before I take it to the dealer.</t>
  </si>
  <si>
    <t>https://i.redd.it/14nfax0mbcua1.jpg</t>
  </si>
  <si>
    <t>https://www.reddit.com/r/Volkswagen/comments/12om4rh/whats_your_guess_on_the_fix_cost/</t>
  </si>
  <si>
    <t>What’s your guess on the fix cost?</t>
  </si>
  <si>
    <t>Rear engine, air cooled MK1. Heck yeah, fly that freak flag.  I would love to learn that it is twin engine, awd.</t>
  </si>
  <si>
    <t>jgkqjvx</t>
  </si>
  <si>
    <t>Bowwowchickachicka</t>
  </si>
  <si>
    <t>t1_jgkqjvx</t>
  </si>
  <si>
    <t>https://www.reddit.com/r/Volkswagen/comments/12omods/rwd_golf_spotted_at_a_car_meet_in_juarez/jgkqjvx/</t>
  </si>
  <si>
    <t>12omods</t>
  </si>
  <si>
    <t>t3_12omods</t>
  </si>
  <si>
    <t>https://www.reddit.com/gallery/12omods</t>
  </si>
  <si>
    <t>WynneSTGG</t>
  </si>
  <si>
    <t>https://www.reddit.com/r/Volkswagen/comments/12omods/rwd_golf_spotted_at_a_car_meet_in_juarez/</t>
  </si>
  <si>
    <t>RWD Golf, spotted at a car meet in Juarez, Chihuahua Mexico</t>
  </si>
  <si>
    <t>What tail lights? I'm looking to upgrade mine</t>
  </si>
  <si>
    <t>jgmstqm</t>
  </si>
  <si>
    <t>t1_jgmstqm</t>
  </si>
  <si>
    <t>https://www.reddit.com/r/Volkswagen/comments/12p0oiw/my_bulletproof_25_mk6_obsessed_with_the_thing/jgmstqm/</t>
  </si>
  <si>
    <t>12p0oiw</t>
  </si>
  <si>
    <t>t3_12p0oiw</t>
  </si>
  <si>
    <t>I’m so sad the 2.5 stopped being a thing</t>
  </si>
  <si>
    <t>jgnp57z</t>
  </si>
  <si>
    <t>A-roguebanana</t>
  </si>
  <si>
    <t>t1_jgnp57z</t>
  </si>
  <si>
    <t>https://www.reddit.com/r/Volkswagen/comments/12p0oiw/my_bulletproof_25_mk6_obsessed_with_the_thing/jgnp57z/</t>
  </si>
  <si>
    <t>Bro yeeee please do send, I deleted my muffler but do u think I should delete resonator as well? I’ve been told it doesn’t make much a difference but I’m willing to do it!</t>
  </si>
  <si>
    <t>jgo8kv3</t>
  </si>
  <si>
    <t>Reasonable_Time_1311</t>
  </si>
  <si>
    <t>t1_jgo8kv3</t>
  </si>
  <si>
    <t>https://www.reddit.com/r/Volkswagen/comments/12p0oiw/my_bulletproof_25_mk6_obsessed_with_the_thing/jgo8kv3/</t>
  </si>
  <si>
    <t>jgo4fdk</t>
  </si>
  <si>
    <t>t1_jgo4fdk</t>
  </si>
  <si>
    <t>Resonator + muffler delete is what I did to her about two weeks ago. She purrs like crazy! I can send you a video if you’d like</t>
  </si>
  <si>
    <t>https://www.reddit.com/r/Volkswagen/comments/12p0oiw/my_bulletproof_25_mk6_obsessed_with_the_thing/jgo4fdk/</t>
  </si>
  <si>
    <t>jgo47mc</t>
  </si>
  <si>
    <t>t1_jgo47mc</t>
  </si>
  <si>
    <t>Love my 2.5, looking for an exhaust for her at the moment</t>
  </si>
  <si>
    <t>https://www.reddit.com/r/Volkswagen/comments/12p0oiw/my_bulletproof_25_mk6_obsessed_with_the_thing/jgo47mc/</t>
  </si>
  <si>
    <t>I wouldn't assume that at all; it just -might- be possible.</t>
  </si>
  <si>
    <t>jgjeb4b</t>
  </si>
  <si>
    <t>t1_jgjeb4b</t>
  </si>
  <si>
    <t>https://www.reddit.com/r/Volkswagen/comments/12opqyw/gti_coolant_leak/jgjeb4b/</t>
  </si>
  <si>
    <t>jgjcvpi</t>
  </si>
  <si>
    <t>t1_jgjcvpi</t>
  </si>
  <si>
    <t>12opqyw</t>
  </si>
  <si>
    <t>Me tomorrow: “looks like your mechanic damaged the coolant tank sensor when they pulled the torque mount to twist the engine for flex and damaged it unknowingly and accidentally.”  Thanks friend!!</t>
  </si>
  <si>
    <t>https://www.reddit.com/r/Volkswagen/comments/12opqyw/gti_coolant_leak/jgjcvpi/</t>
  </si>
  <si>
    <t>jgjb1ed</t>
  </si>
  <si>
    <t>t1_jgjb1ed</t>
  </si>
  <si>
    <t>The way I do it doesn't necessarily mean someone else did it identically... so I can't promise.
The only possibility in my mind would be that if someone pulled the torque mount to twist the engine for flex and damaged that component or connection unknowingly or accidentally.</t>
  </si>
  <si>
    <t>https://www.reddit.com/r/Volkswagen/comments/12opqyw/gti_coolant_leak/jgjb1ed/</t>
  </si>
  <si>
    <t>jgj9xou</t>
  </si>
  <si>
    <t>t1_jgj9xou</t>
  </si>
  <si>
    <t>Thank you. I couldn’t see how it could have been affected but still it’s too big a coincidence for it to happen at the same time.</t>
  </si>
  <si>
    <t>https://www.reddit.com/r/Volkswagen/comments/12opqyw/gti_coolant_leak/jgj9xou/</t>
  </si>
  <si>
    <t>jgj8ja0</t>
  </si>
  <si>
    <t>t1_jgj8ja0</t>
  </si>
  <si>
    <t>I can't predict what would have been done by whoever did your clutch, but I would not manipulate that connection during a clutch replacement of that car. In fact, I wouldn't open the cooling system in any way.
I'm not sure which part of that is leaking, but it could be the ECT, the o-ring for the ECT (there is also a locking clip), the o-ring that is inside the fitting (which can be often replaced independently), or the fitting itself (which may or may not be available separate from the lower radiator hose).</t>
  </si>
  <si>
    <t>https://www.reddit.com/r/Volkswagen/comments/12opqyw/gti_coolant_leak/jgj8ja0/</t>
  </si>
  <si>
    <t>t3_12opqyw</t>
  </si>
  <si>
    <t>Can anyone tell me what this connection is called?  I had the clutch and flywheel replaced and for some reason this joint/connection started spurting coolant. How can the two be related?? (2017 GTI Autobahn)</t>
  </si>
  <si>
    <t>https://www.reddit.com/gallery/12opqyw</t>
  </si>
  <si>
    <t>https://www.reddit.com/r/Volkswagen/comments/12opqyw/gti_coolant_leak/</t>
  </si>
  <si>
    <t>GTI Coolant Leak</t>
  </si>
  <si>
    <t>I understand your comparison, but you don’t need to insult Apple’s quality control like that.</t>
  </si>
  <si>
    <t>jgnvt8v</t>
  </si>
  <si>
    <t>Watches</t>
  </si>
  <si>
    <t>DarkNebula99</t>
  </si>
  <si>
    <t>t1_jgnvt8v</t>
  </si>
  <si>
    <t>https://www.reddit.com/r/Watches/comments/12pwxrq/just_for_fun_watch_brands_as_car_brands/jgnvt8v/</t>
  </si>
  <si>
    <t>12pwxrq</t>
  </si>
  <si>
    <t>t3_12pwxrq</t>
  </si>
  <si>
    <t>I would upgrade iwc and jlc and go higher.</t>
  </si>
  <si>
    <t>jgnwt0b</t>
  </si>
  <si>
    <t>RobinsShaman</t>
  </si>
  <si>
    <t>t1_jgnwt0b</t>
  </si>
  <si>
    <t>https://www.reddit.com/r/Watches/comments/12pwxrq/just_for_fun_watch_brands_as_car_brands/jgnwt0b/</t>
  </si>
  <si>
    <t>I would say Rolex is more like Porsche. Hard to get a lot of desirable models (GT cars etc), just like Rolex lol. And marked up in the used/secondary market due to scarcity.
Not to mention the similarities between being able to get a dealer allocation for a GT car and working the AD to get a Rolex lol.</t>
  </si>
  <si>
    <t>jgnz2o9</t>
  </si>
  <si>
    <t>t1_jgnz2o9</t>
  </si>
  <si>
    <t>https://www.reddit.com/r/Watches/comments/12pwxrq/just_for_fun_watch_brands_as_car_brands/jgnz2o9/</t>
  </si>
  <si>
    <t>I agree with Omega = Audi. Awesome technical prowess, e.g. Quattro with real racing pedigree. But not the first name you think of when you say luxury, which is probably Mercedes, though the build quality is arguably  much better. Audi's EA888, especially most recent generations, are incredible power and efficiency. There's also less douchiness associated with audi than compared to BMW or Mercedes.
This may or may not be biased by the fact I love vintage Omegas and drive an Audi allroad with a stage 1 tune...</t>
  </si>
  <si>
    <t>jgnzek7</t>
  </si>
  <si>
    <t>t1_jgnzek7</t>
  </si>
  <si>
    <t>https://www.reddit.com/r/Watches/comments/12pwxrq/just_for_fun_watch_brands_as_car_brands/jgnzek7/</t>
  </si>
  <si>
    <t>Not every post needs to be original. Live a little my friend</t>
  </si>
  <si>
    <t>jgp6aye</t>
  </si>
  <si>
    <t>t1_jgp6aye</t>
  </si>
  <si>
    <t>https://www.reddit.com/r/Watches/comments/12pwxrq/just_for_fun_watch_brands_as_car_brands/jgp6aye/</t>
  </si>
  <si>
    <t>jgoyrho</t>
  </si>
  <si>
    <t>t1_jgoyrho</t>
  </si>
  <si>
    <t>this post doesn't need to exist. all of this has been said before multiple times.</t>
  </si>
  <si>
    <t>Prisma_Cosmos</t>
  </si>
  <si>
    <t>https://www.reddit.com/r/Watches/comments/12pwxrq/just_for_fun_watch_brands_as_car_brands/jgoyrho/</t>
  </si>
  <si>
    <t>JLC = Aston Martin
Autodromo = Lotus
Farer = Volvo
Mr. Jones = Citroën
Czapek = Koenigsegg
Daniel Wellington = Yugo</t>
  </si>
  <si>
    <t>jgozwny</t>
  </si>
  <si>
    <t>t1_jgozwny</t>
  </si>
  <si>
    <t>https://www.reddit.com/r/Watches/comments/12pwxrq/just_for_fun_watch_brands_as_car_brands/jgozwny/</t>
  </si>
  <si>
    <t>I recently came across an old [Hodinkee article](https://www.hodinkee.com/articles/why-watches-and-cars-have-so-much-crossover) about the crossover between watches and cars, and it made me think about some of the popular watch brands as car brands.
Again, this is just for fun and I wanted to post this to see how people think about each brand. Please feel free to chime in. Obviously no clear right/wrong answers here hahaha
* Patek = Rolls-Royce
* Lange = Bentley
* AP = Bugatti
* Vacheron = Ferrari
* RM = Lambo 
* Rolex = Mercedes 
* Omega = Audi
* IWC = Land Rover
* JLC = Jaguar
* Grand Seiko = Lexus
* Hublot = Maserati
* Panerai = Hummer
* Apple Watch = Tesla
* Tissot = Volkswagen 
* Seiko = Toyota
* Casio = Honda
* Orient = Hyundai</t>
  </si>
  <si>
    <t>https://www.reddit.com/r/Watches/comments/12pwxrq/just_for_fun_watch_brands_as_car_brands/</t>
  </si>
  <si>
    <t>[Just for fun] Watch brands as car brands</t>
  </si>
  <si>
    <t>He was doing okay until the slippery dip, then it was just downhill from there.</t>
  </si>
  <si>
    <t>jgfk8oz</t>
  </si>
  <si>
    <t>Adelaide</t>
  </si>
  <si>
    <t>HallettCove5158</t>
  </si>
  <si>
    <t>t1_jgfk8oz</t>
  </si>
  <si>
    <t>https://www.reddit.com/r/Adelaide/comments/12nqojf/drink_driver_crashes_into_school_at_burnside/jgfk8oz/</t>
  </si>
  <si>
    <t>12nqojf</t>
  </si>
  <si>
    <t>t3_12nqojf</t>
  </si>
  <si>
    <t>Drink driving is a slippery slide</t>
  </si>
  <si>
    <t>jgfn3f3</t>
  </si>
  <si>
    <t>KahlKitchenGuy</t>
  </si>
  <si>
    <t>t1_jgfn3f3</t>
  </si>
  <si>
    <t>https://www.reddit.com/r/Adelaide/comments/12nqojf/drink_driver_crashes_into_school_at_burnside/jgfn3f3/</t>
  </si>
  <si>
    <t>https://youtu.be/1BC26YsKoII</t>
  </si>
  <si>
    <t>jgfompi</t>
  </si>
  <si>
    <t>Bihetm</t>
  </si>
  <si>
    <t>t1_jgfompi</t>
  </si>
  <si>
    <t>https://www.reddit.com/r/Adelaide/comments/12nqojf/drink_driver_crashes_into_school_at_burnside/jgfompi/</t>
  </si>
  <si>
    <t>That’s why I rarely drink
I have soft drinks instead</t>
  </si>
  <si>
    <t>jggbkmz</t>
  </si>
  <si>
    <t>t1_jggbkmz</t>
  </si>
  <si>
    <t>https://www.reddit.com/r/Adelaide/comments/12nqojf/drink_driver_crashes_into_school_at_burnside/jggbkmz/</t>
  </si>
  <si>
    <t>jgg3gqf</t>
  </si>
  <si>
    <t>t1_jgg3gqf</t>
  </si>
  <si>
    <t>But how many people have just 1 beer? It's too risky having a 0.05 limit when everybody reacts differently to alcohol so the easiest way to keep people from drink driving is to have a blanket ban on drink driving.
Just an opinion of someone who has been a drink driver and now doesn't drink at all.
Alcohol is no good for anybody imo</t>
  </si>
  <si>
    <t>https://www.reddit.com/r/Adelaide/comments/12nqojf/drink_driver_crashes_into_school_at_burnside/jgg3gqf/</t>
  </si>
  <si>
    <t>jgfw9t3</t>
  </si>
  <si>
    <t>t1_jgfw9t3</t>
  </si>
  <si>
    <t>I really doubt that having one beer is going to impair someone to the point of endangering anyone else, 0.00?</t>
  </si>
  <si>
    <t>Byzantine_Bill</t>
  </si>
  <si>
    <t>https://www.reddit.com/r/Adelaide/comments/12nqojf/drink_driver_crashes_into_school_at_burnside/jgfw9t3/</t>
  </si>
  <si>
    <t>jgftpzj</t>
  </si>
  <si>
    <t>t1_jgftpzj</t>
  </si>
  <si>
    <t>Should be loss of licence without the chance to start again on your learners permit for at least 12 months.
I don't understand why we are so lenient with drink driving.
It's a privilege not a right to have a licence. 
And the legal limit should be 0.00
Imo</t>
  </si>
  <si>
    <t>https://www.reddit.com/r/Adelaide/comments/12nqojf/drink_driver_crashes_into_school_at_burnside/jgftpzj/</t>
  </si>
  <si>
    <t>jgft1ax</t>
  </si>
  <si>
    <t>t1_jgft1ax</t>
  </si>
  <si>
    <t>4 days.
To be fair, I was staying at a mates house and didn't brush my teeth during that time. (Sorry, I'm a grub I know)</t>
  </si>
  <si>
    <t>jgiqjkc</t>
  </si>
  <si>
    <t>Bigjrocks</t>
  </si>
  <si>
    <t>t1_jgiqjkc</t>
  </si>
  <si>
    <t>https://www.reddit.com/r/Adelaide/comments/12nqojf/drink_driver_crashes_into_school_at_burnside/jgiqjkc/</t>
  </si>
  <si>
    <t>jgh34r9</t>
  </si>
  <si>
    <t>t1_jgh34r9</t>
  </si>
  <si>
    <t>&gt;6 nanomoles per litre
How long after you smoke did you get caught?</t>
  </si>
  <si>
    <t>Clinster73</t>
  </si>
  <si>
    <t>https://www.reddit.com/r/Adelaide/comments/12nqojf/drink_driver_crashes_into_school_at_burnside/jgh34r9/</t>
  </si>
  <si>
    <t>jggs7h4</t>
  </si>
  <si>
    <t>t1_jggs7h4</t>
  </si>
  <si>
    <t>A unit of measurement.
nanomoles per litre.
6 nanomoles per litre of metabolites is a trace at best.</t>
  </si>
  <si>
    <t>https://www.reddit.com/r/Adelaide/comments/12nqojf/drink_driver_crashes_into_school_at_burnside/jggs7h4/</t>
  </si>
  <si>
    <t>jggp482</t>
  </si>
  <si>
    <t>t1_jggp482</t>
  </si>
  <si>
    <t>&gt;https://youtu.be/1BC26YsKoII
6 n/mol? Whats that?</t>
  </si>
  <si>
    <t>https://www.reddit.com/r/Adelaide/comments/12nqojf/drink_driver_crashes_into_school_at_burnside/jggp482/</t>
  </si>
  <si>
    <t>jgge0o6</t>
  </si>
  <si>
    <t>t1_jgge0o6</t>
  </si>
  <si>
    <t>Yep 6 n/mol got me 3 months...</t>
  </si>
  <si>
    <t>https://www.reddit.com/r/Adelaide/comments/12nqojf/drink_driver_crashes_into_school_at_burnside/jgge0o6/</t>
  </si>
  <si>
    <t>jgfxryh</t>
  </si>
  <si>
    <t>t1_jgfxryh</t>
  </si>
  <si>
    <t>But it’s instant 3 month loss of licence if you test positive to THC as a medicinal cannabis patient, regardless of impairment or not.</t>
  </si>
  <si>
    <t>https://www.reddit.com/r/Adelaide/comments/12nqojf/drink_driver_crashes_into_school_at_burnside/jgfxryh/</t>
  </si>
  <si>
    <t>Should be mandatory 10 year loss.</t>
  </si>
  <si>
    <t>jgji0xy</t>
  </si>
  <si>
    <t>SandstoneCarpet</t>
  </si>
  <si>
    <t>t1_jgji0xy</t>
  </si>
  <si>
    <t>https://www.reddit.com/r/Adelaide/comments/12nqojf/drink_driver_crashes_into_school_at_burnside/jgji0xy/</t>
  </si>
  <si>
    <t>jgg478g</t>
  </si>
  <si>
    <t>t1_jgg478g</t>
  </si>
  <si>
    <t>Loss of license is irrelevant is said person is just gonna still drive unlicensed</t>
  </si>
  <si>
    <t>jgk48io</t>
  </si>
  <si>
    <t>Ok_Combination_1675</t>
  </si>
  <si>
    <t>t1_jgk48io</t>
  </si>
  <si>
    <t>https://www.reddit.com/r/Adelaide/comments/12nqojf/drink_driver_crashes_into_school_at_burnside/jgk48io/</t>
  </si>
  <si>
    <t>Nah, mandatory loss of licence for six months.</t>
  </si>
  <si>
    <t>https://www.reddit.com/r/Adelaide/comments/12nqojf/drink_driver_crashes_into_school_at_burnside/jgg478g/</t>
  </si>
  <si>
    <t>They'll be [disqualified for a minimum of 6 months](https://www.sa.gov.au/topics/driving-and-transport/offences/disqualification-and-suspension/types-of-disqualification/drink-driving) based on blood alcohol content alone. The reckless driving resulting in property damage will almost certainly increase that, and may even result in prison time depending on the outcome in court. We're hardly lenient on this kind of thing in SA.</t>
  </si>
  <si>
    <t>jggiwio</t>
  </si>
  <si>
    <t>QuillanFae</t>
  </si>
  <si>
    <t>t1_jggiwio</t>
  </si>
  <si>
    <t>https://www.reddit.com/r/Adelaide/comments/12nqojf/drink_driver_crashes_into_school_at_burnside/jggiwio/</t>
  </si>
  <si>
    <t>Don't worry, they will be banned from driving for a month.
What a fucking joke.</t>
  </si>
  <si>
    <t>https://www.reddit.com/r/Adelaide/comments/12nqojf/drink_driver_crashes_into_school_at_burnside/jgft1ax/</t>
  </si>
  <si>
    <t>Solid burn 😂 you really showed  them</t>
  </si>
  <si>
    <t>jgg82ym</t>
  </si>
  <si>
    <t>United-Cockroach-980</t>
  </si>
  <si>
    <t>t1_jgg82ym</t>
  </si>
  <si>
    <t>https://www.reddit.com/r/Adelaide/comments/12nqojf/drink_driver_crashes_into_school_at_burnside/jgg82ym/</t>
  </si>
  <si>
    <t>jgfz8yk</t>
  </si>
  <si>
    <t>t1_jgfz8yk</t>
  </si>
  <si>
    <t>Dry your eyes mate</t>
  </si>
  <si>
    <t>jgg2qa3</t>
  </si>
  <si>
    <t>_EnFlaMEd</t>
  </si>
  <si>
    <t>t1_jgg2qa3</t>
  </si>
  <si>
    <t>https://www.reddit.com/r/Adelaide/comments/12nqojf/drink_driver_crashes_into_school_at_burnside/jgg2qa3/</t>
  </si>
  <si>
    <t>You’re just jealous because you probably live in some pov suburb up north</t>
  </si>
  <si>
    <t>SolidMule</t>
  </si>
  <si>
    <t>https://www.reddit.com/r/Adelaide/comments/12nqojf/drink_driver_crashes_into_school_at_burnside/jgfz8yk/</t>
  </si>
  <si>
    <t>jgfyamx</t>
  </si>
  <si>
    <t>t1_jgfyamx</t>
  </si>
  <si>
    <t>Typical eastern suburbs moment</t>
  </si>
  <si>
    <t>https://www.reddit.com/r/Adelaide/comments/12nqojf/drink_driver_crashes_into_school_at_burnside/jgfyamx/</t>
  </si>
  <si>
    <t>People who get this paro are beyond being able to make a judgment call.</t>
  </si>
  <si>
    <t>jgg8qni</t>
  </si>
  <si>
    <t>M_Ad</t>
  </si>
  <si>
    <t>t1_jgg8qni</t>
  </si>
  <si>
    <t>https://www.reddit.com/r/Adelaide/comments/12nqojf/drink_driver_crashes_into_school_at_burnside/jgg8qni/</t>
  </si>
  <si>
    <t>jgg82s9</t>
  </si>
  <si>
    <t>t1_jgg82s9</t>
  </si>
  <si>
    <t>I know the school and it's even more baffling because he wasn't just careening down high st, that sports shed and playground is at the end of a tiny cul-de-sac off of high st!!</t>
  </si>
  <si>
    <t>jgn4klq</t>
  </si>
  <si>
    <t>ParmyNotParma</t>
  </si>
  <si>
    <t>t1_jgn4klq</t>
  </si>
  <si>
    <t>https://www.reddit.com/r/Adelaide/comments/12nqojf/drink_driver_crashes_into_school_at_burnside/jgn4klq/</t>
  </si>
  <si>
    <t>jggj6f3</t>
  </si>
  <si>
    <t>t1_jggj6f3</t>
  </si>
  <si>
    <t>Whatever happened prior to careening into a school playground must've been more recreational than just trying to get home.</t>
  </si>
  <si>
    <t>https://www.reddit.com/r/Adelaide/comments/12nqojf/drink_driver_crashes_into_school_at_burnside/jggj6f3/</t>
  </si>
  <si>
    <t>Alarming that there has been so many reports like this lately!</t>
  </si>
  <si>
    <t>jgjoycz</t>
  </si>
  <si>
    <t>DustyMentone</t>
  </si>
  <si>
    <t>t1_jgjoycz</t>
  </si>
  <si>
    <t>https://www.reddit.com/r/Adelaide/comments/12nqojf/drink_driver_crashes_into_school_at_burnside/jgjoycz/</t>
  </si>
  <si>
    <t>WTF is wrong with people ? Is it really that hard to organise an uber or ride home ? I can understand people mistakenly thinking they're fine when they're borderline or only had a couple.
But 3 times over? Fucking hell it's blatantly obvious and there's no excuse.</t>
  </si>
  <si>
    <t>https://www.reddit.com/r/Adelaide/comments/12nqojf/drink_driver_crashes_into_school_at_burnside/jgg82s9/</t>
  </si>
  <si>
    <t>This drink driver is going to be looking at serious prison time.
(Unless the judge went to the same private school, the drunk is a lawyer or is from a prominent Adelaide family. In which case the defendant will face no penalty, and members of the school will have to apologise for being in his way. But that goes without saying.)</t>
  </si>
  <si>
    <t>jggoh6w</t>
  </si>
  <si>
    <t>CertainCertainties</t>
  </si>
  <si>
    <t>t1_jggoh6w</t>
  </si>
  <si>
    <t>https://www.reddit.com/r/Adelaide/comments/12nqojf/drink_driver_crashes_into_school_at_burnside/jggoh6w/</t>
  </si>
  <si>
    <t>More like burnout-side am I right guys</t>
  </si>
  <si>
    <t>jgl5f1k</t>
  </si>
  <si>
    <t>DimitriMishkin</t>
  </si>
  <si>
    <t>t1_jgl5f1k</t>
  </si>
  <si>
    <t>https://www.reddit.com/r/Adelaide/comments/12nqojf/drink_driver_crashes_into_school_at_burnside/jgl5f1k/</t>
  </si>
  <si>
    <t>isn't 3 times over the legal limit like 6-7 beers in less than an hour? He's barely identified himself as Aussie at that point he needs at least another 3 or 4 before getting behind the wheel, she'll be right mate.</t>
  </si>
  <si>
    <t>jglbg4f</t>
  </si>
  <si>
    <t>Intelligent-Hand-445</t>
  </si>
  <si>
    <t>t1_jglbg4f</t>
  </si>
  <si>
    <t>https://www.reddit.com/r/Adelaide/comments/12nqojf/drink_driver_crashes_into_school_at_burnside/jglbg4f/</t>
  </si>
  <si>
    <t>I know the school and it's even more baffling how this even happened because he didn't just careen off high st, the shed and playground are at the end of a tiny cul-de-sac that's off of high st</t>
  </si>
  <si>
    <t>jgn51b6</t>
  </si>
  <si>
    <t>t1_jgn51b6</t>
  </si>
  <si>
    <t>https://www.reddit.com/r/Adelaide/comments/12nqojf/drink_driver_crashes_into_school_at_burnside/jgn51b6/</t>
  </si>
  <si>
    <t>SAPOL: A drink driver will appear in court after he allegedly crashed into a school at Burnside early this morning. Just before 1am on Sunday 16 April, police were called to High Street at Burnside after reports a car collided into a fence at a local primary school.
Police will allege the grey Volkswagen station  wagon crashed through the school fence, into the sports equipment shed and then came to rest in the playground after colliding with the slippery dip.
The driver, a 25-year-old man from Burnside, and his  two passengers were uninjured as a result of the crash. The driver was breath tested and provided a positive result of 0.144 – nearly three  times the legal limit. He was reported for driving without due care and drink driving.  He will be summonsed to appear in court at a later date.</t>
  </si>
  <si>
    <t>https://www.reddit.com/r/Adelaide/comments/12nqojf/drink_driver_crashes_into_school_at_burnside/</t>
  </si>
  <si>
    <t>Drink driver crashes into school at Burnside: three times legal limit</t>
  </si>
  <si>
    <t>Damn that's really good. I thought about a 2015 but they are quite overpriced where i live and with street parking I rather keep my budget 7k and under</t>
  </si>
  <si>
    <t>jgk502o</t>
  </si>
  <si>
    <t>SubaruForester</t>
  </si>
  <si>
    <t>t1_jgk502o</t>
  </si>
  <si>
    <t>https://www.reddit.com/r/SubaruForester/comments/12nrpkg/2011_subaru_forester_vs_2011_volkswagen_tiguan/jgk502o/</t>
  </si>
  <si>
    <t>jgjxwdf</t>
  </si>
  <si>
    <t>t1_jgjxwdf</t>
  </si>
  <si>
    <t>12nrpkg</t>
  </si>
  <si>
    <t>If I’m going all highway it’s like 32-35 but then overall with some city driving it ends up being about 29-30</t>
  </si>
  <si>
    <t>https://www.reddit.com/r/SubaruForester/comments/12nrpkg/2011_subaru_forester_vs_2011_volkswagen_tiguan/jgjxwdf/</t>
  </si>
  <si>
    <t>jgjaghd</t>
  </si>
  <si>
    <t>t1_jgjaghd</t>
  </si>
  <si>
    <t>What you average mpg wise in the forester?</t>
  </si>
  <si>
    <t>https://www.reddit.com/r/SubaruForester/comments/12nrpkg/2011_subaru_forester_vs_2011_volkswagen_tiguan/jgjaghd/</t>
  </si>
  <si>
    <t>jgi8raq</t>
  </si>
  <si>
    <t>t1_jgi8raq</t>
  </si>
  <si>
    <t>I agree with this 1000%</t>
  </si>
  <si>
    <t>https://www.reddit.com/r/SubaruForester/comments/12nrpkg/2011_subaru_forester_vs_2011_volkswagen_tiguan/jgi8raq/</t>
  </si>
  <si>
    <t>jgg34is</t>
  </si>
  <si>
    <t>t1_jgg34is</t>
  </si>
  <si>
    <t>I say wow........again on this post! It's crazy how they were allowed to get away with low quality like that for so many years. Its bad when you get a free vehicle from a family member and it cost you the price of a better brand used.</t>
  </si>
  <si>
    <t>jgid5x3</t>
  </si>
  <si>
    <t>t1_jgid5x3</t>
  </si>
  <si>
    <t>https://www.reddit.com/r/SubaruForester/comments/12nrpkg/2011_subaru_forester_vs_2011_volkswagen_tiguan/jgid5x3/</t>
  </si>
  <si>
    <t>jgi8w3q</t>
  </si>
  <si>
    <t>t1_jgi8w3q</t>
  </si>
  <si>
    <t>It was a hand me down from my mother and she had the problems from the start. Almost lemon lawed. She thought it was a fluke so she bought another in 2014 and it wasn’t much better</t>
  </si>
  <si>
    <t>https://www.reddit.com/r/SubaruForester/comments/12nrpkg/2011_subaru_forester_vs_2011_volkswagen_tiguan/jgi8w3q/</t>
  </si>
  <si>
    <t>jgfoq1a</t>
  </si>
  <si>
    <t>t1_jgfoq1a</t>
  </si>
  <si>
    <t>Thanks for letting me know. I test drove a 2009 tiguan with 152k for 7k. I like that it has a quiet cabin. But I definitely was concerned about many issues I was reading about. Did you buy it new or used? Pretty much Volkswagen is junk on 4 wheels?</t>
  </si>
  <si>
    <t>https://www.reddit.com/r/SubaruForester/comments/12nrpkg/2011_subaru_forester_vs_2011_volkswagen_tiguan/jgfoq1a/</t>
  </si>
  <si>
    <t>jgfoabd</t>
  </si>
  <si>
    <t>t1_jgfoabd</t>
  </si>
  <si>
    <t>Do NOT get a 2011 Tiguan. Not only did I have a horrible experience, but I know several other folks who did too. Everything would break. All expensive repairs. I have a 2021 forester now and I love it. Can’t speak for the 2011 but it can’t be worse than the tig</t>
  </si>
  <si>
    <t>https://www.reddit.com/r/SubaruForester/comments/12nrpkg/2011_subaru_forester_vs_2011_volkswagen_tiguan/jgfoabd/</t>
  </si>
  <si>
    <t>t3_12nrpkg</t>
  </si>
  <si>
    <t>Not a debate more so just trying to get some information. In the area of nj I live I see a good mix of both</t>
  </si>
  <si>
    <t>jgfy3w6</t>
  </si>
  <si>
    <t>t1_jgfy3w6</t>
  </si>
  <si>
    <t>https://www.reddit.com/r/SubaruForester/comments/12nrpkg/2011_subaru_forester_vs_2011_volkswagen_tiguan/jgfy3w6/</t>
  </si>
  <si>
    <t>jgfxzix</t>
  </si>
  <si>
    <t>t1_jgfxzix</t>
  </si>
  <si>
    <t>Pshhh is this even a debate? Look on the roads how many old, or even new tiguans you see? How many foresters? Theres your answer its not even a debate</t>
  </si>
  <si>
    <t>Morrissey22084</t>
  </si>
  <si>
    <t>https://www.reddit.com/r/SubaruForester/comments/12nrpkg/2011_subaru_forester_vs_2011_volkswagen_tiguan/jgfxzix/</t>
  </si>
  <si>
    <t>Wow........yeah my friend owns an 08 jetty turbo diesel manual trans. It's been reliable for him besides having the turbo rebuilt. But that's the only instance. His wife's 08 a4 endless piece of shit 😆</t>
  </si>
  <si>
    <t>jgg7ryq</t>
  </si>
  <si>
    <t>t1_jgg7ryq</t>
  </si>
  <si>
    <t>https://www.reddit.com/r/SubaruForester/comments/12nrpkg/2011_subaru_forester_vs_2011_volkswagen_tiguan/jgg7ryq/</t>
  </si>
  <si>
    <t>I wouldn’t necessarily say VW is all junk, but when something goes wrong, it goes WRONG. and then it seems to cascade from there</t>
  </si>
  <si>
    <t>https://www.reddit.com/r/SubaruForester/comments/12nrpkg/2011_subaru_forester_vs_2011_volkswagen_tiguan/jgg34is/</t>
  </si>
  <si>
    <t>That tiguan drained you 😒. And you would think by now there would be laws for consumers to be backed by whether they buy the vehicle new or used? That's the same type of crap I went through with mercury. There was always something wrong when I had my grand marquis.</t>
  </si>
  <si>
    <t>jgi6dr6</t>
  </si>
  <si>
    <t>t1_jgi6dr6</t>
  </si>
  <si>
    <t>https://www.reddit.com/r/SubaruForester/comments/12nrpkg/2011_subaru_forester_vs_2011_volkswagen_tiguan/jgi6dr6/</t>
  </si>
  <si>
    <t>jgh5yia</t>
  </si>
  <si>
    <t>t1_jgh5yia</t>
  </si>
  <si>
    <t>That's good. I've never owned a vehicle that even made it into the 20s lol. Hopefully I can soon</t>
  </si>
  <si>
    <t>jgks8fi</t>
  </si>
  <si>
    <t>t1_jgks8fi</t>
  </si>
  <si>
    <t>https://www.reddit.com/r/SubaruForester/comments/12nrpkg/2011_subaru_forester_vs_2011_volkswagen_tiguan/jgks8fi/</t>
  </si>
  <si>
    <t>jgki0in</t>
  </si>
  <si>
    <t>t1_jgki0in</t>
  </si>
  <si>
    <t>26.2 mpg average at the moment</t>
  </si>
  <si>
    <t>https://www.reddit.com/r/SubaruForester/comments/12nrpkg/2011_subaru_forester_vs_2011_volkswagen_tiguan/jgki0in/</t>
  </si>
  <si>
    <t>jgk4vqy</t>
  </si>
  <si>
    <t>t1_jgk4vqy</t>
  </si>
  <si>
    <t>What's your mpg with your forester?</t>
  </si>
  <si>
    <t>https://www.reddit.com/r/SubaruForester/comments/12nrpkg/2011_subaru_forester_vs_2011_volkswagen_tiguan/jgk4vqy/</t>
  </si>
  <si>
    <t>I averaged around 19 mpg. Dropped about $8k in repairs in one year, finally got the engine light to extinguish, and then within a week started running 3 engine cylinder misfires among other things. Replaced ignition coils and spark plugs (more $$$), and it still didn’t work. At the same time my power master switch for the windows magically stopped working, so i had to take it into the dealership and it was another $600 to repair. I swear it was like one long episode of “Punked”. After I was running the engine misfires, I sold it “as-is” with the engine issues to someone from a VW forum who was interested in parts. Took my little scraps of money and put it towards the Forester</t>
  </si>
  <si>
    <t>https://www.reddit.com/r/SubaruForester/comments/12nrpkg/2011_subaru_forester_vs_2011_volkswagen_tiguan/jgh5yia/</t>
  </si>
  <si>
    <t>jgg8exq</t>
  </si>
  <si>
    <t>t1_jgg8exq</t>
  </si>
  <si>
    <t>True money pit. Yeah I also heard for its size it wasn't that good on gas? I wish some Asian companies would borrow some design pointer like the seats, the two way vents and reduce cabin noise. You traded it in to get the forester or sold it outright?</t>
  </si>
  <si>
    <t>https://www.reddit.com/r/SubaruForester/comments/12nrpkg/2011_subaru_forester_vs_2011_volkswagen_tiguan/jgg8exq/</t>
  </si>
  <si>
    <t>jgg2w6m</t>
  </si>
  <si>
    <t>t1_jgg2w6m</t>
  </si>
  <si>
    <t>I owned a VW Tiguan before my Forester. The Tiguan was a nightmare. Needed a full turbo replacement at 60k miles ($4k repair). It was one thing after the next. Didn’t have many local shops willing to work on my VW because it was 1. hard to diagnose 2. parts were hard to come by, not to mention the labor charges were insane because VW made even the most basic of maintenance practically impossible. It was a money pit in addition to only taking premium fuel!</t>
  </si>
  <si>
    <t>https://www.reddit.com/r/SubaruForester/comments/12nrpkg/2011_subaru_forester_vs_2011_volkswagen_tiguan/jgg2w6m/</t>
  </si>
  <si>
    <t>I'll check around for the kilmat. I've been considering 09 and 10 foresters. Just most of the ones I found have shoty service history. Never could find out when the head gaskets were replace and timing belt. Once the head gaskets are replace with MLS ones are they good or do they keep requiring replacement?</t>
  </si>
  <si>
    <t>jgi6v9w</t>
  </si>
  <si>
    <t>t1_jgi6v9w</t>
  </si>
  <si>
    <t>https://www.reddit.com/r/SubaruForester/comments/12nrpkg/2011_subaru_forester_vs_2011_volkswagen_tiguan/jgi6v9w/</t>
  </si>
  <si>
    <t>jgh3s17</t>
  </si>
  <si>
    <t>t1_jgh3s17</t>
  </si>
  <si>
    <t>Pretty good as well. Considering I've seen honda crv's not get the advertised mileage with fwd.</t>
  </si>
  <si>
    <t>jgmpq8n</t>
  </si>
  <si>
    <t>t1_jgmpq8n</t>
  </si>
  <si>
    <t>https://www.reddit.com/r/SubaruForester/comments/12nrpkg/2011_subaru_forester_vs_2011_volkswagen_tiguan/jgmpq8n/</t>
  </si>
  <si>
    <t>jglpuku</t>
  </si>
  <si>
    <t>t1_jglpuku</t>
  </si>
  <si>
    <t>24mpgs fully loaded up with camping gear and stuff</t>
  </si>
  <si>
    <t>Crank_8ball</t>
  </si>
  <si>
    <t>https://www.reddit.com/r/SubaruForester/comments/12nrpkg/2011_subaru_forester_vs_2011_volkswagen_tiguan/jglpuku/</t>
  </si>
  <si>
    <t>jgk4uav</t>
  </si>
  <si>
    <t>t1_jgk4uav</t>
  </si>
  <si>
    <t>What's your mpg?</t>
  </si>
  <si>
    <t>https://www.reddit.com/r/SubaruForester/comments/12nrpkg/2011_subaru_forester_vs_2011_volkswagen_tiguan/jgk4uav/</t>
  </si>
  <si>
    <t>Ive got a 2010 Forester. Its the best vehicle I have ever owned. I absolutely love it and I will drive it until it dies. And even then, Id probably just throw a new engine in it. 
As for quiet cabin, you can buy something like Kilmat and insulate it. Its really easy to pop off all the trim on these vehicles. Its time consuming, but its not really expensive and boy does it make a difference.</t>
  </si>
  <si>
    <t>https://www.reddit.com/r/SubaruForester/comments/12nrpkg/2011_subaru_forester_vs_2011_volkswagen_tiguan/jgh3s17/</t>
  </si>
  <si>
    <t>Wanted to get anyones feedback on the two which I have been looking at both.</t>
  </si>
  <si>
    <t>https://www.reddit.com/r/SubaruForester/comments/12nrpkg/2011_subaru_forester_vs_2011_volkswagen_tiguan/</t>
  </si>
  <si>
    <t>2011 subaru forester vs 2011 volkswagen tiguan?</t>
  </si>
  <si>
    <t>https://www.buyengines.co.uk/blog/reconditioned-engines-the-best-option-for-volkswagen-caddy-owners/</t>
  </si>
  <si>
    <t>12pb5oc</t>
  </si>
  <si>
    <t>u_buyengines</t>
  </si>
  <si>
    <t>t3_12pb5oc</t>
  </si>
  <si>
    <t>https://www.reddit.com/r/u_buyengines/comments/12pb5oc/reconditioned_engines_the_best_option_for/</t>
  </si>
  <si>
    <t>Reconditioned Engines: The Best Option for Volkswagen Caddy Owners</t>
  </si>
  <si>
    <t>My Taos decided to act weird today while driving around. First it flashed “error: engine start/stop”, followed by a yellow EPC light and amber engine light. We took it to get scanned which came back as a P0169 code (incorrect fuel composition). It has been filled up with new fuel but the lights are still on. The car has also not gone into limp mode.
Car has less than 8k on it under normal driving conditions. Planning on taking it to the dealer tomorrow and hoping they don’t try to give me the runaround that I’ve been seeing on other forums. 
Has anyone had a similar experience?</t>
  </si>
  <si>
    <t>12olcro</t>
  </si>
  <si>
    <t>t3_12olcro</t>
  </si>
  <si>
    <t>https://www.reddit.com/r/Volkswagen/comments/12olcro/strange_issue_with_2022_vw_taos/</t>
  </si>
  <si>
    <t>Strange issue with 2022 VW Taos</t>
  </si>
  <si>
    <t>Any mechanics here, I need your help.
The start button failed on my Sharan and I need to replace it. I removed the shifter cover and the 2 T20 bolts but the console seems to be held in place somewhere else..I can't get it to move. Any advice would be much appreciated as I don't have a repair manual. Thanks!
2015 btw .I can't edit the title..sorry !!!</t>
  </si>
  <si>
    <t>12p5nk7</t>
  </si>
  <si>
    <t>Extension_Ad2353</t>
  </si>
  <si>
    <t>t3_12p5nk7</t>
  </si>
  <si>
    <t>https://www.reddit.com/r/Volkswagen/comments/12p5nk7/2915_vw_sharan_center_console_removal/</t>
  </si>
  <si>
    <t>2915 VW Sharan Center console removal</t>
  </si>
  <si>
    <t>I'll say this: those Moss Bros. know how to wax a car. (Congrats, and welcome!)</t>
  </si>
  <si>
    <t>jgjww28</t>
  </si>
  <si>
    <t>t1_jgjww28</t>
  </si>
  <si>
    <t>https://www.reddit.com/r/GolfGTI/comments/12oter2/finally_joined_the_fold_after_wanting_to_for/jgjww28/</t>
  </si>
  <si>
    <t>12oter2</t>
  </si>
  <si>
    <t>t3_12oter2</t>
  </si>
  <si>
    <t>Hi night blue friend!</t>
  </si>
  <si>
    <t>jgk0z6t</t>
  </si>
  <si>
    <t>Intelligent-Pause-32</t>
  </si>
  <si>
    <t>t1_jgk0z6t</t>
  </si>
  <si>
    <t>https://www.reddit.com/r/GolfGTI/comments/12oter2/finally_joined_the_fold_after_wanting_to_for/jgk0z6t/</t>
  </si>
  <si>
    <t>It’s a win no matter what!</t>
  </si>
  <si>
    <t>jgkf1x0</t>
  </si>
  <si>
    <t>t1_jgkf1x0</t>
  </si>
  <si>
    <t>https://www.reddit.com/r/GolfGTI/comments/12oter2/finally_joined_the_fold_after_wanting_to_for/jgkf1x0/</t>
  </si>
  <si>
    <t>jgkerbf</t>
  </si>
  <si>
    <t>t1_jgkerbf</t>
  </si>
  <si>
    <t>I’m about to close on a white tomorrow and I love the blue. Special place in my heart for blues that look black at night. They’re both fantastic.</t>
  </si>
  <si>
    <t>Senior_Bee8417</t>
  </si>
  <si>
    <t>https://www.reddit.com/r/GolfGTI/comments/12oter2/finally_joined_the_fold_after_wanting_to_for/jgkerbf/</t>
  </si>
  <si>
    <t>jgka7yt</t>
  </si>
  <si>
    <t>t1_jgka7yt</t>
  </si>
  <si>
    <t>Thank you! I would’ve picked white but the blue is beautiful and is growing on me fast</t>
  </si>
  <si>
    <t>https://www.reddit.com/r/GolfGTI/comments/12oter2/finally_joined_the_fold_after_wanting_to_for/jgka7yt/</t>
  </si>
  <si>
    <t>jgk9ivy</t>
  </si>
  <si>
    <t>t1_jgk9ivy</t>
  </si>
  <si>
    <t>Welcome to the family!congrats on the new car that color is gorgeous!</t>
  </si>
  <si>
    <t>DasAutoMann</t>
  </si>
  <si>
    <t>https://www.reddit.com/r/GolfGTI/comments/12oter2/finally_joined_the_fold_after_wanting_to_for/jgk9ivy/</t>
  </si>
  <si>
    <t>What happened?? That’s not an old car :(</t>
  </si>
  <si>
    <t>jgki78i</t>
  </si>
  <si>
    <t>t1_jgki78i</t>
  </si>
  <si>
    <t>https://www.reddit.com/r/GolfGTI/comments/12oter2/finally_joined_the_fold_after_wanting_to_for/jgki78i/</t>
  </si>
  <si>
    <t>jgkfyoc</t>
  </si>
  <si>
    <t>t1_jgkfyoc</t>
  </si>
  <si>
    <t>Long block failure?? I haven’t heard of that one. Really sorry to hear mate</t>
  </si>
  <si>
    <t>jgks1t3</t>
  </si>
  <si>
    <t>t1_jgks1t3</t>
  </si>
  <si>
    <t>https://www.reddit.com/r/GolfGTI/comments/12oter2/finally_joined_the_fold_after_wanting_to_for/jgks1t3/</t>
  </si>
  <si>
    <t>I sadly just had to get rid of mine due to long block failure. Take care of her, and she will be the best car ever. I am going to miss that car so much.</t>
  </si>
  <si>
    <t>AUSpartan37</t>
  </si>
  <si>
    <t>https://www.reddit.com/r/GolfGTI/comments/12oter2/finally_joined_the_fold_after_wanting_to_for/jgkfyoc/</t>
  </si>
  <si>
    <t>Dayum it looks new</t>
  </si>
  <si>
    <t>jgkry7m</t>
  </si>
  <si>
    <t>t1_jgkry7m</t>
  </si>
  <si>
    <t>https://www.reddit.com/r/GolfGTI/comments/12oter2/finally_joined_the_fold_after_wanting_to_for/jgkry7m/</t>
  </si>
  <si>
    <t>Nice! I pick mine up tomorrow in Silver White (7.5 DSG)</t>
  </si>
  <si>
    <t>jgkzm2q</t>
  </si>
  <si>
    <t>Optimal_Strength_463</t>
  </si>
  <si>
    <t>t1_jgkzm2q</t>
  </si>
  <si>
    <t>https://www.reddit.com/r/GolfGTI/comments/12oter2/finally_joined_the_fold_after_wanting_to_for/jgkzm2q/</t>
  </si>
  <si>
    <t>Name suggestions?</t>
  </si>
  <si>
    <t>https://i.redd.it/1kuus6jvhdua1.jpg</t>
  </si>
  <si>
    <t>https://www.reddit.com/r/GolfGTI/comments/12oter2/finally_joined_the_fold_after_wanting_to_for/</t>
  </si>
  <si>
    <t>Finally joined the fold after wanting to for years! New to me mk7.5 DSG</t>
  </si>
  <si>
    <t>Definitely not for the 700km variant, though</t>
  </si>
  <si>
    <t>jgmzgkn</t>
  </si>
  <si>
    <t>electricvehicles</t>
  </si>
  <si>
    <t>t1_jgmzgkn</t>
  </si>
  <si>
    <t>https://www.reddit.com/r/electricvehicles/comments/12pe4u3/world_premiere_for_the_efficiency_champion/jgmzgkn/</t>
  </si>
  <si>
    <t>jgm7d8l</t>
  </si>
  <si>
    <t>t1_jgm7d8l</t>
  </si>
  <si>
    <t>12pe4u3</t>
  </si>
  <si>
    <t>That’s ridiculously expensive</t>
  </si>
  <si>
    <t>jgo30m8</t>
  </si>
  <si>
    <t>t1_jgo30m8</t>
  </si>
  <si>
    <t>https://www.reddit.com/r/electricvehicles/comments/12pe4u3/world_premiere_for_the_efficiency_champion/jgo30m8/</t>
  </si>
  <si>
    <t>It's quite common in Europe for people with "stealth wealth" to buy the top-level VW because you basically get an Audi/Porsche but without the "look at me" badge.
Nobody really beats Porsche on chassis and suspension refinement but VW has always made products like the Touareg and Phaeton which are still very high quality.</t>
  </si>
  <si>
    <t>jgoc49s</t>
  </si>
  <si>
    <t>t1_jgoc49s</t>
  </si>
  <si>
    <t>https://www.reddit.com/r/electricvehicles/comments/12pe4u3/world_premiere_for_the_efficiency_champion/jgoc49s/</t>
  </si>
  <si>
    <t>jgo5056</t>
  </si>
  <si>
    <t>t1_jgo5056</t>
  </si>
  <si>
    <t>Without taxes for fleet customers.</t>
  </si>
  <si>
    <t>jgn08w7</t>
  </si>
  <si>
    <t>NotFromMilkyWay</t>
  </si>
  <si>
    <t>t1_jgn08w7</t>
  </si>
  <si>
    <t>https://www.reddit.com/r/electricvehicles/comments/12pe4u3/world_premiere_for_the_efficiency_champion/jgn08w7/</t>
  </si>
  <si>
    <t>I can't imagine paying that much for a VW</t>
  </si>
  <si>
    <t>Kraken36</t>
  </si>
  <si>
    <t>https://www.reddit.com/r/electricvehicles/comments/12pe4u3/world_premiere_for_the_efficiency_champion/jgo5056/</t>
  </si>
  <si>
    <t>Starting price is supposed to be under 60k Euro.</t>
  </si>
  <si>
    <t>Spiritogre</t>
  </si>
  <si>
    <t>https://www.reddit.com/r/electricvehicles/comments/12pe4u3/world_premiere_for_the_efficiency_champion/jgm7d8l/</t>
  </si>
  <si>
    <t>jglwnnl</t>
  </si>
  <si>
    <t>t1_jglwnnl</t>
  </si>
  <si>
    <t>No way</t>
  </si>
  <si>
    <t>jgnycxu</t>
  </si>
  <si>
    <t>t1_jgnycxu</t>
  </si>
  <si>
    <t>https://www.reddit.com/r/electricvehicles/comments/12pe4u3/world_premiere_for_the_efficiency_champion/jgnycxu/</t>
  </si>
  <si>
    <t>jgmu1n9</t>
  </si>
  <si>
    <t>t1_jgmu1n9</t>
  </si>
  <si>
    <t>this would make it cheaper than a ID3</t>
  </si>
  <si>
    <t>jgo52a0</t>
  </si>
  <si>
    <t>t1_jgo52a0</t>
  </si>
  <si>
    <t>https://www.reddit.com/r/electricvehicles/comments/12pe4u3/world_premiere_for_the_efficiency_champion/jgo52a0/</t>
  </si>
  <si>
    <t>Take with grain of salt, here’s a dealer page: https://www.vwmarin.com/volkswagen-id7
&gt; Starting at about $38,000* est</t>
  </si>
  <si>
    <t>MyStackRunnethOver</t>
  </si>
  <si>
    <t>https://www.reddit.com/r/electricvehicles/comments/12pe4u3/world_premiere_for_the_efficiency_champion/jgmu1n9/</t>
  </si>
  <si>
    <t>Looking at their current pricings.. This thing will be incredibly overpriced</t>
  </si>
  <si>
    <t>jgm34ws</t>
  </si>
  <si>
    <t>t1_jgm34ws</t>
  </si>
  <si>
    <t>https://www.reddit.com/r/electricvehicles/comments/12pe4u3/world_premiere_for_the_efficiency_champion/jgm34ws/</t>
  </si>
  <si>
    <t>Very nice car. We will see what the price will be.</t>
  </si>
  <si>
    <t>https://www.reddit.com/r/electricvehicles/comments/12pe4u3/world_premiere_for_the_efficiency_champion/jglwnnl/</t>
  </si>
  <si>
    <t>t3_12pe4u3</t>
  </si>
  <si>
    <t>98kwh gross now</t>
  </si>
  <si>
    <t>jgmyeer</t>
  </si>
  <si>
    <t>RobDickinson</t>
  </si>
  <si>
    <t>t1_jgmyeer</t>
  </si>
  <si>
    <t>https://www.reddit.com/r/electricvehicles/comments/12pe4u3/world_premiere_for_the_efficiency_champion/jgmyeer/</t>
  </si>
  <si>
    <t>jglwium</t>
  </si>
  <si>
    <t>t1_jglwium</t>
  </si>
  <si>
    <t>No? The usable battery is 95, while the nominal battery is 100kWh.  Even with 95kWh, the ID.7 Pro S seems to indicate it is going to get better results while being cheaper.</t>
  </si>
  <si>
    <t>jglyuh6</t>
  </si>
  <si>
    <t>Low_Reading_9831</t>
  </si>
  <si>
    <t>t1_jglyuh6</t>
  </si>
  <si>
    <t>https://www.reddit.com/r/electricvehicles/comments/12pe4u3/world_premiere_for_the_efficiency_champion/jglyuh6/</t>
  </si>
  <si>
    <t>Err, isn’t Model S a bit under 100 kWh nowadays?</t>
  </si>
  <si>
    <t>zeValkyrie</t>
  </si>
  <si>
    <t>https://www.reddit.com/r/electricvehicles/comments/12pe4u3/world_premiere_for_the_efficiency_champion/jglwium/</t>
  </si>
  <si>
    <t>jgls8hy</t>
  </si>
  <si>
    <t>t1_jgls8hy</t>
  </si>
  <si>
    <t>Ioniq 6 is 614km on a 77.4kWh pack. 7.93 km per kWh vs 7.69 for the ID.7.</t>
  </si>
  <si>
    <t>jgm3esk</t>
  </si>
  <si>
    <t>JohnDeaux2k</t>
  </si>
  <si>
    <t>t1_jgm3esk</t>
  </si>
  <si>
    <t>https://www.reddit.com/r/electricvehicles/comments/12pe4u3/world_premiere_for_the_efficiency_champion/jgm3esk/</t>
  </si>
  <si>
    <t>To make it clear, The battery of ID.7 is 86 kWh net, 91 kWh gross.</t>
  </si>
  <si>
    <t>jgm9zpb</t>
  </si>
  <si>
    <t>t1_jgm9zpb</t>
  </si>
  <si>
    <t>https://www.reddit.com/r/electricvehicles/comments/12pe4u3/world_premiere_for_the_efficiency_champion/jgm9zpb/</t>
  </si>
  <si>
    <t>Cnbc reports standard 77kwh battery with 382 mile range, optional 86kwh battery</t>
  </si>
  <si>
    <t>jglsrh1</t>
  </si>
  <si>
    <t>t1_jglsrh1</t>
  </si>
  <si>
    <t>https://www.reddit.com/r/electricvehicles/comments/12pe4u3/world_premiere_for_the_efficiency_champion/jglsrh1/</t>
  </si>
  <si>
    <t>jglrrn5</t>
  </si>
  <si>
    <t>t1_jglrrn5</t>
  </si>
  <si>
    <t>Supposedly the long-range Pro S battery is 91 kWh. That's longer than the WLTP range of a Model S in Europe (634 km, 100 kWh) with a smaller battery.
The ID.7 and the Model 3 appear to be much closer in terms of efficiency. Model 3 Long Range gets 602 km WLTP for an 82 kWh battery.</t>
  </si>
  <si>
    <t>https://www.reddit.com/r/electricvehicles/comments/12pe4u3/world_premiere_for_the_efficiency_champion/jgls8hy/</t>
  </si>
  <si>
    <t>77kwh (pro) for the 610
86 kwh (pro s) for 700* km wltp numbahs.
I guess they still need to test it for real</t>
  </si>
  <si>
    <t>jgm8cju</t>
  </si>
  <si>
    <t>ID_Furkan</t>
  </si>
  <si>
    <t>t1_jgm8cju</t>
  </si>
  <si>
    <t>https://www.reddit.com/r/electricvehicles/comments/12pe4u3/world_premiere_for_the_efficiency_champion/jgm8cju/</t>
  </si>
  <si>
    <t>Range doesn't say much about efficiency if the battery size is not specified</t>
  </si>
  <si>
    <t>https://www.reddit.com/r/electricvehicles/comments/12pe4u3/world_premiere_for_the_efficiency_champion/jglrrn5/</t>
  </si>
  <si>
    <t>Prices in Europe are usually quoted with tax.</t>
  </si>
  <si>
    <t>jgn3n3k</t>
  </si>
  <si>
    <t>t1_jgn3n3k</t>
  </si>
  <si>
    <t>https://www.reddit.com/r/electricvehicles/comments/12pe4u3/world_premiere_for_the_efficiency_champion/jgn3n3k/</t>
  </si>
  <si>
    <t>[VW ID.7 will start "well below 60,000 Euro", long-range version will have a 85 kWh usable battery](https://www.reddit.com/r/electricvehicles/comments/12ceg9v/vw_id7_will_start_well_below_60000_euro_longrange/?utm_source=share&amp;utm_medium=web2x&amp;context=3)</t>
  </si>
  <si>
    <t>jgm746q</t>
  </si>
  <si>
    <t>MatchingTurret</t>
  </si>
  <si>
    <t>t1_jgm746q</t>
  </si>
  <si>
    <t>https://www.reddit.com/r/electricvehicles/comments/12pe4u3/world_premiere_for_the_efficiency_champion/jgm746q/</t>
  </si>
  <si>
    <t>jgm69gk</t>
  </si>
  <si>
    <t>t1_jgm69gk</t>
  </si>
  <si>
    <t>This is going to have a 70k € starter price. Possibly even 80k.</t>
  </si>
  <si>
    <t>https://www.reddit.com/r/electricvehicles/comments/12pe4u3/world_premiere_for_the_efficiency_champion/jgm69gk/</t>
  </si>
  <si>
    <t>Nah, I love them, have no problem using them.</t>
  </si>
  <si>
    <t>jgoqiky</t>
  </si>
  <si>
    <t>ABARA-DYS</t>
  </si>
  <si>
    <t>t1_jgoqiky</t>
  </si>
  <si>
    <t>https://www.reddit.com/r/electricvehicles/comments/12pe4u3/world_premiere_for_the_efficiency_champion/jgoqiky/</t>
  </si>
  <si>
    <t>jgnrn3q</t>
  </si>
  <si>
    <t>t1_jgnrn3q</t>
  </si>
  <si>
    <t>The amount of wrong taps on these shitty touch buttons I had is horrifying. Setting the cruise speed on these … infuriating … I always want to rip out the steering wheel. The fact that this crap has not yet found a emergency replacement in production, yet alone in a new model still to come to market, amazes me.
And from just the looks of it they even managed to make them worse.</t>
  </si>
  <si>
    <t>JoeBold</t>
  </si>
  <si>
    <t>https://www.reddit.com/r/electricvehicles/comments/12pe4u3/world_premiere_for_the_efficiency_champion/jgnrn3q/</t>
  </si>
  <si>
    <t>jgnktg9</t>
  </si>
  <si>
    <t>t1_jgnktg9</t>
  </si>
  <si>
    <t>I am very tech savvy and have owned cars with touch controls but VWs implementation is horrifcly bad, so many miss touches</t>
  </si>
  <si>
    <t>jgo5bsy</t>
  </si>
  <si>
    <t>t1_jgo5bsy</t>
  </si>
  <si>
    <t>https://www.reddit.com/r/electricvehicles/comments/12pe4u3/world_premiere_for_the_efficiency_champion/jgo5bsy/</t>
  </si>
  <si>
    <t>I don’t mind the lack of physical buttons, the haptic feedback on the ones in the id.4 makes it feel like you’re clicking a real button</t>
  </si>
  <si>
    <t>https://www.reddit.com/r/electricvehicles/comments/12pe4u3/world_premiere_for_the_efficiency_champion/jgnktg9/</t>
  </si>
  <si>
    <t>jgm1vc5</t>
  </si>
  <si>
    <t>t1_jgm1vc5</t>
  </si>
  <si>
    <t>It's been in development for a while. Any changes to the dashboard based on the customer feedback from the Golf, ID.3, and ID.4 / 5 will likely not be implemented until the car gets a mid-cycle refresh at the earliest.</t>
  </si>
  <si>
    <t>jgm33m0</t>
  </si>
  <si>
    <t>t1_jgm33m0</t>
  </si>
  <si>
    <t>https://www.reddit.com/r/electricvehicles/comments/12pe4u3/world_premiere_for_the_efficiency_champion/jgm33m0/</t>
  </si>
  <si>
    <t>Again, no physical buttons?</t>
  </si>
  <si>
    <t>Darksider123</t>
  </si>
  <si>
    <t>https://www.reddit.com/r/electricvehicles/comments/12pe4u3/world_premiere_for_the_efficiency_champion/jgm1vc5/</t>
  </si>
  <si>
    <t>Knowing VW Canada you will be expected to put your name on a two year waiting list without knowing the price or test driving the car.</t>
  </si>
  <si>
    <t>jgowvrj</t>
  </si>
  <si>
    <t>Euler007</t>
  </si>
  <si>
    <t>t1_jgowvrj</t>
  </si>
  <si>
    <t>https://www.reddit.com/r/electricvehicles/comments/12pe4u3/world_premiere_for_the_efficiency_champion/jgowvrj/</t>
  </si>
  <si>
    <t>jgm63u2</t>
  </si>
  <si>
    <t>t1_jgm63u2</t>
  </si>
  <si>
    <t>OMG I want one so bad. Shame it will be hopelessly overpriced here in Canada (if it ever reaches here)</t>
  </si>
  <si>
    <t>https://www.reddit.com/r/electricvehicles/comments/12pe4u3/world_premiere_for_the_efficiency_champion/jgm63u2/</t>
  </si>
  <si>
    <t>Pity that the id cars don‘t get funny names like the etrons 😝</t>
  </si>
  <si>
    <t>jgmsd15</t>
  </si>
  <si>
    <t>OpinionKangaroo</t>
  </si>
  <si>
    <t>t1_jgmsd15</t>
  </si>
  <si>
    <t>https://www.reddit.com/r/electricvehicles/comments/12pe4u3/world_premiere_for_the_efficiency_champion/jgmsd15/</t>
  </si>
  <si>
    <t>jgmdiyx</t>
  </si>
  <si>
    <t>t1_jgmdiyx</t>
  </si>
  <si>
    <t>It seems to be like NIO ET7 that he tested. The ET7 has 100KWh and will get 150KWh swappable packs. NIO is higher specs all over - so this must be much cheaper.</t>
  </si>
  <si>
    <t>jgn2yrw</t>
  </si>
  <si>
    <t>t1_jgn2yrw</t>
  </si>
  <si>
    <t>https://www.reddit.com/r/electricvehicles/comments/12pe4u3/world_premiere_for_the_efficiency_champion/jgn2yrw/</t>
  </si>
  <si>
    <t>He already drove a pre production car and loved it.</t>
  </si>
  <si>
    <t>jgn3t7v</t>
  </si>
  <si>
    <t>t1_jgn3t7v</t>
  </si>
  <si>
    <t>https://www.reddit.com/r/electricvehicles/comments/12pe4u3/world_premiere_for_the_efficiency_champion/jgn3t7v/</t>
  </si>
  <si>
    <t>Will be fun to see where Bjorn ranks it.</t>
  </si>
  <si>
    <t>https://www.reddit.com/r/electricvehicles/comments/12pe4u3/world_premiere_for_the_efficiency_champion/jgmdiyx/</t>
  </si>
  <si>
    <t>He has already done a video on efficiency so check out his range video. It’s just a prototype but the numbers seem good</t>
  </si>
  <si>
    <t>jgmlyx4</t>
  </si>
  <si>
    <t>Maerran</t>
  </si>
  <si>
    <t>t1_jgmlyx4</t>
  </si>
  <si>
    <t>https://www.reddit.com/r/electricvehicles/comments/12pe4u3/world_premiere_for_the_efficiency_champion/jgmlyx4/</t>
  </si>
  <si>
    <t>jgm71yp</t>
  </si>
  <si>
    <t>t1_jgm71yp</t>
  </si>
  <si>
    <t>&gt;World premiere for the efficiency champion
I'll hold off on that until Bjorn has tested it in the 1000km challenge.</t>
  </si>
  <si>
    <t>https://www.reddit.com/r/electricvehicles/comments/12pe4u3/world_premiere_for_the_efficiency_champion/jgm71yp/</t>
  </si>
  <si>
    <t>Am I the only one that thinks the curve on the rear door, by the windows, look really ugly? I saw a side view of this car and I couldn’t get past that curve!</t>
  </si>
  <si>
    <t>jgmufrx</t>
  </si>
  <si>
    <t>Apprehensive_Stop666</t>
  </si>
  <si>
    <t>t1_jgmufrx</t>
  </si>
  <si>
    <t>https://www.reddit.com/r/electricvehicles/comments/12pe4u3/world_premiere_for_the_efficiency_champion/jgmufrx/</t>
  </si>
  <si>
    <t>Who remembers Volkswagen lying about a cars capability?  Fined $2.8 billion for lying about diesel engine emissions.
Yeah, that’s a 200 km range. Gonna get me twice.</t>
  </si>
  <si>
    <t>jgmvkq7</t>
  </si>
  <si>
    <t>t1_jgmvkq7</t>
  </si>
  <si>
    <t>https://www.reddit.com/r/electricvehicles/comments/12pe4u3/world_premiere_for_the_efficiency_champion/jgmvkq7/</t>
  </si>
  <si>
    <t>How much is the range in length of football field?</t>
  </si>
  <si>
    <t>jgmw9fk</t>
  </si>
  <si>
    <t>t1_jgmw9fk</t>
  </si>
  <si>
    <t>https://www.reddit.com/r/electricvehicles/comments/12pe4u3/world_premiere_for_the_efficiency_champion/jgmw9fk/</t>
  </si>
  <si>
    <t>If feel like VW does a lot of talking lately.</t>
  </si>
  <si>
    <t>jgnrk2f</t>
  </si>
  <si>
    <t>t1_jgnrk2f</t>
  </si>
  <si>
    <t>https://www.reddit.com/r/electricvehicles/comments/12pe4u3/world_premiere_for_the_efficiency_champion/jgnrk2f/</t>
  </si>
  <si>
    <t>jgn1986</t>
  </si>
  <si>
    <t>t1_jgn1986</t>
  </si>
  <si>
    <t>Excuse me if I'm septic of VW's claims. I will wait for independent testing.</t>
  </si>
  <si>
    <t>Blurrysnake164</t>
  </si>
  <si>
    <t>https://www.reddit.com/r/electricvehicles/comments/12pe4u3/world_premiere_for_the_efficiency_champion/jgn1986/</t>
  </si>
  <si>
    <t>Start building your US battery factories NOW.</t>
  </si>
  <si>
    <t>jgn2jvh</t>
  </si>
  <si>
    <t>Speculawyer</t>
  </si>
  <si>
    <t>t1_jgn2jvh</t>
  </si>
  <si>
    <t>https://www.reddit.com/r/electricvehicles/comments/12pe4u3/world_premiere_for_the_efficiency_champion/jgn2jvh/</t>
  </si>
  <si>
    <t>Lol that’s what I was thinking too!</t>
  </si>
  <si>
    <t>jgn5vne</t>
  </si>
  <si>
    <t>Hello_Grady</t>
  </si>
  <si>
    <t>t1_jgn5vne</t>
  </si>
  <si>
    <t>https://www.reddit.com/r/electricvehicles/comments/12pe4u3/world_premiere_for_the_efficiency_champion/jgn5vne/</t>
  </si>
  <si>
    <t>jgn3sc0</t>
  </si>
  <si>
    <t>t1_jgn3sc0</t>
  </si>
  <si>
    <t>This will be another sales smash hits in the long line of high level sedans from VW. It will join the Phaeton, Passat CC, the CC, and the Arteon. There will be tens of buyers lining up!</t>
  </si>
  <si>
    <t>Pdxlater</t>
  </si>
  <si>
    <t>https://www.reddit.com/r/electricvehicles/comments/12pe4u3/world_premiere_for_the_efficiency_champion/jgn3sc0/</t>
  </si>
  <si>
    <t>The EV6 doesn't look too out there IMO. It looks different yes, but it'll age well unlike the Ioniq6 and Blazer EV.</t>
  </si>
  <si>
    <t>jgo8r1r</t>
  </si>
  <si>
    <t>t1_jgo8r1r</t>
  </si>
  <si>
    <t>https://www.reddit.com/r/electricvehicles/comments/12pe4u3/world_premiere_for_the_efficiency_champion/jgo8r1r/</t>
  </si>
  <si>
    <t>jgnp4vt</t>
  </si>
  <si>
    <t>t1_jgnp4vt</t>
  </si>
  <si>
    <t>I don't want some super scifi-esque thing that will look dated in a year. I want something that is sleek and pretty. I'd much rather have this over something like the EV6 that I'm afraid will not age well. But I only like to buy cars every 10+ years, so that may be a me thing.</t>
  </si>
  <si>
    <t>Kimber85</t>
  </si>
  <si>
    <t>https://www.reddit.com/r/electricvehicles/comments/12pe4u3/world_premiere_for_the_efficiency_champion/jgnp4vt/</t>
  </si>
  <si>
    <t>jgneb34</t>
  </si>
  <si>
    <t>t1_jgneb34</t>
  </si>
  <si>
    <t>at least the CC and arteon were half the price of this thing and they looked good. Even the Phaeton had massive credentials ( Bentley engine, Bentley chasis, very good looking car )  and it still bombed due to the price. people will not buy expensive VW, it makes no sense when you can buy Audi</t>
  </si>
  <si>
    <t>jgo5j1f</t>
  </si>
  <si>
    <t>t1_jgo5j1f</t>
  </si>
  <si>
    <t>https://www.reddit.com/r/electricvehicles/comments/12pe4u3/world_premiere_for_the_efficiency_champion/jgo5j1f/</t>
  </si>
  <si>
    <t>I like it. It won't turn heads, but looks clean and will age well.</t>
  </si>
  <si>
    <t>https://www.reddit.com/r/electricvehicles/comments/12pe4u3/world_premiere_for_the_efficiency_champion/jgneb34/</t>
  </si>
  <si>
    <t>jgn6hkn</t>
  </si>
  <si>
    <t>t1_jgn6hkn</t>
  </si>
  <si>
    <t>What do people think about the exterior and interior design? It looks boring in typical VW fashion. Good for German tastes but for other markets like the USA I think it’s too bland. At least it doesn’t look odd like the  Ioniq 6.</t>
  </si>
  <si>
    <t>https://www.reddit.com/r/electricvehicles/comments/12pe4u3/world_premiere_for_the_efficiency_champion/jgn6hkn/</t>
  </si>
  <si>
    <t>It's the EV form factor. Batteries are thick.</t>
  </si>
  <si>
    <t>jgngt44</t>
  </si>
  <si>
    <t>t1_jgngt44</t>
  </si>
  <si>
    <t>https://www.reddit.com/r/electricvehicles/comments/12pe4u3/world_premiere_for_the_efficiency_champion/jgngt44/</t>
  </si>
  <si>
    <t>jgney35</t>
  </si>
  <si>
    <t>t1_jgney35</t>
  </si>
  <si>
    <t>doesnt look good, something is off with the exterior. looks like an suv but made as a sedan, only good thing is the wheels</t>
  </si>
  <si>
    <t>FirefighterOk3569</t>
  </si>
  <si>
    <t>https://www.reddit.com/r/electricvehicles/comments/12pe4u3/world_premiere_for_the_efficiency_champion/jgney35/</t>
  </si>
  <si>
    <t>Bjorn Nyland got about 180wh/km on highway around 13 degrees c, so that's definitely not the efficiency champion. In my model 3 I typically get around 140wh/km.</t>
  </si>
  <si>
    <t>jgog260</t>
  </si>
  <si>
    <t>t1_jgog260</t>
  </si>
  <si>
    <t>https://www.reddit.com/r/electricvehicles/comments/12pe4u3/world_premiere_for_the_efficiency_champion/jgog260/</t>
  </si>
  <si>
    <t>Charging capacity is 200 kw. Guess that means it's 400 V not 800 V. Too bad.</t>
  </si>
  <si>
    <t>jgokez5</t>
  </si>
  <si>
    <t>ContextSensitiveGeek</t>
  </si>
  <si>
    <t>t1_jgokez5</t>
  </si>
  <si>
    <t>https://www.reddit.com/r/electricvehicles/comments/12pe4u3/world_premiere_for_the_efficiency_champion/jgokez5/</t>
  </si>
  <si>
    <t>Unlike Toyota, VW is doing is homework properly!!</t>
  </si>
  <si>
    <t>jgopt16</t>
  </si>
  <si>
    <t>t1_jgopt16</t>
  </si>
  <si>
    <t>https://www.reddit.com/r/electricvehicles/comments/12pe4u3/world_premiere_for_the_efficiency_champion/jgopt16/</t>
  </si>
  <si>
    <t>Give us some details on the wagon variant!</t>
  </si>
  <si>
    <t>jgpcms1</t>
  </si>
  <si>
    <t>t1_jgpcms1</t>
  </si>
  <si>
    <t>https://www.reddit.com/r/electricvehicles/comments/12pe4u3/world_premiere_for_the_efficiency_champion/jgpcms1/</t>
  </si>
  <si>
    <t>Unfortunately no :(</t>
  </si>
  <si>
    <t>jgmalqp</t>
  </si>
  <si>
    <t>Key_Point_4715</t>
  </si>
  <si>
    <t>t1_jgmalqp</t>
  </si>
  <si>
    <t>https://www.reddit.com/r/Volkswagen/comments/12oh0wa/vw_2022_atlas/jgmalqp/</t>
  </si>
  <si>
    <t>jglp7v5</t>
  </si>
  <si>
    <t>t1_jglp7v5</t>
  </si>
  <si>
    <t>12oh0wa</t>
  </si>
  <si>
    <t>Awesome! Did the link help?</t>
  </si>
  <si>
    <t>JustPerspective1522</t>
  </si>
  <si>
    <t>https://www.reddit.com/r/Volkswagen/comments/12oh0wa/vw_2022_atlas/jglp7v5/</t>
  </si>
  <si>
    <t>jglg22m</t>
  </si>
  <si>
    <t>t1_jglg22m</t>
  </si>
  <si>
    <t>32k. It’s a fleet car so I don’t pay for any maintenance. I go to a local oil change place because it’s closer and I don’t need an appt.</t>
  </si>
  <si>
    <t>https://www.reddit.com/r/Volkswagen/comments/12oh0wa/vw_2022_atlas/jglg22m/</t>
  </si>
  <si>
    <t>jgkz54s</t>
  </si>
  <si>
    <t>t1_jgkz54s</t>
  </si>
  <si>
    <t>https://youtu.be/bxqUWOt3iHQ
I hope that helps ^ 
How many miles is on yours? All Atlas get the first two years or twenty thousand miles of free service! Yours may also come with a third year or thirty thousand mile package! So use your free maintenance at the VW dealer (also they should reset that oil light.)</t>
  </si>
  <si>
    <t>https://www.reddit.com/r/Volkswagen/comments/12oh0wa/vw_2022_atlas/jgkz54s/</t>
  </si>
  <si>
    <t>t3_12oh0wa</t>
  </si>
  <si>
    <t>Hello, I’m not sure if I’m posting this in the right place. I have a 2022 VW Atlas. Just had my oil changed and cannot figured out how to reset it. The one video I could find online was not the same as my car. The oil change place manager said he couldn’t figure out how to reset it. And I read the manual and there are not any clear directions.</t>
  </si>
  <si>
    <t>https://www.reddit.com/r/Volkswagen/comments/12oh0wa/vw_2022_atlas/</t>
  </si>
  <si>
    <t>VW 2022 Atlas</t>
  </si>
  <si>
    <t>https://www.carparts.com/details/Volkswagen/Golf/Replacement/2015-2017/RG01530002.html?TID=gglpla&amp;origin=&amp;utm_source=google&amp;utm_medium=pla&amp;utm_campaign=11748747508&amp;&amp;&amp;gclid=CjwKCAjw3POhBhBQEiwAqTCuBouj7ckxQTZh94Hfs2FZzzZQod3m6IgshM8ek3RX81xt4ifUWAnHNBoChP4QAvD_BwE&amp;gclsrc=aw.ds</t>
  </si>
  <si>
    <t>12pznx6</t>
  </si>
  <si>
    <t>t3_12pznx6</t>
  </si>
  <si>
    <t>https://www.reddit.com/r/GolfGTI/comments/12pznx6/would_this_fit_my_17_gti/</t>
  </si>
  <si>
    <t>Would this fit my 17 GTI?</t>
  </si>
  <si>
    <t xml:space="preserve">
I think this would look great with the new top grill, any input on if a regular Golf lower grill would fit a GTI?</t>
  </si>
  <si>
    <t>https://i.redd.it/tjk8ekkyvkua1.jpg</t>
  </si>
  <si>
    <t>12q38ik</t>
  </si>
  <si>
    <t>u_onherefornothing</t>
  </si>
  <si>
    <t>t3_12q38ik</t>
  </si>
  <si>
    <t>https://www.reddit.com/r/u_onherefornothing/comments/12q38ik/httpswwwcarpartscomdetailsvolkswagengolfreplacemen/</t>
  </si>
  <si>
    <t>They're practical and comfortable while being pretty fun to drive. I'm a guy in his 30s and I like wagons, definitely don't think they're just soccer mom vehicles. But I also don't think it matters what other people think if it works for you. You could always look at a Tiguan but I'd rock the Sportwagen. You don't see them every day and that's refreshing.</t>
  </si>
  <si>
    <t>jgpj1ll</t>
  </si>
  <si>
    <t>UntyingTheNot</t>
  </si>
  <si>
    <t>t1_jgpj1ll</t>
  </si>
  <si>
    <t>https://www.reddit.com/r/Volkswagen/comments/12qajy3/which_car_is_going_to_be_a_more_enjoyable_ride/jgpj1ll/</t>
  </si>
  <si>
    <t>12qajy3</t>
  </si>
  <si>
    <t>t3_12qajy3</t>
  </si>
  <si>
    <t>It’s come a time where I’m looking at trading in my 2013 2.5 L Volkswagen beetle black. I’m currently looking at a 2016  Golf Sportswagen that is definitely a significant upgrade from my current interior for a decent price considering the market, thing is when I look at the wagen it’s not exactly the car I was picturing my next one would be it seems a little soccer momish but overall it really does seem to suit my needs can somebody please put my mind to rest? I know the beetle needs to be upgraded it has problems and it’s going to be a money pit the longer I keep it (I have maintained it but it’s getting up their in kms and things are popping up every month.) input is appreciated.</t>
  </si>
  <si>
    <t>Bryanna_banana</t>
  </si>
  <si>
    <t>https://www.reddit.com/r/Volkswagen/comments/12qajy3/which_car_is_going_to_be_a_more_enjoyable_ride/</t>
  </si>
  <si>
    <t>Which car is going to be a more enjoyable ride?</t>
  </si>
  <si>
    <t>The B8 is a beautiful car I wish we got those in the states</t>
  </si>
  <si>
    <t>jglv6dk</t>
  </si>
  <si>
    <t>t1_jglv6dk</t>
  </si>
  <si>
    <t>https://www.reddit.com/r/Volkswagen/comments/12pf6g7/passat_b8_appreciation_post_20_tdi_with_factory/jglv6dk/</t>
  </si>
  <si>
    <t>12pf6g7</t>
  </si>
  <si>
    <t>t3_12pf6g7</t>
  </si>
  <si>
    <t>There will be a new one around this autumn, which will be a variant version only. Sedans  are officially dead and in Europe if you want a big sedan VW, Skoda Superb is the only option.</t>
  </si>
  <si>
    <t>jgq3lyd</t>
  </si>
  <si>
    <t>t1_jgq3lyd</t>
  </si>
  <si>
    <t>https://www.reddit.com/r/Volkswagen/comments/12pf6g7/passat_b8_appreciation_post_20_tdi_with_factory/jgq3lyd/</t>
  </si>
  <si>
    <t>jgpxzlh</t>
  </si>
  <si>
    <t>t1_jgpxzlh</t>
  </si>
  <si>
    <t>Is the Passat dead in all markets or just the USA?</t>
  </si>
  <si>
    <t>https://www.reddit.com/r/Volkswagen/comments/12pf6g7/passat_b8_appreciation_post_20_tdi_with_factory/jgpxzlh/</t>
  </si>
  <si>
    <t>Auto dim is just on rearview mirror, not on the actual side mirrors.</t>
  </si>
  <si>
    <t>jgq65bf</t>
  </si>
  <si>
    <t>MarcoHD77</t>
  </si>
  <si>
    <t>t1_jgq65bf</t>
  </si>
  <si>
    <t>https://www.reddit.com/r/Volkswagen/comments/12nh7hz/autodim_on_scirocco/jgq65bf/</t>
  </si>
  <si>
    <t>12nh7hz</t>
  </si>
  <si>
    <t>t3_12nh7hz</t>
  </si>
  <si>
    <t>I have a 2010 scirocco and have auto-dim on the interior mirror does that mean I have auto-dim on the left and right mirror too?</t>
  </si>
  <si>
    <t>ItsWolf1442</t>
  </si>
  <si>
    <t>https://www.reddit.com/r/Volkswagen/comments/12nh7hz/autodim_on_scirocco/</t>
  </si>
  <si>
    <t>auto-dim on scirocco.</t>
  </si>
  <si>
    <t>Was about to buy some swan neck Mirrors for a 68 bug but vendor said the trim we have is too small and won't support the swan neck Mirrors.   Anyone else tried to install mirrors like the swan necks?</t>
  </si>
  <si>
    <t>12osyvp</t>
  </si>
  <si>
    <t>t3_12osyvp</t>
  </si>
  <si>
    <t>https://www.reddit.com/r/Volkswagen/comments/12osyvp/swan_neck_mirrors_for_a_68_vw_bug/</t>
  </si>
  <si>
    <t>Swan Neck Mirrors for a 68 VW bug</t>
  </si>
  <si>
    <t>https://stockxpo.com/volkswagen-reveals-the-id-7-new-flagship-ev-with-more-than-300-miles-of-range/</t>
  </si>
  <si>
    <t>12phc7m</t>
  </si>
  <si>
    <t>stockxpo</t>
  </si>
  <si>
    <t>Effective_Tear138</t>
  </si>
  <si>
    <t>t3_12phc7m</t>
  </si>
  <si>
    <t>https://www.reddit.com/r/stockxpo/comments/12phc7m/volkswagen_reveals_the_id7_new_flagship_ev_with/</t>
  </si>
  <si>
    <t>Volkswagen reveals the ID.7, new flagship EV with more than 300 miles of range</t>
  </si>
  <si>
    <t>https://i.redd.it/r3sezhalakua1.jpg</t>
  </si>
  <si>
    <t>12pzh0j</t>
  </si>
  <si>
    <t>Jesse86754</t>
  </si>
  <si>
    <t>t3_12pzh0j</t>
  </si>
  <si>
    <t>https://www.reddit.com/r/HotWheels/comments/12pzh0j/went_to_get_tortillas_and_got_these_also/</t>
  </si>
  <si>
    <t>Went to get tortillas and got these also.</t>
  </si>
  <si>
    <t>Ah, I see :)</t>
  </si>
  <si>
    <t>jgnri4k</t>
  </si>
  <si>
    <t>footballhighlights</t>
  </si>
  <si>
    <t>t1_jgnri4k</t>
  </si>
  <si>
    <t>https://www.reddit.com/r/footballhighlights/comments/12ohv3i/vfl_wolfsburg_vs_bayer_04_leverkusen_bundesliga/jgnri4k/</t>
  </si>
  <si>
    <t>jgnqb7u</t>
  </si>
  <si>
    <t>t1_jgnqb7u</t>
  </si>
  <si>
    <t>12ohv3i</t>
  </si>
  <si>
    <t>seems they have some problem today ..</t>
  </si>
  <si>
    <t>CouTHeBoss</t>
  </si>
  <si>
    <t>https://www.reddit.com/r/footballhighlights/comments/12ohv3i/vfl_wolfsburg_vs_bayer_04_leverkusen_bundesliga/jgnqb7u/</t>
  </si>
  <si>
    <t>jgnq1s1</t>
  </si>
  <si>
    <t>t1_jgnq1s1</t>
  </si>
  <si>
    <t>YSD one seems to have a broken link. Trying to load the video from "[vvvkoora.koravidclub.com](https://vvvkoora.koravidclub.com)", which it can't find...</t>
  </si>
  <si>
    <t>https://www.reddit.com/r/footballhighlights/comments/12ohv3i/vfl_wolfsburg_vs_bayer_04_leverkusen_bundesliga/jgnq1s1/</t>
  </si>
  <si>
    <t>jging6u</t>
  </si>
  <si>
    <t>t1_jging6u</t>
  </si>
  <si>
    <t>**Sky Sports** 
----
[**YSD | Highlights | English | 720p**](https://yoursoccerdose.com/matches/18536894/vfl-wolfsburg-vs-bayer-04-leverkusen)
[**Soccercatch | Highlights | English | 720p**](https://soccercatch.com/matches/18536894/vfl-wolfsburg-vs-bayer-04-leverkusen)
[**Soccercatch | Full Match | English | 720p**](https://soccercatch.com/matches/18536894/vfl-wolfsburg-vs-bayer-04-leverkusen)</t>
  </si>
  <si>
    <t>https://www.reddit.com/r/footballhighlights/comments/12ohv3i/vfl_wolfsburg_vs_bayer_04_leverkusen_bundesliga/jging6u/</t>
  </si>
  <si>
    <t>t3_12ohv3i</t>
  </si>
  <si>
    <t>**Sky Sports**
[MoW | Full Match | English | 1080p](https://m.matchweek.top/2023/04/bundesliga-2022-23-wolfsburg-vs.html)
[MoW | Full Match | English | 720p](https://m.matchweek.top/2023/04/bundesliga-2022-23-wolfsburg-vs.html)</t>
  </si>
  <si>
    <t>jgjhkpk</t>
  </si>
  <si>
    <t>t1_jgjhkpk</t>
  </si>
  <si>
    <t>https://www.reddit.com/r/footballhighlights/comments/12ohv3i/vfl_wolfsburg_vs_bayer_04_leverkusen_bundesliga/jgjhkpk/</t>
  </si>
  <si>
    <t>**Match**: VfL Wolfsburg vs Bayer 04 Leverkusen
**Competition**: Bundesliga- Round 28
**Date**: 16-Apr-2023
**Time**: 17:30 GMT **[Convert to local time](https://time.is/17:30_16_Apr_2023_in_UTC)**
**Venue**: VOLKSWAGEN ARENA (Wolfsburg)
**Referee**: S. Stegemann
---
**Do not post any spoilers**, follow **[the rules](https://www.reddit.com/r/footballhighlights/wiki/rules)**, and make sure to upvote the contributors if you liked their content.</t>
  </si>
  <si>
    <t>FHLBot</t>
  </si>
  <si>
    <t>https://www.reddit.com/r/footballhighlights/comments/12ohv3i/vfl_wolfsburg_vs_bayer_04_leverkusen_bundesliga/</t>
  </si>
  <si>
    <t>VfL Wolfsburg vs Bayer 04 Leverkusen - Bundesliga, 16-Apr-2023</t>
  </si>
  <si>
    <t>Hell ya, do it.
Depending where in the world you live, there may still even be TDI emissions warranty on it still.
If you find someone who knows how to maintain and repair diesels, it will outlast all of us.
Price?  Mileage?  Maintenance records?</t>
  </si>
  <si>
    <t>jgp0a2p</t>
  </si>
  <si>
    <t>AskMeOnADate</t>
  </si>
  <si>
    <t>t1_jgp0a2p</t>
  </si>
  <si>
    <t>https://www.reddit.com/r/Volkswagen/comments/12q198u/looking_at_a_2013_touareg_tdi/jgp0a2p/</t>
  </si>
  <si>
    <t>12q198u</t>
  </si>
  <si>
    <t>t3_12q198u</t>
  </si>
  <si>
    <t>Super interested in purchasing this vehicle and it’s in pristine condition. Do you love it or hate it? Tell me why..
Thanks in advance 😊</t>
  </si>
  <si>
    <t>https://www.reddit.com/r/Volkswagen/comments/12q198u/looking_at_a_2013_touareg_tdi/</t>
  </si>
  <si>
    <t>Looking at a 2013 Touareg TDI</t>
  </si>
  <si>
    <t>Second this, bought the wife a used 2014 TDI  in 2021. Absolutely the least problematic car I've owned, and I've owned like 6 different cars since 2015 lol</t>
  </si>
  <si>
    <t>jgll5mo</t>
  </si>
  <si>
    <t>WickedMurderousPanda</t>
  </si>
  <si>
    <t>t1_jgll5mo</t>
  </si>
  <si>
    <t>https://www.reddit.com/r/Volkswagen/comments/12p0bm1/i_am_considering_buying_a_20152019_vw_beetle/jgll5mo/</t>
  </si>
  <si>
    <t>jgkor0t</t>
  </si>
  <si>
    <t>t1_jgkor0t</t>
  </si>
  <si>
    <t>12p0bm1</t>
  </si>
  <si>
    <t>I bought my 2018 Conv Beetle in August. I just love it and I didn’t even consider the good gas mileage it gets. I’ve had no top troubles whatsoever but I did have my personal mechanic go totally over it before I bought it. 
Biggest complaint? Not enough cup holders in convenient places as we two in my household like water and coffee and Coke on weekend trips.</t>
  </si>
  <si>
    <t>jgkz5jk</t>
  </si>
  <si>
    <t>Lazyassbummer</t>
  </si>
  <si>
    <t>t1_jgkz5jk</t>
  </si>
  <si>
    <t>https://www.reddit.com/r/Volkswagen/comments/12p0bm1/i_am_considering_buying_a_20152019_vw_beetle/jgkz5jk/</t>
  </si>
  <si>
    <t>t3_12p0bm1</t>
  </si>
  <si>
    <t>don't</t>
  </si>
  <si>
    <t>jgkzr5s</t>
  </si>
  <si>
    <t>Muchie913</t>
  </si>
  <si>
    <t>t1_jgkzr5s</t>
  </si>
  <si>
    <t>https://www.reddit.com/r/Volkswagen/comments/12p0bm1/i_am_considering_buying_a_20152019_vw_beetle/jgkzr5s/</t>
  </si>
  <si>
    <t>Check the roof for visible problems, check the wind noises at around 80 kph (you should not hear any) check if the mechanic of the roof works flawless (Compare the smoothness with some reviews on YouTube when the car was new).
When you are in Europe the timing chain of the 1.2 TSI Engines could have problems. These should be checked. Also many modern VW Beetle 1.2 TSI don’t have timing chains and are using timing belts again.</t>
  </si>
  <si>
    <t>jgl0e0v</t>
  </si>
  <si>
    <t>t1_jgl0e0v</t>
  </si>
  <si>
    <t>https://www.reddit.com/r/Volkswagen/comments/12p0bm1/i_am_considering_buying_a_20152019_vw_beetle/jgl0e0v/</t>
  </si>
  <si>
    <t>Don’t look for 1.4tsi with double charge (compresor and turbo ) , they are cheese graded material and grenade after 100.000 kms/60k miles  . Every forum or owner will tell the same , and if y u look all there are for sell are around those Kms/miles</t>
  </si>
  <si>
    <t>jgl3mzz</t>
  </si>
  <si>
    <t>Georgi294</t>
  </si>
  <si>
    <t>t1_jgl3mzz</t>
  </si>
  <si>
    <t>https://www.reddit.com/r/Volkswagen/comments/12p0bm1/i_am_considering_buying_a_20152019_vw_beetle/jgl3mzz/</t>
  </si>
  <si>
    <t>Had no idea. I´ll look into it. Thanks!</t>
  </si>
  <si>
    <t>jglgjoq</t>
  </si>
  <si>
    <t>t1_jglgjoq</t>
  </si>
  <si>
    <t>https://www.reddit.com/r/Volkswagen/comments/12p0bm1/i_am_considering_buying_a_20152019_vw_beetle/jglgjoq/</t>
  </si>
  <si>
    <t>jglfysd</t>
  </si>
  <si>
    <t>t1_jglfysd</t>
  </si>
  <si>
    <t>I believe the a5 beetle platform added brake adjust . If you have vcds or a obd11 you should be able to go and adjust the brake firmness</t>
  </si>
  <si>
    <t>https://www.reddit.com/r/Volkswagen/comments/12p0bm1/i_am_considering_buying_a_20152019_vw_beetle/jglfysd/</t>
  </si>
  <si>
    <t>jglb7v0</t>
  </si>
  <si>
    <t>t1_jglb7v0</t>
  </si>
  <si>
    <t>Only thing I ever noticed with mine (1.8TSI 7DSG) was that the brakes are very soft from factory. You really gotta pump them to get the full braking capacity. Had my tech look through it but they couldn´t find anything. Other than that, just consider the usual convertible roof issues relevant to any car. Make sure roof and gaskts/seals are not ripped or dried out, there is no unnatural noise during operation and its general condition.
Enjoy! They are lovely cars :)</t>
  </si>
  <si>
    <t>https://www.reddit.com/r/Volkswagen/comments/12p0bm1/i_am_considering_buying_a_20152019_vw_beetle/jglb7v0/</t>
  </si>
  <si>
    <t>My wife has a 2017 1.8 tsi hard top and they’re surprisingly pretty awesome cars. She also owned an early 2000’s New Beetle and so far the 2017 is way more reliable. Only problem we had was a code for the purge valve which was repaired under CarMax warranty.  It might not be as peppy or agile as my Mini but one thing I love is the turbo noises. They’re also pretty tune-able if you’re in to that.
As others have said, definitely get it inspected by a VW specialist first and foremost. Take care of routine maintenance (oil, other fluids, etc) and you’ll be Gucci.</t>
  </si>
  <si>
    <t>jgmjqa9</t>
  </si>
  <si>
    <t>ChicknParmMafia</t>
  </si>
  <si>
    <t>t1_jgmjqa9</t>
  </si>
  <si>
    <t>https://www.reddit.com/r/Volkswagen/comments/12p0bm1/i_am_considering_buying_a_20152019_vw_beetle/jgmjqa9/</t>
  </si>
  <si>
    <t>I had a 2012 Turbo (2.0T) for about 8 years. Was a great car. The DSG still worked well, but knew it’d be an expense if it went bad. Only issue I ran into were coil packs going bad, but otherwise it was completely reliable for me during my ownership!</t>
  </si>
  <si>
    <t>jgn3hxq</t>
  </si>
  <si>
    <t>No-Category832</t>
  </si>
  <si>
    <t>t1_jgn3hxq</t>
  </si>
  <si>
    <t>https://www.reddit.com/r/Volkswagen/comments/12p0bm1/i_am_considering_buying_a_20152019_vw_beetle/jgn3hxq/</t>
  </si>
  <si>
    <t>Take a really close look at the convertible top mechanism making sure it operates smoothly. Especially the plates on either side that flip up to allow the scissor-like parts to fold. Look at the condition of the top material for cuts,tears or the stitches popping. Look at the condition of the headlining. Good luck and enjoy</t>
  </si>
  <si>
    <t>jgklnqw</t>
  </si>
  <si>
    <t>Fatheadcock55</t>
  </si>
  <si>
    <t>t1_jgklnqw</t>
  </si>
  <si>
    <t>https://www.reddit.com/r/Volkswagen/comments/12p0bm1/i_am_considering_buying_a_20152019_vw_beetle/jgklnqw/</t>
  </si>
  <si>
    <t>Only one thing.. Get it up on a hoist and have a master German car Tech check it out and advise. You will be glad you did</t>
  </si>
  <si>
    <t>jgknk7r</t>
  </si>
  <si>
    <t>YorkiesSweet</t>
  </si>
  <si>
    <t>t1_jgknk7r</t>
  </si>
  <si>
    <t>https://www.reddit.com/r/Volkswagen/comments/12p0bm1/i_am_considering_buying_a_20152019_vw_beetle/jgknk7r/</t>
  </si>
  <si>
    <t>Safe buy. The Beetle 2012+ is the best Beetle you can buy right now. Really spacious, amazing design, etc. I strongly recommend that you familiarize yourself with the engines, their maintenances, their common issues (replace water pump with metal one) and recalls. Know what you are getting into. But I have a 2012 and it’s the best car I’ve ever had.</t>
  </si>
  <si>
    <t>https://www.reddit.com/r/Volkswagen/comments/12p0bm1/i_am_considering_buying_a_20152019_vw_beetle/jgkor0t/</t>
  </si>
  <si>
    <t>Due-Date2916</t>
  </si>
  <si>
    <t>https://www.reddit.com/r/Volkswagen/comments/12p0bm1/i_am_considering_buying_a_20152019_vw_beetle/</t>
  </si>
  <si>
    <t>I am considering buying a 2015-2019 VW Beetle Convertible. Any advice?</t>
  </si>
  <si>
    <t>Rubber bits don't die that early and generally aren't expensive. At this age it really shouldn't rust. Components wear out, but not that much in decade. It's 10 year old car, it should be decent for 10-15 years with low expenses.</t>
  </si>
  <si>
    <t>jgm3ief</t>
  </si>
  <si>
    <t>The_red_spirit</t>
  </si>
  <si>
    <t>t1_jgm3ief</t>
  </si>
  <si>
    <t>https://www.reddit.com/r/Volkswagen/comments/12pdypi/2012_golf_with_130k_miles_is_it_too_high/jgm3ief/</t>
  </si>
  <si>
    <t>jglunr2</t>
  </si>
  <si>
    <t>t1_jglunr2</t>
  </si>
  <si>
    <t>12pdypi</t>
  </si>
  <si>
    <t>Short answer absolutely will have parts failing due to age and odom. If you can't afford to buy it twice I would look for something newer with less miles. Engine and trans probably wouldn't shit the bed but rubber doesn't age well, metal rusts, and components wear out.</t>
  </si>
  <si>
    <t>https://www.reddit.com/r/Volkswagen/comments/12pdypi/2012_golf_with_130k_miles_is_it_too_high/jglunr2/</t>
  </si>
  <si>
    <t>t3_12pdypi</t>
  </si>
  <si>
    <t>Not a money pit. It will be reliable provided it's been looked after. Just know that it's a 10 year old car. That's the main thing. It's not new and will need parts replaced here and there.</t>
  </si>
  <si>
    <t>jglx4ot</t>
  </si>
  <si>
    <t>t1_jglx4ot</t>
  </si>
  <si>
    <t>https://www.reddit.com/r/Volkswagen/comments/12pdypi/2012_golf_with_130k_miles_is_it_too_high/jglx4ot/</t>
  </si>
  <si>
    <t>Nah, I live where they salt the roads. Mazdas rust badly and quickly, but VWs are reasonably well protected.</t>
  </si>
  <si>
    <t>jgm8uqe</t>
  </si>
  <si>
    <t>t1_jgm8uqe</t>
  </si>
  <si>
    <t>https://www.reddit.com/r/Volkswagen/comments/12pdypi/2012_golf_with_130k_miles_is_it_too_high/jgm8uqe/</t>
  </si>
  <si>
    <t>jgm5ewk</t>
  </si>
  <si>
    <t>t1_jgm5ewk</t>
  </si>
  <si>
    <t>Someone has never lived somewhere where they salt the roads for the winter. My 06 GTI started showing rust around 6-7 years old</t>
  </si>
  <si>
    <t>https://www.reddit.com/r/Volkswagen/comments/12pdypi/2012_golf_with_130k_miles_is_it_too_high/jgm5ewk/</t>
  </si>
  <si>
    <t>Just saying that fraud is common and fraudsters are quite smart. You should look at wear and tear of interior, if it looks more worn than odo would suggest, they totally "winded" it back.</t>
  </si>
  <si>
    <t>jgm968k</t>
  </si>
  <si>
    <t>t1_jgm968k</t>
  </si>
  <si>
    <t>https://www.reddit.com/r/Volkswagen/comments/12pdypi/2012_golf_with_130k_miles_is_it_too_high/jgm968k/</t>
  </si>
  <si>
    <t>jgm5lms</t>
  </si>
  <si>
    <t>t1_jgm5lms</t>
  </si>
  <si>
    <t>Not that crazy. My 2012 has 70k miles on it. Completely depends on how much people drive and what purpose the car is used for</t>
  </si>
  <si>
    <t>https://www.reddit.com/r/Volkswagen/comments/12pdypi/2012_golf_with_130k_miles_is_it_too_high/jgm5lms/</t>
  </si>
  <si>
    <t>jgm36z8</t>
  </si>
  <si>
    <t>t1_jgm36z8</t>
  </si>
  <si>
    <t>Only 130k miles? Seems a bit suspicious. If it was in France, it would have that many miles after 4-5 years and that wouldn't be taxis or commercial auto. For 2012 Golf that seems too low. I would pay attention for possible odometer fraud.</t>
  </si>
  <si>
    <t>https://www.reddit.com/r/Volkswagen/comments/12pdypi/2012_golf_with_130k_miles_is_it_too_high/jgm36z8/</t>
  </si>
  <si>
    <t>I’m looking into buying a 2012 golf with 130k miles. Is it too high? Is it likely to fail or become a money pit in the near future ?</t>
  </si>
  <si>
    <t>IrishLad1002</t>
  </si>
  <si>
    <t>https://www.reddit.com/r/Volkswagen/comments/12pdypi/2012_golf_with_130k_miles_is_it_too_high/</t>
  </si>
  <si>
    <t>2012 golf with 130k miles? Is it too high?</t>
  </si>
  <si>
    <t>a lovely day of people ignoring road signs and going "be predictable? fuck that"</t>
  </si>
  <si>
    <t>jgjne64</t>
  </si>
  <si>
    <t>IdiotsInCars</t>
  </si>
  <si>
    <t>t1_jgjne64</t>
  </si>
  <si>
    <t>https://www.reddit.com/r/IdiotsInCars/comments/12ot5ti/got_a_couple_all_in_one_day_toyota_ignoring_yield/jgjne64/</t>
  </si>
  <si>
    <t>jgjmp7m</t>
  </si>
  <si>
    <t>t1_jgjmp7m</t>
  </si>
  <si>
    <t>12ot5ti</t>
  </si>
  <si>
    <t>Looks like a normal day to me.</t>
  </si>
  <si>
    <t>Penguin70</t>
  </si>
  <si>
    <t>https://www.reddit.com/r/IdiotsInCars/comments/12ot5ti/got_a_couple_all_in_one_day_toyota_ignoring_yield/jgjmp7m/</t>
  </si>
  <si>
    <t>t3_12ot5ti</t>
  </si>
  <si>
    <t>was just about a minute, figure leave it as it cleary shows the yield they blew, i get its not much but it was all in a day</t>
  </si>
  <si>
    <t>jgk1658</t>
  </si>
  <si>
    <t>t1_jgk1658</t>
  </si>
  <si>
    <t>https://www.reddit.com/r/IdiotsInCars/comments/12ot5ti/got_a_couple_all_in_one_day_toyota_ignoring_yield/jgk1658/</t>
  </si>
  <si>
    <t>jgjv1p6</t>
  </si>
  <si>
    <t>t1_jgjv1p6</t>
  </si>
  <si>
    <t>None of those were a big deal, and we didn't need like ten minutes of you at the drivethrough to start off with. Don't be too eager, you'll get something actually worth posting eventually.</t>
  </si>
  <si>
    <t>CheeseAndRiceToday</t>
  </si>
  <si>
    <t>https://www.reddit.com/r/IdiotsInCars/comments/12ot5ti/got_a_couple_all_in_one_day_toyota_ignoring_yield/jgjv1p6/</t>
  </si>
  <si>
    <t>ah, you right, in my mind i thought it was a camry</t>
  </si>
  <si>
    <t>jgoh4wl</t>
  </si>
  <si>
    <t>t1_jgoh4wl</t>
  </si>
  <si>
    <t>https://www.reddit.com/r/IdiotsInCars/comments/12ot5ti/got_a_couple_all_in_one_day_toyota_ignoring_yield/jgoh4wl/</t>
  </si>
  <si>
    <t>jgoh1j4</t>
  </si>
  <si>
    <t>t1_jgoh1j4</t>
  </si>
  <si>
    <t>the first car is another honda not a toyota not tryna be rude or anything</t>
  </si>
  <si>
    <t>Haitekkus_alltimelow</t>
  </si>
  <si>
    <t>https://www.reddit.com/r/IdiotsInCars/comments/12ot5ti/got_a_couple_all_in_one_day_toyota_ignoring_yield/jgoh1j4/</t>
  </si>
  <si>
    <t>first up i was in a drive thru where people in the drive thru have right of way, and this toyota comes up, theyre acting like theyre gonna run it so i cautiously pull forward to try and assert right of way but of course they run it. then later on I was going through a green light when this volkswagen pulls out in front of me and stops to turn left into mcdonalds, then acts like theyre gonna go but slams on brakes so frustrated, I go around them. Then as I'm driving into my neighborhood this guy in a honda pulls way forward and looks like he's gonna run the red light and spooks me. honestly he might have just been with my drivers ed instructor, when I went my drivers ed instructor he for some reason told me i can pull up to the dotted line on stop signs, and i had to get told not to do that</t>
  </si>
  <si>
    <t>https://v.redd.it/9vp5q5v5gdua1</t>
  </si>
  <si>
    <t>https://www.reddit.com/r/IdiotsInCars/comments/12ot5ti/got_a_couple_all_in_one_day_toyota_ignoring_yield/</t>
  </si>
  <si>
    <t>Got a couple all in one day, toyota ignoring yield, volkswagen pulling out and faking out a turn, and a honda jumpscare</t>
  </si>
  <si>
    <t>There's also two versions of the ID.6 in China, depending on which joint-venture is building them. The ID.Next looks like another version of the ID.7.</t>
  </si>
  <si>
    <t>jgpr1j9</t>
  </si>
  <si>
    <t>Buckus93</t>
  </si>
  <si>
    <t>t1_jgpr1j9</t>
  </si>
  <si>
    <t>https://www.reddit.com/r/electricvehicles/comments/12pstdw/volkswagen_surprisingly_unveiled_idnext_concept/jgpr1j9/</t>
  </si>
  <si>
    <t>jgnmjw1</t>
  </si>
  <si>
    <t>t1_jgnmjw1</t>
  </si>
  <si>
    <t>12pstdw</t>
  </si>
  <si>
    <t>I did a quick overlay between the two, I genuinely cannot see a single difference between the except for the pillar styling. I think CNC is wrong here, especially considering the [ID4X and ID4 Crozz](https://www.electrive.com/2020/11/05/vw-presents-the-id-4-for-china/) already had some different styling.</t>
  </si>
  <si>
    <t>Recoil42</t>
  </si>
  <si>
    <t>https://www.reddit.com/r/electricvehicles/comments/12pstdw/volkswagen_surprisingly_unveiled_idnext_concept/jgnmjw1/</t>
  </si>
  <si>
    <t>jgnhp0i</t>
  </si>
  <si>
    <t>t1_jgnhp0i</t>
  </si>
  <si>
    <t>sad vs happy front end</t>
  </si>
  <si>
    <t>jgoct56</t>
  </si>
  <si>
    <t>t1_jgoct56</t>
  </si>
  <si>
    <t>https://www.reddit.com/r/electricvehicles/comments/12pstdw/volkswagen_surprisingly_unveiled_idnext_concept/jgoct56/</t>
  </si>
  <si>
    <t>jgndqeu</t>
  </si>
  <si>
    <t>t1_jgndqeu</t>
  </si>
  <si>
    <t>Yep. Sell wagons. Europe loves them, and there's people in NA begging for them back.
Give me an electric wagon and I'd be first in line for it.</t>
  </si>
  <si>
    <t>jgp13rb</t>
  </si>
  <si>
    <t>t1_jgp13rb</t>
  </si>
  <si>
    <t>https://www.reddit.com/r/electricvehicles/comments/12pstdw/volkswagen_surprisingly_unveiled_idnext_concept/jgp13rb/</t>
  </si>
  <si>
    <t>jgoz30j</t>
  </si>
  <si>
    <t>t1_jgoz30j</t>
  </si>
  <si>
    <t>Wagons. We want wagons. 
Not crosscoupeSUVtruckovers. 
Wagons.</t>
  </si>
  <si>
    <t>https://www.reddit.com/r/electricvehicles/comments/12pstdw/volkswagen_surprisingly_unveiled_idnext_concept/jgoz30j/</t>
  </si>
  <si>
    <t>t3_12pstdw</t>
  </si>
  <si>
    <t>Lmk when they finish the ones they have on the road ✌️.</t>
  </si>
  <si>
    <t>jgp4xcp</t>
  </si>
  <si>
    <t>SoggyBottomSoy</t>
  </si>
  <si>
    <t>t1_jgp4xcp</t>
  </si>
  <si>
    <t>https://www.reddit.com/r/electricvehicles/comments/12pstdw/volkswagen_surprisingly_unveiled_idnext_concept/jgp4xcp/</t>
  </si>
  <si>
    <t>Could be. But C pillar looks like there is a structural change also it seems smaller to me from the pics. I might be wrong ofc.</t>
  </si>
  <si>
    <t>jgnfpta</t>
  </si>
  <si>
    <t>t1_jgnfpta</t>
  </si>
  <si>
    <t>https://www.reddit.com/r/electricvehicles/comments/12pstdw/volkswagen_surprisingly_unveiled_idnext_concept/jgnfpta/</t>
  </si>
  <si>
    <t>Seems like it's just the SAIC version of the ID.7 with a different front design.</t>
  </si>
  <si>
    <t>https://www.reddit.com/r/electricvehicles/comments/12pstdw/volkswagen_surprisingly_unveiled_idnext_concept/jgndqeu/</t>
  </si>
  <si>
    <t>Saic id7 (id.next) vs faw id7 (id vizzion)</t>
  </si>
  <si>
    <t>jgpmgze</t>
  </si>
  <si>
    <t>t1_jgpmgze</t>
  </si>
  <si>
    <t>https://www.reddit.com/r/electricvehicles/comments/12pstdw/volkswagen_surprisingly_unveiled_idnext_concept/jgpmgze/</t>
  </si>
  <si>
    <t>https://carnewschina.com/2023/04/17/volkswagen-surprisingly-unveiled-id-next-concept-sedan-at-shanghai-auto-show/</t>
  </si>
  <si>
    <t>https://www.reddit.com/r/electricvehicles/comments/12pstdw/volkswagen_surprisingly_unveiled_idnext_concept/</t>
  </si>
  <si>
    <t>Volkswagen surprisingly unveiled ID.Next concept sedan at Shanghai Auto Show</t>
  </si>
  <si>
    <t>I've heard there was very preliminary design work going on as early as 1909. Drawings etc.</t>
  </si>
  <si>
    <t>jgi12f5</t>
  </si>
  <si>
    <t>classiccars</t>
  </si>
  <si>
    <t>Repulsive-Purple-133</t>
  </si>
  <si>
    <t>t1_jgi12f5</t>
  </si>
  <si>
    <t>https://www.reddit.com/r/classiccars/comments/12o07cv/volkswagen_prototype/jgi12f5/</t>
  </si>
  <si>
    <t>jghptl9</t>
  </si>
  <si>
    <t>t1_jghptl9</t>
  </si>
  <si>
    <t>12o07cv</t>
  </si>
  <si>
    <t>There were earlier prototypes, this one was around ‘38</t>
  </si>
  <si>
    <t>Wookinponub</t>
  </si>
  <si>
    <t>https://www.reddit.com/r/classiccars/comments/12o07cv/volkswagen_prototype/jghptl9/</t>
  </si>
  <si>
    <t>jghd166</t>
  </si>
  <si>
    <t>t1_jghd166</t>
  </si>
  <si>
    <t>Thanks. I thought Beetles were in the prototype phase before that</t>
  </si>
  <si>
    <t>https://www.reddit.com/r/classiccars/comments/12o07cv/volkswagen_prototype/jghd166/</t>
  </si>
  <si>
    <t>jghcg81</t>
  </si>
  <si>
    <t>t1_jghcg81</t>
  </si>
  <si>
    <t>https://www.reddit.com/r/classiccars/comments/12o07cv/volkswagen_prototype/jghcg81/</t>
  </si>
  <si>
    <t>jgh1fnt</t>
  </si>
  <si>
    <t>t1_jgh1fnt</t>
  </si>
  <si>
    <t>What year?</t>
  </si>
  <si>
    <t>https://www.reddit.com/r/classiccars/comments/12o07cv/volkswagen_prototype/jgh1fnt/</t>
  </si>
  <si>
    <t>t3_12o07cv</t>
  </si>
  <si>
    <t>https://i.redd.it/0nui86bfb7ua1.jpg</t>
  </si>
  <si>
    <t>2KALUBAFAK40z</t>
  </si>
  <si>
    <t>https://www.reddit.com/r/classiccars/comments/12o07cv/volkswagen_prototype/</t>
  </si>
  <si>
    <t>Volkswagen Prototype</t>
  </si>
  <si>
    <t>Chrome plating degrades over time man</t>
  </si>
  <si>
    <t>jgio7wq</t>
  </si>
  <si>
    <t>Lunaranalog</t>
  </si>
  <si>
    <t>t1_jgio7wq</t>
  </si>
  <si>
    <t>https://www.reddit.com/r/Volkswagen/comments/12o5z4u/oxidation_on_volkswagen_b8_chrome_rims_question/jgio7wq/</t>
  </si>
  <si>
    <t>12o5z4u</t>
  </si>
  <si>
    <t>t3_12o5z4u</t>
  </si>
  <si>
    <t>Just clean it. 
Ha@warranty over this.</t>
  </si>
  <si>
    <t>jghimfz</t>
  </si>
  <si>
    <t>t1_jghimfz</t>
  </si>
  <si>
    <t>https://www.reddit.com/r/Volkswagen/comments/12o5z4u/oxidation_on_volkswagen_b8_chrome_rims_question/jghimfz/</t>
  </si>
  <si>
    <t>At first I thought it was a picture of a huge tornado</t>
  </si>
  <si>
    <t>jgiihc4</t>
  </si>
  <si>
    <t>Djrisingsun</t>
  </si>
  <si>
    <t>t1_jgiihc4</t>
  </si>
  <si>
    <t>https://www.reddit.com/r/Volkswagen/comments/12o5z4u/oxidation_on_volkswagen_b8_chrome_rims_question/jgiihc4/</t>
  </si>
  <si>
    <t>Mileage at 86k, 2019. Can I expect from official dealership to replace the trims? Europe</t>
  </si>
  <si>
    <t>https://i.redd.it/5s0mdsko0aua1.jpg</t>
  </si>
  <si>
    <t>Hyton</t>
  </si>
  <si>
    <t>https://www.reddit.com/r/Volkswagen/comments/12o5z4u/oxidation_on_volkswagen_b8_chrome_rims_question/</t>
  </si>
  <si>
    <t>Oxidation on Volkswagen B8 chrome rims. Question regarding warranty</t>
  </si>
  <si>
    <t>Convertible please.</t>
  </si>
  <si>
    <t>jgpltnl</t>
  </si>
  <si>
    <t>t1_jgpltnl</t>
  </si>
  <si>
    <t>https://www.reddit.com/r/Volkswagen/comments/12pug20/volkswagen_surprisingly_unveiled_idnext_concept/jgpltnl/</t>
  </si>
  <si>
    <t>jgnulac</t>
  </si>
  <si>
    <t>t1_jgnulac</t>
  </si>
  <si>
    <t>12pug20</t>
  </si>
  <si>
    <t>Bmw doesn't use BB ?</t>
  </si>
  <si>
    <t>jgmv45r</t>
  </si>
  <si>
    <t>BB_Stock</t>
  </si>
  <si>
    <t>CcJenson</t>
  </si>
  <si>
    <t>t1_jgmv45r</t>
  </si>
  <si>
    <t>https://www.reddit.com/r/BB_Stock/comments/12pnati/sdv_building_blocks/jgmv45r/</t>
  </si>
  <si>
    <t>12pnati</t>
  </si>
  <si>
    <t>t3_12pnati</t>
  </si>
  <si>
    <t>so only 2 manufacturer are using QNX, but bb said it cover 24 out 25 EV uem. i am confused</t>
  </si>
  <si>
    <t>jgn22l8</t>
  </si>
  <si>
    <t>t1_jgn22l8</t>
  </si>
  <si>
    <t>https://www.reddit.com/r/BB_Stock/comments/12pnati/sdv_building_blocks/jgn22l8/</t>
  </si>
  <si>
    <t>Hahahhahhahaha</t>
  </si>
  <si>
    <t>jgn4xu9</t>
  </si>
  <si>
    <t>RETIREDANDGOOD</t>
  </si>
  <si>
    <t>t1_jgn4xu9</t>
  </si>
  <si>
    <t>https://www.reddit.com/r/BB_Stock/comments/12pnati/sdv_building_blocks/jgn4xu9/</t>
  </si>
  <si>
    <t>Everyone shows uses QNX</t>
  </si>
  <si>
    <t>jgn51dn</t>
  </si>
  <si>
    <t>t1_jgn51dn</t>
  </si>
  <si>
    <t>https://www.reddit.com/r/BB_Stock/comments/12pnati/sdv_building_blocks/jgn51dn/</t>
  </si>
  <si>
    <t>Either this is really old, highly inaccurate, or maybe a just a sampling of one vehicle model from a manufactures entire lineup.  
Label it as FUD would be dependent on the context of it's origin, but yes total garbage!</t>
  </si>
  <si>
    <t>jgn5cr9</t>
  </si>
  <si>
    <t>t1_jgn5cr9</t>
  </si>
  <si>
    <t>https://www.reddit.com/r/BB_Stock/comments/12pnati/sdv_building_blocks/jgn5cr9/</t>
  </si>
  <si>
    <t>Created by someone with zero clue</t>
  </si>
  <si>
    <t>jgn5iu4</t>
  </si>
  <si>
    <t>SideBet2020</t>
  </si>
  <si>
    <t>t1_jgn5iu4</t>
  </si>
  <si>
    <t>https://www.reddit.com/r/BB_Stock/comments/12pnati/sdv_building_blocks/jgn5iu4/</t>
  </si>
  <si>
    <t>BB needs to fight the FUD as Software Defined Vehicle becomes a competitive sector...This chart is doing the rounds and does not position BB favorably...Android is a piece of crap, and appears to be better positioned
&amp;#x200B;
https://preview.redd.it/w2l83en4ygua1.png?width=800&amp;format=png&amp;auto=webp&amp;v=enabled&amp;s=03f4d78518d3f9bce65c9a8f1d392adce9856f2f</t>
  </si>
  <si>
    <t>Odd-Beautiful-1390</t>
  </si>
  <si>
    <t>https://www.reddit.com/r/BB_Stock/comments/12pnati/sdv_building_blocks/</t>
  </si>
  <si>
    <t>SDV building blocks</t>
  </si>
  <si>
    <t>Ah okay cool 👌🏻</t>
  </si>
  <si>
    <t>jgnpmch</t>
  </si>
  <si>
    <t>t1_jgnpmch</t>
  </si>
  <si>
    <t>https://www.reddit.com/r/Volkswagen/comments/12p88m3/done_a_thing_to_my_mk7_too_bad_that_this_option/jgnpmch/</t>
  </si>
  <si>
    <t>jgn29w6</t>
  </si>
  <si>
    <t>t1_jgn29w6</t>
  </si>
  <si>
    <t>12p88m3</t>
  </si>
  <si>
    <t>Not exactly. I found extra thin LED strip on AliExpress. It fits nicely into the cabby, cup holder, etc… powered with 12V, wired to BCM, codes with OBDeleven.</t>
  </si>
  <si>
    <t>https://www.reddit.com/r/Volkswagen/comments/12p88m3/done_a_thing_to_my_mk7_too_bad_that_this_option/jgn29w6/</t>
  </si>
  <si>
    <t>jgmzqb6</t>
  </si>
  <si>
    <t>t1_jgmzqb6</t>
  </si>
  <si>
    <t>I'm interested 🧐
Is this an AliExpress retrofit or something?</t>
  </si>
  <si>
    <t>https://www.reddit.com/r/Volkswagen/comments/12p88m3/done_a_thing_to_my_mk7_too_bad_that_this_option/jgmzqb6/</t>
  </si>
  <si>
    <t>t3_12p88m3</t>
  </si>
  <si>
    <t>Now this is cool!</t>
  </si>
  <si>
    <t>jgm8i31</t>
  </si>
  <si>
    <t>t1_jgm8i31</t>
  </si>
  <si>
    <t>https://www.reddit.com/r/Volkswagen/comments/12p88m3/done_a_thing_to_my_mk7_too_bad_that_this_option/jgm8i31/</t>
  </si>
  <si>
    <t>https://v.redd.it/zjpmxdqx5gua1</t>
  </si>
  <si>
    <t>https://www.reddit.com/r/Volkswagen/comments/12p88m3/done_a_thing_to_my_mk7_too_bad_that_this_option/</t>
  </si>
  <si>
    <t>Done a thing to my MK7. Too bad that this option is not available from the factory.</t>
  </si>
  <si>
    <t>Security at the waterfront was either looking for or found keys around 8:30pm when we were down there.</t>
  </si>
  <si>
    <t>jgl0l4q</t>
  </si>
  <si>
    <t>vancouverwa</t>
  </si>
  <si>
    <t>t1_jgl0l4q</t>
  </si>
  <si>
    <t>https://www.reddit.com/r/vancouverwa/comments/12p4wnh/missing_keys_by_vancouver_waterfront/jgl0l4q/</t>
  </si>
  <si>
    <t>12p4wnh</t>
  </si>
  <si>
    <t>t3_12p4wnh</t>
  </si>
  <si>
    <t>I work at the Vancouver waterfront and happened to lose my keys around the pier today. There’s a Volkswagen key without the VW emblem on and it also has a Yamaha key with a few miscellaneous keys as well. If anybody sees it please message me</t>
  </si>
  <si>
    <t>Dangerous_Django</t>
  </si>
  <si>
    <t>https://www.reddit.com/r/vancouverwa/comments/12p4wnh/missing_keys_by_vancouver_waterfront/</t>
  </si>
  <si>
    <t>Missing keys by Vancouver Waterfront</t>
  </si>
  <si>
    <t>https://www.reddit.com/gallery/12ph5z9</t>
  </si>
  <si>
    <t>https://www.reddit.com/r/CarsIndia/comments/12ph5z9/finally_electric_volkswagen_id7_revealed_with_a/</t>
  </si>
  <si>
    <t>Finally Electric Volkswagen ID.7 revealed with a range of 700km.</t>
  </si>
  <si>
    <t>https://i.redd.it/41p23g27jmua1.png</t>
  </si>
  <si>
    <t>12qcml2</t>
  </si>
  <si>
    <t>t3_12qcml2</t>
  </si>
  <si>
    <t>https://www.reddit.com/r/CarsIndia/comments/12qcml2/finally_volkswagen_15_litre_tsi_mated_to_a_6/</t>
  </si>
  <si>
    <t>Finally Volkswagen 1.5 Litre TSI mated to a 6 speed GT Manual Car</t>
  </si>
  <si>
    <t>No need to apologize and thanks for the kind words!</t>
  </si>
  <si>
    <t>jgpdoin</t>
  </si>
  <si>
    <t>CSRRacing2</t>
  </si>
  <si>
    <t>_The_Crow_</t>
  </si>
  <si>
    <t>t1_jgpdoin</t>
  </si>
  <si>
    <t>https://www.reddit.com/r/CSRRacing2/comments/12q795y/just_an_advice_for_anyone_whos_going_for_the/jgpdoin/</t>
  </si>
  <si>
    <t>jgpc4h4</t>
  </si>
  <si>
    <t>t1_jgpc4h4</t>
  </si>
  <si>
    <t>12q795y</t>
  </si>
  <si>
    <t>Should have read the username. Apologies. By the way love the work you do for this community.</t>
  </si>
  <si>
    <t>Welsh_Ddraig</t>
  </si>
  <si>
    <t>https://www.reddit.com/r/CSRRacing2/comments/12q795y/just_an_advice_for_anyone_whos_going_for_the/jgpc4h4/</t>
  </si>
  <si>
    <t>jgp8mbq</t>
  </si>
  <si>
    <t>t1_jgp8mbq</t>
  </si>
  <si>
    <t>It should be, but I still wanted to remind people about it.</t>
  </si>
  <si>
    <t>https://www.reddit.com/r/CSRRacing2/comments/12q795y/just_an_advice_for_anyone_whos_going_for_the/jgp8mbq/</t>
  </si>
  <si>
    <t>jgp8dpf</t>
  </si>
  <si>
    <t>t1_jgp8dpf</t>
  </si>
  <si>
    <t>Thought this was common knowledge. Did it for the 21C event and others when I am short on fusions. If not love that it's been spread around.</t>
  </si>
  <si>
    <t>https://www.reddit.com/r/CSRRacing2/comments/12q795y/just_an_advice_for_anyone_whos_going_for_the/jgp8dpf/</t>
  </si>
  <si>
    <t>t3_12q795y</t>
  </si>
  <si>
    <t>The 2nd method does, but i return to the map, tap of the fuel tank. Turn connection back on. Wait. Red signal disappears. Return to garage. Job done. Never failed yet...😉</t>
  </si>
  <si>
    <t>jgq5ysv</t>
  </si>
  <si>
    <t>Minime265</t>
  </si>
  <si>
    <t>t1_jgq5ysv</t>
  </si>
  <si>
    <t>https://www.reddit.com/r/CSRRacing2/comments/12q795y/just_an_advice_for_anyone_whos_going_for_the/jgq5ysv/</t>
  </si>
  <si>
    <t>jgpgql4</t>
  </si>
  <si>
    <t>t1_jgpgql4</t>
  </si>
  <si>
    <t>Didn’t work 😕</t>
  </si>
  <si>
    <t>Msantos871</t>
  </si>
  <si>
    <t>https://www.reddit.com/r/CSRRacing2/comments/12q795y/just_an_advice_for_anyone_whos_going_for_the/jgpgql4/</t>
  </si>
  <si>
    <t>Unlikely</t>
  </si>
  <si>
    <t>jgpphgb</t>
  </si>
  <si>
    <t>letsKRACHEN</t>
  </si>
  <si>
    <t>t1_jgpphgb</t>
  </si>
  <si>
    <t>https://www.reddit.com/r/CSRRacing2/comments/12q795y/just_an_advice_for_anyone_whos_going_for_the/jgpphgb/</t>
  </si>
  <si>
    <t>jgphr69</t>
  </si>
  <si>
    <t>t1_jgphr69</t>
  </si>
  <si>
    <t>Most likely not, will likely be a lock in for the next 5 car event as the paid option for the slot where the GT3 RS 2.7 edition is</t>
  </si>
  <si>
    <t>jgpqxub</t>
  </si>
  <si>
    <t>Tyindel</t>
  </si>
  <si>
    <t>t1_jgpqxub</t>
  </si>
  <si>
    <t>https://www.reddit.com/r/CSRRacing2/comments/12q795y/just_an_advice_for_anyone_whos_going_for_the/jgpqxub/</t>
  </si>
  <si>
    <t>Will the flash event pagani be 1 of the lock in for the finale</t>
  </si>
  <si>
    <t>https://www.reddit.com/r/CSRRacing2/comments/12q795y/just_an_advice_for_anyone_whos_going_for_the/jgphr69/</t>
  </si>
  <si>
    <t>Not entirely sure on how to do the first method but have started doing the 2nd method and am finding it works well. 
Don't forget that prize cars can be used in showdowns that run alongside their unlock events, so for me I used the 200-350 participation rewards for the Battista. Putting this here in case we get any other new manufacturer prize cars that'll be needed for the finale</t>
  </si>
  <si>
    <t>jgprah8</t>
  </si>
  <si>
    <t>t1_jgprah8</t>
  </si>
  <si>
    <t>https://www.reddit.com/r/CSRRacing2/comments/12q795y/just_an_advice_for_anyone_whos_going_for_the/jgprah8/</t>
  </si>
  <si>
    <t>Try The 2nd method. I return to the map, tap of the fuel tank. Turn connection back on. Wait. Red signal disappears. Return to garage. Job done. Never failed yet...😉</t>
  </si>
  <si>
    <t>jgq6dbj</t>
  </si>
  <si>
    <t>t1_jgq6dbj</t>
  </si>
  <si>
    <t>https://www.reddit.com/r/CSRRacing2/comments/12q795y/just_an_advice_for_anyone_whos_going_for_the/jgq6dbj/</t>
  </si>
  <si>
    <t>jgq5g4q</t>
  </si>
  <si>
    <t>t1_jgq5g4q</t>
  </si>
  <si>
    <t>Great work as always 👏 
I tried this several times but didn't work out for any other cars than Elite Tuners one's.
Am I missing anything?</t>
  </si>
  <si>
    <t>Milio32</t>
  </si>
  <si>
    <t>https://www.reddit.com/r/CSRRacing2/comments/12q795y/just_an_advice_for_anyone_whos_going_for_the/jgq5g4q/</t>
  </si>
  <si>
    <t>**Greetings, Reddit Ensemble!**
-------------------------------------------------------------------------------------
The Pininfarina Battista will most likely be used in the Finale for the ID.R and as a new manufacturer, we will have a hard time getting fusions for it. In order to prepare yourself for the Finale, you can use the Weekly Elite Cup.
The method is simple, the fusions awarded from the Weekly Elite Cup go to the last car you've selected in your garage. So, do your 8 WEC races and whatever else you want in the game, and right before you quit the game, make sure to select the Pininfarina Battista and let the game sync in, by claiming a daily goal, going into the crew hangout, etc.
**Here's another method by u/jdmetz:**
* Do your 8 WEC races and whatever else you're going to do in the game.
* Put your phone on airplane mode / turn off Wi-Fi/data.
* Go into your garage and select the Pininfarina Battista.
* Turn connectivity back on and wait for red Wi-Fi symbol to go away.
----------------------------------------------------------------------------------
**Thank you for your time and support!**
**Happy racing and stay safe!**</t>
  </si>
  <si>
    <t>https://www.reddit.com/r/CSRRacing2/comments/12q795y/just_an_advice_for_anyone_whos_going_for_the/</t>
  </si>
  <si>
    <t>Just an advice for anyone who's going for the Volkswagen ID.R</t>
  </si>
  <si>
    <t>Those rims are from Aqroshot DT-03 i think.</t>
  </si>
  <si>
    <t>jgpji2b</t>
  </si>
  <si>
    <t>tamiya</t>
  </si>
  <si>
    <t>Moe448</t>
  </si>
  <si>
    <t>t1_jgpji2b</t>
  </si>
  <si>
    <t>https://www.reddit.com/r/tamiya/comments/12pgn7q/took_the_punisher_blitzer_out_for_a_late_night/jgpji2b/</t>
  </si>
  <si>
    <t>jgm52b9</t>
  </si>
  <si>
    <t>t1_jgm52b9</t>
  </si>
  <si>
    <t>12pgn7q</t>
  </si>
  <si>
    <t>nice one! where did you get these rims?</t>
  </si>
  <si>
    <t>https://www.reddit.com/r/tamiya/comments/12pgn7q/took_the_punisher_blitzer_out_for_a_late_night/jgm52b9/</t>
  </si>
  <si>
    <t>t3_12pgn7q</t>
  </si>
  <si>
    <t>One of the best cars for tall people without going to something like a Suburban.</t>
  </si>
  <si>
    <t>jgees16</t>
  </si>
  <si>
    <t>t1_jgees16</t>
  </si>
  <si>
    <t>https://www.reddit.com/r/Volkswagen/comments/12nf41u/610_people_in_2012_beetle/jgees16/</t>
  </si>
  <si>
    <t>12nf41u</t>
  </si>
  <si>
    <t>t3_12nf41u</t>
  </si>
  <si>
    <t>Lower the seat, maybe recline a bit. Should be fine. Germans are tall too.</t>
  </si>
  <si>
    <t>jghr9r5</t>
  </si>
  <si>
    <t>AirborneArie</t>
  </si>
  <si>
    <t>t1_jghr9r5</t>
  </si>
  <si>
    <t>https://www.reddit.com/r/Volkswagen/comments/12nf41u/610_people_in_2012_beetle/jghr9r5/</t>
  </si>
  <si>
    <t>The Beetle A5s are pretty big on the inside. Let us know how it goes!</t>
  </si>
  <si>
    <t>jged3ws</t>
  </si>
  <si>
    <t>t1_jged3ws</t>
  </si>
  <si>
    <t>https://www.reddit.com/r/Volkswagen/comments/12nf41u/610_people_in_2012_beetle/jged3ws/</t>
  </si>
  <si>
    <t>Update! He fit! :)  It was tight but he was okay. I was worried about not being able to see around him but that was also no problem. Tall people, you can ride with no issues!</t>
  </si>
  <si>
    <t>jgj68zi</t>
  </si>
  <si>
    <t>BroadPreference</t>
  </si>
  <si>
    <t>t1_jgj68zi</t>
  </si>
  <si>
    <t>https://www.reddit.com/r/Volkswagen/comments/12nf41u/610_people_in_2012_beetle/jgj68zi/</t>
  </si>
  <si>
    <t>I am picking up a friend today and just remembered that they are a giant human. They will fit... right? Either way, it will be comical. I feel like my beetle is larger than a lot of the ones I see on the road for some reason so I am hoping it will be fine.</t>
  </si>
  <si>
    <t>https://www.reddit.com/r/Volkswagen/comments/12nf41u/610_people_in_2012_beetle/</t>
  </si>
  <si>
    <t>6'10 people in 2012 beetle?</t>
  </si>
  <si>
    <t>https://www.reddit.com/gallery/12ow306</t>
  </si>
  <si>
    <t>12owi3v</t>
  </si>
  <si>
    <t>MachWoz</t>
  </si>
  <si>
    <t>t3_12owi3v</t>
  </si>
  <si>
    <t>https://www.reddit.com/r/Volkswagen/comments/12owi3v/1300_miles_and_100_miles_of_hard_driving_later/</t>
  </si>
  <si>
    <t>1300+ miles and 100+ miles of hard driving later…</t>
  </si>
  <si>
    <t>I said special, not proprietary. Yes, you can buy ratchet extenders in a variety of lengths, but it's a problem to go and buy the right one when your battery is barely holding a charge anymore. If there's a real engineering reason that they couldn't have a bracket to hold down the battery from the top then they should have provided a longer screw for the bottom bracket. It's wrong to expect regular owners to have much more than an adjustable wrench for this sort of maintenance.</t>
  </si>
  <si>
    <t>jglt1nc</t>
  </si>
  <si>
    <t>Engibineer</t>
  </si>
  <si>
    <t>t1_jglt1nc</t>
  </si>
  <si>
    <t>https://www.reddit.com/r/Volkswagen/comments/12p0kw7/had_to_get_creative/jglt1nc/</t>
  </si>
  <si>
    <t>jglqft4</t>
  </si>
  <si>
    <t>t1_jglqft4</t>
  </si>
  <si>
    <t>12p0kw7</t>
  </si>
  <si>
    <t>I’m not sure I would call an extender a “special tool” since they’re readily available at literally any store where a wrench would be sold. There’s probably 100 other things in the car that require a ridiculous gadget or gizmo but this is not one of them.</t>
  </si>
  <si>
    <t>https://www.reddit.com/r/Volkswagen/comments/12p0kw7/had_to_get_creative/jglqft4/</t>
  </si>
  <si>
    <t>jgldf5d</t>
  </si>
  <si>
    <t>t1_jgldf5d</t>
  </si>
  <si>
    <t>The right tool should have been a simple 13mm wrench, but the screw is buried in between the battery and the air filter box (hidden under that ridiculous battery blanket). Therefore, a ratchet wrench extender as long as the height of the battery is required, which is a special tool. My extender wasn't long enough by itself, so I had to include it in the drill assembly I put together. I like my VW, too, but don't go defending whomever at VAG was responsible for the location of this screw. They did a bad thing.</t>
  </si>
  <si>
    <t>https://www.reddit.com/r/Volkswagen/comments/12p0kw7/had_to_get_creative/jgldf5d/</t>
  </si>
  <si>
    <t>jgkx5zm</t>
  </si>
  <si>
    <t>t1_jgkx5zm</t>
  </si>
  <si>
    <t>Engineering issue or just not having the right tool? Don’t think I’ve had any issues using a standard 10mm on a socket wrench with a short extender when I’ve done it in the past</t>
  </si>
  <si>
    <t>https://www.reddit.com/r/Volkswagen/comments/12p0kw7/had_to_get_creative/jgkx5zm/</t>
  </si>
  <si>
    <t>t3_12p0kw7</t>
  </si>
  <si>
    <t>It looks like OP posted an AMP link. These should load faster, but AMP is controversial because of [concerns over privacy and the Open Web](https://www.reddit.com/r/AmputatorBot/comments/ehrq3z/why_did_i_build_amputatorbot).
Maybe check out **the canonical page** instead: **[https://www.motortrend.com/reviews/aptera-2e-first-look/](https://www.motortrend.com/reviews/aptera-2e-first-look/)**
*****
 ^(I'm a bot | )[^(Why &amp; About)](https://www.reddit.com/r/AmputatorBot/comments/ehrq3z/why_did_i_build_amputatorbot)^( | )[^(Summon: u/AmputatorBot)](https://www.reddit.com/r/AmputatorBot/comments/cchly3/you_can_now_summon_amputatorbot/)</t>
  </si>
  <si>
    <t>jgl1chv</t>
  </si>
  <si>
    <t>ApteraMotors</t>
  </si>
  <si>
    <t>AmputatorBot</t>
  </si>
  <si>
    <t>t1_jgl1chv</t>
  </si>
  <si>
    <t>https://www.reddit.com/r/ApteraMotors/comments/12p641k/aptera_rangeefficiency_claims/jgl1chv/</t>
  </si>
  <si>
    <t>12p641k</t>
  </si>
  <si>
    <t>t3_12p641k</t>
  </si>
  <si>
    <t>Regardless, they were very quick to compare their acceleration numbers to a Tesla with a very not production incarnation of the Aptera so I think to spur interest in the vehicle they should subject Gamma to an independent test.   
No one is asking for an EPA certifiable number, just give us a ballpark figure using Gamma. After all they certainly love toting it around and showing it off. Put up.</t>
  </si>
  <si>
    <t>jgliach</t>
  </si>
  <si>
    <t>Hug_the_Curve</t>
  </si>
  <si>
    <t>t1_jgliach</t>
  </si>
  <si>
    <t>https://www.reddit.com/r/ApteraMotors/comments/12p641k/aptera_rangeefficiency_claims/jgliach/</t>
  </si>
  <si>
    <t>jgl7t7a</t>
  </si>
  <si>
    <t>t1_jgl7t7a</t>
  </si>
  <si>
    <t>Until they have the new bodies and can build pre-production Delta's publishing performance data would be premature. However it sounds like they are pretty confident with their numbers.</t>
  </si>
  <si>
    <t>jgmvw5h</t>
  </si>
  <si>
    <t>RemarkableTart1851</t>
  </si>
  <si>
    <t>t1_jgmvw5h</t>
  </si>
  <si>
    <t>https://www.reddit.com/r/ApteraMotors/comments/12p641k/aptera_rangeefficiency_claims/jgmvw5h/</t>
  </si>
  <si>
    <t>jglstpn</t>
  </si>
  <si>
    <t>t1_jglstpn</t>
  </si>
  <si>
    <t>I'm sure they know the efficiency for short drives. I haven't seen confirmation that they have a battery pack close to the production size yet, so possibly they aren't able to do a full range test yet. If the figures were great, I'm sure they'd market that all day long, all is not a good sign that they are silent on that.</t>
  </si>
  <si>
    <t>https://www.reddit.com/r/ApteraMotors/comments/12p641k/aptera_rangeefficiency_claims/jglstpn/</t>
  </si>
  <si>
    <t>A 30% more efficient motor would break the laws of physics. Even a bad modern ev turns 90% of the electricity input into kinetic energy. There can't be a 30% more efficient electric motor unless you find some alternative way to look at it. Something marketing teams do all the time to make their shit smell like flowers. 
So yeah, have to think like a marketing team, or Aptera is using the oldest shittiest possible electric motor in comparison, or Aptera is just outright lying. Either way you look at it's deceptive. But how deceptive are they being is the real question.</t>
  </si>
  <si>
    <t>jgnseor</t>
  </si>
  <si>
    <t>GooieGui</t>
  </si>
  <si>
    <t>t1_jgnseor</t>
  </si>
  <si>
    <t>https://www.reddit.com/r/ApteraMotors/comments/12p641k/aptera_rangeefficiency_claims/jgnseor/</t>
  </si>
  <si>
    <t>jgnr52c</t>
  </si>
  <si>
    <t>t1_jgnr52c</t>
  </si>
  <si>
    <t>Yeah, I see what you did there. That is beyond ridiculous to consider, you would have to be morally bankrupt to make that argument and keep a straight face.
This is the main reason I refuse to invest in Aptera. When a business uses unverified claims made by the marketing department to attract investors is when all sorts of red flags come out for me.</t>
  </si>
  <si>
    <t>https://www.reddit.com/r/ApteraMotors/comments/12p641k/aptera_rangeefficiency_claims/jgnr52c/</t>
  </si>
  <si>
    <t>jgnppvz</t>
  </si>
  <si>
    <t>t1_jgnppvz</t>
  </si>
  <si>
    <t>Re read what I said. I said 30% of the missing 10% efficiency if they are working off a 90% base. 
I can't think of another way to make 30% more efficient work. Can you? There has to be someway to make their claim work or they are just outright lying.</t>
  </si>
  <si>
    <t>https://www.reddit.com/r/ApteraMotors/comments/12p641k/aptera_rangeefficiency_claims/jgnppvz/</t>
  </si>
  <si>
    <t>jgnnyfh</t>
  </si>
  <si>
    <t>t1_jgnnyfh</t>
  </si>
  <si>
    <t>Your math isn't mathing. There is no way to make 93%  be 30% more than 90%</t>
  </si>
  <si>
    <t>https://www.reddit.com/r/ApteraMotors/comments/12p641k/aptera_rangeefficiency_claims/jgnnyfh/</t>
  </si>
  <si>
    <t>jgmwyhl</t>
  </si>
  <si>
    <t>t1_jgmwyhl</t>
  </si>
  <si>
    <t>I think I understand where the difference is coming from. It's probably marketing speak and us not understanding what they mean. So we read 30% more efficient and think oh these motors could get 30% more miles per the kwh that is fed into them. But I'm pretty sure that's not what they mean.
They might be talking about efficiency loss efficient.  So let's say a traditional motor can turn 90% of the electricity it's fed into kinetic energy. If these hub motors were "30% more efficient" they would turn 93% of the electricity into  kinetic energy. As in 30% of the remaining efficiency left to capture. A marketing team would obviously use the 30% number because it's significantly bigger than the real world number of 3%. 
Again, I'm not certain on this but to me that's what I assumed reading it. Because there is no such thing as a motor that gets 120% electricity into kinetic energy. Basically one small advantage on one part of the power train they can make it seem much larger than it actually is through deceiving marketing speak.</t>
  </si>
  <si>
    <t>https://www.reddit.com/r/ApteraMotors/comments/12p641k/aptera_rangeefficiency_claims/jgmwyhl/</t>
  </si>
  <si>
    <t>jgmjlxz</t>
  </si>
  <si>
    <t>t1_jgmjlxz</t>
  </si>
  <si>
    <t>I personally think it is due to the very strict EPA rules regarding range and efficiency claims.  IIRC it needs to be done using production-intent hardware.  
Delta is quite different structurally from Alpha/Beta/Gamma.  Although this shouldn't have any meaningful effect on the range or efficiency, it does make efficiency claims hard to justify from a regulatory viewpoint.</t>
  </si>
  <si>
    <t>https://www.reddit.com/r/ApteraMotors/comments/12p641k/aptera_rangeefficiency_claims/jgl7t7a/</t>
  </si>
  <si>
    <t>Remember that the drivetrain is only responsible for a small fraction of the overall losses.  So improving it by 30% means that the already-small fraction becomes a slightly smaller fraction.
The thing about efficiency is that you have to make **lots** of small improvements everywhere, throughout the vehicle, before they add up to anything significant (the exception to this is the aerodynamics, which will have a big effect on highway MPG, and weight, which will have a big effect on city MPG).
City MPG is primarily dominated by weight.  The F150 is lighter than the Lordstown, therefore (all else being equal) the Lightning's city MPG will be better than the Lordstown.</t>
  </si>
  <si>
    <t>jgmpo8h</t>
  </si>
  <si>
    <t>t1_jgmpo8h</t>
  </si>
  <si>
    <t>https://www.reddit.com/r/ApteraMotors/comments/12p641k/aptera_rangeefficiency_claims/jgmpo8h/</t>
  </si>
  <si>
    <t>Xl1 CD was 0.189. Frontal area was 1.5m^2 (16.2ft^2.) Source: http://blog.le-parnass.com/catalogue_pdf/vw_xl1.pdf This gives a CD * Area or total drag of 3.06ft^2 for the XL1. 
Aptera has released a CD of 0.13 but not a frontal area. The only estimate I could find is 22.6ft^2 of frontal area for Aptera’s total drag of 2.94ft^2. Source: https://aptera.nu/?p=67</t>
  </si>
  <si>
    <t>jgoagjc</t>
  </si>
  <si>
    <t>t1_jgoagjc</t>
  </si>
  <si>
    <t>https://www.reddit.com/r/ApteraMotors/comments/12p641k/aptera_rangeefficiency_claims/jgoagjc/</t>
  </si>
  <si>
    <t>jgnsd85</t>
  </si>
  <si>
    <t>t1_jgnsd85</t>
  </si>
  <si>
    <t>The XL1's CD was only around 0.2-ish, compared to the 0.13 of the Aptera.</t>
  </si>
  <si>
    <t>https://www.reddit.com/r/ApteraMotors/comments/12p641k/aptera_rangeefficiency_claims/jgnsd85/</t>
  </si>
  <si>
    <t>jgnkmov</t>
  </si>
  <si>
    <t>t1_jgnkmov</t>
  </si>
  <si>
    <t>13 years ago, the world was a much different place.</t>
  </si>
  <si>
    <t>jgoueaj</t>
  </si>
  <si>
    <t>t1_jgoueaj</t>
  </si>
  <si>
    <t>https://www.reddit.com/r/ApteraMotors/comments/12p641k/aptera_rangeefficiency_claims/jgoueaj/</t>
  </si>
  <si>
    <t>Aptera has claimed that in wheel motors, also known as hub motors, are “30 percent more efficient” than traditional drivetrains with reduction gearing in a presentation for investors. Source: https://dfon51l7zffjj.cloudfront.net/uploads/company_attachment/file/51975-bwe45xy9axIVOuR2TcC7FPGT/Wefunder_Investor_Presentation_v2.pdf (Slide 7) Aptera’s hub motor supplier is Elaphe. There is currently one vehicle homologated and EPA-tested for sale in the United States that uses Elaphe hub motors—the Lordstown Endurance. The Lordstown Endurance is a quad cab short bed body-on-frame pickup truck that weighs 6,450 lbs. For comparison, the Ford F150 Lightning is a quad cab short bed body-on-frame pickup truck that weighs 6,081 lbs in its base model. Here are the EPA ratings for both these trucks. https://fueleconomy.gov/feg/Find.do?action=sbs&amp;id=46519&amp;id=46329
The F150 Lightning with traditional motors gets a slightly better city rating and the Lordstown Endurance gets a slightly higher highway rating. The combined cycle rating is extremely similar. These EPA results do not seem to back up Aptera’s claim that hub motors are “30% more efficient.”</t>
  </si>
  <si>
    <t>https://www.reddit.com/r/ApteraMotors/comments/12p641k/aptera_rangeefficiency_claims/jgmjlxz/</t>
  </si>
  <si>
    <t>Another point of comparison for Aptera is the Volkswagen XL1. The XL1 achieved of 31 miles of electric range from a 5.5kWh battery for an efficiency of about 5.6 miles per kWh in the European NEDC test. The XL1 was an extremely light weight, low drag, carbon-fiber bodied two seat car built to push the boundaries of efficiency. To save weight, the XL1 had no power steering, no sound deadening material, and only one airbag for the driver. Source: https://www.greencarcongress.com/2013/06/xl1-20130624.html This makes the Aptera 2e claim of over 5mi/kWh seem achievable and it makes the Aptera Launch Edition claim of 10mi/kWh seem very optimistic.</t>
  </si>
  <si>
    <t>https://www.reddit.com/r/ApteraMotors/comments/12p641k/aptera_rangeefficiency_claims/jgnkmov/</t>
  </si>
  <si>
    <t>In 2010, Aptera claimed a range of “over 100 miles” from a 20kwh battery for an efficiency of over 5 miles per kWh. Source: https://www.motortrend.com/reviews/aptera-2e-first-look/amp/ The Aptera 2e was tested at the Progressive Insurance X-Prize competition. Today, Aptera claims a range of 400 miles from a 42kwh battery for an efficiency of about 10 miles per kwh. Source: https://electrek.co/2023/01/20/aptera-debuts-launch-edition-solar-ev-but-start-of-production-will-take-some-time-and-money/ It would be great if Aptera’s gamma vehicle could get range tested by a third party to reduce some of this confusion and increase confidence.
Edit:
Another point of comparison for Aptera is the Volkswagen XL1. The XL1 achieved of 31 miles of electric range from a 5.5kWh battery for an efficiency of about 5.6 miles per kWh in the European NEDC test. The XL1 was an extremely light weight, low drag, carbon-fiber bodied two seat car built to push the boundaries of efficiency. To save weight, the XL1 had no power steering, no sound deadening material, and only one airbag for the driver. Source: https://www.greencarcongress.com/2013/06/xl1-20130624.html This makes the Aptera 2e claim of over 5mi/kWh seem achievable and it makes the Aptera Launch Edition claim of 10mi/kWh seem very optimistic.
Xl1 drag coefficient was 0.189. Frontal area was 1.5m2 (16.2ft2.) Source: http://blog.le-parnass.com/catalogue_pdf/vw_xl1.pdf This gives a CD * Area or total drag of 3.06ft2 for the XL1. Aptera has released a CD of 0.13 but not a frontal area. The only estimate I could find is 22.6ft2 of frontal area for Aptera’s total drag of 2.94ft2. Source: https://aptera.nu/?p=67</t>
  </si>
  <si>
    <t>https://www.reddit.com/r/ApteraMotors/comments/12p641k/aptera_rangeefficiency_claims/</t>
  </si>
  <si>
    <t>Aptera Range/Efficiency Claims</t>
  </si>
  <si>
    <t>Could be a wiring problem or maybe a faulty unit.</t>
  </si>
  <si>
    <t>jgk2dle</t>
  </si>
  <si>
    <t>t1_jgk2dle</t>
  </si>
  <si>
    <t>https://www.reddit.com/r/MechanicAdvice/comments/12ot0yd/android_head_unit_turns_itself_on_and_off_while/jgk2dle/</t>
  </si>
  <si>
    <t>12ot0yd</t>
  </si>
  <si>
    <t>t3_12ot0yd</t>
  </si>
  <si>
    <t>jgjl563</t>
  </si>
  <si>
    <t>t1_jgjl563</t>
  </si>
  <si>
    <t>https://www.reddit.com/r/MechanicAdvice/comments/12ot0yd/android_head_unit_turns_itself_on_and_off_while/jgjl563/</t>
  </si>
  <si>
    <t>The head unit works fine, but if i drive longer then an hour it just starts turning itself on and off in a loop and it won't stop until i turn the car off.
Is it bad wireing or is it low battery or something else?
The vehicle is a Volkswagen polo 2011, the head unit is a Chinese cheap one...</t>
  </si>
  <si>
    <t>Classic_Yesterday_51</t>
  </si>
  <si>
    <t>https://www.reddit.com/r/MechanicAdvice/comments/12ot0yd/android_head_unit_turns_itself_on_and_off_while/</t>
  </si>
  <si>
    <t>Android head unit turns itself on and off while driving.</t>
  </si>
  <si>
    <t>I have a light clunking noise from car when slowing down and turning left, sometimes feel a clunk when a accelerating from a stop, anyone any ideas? I'm thinking CV maybe</t>
  </si>
  <si>
    <t>12nk7ie</t>
  </si>
  <si>
    <t>Donnacha27</t>
  </si>
  <si>
    <t>t3_12nk7ie</t>
  </si>
  <si>
    <t>https://www.reddit.com/r/Volkswagen/comments/12nk7ie/vw_cc/</t>
  </si>
  <si>
    <t>Vw CC</t>
  </si>
  <si>
    <t>Certainly one of the many soccer matches on a given sunday.</t>
  </si>
  <si>
    <t>jginwni</t>
  </si>
  <si>
    <t>soccer</t>
  </si>
  <si>
    <t>Maschkunz</t>
  </si>
  <si>
    <t>t1_jginwni</t>
  </si>
  <si>
    <t>https://www.reddit.com/r/soccer/comments/12oloo0/postmatch_thread_vfl_wolfsburg_00_bayer/jginwni/</t>
  </si>
  <si>
    <t>jgino0p</t>
  </si>
  <si>
    <t>t1_jgino0p</t>
  </si>
  <si>
    <t>12oloo0</t>
  </si>
  <si>
    <t>Boring game, livened up when Wirtz came on.</t>
  </si>
  <si>
    <t>jginu21</t>
  </si>
  <si>
    <t>RioBeckenbauer</t>
  </si>
  <si>
    <t>t1_jginu21</t>
  </si>
  <si>
    <t>https://www.reddit.com/r/soccer/comments/12oloo0/postmatch_thread_vfl_wolfsburg_00_bayer/jginu21/</t>
  </si>
  <si>
    <t>t3_12oloo0</t>
  </si>
  <si>
    <t>Bayer also produce sleeping pills, as proven by this match. Although, to be fair to them, they were more attacking than Wolfsburg were.</t>
  </si>
  <si>
    <t>jginxew</t>
  </si>
  <si>
    <t>t1_jginxew</t>
  </si>
  <si>
    <t>https://www.reddit.com/r/soccer/comments/12oloo0/postmatch_thread_vfl_wolfsburg_00_bayer/jginxew/</t>
  </si>
  <si>
    <t>I love that there is football the whole week but you can certainly see how exhausted some of the players are.</t>
  </si>
  <si>
    <t>jgisbsa</t>
  </si>
  <si>
    <t>GabeN18</t>
  </si>
  <si>
    <t>t1_jgisbsa</t>
  </si>
  <si>
    <t>https://www.reddit.com/r/soccer/comments/12oloo0/postmatch_thread_vfl_wolfsburg_00_bayer/jgisbsa/</t>
  </si>
  <si>
    <t>jginxr9</t>
  </si>
  <si>
    <t>t1_jginxr9</t>
  </si>
  <si>
    <t>Those English weeks are so exhausting to watch.</t>
  </si>
  <si>
    <t>Melnyx</t>
  </si>
  <si>
    <t>https://www.reddit.com/r/soccer/comments/12oloo0/postmatch_thread_vfl_wolfsburg_00_bayer/jginxr9/</t>
  </si>
  <si>
    <t>Wow I'm so happy I didn't watch this</t>
  </si>
  <si>
    <t>jgio3yf</t>
  </si>
  <si>
    <t>t1_jgio3yf</t>
  </si>
  <si>
    <t>https://www.reddit.com/r/soccer/comments/12oloo0/postmatch_thread_vfl_wolfsburg_00_bayer/jgio3yf/</t>
  </si>
  <si>
    <t>I seriously don't remember.</t>
  </si>
  <si>
    <t>jgisyrs</t>
  </si>
  <si>
    <t>t1_jgisyrs</t>
  </si>
  <si>
    <t>https://www.reddit.com/r/soccer/comments/12oloo0/postmatch_thread_vfl_wolfsburg_00_bayer/jgisyrs/</t>
  </si>
  <si>
    <t>jgipbbk</t>
  </si>
  <si>
    <t>t1_jgipbbk</t>
  </si>
  <si>
    <t>The whole week was a loss for BL honestly. Bayern, BVB, Leverkusen, Frankfurt not capable of winning their games. Bayern loss against city. And although Leverkusen might the deserve the least criticism, pretty sad to see that the belgian Union might literally be a better team than them.</t>
  </si>
  <si>
    <t>jgiv7ea</t>
  </si>
  <si>
    <t>t1_jgiv7ea</t>
  </si>
  <si>
    <t>https://www.reddit.com/r/soccer/comments/12oloo0/postmatch_thread_vfl_wolfsburg_00_bayer/jgiv7ea/</t>
  </si>
  <si>
    <t>Did anybody besides Schalke win in the Bundesliga this weekend?</t>
  </si>
  <si>
    <t>TheMindUnfettered</t>
  </si>
  <si>
    <t>https://www.reddit.com/r/soccer/comments/12oloo0/postmatch_thread_vfl_wolfsburg_00_bayer/jgipbbk/</t>
  </si>
  <si>
    <t>Yes this is possible too. I went to my local Walmart at 6 am just to see how many scalpers are there. I counted three and one that went straight to the back warehouse. I pretty much only check that Walmart if I need to get something else. And every time I check it’s empty. Have to get my boulevards through hobby stores</t>
  </si>
  <si>
    <t>jgmjye7</t>
  </si>
  <si>
    <t>t1_jgmjye7</t>
  </si>
  <si>
    <t>https://www.reddit.com/r/HotWheels/comments/12nqni0/not_a_single_skyline/jgmjye7/</t>
  </si>
  <si>
    <t>jglx01x</t>
  </si>
  <si>
    <t>t1_jglx01x</t>
  </si>
  <si>
    <t>I’ve been told the employees raid the boxes first.</t>
  </si>
  <si>
    <t>https://www.reddit.com/r/HotWheels/comments/12nqni0/not_a_single_skyline/jglx01x/</t>
  </si>
  <si>
    <t>jgkavlg</t>
  </si>
  <si>
    <t>t1_jgkavlg</t>
  </si>
  <si>
    <t>Probably an employee working with a scalper.</t>
  </si>
  <si>
    <t>https://www.reddit.com/r/HotWheels/comments/12nqni0/not_a_single_skyline/jgkavlg/</t>
  </si>
  <si>
    <t>https://www.reddit.com/gallery/12nkud8</t>
  </si>
  <si>
    <t>12nkud8</t>
  </si>
  <si>
    <t>t3_12nkud8</t>
  </si>
  <si>
    <t>https://www.reddit.com/r/HotWheels/comments/12nkud8/saturday_hunt/</t>
  </si>
  <si>
    <t>Saturday Hunt!</t>
  </si>
  <si>
    <t>For sure! This is the first time I’ve seen it and the 2nd time I’ve seen the Astro van. I passed the first time, not knowing how hard the premiums would be to come by.</t>
  </si>
  <si>
    <t>jgfkgd0</t>
  </si>
  <si>
    <t>DigitalDeath12</t>
  </si>
  <si>
    <t>t1_jgfkgd0</t>
  </si>
  <si>
    <t>https://www.reddit.com/r/HotWheels/comments/12nnjs5/when_your_fiancé_notices_the_hotwheels_at_target/jgfkgd0/</t>
  </si>
  <si>
    <t>jgffsfi</t>
  </si>
  <si>
    <t>t1_jgffsfi</t>
  </si>
  <si>
    <t>12nnjs5</t>
  </si>
  <si>
    <t>Those Barbie Kombis never spent a night at a store.</t>
  </si>
  <si>
    <t>https://www.reddit.com/r/HotWheels/comments/12nnjs5/when_your_fiancé_notices_the_hotwheels_at_target/jgffsfi/</t>
  </si>
  <si>
    <t>t3_12nnjs5</t>
  </si>
  <si>
    <t>Damn. That's an impressive haul</t>
  </si>
  <si>
    <t>jgg37jh</t>
  </si>
  <si>
    <t>JohnBrownMilitia</t>
  </si>
  <si>
    <t>t1_jgg37jh</t>
  </si>
  <si>
    <t>https://www.reddit.com/r/HotWheels/comments/12nnjs5/when_your_fiancé_notices_the_hotwheels_at_target/jgg37jh/</t>
  </si>
  <si>
    <t>Sweet! Congrats 🍾</t>
  </si>
  <si>
    <t>jghvvn1</t>
  </si>
  <si>
    <t>GalacticGatorz</t>
  </si>
  <si>
    <t>t1_jghvvn1</t>
  </si>
  <si>
    <t>https://www.reddit.com/r/HotWheels/comments/12nnjs5/when_your_fiancé_notices_the_hotwheels_at_target/jghvvn1/</t>
  </si>
  <si>
    <t>jghv0dw</t>
  </si>
  <si>
    <t>t1_jghv0dw</t>
  </si>
  <si>
    <t>For sure! 4 more months til we tie the knot!</t>
  </si>
  <si>
    <t>https://www.reddit.com/r/HotWheels/comments/12nnjs5/when_your_fiancé_notices_the_hotwheels_at_target/jghv0dw/</t>
  </si>
  <si>
    <t>jghrj9n</t>
  </si>
  <si>
    <t>t1_jghrj9n</t>
  </si>
  <si>
    <t>Dang what a keeper! Not talking about the hot wheels either!</t>
  </si>
  <si>
    <t>https://www.reddit.com/r/HotWheels/comments/12nnjs5/when_your_fiancé_notices_the_hotwheels_at_target/jghrj9n/</t>
  </si>
  <si>
    <t>That’s funny because after we repaint, her stuff will be hanging in my office. It’s really OUR office but I’m the only one who ever uses it. Your username implies that y’all would be good friends too!</t>
  </si>
  <si>
    <t>jgj4n91</t>
  </si>
  <si>
    <t>t1_jgj4n91</t>
  </si>
  <si>
    <t>https://www.reddit.com/r/HotWheels/comments/12nnjs5/when_your_fiancé_notices_the_hotwheels_at_target/jgj4n91/</t>
  </si>
  <si>
    <t>jgit5ck</t>
  </si>
  <si>
    <t>t1_jgit5ck</t>
  </si>
  <si>
    <t>I have those 4 premiums hanging on the wall in my boyfriends office, I think me and your wife would be friends!</t>
  </si>
  <si>
    <t>https://www.reddit.com/r/HotWheels/comments/12nnjs5/when_your_fiancé_notices_the_hotwheels_at_target/jgit5ck/</t>
  </si>
  <si>
    <t>The T1 🥲</t>
  </si>
  <si>
    <t>jgfdvpe</t>
  </si>
  <si>
    <t>Prawal_flyer</t>
  </si>
  <si>
    <t>t1_jgfdvpe</t>
  </si>
  <si>
    <t>https://www.reddit.com/r/HotWheels/comments/12nnjs5/when_your_fiancé_notices_the_hotwheels_at_target/jgfdvpe/</t>
  </si>
  <si>
    <t>She collects vans. They had a premium shipper at the end of the aisle and 13 total red editions at 2PM on a Saturday. 6 of them were the Silvia.</t>
  </si>
  <si>
    <t>https://i.redd.it/vkkcdsmfg6ua1.jpg</t>
  </si>
  <si>
    <t>https://www.reddit.com/r/HotWheels/comments/12nnjs5/when_your_fiancé_notices_the_hotwheels_at_target/</t>
  </si>
  <si>
    <t>When your fiancé notices the Hotwheels at target for you!</t>
  </si>
  <si>
    <t>Yeah brutal mate, check with your local dent wizard or whoever is reputable in the area might as well see what they say</t>
  </si>
  <si>
    <t>jgi993v</t>
  </si>
  <si>
    <t>t1_jgi993v</t>
  </si>
  <si>
    <t>https://www.reddit.com/r/Volkswagen/comments/12od4st/2019_tiguan_trim_line_door_dent_anyway_to_make_it/jgi993v/</t>
  </si>
  <si>
    <t>jgi8as7</t>
  </si>
  <si>
    <t>t1_jgi8as7</t>
  </si>
  <si>
    <t>12od4st</t>
  </si>
  <si>
    <t>Ironically this is one of the reasons I bought this car. I fully expect other people to act like this and I could not imagine spending big only to have this happen. That said, I am still upset, the dent is highly visible in the middle of the passenger front door.</t>
  </si>
  <si>
    <t>Fearless-Lion7574</t>
  </si>
  <si>
    <t>https://www.reddit.com/r/Volkswagen/comments/12od4st/2019_tiguan_trim_line_door_dent_anyway_to_make_it/jgi8as7/</t>
  </si>
  <si>
    <t>jgi2is3</t>
  </si>
  <si>
    <t>t1_jgi2is3</t>
  </si>
  <si>
    <t>Spending a couple hundred for a dent guy to work it out would be best case scenario but on a ridge like that it’s pretty much a done deal just gonna have to live with some battle scars eventually, as long as there aren’t any paint breaks, doesn’t look like it, ya give it a little thinner on a microfiber to take out the paint transfer be gentle and a little polish and wax to smooth and seal and there ya go oh well people suck hazards of existing in the world my heart goes out to ya</t>
  </si>
  <si>
    <t>https://www.reddit.com/r/Volkswagen/comments/12od4st/2019_tiguan_trim_line_door_dent_anyway_to_make_it/jgi2is3/</t>
  </si>
  <si>
    <t>t3_12od4st</t>
  </si>
  <si>
    <t>I can appreciate that</t>
  </si>
  <si>
    <t>jgif0e5</t>
  </si>
  <si>
    <t>t1_jgif0e5</t>
  </si>
  <si>
    <t>https://www.reddit.com/r/Volkswagen/comments/12od4st/2019_tiguan_trim_line_door_dent_anyway_to_make_it/jgif0e5/</t>
  </si>
  <si>
    <t>jgici9y</t>
  </si>
  <si>
    <t>t1_jgici9y</t>
  </si>
  <si>
    <t>I had a small dent taken out of my 21 R Line just like this. They had to clear coat the entire door because of it. Cost me 670 dollars but I never shopped around for a better price due to them being the best rated in the area. If you don’t get it fixed it will bother you forever. For me, I had to get it fixed for my piece of mind. Slight OCD issues, ha.</t>
  </si>
  <si>
    <t>SBLOU</t>
  </si>
  <si>
    <t>https://www.reddit.com/r/Volkswagen/comments/12od4st/2019_tiguan_trim_line_door_dent_anyway_to_make_it/jgici9y/</t>
  </si>
  <si>
    <t>Not tall enough, but hey my kids have destroyed plenty</t>
  </si>
  <si>
    <t>jgit1dp</t>
  </si>
  <si>
    <t>t1_jgit1dp</t>
  </si>
  <si>
    <t>https://www.reddit.com/r/Volkswagen/comments/12od4st/2019_tiguan_trim_line_door_dent_anyway_to_make_it/jgit1dp/</t>
  </si>
  <si>
    <t>jgifyb4</t>
  </si>
  <si>
    <t>t1_jgifyb4</t>
  </si>
  <si>
    <t>To me maybe the bicycle in the reflection is the culprit my kids made the same dent on my car from the handlebars. Ironic right</t>
  </si>
  <si>
    <t>https://www.reddit.com/r/Volkswagen/comments/12od4st/2019_tiguan_trim_line_door_dent_anyway_to_make_it/jgifyb4/</t>
  </si>
  <si>
    <t>People who do that deserve a special spot somewhere</t>
  </si>
  <si>
    <t>jgiswr5</t>
  </si>
  <si>
    <t>t1_jgiswr5</t>
  </si>
  <si>
    <t>https://www.reddit.com/r/Volkswagen/comments/12od4st/2019_tiguan_trim_line_door_dent_anyway_to_make_it/jgiswr5/</t>
  </si>
  <si>
    <t>jgig23z</t>
  </si>
  <si>
    <t>t1_jgig23z</t>
  </si>
  <si>
    <t>My wife’s Tiguan got hit in the same spot. Came out from taking my son to his therapy appointment and a big ass dent on the driver door with no note either</t>
  </si>
  <si>
    <t>https://www.reddit.com/r/Volkswagen/comments/12od4st/2019_tiguan_trim_line_door_dent_anyway_to_make_it/jgig23z/</t>
  </si>
  <si>
    <t>I knew a fuckin duesh bag that would knuckle every bit of a vehicle.</t>
  </si>
  <si>
    <t>jgj1p6d</t>
  </si>
  <si>
    <t>Twiangle36</t>
  </si>
  <si>
    <t>t1_jgj1p6d</t>
  </si>
  <si>
    <t>https://www.reddit.com/r/Volkswagen/comments/12od4st/2019_tiguan_trim_line_door_dent_anyway_to_make_it/jgj1p6d/</t>
  </si>
  <si>
    <t>Got hit the same way on my Atlas about a year ago. Drivers door, all the way down to the metal, about half an inch long, right on the crease. Get pissed every time I see it, but like another poster said, sometimes you just have to live with it. Thankfully the body panels are galvanized, so rust isn't an issue.</t>
  </si>
  <si>
    <t>jgjiswz</t>
  </si>
  <si>
    <t>t1_jgjiswz</t>
  </si>
  <si>
    <t>https://www.reddit.com/r/Volkswagen/comments/12od4st/2019_tiguan_trim_line_door_dent_anyway_to_make_it/jgjiswz/</t>
  </si>
  <si>
    <t>Search for a paint less dent repair guy. Send him pics and see if he can improve it. Then use a touch up pen</t>
  </si>
  <si>
    <t>jgldif4</t>
  </si>
  <si>
    <t>Dabteacake</t>
  </si>
  <si>
    <t>t1_jgldif4</t>
  </si>
  <si>
    <t>https://www.reddit.com/r/Volkswagen/comments/12od4st/2019_tiguan_trim_line_door_dent_anyway_to_make_it/jgldif4/</t>
  </si>
  <si>
    <t>We have two on driver side and one on passenger side. Either pay for it or settle with it. Infuriating AF but that is life🤷.</t>
  </si>
  <si>
    <t>jgn9v0u</t>
  </si>
  <si>
    <t>Hotsy_Sage</t>
  </si>
  <si>
    <t>t1_jgn9v0u</t>
  </si>
  <si>
    <t>https://www.reddit.com/r/Volkswagen/comments/12od4st/2019_tiguan_trim_line_door_dent_anyway_to_make_it/jgn9v0u/</t>
  </si>
  <si>
    <t>https://i.redd.it/k6yrnv6ok9ua1.jpg</t>
  </si>
  <si>
    <t>https://www.reddit.com/r/Volkswagen/comments/12od4st/2019_tiguan_trim_line_door_dent_anyway_to_make_it/</t>
  </si>
  <si>
    <t>2019 Tiguan trim line door dent. Anyway to make it look better without spending hundreds of dollars? Some jackass did this and left no note.</t>
  </si>
  <si>
    <t>Was about to say, at least put Ford in B</t>
  </si>
  <si>
    <t>jgo9h08</t>
  </si>
  <si>
    <t>AccomplishedAmoeba85</t>
  </si>
  <si>
    <t>t1_jgo9h08</t>
  </si>
  <si>
    <t>https://www.reddit.com/r/whatcarshouldIbuy/comments/12pw6ka/how_reliable_is_this_tier_list_what_would_you/jgo9h08/</t>
  </si>
  <si>
    <t>jgnrm36</t>
  </si>
  <si>
    <t>t1_jgnrm36</t>
  </si>
  <si>
    <t>12pw6ka</t>
  </si>
  <si>
    <t>All American car makers are less reliable than a Land Rover? Yeah this list is perfect 
/s</t>
  </si>
  <si>
    <t>https://www.reddit.com/r/whatcarshouldIbuy/comments/12pw6ka/how_reliable_is_this_tier_list_what_would_you/jgnrm36/</t>
  </si>
  <si>
    <t>t3_12pw6ka</t>
  </si>
  <si>
    <t>Pretty shit. Kia and hyundai sell the same cars, just rebadged, how is one in F tier and the other in B?
I'd also trust a simple golf or jetta 100x more than a maserati or land rover.
And like a dozen other problems...</t>
  </si>
  <si>
    <t>jgnsgvo</t>
  </si>
  <si>
    <t>t1_jgnsgvo</t>
  </si>
  <si>
    <t>https://www.reddit.com/r/whatcarshouldIbuy/comments/12pw6ka/how_reliable_is_this_tier_list_what_would_you/jgnsgvo/</t>
  </si>
  <si>
    <t>I would say - every sport car is NOT reliable. At all. Just some - are even less than the others. Sport car is by definition a compromise, where everything was sacrificed for performance. Less mileage between maintenance, less overall maintenance, everything is as light as possible...</t>
  </si>
  <si>
    <t>jgnyi1s</t>
  </si>
  <si>
    <t>t1_jgnyi1s</t>
  </si>
  <si>
    <t>https://www.reddit.com/r/whatcarshouldIbuy/comments/12pw6ka/how_reliable_is_this_tier_list_what_would_you/jgnyi1s/</t>
  </si>
  <si>
    <t>jgntja0</t>
  </si>
  <si>
    <t>t1_jgntja0</t>
  </si>
  <si>
    <t>This is a horrendous list. There are more corrections needed than these but:
BMW and Mercedes should both be in tier B, maybe even A
Land Rover definitely gets an F
Chevy gets a C
Dodge and Ford should have their pickups rated separately from their cars. And their pickups get an S rating
VW gets a B
Jeep is harder to place… most of their stuff isn’t very reliable, except wranglers/gladiators get an A
GMC gets an A
Pontiac closed down around 2010 IIRC
Every exotic brand should be removed from this list completely (Lamborghini, Bugatti, etc) or given some special ranking just for them. Sure they can last, but when you buy a hand-built car with low production volume you are buying something with tons of bugs. Ask anyone who’s bought one new (and actually used it) and they’ll tell you that they spend the first year or two of ownership in and out of the dealership while they work out all of the kinks. It’s a totally different ownership paradigm.</t>
  </si>
  <si>
    <t>--ThirdCultureKid--</t>
  </si>
  <si>
    <t>https://www.reddit.com/r/whatcarshouldIbuy/comments/12pw6ka/how_reliable_is_this_tier_list_what_would_you/jgntja0/</t>
  </si>
  <si>
    <t>14 year old me obsessed with Top gear and knowing nothing about the real world of car reliability would agree with this list.</t>
  </si>
  <si>
    <t>jgnttd3</t>
  </si>
  <si>
    <t>PlutoniumOligarch</t>
  </si>
  <si>
    <t>t1_jgnttd3</t>
  </si>
  <si>
    <t>https://www.reddit.com/r/whatcarshouldIbuy/comments/12pw6ka/how_reliable_is_this_tier_list_what_would_you/jgnttd3/</t>
  </si>
  <si>
    <t>Pretty poor to be honest</t>
  </si>
  <si>
    <t>jgnuh3v</t>
  </si>
  <si>
    <t>The-Jibb</t>
  </si>
  <si>
    <t>t1_jgnuh3v</t>
  </si>
  <si>
    <t>https://www.reddit.com/r/whatcarshouldIbuy/comments/12pw6ka/how_reliable_is_this_tier_list_what_would_you/jgnuh3v/</t>
  </si>
  <si>
    <t>For me, in my own experience and what I’ve seen, I’d rank them:
S—Toyota, Lexus
A—Honda, Acura, Mazda, Genesis
B—KIA, Hyundai, Subaru, Nissan
C—Ford, Chevrolet, Volkswagen
D—Jeep, Mitsubishi, GMC, RAM, Dodge
F—Fiat, Land Rover</t>
  </si>
  <si>
    <t>jgnv64w</t>
  </si>
  <si>
    <t>LaraArzt</t>
  </si>
  <si>
    <t>t1_jgnv64w</t>
  </si>
  <si>
    <t>https://www.reddit.com/r/whatcarshouldIbuy/comments/12pw6ka/how_reliable_is_this_tier_list_what_would_you/jgnv64w/</t>
  </si>
  <si>
    <t>This is the dumbest list ever.</t>
  </si>
  <si>
    <t>jgnwvbx</t>
  </si>
  <si>
    <t>DemecoMakesMeFreako</t>
  </si>
  <si>
    <t>t1_jgnwvbx</t>
  </si>
  <si>
    <t>https://www.reddit.com/r/whatcarshouldIbuy/comments/12pw6ka/how_reliable_is_this_tier_list_what_would_you/jgnwvbx/</t>
  </si>
  <si>
    <t>I don't think Ford deserves to be there. Infinite is also overrated imo. Toyota and lexus are the top. I'm not sure about Honda's last turbo engines since I don't know their   long-term reliability</t>
  </si>
  <si>
    <t>jgnz20m</t>
  </si>
  <si>
    <t>Fun_Vegetable9512</t>
  </si>
  <si>
    <t>t1_jgnz20m</t>
  </si>
  <si>
    <t>https://www.reddit.com/r/whatcarshouldIbuy/comments/12pw6ka/how_reliable_is_this_tier_list_what_would_you/jgnz20m/</t>
  </si>
  <si>
    <t>I could move Cadillac to cool and Jeep as well. Volvos are good too</t>
  </si>
  <si>
    <t>jgnz3ey</t>
  </si>
  <si>
    <t>Boriqua27</t>
  </si>
  <si>
    <t>t1_jgnz3ey</t>
  </si>
  <si>
    <t>https://www.reddit.com/r/whatcarshouldIbuy/comments/12pw6ka/how_reliable_is_this_tier_list_what_would_you/jgnz3ey/</t>
  </si>
  <si>
    <t>This list does not take into account the various generations and models that each brand has. You'll find incredibly varying levels of reliability within one brand alone.
S tier, Toyota and Honda? You'll find extremely poor reliability in early 2000s Honda Accords and 07-09 Toyota Camrys. 
​
F tier? Volvo's P3 generation has proven to be very reliable (outside of a few outliers) as well as their Redblock engines literally lasting 300k miles regularly. Mercury has a few panther platform vehicles (you know, the classic ford crown vics) which have a shit ton of parts and last a real long time.
​
tl;dr this list is a joke since I promise you every one of these brands has models which are both A and F tier for reliability. Some brands to tend to more commonly lean one way or another, but to generalize each one like this isn't really accurate.</t>
  </si>
  <si>
    <t>jgnzmqx</t>
  </si>
  <si>
    <t>FISHING_100000000000</t>
  </si>
  <si>
    <t>t1_jgnzmqx</t>
  </si>
  <si>
    <t>https://www.reddit.com/r/whatcarshouldIbuy/comments/12pw6ka/how_reliable_is_this_tier_list_what_would_you/jgnzmqx/</t>
  </si>
  <si>
    <t>You have rolls Royce over Vw when In actuallity a set of breaks on the rolls is as much as a Vw in 5years</t>
  </si>
  <si>
    <t>jgo7fqu</t>
  </si>
  <si>
    <t>MOTRHEAD4LIFE</t>
  </si>
  <si>
    <t>t1_jgo7fqu</t>
  </si>
  <si>
    <t>https://www.reddit.com/r/whatcarshouldIbuy/comments/12pw6ka/how_reliable_is_this_tier_list_what_would_you/jgo7fqu/</t>
  </si>
  <si>
    <t>Obviously made by an idiot. Mazda, Mitsubishi and Nissan in B? Mazda should be higher, and Mitsubishi and Nissan build a lot of junk. Hyundai and Kia are basically the same so it makes no sense to put them in different tiers. And if those two are on the list, then Genesis should be as well</t>
  </si>
  <si>
    <t>jgoh4un</t>
  </si>
  <si>
    <t>Prize_Ambassador_356</t>
  </si>
  <si>
    <t>t1_jgoh4un</t>
  </si>
  <si>
    <t>https://www.reddit.com/r/whatcarshouldIbuy/comments/12pw6ka/how_reliable_is_this_tier_list_what_would_you/jgoh4un/</t>
  </si>
  <si>
    <t>If this question is directed to an engineer: short answer, it’s junk. This is very similar to bean counters assigning values to stuff that they have no iota of understanding.</t>
  </si>
  <si>
    <t>jgp73ji</t>
  </si>
  <si>
    <t>Spiky_nike</t>
  </si>
  <si>
    <t>t1_jgp73ji</t>
  </si>
  <si>
    <t>https://www.reddit.com/r/whatcarshouldIbuy/comments/12pw6ka/how_reliable_is_this_tier_list_what_would_you/jgp73ji/</t>
  </si>
  <si>
    <t>Land Rover needs to be on the bottom of the NEXT page
If you are leasing and therefore it’s always under warranty, it’s not a concern (unless you find the inconvenience of going to the dealership problematic)</t>
  </si>
  <si>
    <t>jgp9vkm</t>
  </si>
  <si>
    <t>Audi1429</t>
  </si>
  <si>
    <t>t1_jgp9vkm</t>
  </si>
  <si>
    <t>https://www.reddit.com/r/whatcarshouldIbuy/comments/12pw6ka/how_reliable_is_this_tier_list_what_would_you/jgp9vkm/</t>
  </si>
  <si>
    <t>With all due respect that list is fubar</t>
  </si>
  <si>
    <t>jgnv1jd</t>
  </si>
  <si>
    <t>t1_jgnv1jd</t>
  </si>
  <si>
    <t>https://www.reddit.com/r/whatcarshouldIbuy/comments/12pw6ka/how_reliable_is_this_tier_list_what_would_you/jgnv1jd/</t>
  </si>
  <si>
    <t>https://i.redd.it/8qaklbo2tjua1.jpg</t>
  </si>
  <si>
    <t>https://www.reddit.com/r/whatcarshouldIbuy/comments/12pw6ka/how_reliable_is_this_tier_list_what_would_you/</t>
  </si>
  <si>
    <t>How reliable is this tier list? What would you change?</t>
  </si>
  <si>
    <t>https://www.evpulse.com/news/super-sleek-volkswagen-id-7-electric-sedan-unveiled</t>
  </si>
  <si>
    <t>12pdkwe</t>
  </si>
  <si>
    <t>evpulse</t>
  </si>
  <si>
    <t>t3_12pdkwe</t>
  </si>
  <si>
    <t>https://www.reddit.com/r/evpulse/comments/12pdkwe/super_sleek_volkswagen_id7_electric_sedan_unveiled/</t>
  </si>
  <si>
    <t>Super sleek Volkswagen ID.7 electric sedan unveiled</t>
  </si>
  <si>
    <t>https://www.frandroid.com/marques/volkswagen/1666125_volkswagen-id-7-la-rivale-de-la-model-3-enfin-devoilee-avec-son-impressionnante-autonomie?utm_medium=distibuted&amp;utm_source=reddit&amp;utm_content=directlink&amp;utm_campaign=1666125</t>
  </si>
  <si>
    <t>12pejrs</t>
  </si>
  <si>
    <t>Frandroid</t>
  </si>
  <si>
    <t>Droidfr</t>
  </si>
  <si>
    <t>t3_12pejrs</t>
  </si>
  <si>
    <t>https://www.reddit.com/r/Frandroid/comments/12pejrs/volkswagen_id7_la_rivale_de_la_model_3_enfin/</t>
  </si>
  <si>
    <t>Volkswagen ID.7 : la rivale de la Model 3 enfin dévoilée, avec son impressionnante autonomie</t>
  </si>
  <si>
    <t>I always wanted the chrome one and get the red one and blue one then I thought I was done with them until someone gave me this one that was beaten up with the original decals on it and he said he wanted to give it to me instead of throwing it away so I thought hey might as well fix it up so I stripped it down and made it into a punisher beetle. I know my builds are not for everyone, so you are more than welcome to block me so you don't have to keep seeing my post.</t>
  </si>
  <si>
    <t>jgmvauz</t>
  </si>
  <si>
    <t>radiocontrol</t>
  </si>
  <si>
    <t>t1_jgmvauz</t>
  </si>
  <si>
    <t>https://www.reddit.com/r/radiocontrol/comments/12pglnp/took_the_punisher_blitzer_out_for_a_late_night/jgmvauz/</t>
  </si>
  <si>
    <t>jgm5axp</t>
  </si>
  <si>
    <t>t1_jgm5axp</t>
  </si>
  <si>
    <t>12pglnp</t>
  </si>
  <si>
    <t>What is it with you and blitzers?</t>
  </si>
  <si>
    <t>https://www.reddit.com/r/radiocontrol/comments/12pglnp/took_the_punisher_blitzer_out_for_a_late_night/jgm5axp/</t>
  </si>
  <si>
    <t>t3_12pglnp</t>
  </si>
  <si>
    <t>Can't remember the tires I just have so many I just grab what I have and start building. The wheels are 2.2 tho and you can find them easily</t>
  </si>
  <si>
    <t>jgmvqlq</t>
  </si>
  <si>
    <t>t1_jgmvqlq</t>
  </si>
  <si>
    <t>https://www.reddit.com/r/radiocontrol/comments/12pglnp/took_the_punisher_blitzer_out_for_a_late_night/jgmvqlq/</t>
  </si>
  <si>
    <t>jgmjsjw</t>
  </si>
  <si>
    <t>t1_jgmjsjw</t>
  </si>
  <si>
    <t>Oh yeah I meant to ask what tires these are &amp; what's the rim size? 
About to go hard in the paint on Pro Build. Lol</t>
  </si>
  <si>
    <t>DJEvillincoln</t>
  </si>
  <si>
    <t>https://www.reddit.com/r/radiocontrol/comments/12pglnp/took_the_punisher_blitzer_out_for_a_late_night/jgmjsjw/</t>
  </si>
  <si>
    <t>Yes it is. I have to make a wheelie bar for this one</t>
  </si>
  <si>
    <t>jgmvtg7</t>
  </si>
  <si>
    <t>t1_jgmvtg7</t>
  </si>
  <si>
    <t>https://www.reddit.com/r/radiocontrol/comments/12pglnp/took_the_punisher_blitzer_out_for_a_late_night/jgmvtg7/</t>
  </si>
  <si>
    <t>jgmmhgs</t>
  </si>
  <si>
    <t>t1_jgmmhgs</t>
  </si>
  <si>
    <t>what a fun little car.</t>
  </si>
  <si>
    <t>haptiK</t>
  </si>
  <si>
    <t>https://www.reddit.com/r/radiocontrol/comments/12pglnp/took_the_punisher_blitzer_out_for_a_late_night/jgmmhgs/</t>
  </si>
  <si>
    <t>https://www.reddit.com/gallery/12pgps2</t>
  </si>
  <si>
    <t>https://www.reddit.com/r/rccars/comments/12pgps2/took_the_punisher_blitzer_out_for_a_late_night/</t>
  </si>
  <si>
    <t>Took the punisher blitzer out for a late night stroll so Frank could try out his new dome light. I made it for him cause we all know what it's like to drop your phone or gun in the car and can't find it. I think he likes it! 😂 #tamiya #tamiyarc #tamiyablitzerbeetle #tamiyasandscorcher #volkswagen #</t>
  </si>
  <si>
    <t>https://www.reddit.com/gallery/12pgoh0</t>
  </si>
  <si>
    <t>12pgoh0</t>
  </si>
  <si>
    <t>beetle</t>
  </si>
  <si>
    <t>t3_12pgoh0</t>
  </si>
  <si>
    <t>https://www.reddit.com/r/beetle/comments/12pgoh0/took_the_punisher_blitzer_out_for_a_late_night/</t>
  </si>
  <si>
    <t>https://www.reddit.com/gallery/12pgn7q</t>
  </si>
  <si>
    <t>https://www.reddit.com/r/tamiya/comments/12pgn7q/took_the_punisher_blitzer_out_for_a_late_night/</t>
  </si>
  <si>
    <t>https://www.reddit.com/gallery/12pglnp</t>
  </si>
  <si>
    <t>https://www.reddit.com/r/radiocontrol/comments/12pglnp/took_the_punisher_blitzer_out_for_a_late_night/</t>
  </si>
  <si>
    <t>The Sauber-run Alfa Romeo F1 Team have come a long way in the last six years. In 2017, the car was devoid of sponsors and traipsing around at the back of the field. Fast forward to today and the Swiss squad founded by Peter Sauber has made itself a solid midfield contender with a slick red-and-black liveried car that boasts 44 partners.
It's an impressive turnaround, which started with Peter Sauber’s decision to sell the company to Longbow Finance, led by Swedish billionaire Finn Rausing, to secure the team’s long-term future.
Thereafter, Fred Vasseur was drafted in to replace Monisha Kaltenborn as Team Principal and the revitalisation of a facility that was one of the best when BMW owned the team but had since aged, quickly began.
Rausing’s financial backing, along with the new bulging suite of commercial partners, provided the consistent cash injections Sauber needed to have any chance of being competitive in Formula 1.
Money has been spent wisely so far, including on a new state of the art simulator, while recruitment was smart, too, from bolstering the technical and engineering team to fielding an all-new line-up of proven race winner Valtteri Bottas and Zhou Guanyu in 2022. The result was P6 in the constructors’ championship last year – their best result for a decade.
“We started this plan in 2017,” says Team Representative Alessandro Alunni Bravi, when we chat over breakfast in Mlebourne. “We started from very far. We were almost starting from scratch in 2017. We had nice facilities from the BMW era, but they remained like this for the next 10 years – no upgrades, no improvements. We were 180 people. Now we are more than double.”
He adds: “You cannot compare what Sauber was in 2017 and what it is now. It’s a completely different team. We have our own simulator, we have one of the largest production capacities for manufactured parts in Switzerland.
“The wind tunnel has been improved, the hardware remained the same, but the software measuring system, all the technical elements of the wind tunnel have been upgraded to current state of the art, new machines, more automation, better design tools.
“All areas have been improved, thanks to investment of shareholders in last five years. It’s a process you can never stop. If F1, you stop, you make a step back.”
Alunni Bravi is an impressive character. A trained lawyer, the Italian is well-spoken, intelligent and clearly knows his subject well. That comes from a two-decade long stint in motorsport, holding General Manager, Team Principal and General Counsel roles in World Rally, GP2 (now Formula 2) and F3000.
He’s also got his own management company, with a stable that includes ex-F1 driver Robert Kubica and Stoffel Vandoorne.
He has risen through the ranks since joining Sauber in 2017, first as the group’s General Counsel and board member, then as a Managing Director and now as a Team Representative – a position which roughly translates as a team boss role during race weekends.
Together with Sporting Director Beat Zehnder, who has been with the team since its inception in 1993, and Technical Director Jan Monchaux, the trio run the F1 team, reporting into CEO Andreas Seidl, who joined late last year from McLaren.
Seidl’s focus is the bigger picture, which is preparing the team for Audi’s arrival in 2026. The German manufacturer is making Sauber – one of only four teams in F1 to have competed in more than 500 Grands Prix – their works outfit. Seidl needs to continue the scaling up of the operation so that it’s in good shape for Audi – who will deliver a power unit built to all-new regulations focused on electrical power and 100% sustainable fuel – to hit the ground running.
But in doing so, they cannot drop the ball on this season, their last with title sponsor Alfa Romeo, or the next two where they will continue to run power units from their long-term partner Ferrari. The challenge is to spend wisely – they aren’t quite pushing up to the budget cap yet but will do so by the time Audi join the party in 2026.
“We are focused on the here and now and we are focused on the future,” says Alunni Bravi. “Andreas and I are working on developing the team. We have an important target in the future. We’re proud Audi/Volkswagen Group has chosen Sauber Group as a strategic partner for their entry to F1, but you cannot separate things, Andreas is focused on the present, like myself. We work together.
“He’s a strong leader. I didn’t know him before. It’s a pleasure to work with him. We are developing our organisation, trying to have different profiles, with different competencies, create this team-work approach that in the future will be important when you become a bigger team, when you have to take care of all the areas, the chassis department, the engine department, deal with a car manufacturer in all the commercial area.
“We need a more collaborative structure – and we are starting now. It’s a process. Andreas is focused on everything. He is the perfect leader for our organisation.”
Alfa have scored in two of the opening three races, but so tight is the midfield, they sit down in eighth in the constructors’ championship, six points adrift of fifth-placed McLaren and five clear of bottom team Williams. That means a rampant development curve is required to ensure the Swiss team stay in the contention for regular points – and that’s exactly what Alunni Bravi’s team have planned.
“To have constant upgrades, maybe small upgrades, all season is better than to have two or three big packages,” says the Italian. “The fight is very tight, so you need to have upgrades on a race-by-race basis. It’s what we are doing.
TECH TUESDAY: Three ways the teams have tried to claw back performance under F1's radical aero regs
“We introduced a new front nose and wing and assembly [in Australia]. It’s a natural evolution of what we introduced last year in Japan. We will have upgrades for [the next race in] Baku, Imola and Barcelona.”
Having a good car is one thing, having drivers capable of maximising the package is another – but Alfa Romeo seem to have landed on line-up that perfectly compliments each other. In Zhou, they have a youngster who has shown rapid growth since his debut last year and is now pushing his more experienced team mate Bottas in both qualifying and the race on a regular basis.
“Last year, you could see he had very good development,” says Alunni Bravi. “Zhou did a step last year and he did another step this year. What has impressed me is his mindset, he doesn’t do any mistakes. He has a good technical understanding of the car, he is talented and he is fast. Each year, you need to improve. For me, he’s been impressive from the very first race.”
In Bottas, Alfa Romeo have a driver with 10 wins and 67 podiums under his belt, having spent five seasons with world champions Mercedes. That experience has paid dividends for the Swiss team from the moment he started work last year.
“He’s helping our team to do a step,” adds Alunni Bravi. “He was important for us last year to have his winning culture. His presence each week coming to the workshop, working with the engineers, working in the simulator, having the speeches with the employees and working with Zhou – it was clear and it was important.”
Bottas has looked like a different person since joining the team, the pressure of being seven-time world champion Lewis Hamilton’s team mate ebbing away and unleashing the real, fun, cool Bottas. He seems to be having the best time off track – whether it’s working on his gin business, getting involved in coffee or clocking the miles on his bike – and on it.
“I’m always happy when drivers can express themselves,” says Alunni Bravi. “When you’re off track, you need to have a private life. When he is here at the track, he is always focused, always professional. It doesn’t change his approach on track. Valtteri the driver didn’t change. He is always attentive to the details.
“Off track, I think he’s more free as we have a different approach, we’re a team that is accessible, that is open, we have a fresh approach to what we do. He can live his life with less limitation.”
It’s no surprise then that Alunni B...</t>
  </si>
  <si>
    <t>12pnuam</t>
  </si>
  <si>
    <t>NonFatF1News</t>
  </si>
  <si>
    <t>t3_12pnuam</t>
  </si>
  <si>
    <t>https://www.reddit.com/r/NonFatF1News/comments/12pnuam/barretto_how_sauber_are_preparing_for_audis/</t>
  </si>
  <si>
    <t>BARRETTO: How Sauber are preparing for Audi’s arrival – and keeping the pressure on in the midfield battle</t>
  </si>
  <si>
    <t>Just picked up a 2019 GTI - any recommended shops in the valley for service?</t>
  </si>
  <si>
    <t>12px5wh</t>
  </si>
  <si>
    <t>Flackdogg</t>
  </si>
  <si>
    <t>t3_12px5wh</t>
  </si>
  <si>
    <t>https://www.reddit.com/r/Volkswagen/comments/12px5wh/vw_service_phx_az/</t>
  </si>
  <si>
    <t>VW Service - PHX, AZ</t>
  </si>
  <si>
    <t>I just recently got back into building so haven't tried too many sets yet. But I found building one of the botanical sets irritating. There were a couple of flowers that would drop petals every time I touched them.</t>
  </si>
  <si>
    <t>jgh3bzo</t>
  </si>
  <si>
    <t>lego</t>
  </si>
  <si>
    <t>t1_jgh3bzo</t>
  </si>
  <si>
    <t>https://www.reddit.com/r/lego/comments/12o6i0r/most_annoying_frustrating_lego_set_to_build_own/jgh3bzo/</t>
  </si>
  <si>
    <t>12o6i0r</t>
  </si>
  <si>
    <t>t3_12o6i0r</t>
  </si>
  <si>
    <t>I love lego but I always buy K’Nex for roller coaster fun</t>
  </si>
  <si>
    <t>jghs1ke</t>
  </si>
  <si>
    <t>Film_snob63</t>
  </si>
  <si>
    <t>t1_jghs1ke</t>
  </si>
  <si>
    <t>https://www.reddit.com/r/lego/comments/12o6i0r/most_annoying_frustrating_lego_set_to_build_own/jghs1ke/</t>
  </si>
  <si>
    <t>jgh6dhy</t>
  </si>
  <si>
    <t>t1_jgh6dhy</t>
  </si>
  <si>
    <t>[10261-1: Roller Coaster](https://brickset.com/sets/10261-1) [[Photo]](https://images.brickset.com/sets/images/10261-1.jpg)  [10303-1: Loop Coaster](https://brickset.com/sets/10303-1) [[Photo]](https://images.brickset.com/sets/images/10303-1.jpg)</t>
  </si>
  <si>
    <t>jgh6eiz</t>
  </si>
  <si>
    <t>LegoLinkBot</t>
  </si>
  <si>
    <t>t1_jgh6eiz</t>
  </si>
  <si>
    <t>https://www.reddit.com/r/lego/comments/12o6i0r/most_annoying_frustrating_lego_set_to_build_own/jgh6eiz/</t>
  </si>
  <si>
    <t>I still love them, but the roller coasters (10261 &amp; 10303) require perfection in construction and regular maintenance to keep them running.</t>
  </si>
  <si>
    <t>OhioBricker</t>
  </si>
  <si>
    <t>https://www.reddit.com/r/lego/comments/12o6i0r/most_annoying_frustrating_lego_set_to_build_own/jgh6dhy/</t>
  </si>
  <si>
    <t>3 times I had to rebuild the upside-down, trying to get the thing together without an extra set of hands is damn near impossible, the bottom fell twice on me and my wife had to do the 3rd assembly before I absolutely lost my mind, it's the only set I've ever built that almost got the kraggle</t>
  </si>
  <si>
    <t>jgk9ucn</t>
  </si>
  <si>
    <t>BulletProofDrunk17</t>
  </si>
  <si>
    <t>t1_jgk9ucn</t>
  </si>
  <si>
    <t>https://www.reddit.com/r/lego/comments/12o6i0r/most_annoying_frustrating_lego_set_to_build_own/jgk9ucn/</t>
  </si>
  <si>
    <t>jgh6hw4</t>
  </si>
  <si>
    <t>t1_jgh6hw4</t>
  </si>
  <si>
    <t>[75810-1: The Upside Down](https://brickset.com/sets/75810-1) [[Photo]](https://images.brickset.com/sets/images/75810-1.jpg)</t>
  </si>
  <si>
    <t>jgh6izm</t>
  </si>
  <si>
    <t>t1_jgh6izm</t>
  </si>
  <si>
    <t>https://www.reddit.com/r/lego/comments/12o6i0r/most_annoying_frustrating_lego_set_to_build_own/jgh6izm/</t>
  </si>
  <si>
    <t>The Upside Down.  No question.  While i agree the T2 camper has difficulties, it was one of my favorite sets to build ever.  Enjoyed every moment of it.  Whereas 75810 felt like a task that had to be completed, versus actual enjoyment.</t>
  </si>
  <si>
    <t>Excellent_Fox4891</t>
  </si>
  <si>
    <t>https://www.reddit.com/r/lego/comments/12o6i0r/most_annoying_frustrating_lego_set_to_build_own/jgh6hw4/</t>
  </si>
  <si>
    <t>[76956-1: T. rex Breakout](https://brickset.com/sets/76956-1) [[Photo]](https://images.brickset.com/sets/images/76956-1.jpg)</t>
  </si>
  <si>
    <t>jgh7nvl</t>
  </si>
  <si>
    <t>t1_jgh7nvl</t>
  </si>
  <si>
    <t>https://www.reddit.com/r/lego/comments/12o6i0r/most_annoying_frustrating_lego_set_to_build_own/jgh7nvl/</t>
  </si>
  <si>
    <t>jgh7lwv</t>
  </si>
  <si>
    <t>t1_jgh7lwv</t>
  </si>
  <si>
    <t>My kid likes to play and test every set after I build it, and that one she needed help because it kept falling apart after touching something.</t>
  </si>
  <si>
    <t>jghf41s</t>
  </si>
  <si>
    <t>Important_Acadia2976</t>
  </si>
  <si>
    <t>t1_jghf41s</t>
  </si>
  <si>
    <t>https://www.reddit.com/r/lego/comments/12o6i0r/most_annoying_frustrating_lego_set_to_build_own/jghf41s/</t>
  </si>
  <si>
    <t>jgh9jbp</t>
  </si>
  <si>
    <t>t1_jgh9jbp</t>
  </si>
  <si>
    <t>Oh god yeah we his ours in a glass cabinet to stop it falling to bits every day</t>
  </si>
  <si>
    <t>https://www.reddit.com/r/lego/comments/12o6i0r/most_annoying_frustrating_lego_set_to_build_own/jgh9jbp/</t>
  </si>
  <si>
    <t>Trex breakout 76956 seems like it falls apart if you walk by it too fast.</t>
  </si>
  <si>
    <t>https://www.reddit.com/r/lego/comments/12o6i0r/most_annoying_frustrating_lego_set_to_build_own/jgh7lwv/</t>
  </si>
  <si>
    <t>Yeah some sets are very very repetitive.
My gf has had one of the football stadiums half built for years because its just building the same segment over and over again and can't face finishing it</t>
  </si>
  <si>
    <t>jghj06i</t>
  </si>
  <si>
    <t>t1_jghj06i</t>
  </si>
  <si>
    <t>https://www.reddit.com/r/lego/comments/12o6i0r/most_annoying_frustrating_lego_set_to_build_own/jghj06i/</t>
  </si>
  <si>
    <t>jghisuu</t>
  </si>
  <si>
    <t>t1_jghisuu</t>
  </si>
  <si>
    <t>I recently built the The Great Wave off Kanagawa set, which is my first art set ever. It looks neat in the end, but it's a lot of tedious repetition to place all the tiles and then to construct the frame. I've been hesitant about the art sets because I figured they would be tedious and yep, I don't know if I'll pick up any more, just not my thing.</t>
  </si>
  <si>
    <t>https://www.reddit.com/r/lego/comments/12o6i0r/most_annoying_frustrating_lego_set_to_build_own/jghisuu/</t>
  </si>
  <si>
    <t>Yeah we have that problem too,  it's about 97% complete due to one of the modules pining off several times over the years.</t>
  </si>
  <si>
    <t>jghkbni</t>
  </si>
  <si>
    <t>t1_jghkbni</t>
  </si>
  <si>
    <t>https://www.reddit.com/r/lego/comments/12o6i0r/most_annoying_frustrating_lego_set_to_build_own/jghkbni/</t>
  </si>
  <si>
    <t>jghjr5f</t>
  </si>
  <si>
    <t>t1_jghjr5f</t>
  </si>
  <si>
    <t>I dropped the half top of mine, managed to find all the pieces except one panel, kinda sucks</t>
  </si>
  <si>
    <t>jgib3d0</t>
  </si>
  <si>
    <t>Educational-Mouse-99</t>
  </si>
  <si>
    <t>t1_jgib3d0</t>
  </si>
  <si>
    <t>https://www.reddit.com/r/lego/comments/12o6i0r/most_annoying_frustrating_lego_set_to_build_own/jgib3d0/</t>
  </si>
  <si>
    <t>The Saturn V is highly prone to rapid unscheduled disassembly.</t>
  </si>
  <si>
    <t>https://www.reddit.com/r/lego/comments/12o6i0r/most_annoying_frustrating_lego_set_to_build_own/jghjr5f/</t>
  </si>
  <si>
    <t>I was reorganising my room once, and foolishly placed my The Might Bowser set underneath are precariously places box. I turned around for a second and heard an unforgiving SMASH. Landed right on bowsers head breaking the complex internal mechanisms. Luckily I was able to fix it with the instructions handy and didn’t have to take too much off.</t>
  </si>
  <si>
    <t>jghsh2a</t>
  </si>
  <si>
    <t>KamikazeWolf64</t>
  </si>
  <si>
    <t>t1_jghsh2a</t>
  </si>
  <si>
    <t>https://www.reddit.com/r/lego/comments/12o6i0r/most_annoying_frustrating_lego_set_to_build_own/jghsh2a/</t>
  </si>
  <si>
    <t>Hedwig’s face in the Hogwarts Icon Collector set kept falling off. Finally got it in place and it held. The head can move, but I don’t touch it…ever. I love that darn thing tho. Every time I see it.</t>
  </si>
  <si>
    <t>jghxu7t</t>
  </si>
  <si>
    <t>OlyRav4</t>
  </si>
  <si>
    <t>t1_jghxu7t</t>
  </si>
  <si>
    <t>https://www.reddit.com/r/lego/comments/12o6i0r/most_annoying_frustrating_lego_set_to_build_own/jghxu7t/</t>
  </si>
  <si>
    <t>The Hungarian Horntail! I really struggled getting the fabric from the wings on, something popped out and it's been sitting for a month now because I know I have to take a decent amount apart to fix the little gear section. Violently despise that set right now.</t>
  </si>
  <si>
    <t>jgi304f</t>
  </si>
  <si>
    <t>ImpossibleEmotion224</t>
  </si>
  <si>
    <t>t1_jgi304f</t>
  </si>
  <si>
    <t>https://www.reddit.com/r/lego/comments/12o6i0r/most_annoying_frustrating_lego_set_to_build_own/jgi304f/</t>
  </si>
  <si>
    <t>I found the engines _really_ awkward to fit into place on the UCS gunship... I don't know the exact name of the parts but I find any long pieces that are connected with multiple technic....pegs really awkward.</t>
  </si>
  <si>
    <t>jgicb5e</t>
  </si>
  <si>
    <t>t1_jgicb5e</t>
  </si>
  <si>
    <t>https://www.reddit.com/r/lego/comments/12o6i0r/most_annoying_frustrating_lego_set_to_build_own/jgicb5e/</t>
  </si>
  <si>
    <t>jgi3b8l</t>
  </si>
  <si>
    <t>t1_jgi3b8l</t>
  </si>
  <si>
    <t>Most annoying to build is a toss up between The Globe and the Architecture Taj Mahal. Both were so painfully repetitive that I actively couldnt wait to be done with the builds
Most annoying to own is the UCS Star Destroyer. The way the stand connects into the bottom means that if you swivel the angle of the nose a little bit too much, a 2x3 wedge plate piece ALWAYS comes off. Its such a pain to re-attach too so i dont even bother anymore. Its also pretty sure so finding space for it is hard but thats not the biggest deal
Honourable mention to the UCS Gunship for having one particularly annoying step in the build (placing an angled subassembly into the 'armpit' of the wings) while also being somewhat annoying to own cus the wingspan is MASSIVE and you cant really move it on its stand so you have to move it by the ship, then the stand, then place the ship back on the stanf</t>
  </si>
  <si>
    <t>YaBoiRian</t>
  </si>
  <si>
    <t>https://www.reddit.com/r/lego/comments/12o6i0r/most_annoying_frustrating_lego_set_to_build_own/jgi3b8l/</t>
  </si>
  <si>
    <t>It was somewhat monotonous but it’s not ALL at once. You get sections in between portions so it’s not too bad. That being said, it did get pretty bad by the end floor.</t>
  </si>
  <si>
    <t>jgi90tu</t>
  </si>
  <si>
    <t>Sherwood1487</t>
  </si>
  <si>
    <t>t1_jgi90tu</t>
  </si>
  <si>
    <t>https://www.reddit.com/r/lego/comments/12o6i0r/most_annoying_frustrating_lego_set_to_build_own/jgi90tu/</t>
  </si>
  <si>
    <t>jgi56mp</t>
  </si>
  <si>
    <t>t1_jgi56mp</t>
  </si>
  <si>
    <t>I’m told the **Daily Bugle** is a bit of a bore to build all the windows. I don’t own the set, but that’s the one that came to mind to OPs question.</t>
  </si>
  <si>
    <t>https://www.reddit.com/r/lego/comments/12o6i0r/most_annoying_frustrating_lego_set_to_build_own/jgi56mp/</t>
  </si>
  <si>
    <t>Most of the sets I own I have enjoyed. However the Christmas Wreath was frustrating and one of the only sets I owned where I couldn’t wait for it to be done. Most sets I enjoy building just as much as when they are done. And when I put the wreath away for the off-season, I put it in the box assembled because I don’t want to rebuild it. The other holiday sets I enjoy rebuilding each season.</t>
  </si>
  <si>
    <t>jgi6yyr</t>
  </si>
  <si>
    <t>t1_jgi6yyr</t>
  </si>
  <si>
    <t>https://www.reddit.com/r/lego/comments/12o6i0r/most_annoying_frustrating_lego_set_to_build_own/jgi6yyr/</t>
  </si>
  <si>
    <t>Some botanicals don’t have good connections but they hold up just fine. The most annoying set has to be baby yoda, his robes barely hold on and it’s so uneven. Granted, I built the set a few days after I got my wisdom teeth out so I was still loopy</t>
  </si>
  <si>
    <t>jgibb2r</t>
  </si>
  <si>
    <t>t1_jgibb2r</t>
  </si>
  <si>
    <t>https://www.reddit.com/r/lego/comments/12o6i0r/most_annoying_frustrating_lego_set_to_build_own/jgibb2r/</t>
  </si>
  <si>
    <t>Eiffel tower Mk1 doesn't have much strength until its mangled together. Not built MK2, but I hope its better.
Have the Colosseum and the World Map which I imagine are both a pain to build.
Taj Mahal Mk1 is also a massive PITA.</t>
  </si>
  <si>
    <t>jgikorc</t>
  </si>
  <si>
    <t>CannonousCrash</t>
  </si>
  <si>
    <t>t1_jgikorc</t>
  </si>
  <si>
    <t>https://www.reddit.com/r/lego/comments/12o6i0r/most_annoying_frustrating_lego_set_to_build_own/jgikorc/</t>
  </si>
  <si>
    <t>[10279-1: Volkswagen T2 Camper Van](https://brickset.com/sets/10279-1) [[Photo]](https://images.brickset.com/sets/images/10279-1.jpg)</t>
  </si>
  <si>
    <t>jgh1r3z</t>
  </si>
  <si>
    <t>t1_jgh1r3z</t>
  </si>
  <si>
    <t>https://www.reddit.com/r/lego/comments/12o6i0r/most_annoying_frustrating_lego_set_to_build_own/jgh1r3z/</t>
  </si>
  <si>
    <t>[60302-1: Wildlife Rescue Operation](https://brickset.com/sets/60302-1) [[Photo]](https://images.brickset.com/sets/images/60302-1.jpg)</t>
  </si>
  <si>
    <t>jgkymok</t>
  </si>
  <si>
    <t>t1_jgkymok</t>
  </si>
  <si>
    <t>https://www.reddit.com/r/lego/comments/12o6i0r/most_annoying_frustrating_lego_set_to_build_own/jgkymok/</t>
  </si>
  <si>
    <t>jgkyliz</t>
  </si>
  <si>
    <t>t1_jgkyliz</t>
  </si>
  <si>
    <t>…just built a set with a string (60302)</t>
  </si>
  <si>
    <t>https://www.reddit.com/r/lego/comments/12o6i0r/most_annoying_frustrating_lego_set_to_build_own/jgkyliz/</t>
  </si>
  <si>
    <t>jgkyjst</t>
  </si>
  <si>
    <t>t1_jgkyjst</t>
  </si>
  <si>
    <t>Anything with a string</t>
  </si>
  <si>
    <t>https://www.reddit.com/r/lego/comments/12o6i0r/most_annoying_frustrating_lego_set_to_build_own/jgkyjst/</t>
  </si>
  <si>
    <t>This post is inspired by 10279, the Volkswagen T2 Camper...it looks like it should be really sturdy but it it's surprisingly prone to springing apart...i found the roof structure in particular quite irritating to build.
The most annoying Lego to own (rather than build) is the ISS. It's balanced _really_ precariously and it feels like a slight draft will send it hurtling to the floor, never to see seen intact again. 
What other sets have proved to be quite annoying to build or keep around your house?</t>
  </si>
  <si>
    <t>https://www.reddit.com/r/lego/comments/12o6i0r/most_annoying_frustrating_lego_set_to_build_own/</t>
  </si>
  <si>
    <t>Most annoying / frustrating Lego set to build / own?</t>
  </si>
  <si>
    <t>I am of course more interested in the bike/scooter/whatever in the bed of the Silverado.</t>
  </si>
  <si>
    <t>jgjkzhi</t>
  </si>
  <si>
    <t>namethatcar</t>
  </si>
  <si>
    <t>Redbluegreenloud</t>
  </si>
  <si>
    <t>t1_jgjkzhi</t>
  </si>
  <si>
    <t>https://www.reddit.com/r/namethatcar/comments/12oslyi/its_not_a_volkswagen/jgjkzhi/</t>
  </si>
  <si>
    <t>jgjkl68</t>
  </si>
  <si>
    <t>t1_jgjkl68</t>
  </si>
  <si>
    <t>12oslyi</t>
  </si>
  <si>
    <t>Chevrolet Silverado with U-Haul livery</t>
  </si>
  <si>
    <t>https://www.reddit.com/r/namethatcar/comments/12oslyi/its_not_a_volkswagen/jgjkl68/</t>
  </si>
  <si>
    <t>t3_12oslyi</t>
  </si>
  <si>
    <t>Thank you. I did a bit of a cursory search of motorcycle and came up empty.</t>
  </si>
  <si>
    <t>jgjl4bv</t>
  </si>
  <si>
    <t>t1_jgjl4bv</t>
  </si>
  <si>
    <t>https://www.reddit.com/r/namethatcar/comments/12oslyi/its_not_a_volkswagen/jgjl4bv/</t>
  </si>
  <si>
    <t>jgjl044</t>
  </si>
  <si>
    <t>t1_jgjl044</t>
  </si>
  <si>
    <t>r/namethatbike</t>
  </si>
  <si>
    <t>https://www.reddit.com/r/namethatcar/comments/12oslyi/its_not_a_volkswagen/jgjl044/</t>
  </si>
  <si>
    <t>[Reminds me of a Cushman scooter](https://www.cushmanclubofamerica.com/resources/scooter-id/), but can’t quite place the model.</t>
  </si>
  <si>
    <t>jgjxp1t</t>
  </si>
  <si>
    <t>t1_jgjxp1t</t>
  </si>
  <si>
    <t>https://www.reddit.com/r/namethatcar/comments/12oslyi/its_not_a_volkswagen/jgjxp1t/</t>
  </si>
  <si>
    <t>But what is it?
(I'm not asking about the car, but couldn't find an equivalent motorcycle sub, so hopefully this is allowed and someone can help.)</t>
  </si>
  <si>
    <t>https://i.redd.it/ufn3l4orcdua1.jpg</t>
  </si>
  <si>
    <t>https://www.reddit.com/r/namethatcar/comments/12oslyi/its_not_a_volkswagen/</t>
  </si>
  <si>
    <t>It's not a Volkswagen...</t>
  </si>
  <si>
    <t>I’ve just purchased a 2009 polo which was imported from Japan - all the units are in kph and as I’m from the Uk I need them in mph (example says 40,000km driven) anyone know how to change this?</t>
  </si>
  <si>
    <t>12qi0tj</t>
  </si>
  <si>
    <t>PhilosopherSmart7566</t>
  </si>
  <si>
    <t>t3_12qi0tj</t>
  </si>
  <si>
    <t>https://www.reddit.com/r/Volkswagen/comments/12qi0tj/need_some_help_changing_the_display_units_in_my/</t>
  </si>
  <si>
    <t>Need some help changing the display units in my polo</t>
  </si>
  <si>
    <t>Ah yup that’s what I forgot. 6cyl more power and less economic.</t>
  </si>
  <si>
    <t>jgmte0y</t>
  </si>
  <si>
    <t>SeawardFriend</t>
  </si>
  <si>
    <t>t1_jgmte0y</t>
  </si>
  <si>
    <t>https://www.reddit.com/r/whatcarshouldIbuy/comments/12pl6zc/2019_volkswagen_golf_r_or_2019_ford_fusion_sport/jgmte0y/</t>
  </si>
  <si>
    <t>jgmoozy</t>
  </si>
  <si>
    <t>t1_jgmoozy</t>
  </si>
  <si>
    <t>12pl6zc</t>
  </si>
  <si>
    <t>I would add that mpg is much better with Golf. Sport is same as a Mustang GT.</t>
  </si>
  <si>
    <t>dissectingAAA</t>
  </si>
  <si>
    <t>https://www.reddit.com/r/whatcarshouldIbuy/comments/12pl6zc/2019_volkswagen_golf_r_or_2019_ford_fusion_sport/jgmoozy/</t>
  </si>
  <si>
    <t>t3_12pl6zc</t>
  </si>
  <si>
    <t>That’s definitely a point towards the golf. I don’t move large items or loads often, but it’d be nice to at least have the capabilities</t>
  </si>
  <si>
    <t>jgnnvn1</t>
  </si>
  <si>
    <t>t1_jgnnvn1</t>
  </si>
  <si>
    <t>https://www.reddit.com/r/whatcarshouldIbuy/comments/12pl6zc/2019_volkswagen_golf_r_or_2019_ford_fusion_sport/jgnnvn1/</t>
  </si>
  <si>
    <t>jgnmuuq</t>
  </si>
  <si>
    <t>t1_jgnmuuq</t>
  </si>
  <si>
    <t>And that’s the main thing about a golf r, it’s very versatile, so good for a daily on comfort mode but very fun on sport mode, small footprint for city traffic and parking yet good interior space and more practical for stuff like shopping at costco, ikea or just the odd time you need to haul something bulky</t>
  </si>
  <si>
    <t>https://www.reddit.com/r/whatcarshouldIbuy/comments/12pl6zc/2019_volkswagen_golf_r_or_2019_ford_fusion_sport/jgnmuuq/</t>
  </si>
  <si>
    <t>jgnlk3s</t>
  </si>
  <si>
    <t>t1_jgnlk3s</t>
  </si>
  <si>
    <t>Good to know! I’ve never drove either. I’ve never even been in a Golf R. The fusion was my friend’s, and his parents put an insurance tracker in there so he never gave it much power. I don’t know which is more fun but the fusion was very entertaining even with lackluster driving.
I don’t really plan to do anything other than simple bolt ons and cosmetics either. What I mean is I’m not trying to go for a 1000 hp machine here, just a daily that don’t break often, and one I can have some fun with when the times right.</t>
  </si>
  <si>
    <t>https://www.reddit.com/r/whatcarshouldIbuy/comments/12pl6zc/2019_volkswagen_golf_r_or_2019_ford_fusion_sport/jgnlk3s/</t>
  </si>
  <si>
    <t>jgn540w</t>
  </si>
  <si>
    <t>t1_jgn540w</t>
  </si>
  <si>
    <t>More fun to drive, better mpg and more practical, I mean if you seriously had more fun driving the fusion than the golf then you might be doing something wrong or still learning and that’s an even better reason to get the r over the fusion sport</t>
  </si>
  <si>
    <t>https://www.reddit.com/r/whatcarshouldIbuy/comments/12pl6zc/2019_volkswagen_golf_r_or_2019_ford_fusion_sport/jgn540w/</t>
  </si>
  <si>
    <t>jgn2p6v</t>
  </si>
  <si>
    <t>t1_jgn2p6v</t>
  </si>
  <si>
    <t>Any reason?</t>
  </si>
  <si>
    <t>https://www.reddit.com/r/whatcarshouldIbuy/comments/12pl6zc/2019_volkswagen_golf_r_or_2019_ford_fusion_sport/jgn2p6v/</t>
  </si>
  <si>
    <t>jgmxycw</t>
  </si>
  <si>
    <t>t1_jgmxycw</t>
  </si>
  <si>
    <t>Golf R</t>
  </si>
  <si>
    <t>https://www.reddit.com/r/whatcarshouldIbuy/comments/12pl6zc/2019_volkswagen_golf_r_or_2019_ford_fusion_sport/jgmxycw/</t>
  </si>
  <si>
    <t>I’ve been researching for my next car for a number of years now, and I’m caught between these two amazing vehicles. Both are pretty similar on paper. They look subtle, yet still stylish and sporty, they perform well and have great tech, and they’re both pretty decent in terms of reliability. Here’s my pros and cons of each:
Golf R Pros: AWD with plenty of power, technology, and safety features. Potentially manual, though I’m too inexperienced to drive one, so I’d probably get the DCC. I’m obsessed with the driver oriented dash and disappointed that more vehicles don’t have this. The Hatchback makes it convenient for fitting larger items. Sounds nice and has modding capabilities.
Fusion Sport Pros: Also AWD with a surprising amount of power and similar technology. Adds cooled seats, remote start, and sun/moonroof. I prefer the sedan body style to the hatch. Also sounds very nice and since I’ve ridden in one, I have a better opinion of the performance. It’s crazy fun!
Golf R Cons: I love sun/moonroofs and this unfortunately doesn’t come with one. The price is quite high for having such similar features as the fusion. Repair and maintenance costs for German cars have always been known for being pricy.
Fusion Sport Cons: Bit of a bumpy ride but nothing I’m not already dealing with. Removes blind spot monitoring, lane departure warnings, and pre collision safety system. The dial shifter is and will always be atrocious. Temperature controls are buttons rather than dials. Trunk is less practical than a hatch.
All of these cons are things I can deal with, which is why I’m having trouble deciding. Neither car has any major red flags like most others I’ve researched. If anyone has had experience driving or owning either one, I’d love some input!</t>
  </si>
  <si>
    <t>https://www.reddit.com/r/whatcarshouldIbuy/comments/12pl6zc/2019_volkswagen_golf_r_or_2019_ford_fusion_sport/</t>
  </si>
  <si>
    <t>2019 Volkswagen Golf R or 2019 Ford Fusion Sport?</t>
  </si>
  <si>
    <t>Thanks I live in Brisbane</t>
  </si>
  <si>
    <t>jgnyy91</t>
  </si>
  <si>
    <t>Awkward-Level9835</t>
  </si>
  <si>
    <t>t1_jgnyy91</t>
  </si>
  <si>
    <t>https://www.reddit.com/r/Volkswagen/comments/12oxelh/got_a_question_about_modifying_my_v6_bora/jgnyy91/</t>
  </si>
  <si>
    <t>jgk6j03</t>
  </si>
  <si>
    <t>t1_jgk6j03</t>
  </si>
  <si>
    <t>12oxelh</t>
  </si>
  <si>
    <t>A lot of parts. VW shares a lot between its models. 
I have a Tiguan &amp; from what I've noticed trying to get any sort of used replacement parts from local wreckers are a no go. Maybe places closer to Sydney/Melbourne may be different. Everything 300-400kms away from me has no VW's at all. I've found eBay to be the best. For used replacement parts &amp; priced fairly &amp; competitively. 
Be warned, VW has only recently become a very popular "regular people's" car. You'll have a lot of workshops, wreckers etc charge you the "euro tax" so make sure you shop around.</t>
  </si>
  <si>
    <t>Friedrich_98</t>
  </si>
  <si>
    <t>https://www.reddit.com/r/Volkswagen/comments/12oxelh/got_a_question_about_modifying_my_v6_bora/jgk6j03/</t>
  </si>
  <si>
    <t>t3_12oxelh</t>
  </si>
  <si>
    <t>A company in the USA Techtonics Tuning will have everything you need. 
They have been tuning and improving Water cooled for over 40 year. 
I went with; stainless exhaust ( cat back) cam, chip, lighter serpentine belt hardware.. very quick VR6 5speed     
But you can do so much more.</t>
  </si>
  <si>
    <t>jgkg7yi</t>
  </si>
  <si>
    <t>t1_jgkg7yi</t>
  </si>
  <si>
    <t>https://www.reddit.com/r/Volkswagen/comments/12oxelh/got_a_question_about_modifying_my_v6_bora/jgkg7yi/</t>
  </si>
  <si>
    <t>I live in Australia and last year I bought a 2.8ltr v6 4motion bora. Was just wondering what parts fit this car. Can't find anything in any wreckers</t>
  </si>
  <si>
    <t>https://www.reddit.com/r/Volkswagen/comments/12oxelh/got_a_question_about_modifying_my_v6_bora/</t>
  </si>
  <si>
    <t>Got a question about modifying my v6 bora</t>
  </si>
  <si>
    <t>Reminds me of a Renault arkana just prettier</t>
  </si>
  <si>
    <t>jglpnr8</t>
  </si>
  <si>
    <t>evs_ireland</t>
  </si>
  <si>
    <t>t1_jglpnr8</t>
  </si>
  <si>
    <t>https://www.reddit.com/r/evs_ireland/comments/12pdgjw/volkswagen_id7_all_you_need_to_know/jglpnr8/</t>
  </si>
  <si>
    <t>12pdgjw</t>
  </si>
  <si>
    <t>t3_12pdgjw</t>
  </si>
  <si>
    <t>I do, thank you!</t>
  </si>
  <si>
    <t>jgmn9we</t>
  </si>
  <si>
    <t>Justin282522</t>
  </si>
  <si>
    <t>t1_jgmn9we</t>
  </si>
  <si>
    <t>https://www.reddit.com/r/HotWheels/comments/12p3xyg/_/jgmn9we/</t>
  </si>
  <si>
    <t>jglxdlp</t>
  </si>
  <si>
    <t>t1_jglxdlp</t>
  </si>
  <si>
    <t>12p3xyg</t>
  </si>
  <si>
    <t>Obligatory; You know about the wheels on that 356, right?</t>
  </si>
  <si>
    <t>Cisco_jeep287</t>
  </si>
  <si>
    <t>https://www.reddit.com/r/HotWheels/comments/12p3xyg/_/jglxdlp/</t>
  </si>
  <si>
    <t>t3_12p3xyg</t>
  </si>
  <si>
    <t>That beetle is beautiful!</t>
  </si>
  <si>
    <t>jglccv4</t>
  </si>
  <si>
    <t>Wabauki</t>
  </si>
  <si>
    <t>t1_jglccv4</t>
  </si>
  <si>
    <t>https://www.reddit.com/r/HotWheels/comments/12p3xyg/_/jglccv4/</t>
  </si>
  <si>
    <t>https://i.redd.it/qkvmbbktbfua1.jpg</t>
  </si>
  <si>
    <t>https://www.reddit.com/r/HotWheels/comments/12p3xyg/_/</t>
  </si>
  <si>
    <t>👌</t>
  </si>
  <si>
    <t>I checked my local Walmart this morning and found that set as well. I, too, took a big gasp lol I only picked up the Skyline though.</t>
  </si>
  <si>
    <t>jgm1dsw</t>
  </si>
  <si>
    <t>xNovaChromex</t>
  </si>
  <si>
    <t>t1_jgm1dsw</t>
  </si>
  <si>
    <t>https://www.reddit.com/r/HotWheels/comments/12peq0t/hot_wheels_boulevard_mix_p/jgm1dsw/</t>
  </si>
  <si>
    <t>jglsnkx</t>
  </si>
  <si>
    <t>t1_jglsnkx</t>
  </si>
  <si>
    <t>12peq0t</t>
  </si>
  <si>
    <t>Lol earth. Good find!</t>
  </si>
  <si>
    <t>jgmhtbp</t>
  </si>
  <si>
    <t>Ahkaprich</t>
  </si>
  <si>
    <t>t1_jgmhtbp</t>
  </si>
  <si>
    <t>https://www.reddit.com/r/HotWheels/comments/12peq0t/hot_wheels_boulevard_mix_p/jgmhtbp/</t>
  </si>
  <si>
    <t>Yeah I've also been watching eBay for weeks to see where the speed machines and boulevards are coming out of.
Next to the three-car premium sets...😉</t>
  </si>
  <si>
    <t>jgmsmkg</t>
  </si>
  <si>
    <t>t1_jgmsmkg</t>
  </si>
  <si>
    <t>https://www.reddit.com/r/HotWheels/comments/12peq0t/hot_wheels_boulevard_mix_p/jgmsmkg/</t>
  </si>
  <si>
    <t>jgmsb41</t>
  </si>
  <si>
    <t>t1_jgmsb41</t>
  </si>
  <si>
    <t>Dang in at NoVa USA Mars :( lol in all seriousness not too far from you tho and have yet to see this set anywhere</t>
  </si>
  <si>
    <t>McDimps</t>
  </si>
  <si>
    <t>https://www.reddit.com/r/HotWheels/comments/12peq0t/hot_wheels_boulevard_mix_p/jgmsb41/</t>
  </si>
  <si>
    <t>So .. the Boulevards do exist!</t>
  </si>
  <si>
    <t>jgforua</t>
  </si>
  <si>
    <t>KTM320xcf</t>
  </si>
  <si>
    <t>t1_jgforua</t>
  </si>
  <si>
    <t>https://www.reddit.com/r/HotWheels/comments/12nqni0/not_a_single_skyline/jgforua/</t>
  </si>
  <si>
    <t>This has happened to me twice in the last 48hrs</t>
  </si>
  <si>
    <t>jgh1sok</t>
  </si>
  <si>
    <t>Ok-Regret-1129</t>
  </si>
  <si>
    <t>t1_jgh1sok</t>
  </si>
  <si>
    <t>https://www.reddit.com/r/HotWheels/comments/12nqni0/not_a_single_skyline/jgh1sok/</t>
  </si>
  <si>
    <t>Folks post about it all damn day here. Especially none Americans.</t>
  </si>
  <si>
    <t>jgi81es</t>
  </si>
  <si>
    <t>t1_jgi81es</t>
  </si>
  <si>
    <t>https://www.reddit.com/r/HotWheels/comments/12nqni0/not_a_single_skyline/jgi81es/</t>
  </si>
  <si>
    <t>jghrye6</t>
  </si>
  <si>
    <t>t1_jghrye6</t>
  </si>
  <si>
    <t>I mean, I see people buying premiums all the time. Didn’t realize some people never see them.</t>
  </si>
  <si>
    <t>https://www.reddit.com/r/HotWheels/comments/12nqni0/not_a_single_skyline/jghrye6/</t>
  </si>
  <si>
    <t>jgh98dw</t>
  </si>
  <si>
    <t>t1_jgh98dw</t>
  </si>
  <si>
    <t>Always somebody complaining about 1 car missing from a set when it seems that 70% of people in this group cannot find premiums at all. Great job buddy.</t>
  </si>
  <si>
    <t>https://www.reddit.com/r/HotWheels/comments/12nqni0/not_a_single_skyline/jgh98dw/</t>
  </si>
  <si>
    <t>At my Walmart all of the Imprezas AND Skylines were gone. 🤬</t>
  </si>
  <si>
    <t>jghi4pq</t>
  </si>
  <si>
    <t>t1_jghi4pq</t>
  </si>
  <si>
    <t>https://www.reddit.com/r/HotWheels/comments/12nqni0/not_a_single_skyline/jghi4pq/</t>
  </si>
  <si>
    <t>I’ll take that Subaru all day</t>
  </si>
  <si>
    <t>jgi8dyc</t>
  </si>
  <si>
    <t>Motor-Cod-5420</t>
  </si>
  <si>
    <t>t1_jgi8dyc</t>
  </si>
  <si>
    <t>https://www.reddit.com/r/HotWheels/comments/12nqni0/not_a_single_skyline/jgi8dyc/</t>
  </si>
  <si>
    <t>I would have taken them all.</t>
  </si>
  <si>
    <t>jgikaev</t>
  </si>
  <si>
    <t>t1_jgikaev</t>
  </si>
  <si>
    <t>https://www.reddit.com/r/HotWheels/comments/12nqni0/not_a_single_skyline/jgikaev/</t>
  </si>
  <si>
    <t>https://i.redd.it/9sphalqu07ua1.jpg</t>
  </si>
  <si>
    <t>https://www.reddit.com/r/HotWheels/comments/12nqni0/not_a_single_skyline/</t>
  </si>
  <si>
    <t>Not a single Skyline…</t>
  </si>
  <si>
    <t>Honestly, one to open one to keep sounds ethical, but then you realize one of these bad boys is just gonna sit in a cardboard box for 10+ years..</t>
  </si>
  <si>
    <t>jgnf1rx</t>
  </si>
  <si>
    <t>DrCheese88</t>
  </si>
  <si>
    <t>t1_jgnf1rx</t>
  </si>
  <si>
    <t>https://www.reddit.com/r/HotWheels/comments/12peq0t/hot_wheels_boulevard_mix_p/jgnf1rx/</t>
  </si>
  <si>
    <t>jgneuit</t>
  </si>
  <si>
    <t>t1_jgneuit</t>
  </si>
  <si>
    <t>Hungry hungry hippos…oh sorry…wrong game</t>
  </si>
  <si>
    <t>https://www.reddit.com/r/HotWheels/comments/12peq0t/hot_wheels_boulevard_mix_p/jgneuit/</t>
  </si>
  <si>
    <t>jgn9jcg</t>
  </si>
  <si>
    <t>t1_jgn9jcg</t>
  </si>
  <si>
    <t>I think op knows why the skyline was missing (I don’t blame him for it)</t>
  </si>
  <si>
    <t>https://www.reddit.com/r/HotWheels/comments/12peq0t/hot_wheels_boulevard_mix_p/jgn9jcg/</t>
  </si>
  <si>
    <t>jgm4z72</t>
  </si>
  <si>
    <t>t1_jgm4z72</t>
  </si>
  <si>
    <t>That’s crazy. I just grabbed this set two days ago, had plenty of vans and everything else, but not a single Skyline.</t>
  </si>
  <si>
    <t>https://www.reddit.com/r/HotWheels/comments/12peq0t/hot_wheels_boulevard_mix_p/jgm4z72/</t>
  </si>
  <si>
    <t>t3_12peq0t</t>
  </si>
  <si>
    <t>Good pull man congrats.</t>
  </si>
  <si>
    <t>jgm529s</t>
  </si>
  <si>
    <t>t1_jgm529s</t>
  </si>
  <si>
    <t>https://www.reddit.com/r/HotWheels/comments/12peq0t/hot_wheels_boulevard_mix_p/jgm529s/</t>
  </si>
  <si>
    <t>Got it x2, one set carded and one set loose. 👌your missing the van.</t>
  </si>
  <si>
    <t>jgm535m</t>
  </si>
  <si>
    <t>Stevonavich</t>
  </si>
  <si>
    <t>t1_jgm535m</t>
  </si>
  <si>
    <t>https://www.reddit.com/r/HotWheels/comments/12peq0t/hot_wheels_boulevard_mix_p/jgm535m/</t>
  </si>
  <si>
    <t>The 2 sets we snagged were 30/each.  Plus shipping.     Also grabbed the new transports at price
Also to be honest I’m kinda over collecting other than supers/shorties so they will pop up on the trade post later on.
Just hopped on the eBay’s n yes these are already goin up in price.</t>
  </si>
  <si>
    <t>jgmkg5k</t>
  </si>
  <si>
    <t>BooobiesANDbho</t>
  </si>
  <si>
    <t>t1_jgmkg5k</t>
  </si>
  <si>
    <t>https://www.reddit.com/r/HotWheels/comments/12peq0t/hot_wheels_boulevard_mix_p/jgmkg5k/</t>
  </si>
  <si>
    <t>jgmk2o2</t>
  </si>
  <si>
    <t>t1_jgmk2o2</t>
  </si>
  <si>
    <t>Not this one. The skyline knocks it up to like $75 with shipping.</t>
  </si>
  <si>
    <t>RogerSimons_Father</t>
  </si>
  <si>
    <t>https://www.reddit.com/r/HotWheels/comments/12peq0t/hot_wheels_boulevard_mix_p/jgmk2o2/</t>
  </si>
  <si>
    <t>jgmjwzn</t>
  </si>
  <si>
    <t>t1_jgmjwzn</t>
  </si>
  <si>
    <t>U can snag full sets of boulevards for around $30 bucks off eBay.</t>
  </si>
  <si>
    <t>https://www.reddit.com/r/HotWheels/comments/12peq0t/hot_wheels_boulevard_mix_p/jgmjwzn/</t>
  </si>
  <si>
    <t>jgmjblg</t>
  </si>
  <si>
    <t>t1_jgmjblg</t>
  </si>
  <si>
    <t>You can’t pre order cases of boulevards. They’re Walmart Exclusive.</t>
  </si>
  <si>
    <t>https://www.reddit.com/r/HotWheels/comments/12peq0t/hot_wheels_boulevard_mix_p/jgmjblg/</t>
  </si>
  <si>
    <t>jgm88gm</t>
  </si>
  <si>
    <t>t1_jgm88gm</t>
  </si>
  <si>
    <t>I don't know where to order them retail prices. Wasn't very excited about the set but they are nice so I picked them up.  I was thinking of buying a case of the speed machines but don't really care about them and I surprised myself by finding a Pagani in the store. Only one I really care about besides the chase laugh out loud</t>
  </si>
  <si>
    <t>jgm8f7a</t>
  </si>
  <si>
    <t>t1_jgm8f7a</t>
  </si>
  <si>
    <t>https://www.reddit.com/r/HotWheels/comments/12peq0t/hot_wheels_boulevard_mix_p/jgm8f7a/</t>
  </si>
  <si>
    <t>Sorry wich Lexus is it?!!!</t>
  </si>
  <si>
    <t>jgobvi8</t>
  </si>
  <si>
    <t>t1_jgobvi8</t>
  </si>
  <si>
    <t>https://www.reddit.com/r/HotWheels/comments/12peq0t/hot_wheels_boulevard_mix_p/jgobvi8/</t>
  </si>
  <si>
    <t>jgob1lu</t>
  </si>
  <si>
    <t>t1_jgob1lu</t>
  </si>
  <si>
    <t>I bought a case of the the two packs already brz Lexus skylines... New mix</t>
  </si>
  <si>
    <t>https://www.reddit.com/r/HotWheels/comments/12peq0t/hot_wheels_boulevard_mix_p/jgob1lu/</t>
  </si>
  <si>
    <t>When it comes to boulevards n premium releases, I think there’s a good debate to just pre-ordering them, and splitting them with a buddy,      I got a set of these waiting for me and the new transports as well.
Edit: that’s not to say that, that wasn’t a good find OP congrats.  Specially on the R34s!!!</t>
  </si>
  <si>
    <t>https://www.reddit.com/r/HotWheels/comments/12peq0t/hot_wheels_boulevard_mix_p/jgm88gm/</t>
  </si>
  <si>
    <t>I have two both freed, my 5 year old was ungrateful when I got him one for himself. You can have it if you want
I was so excited to have matching cars with him :/ he just wanted to rip open the one single car (out of 7 premiums) that I wanted to keep sealed.</t>
  </si>
  <si>
    <t>jgnfhqj</t>
  </si>
  <si>
    <t>t1_jgnfhqj</t>
  </si>
  <si>
    <t>https://www.reddit.com/r/HotWheels/comments/12peq0t/hot_wheels_boulevard_mix_p/jgnfhqj/</t>
  </si>
  <si>
    <t>jgmccuv</t>
  </si>
  <si>
    <t>t1_jgmccuv</t>
  </si>
  <si>
    <t>I left one on the pegs</t>
  </si>
  <si>
    <t>jgmdbnm</t>
  </si>
  <si>
    <t>t1_jgmdbnm</t>
  </si>
  <si>
    <t>https://www.reddit.com/r/HotWheels/comments/12peq0t/hot_wheels_boulevard_mix_p/jgmdbnm/</t>
  </si>
  <si>
    <t>Yeah, it's pretty much the only premium modern Mustang Hot Wheels car in a race deco that isn't eye-searingly nauseating.</t>
  </si>
  <si>
    <t>jgopfbt</t>
  </si>
  <si>
    <t>Steve_Brandon</t>
  </si>
  <si>
    <t>t1_jgopfbt</t>
  </si>
  <si>
    <t>https://www.reddit.com/r/HotWheels/comments/12peq0t/hot_wheels_boulevard_mix_p/jgopfbt/</t>
  </si>
  <si>
    <t>Lucky, Im really looking for that Shelby</t>
  </si>
  <si>
    <t>PitchBlackFrenzy</t>
  </si>
  <si>
    <t>https://www.reddit.com/r/HotWheels/comments/12peq0t/hot_wheels_boulevard_mix_p/jgmccuv/</t>
  </si>
  <si>
    <t>found 2 vans yesterday, sadly nothing i wanted</t>
  </si>
  <si>
    <t>jgmea0g</t>
  </si>
  <si>
    <t>Nordis_</t>
  </si>
  <si>
    <t>t1_jgmea0g</t>
  </si>
  <si>
    <t>https://www.reddit.com/r/HotWheels/comments/12peq0t/hot_wheels_boulevard_mix_p/jgmea0g/</t>
  </si>
  <si>
    <t>I can see you're very excited about em...
schwing</t>
  </si>
  <si>
    <t>jgmekcw</t>
  </si>
  <si>
    <t>MillHoodz_Finest</t>
  </si>
  <si>
    <t>t1_jgmekcw</t>
  </si>
  <si>
    <t>https://www.reddit.com/r/HotWheels/comments/12peq0t/hot_wheels_boulevard_mix_p/jgmekcw/</t>
  </si>
  <si>
    <t>Didn’t have enough to splurge on all 4 sadly so I got one ik i probably won’t get that lucky again. Yea sounds about right either late at night or around 9am is when I’ve found stocked premiums</t>
  </si>
  <si>
    <t>jgo1xsl</t>
  </si>
  <si>
    <t>Frequent-Analysis-20</t>
  </si>
  <si>
    <t>t1_jgo1xsl</t>
  </si>
  <si>
    <t>https://www.reddit.com/r/HotWheels/comments/12peq0t/hot_wheels_boulevard_mix_p/jgo1xsl/</t>
  </si>
  <si>
    <t>jgmnhv7</t>
  </si>
  <si>
    <t>t1_jgmnhv7</t>
  </si>
  <si>
    <t>Hope you hit them. People pallet raid at night before they close when the stock is brought out.  Can't blame em. One reason I was so shocked</t>
  </si>
  <si>
    <t>https://www.reddit.com/r/HotWheels/comments/12peq0t/hot_wheels_boulevard_mix_p/jgmnhv7/</t>
  </si>
  <si>
    <t>jgmier0</t>
  </si>
  <si>
    <t>t1_jgmier0</t>
  </si>
  <si>
    <t>Saw these last night around 8pm my local Walmart Subaru, van and mustang couldn’t make off with all just yet so I got the stang</t>
  </si>
  <si>
    <t>https://www.reddit.com/r/HotWheels/comments/12peq0t/hot_wheels_boulevard_mix_p/jgmier0/</t>
  </si>
  <si>
    <t>Yes I agree. Cosworth is coming I think</t>
  </si>
  <si>
    <t>jgob8r9</t>
  </si>
  <si>
    <t>t1_jgob8r9</t>
  </si>
  <si>
    <t>https://www.reddit.com/r/HotWheels/comments/12peq0t/hot_wheels_boulevard_mix_p/jgob8r9/</t>
  </si>
  <si>
    <t>jgmyrp1</t>
  </si>
  <si>
    <t>t1_jgmyrp1</t>
  </si>
  <si>
    <t>That scooby kills it in this set. Love to see a wrc edition with the evos Impreza Quattros escort cosworths and even the Peugeots</t>
  </si>
  <si>
    <t>https://www.reddit.com/r/HotWheels/comments/12peq0t/hot_wheels_boulevard_mix_p/jgmyrp1/</t>
  </si>
  <si>
    <t>Yeah I’m the same with the price point. I’m in TX, but I’m my neck of the woods I can’t find them for retail. I’m a sucker for vans and wagons so I would have hopped on that as well</t>
  </si>
  <si>
    <t>jgoi2td</t>
  </si>
  <si>
    <t>Competitive_Wall4048</t>
  </si>
  <si>
    <t>t1_jgoi2td</t>
  </si>
  <si>
    <t>https://www.reddit.com/r/HotWheels/comments/12peq0t/hot_wheels_boulevard_mix_p/jgoi2td/</t>
  </si>
  <si>
    <t>jgoc6kw</t>
  </si>
  <si>
    <t>t1_jgoc6kw</t>
  </si>
  <si>
    <t>I was jealous of Cali and Fla. for a while but a good jealous because I wasn't going to spend more than retail for that set.  Nice cars though.  Weird that the Vans were missing , I would have bought one and left the other</t>
  </si>
  <si>
    <t>https://www.reddit.com/r/HotWheels/comments/12peq0t/hot_wheels_boulevard_mix_p/jgoc6kw/</t>
  </si>
  <si>
    <t>jgnemah</t>
  </si>
  <si>
    <t>t1_jgnemah</t>
  </si>
  <si>
    <t>I’m jealous! Can’t find a single one around me!</t>
  </si>
  <si>
    <t>https://www.reddit.com/r/HotWheels/comments/12peq0t/hot_wheels_boulevard_mix_p/jgnemah/</t>
  </si>
  <si>
    <t>Agreed. So sick of the liberty walk phase HW is on.</t>
  </si>
  <si>
    <t>jgpf9pa</t>
  </si>
  <si>
    <t>t1_jgpf9pa</t>
  </si>
  <si>
    <t>https://www.reddit.com/r/HotWheels/comments/12peq0t/hot_wheels_boulevard_mix_p/jgpf9pa/</t>
  </si>
  <si>
    <t>jgop6cq</t>
  </si>
  <si>
    <t>t1_jgop6cq</t>
  </si>
  <si>
    <t>I'm getting the check gas cap notification then the cel light comes on. I've replaced the gas cap with a new one and the problem persists. I'm wondering what I should check next, the fuel purge valve? Pcv valve? Tia.</t>
  </si>
  <si>
    <t>12nm5nj</t>
  </si>
  <si>
    <t>t3_12nm5nj</t>
  </si>
  <si>
    <t>https://www.reddit.com/r/Volkswagen/comments/12nm5nj/15_golf_tsi_p0456/</t>
  </si>
  <si>
    <t>15 golf tsi p0456</t>
  </si>
  <si>
    <t>Clutch master cylinder failed on my mk5 rabbit this weekend so I threw a brand new OEM one in. Car now drives very strange, revs hang like crazy when shifting and throttle response is very slow, slower than usual for these cars. Code popping up for clutch switch input circuit. The switch is integrated into the master and is also brand new, any ideas???</t>
  </si>
  <si>
    <t>12pza5k</t>
  </si>
  <si>
    <t>t3_12pza5k</t>
  </si>
  <si>
    <t>https://www.reddit.com/r/Volkswagen/comments/12pza5k/p0704_01796_clutch_switch_failure/</t>
  </si>
  <si>
    <t>p0704 / 01796 Clutch switch failure?</t>
  </si>
  <si>
    <t>I know!!!! The employee stocking the toy section at my local Walmart must of been not feeling it today cuz there where just open boxes in the hotwheel section didn’t even put them on the shelf lmao, found the full Japan set and the full corvette set but split it with my friend</t>
  </si>
  <si>
    <t>jgjwxpu</t>
  </si>
  <si>
    <t>KeyBumpKyle</t>
  </si>
  <si>
    <t>t1_jgjwxpu</t>
  </si>
  <si>
    <t>https://www.reddit.com/r/HotWheels/comments/12otupb/weekend_haul/jgjwxpu/</t>
  </si>
  <si>
    <t>jgjrhia</t>
  </si>
  <si>
    <t>t1_jgjrhia</t>
  </si>
  <si>
    <t>12otupb</t>
  </si>
  <si>
    <t>Got most of the mystery model pack 2 aswell!</t>
  </si>
  <si>
    <t>jgjx57v</t>
  </si>
  <si>
    <t>t1_jgjx57v</t>
  </si>
  <si>
    <t>https://www.reddit.com/r/HotWheels/comments/12otupb/weekend_haul/jgjx57v/</t>
  </si>
  <si>
    <t>Fair lady so hot right now! Nice find</t>
  </si>
  <si>
    <t>Substantial_Diver_34</t>
  </si>
  <si>
    <t>https://www.reddit.com/r/HotWheels/comments/12otupb/weekend_haul/jgjrhia/</t>
  </si>
  <si>
    <t>t3_12otupb</t>
  </si>
  <si>
    <t>https://i.redd.it/h7u0xx4pkdua1.jpg</t>
  </si>
  <si>
    <t>https://www.reddit.com/r/HotWheels/comments/12otupb/weekend_haul/</t>
  </si>
  <si>
    <t>Weekend Haul</t>
  </si>
  <si>
    <t>Ok then reference AMC squeeze after dilution</t>
  </si>
  <si>
    <t>jgmqxu3</t>
  </si>
  <si>
    <t>BBBY</t>
  </si>
  <si>
    <t>Level420Jesus</t>
  </si>
  <si>
    <t>t1_jgmqxu3</t>
  </si>
  <si>
    <t>https://www.reddit.com/r/BBBY/comments/12poehl/so_youre_worried_that_even_if_this_thing_squeezes/jgmqxu3/</t>
  </si>
  <si>
    <t>jgmquln</t>
  </si>
  <si>
    <t>t1_jgmquln</t>
  </si>
  <si>
    <t>12poehl</t>
  </si>
  <si>
    <t>That is a valid point but gme wasn't being diluted either and bbby is getting aggressively diluted to the point of it actually being insane</t>
  </si>
  <si>
    <t>https://www.reddit.com/r/BBBY/comments/12poehl/so_youre_worried_that_even_if_this_thing_squeezes/jgmquln/</t>
  </si>
  <si>
    <t>jgmqpcy</t>
  </si>
  <si>
    <t>t1_jgmqpcy</t>
  </si>
  <si>
    <t>Buy button was also turned off mid sneeze. Not a fair comparison</t>
  </si>
  <si>
    <t>https://www.reddit.com/r/BBBY/comments/12poehl/so_youre_worried_that_even_if_this_thing_squeezes/jgmqpcy/</t>
  </si>
  <si>
    <t>jgmq23h</t>
  </si>
  <si>
    <t>t1_jgmq23h</t>
  </si>
  <si>
    <t>You're right about that. Damn SHF/MM still owe us for that one</t>
  </si>
  <si>
    <t>jgmrge9</t>
  </si>
  <si>
    <t>t1_jgmrge9</t>
  </si>
  <si>
    <t>https://www.reddit.com/r/BBBY/comments/12poehl/so_youre_worried_that_even_if_this_thing_squeezes/jgmrge9/</t>
  </si>
  <si>
    <t>jgmr3ur</t>
  </si>
  <si>
    <t>t1_jgmr3ur</t>
  </si>
  <si>
    <t>Topped out? I think you mean shut down cause it didn't even get the chance to top the fuck out.</t>
  </si>
  <si>
    <t>https://www.reddit.com/r/BBBY/comments/12poehl/so_youre_worried_that_even_if_this_thing_squeezes/jgmr3ur/</t>
  </si>
  <si>
    <t>Yes, he mentioned easter eggs. The only thing that had easter eggs were the NFT's that GME released on the 29th of last month. But we all now know that RC was NOT talking about BBBY at all. He actually bought into Nordstrom and tried to buy 19.99% of the company and they didn't approve it. So that tweet he made was in reference to Nordstrom. It all came out today.</t>
  </si>
  <si>
    <t>jgnev36</t>
  </si>
  <si>
    <t>Wild-Gazelle1579</t>
  </si>
  <si>
    <t>t1_jgnev36</t>
  </si>
  <si>
    <t>https://www.reddit.com/r/BBBY/comments/12poehl/so_youre_worried_that_even_if_this_thing_squeezes/jgnev36/</t>
  </si>
  <si>
    <t>jgnb742</t>
  </si>
  <si>
    <t>t1_jgnb742</t>
  </si>
  <si>
    <t>Easter eggs?</t>
  </si>
  <si>
    <t>https://www.reddit.com/r/BBBY/comments/12poehl/so_youre_worried_that_even_if_this_thing_squeezes/jgnb742/</t>
  </si>
  <si>
    <t>jgmtwe7</t>
  </si>
  <si>
    <t>t1_jgmtwe7</t>
  </si>
  <si>
    <t>Bro, what easter eggs? You're not talking about RC right? Because it just came out an hour ago that he was talking about Nordstrom. Thats it. Not BBBY. He bought less than 5% of nordtrom and wanted to buy 19.99 percent and the board immediately blocked him. 
They are now going to take a vote to block him and anyone from trying to take control of the company and the action will protect the company until the year 2025. This vote is prob why he in his tweet said "Things could get interesting". 
So, those easter eggs in the GME NFT's, they prob had nothing to do with BBBY. unfortunately.</t>
  </si>
  <si>
    <t>https://www.reddit.com/r/BBBY/comments/12poehl/so_youre_worried_that_even_if_this_thing_squeezes/jgmtwe7/</t>
  </si>
  <si>
    <t>jgmr5ue</t>
  </si>
  <si>
    <t>t1_jgmr5ue</t>
  </si>
  <si>
    <t>It does tho cause investors that aren't stupid won't be buying a stock of a company worth 100bil when it's fair value is 1 billion
Even with naked shorts they will have covered way before 400 unless people start being absolute idiots and are willing to buy when the price is ridiculously high. This thing would be lucky to squeeze above 3 dollars at this point 
Also I think the way I view it still is valid regardless of what you say. Market cap is the sum of all money so why can't it effect the price when the market cap moves at the same time price does? They're directly related lmao
That's like saying you can make lemonade if you put the lemons in first but not if you put the water in first. Just to give you an analogy like you keep giving me. Cause at the end of the day you're just looking at it by order not by result.
So basically you're calling me wrong for changing the order even tho the results the same. Does it really matter?</t>
  </si>
  <si>
    <t>jgnpzwz</t>
  </si>
  <si>
    <t>t1_jgnpzwz</t>
  </si>
  <si>
    <t>https://www.reddit.com/r/BBBY/comments/12poehl/so_youre_worried_that_even_if_this_thing_squeezes/jgnpzwz/</t>
  </si>
  <si>
    <t>jgnpmcs</t>
  </si>
  <si>
    <t>t1_jgnpmcs</t>
  </si>
  <si>
    <t>It doesn't matter what you view it as, you are wrong. Market cap does not inform the price. It may inform your perception of value, but it doesn't affect the price.
The 'true' price, value, market cap .. all that goes out the window in a short squeeze because it becomes a mechanical supply and demand equation.
Thats why market cap has no bearing on a 'fair price' in a squeeze.</t>
  </si>
  <si>
    <t>Cheapo_Sam</t>
  </si>
  <si>
    <t>https://www.reddit.com/r/BBBY/comments/12poehl/so_youre_worried_that_even_if_this_thing_squeezes/jgnpmcs/</t>
  </si>
  <si>
    <t>jgnnvcl</t>
  </si>
  <si>
    <t>t1_jgnnvcl</t>
  </si>
  <si>
    <t>I don't view either of us being wrong the only thing I view you being wrong for is saying that I'm wrong lol
Market cap is also way more useful than price. All I need is shares outstanding and market cap to make my choice on a stock. The price doesn't matter and often can even be deceiving.
Like for instance people think doge is cheap when it's actually expensive as hell. It's cost to risk ratio is awful.  It's things like that which have led me to thinking in terms of market cap. I'm not the only one either people are constantly comparing market caps of other squeezes to bbby so i did it too cause I think it can be useful for perspective</t>
  </si>
  <si>
    <t>https://www.reddit.com/r/BBBY/comments/12poehl/so_youre_worried_that_even_if_this_thing_squeezes/jgnnvcl/</t>
  </si>
  <si>
    <t>jgnmovp</t>
  </si>
  <si>
    <t>t1_jgnmovp</t>
  </si>
  <si>
    <t>I cant tell if you are being obtuse or stupid.
Of course they both calculate like that. Thats becuase if 1+1 = 2 then 2-1 =1.
What I'm telling you, is that in order to get 2 as a figure you have to do the original sum, which is 1+1.
Market cap is a calculation, its not a starting value.
Tell me how a company changes its market cap? Please.
Like, you can make Lemonade from lemons and sugar. But you cant make lemons or sugar from lemonade.. get it?</t>
  </si>
  <si>
    <t>https://www.reddit.com/r/BBBY/comments/12poehl/so_youre_worried_that_even_if_this_thing_squeezes/jgnmovp/</t>
  </si>
  <si>
    <t>jgn4opr</t>
  </si>
  <si>
    <t>t1_jgn4opr</t>
  </si>
  <si>
    <t>So you're saying market cap  divided by outstanding shares doesn't equal price? Interesting. You are just looking at it differently.
You're looking at it as shares x price equals market cap
I'm looking at it as market cap divided by shares equals price.  
Both work lol</t>
  </si>
  <si>
    <t>https://www.reddit.com/r/BBBY/comments/12poehl/so_youre_worried_that_even_if_this_thing_squeezes/jgn4opr/</t>
  </si>
  <si>
    <t>jgn4fx8</t>
  </si>
  <si>
    <t>t1_jgn4fx8</t>
  </si>
  <si>
    <t>Lmao no</t>
  </si>
  <si>
    <t>https://www.reddit.com/r/BBBY/comments/12poehl/so_youre_worried_that_even_if_this_thing_squeezes/jgn4fx8/</t>
  </si>
  <si>
    <t>jgn2o92</t>
  </si>
  <si>
    <t>t1_jgn2o92</t>
  </si>
  <si>
    <t>Dude you're making no sense. The market cap changes the price of the shares. Market cap is the total worth of the company it literally divides itself into the shares it is the main thing changing when people buy and sell do you not understand that. At the end of the day this discussion doesn't matter point is bbby will more than likely never squeeze to 420.69 cause it requires 230 billion dollars added to the market cap to hit that price</t>
  </si>
  <si>
    <t>https://www.reddit.com/r/BBBY/comments/12poehl/so_youre_worried_that_even_if_this_thing_squeezes/jgn2o92/</t>
  </si>
  <si>
    <t>jgn29pn</t>
  </si>
  <si>
    <t>t1_jgn29pn</t>
  </si>
  <si>
    <t>No, dude market cap is specifically that calculation. Thats it. The price is set by how much the company is worth, the company is worth how much the price of the stock is.
I'm not wrong, you are grossly misunderstanding the dynamics of the market lol</t>
  </si>
  <si>
    <t>https://www.reddit.com/r/BBBY/comments/12poehl/so_youre_worried_that_even_if_this_thing_squeezes/jgn29pn/</t>
  </si>
  <si>
    <t>jgn1rk1</t>
  </si>
  <si>
    <t>t1_jgn1rk1</t>
  </si>
  <si>
    <t>Bro you are so wrong lol. Youre making it more complicated than it has to be. Circulating supply and marketcap are both variables you need to calculate share price but Market cap is how much the company is worth period. I'm done with this convo bc I still have no idea what the bloody hell you're talking about. Market cap is the main changing variable from day to day lmao. Buying and selling stock changes the value of the company and that happens daily that's why the share price changes cause the market cap changed (technically) but both have a direct relationship to one another</t>
  </si>
  <si>
    <t>https://www.reddit.com/r/BBBY/comments/12poehl/so_youre_worried_that_even_if_this_thing_squeezes/jgn1rk1/</t>
  </si>
  <si>
    <t>jgn1dv4</t>
  </si>
  <si>
    <t>t1_jgn1dv4</t>
  </si>
  <si>
    <t>Market cap is a dependant variable. Its value is derived from the price of the stock multiplied by the amount of shares outstanding.
You adjust the independent variables, (price and shares outstanding) to calculate the market cap.
You cannot ADJUST market cap. Its value is derived from the price and the shares outstanding. You can adjust the price, it fluctuates. You can adjust the shares outstanding based on dilution or share buy backs.
Changing those things will change the market cap. You cannot change market cap to affect price. That is, physically, logically and scientifically not possible.</t>
  </si>
  <si>
    <t>https://www.reddit.com/r/BBBY/comments/12poehl/so_youre_worried_that_even_if_this_thing_squeezes/jgn1dv4/</t>
  </si>
  <si>
    <t>jgn0rq7</t>
  </si>
  <si>
    <t>t1_jgn0rq7</t>
  </si>
  <si>
    <t>I have no idea what you're saying man. Market cap is the current worth of the company. Period. Share price is set by how many shares there are and how much money the company is worth. I'm still lost at what you're trying to prove</t>
  </si>
  <si>
    <t>https://www.reddit.com/r/BBBY/comments/12poehl/so_youre_worried_that_even_if_this_thing_squeezes/jgn0rq7/</t>
  </si>
  <si>
    <t>jgmy9t3</t>
  </si>
  <si>
    <t>t1_jgmy9t3</t>
  </si>
  <si>
    <t>I didn't go for a walk today becuase it was raining
IS NOT THE SAME AS
It was raining today because I didn't go for a walk.</t>
  </si>
  <si>
    <t>https://www.reddit.com/r/BBBY/comments/12poehl/so_youre_worried_that_even_if_this_thing_squeezes/jgmy9t3/</t>
  </si>
  <si>
    <t>jgmvmko</t>
  </si>
  <si>
    <t>t1_jgmvmko</t>
  </si>
  <si>
    <t>Bro you're thinking too hard you can also calculate price by dividing the market cap by shares oustanding they both work lol
What's your point I'm lost as hell lol
Edit: All I was saying is a random ass company near bankruptcy squeezing to a quarter trillion dollar market cap would be absolutely insane and hoping for that is ridiculous</t>
  </si>
  <si>
    <t>https://www.reddit.com/r/BBBY/comments/12poehl/so_youre_worried_that_even_if_this_thing_squeezes/jgmvmko/</t>
  </si>
  <si>
    <t>jgmvelx</t>
  </si>
  <si>
    <t>t1_jgmvelx</t>
  </si>
  <si>
    <t>No market cap does not dictate price. Its a calculation of price by shares outstanding. There is nothing about the market cap that means it has any effect on the price.</t>
  </si>
  <si>
    <t>https://www.reddit.com/r/BBBY/comments/12poehl/so_youre_worried_that_even_if_this_thing_squeezes/jgmvelx/</t>
  </si>
  <si>
    <t>jgmv2dh</t>
  </si>
  <si>
    <t>t1_jgmv2dh</t>
  </si>
  <si>
    <t>Both are true. Not sure what you're saying either other than you not understanding what market cap has to do with share price going up  lol</t>
  </si>
  <si>
    <t>https://www.reddit.com/r/BBBY/comments/12poehl/so_youre_worried_that_even_if_this_thing_squeezes/jgmv2dh/</t>
  </si>
  <si>
    <t>jgmt2n4</t>
  </si>
  <si>
    <t>t1_jgmt2n4</t>
  </si>
  <si>
    <t>I literally have no idea why you are saying lmao like you are correct lol 
Market cap does not dictate the price, the price dictates the market cap. Lmao get out of here</t>
  </si>
  <si>
    <t>https://www.reddit.com/r/BBBY/comments/12poehl/so_youre_worried_that_even_if_this_thing_squeezes/jgmt2n4/</t>
  </si>
  <si>
    <t>jgmsujw</t>
  </si>
  <si>
    <t>t1_jgmsujw</t>
  </si>
  <si>
    <t>It dictates price lmao. What more is there to understand?
Edit: Market cap divided by shares outstanding equals price. That's what I mean about the above statement.</t>
  </si>
  <si>
    <t>https://www.reddit.com/r/BBBY/comments/12poehl/so_youre_worried_that_even_if_this_thing_squeezes/jgmsujw/</t>
  </si>
  <si>
    <t>jgmsdls</t>
  </si>
  <si>
    <t>t1_jgmsdls</t>
  </si>
  <si>
    <t>In what way does market cap have any effect? Explain</t>
  </si>
  <si>
    <t>https://www.reddit.com/r/BBBY/comments/12poehl/so_youre_worried_that_even_if_this_thing_squeezes/jgmsdls/</t>
  </si>
  <si>
    <t>jgmrsor</t>
  </si>
  <si>
    <t>t1_jgmrsor</t>
  </si>
  <si>
    <t>?????????</t>
  </si>
  <si>
    <t>https://www.reddit.com/r/BBBY/comments/12poehl/so_youre_worried_that_even_if_this_thing_squeezes/jgmrsor/</t>
  </si>
  <si>
    <t>jgmrhvt</t>
  </si>
  <si>
    <t>t1_jgmrhvt</t>
  </si>
  <si>
    <t>Market cap has piss all to do with anything in a squeeze</t>
  </si>
  <si>
    <t>https://www.reddit.com/r/BBBY/comments/12poehl/so_youre_worried_that_even_if_this_thing_squeezes/jgmrhvt/</t>
  </si>
  <si>
    <t>Both are true and I like that. I hope you're right I just don't see a squeeze play anymore or at least nothing moass worthy.
Edit: I will say tho Volkswagen was rich vs the rich for the most part and sadly I think that is a major difference. Poor people like us just get fucked it seems and big money isn't in bbby like Porsche was in Volkswagen</t>
  </si>
  <si>
    <t>jgmrq98</t>
  </si>
  <si>
    <t>t1_jgmrq98</t>
  </si>
  <si>
    <t>https://www.reddit.com/r/BBBY/comments/12poehl/so_youre_worried_that_even_if_this_thing_squeezes/jgmrq98/</t>
  </si>
  <si>
    <t>Volkswagen, for a brief moment, became the biggest publicly listed company (by market cap) at the peak of the 2008 squeeze.
And GME was nowhere near topping out when the 'Buy' button was shut down.</t>
  </si>
  <si>
    <t>Region-Formal</t>
  </si>
  <si>
    <t>https://www.reddit.com/r/BBBY/comments/12poehl/so_youre_worried_that_even_if_this_thing_squeezes/jgmr5ue/</t>
  </si>
  <si>
    <t>Have you looked at society lately? I think we do need that and Amazon target Walmart all compete with bbby and are better</t>
  </si>
  <si>
    <t>jgn0k50</t>
  </si>
  <si>
    <t>t1_jgn0k50</t>
  </si>
  <si>
    <t>https://www.reddit.com/r/BBBY/comments/12poehl/so_youre_worried_that_even_if_this_thing_squeezes/jgn0k50/</t>
  </si>
  <si>
    <t>jgmx5dz</t>
  </si>
  <si>
    <t>t1_jgmx5dz</t>
  </si>
  <si>
    <t>you're right. people actually need the items sold at BBBY. they do NOT need luxury, politically fashionable trendphones.</t>
  </si>
  <si>
    <t>Tough-Separate</t>
  </si>
  <si>
    <t>https://www.reddit.com/r/BBBY/comments/12poehl/so_youre_worried_that_even_if_this_thing_squeezes/jgmx5dz/</t>
  </si>
  <si>
    <t>jgmwkpk</t>
  </si>
  <si>
    <t>t1_jgmwkpk</t>
  </si>
  <si>
    <t>That's an extremely successful business tho
I don't think it's relatable personally</t>
  </si>
  <si>
    <t>https://www.reddit.com/r/BBBY/comments/12poehl/so_youre_worried_that_even_if_this_thing_squeezes/jgmwkpk/</t>
  </si>
  <si>
    <t>jgmvlz5</t>
  </si>
  <si>
    <t>t1_jgmvlz5</t>
  </si>
  <si>
    <t>A certain fruit-shaped phone company's current valuation is 2.6 TRILLION. Just throwing that out there.</t>
  </si>
  <si>
    <t>https://www.reddit.com/r/BBBY/comments/12poehl/so_youre_worried_that_even_if_this_thing_squeezes/jgmvlz5/</t>
  </si>
  <si>
    <t>Pls stop that would be over a 230 billion dollar market cap
Edit: Gme topped out around 38 billion to put that into perspective</t>
  </si>
  <si>
    <t>https://www.reddit.com/r/BBBY/comments/12poehl/so_youre_worried_that_even_if_this_thing_squeezes/jgmq23h/</t>
  </si>
  <si>
    <t>jgmptj0</t>
  </si>
  <si>
    <t>t1_jgmptj0</t>
  </si>
  <si>
    <t>​
![gif](giphy|GqZhOdV8uEqGjMlrwg)</t>
  </si>
  <si>
    <t>jgn0edv</t>
  </si>
  <si>
    <t>RokyPolka</t>
  </si>
  <si>
    <t>t1_jgn0edv</t>
  </si>
  <si>
    <t>https://www.reddit.com/r/BBBY/comments/12poehl/so_youre_worried_that_even_if_this_thing_squeezes/jgn0edv/</t>
  </si>
  <si>
    <t>jgmq7xv</t>
  </si>
  <si>
    <t>t1_jgmq7xv</t>
  </si>
  <si>
    <t>Living off dividends is not a meme</t>
  </si>
  <si>
    <t>jgmqwf1</t>
  </si>
  <si>
    <t>Setnof</t>
  </si>
  <si>
    <t>t1_jgmqwf1</t>
  </si>
  <si>
    <t>https://www.reddit.com/r/BBBY/comments/12poehl/so_youre_worried_that_even_if_this_thing_squeezes/jgmqwf1/</t>
  </si>
  <si>
    <t>Yes it is. This is just another bullshit post trying to get people to baghold more of this crap.</t>
  </si>
  <si>
    <t>jgn7pfm</t>
  </si>
  <si>
    <t>Redacted_Bull</t>
  </si>
  <si>
    <t>t1_jgn7pfm</t>
  </si>
  <si>
    <t>https://www.reddit.com/r/BBBY/comments/12poehl/so_youre_worried_that_even_if_this_thing_squeezes/jgn7pfm/</t>
  </si>
  <si>
    <t>![gif](giphy|ckWwewHAXwBZhxcMBE)
Or even bigger...</t>
  </si>
  <si>
    <t>https://www.reddit.com/r/BBBY/comments/12poehl/so_youre_worried_that_even_if_this_thing_squeezes/jgmq7xv/</t>
  </si>
  <si>
    <t>$420.69 is not a meme</t>
  </si>
  <si>
    <t>iGamble2Win</t>
  </si>
  <si>
    <t>https://www.reddit.com/r/BBBY/comments/12poehl/so_youre_worried_that_even_if_this_thing_squeezes/jgmptj0/</t>
  </si>
  <si>
    <t>t3_12poehl</t>
  </si>
  <si>
    <t>Joke’s on them - I was just laid off! Lol. Show me the money BBBY.</t>
  </si>
  <si>
    <t>jgnkyem</t>
  </si>
  <si>
    <t>t1_jgnkyem</t>
  </si>
  <si>
    <t>https://www.reddit.com/r/BBBY/comments/12poehl/so_youre_worried_that_even_if_this_thing_squeezes/jgnkyem/</t>
  </si>
  <si>
    <t>jgmq1jq</t>
  </si>
  <si>
    <t>t1_jgmq1jq</t>
  </si>
  <si>
    <t>Same . And after gme squeezes I’ll get a job at at McDonald’s and then I’ll quit as well.</t>
  </si>
  <si>
    <t>jgovku7</t>
  </si>
  <si>
    <t>Morevice</t>
  </si>
  <si>
    <t>t1_jgovku7</t>
  </si>
  <si>
    <t>https://www.reddit.com/r/BBBY/comments/12poehl/so_youre_worried_that_even_if_this_thing_squeezes/jgovku7/</t>
  </si>
  <si>
    <t>🙌 yes!!!! Hoping for this too!</t>
  </si>
  <si>
    <t>jgmzx9k</t>
  </si>
  <si>
    <t>International-Grade</t>
  </si>
  <si>
    <t>t1_jgmzx9k</t>
  </si>
  <si>
    <t>https://www.reddit.com/r/BBBY/comments/12poehl/so_youre_worried_that_even_if_this_thing_squeezes/jgmzx9k/</t>
  </si>
  <si>
    <t>🚀 so ready to quit my job</t>
  </si>
  <si>
    <t>NichRigga-</t>
  </si>
  <si>
    <t>https://www.reddit.com/r/BBBY/comments/12poehl/so_youre_worried_that_even_if_this_thing_squeezes/jgmq1jq/</t>
  </si>
  <si>
    <t>It is not at all a stretch to say that providing past examples of similar squeezes in order to evaluate an aspect of a company's commercial potential (like it's share price) qualifies as possible DD.
Everyone is entitled to their own opinion, but this comment is a scorching hot take.</t>
  </si>
  <si>
    <t>jgmsgd0</t>
  </si>
  <si>
    <t>Swagnum_opus</t>
  </si>
  <si>
    <t>t1_jgmsgd0</t>
  </si>
  <si>
    <t>https://www.reddit.com/r/BBBY/comments/12poehl/so_youre_worried_that_even_if_this_thing_squeezes/jgmsgd0/</t>
  </si>
  <si>
    <t>jgmq5go</t>
  </si>
  <si>
    <t>t1_jgmq5go</t>
  </si>
  <si>
    <t>if u don’t like it, ignore it</t>
  </si>
  <si>
    <t>jgmtehy</t>
  </si>
  <si>
    <t>UnwrappedWater91</t>
  </si>
  <si>
    <t>t1_jgmtehy</t>
  </si>
  <si>
    <t>https://www.reddit.com/r/BBBY/comments/12poehl/so_youre_worried_that_even_if_this_thing_squeezes/jgmtehy/</t>
  </si>
  <si>
    <t>It is what I call a true shill post. I remeber very well in august the posts about how this was gme 2.0 how we would go to uranus, how it did not matter if I bought at 30 because we would go to 300. Nothing happend, all crashed and there are so many that hold since then positions more than 90% in the red. This post leads to people getting unreasonable expectations which can lead to new bag holders. One generation passing to the next. This will not ever go into the prices that are thrown all around here. My advice is, sell until you get ALL your investment back in and then let the rest ride if you feel lucky. If you truly believe in prices like 400$ or more than even a thousand shares, yesterday worth 230$, are enough to make fat gains. Dont gamble everything, hitting the top is a big gamble in itself.</t>
  </si>
  <si>
    <t>jgmuwuj</t>
  </si>
  <si>
    <t>sanderCohen12</t>
  </si>
  <si>
    <t>t1_jgmuwuj</t>
  </si>
  <si>
    <t>https://www.reddit.com/r/BBBY/comments/12poehl/so_youre_worried_that_even_if_this_thing_squeezes/jgmuwuj/</t>
  </si>
  <si>
    <t>true. and the funniest part is that he claims over 1 billion shares short and the reasoning he provides as proof is his own speculative post. 
OP is a 🤡</t>
  </si>
  <si>
    <t>jgmxe7j</t>
  </si>
  <si>
    <t>DJLowKey</t>
  </si>
  <si>
    <t>t1_jgmxe7j</t>
  </si>
  <si>
    <t>https://www.reddit.com/r/BBBY/comments/12poehl/so_youre_worried_that_even_if_this_thing_squeezes/jgmxe7j/</t>
  </si>
  <si>
    <t>It's pie in the sky nonsense. Years of endless squeeze talk, but right now, just before they file bankruptcy and we all get fucked, it's "the squeeze could still happen guys!"</t>
  </si>
  <si>
    <t>jgmurx9</t>
  </si>
  <si>
    <t>PsychoPigeonLD</t>
  </si>
  <si>
    <t>t1_jgmurx9</t>
  </si>
  <si>
    <t>https://www.reddit.com/r/BBBY/comments/12poehl/so_youre_worried_that_even_if_this_thing_squeezes/jgmurx9/</t>
  </si>
  <si>
    <t>TL;DR
&gt;BBBY could undergo (...) BBBY may undergo, could be (...) potentially (...) which could be (...) then it is very likely (...) very much dependant on
How can people unironically read and upvote this garbage? It's literally "Here's the definition of a short squeeze and if the stars align, BBBY could short squeeze". 
There's literally no DD in this "Possible DD". This is a hype post at worst and a discussion post at best.</t>
  </si>
  <si>
    <t>MontyAtWork</t>
  </si>
  <si>
    <t>https://www.reddit.com/r/BBBY/comments/12poehl/so_youre_worried_that_even_if_this_thing_squeezes/jgmq5go/</t>
  </si>
  <si>
    <t>Brilliant</t>
  </si>
  <si>
    <t>jgmqb7z</t>
  </si>
  <si>
    <t>Hard-Mineral-94</t>
  </si>
  <si>
    <t>t1_jgmqb7z</t>
  </si>
  <si>
    <t>https://www.reddit.com/r/BBBY/comments/12poehl/so_youre_worried_that_even_if_this_thing_squeezes/jgmqb7z/</t>
  </si>
  <si>
    <t>![gif](giphy|3oKHWCVJHorZfXrUTm)</t>
  </si>
  <si>
    <t>jgnbzk6</t>
  </si>
  <si>
    <t>Naive_Host_5939</t>
  </si>
  <si>
    <t>t1_jgnbzk6</t>
  </si>
  <si>
    <t>https://www.reddit.com/r/BBBY/comments/12poehl/so_youre_worried_that_even_if_this_thing_squeezes/jgnbzk6/</t>
  </si>
  <si>
    <t>jgmr2a2</t>
  </si>
  <si>
    <t>t1_jgmr2a2</t>
  </si>
  <si>
    <t>Only the ones where we are there.</t>
  </si>
  <si>
    <t>jgokpgo</t>
  </si>
  <si>
    <t>MoarFurLess</t>
  </si>
  <si>
    <t>t1_jgokpgo</t>
  </si>
  <si>
    <t>https://www.reddit.com/r/BBBY/comments/12poehl/so_youre_worried_that_even_if_this_thing_squeezes/jgokpgo/</t>
  </si>
  <si>
    <t>jgohxrg</t>
  </si>
  <si>
    <t>t1_jgohxrg</t>
  </si>
  <si>
    <t>Not every stock just.the good ones</t>
  </si>
  <si>
    <t>Got_A_Turtle_Head</t>
  </si>
  <si>
    <t>https://www.reddit.com/r/BBBY/comments/12poehl/so_youre_worried_that_even_if_this_thing_squeezes/jgohxrg/</t>
  </si>
  <si>
    <t>jgnt16x</t>
  </si>
  <si>
    <t>t1_jgnt16x</t>
  </si>
  <si>
    <t>Its hilarious that this chart gets used every day for every stock to point out that "we are here" LOL.</t>
  </si>
  <si>
    <t>https://www.reddit.com/r/BBBY/comments/12poehl/so_youre_worried_that_even_if_this_thing_squeezes/jgnt16x/</t>
  </si>
  <si>
    <t>Upvoted for the Volkswagen chart</t>
  </si>
  <si>
    <t>https://www.reddit.com/r/BBBY/comments/12poehl/so_youre_worried_that_even_if_this_thing_squeezes/jgmr2a2/</t>
  </si>
  <si>
    <t>jgmtogz</t>
  </si>
  <si>
    <t>Mugsyjones</t>
  </si>
  <si>
    <t>t1_jgmtogz</t>
  </si>
  <si>
    <t>https://www.reddit.com/r/BBBY/comments/12poehl/so_youre_worried_that_even_if_this_thing_squeezes/jgmtogz/</t>
  </si>
  <si>
    <t>jgmrv6i</t>
  </si>
  <si>
    <t>t1_jgmrv6i</t>
  </si>
  <si>
    <t>I linked this post:
https://www.reddit.com/r/BBBY/comments/123g3zc/official_short_interest_percentage_figures/
Note that it was, of course, speculation.</t>
  </si>
  <si>
    <t>https://www.reddit.com/r/BBBY/comments/12poehl/so_youre_worried_that_even_if_this_thing_squeezes/jgmrv6i/</t>
  </si>
  <si>
    <t>jgmrjww</t>
  </si>
  <si>
    <t>t1_jgmrjww</t>
  </si>
  <si>
    <t>Can you explain how you arrive at the over 1B short interest?</t>
  </si>
  <si>
    <t>https://www.reddit.com/r/BBBY/comments/12poehl/so_youre_worried_that_even_if_this_thing_squeezes/jgmrjww/</t>
  </si>
  <si>
    <t>I came, i farted, i sneezed all in the same time Reading something about 1500x 🥹</t>
  </si>
  <si>
    <t>jgmruzw</t>
  </si>
  <si>
    <t>Over_Tower_5021</t>
  </si>
  <si>
    <t>t1_jgmruzw</t>
  </si>
  <si>
    <t>https://www.reddit.com/r/BBBY/comments/12poehl/so_youre_worried_that_even_if_this_thing_squeezes/jgmruzw/</t>
  </si>
  <si>
    <t>I have two bananas instead of nipples</t>
  </si>
  <si>
    <t>jgofimf</t>
  </si>
  <si>
    <t>Strido12345</t>
  </si>
  <si>
    <t>t1_jgofimf</t>
  </si>
  <si>
    <t>https://www.reddit.com/r/BBBY/comments/12poehl/so_youre_worried_that_even_if_this_thing_squeezes/jgofimf/</t>
  </si>
  <si>
    <t>jgofg71</t>
  </si>
  <si>
    <t>t1_jgofg71</t>
  </si>
  <si>
    <t>Nice, u are the banana.   Coooool</t>
  </si>
  <si>
    <t>Trader8888</t>
  </si>
  <si>
    <t>https://www.reddit.com/r/BBBY/comments/12poehl/so_youre_worried_that_even_if_this_thing_squeezes/jgofg71/</t>
  </si>
  <si>
    <t>jgoan3c</t>
  </si>
  <si>
    <t>t1_jgoan3c</t>
  </si>
  <si>
    <t>I really hope this BBBY play is correct and we do squeeze</t>
  </si>
  <si>
    <t>https://www.reddit.com/r/BBBY/comments/12poehl/so_youre_worried_that_even_if_this_thing_squeezes/jgoan3c/</t>
  </si>
  <si>
    <t>jgo5wn9</t>
  </si>
  <si>
    <t>t1_jgo5wn9</t>
  </si>
  <si>
    <t>Open mouth and eat our banana</t>
  </si>
  <si>
    <t>https://www.reddit.com/r/BBBY/comments/12poehl/so_youre_worried_that_even_if_this_thing_squeezes/jgo5wn9/</t>
  </si>
  <si>
    <t>jgn42vd</t>
  </si>
  <si>
    <t>t1_jgn42vd</t>
  </si>
  <si>
    <t>Working for the people who are shorting and ensuring apes keep giving them money</t>
  </si>
  <si>
    <t>https://www.reddit.com/r/BBBY/comments/12poehl/so_youre_worried_that_even_if_this_thing_squeezes/jgn42vd/</t>
  </si>
  <si>
    <t>jgmtf7j</t>
  </si>
  <si>
    <t>t1_jgmtf7j</t>
  </si>
  <si>
    <t>I don’t know for who you are working for but I hope they raised your Salary!! Professional approach on every aspect! 
Its nice for my eyes and brain to read you ! 
Thanks for the devotion !</t>
  </si>
  <si>
    <t>Funkyfury</t>
  </si>
  <si>
    <t>https://www.reddit.com/r/BBBY/comments/12poehl/so_youre_worried_that_even_if_this_thing_squeezes/jgmtf7j/</t>
  </si>
  <si>
    <t>![gif](giphy|j6uK36y32LxQs)</t>
  </si>
  <si>
    <t>jgmua71</t>
  </si>
  <si>
    <t>t1_jgmua71</t>
  </si>
  <si>
    <t>https://www.reddit.com/r/BBBY/comments/12poehl/so_youre_worried_that_even_if_this_thing_squeezes/jgmua71/</t>
  </si>
  <si>
    <t>They’ll be fine. 
That’s my opinion. You like that?</t>
  </si>
  <si>
    <t>jgo5qzf</t>
  </si>
  <si>
    <t>ZootedMycoSupply</t>
  </si>
  <si>
    <t>t1_jgo5qzf</t>
  </si>
  <si>
    <t>https://www.reddit.com/r/BBBY/comments/12poehl/so_youre_worried_that_even_if_this_thing_squeezes/jgo5qzf/</t>
  </si>
  <si>
    <t>jgmub07</t>
  </si>
  <si>
    <t>t1_jgmub07</t>
  </si>
  <si>
    <t>I think we should focus on the fact by next week bbby needs to meet their financial obligations or they default.</t>
  </si>
  <si>
    <t>https://www.reddit.com/r/BBBY/comments/12poehl/so_youre_worried_that_even_if_this_thing_squeezes/jgmub07/</t>
  </si>
  <si>
    <t>![gif](giphy|13mbTHVskEHyGA)
i think i just coomed</t>
  </si>
  <si>
    <t>jgmuh6j</t>
  </si>
  <si>
    <t>t1_jgmuh6j</t>
  </si>
  <si>
    <t>https://www.reddit.com/r/BBBY/comments/12poehl/so_youre_worried_that_even_if_this_thing_squeezes/jgmuh6j/</t>
  </si>
  <si>
    <t>The amount of DDs with Robinhood screenshots is to damn high!</t>
  </si>
  <si>
    <t>jgmvepz</t>
  </si>
  <si>
    <t>Sirhumpsalot13</t>
  </si>
  <si>
    <t>t1_jgmvepz</t>
  </si>
  <si>
    <t>https://www.reddit.com/r/BBBY/comments/12poehl/so_youre_worried_that_even_if_this_thing_squeezes/jgmvepz/</t>
  </si>
  <si>
    <t>This.
I was able to bring my average down to 1.14 from 1.77.</t>
  </si>
  <si>
    <t>jgn0wmg</t>
  </si>
  <si>
    <t>t1_jgn0wmg</t>
  </si>
  <si>
    <t>https://www.reddit.com/r/BBBY/comments/12poehl/so_youre_worried_that_even_if_this_thing_squeezes/jgn0wmg/</t>
  </si>
  <si>
    <t>jgmwwgf</t>
  </si>
  <si>
    <t>t1_jgmwwgf</t>
  </si>
  <si>
    <t>Average share price of 41 cents a share? Goddamn.
You're going to make money.</t>
  </si>
  <si>
    <t>jgnptyc</t>
  </si>
  <si>
    <t>HexagonHeat</t>
  </si>
  <si>
    <t>t1_jgnptyc</t>
  </si>
  <si>
    <t>https://www.reddit.com/r/BBBY/comments/12poehl/so_youre_worried_that_even_if_this_thing_squeezes/jgnptyc/</t>
  </si>
  <si>
    <t>Went from $25-26 a share to $3.985 a share. 
This week will average down more.</t>
  </si>
  <si>
    <t>jgn5vbu</t>
  </si>
  <si>
    <t>RattlerMi6</t>
  </si>
  <si>
    <t>t1_jgn5vbu</t>
  </si>
  <si>
    <t>https://www.reddit.com/r/BBBY/comments/12poehl/so_youre_worried_that_even_if_this_thing_squeezes/jgn5vbu/</t>
  </si>
  <si>
    <t>Lol. If you are not averaging down right now....meh. Lol. 
I went from like $5 a share (not many) to like $.41 a share rn. Lol. Pretty much an XXXX ape.</t>
  </si>
  <si>
    <t>EvilBeanz59</t>
  </si>
  <si>
    <t>https://www.reddit.com/r/BBBY/comments/12poehl/so_youre_worried_that_even_if_this_thing_squeezes/jgmwwgf/</t>
  </si>
  <si>
    <t>![gif](giphy|26uf2JHNV0Tq3ugkE)
All of this hinges on a competent executive team, which as of right now, is very questionable, so yeah.... 
PLEASE LET THERE BE A HOSTILE TAKEOVERRRRR</t>
  </si>
  <si>
    <t>jgmwzir</t>
  </si>
  <si>
    <t>AwkwarkPeNGuiN</t>
  </si>
  <si>
    <t>t1_jgmwzir</t>
  </si>
  <si>
    <t>https://www.reddit.com/r/BBBY/comments/12poehl/so_youre_worried_that_even_if_this_thing_squeezes/jgmwzir/</t>
  </si>
  <si>
    <t>Typo, you meant at least $69420.00 ;)</t>
  </si>
  <si>
    <t>jgnibvt</t>
  </si>
  <si>
    <t>Whole_Abalone_1188</t>
  </si>
  <si>
    <t>t1_jgnibvt</t>
  </si>
  <si>
    <t>https://www.reddit.com/r/BBBY/comments/12poehl/so_youre_worried_that_even_if_this_thing_squeezes/jgnibvt/</t>
  </si>
  <si>
    <t>jgmxabi</t>
  </si>
  <si>
    <t>t1_jgmxabi</t>
  </si>
  <si>
    <t>$69 and I bust!</t>
  </si>
  <si>
    <t>jgnt48x</t>
  </si>
  <si>
    <t>t1_jgnt48x</t>
  </si>
  <si>
    <t>https://www.reddit.com/r/BBBY/comments/12poehl/so_youre_worried_that_even_if_this_thing_squeezes/jgnt48x/</t>
  </si>
  <si>
    <t>#$694.20 or bust!</t>
  </si>
  <si>
    <t>FatDumbAmerican</t>
  </si>
  <si>
    <t>https://www.reddit.com/r/BBBY/comments/12poehl/so_youre_worried_that_even_if_this_thing_squeezes/jgmxabi/</t>
  </si>
  <si>
    <t>How can I be your disciple?</t>
  </si>
  <si>
    <t>jgmzziv</t>
  </si>
  <si>
    <t>t1_jgmzziv</t>
  </si>
  <si>
    <t>https://www.reddit.com/r/BBBY/comments/12poehl/so_youre_worried_that_even_if_this_thing_squeezes/jgmzziv/</t>
  </si>
  <si>
    <t>You typed and copy/pasted all that??
It didnt squeeze when CS borrow rate was 93%
It slowly dropped to 20 range. And weeks ago CS returned all my shares. There is no squeeze happening. Only in your minds.</t>
  </si>
  <si>
    <t>jgn239d</t>
  </si>
  <si>
    <t>t1_jgn239d</t>
  </si>
  <si>
    <t>https://www.reddit.com/r/BBBY/comments/12poehl/so_youre_worried_that_even_if_this_thing_squeezes/jgn239d/</t>
  </si>
  <si>
    <t>Why would it squeeze, FTDs are low, short interest low and company financials not looking good</t>
  </si>
  <si>
    <t>jgn3znq</t>
  </si>
  <si>
    <t>t1_jgn3znq</t>
  </si>
  <si>
    <t>https://www.reddit.com/r/BBBY/comments/12poehl/so_youre_worried_that_even_if_this_thing_squeezes/jgn3znq/</t>
  </si>
  <si>
    <t>A perfect username.</t>
  </si>
  <si>
    <t>jgokypa</t>
  </si>
  <si>
    <t>t1_jgokypa</t>
  </si>
  <si>
    <t>https://www.reddit.com/r/BBBY/comments/12poehl/so_youre_worried_that_even_if_this_thing_squeezes/jgokypa/</t>
  </si>
  <si>
    <t>jgnzatr</t>
  </si>
  <si>
    <t>t1_jgnzatr</t>
  </si>
  <si>
    <t>$420.69 was perfect back in January 2021</t>
  </si>
  <si>
    <t>IFapToCalamity</t>
  </si>
  <si>
    <t>https://www.reddit.com/r/BBBY/comments/12poehl/so_youre_worried_that_even_if_this_thing_squeezes/jgnzatr/</t>
  </si>
  <si>
    <t>jgntg5r</t>
  </si>
  <si>
    <t>t1_jgntg5r</t>
  </si>
  <si>
    <t>Lol GME going to 1000 was super good, if you didn’t sell, you’re just greedy</t>
  </si>
  <si>
    <t>jgos9aq</t>
  </si>
  <si>
    <t>Alekillo10</t>
  </si>
  <si>
    <t>t1_jgos9aq</t>
  </si>
  <si>
    <t>https://www.reddit.com/r/BBBY/comments/12poehl/so_youre_worried_that_even_if_this_thing_squeezes/jgos9aq/</t>
  </si>
  <si>
    <t>Set realistic price targets for yourself, otherwise you will be left out bag holding. Speaking of personal experience with GME lol.</t>
  </si>
  <si>
    <t>https://www.reddit.com/r/BBBY/comments/12poehl/so_youre_worried_that_even_if_this_thing_squeezes/jgntg5r/</t>
  </si>
  <si>
    <t>jgn5oev</t>
  </si>
  <si>
    <t>t1_jgn5oev</t>
  </si>
  <si>
    <t>Have 11,477 shares now and at 1,500 times current pricing that would be over $5 million. I’d retire and never look back!</t>
  </si>
  <si>
    <t>https://www.reddit.com/r/BBBY/comments/12poehl/so_youre_worried_that_even_if_this_thing_squeezes/jgn5oev/</t>
  </si>
  <si>
    <t>Q: If manufacturing shares is that easy, wouldn't shareholders jus6t be given fake shares of a new company, and if they sold them, crediting the account for the value would be far cheaper than the billions of losses in your scenario?
Its almost like a fella is hunting for downvotes...</t>
  </si>
  <si>
    <t>jgn87la</t>
  </si>
  <si>
    <t>WhatCoreySaw</t>
  </si>
  <si>
    <t>t1_jgn87la</t>
  </si>
  <si>
    <t>https://www.reddit.com/r/BBBY/comments/12poehl/so_youre_worried_that_even_if_this_thing_squeezes/jgn87la/</t>
  </si>
  <si>
    <t>And of course there is always a possibility of a sympathy squeeze \~ whereby a related company, i.e. GME, could also experience a sort of squeeze if there becomes confirmation of Ryan Cohen's involvement in a BBBY investment scenario under GMerica.</t>
  </si>
  <si>
    <t>jgn9755</t>
  </si>
  <si>
    <t>t1_jgn9755</t>
  </si>
  <si>
    <t>https://www.reddit.com/r/BBBY/comments/12poehl/so_youre_worried_that_even_if_this_thing_squeezes/jgn9755/</t>
  </si>
  <si>
    <t>Great read as always Region. I appreciate you! ☀️🧘💎👊🚀🌝</t>
  </si>
  <si>
    <t>jgne9f1</t>
  </si>
  <si>
    <t>t1_jgne9f1</t>
  </si>
  <si>
    <t>https://www.reddit.com/r/BBBY/comments/12poehl/so_youre_worried_that_even_if_this_thing_squeezes/jgne9f1/</t>
  </si>
  <si>
    <t>👏👏👏👏👏👏👏👏👏👏👏</t>
  </si>
  <si>
    <t>jgnetcf</t>
  </si>
  <si>
    <t>Confident-Stock-9288</t>
  </si>
  <si>
    <t>t1_jgnetcf</t>
  </si>
  <si>
    <t>https://www.reddit.com/r/BBBY/comments/12poehl/so_youre_worried_that_even_if_this_thing_squeezes/jgnetcf/</t>
  </si>
  <si>
    <t>no, thanks</t>
  </si>
  <si>
    <t>jgohptv</t>
  </si>
  <si>
    <t>ShopperOfBuckets</t>
  </si>
  <si>
    <t>t1_jgohptv</t>
  </si>
  <si>
    <t>https://www.reddit.com/r/BBBY/comments/12poehl/so_youre_worried_that_even_if_this_thing_squeezes/jgohptv/</t>
  </si>
  <si>
    <t>jgoh46l</t>
  </si>
  <si>
    <t>t1_jgoh46l</t>
  </si>
  <si>
    <t>Bro you're so smart. Want to be friends ?</t>
  </si>
  <si>
    <t>https://www.reddit.com/r/BBBY/comments/12poehl/so_youre_worried_that_even_if_this_thing_squeezes/jgoh46l/</t>
  </si>
  <si>
    <t>jgocu3i</t>
  </si>
  <si>
    <t>t1_jgocu3i</t>
  </si>
  <si>
    <t>OOOOOOOOOOOOH you complimented him so hard. Okay everyone, this guy said OP must be a Harvard graduate because he keeps posting basic bullish threads on the stock while the stock has fallen over 90% in the meantime, you all have to lose your money now.</t>
  </si>
  <si>
    <t>https://www.reddit.com/r/BBBY/comments/12poehl/so_youre_worried_that_even_if_this_thing_squeezes/jgocu3i/</t>
  </si>
  <si>
    <t>jgobyio</t>
  </si>
  <si>
    <t>t1_jgobyio</t>
  </si>
  <si>
    <t>OOOOOOOOOOH you roasted him so hard. Okay everyone he did a roast, you all have to sell now</t>
  </si>
  <si>
    <t>https://www.reddit.com/r/BBBY/comments/12poehl/so_youre_worried_that_even_if_this_thing_squeezes/jgobyio/</t>
  </si>
  <si>
    <t>jgoawuy</t>
  </si>
  <si>
    <t>t1_jgoawuy</t>
  </si>
  <si>
    <t>a doctorate in losing money</t>
  </si>
  <si>
    <t>https://www.reddit.com/r/BBBY/comments/12poehl/so_youre_worried_that_even_if_this_thing_squeezes/jgoawuy/</t>
  </si>
  <si>
    <t>jgnevnw</t>
  </si>
  <si>
    <t>t1_jgnevnw</t>
  </si>
  <si>
    <t>Man, where have you studied ? At Harvard ? Oxford ? I mean, this is a complete doctoral research study !
Hats off !</t>
  </si>
  <si>
    <t>https://www.reddit.com/r/BBBY/comments/12poehl/so_youre_worried_that_even_if_this_thing_squeezes/jgnevnw/</t>
  </si>
  <si>
    <t>Thank you for sharing your level-headed analysis</t>
  </si>
  <si>
    <t>jgnf2lu</t>
  </si>
  <si>
    <t>Iconoclastices</t>
  </si>
  <si>
    <t>t1_jgnf2lu</t>
  </si>
  <si>
    <t>https://www.reddit.com/r/BBBY/comments/12poehl/so_youre_worried_that_even_if_this_thing_squeezes/jgnf2lu/</t>
  </si>
  <si>
    <t>One thing that has me realizing that a RS is indeed needed to spin off baby, is the fact that every bbby holder will get 1:1 of the new buy buy spinoff. At current common shares that would mean a buy buy outstanding share count would have to be 400+ million, which is very likely improbable. So dilution to stay afloat from SHF cellar boxing and then reduce total share back under 100 million so that the 1:1 would be more ideal for a new spin off. Ya I’ve read multiple DDs about the price needing to be 4$+ for a spin off, but in reality I think it might have more to do with the bbby 1:1 to new subsidiary buy buy baby spin off having a much lower total outstanding share count.</t>
  </si>
  <si>
    <t>jgnjvda</t>
  </si>
  <si>
    <t>Eb2424</t>
  </si>
  <si>
    <t>t1_jgnjvda</t>
  </si>
  <si>
    <t>https://www.reddit.com/r/BBBY/comments/12poehl/so_youre_worried_that_even_if_this_thing_squeezes/jgnjvda/</t>
  </si>
  <si>
    <t>I somehow think the current SI% is simply not enough to trigger a squeeze. The price per share is so low that basically everyone could cover without pushing the price 100x or higher. I think its dangerous to point out that there a billions of IOUs in the market, when in fact, the setup for GME was way better and yet the price didn't rise exponentially after the first squeeze. However, I just hope we get some price action if a merger or acquisition actually takes place.</t>
  </si>
  <si>
    <t>jgnsvcp</t>
  </si>
  <si>
    <t>t1_jgnsvcp</t>
  </si>
  <si>
    <t>https://www.reddit.com/r/BBBY/comments/12poehl/so_youre_worried_that_even_if_this_thing_squeezes/jgnsvcp/</t>
  </si>
  <si>
    <t>Poetic</t>
  </si>
  <si>
    <t>jgo0ida</t>
  </si>
  <si>
    <t>t1_jgo0ida</t>
  </si>
  <si>
    <t>https://www.reddit.com/r/BBBY/comments/12poehl/so_youre_worried_that_even_if_this_thing_squeezes/jgo0ida/</t>
  </si>
  <si>
    <t>jgnu4e7</t>
  </si>
  <si>
    <t>t1_jgnu4e7</t>
  </si>
  <si>
    <t>If it’s in the green, I consider it a profit even when it’s still a huge loss. Makes me feel BetTeR.</t>
  </si>
  <si>
    <t>jgoimbm</t>
  </si>
  <si>
    <t>t1_jgoimbm</t>
  </si>
  <si>
    <t>https://www.reddit.com/r/BBBY/comments/12poehl/so_youre_worried_that_even_if_this_thing_squeezes/jgoimbm/</t>
  </si>
  <si>
    <t>I start profiting at 58 cents, Im not worried at all. I keep averaging down.
Edit: I would also like to let everyone know todays. closing price was $0.2801, that times 1500 equals $420.15. $420 is not a meme everyone</t>
  </si>
  <si>
    <t>SM1334</t>
  </si>
  <si>
    <t>https://www.reddit.com/r/BBBY/comments/12poehl/so_youre_worried_that_even_if_this_thing_squeezes/jgnu4e7/</t>
  </si>
  <si>
    <t>Awesome!</t>
  </si>
  <si>
    <t>jgnvpmp</t>
  </si>
  <si>
    <t>t1_jgnvpmp</t>
  </si>
  <si>
    <t>https://www.reddit.com/r/BBBY/comments/12poehl/so_youre_worried_that_even_if_this_thing_squeezes/jgnvpmp/</t>
  </si>
  <si>
    <t>You are forgetting one thing though; Jimmy never actually squeezed. Shorts were about to be margin called, it was waived, buy button was turned off, so they could push it down and avoid closing the short positions. It is in the SEC report, the increase in share price was not from shorts closing. Two years later they still have not closed.
How could BBBY pull off a short squeeze, if Jimmy could not, even two years later. Jimmy was a sneeze, not a squeeze. Is a sneeze what we are hoping for on BBBY or for the entire game to end and the basket explodes?</t>
  </si>
  <si>
    <t>jgnxzaj</t>
  </si>
  <si>
    <t>Rowinter</t>
  </si>
  <si>
    <t>t1_jgnxzaj</t>
  </si>
  <si>
    <t>https://www.reddit.com/r/BBBY/comments/12poehl/so_youre_worried_that_even_if_this_thing_squeezes/jgnxzaj/</t>
  </si>
  <si>
    <t>$420+ is a fair price to me… NFA!! 👌👊🤞💎🙌🦥🙏</t>
  </si>
  <si>
    <t>jgnyzit</t>
  </si>
  <si>
    <t>TLDAuto559</t>
  </si>
  <si>
    <t>t1_jgnyzit</t>
  </si>
  <si>
    <t>https://www.reddit.com/r/BBBY/comments/12poehl/so_youre_worried_that_even_if_this_thing_squeezes/jgnyzit/</t>
  </si>
  <si>
    <t>Man that is a lot of words but I just can’t see this thing even getting to over a dollar for like next 2 years</t>
  </si>
  <si>
    <t>jgo0lfv</t>
  </si>
  <si>
    <t>t1_jgo0lfv</t>
  </si>
  <si>
    <t>https://www.reddit.com/r/BBBY/comments/12poehl/so_youre_worried_that_even_if_this_thing_squeezes/jgo0lfv/</t>
  </si>
  <si>
    <t>$0.28 x 1,500 = $420
Sounds about right to me 🚀🚀🚀🚀</t>
  </si>
  <si>
    <t>jgo1jvf</t>
  </si>
  <si>
    <t>HappyBus8759</t>
  </si>
  <si>
    <t>t1_jgo1jvf</t>
  </si>
  <si>
    <t>https://www.reddit.com/r/BBBY/comments/12poehl/so_youre_worried_that_even_if_this_thing_squeezes/jgo1jvf/</t>
  </si>
  <si>
    <t>Don't worry. There won't be any squeeze. Nice pump post.</t>
  </si>
  <si>
    <t>jgo8uyt</t>
  </si>
  <si>
    <t>t1_jgo8uyt</t>
  </si>
  <si>
    <t>https://www.reddit.com/r/BBBY/comments/12poehl/so_youre_worried_that_even_if_this_thing_squeezes/jgo8uyt/</t>
  </si>
  <si>
    <t>These "synthetic shares", are they in the room with us right now?</t>
  </si>
  <si>
    <t>jgocvhe</t>
  </si>
  <si>
    <t>t1_jgocvhe</t>
  </si>
  <si>
    <t>https://www.reddit.com/r/BBBY/comments/12poehl/so_youre_worried_that_even_if_this_thing_squeezes/jgocvhe/</t>
  </si>
  <si>
    <t>Just transferred more money to my brokerage account. Time to average down</t>
  </si>
  <si>
    <t>jgofu2d</t>
  </si>
  <si>
    <t>t1_jgofu2d</t>
  </si>
  <si>
    <t>https://www.reddit.com/r/BBBY/comments/12poehl/so_youre_worried_that_even_if_this_thing_squeezes/jgofu2d/</t>
  </si>
  <si>
    <t>I enjoyed that.</t>
  </si>
  <si>
    <t>jgointu</t>
  </si>
  <si>
    <t>Cultural_Translator8</t>
  </si>
  <si>
    <t>t1_jgointu</t>
  </si>
  <si>
    <t>https://www.reddit.com/r/BBBY/comments/12poehl/so_youre_worried_that_even_if_this_thing_squeezes/jgointu/</t>
  </si>
  <si>
    <t>Genius as usual</t>
  </si>
  <si>
    <t>jgok4a0</t>
  </si>
  <si>
    <t>Againthehuntbegins</t>
  </si>
  <si>
    <t>t1_jgok4a0</t>
  </si>
  <si>
    <t>https://www.reddit.com/r/BBBY/comments/12poehl/so_youre_worried_that_even_if_this_thing_squeezes/jgok4a0/</t>
  </si>
  <si>
    <t>Guys, you are not on the chart where OP claims. Mirror the chart(vertical mirror axis in the middle of the chart) and draw the circle at the very right. This is where you are</t>
  </si>
  <si>
    <t>jgopjad</t>
  </si>
  <si>
    <t>t1_jgopjad</t>
  </si>
  <si>
    <t>https://www.reddit.com/r/BBBY/comments/12poehl/so_youre_worried_that_even_if_this_thing_squeezes/jgopjad/</t>
  </si>
  <si>
    <t>My Korean subscribers gave us more inforation about that squeeze from biotech company and I digged into Korean biotech stock squeeze. It's actually more complicated than what's on the news... Image: [https://ibb.co/6mZgFwB](https://ibb.co/zF42t9W) Explained by a former insitution investor: https://www.youtube.com/watch?v=w3iAapp\_sW4&amp;t=628s&amp;ab\_channel=%EC%8A%88%EC%B9%B4%EC%9B%94%EB%93%9C
There were 3 companies under one company. First company is delisted. Second company is the Duol Product Holdings, subsidary and they are able to list on stock exchange. Thrid company is the one has problem with bio IP. 
So the shortsellers shorted the third company that has issue with bio IP. But the company decided to use the second comapny that is able to list on stock exchange merge with the third bio company that has lots of shorts piled in. 
After merger got approval, the stock price skyrocketted and shorts need to cover their short postions that they shorted on third bio company. They shorted 15M but now they have to cover 210M because of surge of price after merger. 
So What we can learn from this event was if BBBY merge with a private company like TEDDY for example, shorts are forced to cover thier short position.</t>
  </si>
  <si>
    <t>jgoscgw</t>
  </si>
  <si>
    <t>U-Copy</t>
  </si>
  <si>
    <t>t1_jgoscgw</t>
  </si>
  <si>
    <t>https://www.reddit.com/r/BBBY/comments/12poehl/so_youre_worried_that_even_if_this_thing_squeezes/jgoscgw/</t>
  </si>
  <si>
    <t>Always appreciate your post!</t>
  </si>
  <si>
    <t>jgosn15</t>
  </si>
  <si>
    <t>DeChrista</t>
  </si>
  <si>
    <t>t1_jgosn15</t>
  </si>
  <si>
    <t>https://www.reddit.com/r/BBBY/comments/12poehl/so_youre_worried_that_even_if_this_thing_squeezes/jgosn15/</t>
  </si>
  <si>
    <t>.61 cents a share over here! 291 shares</t>
  </si>
  <si>
    <t>jgp2dlf</t>
  </si>
  <si>
    <t>Dirty-Leg-Mcgee</t>
  </si>
  <si>
    <t>t1_jgp2dlf</t>
  </si>
  <si>
    <t>https://www.reddit.com/r/BBBY/comments/12poehl/so_youre_worried_that_even_if_this_thing_squeezes/jgp2dlf/</t>
  </si>
  <si>
    <t>just because the post is long doesn’t mean it’s quality 
bottom line is nobodies opinion matters
what happens will happen
keep lowering cost avg to better the chances</t>
  </si>
  <si>
    <t>jgp3lcx</t>
  </si>
  <si>
    <t>t1_jgp3lcx</t>
  </si>
  <si>
    <t>https://www.reddit.com/r/BBBY/comments/12poehl/so_youre_worried_that_even_if_this_thing_squeezes/jgp3lcx/</t>
  </si>
  <si>
    <t xml:space="preserve"> Busy doing the math on fingers and toes…What is 1,500% increase of .30?</t>
  </si>
  <si>
    <t>jgp6boj</t>
  </si>
  <si>
    <t>Fit_Dinner9826</t>
  </si>
  <si>
    <t>t1_jgp6boj</t>
  </si>
  <si>
    <t>https://www.reddit.com/r/BBBY/comments/12poehl/so_youre_worried_that_even_if_this_thing_squeezes/jgp6boj/</t>
  </si>
  <si>
    <t>What's the likelyhood of any such thing happening prior to a 1-for-20 reverse split? 
 If after, and the share price goes from 25 cents to $5 and then an increase of 1000%, the share price would be $50.  That's equivalent to $2.50 now.
Would be nice for something like these predictions to happen before the r / s.</t>
  </si>
  <si>
    <t>jgpumda</t>
  </si>
  <si>
    <t>t1_jgpumda</t>
  </si>
  <si>
    <t>https://www.reddit.com/r/BBBY/comments/12poehl/so_youre_worried_that_even_if_this_thing_squeezes/jgpumda/</t>
  </si>
  <si>
    <t>What makes you think shorts havent closed their positions already at these prices? when they loaded up on $10, $8, $5 even at $1 they would make 70cent profit. with all the dilution happening its not that unlikely, no?   
not saying the other squeezes are not on the table..but a short sneeze could be the more unlikely event here. just thinking out loud. would love to hear you thoughts on that.</t>
  </si>
  <si>
    <t>jgq2inj</t>
  </si>
  <si>
    <t>strongApe99</t>
  </si>
  <si>
    <t>t1_jgq2inj</t>
  </si>
  <si>
    <t>https://www.reddit.com/r/BBBY/comments/12poehl/so_youre_worried_that_even_if_this_thing_squeezes/jgq2inj/</t>
  </si>
  <si>
    <t># 0. Preface
See the title. It is a very real fear that many or even most of you must have. Any rational mind - myself included - is probably thinking this, and it is completely understandable. The share price has fallen off a cliff in the last 2.5 months, to the extent that the OG in this stock (such as myself) are deep in the red. Hence even if we were to squeeze, would it be enough to make this a profitable play? This post attempts to answer that question, although as I will explain: the real answer is more down to YOU!
&amp;#x200B;
# 1. Squeeze Me, Baby...
Whether we come out of this ahead boils down to if the stock squeezes. But what does that mean? What exactly is a 'Squeeze'? There are, in fact, four main kinds:
**Competition Squeeze**
This is not so much a stock market squeeze, but that of a company's competitors. By creating superior products and services, being a pioneer for developing certain technologies, holding unique intellectual propery, or simply by squashing rivals through buyouts and skulduggery, a company could put itself far ahead of the competition in their field. By doing so, they can create a huge 'moat' between themselves and any threat to their supremacy. If that continues for a long duration, typically the company (if it is publicly listed) sees a continous increase in their stock price e.g. Apple over the last 15 or so years:
https://preview.redd.it/vgvxq9iabgua1.png?width=1536&amp;format=png&amp;auto=webp&amp;v=enabled&amp;s=12c307fa2f5543f2aa5dea809dbdaac9ff7ab47b
**FOMO Squeeze**
Fear Of Missing Out. It is a very real emotion, and I am sure many or most of you have fallen prey to this at some point in your amateur trading careers. Typically such a scenario occurs when an equity has a very sudden increase in its price, attracting media interest and generating word-of-mouth. Greed is one of those human feelings that is difficult to control, and the irrationality can cause even normally "stable and boring" minds to chase a quick buck e.g. Bitcoin has probably seen multiple such squeezes just in the last 5-6 years or so:
https://preview.redd.it/iznvmh0lcgua1.png?width=1541&amp;format=png&amp;auto=webp&amp;v=enabled&amp;s=31890dfd185af64378069d07fdbde824b76d648e
**Gamma Squeeze**
A Gamma Squeeze can happen when traders who own Call Options contracts try to force the price of the underlying asset to go up in order to make a profit. This can happen when there is a sudden increase in demand for the options contracts, bringing Call Options 'In The Money'. As the price of the underlying asset goes up, more Put traders may thus need to buy shares to cover their positions, which pushes the price even higher. This can lead to a rapid increase in the price of the asset, which can be profitable for the traders who own the Call Options contracts e.g. AMC Entertainment in mid-2021:
https://preview.redd.it/032vp3k2egua1.png?width=1538&amp;format=png&amp;auto=webp&amp;v=enabled&amp;s=9e8df5e9e1d0d9acf1915ff1344ff3cf690ab496
**Short Squeeze**
This is when traders who have bet against a stock by borrowing shares and selling them (known as Short Selling) are forced to buy those shares back at a higher price than they sold them for. This can happen when the stock suddenly becomes very popular and many people want to buy it, causing the price to go up. The short sellers may have to buy the shares back to limit their losses, which creates more demand for the shares and pushes the price up even further. This can continue until all the short sellers have bought back their shares e.g. the then heavily shorted Tesla for around a 2 year period from the start of 2022
https://preview.redd.it/gh3mggd7fgua1.png?width=1536&amp;format=png&amp;auto=webp&amp;v=enabled&amp;s=4901ed48005ebb719066075fe503aadd581ea45c
&amp;#x200B;
# 2. So which of these Squeezes could BBBY undergo?
In fact, potentially all of them! In fact, with the very sequence shown above i.e. **Competition Squeeze --&gt; FOMO Squeeze --&gt; Gamma Squeeze --&gt; Short Squeeze**. In BBBY's case, the Competition Squeeze may come about from mere confirmation that the company will survive, in either its current form or another. BBBY operates in a category where it is far and away the market leader, and in BABY possesses a subisidary which is the same in its own field to an even greater extent. Hence if the thesis that the company will no longer be able to survive ceases to be a realistic scenario, we could very well see such a step-by-step domino effect.
If you have followed by various DDs over the last few weeks and months, you would know that I am bullish on BBBY's survival. A thorough study of the various filings since February has led me to believe that a certain mystery investor has been [actioning](https://www.reddit.com/r/BBBY/comments/12akik5/the_thesis_i_presented_over_the_last_few_days_was/) an acquisition of the company, using Hudson Bay Capital and B. Riley as proxies. I have even more confidence in this theory due to more 'Easter Eggs' that I [identified](https://www.reddit.com/r/BBBY/comments/12hjk4g/the_statements_about_naked_shorting_and_drs_are/) in additional filings made just prior to the Easter weekend. The subsequent supplementary filings also appear to [point](https://www.reddit.com/r/BBBY/comments/12jult9/these_exhibits_and_schedules_in_the_annex_section/) to the same conclusion, as is my [take](https://www.reddit.com/r/BBBY/comments/12jult9/these_exhibits_and_schedules_in_the_annex_section/) on why BBBY's CEO conducted a public interview last Friday, when this was not really necessary.
Hence if we were to get a bullish announcement that tips the first domino, it could very well trigger a snowball effect that leads to this above described sequence. What could such an annoucement be? As I [presented](https://www.reddit.com/r/BBBY/comments/127wo9y/more_evidence_that_the_investor_represented_by_b/) a few weeks back, that annoucement is likely to be be in the form of a "Fundamental Transaction". Through this, BBBY may undergo an acquisition, instigate a spin-off, carry out a carve-out, or potentially a mixture of some or all of these. Whatever the exact nature of the "Fundamental Transaction" may be, or who the mystery party or parties are behind it, step-by-step a dismantling of short sellers' thesis may well ensure.
But I believe it is not *just* a four step process of Competition Squeeze --&gt; FOMO Squeeze --&gt; Gamma Squeeze --&gt; Short Squeeze. With BBBY, I believe there would in fact be a *fifth* step...
&amp;#x200B;
# 3. Naked Short Squeeze
*"WTF is this?"* I hear you say. Let us recap once more what a short sale is, as a visual diagram:
https://preview.redd.it/tf1vt9ellgua1.png?width=745&amp;format=png&amp;auto=webp&amp;v=enabled&amp;s=9bac5beaebf2be53112eff0cc1bed2c643eef0d4
With a Naked Short Sale, however, the original lending does not occur:
https://preview.redd.it/2eds1enzmgua1.png?width=748&amp;format=png&amp;auto=webp&amp;v=enabled&amp;s=f28ee8e220bc5f1fe6c0f7d5d470ac557ee7efd2
Instead, the Naked Short Seller is able to receive a share from their broker - typically a Market Maker - without any need to borrow from a real share owner (or be the one and the same). The casino that is Wall Street, and the ludicrous laws that Washington has used to prop this up, has resulted in Market Makers having the legal means to create company stock (basically) out of thin air. By so doing, they can satisfy the demands of Naked Short Sellers to a near-inifinite capacity, flooding the market with "fake" shares that are bought by yet more investors. Effectively this dilutes the stock, leading to its share price falling due to greater supply than demand, and thus in a position to drive companies even towards bankruptcy.
However, what if a "Fundamental Transaction" of such a naked shorted stock were to take place e.g. the company decides to spin-off a subsidiary or business unit? In such a scenario, the company would issue shares of the new firm it is spinning off, in a proportion equal to the number of shares outstanding of its own stock. Hence all the 'Market (Buyers)' in the above diagrams would be expecting to receive shares of the spun-off firm, as is their right. But as you can see, these shares held by the 'Market (Buyer)' were created by Market Makers, and t...</t>
  </si>
  <si>
    <t>https://www.reddit.com/r/BBBY/comments/12poehl/so_youre_worried_that_even_if_this_thing_squeezes/</t>
  </si>
  <si>
    <t>So you're worried that even if this thing squeezes, given how low the share price has fallen...it still won't even cover your cost base? (Let alone whether it will be enough to mean you won't ever have to work again for a living...)</t>
  </si>
  <si>
    <t>Fonte : dude trust me 🙃</t>
  </si>
  <si>
    <t>jghoyln</t>
  </si>
  <si>
    <t>AutoTuga</t>
  </si>
  <si>
    <t>Cabbag3boi69</t>
  </si>
  <si>
    <t>t1_jghoyln</t>
  </si>
  <si>
    <t>https://www.reddit.com/r/AutoTuga/comments/12obvbf/vendas_de_automóveis_1º_trimestre_de_2023/jghoyln/</t>
  </si>
  <si>
    <t>12obvbf</t>
  </si>
  <si>
    <t>t3_12obvbf</t>
  </si>
  <si>
    <t>Seat?</t>
  </si>
  <si>
    <t>jgn77nv</t>
  </si>
  <si>
    <t>t1_jgn77nv</t>
  </si>
  <si>
    <t>https://www.reddit.com/r/AutoTuga/comments/12obvbf/vendas_de_automóveis_1º_trimestre_de_2023/jgn77nv/</t>
  </si>
  <si>
    <t>jgij5ma</t>
  </si>
  <si>
    <t>t1_jgij5ma</t>
  </si>
  <si>
    <t>Que aconteceu ao polo</t>
  </si>
  <si>
    <t>Ok_Two</t>
  </si>
  <si>
    <t>https://www.reddit.com/r/AutoTuga/comments/12obvbf/vendas_de_automóveis_1º_trimestre_de_2023/jgij5ma/</t>
  </si>
  <si>
    <t>jgi4h1l</t>
  </si>
  <si>
    <t>t1_jgi4h1l</t>
  </si>
  <si>
    <t>corsa e 208 custam quase isso.</t>
  </si>
  <si>
    <t>jgih45u</t>
  </si>
  <si>
    <t>Danijust2</t>
  </si>
  <si>
    <t>t1_jgih45u</t>
  </si>
  <si>
    <t>https://www.reddit.com/r/AutoTuga/comments/12obvbf/vendas_de_automóveis_1º_trimestre_de_2023/jgih45u/</t>
  </si>
  <si>
    <t>jgi6vl6</t>
  </si>
  <si>
    <t>t1_jgi6vl6</t>
  </si>
  <si>
    <t>Modelo base a 20k.</t>
  </si>
  <si>
    <t>https://www.reddit.com/r/AutoTuga/comments/12obvbf/vendas_de_automóveis_1º_trimestre_de_2023/jgi6vl6/</t>
  </si>
  <si>
    <t>jgi3s88</t>
  </si>
  <si>
    <t>t1_jgi3s88</t>
  </si>
  <si>
    <t>208 dá 10 a 0
Sandero também não ajudou.</t>
  </si>
  <si>
    <t>jgj84l5</t>
  </si>
  <si>
    <t>t1_jgj84l5</t>
  </si>
  <si>
    <t>https://www.reddit.com/r/AutoTuga/comments/12obvbf/vendas_de_automóveis_1º_trimestre_de_2023/jgj84l5/</t>
  </si>
  <si>
    <t>Sandero e Captur. São dois Clios, um é mais alto que agrada muito mais a grande parte da população, outro é quase igual mas mais barato que também agrada a grande parte da população.</t>
  </si>
  <si>
    <t>jgjiq8d</t>
  </si>
  <si>
    <t>t1_jgjiq8d</t>
  </si>
  <si>
    <t>https://www.reddit.com/r/AutoTuga/comments/12obvbf/vendas_de_automóveis_1º_trimestre_de_2023/jgjiq8d/</t>
  </si>
  <si>
    <t>Aconteceu que Sandero.</t>
  </si>
  <si>
    <t>https://www.reddit.com/r/AutoTuga/comments/12obvbf/vendas_de_automóveis_1º_trimestre_de_2023/jgi4h1l/</t>
  </si>
  <si>
    <t>Esses também tem versão eléctrica. Não vende muito a particulares, mas apanho-os para TVDE.</t>
  </si>
  <si>
    <t>jgiuzcq</t>
  </si>
  <si>
    <t>t1_jgiuzcq</t>
  </si>
  <si>
    <t>https://www.reddit.com/r/AutoTuga/comments/12obvbf/vendas_de_automóveis_1º_trimestre_de_2023/jgiuzcq/</t>
  </si>
  <si>
    <t>Mas quando vais ao stand da Peugeot não tens lá ao lado um carro com a mesma plataforma, mais extras e mais bonito por menos 5 mil euros, isto foi-me dito por um vendedor dum concessionário Renault. O que está a estragar as vendas do Clio é o Sandero, ponto.</t>
  </si>
  <si>
    <t>jgjkw5k</t>
  </si>
  <si>
    <t>t1_jgjkw5k</t>
  </si>
  <si>
    <t>https://www.reddit.com/r/AutoTuga/comments/12obvbf/vendas_de_automóveis_1º_trimestre_de_2023/jgjkw5k/</t>
  </si>
  <si>
    <t>O que aconteceu ao clio?</t>
  </si>
  <si>
    <t>https://www.reddit.com/r/AutoTuga/comments/12obvbf/vendas_de_automóveis_1º_trimestre_de_2023/jgi3s88/</t>
  </si>
  <si>
    <t>É da ACAP, é fidedigno, só faltou mesmo citar a fonte.</t>
  </si>
  <si>
    <t>jgi4pcq</t>
  </si>
  <si>
    <t>t1_jgi4pcq</t>
  </si>
  <si>
    <t>https://www.reddit.com/r/AutoTuga/comments/12obvbf/vendas_de_automóveis_1º_trimestre_de_2023/jgi4pcq/</t>
  </si>
  <si>
    <t>jgi45ka</t>
  </si>
  <si>
    <t>t1_jgi45ka</t>
  </si>
  <si>
    <t>eish, se está num Excel é porque é sério.</t>
  </si>
  <si>
    <t>https://www.reddit.com/r/AutoTuga/comments/12obvbf/vendas_de_automóveis_1º_trimestre_de_2023/jgi45ka/</t>
  </si>
  <si>
    <t>Era fixe saber a motorização.</t>
  </si>
  <si>
    <t>jgim2k0</t>
  </si>
  <si>
    <t>ManaSyn</t>
  </si>
  <si>
    <t>t1_jgim2k0</t>
  </si>
  <si>
    <t>https://www.reddit.com/r/AutoTuga/comments/12obvbf/vendas_de_automóveis_1º_trimestre_de_2023/jgim2k0/</t>
  </si>
  <si>
    <t>É normal, estão muito caros</t>
  </si>
  <si>
    <t>jgiydll</t>
  </si>
  <si>
    <t>Rodzp</t>
  </si>
  <si>
    <t>t1_jgiydll</t>
  </si>
  <si>
    <t>https://www.reddit.com/r/AutoTuga/comments/12obvbf/vendas_de_automóveis_1º_trimestre_de_2023/jgiydll/</t>
  </si>
  <si>
    <t>jgiqdjo</t>
  </si>
  <si>
    <t>t1_jgiqdjo</t>
  </si>
  <si>
    <t>Estética de gosto duvidoso, interiores fraquíssimos e carros extremamente aborrecidos. Alem disso, a VW criou uma nova imagem em torno do ID3 e é esse que as pessoas querem. Safa se o Troc pelo fator suv.</t>
  </si>
  <si>
    <t>jgj7t3p</t>
  </si>
  <si>
    <t>t1_jgj7t3p</t>
  </si>
  <si>
    <t>https://www.reddit.com/r/AutoTuga/comments/12obvbf/vendas_de_automóveis_1º_trimestre_de_2023/jgj7t3p/</t>
  </si>
  <si>
    <t>jgj71uy</t>
  </si>
  <si>
    <t>t1_jgj71uy</t>
  </si>
  <si>
    <t>porquê barrete ? pensei que os novos motores 1.0 tsi estivessem a ter sucesso</t>
  </si>
  <si>
    <t>https://www.reddit.com/r/AutoTuga/comments/12obvbf/vendas_de_automóveis_1º_trimestre_de_2023/jgj71uy/</t>
  </si>
  <si>
    <t>jgizprt</t>
  </si>
  <si>
    <t>t1_jgizprt</t>
  </si>
  <si>
    <t>Novo golf é um barrete. E o polo deixou de ser competitivo há muito. A VW deixou se dormir.</t>
  </si>
  <si>
    <t>https://www.reddit.com/r/AutoTuga/comments/12obvbf/vendas_de_automóveis_1º_trimestre_de_2023/jgizprt/</t>
  </si>
  <si>
    <t>Golf tá mais caro que um A3
S se falar das versões plugin, caríssimo ao ponto de veres Mercedes o BMW interessantes no mercado
Sem falar que até chegares ao golf tens 3 modelos praticamente, polo, cross, Taiti. Muita gente para nós modelos antes. Pra que comprar um golf igual aos dos últimos 4 anos?
A versão elétrica perde contra o Cupra born, apesar daquele símbolo de gamer virgem (opinião que estou disposto a morrer)
Seat Leon parece mais luxuoso que o golf...</t>
  </si>
  <si>
    <t>jgn84ia</t>
  </si>
  <si>
    <t>t1_jgn84ia</t>
  </si>
  <si>
    <t>https://www.reddit.com/r/AutoTuga/comments/12obvbf/vendas_de_automóveis_1º_trimestre_de_2023/jgn84ia/</t>
  </si>
  <si>
    <t>nem polo nem golf. algo aí não bate certo</t>
  </si>
  <si>
    <t>https://www.reddit.com/r/AutoTuga/comments/12obvbf/vendas_de_automóveis_1º_trimestre_de_2023/jgiqdjo/</t>
  </si>
  <si>
    <t>A falta de veículos para entrega por muito tempo não ajudou.
O Polo encareceu e deixou de ter motores atmosféricos para quem não quiser gastar tanto num tsi. Fora isso está um bom carro.
Eu até gosto da estética exterior do GOLF e os 1.0 tsi e 1.5 etsi são eficientes.
O que não como são aqueles botões hapticos para volume e temperatura do AC que estão por debaixo do ecrã. 
Não custava nada integrar diretamente esses botões do AC no ecrã (como fez a bmw) e meter uma roda física para o volume.</t>
  </si>
  <si>
    <t>jgjld5r</t>
  </si>
  <si>
    <t>t1_jgjld5r</t>
  </si>
  <si>
    <t>https://www.reddit.com/r/AutoTuga/comments/12obvbf/vendas_de_automóveis_1º_trimestre_de_2023/jgjld5r/</t>
  </si>
  <si>
    <t>O Sandero no top 5 reflete bem o aumento geral dos preços dos novos.</t>
  </si>
  <si>
    <t>jgiv8w9</t>
  </si>
  <si>
    <t>t1_jgiv8w9</t>
  </si>
  <si>
    <t>https://www.reddit.com/r/AutoTuga/comments/12obvbf/vendas_de_automóveis_1º_trimestre_de_2023/jgiv8w9/</t>
  </si>
  <si>
    <t>É uma fórmula de sucesso inegável. Quase uma marca própria.</t>
  </si>
  <si>
    <t>jgly1jh</t>
  </si>
  <si>
    <t>t1_jgly1jh</t>
  </si>
  <si>
    <t>https://www.reddit.com/r/AutoTuga/comments/12obvbf/vendas_de_automóveis_1º_trimestre_de_2023/jgly1jh/</t>
  </si>
  <si>
    <t>jgjb9ay</t>
  </si>
  <si>
    <t>t1_jgjb9ay</t>
  </si>
  <si>
    <t>As princesas precisam dos seus coches!
Não desdenhe! 😂</t>
  </si>
  <si>
    <t>Chalupa_89</t>
  </si>
  <si>
    <t>https://www.reddit.com/r/AutoTuga/comments/12obvbf/vendas_de_automóveis_1º_trimestre_de_2023/jgjb9ay/</t>
  </si>
  <si>
    <t>jgizhfd</t>
  </si>
  <si>
    <t>t1_jgizhfd</t>
  </si>
  <si>
    <t>Acredito, mas o 0.9 e 1.0 ainda fazem uma boa percentagem dos carros que ai andam.</t>
  </si>
  <si>
    <t>jgn5kzj</t>
  </si>
  <si>
    <t>JohnTheBlackberry</t>
  </si>
  <si>
    <t>t1_jgn5kzj</t>
  </si>
  <si>
    <t>https://www.reddit.com/r/AutoTuga/comments/12obvbf/vendas_de_automóveis_1º_trimestre_de_2023/jgn5kzj/</t>
  </si>
  <si>
    <t>jgmturh</t>
  </si>
  <si>
    <t>t1_jgmturh</t>
  </si>
  <si>
    <t>O 1.2 Fire é dos motores mais fiáveis que existem. O resto é lixo. 
Cá por casa passou um de 2018 até 2022 e foi exemplar. Como citadino é fácil de perceber o seu sucesso.</t>
  </si>
  <si>
    <t>https://www.reddit.com/r/AutoTuga/comments/12obvbf/vendas_de_automóveis_1º_trimestre_de_2023/jgmturh/</t>
  </si>
  <si>
    <t>jgmtkn3</t>
  </si>
  <si>
    <t>t1_jgmtkn3</t>
  </si>
  <si>
    <t>Nada do que eu escrevi contradiz isso. É um carro feito com um público alvo em mente.
Em relação a fiabilidade, nunca tive um por isso não posso opinar, mas uma pesquisa rápida no Google mostra que em certas motorizações não é bem assim.</t>
  </si>
  <si>
    <t>https://www.reddit.com/r/AutoTuga/comments/12obvbf/vendas_de_automóveis_1º_trimestre_de_2023/jgmtkn3/</t>
  </si>
  <si>
    <t>jglybsv</t>
  </si>
  <si>
    <t>t1_jglybsv</t>
  </si>
  <si>
    <t>E achas que a maioria das pessoas que compram um Mercedes percebem alguma coisa de carros? Ou de Ferraris até?
O 500 tem tudo aquilo que as mulheres valorizam e são carros extremamente fiáveis.</t>
  </si>
  <si>
    <t>https://www.reddit.com/r/AutoTuga/comments/12obvbf/vendas_de_automóveis_1º_trimestre_de_2023/jglybsv/</t>
  </si>
  <si>
    <t>jgjkot1</t>
  </si>
  <si>
    <t>t1_jgjkot1</t>
  </si>
  <si>
    <t>Carro que tem como público alvo quem não percebe de carros e compra só e exclusivamente com base na estética.</t>
  </si>
  <si>
    <t>https://www.reddit.com/r/AutoTuga/comments/12obvbf/vendas_de_automóveis_1º_trimestre_de_2023/jgjkot1/</t>
  </si>
  <si>
    <t>A Dacia cada vez mais expressiva no nosso mercado. 
Impressionante o Fiat 500. Carissimo para o carro que é e sempre com altas vendas. Eu sei que muitos são para rent a car, mas depois disso é tudo vendido a particulares. Sai em que nem pão quente.</t>
  </si>
  <si>
    <t>https://www.reddit.com/r/AutoTuga/comments/12obvbf/vendas_de_automóveis_1º_trimestre_de_2023/jgizhfd/</t>
  </si>
  <si>
    <t>Está é mal distribuído ... ; )</t>
  </si>
  <si>
    <t>jgld5ye</t>
  </si>
  <si>
    <t>OCALCETEIROMARITIMO</t>
  </si>
  <si>
    <t>t1_jgld5ye</t>
  </si>
  <si>
    <t>https://www.reddit.com/r/AutoTuga/comments/12obvbf/vendas_de_automóveis_1º_trimestre_de_2023/jgld5ye/</t>
  </si>
  <si>
    <t>jgl78my</t>
  </si>
  <si>
    <t>t1_jgl78my</t>
  </si>
  <si>
    <t>Empresas</t>
  </si>
  <si>
    <t>jgn7654</t>
  </si>
  <si>
    <t>t1_jgn7654</t>
  </si>
  <si>
    <t>https://www.reddit.com/r/AutoTuga/comments/12obvbf/vendas_de_automóveis_1º_trimestre_de_2023/jgn7654/</t>
  </si>
  <si>
    <t>Tesla Model Y em 3º, ainda dizem que não há dinheiro...</t>
  </si>
  <si>
    <t>ToyTodaANoite</t>
  </si>
  <si>
    <t>https://www.reddit.com/r/AutoTuga/comments/12obvbf/vendas_de_automóveis_1º_trimestre_de_2023/jgl78my/</t>
  </si>
  <si>
    <t>CORSA DO AÇO</t>
  </si>
  <si>
    <t>jgl7x4o</t>
  </si>
  <si>
    <t>t1_jgl7x4o</t>
  </si>
  <si>
    <t>https://www.reddit.com/r/AutoTuga/comments/12obvbf/vendas_de_automóveis_1º_trimestre_de_2023/jgl7x4o/</t>
  </si>
  <si>
    <t>O normal assim e estranho! Estou habituado a ver o Kona e o N Line. O elétrico não acho muito estranho</t>
  </si>
  <si>
    <t>jgo1eqr</t>
  </si>
  <si>
    <t>MrGunny94</t>
  </si>
  <si>
    <t>t1_jgo1eqr</t>
  </si>
  <si>
    <t>https://www.reddit.com/r/AutoTuga/comments/12obvbf/vendas_de_automóveis_1º_trimestre_de_2023/jgo1eqr/</t>
  </si>
  <si>
    <t>jgny4oa</t>
  </si>
  <si>
    <t>t1_jgny4oa</t>
  </si>
  <si>
    <t>Horrendo:
https://upload.wikimedia.org/wikipedia/commons/b/b5/18_Hyundai_Kona_BACK.jpg
Visualmente gosto bastante do i20 e i30 (carro e carrinha) N e N-Line. Tucson também, se bem que não tem mais nada parecido dentro da marca! E é a isso que me refiro, não seguem uma linguagem de design. O mesmo modelo, este ano pode ser lindo, no próximo ano pode ser horrendo.</t>
  </si>
  <si>
    <t>https://www.reddit.com/r/AutoTuga/comments/12obvbf/vendas_de_automóveis_1º_trimestre_de_2023/jgny4oa/</t>
  </si>
  <si>
    <t>jgnt8co</t>
  </si>
  <si>
    <t>t1_jgnt8co</t>
  </si>
  <si>
    <t>Eu já vi e experimentei o Kona N e adorei! Não sou fã de SUVs e fiquei impressionado. Mas dentro dos SUVs só gosto mesmo visualmente do Puma!
Dentro da Hyundai obviamente gosto do i20N duuuuuh :D</t>
  </si>
  <si>
    <t>https://www.reddit.com/r/AutoTuga/comments/12obvbf/vendas_de_automóveis_1º_trimestre_de_2023/jgnt8co/</t>
  </si>
  <si>
    <t>jgnt26o</t>
  </si>
  <si>
    <t>t1_jgnt26o</t>
  </si>
  <si>
    <t>Não consigo de forma alguma gostar do design do Kawai.
Gosto bastante da Hyundai (comprei um há pouco) mas a nível de design podem muito bem lançar um lindo e um horrível ao mesmo tempo e trocar no facelift a seguir.</t>
  </si>
  <si>
    <t>https://www.reddit.com/r/AutoTuga/comments/12obvbf/vendas_de_automóveis_1º_trimestre_de_2023/jgnt26o/</t>
  </si>
  <si>
    <t>jgln0nx</t>
  </si>
  <si>
    <t>t1_jgln0nx</t>
  </si>
  <si>
    <t>Incrível as diferenças entre o mercado espanhol e português! O KIA Sportage e o Hyundai Kona/Kuwai são top sellers cá.
O crescimento da DACIA mostra tudo a meu ver.</t>
  </si>
  <si>
    <t>https://www.reddit.com/r/AutoTuga/comments/12obvbf/vendas_de_automóveis_1º_trimestre_de_2023/jgln0nx/</t>
  </si>
  <si>
    <t>Ah, sim, eu, numa fila de de carros, dois 2008 à minha frente, eu 2008 e o de trás 2008... Mas de 2017, PUMBA.</t>
  </si>
  <si>
    <t>jglrvff</t>
  </si>
  <si>
    <t>Fordotsake</t>
  </si>
  <si>
    <t>t1_jglrvff</t>
  </si>
  <si>
    <t>https://www.reddit.com/r/AutoTuga/comments/12obvbf/vendas_de_automóveis_1º_trimestre_de_2023/jglrvff/</t>
  </si>
  <si>
    <t>Tenho visto muitas empresas com 208s e 208 eléctricos
O que antes era impensável, ia se sempre pra modelos melhores e maiores.
Acho que muitos os carros de frota ou deixaram de ser para pessoas levarem carga na mala tanto. Mas sim para ser fáceis de ir aos sítios
Pelo menos é a noção que tenho</t>
  </si>
  <si>
    <t>jgn7k3p</t>
  </si>
  <si>
    <t>t1_jgn7k3p</t>
  </si>
  <si>
    <t>https://www.reddit.com/r/AutoTuga/comments/12obvbf/vendas_de_automóveis_1º_trimestre_de_2023/jgn7k3p/</t>
  </si>
  <si>
    <t>jgmppa3</t>
  </si>
  <si>
    <t>t1_jgmppa3</t>
  </si>
  <si>
    <t>Sim, mas quem quer um carro pequeno diesel só tem Peugeot. Eles estão a vender bem esses modelos, tanto a gasolina como a gasóleo.</t>
  </si>
  <si>
    <t>jgnlfcx</t>
  </si>
  <si>
    <t>t1_jgnlfcx</t>
  </si>
  <si>
    <t>https://www.reddit.com/r/AutoTuga/comments/12obvbf/vendas_de_automóveis_1º_trimestre_de_2023/jgnlfcx/</t>
  </si>
  <si>
    <t>Mas não é a versão a gasolina que vende mais nos dias de hoje? Tenho essa ideia</t>
  </si>
  <si>
    <t>https://www.reddit.com/r/AutoTuga/comments/12obvbf/vendas_de_automóveis_1º_trimestre_de_2023/jgmppa3/</t>
  </si>
  <si>
    <t>jglxbb7</t>
  </si>
  <si>
    <t>t1_jglxbb7</t>
  </si>
  <si>
    <t>A Peugeot está com estes modelos em primeiro porque é das poucas marcas (ou a única) que ainda vende carros pequenos com motor diesel. Estão a vender bem</t>
  </si>
  <si>
    <t>https://www.reddit.com/r/AutoTuga/comments/12obvbf/vendas_de_automóveis_1º_trimestre_de_2023/jglxbb7/</t>
  </si>
  <si>
    <t>Esse Sandero... vale a pena?</t>
  </si>
  <si>
    <t>jgnhqan</t>
  </si>
  <si>
    <t>SILE3NCE</t>
  </si>
  <si>
    <t>t1_jgnhqan</t>
  </si>
  <si>
    <t>https://www.reddit.com/r/AutoTuga/comments/12obvbf/vendas_de_automóveis_1º_trimestre_de_2023/jgnhqan/</t>
  </si>
  <si>
    <t>https://i.redd.it/2qs1ap7ag9ua1.jpg</t>
  </si>
  <si>
    <t>https://www.reddit.com/r/AutoTuga/comments/12obvbf/vendas_de_automóveis_1º_trimestre_de_2023/</t>
  </si>
  <si>
    <t>Vendas de automóveis - 1º trimestre de 2023</t>
  </si>
  <si>
    <t>Thanks for posting on r/CarHelp.  This is a reminder to review the [rules](https://www.reddit.com/r/CarHelp/about/rules/). 
If this post is about bodywork, accident damage, paint, dent/ding, questions visit /r/Autobody, r/AutoBodyRepair/, or /r/Diyautobody/.  
For audio and video questions, try /r/carAV/.
If you have **tire** questions check out [Evil Stig’s post on the matter](https://www.reddit.com/r/MechanicAdvice/comments/k9ll55/can_your_tire_be_repaired/).  Insurance/total loss questions are better off in r/insurance. This is an automated reply.
*I am a bot, and this action was performed automatically. Please [contact the moderators of this subreddit](/message/compose/?to=/r/CarHelp) if you have any questions or concerns.*</t>
  </si>
  <si>
    <t>jglw2sw</t>
  </si>
  <si>
    <t>CarHelp</t>
  </si>
  <si>
    <t>t1_jglw2sw</t>
  </si>
  <si>
    <t>https://www.reddit.com/r/CarHelp/comments/12pfqap/2015_volkswagen_beetle_18t/jglw2sw/</t>
  </si>
  <si>
    <t>12pfqap</t>
  </si>
  <si>
    <t>t3_12pfqap</t>
  </si>
  <si>
    <t>Recently I’ve been having issues with my car jerking when accelerating on an incline and occasionally when I’m sitting at a red light. This issue only started happening about a month ago shortly after I got my oil separator replaced and an oil change. Could that have caused this? Has anyone had experience with this same issue?
I should add my car did just hit 100,500 miles. I put some of the high mileage seafoam in the gas tank a few weeks ago and that did seem to help for a bit, but now it seems to be back how it was a month ago.
Any advice would be appreciated, thank you!!</t>
  </si>
  <si>
    <t>Clumsycrybaby</t>
  </si>
  <si>
    <t>https://www.reddit.com/r/CarHelp/comments/12pfqap/2015_volkswagen_beetle_18t/</t>
  </si>
  <si>
    <t>2015 Volkswagen Beetle 1.8T</t>
  </si>
  <si>
    <t>https://gossipvehiculo.com/2023/04/17/el-volkswagen-id-7-2025-debuta-e-impresiona-con-un-rango-de-hasta-435-millas/</t>
  </si>
  <si>
    <t>12pn6dz</t>
  </si>
  <si>
    <t>carrosusadosynuevos</t>
  </si>
  <si>
    <t>t3_12pn6dz</t>
  </si>
  <si>
    <t>https://www.reddit.com/r/carrosusadosynuevos/comments/12pn6dz/el_volkswagen_id7_2025_debuta_e_impresiona_con_un/</t>
  </si>
  <si>
    <t>El Volkswagen ID.7 2025 debuta e impresiona con un rango de hasta 435 millas</t>
  </si>
  <si>
    <t>https://abcnews.go.com/Business/wireStory/volkswagen-unveils-electric-luxury-sedan-china-auto-show-98654986</t>
  </si>
  <si>
    <t>12qd3ci</t>
  </si>
  <si>
    <t>AutoNewspaper</t>
  </si>
  <si>
    <t>AutoNewspaperAdmin</t>
  </si>
  <si>
    <t>t3_12qd3ci</t>
  </si>
  <si>
    <t>https://www.reddit.com/r/AutoNewspaper/comments/12qd3ci/business_volkswagen_unveils_electric_luxury_sedan/</t>
  </si>
  <si>
    <t>[Business] - Volkswagen unveils electric luxury sedan at China auto show | ABC</t>
  </si>
  <si>
    <t>https://abcnews.go.com/Technology/wireStory/volkswagen-unveils-electric-luxury-sedan-china-auto-show-98655166</t>
  </si>
  <si>
    <t>12qd3cr</t>
  </si>
  <si>
    <t>t3_12qd3cr</t>
  </si>
  <si>
    <t>https://www.reddit.com/r/AutoNewspaper/comments/12qd3cr/tech_volkswagen_unveils_electric_luxury_sedan_at/</t>
  </si>
  <si>
    <t>[Tech] - Volkswagen unveils electric luxury sedan at China auto show | ABC</t>
  </si>
  <si>
    <t>https://www.cnbc.com/2023/04/17/volkswagen-id7-ev-range.html</t>
  </si>
  <si>
    <t>12pdp9p</t>
  </si>
  <si>
    <t>t3_12pdp9p</t>
  </si>
  <si>
    <t>https://www.reddit.com/r/AutoNewspaper/comments/12pdp9p/top_stories_volkswagen_reveals_the_id7_new/</t>
  </si>
  <si>
    <t>[Top Stories] - Volkswagen reveals the ID.7, new flagship EV with more than 300 miles of range | NBC</t>
  </si>
  <si>
    <t>Thank you so much!</t>
  </si>
  <si>
    <t>jgfopx4</t>
  </si>
  <si>
    <t>Mattalfieri_mkvi</t>
  </si>
  <si>
    <t>t1_jgfopx4</t>
  </si>
  <si>
    <t>https://www.reddit.com/r/Volkswagen/comments/12nqrw0/first_photo_shoot_with_my_r32/jgfopx4/</t>
  </si>
  <si>
    <t>jgflc5d</t>
  </si>
  <si>
    <t>t1_jgflc5d</t>
  </si>
  <si>
    <t>12nqrw0</t>
  </si>
  <si>
    <t>It's gorgeous. Nice work!</t>
  </si>
  <si>
    <t>https://www.reddit.com/r/Volkswagen/comments/12nqrw0/first_photo_shoot_with_my_r32/jgflc5d/</t>
  </si>
  <si>
    <t>t3_12nqrw0</t>
  </si>
  <si>
    <t>Thanks! Lol idk if i could ever been my dream car since it came out when i was 8</t>
  </si>
  <si>
    <t>jgfsmt7</t>
  </si>
  <si>
    <t>t1_jgfsmt7</t>
  </si>
  <si>
    <t>https://www.reddit.com/r/Volkswagen/comments/12nqrw0/first_photo_shoot_with_my_r32/jgfsmt7/</t>
  </si>
  <si>
    <t>jgfpqvm</t>
  </si>
  <si>
    <t>t1_jgfpqvm</t>
  </si>
  <si>
    <t>Let me know when you want to sell it 😄
Damn that's a beauty</t>
  </si>
  <si>
    <t>TeekoZeroh</t>
  </si>
  <si>
    <t>https://www.reddit.com/r/Volkswagen/comments/12nqrw0/first_photo_shoot_with_my_r32/jgfpqvm/</t>
  </si>
  <si>
    <t>I want one of these SO BAD</t>
  </si>
  <si>
    <t>jgftrrq</t>
  </si>
  <si>
    <t>t1_jgftrrq</t>
  </si>
  <si>
    <t>https://www.reddit.com/r/Volkswagen/comments/12nqrw0/first_photo_shoot_with_my_r32/jgftrrq/</t>
  </si>
  <si>
    <t>Thats what i always go for my passat is the same way u can see it on my reddit page</t>
  </si>
  <si>
    <t>jgfw8jx</t>
  </si>
  <si>
    <t>t1_jgfw8jx</t>
  </si>
  <si>
    <t>https://www.reddit.com/r/Volkswagen/comments/12nqrw0/first_photo_shoot_with_my_r32/jgfw8jx/</t>
  </si>
  <si>
    <t>jgfw40u</t>
  </si>
  <si>
    <t>t1_jgfw40u</t>
  </si>
  <si>
    <t>Haha 😄 
Looks oem plus. 
Looks really clean, great job.</t>
  </si>
  <si>
    <t>Bitethattongue</t>
  </si>
  <si>
    <t>https://www.reddit.com/r/Volkswagen/comments/12nqrw0/first_photo_shoot_with_my_r32/jgfw40u/</t>
  </si>
  <si>
    <t>jgfvyy6</t>
  </si>
  <si>
    <t>t1_jgfvyy6</t>
  </si>
  <si>
    <t>Wasnt thinking about that lol</t>
  </si>
  <si>
    <t>https://www.reddit.com/r/Volkswagen/comments/12nqrw0/first_photo_shoot_with_my_r32/jgfvyy6/</t>
  </si>
  <si>
    <t>jgfvw59</t>
  </si>
  <si>
    <t>t1_jgfvw59</t>
  </si>
  <si>
    <t>Awesome! Bet it sounds great. 
Passat looking good.</t>
  </si>
  <si>
    <t>jgfwryp</t>
  </si>
  <si>
    <t>t1_jgfwryp</t>
  </si>
  <si>
    <t>https://www.reddit.com/r/Volkswagen/comments/12nqrw0/first_photo_shoot_with_my_r32/jgfwryp/</t>
  </si>
  <si>
    <t>jgfwg68</t>
  </si>
  <si>
    <t>t1_jgfwg68</t>
  </si>
  <si>
    <t>Timing chains every coolant hose line crack pipe. Valve cover gasket oil pan gasket. Every fuel injector brand new from Volkswagen spark plugs and coil packs Oil catch can custom headers catless custom tune</t>
  </si>
  <si>
    <t>https://www.reddit.com/r/Volkswagen/comments/12nqrw0/first_photo_shoot_with_my_r32/jgfwg68/</t>
  </si>
  <si>
    <t>jgfw7fg</t>
  </si>
  <si>
    <t>t1_jgfw7fg</t>
  </si>
  <si>
    <t>What did you do engine wise?</t>
  </si>
  <si>
    <t>https://www.reddit.com/r/Volkswagen/comments/12nqrw0/first_photo_shoot_with_my_r32/jgfw7fg/</t>
  </si>
  <si>
    <t>jgfw00i</t>
  </si>
  <si>
    <t>t1_jgfw00i</t>
  </si>
  <si>
    <t>I thought he meant to engine or body work lol</t>
  </si>
  <si>
    <t>https://www.reddit.com/r/Volkswagen/comments/12nqrw0/first_photo_shoot_with_my_r32/jgfw00i/</t>
  </si>
  <si>
    <t>Smoked front bumper marker
Rear wiper delete
Front gloss black grill 
Lowered
Different wheels
Side view marker led
 Those changes?</t>
  </si>
  <si>
    <t>https://www.reddit.com/r/Volkswagen/comments/12nqrw0/first_photo_shoot_with_my_r32/jgfvw59/</t>
  </si>
  <si>
    <t>jgfvfea</t>
  </si>
  <si>
    <t>t1_jgfvfea</t>
  </si>
  <si>
    <t>Changes?</t>
  </si>
  <si>
    <t>https://www.reddit.com/r/Volkswagen/comments/12nqrw0/first_photo_shoot_with_my_r32/jgfvfea/</t>
  </si>
  <si>
    <t>jgfvbm9</t>
  </si>
  <si>
    <t>t1_jgfvbm9</t>
  </si>
  <si>
    <t>2008? What changes have you made. It looks great!</t>
  </si>
  <si>
    <t>https://www.reddit.com/r/Volkswagen/comments/12nqrw0/first_photo_shoot_with_my_r32/jgfvbm9/</t>
  </si>
  <si>
    <t>😂😂😂 you so did</t>
  </si>
  <si>
    <t>jgg36rz</t>
  </si>
  <si>
    <t>t1_jgg36rz</t>
  </si>
  <si>
    <t>https://www.reddit.com/r/Volkswagen/comments/12nqrw0/first_photo_shoot_with_my_r32/jgg36rz/</t>
  </si>
  <si>
    <t>jgfzxjr</t>
  </si>
  <si>
    <t>t1_jgfzxjr</t>
  </si>
  <si>
    <t>Did you like the car? Lol</t>
  </si>
  <si>
    <t>jghh9wh</t>
  </si>
  <si>
    <t>t1_jghh9wh</t>
  </si>
  <si>
    <t>https://www.reddit.com/r/Volkswagen/comments/12nqrw0/first_photo_shoot_with_my_r32/jghh9wh/</t>
  </si>
  <si>
    <t>jghfxjc</t>
  </si>
  <si>
    <t>t1_jghfxjc</t>
  </si>
  <si>
    <t>Small world! That transition off the bridge is aweful even in the wife's stock Tiguan.</t>
  </si>
  <si>
    <t>Phox09</t>
  </si>
  <si>
    <t>https://www.reddit.com/r/Volkswagen/comments/12nqrw0/first_photo_shoot_with_my_r32/jghfxjc/</t>
  </si>
  <si>
    <t>jgg39eo</t>
  </si>
  <si>
    <t>t1_jgg39eo</t>
  </si>
  <si>
    <t>Oh my car crashed down after that bridge so hard me and my girlfriend thought it was over for the oil pan</t>
  </si>
  <si>
    <t>https://www.reddit.com/r/Volkswagen/comments/12nqrw0/first_photo_shoot_with_my_r32/jgg39eo/</t>
  </si>
  <si>
    <t>Small shot but I might have driven past you today going the opposite direction. Terril road and south Ave. It's that bridge with a hash transition.</t>
  </si>
  <si>
    <t>https://www.reddit.com/r/Volkswagen/comments/12nqrw0/first_photo_shoot_with_my_r32/jgfzxjr/</t>
  </si>
  <si>
    <t>I just love a good MK5.</t>
  </si>
  <si>
    <t>jggsw6f</t>
  </si>
  <si>
    <t>XLB135</t>
  </si>
  <si>
    <t>t1_jggsw6f</t>
  </si>
  <si>
    <t>https://www.reddit.com/r/Volkswagen/comments/12nqrw0/first_photo_shoot_with_my_r32/jggsw6f/</t>
  </si>
  <si>
    <t>Glad I can see all of that engine work investment!</t>
  </si>
  <si>
    <t>jgh4e4n</t>
  </si>
  <si>
    <t>t1_jgh4e4n</t>
  </si>
  <si>
    <t>https://www.reddit.com/r/Volkswagen/comments/12nqrw0/first_photo_shoot_with_my_r32/jgh4e4n/</t>
  </si>
  <si>
    <t>Imo the MK5 was the last good looking GTI. Honorable mentions to the 2 dr MK7.</t>
  </si>
  <si>
    <t>jghkssf</t>
  </si>
  <si>
    <t>ProtestKid</t>
  </si>
  <si>
    <t>t1_jghkssf</t>
  </si>
  <si>
    <t>https://www.reddit.com/r/Volkswagen/comments/12nqrw0/first_photo_shoot_with_my_r32/jghkssf/</t>
  </si>
  <si>
    <t>MKV was peak VW.</t>
  </si>
  <si>
    <t>jgibstm</t>
  </si>
  <si>
    <t>Bluetooth_Sandwich</t>
  </si>
  <si>
    <t>t1_jgibstm</t>
  </si>
  <si>
    <t>https://www.reddit.com/r/Volkswagen/comments/12nqrw0/first_photo_shoot_with_my_r32/jgibstm/</t>
  </si>
  <si>
    <t>there’s a parts guy that works for turnersville jeep with a white mk5 r32, you’ll see him doing at least 100 on the black horse every morning</t>
  </si>
  <si>
    <t>jgk1wc7</t>
  </si>
  <si>
    <t>Sil3ntassassin5</t>
  </si>
  <si>
    <t>t1_jgk1wc7</t>
  </si>
  <si>
    <t>https://www.reddit.com/r/Volkswagen/comments/12nqrw0/first_photo_shoot_with_my_r32/jgk1wc7/</t>
  </si>
  <si>
    <t>jgixxmu</t>
  </si>
  <si>
    <t>t1_jgixxmu</t>
  </si>
  <si>
    <t>If you ever bring it out to meets, I’ve got a mk7 rabbit edition gti</t>
  </si>
  <si>
    <t>jgiy7b5</t>
  </si>
  <si>
    <t>t1_jgiy7b5</t>
  </si>
  <si>
    <t>https://www.reddit.com/r/Volkswagen/comments/12nqrw0/first_photo_shoot_with_my_r32/jgiy7b5/</t>
  </si>
  <si>
    <t>jgiy1d8</t>
  </si>
  <si>
    <t>t1_jgiy1d8</t>
  </si>
  <si>
    <t>One time lol some family there too</t>
  </si>
  <si>
    <t>https://www.reddit.com/r/Volkswagen/comments/12nqrw0/first_photo_shoot_with_my_r32/jgiy1d8/</t>
  </si>
  <si>
    <t>Feel like I’ve seen this car down by cherry Hill area in Nj</t>
  </si>
  <si>
    <t>https://www.reddit.com/r/Volkswagen/comments/12nqrw0/first_photo_shoot_with_my_r32/jgixxmu/</t>
  </si>
  <si>
    <t>Clean as fk bro nice job</t>
  </si>
  <si>
    <t>jgklnn4</t>
  </si>
  <si>
    <t>BuildingExisting8146</t>
  </si>
  <si>
    <t>t1_jgklnn4</t>
  </si>
  <si>
    <t>https://www.reddit.com/r/Volkswagen/comments/12nqrw0/first_photo_shoot_with_my_r32/jgklnn4/</t>
  </si>
  <si>
    <t>Tasty!</t>
  </si>
  <si>
    <t>jgkmlxi</t>
  </si>
  <si>
    <t>Stiguan_484</t>
  </si>
  <si>
    <t>t1_jgkmlxi</t>
  </si>
  <si>
    <t>https://www.reddit.com/r/Volkswagen/comments/12nqrw0/first_photo_shoot_with_my_r32/jgkmlxi/</t>
  </si>
  <si>
    <t>Fucking glorious</t>
  </si>
  <si>
    <t>jgkypuy</t>
  </si>
  <si>
    <t>RollerSpeedway</t>
  </si>
  <si>
    <t>t1_jgkypuy</t>
  </si>
  <si>
    <t>https://www.reddit.com/r/Volkswagen/comments/12nqrw0/first_photo_shoot_with_my_r32/jgkypuy/</t>
  </si>
  <si>
    <t>Man !!! Love that color!</t>
  </si>
  <si>
    <t>jgfqxin</t>
  </si>
  <si>
    <t>t1_jgfqxin</t>
  </si>
  <si>
    <t>https://www.reddit.com/r/Volkswagen/comments/12nqrw0/first_photo_shoot_with_my_r32/jgfqxin/</t>
  </si>
  <si>
    <t>&gt;timing chains
You're gunna have many good years with your mk5 r32</t>
  </si>
  <si>
    <t>jgh33k9</t>
  </si>
  <si>
    <t>Bkwrzdub</t>
  </si>
  <si>
    <t>t1_jgh33k9</t>
  </si>
  <si>
    <t>https://www.reddit.com/r/Volkswagen/comments/12nqrw0/first_photo_shoot_with_my_r32/jgh33k9/</t>
  </si>
  <si>
    <t>I was going to Scotch Plains to visit my family</t>
  </si>
  <si>
    <t>jgg3790</t>
  </si>
  <si>
    <t>t1_jgg3790</t>
  </si>
  <si>
    <t>https://www.reddit.com/r/Volkswagen/comments/12nqrw0/first_photo_shoot_with_my_r32/jgg3790/</t>
  </si>
  <si>
    <t>Very nice pictures</t>
  </si>
  <si>
    <t>jgjd42g</t>
  </si>
  <si>
    <t>t1_jgjd42g</t>
  </si>
  <si>
    <t>https://www.reddit.com/r/Volkswagen/comments/12nqrw0/first_photo_shoot_with_my_r32/jgjd42g/</t>
  </si>
  <si>
    <t>https://www.reddit.com/gallery/12nqrw0</t>
  </si>
  <si>
    <t>https://www.reddit.com/r/Volkswagen/comments/12nqrw0/first_photo_shoot_with_my_r32/</t>
  </si>
  <si>
    <t>First photo shoot with my R32</t>
  </si>
  <si>
    <t>💯</t>
  </si>
  <si>
    <t>jgnsd10</t>
  </si>
  <si>
    <t>Golf_R</t>
  </si>
  <si>
    <t>Hairy_Message3354</t>
  </si>
  <si>
    <t>t1_jgnsd10</t>
  </si>
  <si>
    <t>https://www.reddit.com/r/Golf_R/comments/12pvqqi/just_checking_in/jgnsd10/</t>
  </si>
  <si>
    <t>12pvqqi</t>
  </si>
  <si>
    <t>t3_12pvqqi</t>
  </si>
  <si>
    <t>Damn that looks clean.</t>
  </si>
  <si>
    <t>jgolru4</t>
  </si>
  <si>
    <t>t1_jgolru4</t>
  </si>
  <si>
    <t>https://www.reddit.com/r/Golf_R/comments/12pvqqi/just_checking_in/jgolru4/</t>
  </si>
  <si>
    <t>Totally missed that, thanks homie!</t>
  </si>
  <si>
    <t>jgpye5s</t>
  </si>
  <si>
    <t>LostLink7400</t>
  </si>
  <si>
    <t>t1_jgpye5s</t>
  </si>
  <si>
    <t>https://www.reddit.com/r/Golf_R/comments/12pvqqi/just_checking_in/jgpye5s/</t>
  </si>
  <si>
    <t>jgp2ick</t>
  </si>
  <si>
    <t>t1_jgp2ick</t>
  </si>
  <si>
    <t>He has it tucked in the description under exterior. MoTec Ultralight</t>
  </si>
  <si>
    <t>Fritos2</t>
  </si>
  <si>
    <t>https://www.reddit.com/r/Golf_R/comments/12pvqqi/just_checking_in/jgp2ick/</t>
  </si>
  <si>
    <t>jgop1kk</t>
  </si>
  <si>
    <t>t1_jgop1kk</t>
  </si>
  <si>
    <t>What wheels are those? They look amazing!</t>
  </si>
  <si>
    <t>https://www.reddit.com/r/Golf_R/comments/12pvqqi/just_checking_in/jgop1kk/</t>
  </si>
  <si>
    <t>Thought i check in with My Stage 2 Revo. 
Exterior:
Custom wiring harness for Sequential taillights
Custom FRP Front LIP by T-Automotive
Maxton Design 7.5 Side Skirts
Maxton Design Rear Spats V1
Flow Designs Flow-Lock Rear Diffuser
OSIR Design Telson GT7-RS CF Rear Spoiler
MoTec Ultralight 19.8.5 ET 43 Copper Matt
RacingLine Stud &amp; Nut Conversion kit
eMMOTION Volkswagen MK7 / MK7.5 GTI Lowering Spring Kit
Interior:
S2T B2 Titanium Paddle Shifters (Discontinued)
BFI GS2 DSG Shift Knob - Giallo Taurus
Brodit Phone Holder &amp; Mount
Ziza Glovebox &amp; Trunk light
OEM R Monster Mats
P3cars OBD2 Gauge 
Performance:
CTS Catted Downpipe
MST Intake Kit
RacingLine Oil Catch Can
Do88 Intercooler
SPULEN Boost Pipe Kit with Turbo Muffler Delete
Custom Cat-back system 
RaceChip XLR
REVO Stage 2 ECU /TCU
ECS Dogbone mount</t>
  </si>
  <si>
    <t>https://www.reddit.com/gallery/12pvqqi</t>
  </si>
  <si>
    <t>WHYAHWHYA</t>
  </si>
  <si>
    <t>https://www.reddit.com/r/Golf_R/comments/12pvqqi/just_checking_in/</t>
  </si>
  <si>
    <t>Just Checking In</t>
  </si>
  <si>
    <t>Sadly no.  It got a new home , someone more capable of finishing it</t>
  </si>
  <si>
    <t>jggv1b6</t>
  </si>
  <si>
    <t>airstream</t>
  </si>
  <si>
    <t>t1_jggv1b6</t>
  </si>
  <si>
    <t>https://www.reddit.com/r/airstream/comments/12no3kv/classic_old_airstreams/jggv1b6/</t>
  </si>
  <si>
    <t>jgf8xjl</t>
  </si>
  <si>
    <t>t1_jgf8xjl</t>
  </si>
  <si>
    <t>12no3kv</t>
  </si>
  <si>
    <t>Did you finish restoring the VW bus?</t>
  </si>
  <si>
    <t>Rabkakadabra</t>
  </si>
  <si>
    <t>https://www.reddit.com/r/airstream/comments/12no3kv/classic_old_airstreams/jgf8xjl/</t>
  </si>
  <si>
    <t>t3_12no3kv</t>
  </si>
  <si>
    <t>I think that ultimately the very old airstreams are pretty cool looking from the outside, but the original interiors by today's standards feel pretty dark/enclosed, and gutting/renovating gives the option to make things more open and light.</t>
  </si>
  <si>
    <t>jgfbv4h</t>
  </si>
  <si>
    <t>t1_jgfbv4h</t>
  </si>
  <si>
    <t>https://www.reddit.com/r/airstream/comments/12no3kv/classic_old_airstreams/jgfbv4h/</t>
  </si>
  <si>
    <t>Thanks!</t>
  </si>
  <si>
    <t>jghpkbr</t>
  </si>
  <si>
    <t>t1_jghpkbr</t>
  </si>
  <si>
    <t>https://www.reddit.com/r/airstream/comments/12no3kv/classic_old_airstreams/jghpkbr/</t>
  </si>
  <si>
    <t>jggwcza</t>
  </si>
  <si>
    <t>t1_jggwcza</t>
  </si>
  <si>
    <t>Oh my god this is an excellent comment</t>
  </si>
  <si>
    <t>Thon_Makers_Tooth</t>
  </si>
  <si>
    <t>https://www.reddit.com/r/airstream/comments/12no3kv/classic_old_airstreams/jggwcza/</t>
  </si>
  <si>
    <t>jgfd5jj</t>
  </si>
  <si>
    <t>t1_jgfd5jj</t>
  </si>
  <si>
    <t>You're very welcome!</t>
  </si>
  <si>
    <t>jghpj8k</t>
  </si>
  <si>
    <t>t1_jghpj8k</t>
  </si>
  <si>
    <t>https://www.reddit.com/r/airstream/comments/12no3kv/classic_old_airstreams/jghpj8k/</t>
  </si>
  <si>
    <t>jgh49jn</t>
  </si>
  <si>
    <t>t1_jgh49jn</t>
  </si>
  <si>
    <t>Very interesting and thank you for the detailed reply</t>
  </si>
  <si>
    <t>https://www.reddit.com/r/airstream/comments/12no3kv/classic_old_airstreams/jgh49jn/</t>
  </si>
  <si>
    <t>&gt; Perhaps this seems obvious to everyone, but I'm genuinely curious why airstreams are always gutted and renovated.
One of the things about an Airstream is that the upper shell is a single unit that sits on a lower frame. The inside bits could have been whatever, and you got to pick what layout you wanted when you bought it (with some exceptions). The cabinets and whatnot aren't tied into the structure at all. So if you remove the inside stuff, you have an empty vessel, basically. Not all camper trailers were built quite that way.
So it was very easy and viable to buy an old Airstream (which looked liked out-of-favor WWII antiques in the late 60's and early 70's), rip out all the guts and squeeze in beanbags, an old couch, lawn chairs, a hookah, whatever. Structurally, it'd roll just fine (aside from things maybe sliding around). And you could tow it with a car (depending on the model) since they were so light.
&gt; Or is the build quality such that they all just need to be gutted and repurposed?
Airstream build quality is famously good. I have one from the late 50's and aside from the previous owner leaving it outside in the snow and causing some rivets to frost wedge out of place, it's all original. I get offers to buy it every time I take it out. I've had offers to buy the stove, the sink, the faucet, etc. Because you can't really get the OG parts anymore since they were mostly thrown out. Heck, I had one guy offer to buy all the cushions from the divan -- for a ridiculous amount.
If you take care of that Safari, it should last you many decades.</t>
  </si>
  <si>
    <t>https://www.reddit.com/r/airstream/comments/12no3kv/classic_old_airstreams/jgfd5jj/</t>
  </si>
  <si>
    <t>Difficult to get parts. Ours is a '75 Land Yacht and all original, and in fantastic shape, except the fridge. It's on the way out and no one makes a replacement for that size anymore, so I'm going to have to cut up the cabinets to make a bigger one fit.</t>
  </si>
  <si>
    <t>jgfe4px</t>
  </si>
  <si>
    <t>t1_jgfe4px</t>
  </si>
  <si>
    <t>https://www.reddit.com/r/airstream/comments/12no3kv/classic_old_airstreams/jgfe4px/</t>
  </si>
  <si>
    <t>Suggest full monty. Make it your own. 960 24 trade wind single axle. Old school. On demand water, nautilus, truck fridge, 110 or 12 volt, solar controller for portable 40 w. Gideeup. Took 6 years and ground a few knuckles to the bone but carlotta is a head turner.</t>
  </si>
  <si>
    <t>jgfh5ji</t>
  </si>
  <si>
    <t>t1_jgfh5ji</t>
  </si>
  <si>
    <t>https://www.reddit.com/r/airstream/comments/12no3kv/classic_old_airstreams/jgfh5ji/</t>
  </si>
  <si>
    <t>Airstream is a type of canvas. Make your mark!</t>
  </si>
  <si>
    <t>jgfzcv8</t>
  </si>
  <si>
    <t>t1_jgfzcv8</t>
  </si>
  <si>
    <t>https://www.reddit.com/r/airstream/comments/12no3kv/classic_old_airstreams/jgfzcv8/</t>
  </si>
  <si>
    <t>People get old airstreams and the flooring is rotted out so they rip everything out remove the shell to replace the floor and this takes time and money so all the inside parts get chucked and then they have to make/build/buy something new. Old airstream parts are highly sought after if for no other reason than templates to make new cheap stuff.</t>
  </si>
  <si>
    <t>jggedxg</t>
  </si>
  <si>
    <t>Duie06</t>
  </si>
  <si>
    <t>t1_jggedxg</t>
  </si>
  <si>
    <t>https://www.reddit.com/r/airstream/comments/12no3kv/classic_old_airstreams/jggedxg/</t>
  </si>
  <si>
    <t>We've got a new 2022 Flying Cloud.  It's not the top of the line Classic, but we love it.  The parts and pieces that make up the inside, the cabinets, the fridge, the stove, the air conditioning (the god awful water wasting  instant water heater) are nothing special, and are pretty standard off the shelf RV parts.  In 20 years' time, I wouldn't  bat an eye to rip it all out after wear and tear takes its toll.  The shell, and more importantly, the rear hatch door on this model, is the only thing worth restoring</t>
  </si>
  <si>
    <t>jgh416e</t>
  </si>
  <si>
    <t>t1_jgh416e</t>
  </si>
  <si>
    <t>https://www.reddit.com/r/airstream/comments/12no3kv/classic_old_airstreams/jgh416e/</t>
  </si>
  <si>
    <t>We chose to buy a ready to go, well kept 18 y/o safari to start.  Especially since my only camping experience before was backpacking.  Traveling with a trailer is a new and completely different mode that I'm still getting used to.
The question was just curiosity.  I'm a collector of vintage and antiques in many categories and its curious to me that it seems uncommon to restore as original.</t>
  </si>
  <si>
    <t>jgh5c5g</t>
  </si>
  <si>
    <t>t1_jgh5c5g</t>
  </si>
  <si>
    <t>https://www.reddit.com/r/airstream/comments/12no3kv/classic_old_airstreams/jgh5c5g/</t>
  </si>
  <si>
    <t>jgh43w6</t>
  </si>
  <si>
    <t>t1_jgh43w6</t>
  </si>
  <si>
    <t>I don’t see the appeal of a full gut and rebuild, dealing with an old camper and rusty frames, there’s no way it’s cost effective these days even if you do all the work yourself. Materials costs are thru the roof, I’ve been rebuilding cars for years and will likely quit soon as profit margins are eroding. 
I understand the appeal of Airstreams, personally don’t think that they are worth what they go for new. I picked up a 2019 Classic 30RB for $45k that was lightly wrecked. Needs about $2k worth of aluminum parts, labor of course will be my own. The interior is mint, everything works, and the repair work will take me a week or so. I’d rather spend a bit more up front and go hit the road than spend 1-2 years building a vintage one.</t>
  </si>
  <si>
    <t>https://www.reddit.com/r/airstream/comments/12no3kv/classic_old_airstreams/jgh43w6/</t>
  </si>
  <si>
    <t>Some old Airstream, there's no saving it. Water ruins everything. All trailers leak, and Airstream can leak in a way you don't know until half the subfloor is sponge because the leaks don't telegraph to the walls, being aluminum and all. 
And damn YouTube. I saw several people ripping apart a perfectly good old Airstream that somehow survived the years for YouTube views. It hurts me to watch those. And I've never seen them take that to conclusion. The channel gets deleted eventually.
So there really are not enough of the salvageable old parts.</t>
  </si>
  <si>
    <t>jghti9y</t>
  </si>
  <si>
    <t>t1_jghti9y</t>
  </si>
  <si>
    <t>https://www.reddit.com/r/airstream/comments/12no3kv/classic_old_airstreams/jghti9y/</t>
  </si>
  <si>
    <t>I seek out project Airstreams that are either already modified/not original or in need of so much work that restoration to ‘original’ is not a cost effective option… that way I don’t have to feel bad about modifying and changing them. I do appreciate a pristine restored Airstream kitted out with period correct accessories, but it isn’t for me to own one.</t>
  </si>
  <si>
    <t>jgmhupq</t>
  </si>
  <si>
    <t>t1_jgmhupq</t>
  </si>
  <si>
    <t>https://www.reddit.com/r/airstream/comments/12no3kv/classic_old_airstreams/jgmhupq/</t>
  </si>
  <si>
    <t>I used to have an old VW bus and was working on restoring it.  There were swap meets and all kinds of events hosted by people who were passionate about vintage Volkswagens.  People showed up displaying their vintage buses, and the more original the better.
Perhaps this seems obvious to everyone, but I'm genuinely curious why airstreams are always gutted and renovated.  For reference, my husband and I are recent owners in the last year and we ended up buying a 2006 Safari.  I'm an antique collector in general and advantage lover at heart.
Antique and vintage car lovers will go to great lengths to source original parts and restore original parts rather than installing new.  When I think of the Volkswagen bus example, I wonder if there is something similar for airstreams?
Or is the build quality such that they all just need to be gutted and repurposed?</t>
  </si>
  <si>
    <t>https://www.reddit.com/r/airstream/comments/12no3kv/classic_old_airstreams/</t>
  </si>
  <si>
    <t>Classic (old) airstreams?</t>
  </si>
  <si>
    <t>APR offers tunes that take over your warranty, not that a mild tune stresses too much on these</t>
  </si>
  <si>
    <t>jgq29nl</t>
  </si>
  <si>
    <t>t1_jgq29nl</t>
  </si>
  <si>
    <t>https://www.reddit.com/r/Volkswagen/comments/12pq2sy/what_would_you_change_on_my_touareg_rline_black/jgq29nl/</t>
  </si>
  <si>
    <t>jgn2gcr</t>
  </si>
  <si>
    <t>t1_jgn2gcr</t>
  </si>
  <si>
    <t>12pq2sy</t>
  </si>
  <si>
    <t>That's awesome I didn't know they had that. I don't believe the ones we got in the states do.</t>
  </si>
  <si>
    <t>jgpd131</t>
  </si>
  <si>
    <t>t1_jgpd131</t>
  </si>
  <si>
    <t>https://www.reddit.com/r/Volkswagen/comments/12pq2sy/what_would_you_change_on_my_touareg_rline_black/jgpd131/</t>
  </si>
  <si>
    <t>jgp72sd</t>
  </si>
  <si>
    <t>t1_jgp72sd</t>
  </si>
  <si>
    <t>It has air suspension, so I can lift it about 6 cm when needed or drop it another 2</t>
  </si>
  <si>
    <t>Civil_Corner_6701</t>
  </si>
  <si>
    <t>https://www.reddit.com/r/Volkswagen/comments/12pq2sy/what_would_you_change_on_my_touareg_rline_black/jgp72sd/</t>
  </si>
  <si>
    <t>jgn4f3y</t>
  </si>
  <si>
    <t>t1_jgn4f3y</t>
  </si>
  <si>
    <t>That thing is beautiful. A small lift would be a nice touch but otherwise I would leave it alone.</t>
  </si>
  <si>
    <t>https://www.reddit.com/r/Volkswagen/comments/12pq2sy/what_would_you_change_on_my_touareg_rline_black/jgn4f3y/</t>
  </si>
  <si>
    <t>t3_12pq2sy</t>
  </si>
  <si>
    <t>The ride height</t>
  </si>
  <si>
    <t>jgn5lsh</t>
  </si>
  <si>
    <t>Brotaco</t>
  </si>
  <si>
    <t>t1_jgn5lsh</t>
  </si>
  <si>
    <t>https://www.reddit.com/r/Volkswagen/comments/12pq2sy/what_would_you_change_on_my_touareg_rline_black/jgn5lsh/</t>
  </si>
  <si>
    <t>Around a tree?</t>
  </si>
  <si>
    <t>jgnyzig</t>
  </si>
  <si>
    <t>Gio-dcmg</t>
  </si>
  <si>
    <t>t1_jgnyzig</t>
  </si>
  <si>
    <t>https://www.reddit.com/r/Volkswagen/comments/12pq2sy/what_would_you_change_on_my_touareg_rline_black/jgnyzig/</t>
  </si>
  <si>
    <t>jgnhmh8</t>
  </si>
  <si>
    <t>t1_jgnhmh8</t>
  </si>
  <si>
    <t>I’d convert it to electric</t>
  </si>
  <si>
    <t>jgnilp6</t>
  </si>
  <si>
    <t>FamiliarRaspberry805</t>
  </si>
  <si>
    <t>t1_jgnilp6</t>
  </si>
  <si>
    <t>https://www.reddit.com/r/Volkswagen/comments/12pq2sy/what_would_you_change_on_my_touareg_rline_black/jgnilp6/</t>
  </si>
  <si>
    <t>I would change the name on the title from yours to mine. That’s about it , not much</t>
  </si>
  <si>
    <t>jgnnbyt</t>
  </si>
  <si>
    <t>Mackyeroni</t>
  </si>
  <si>
    <t>t1_jgnnbyt</t>
  </si>
  <si>
    <t>https://www.reddit.com/r/Volkswagen/comments/12pq2sy/what_would_you_change_on_my_touareg_rline_black/jgnnbyt/</t>
  </si>
  <si>
    <t>Very nice..</t>
  </si>
  <si>
    <t>jgmhq19</t>
  </si>
  <si>
    <t>Honest-Waltz-3193</t>
  </si>
  <si>
    <t>t1_jgmhq19</t>
  </si>
  <si>
    <t>https://www.reddit.com/r/Volkswagen/comments/12pf6g7/passat_b8_appreciation_post_20_tdi_with_factory/jgmhq19/</t>
  </si>
  <si>
    <t>Nothing looks great</t>
  </si>
  <si>
    <t>jgnqcgu</t>
  </si>
  <si>
    <t>t1_jgnqcgu</t>
  </si>
  <si>
    <t>https://www.reddit.com/r/Volkswagen/comments/12pq2sy/what_would_you_change_on_my_touareg_rline_black/jgnqcgu/</t>
  </si>
  <si>
    <t>Man I wish! They don’t have em here.. Rline was the best I could do</t>
  </si>
  <si>
    <t>jgp76qf</t>
  </si>
  <si>
    <t>t1_jgp76qf</t>
  </si>
  <si>
    <t>https://www.reddit.com/r/Volkswagen/comments/12pq2sy/what_would_you_change_on_my_touareg_rline_black/jgp76qf/</t>
  </si>
  <si>
    <t>jgn9jf5</t>
  </si>
  <si>
    <t>t1_jgn9jf5</t>
  </si>
  <si>
    <t>Get a Touareg R ;).</t>
  </si>
  <si>
    <t>https://www.reddit.com/r/Volkswagen/comments/12pq2sy/what_would_you_change_on_my_touareg_rline_black/jgn9jf5/</t>
  </si>
  <si>
    <t>This</t>
  </si>
  <si>
    <t>jgn6qno</t>
  </si>
  <si>
    <t>t1_jgn6qno</t>
  </si>
  <si>
    <t>https://www.reddit.com/r/Volkswagen/comments/12pq2sy/what_would_you_change_on_my_touareg_rline_black/jgn6qno/</t>
  </si>
  <si>
    <t>jgn5lyv</t>
  </si>
  <si>
    <t>t1_jgn5lyv</t>
  </si>
  <si>
    <t>That only holds true to slower shops that need the work. The work they bring don't pay the tech all that well. Sure the overall cost and labor is going to be pretty high but the times are very tight so even skilled mechanics have a hard time making time on a lot of the repairs.</t>
  </si>
  <si>
    <t>jgnwwya</t>
  </si>
  <si>
    <t>Zanzaclese</t>
  </si>
  <si>
    <t>t1_jgnwwya</t>
  </si>
  <si>
    <t>https://www.reddit.com/r/Volkswagen/comments/12pq2sy/what_would_you_change_on_my_touareg_rline_black/jgnwwya/</t>
  </si>
  <si>
    <t>jgnw49l</t>
  </si>
  <si>
    <t>t1_jgnw49l</t>
  </si>
  <si>
    <t>Yes I get that but in the end it’s good for them too if they bring lots of work to shop</t>
  </si>
  <si>
    <t>https://www.reddit.com/r/Volkswagen/comments/12pq2sy/what_would_you_change_on_my_touareg_rline_black/jgnw49l/</t>
  </si>
  <si>
    <t>jgnvu56</t>
  </si>
  <si>
    <t>t1_jgnvu56</t>
  </si>
  <si>
    <t>No, they are just a pain to work on. The Touareg, Phaeton and the absolute worst Routan are the ones I hear the techs at my shop complain about the most. The like to complain about everything but those three... get the tissue out.</t>
  </si>
  <si>
    <t>https://www.reddit.com/r/Volkswagen/comments/12pq2sy/what_would_you_change_on_my_touareg_rline_black/jgnvu56/</t>
  </si>
  <si>
    <t>jgnv8j1</t>
  </si>
  <si>
    <t>t1_jgnv8j1</t>
  </si>
  <si>
    <t>Do they hate to have jobs or what?</t>
  </si>
  <si>
    <t>https://www.reddit.com/r/Volkswagen/comments/12pq2sy/what_would_you_change_on_my_touareg_rline_black/jgnv8j1/</t>
  </si>
  <si>
    <t>jgnu8cr</t>
  </si>
  <si>
    <t>t1_jgnu8cr</t>
  </si>
  <si>
    <t>never had much issue with the v6s, to be honest. i want the EU V8 though :(</t>
  </si>
  <si>
    <t>jgp8tkf</t>
  </si>
  <si>
    <t>t1_jgp8tkf</t>
  </si>
  <si>
    <t>https://www.reddit.com/r/Volkswagen/comments/12pq2sy/what_would_you_change_on_my_touareg_rline_black/jgp8tkf/</t>
  </si>
  <si>
    <t>NA VW mechanics are happy they stopped making them.</t>
  </si>
  <si>
    <t>https://www.reddit.com/r/Volkswagen/comments/12pq2sy/what_would_you_change_on_my_touareg_rline_black/jgnu8cr/</t>
  </si>
  <si>
    <t>Well... I am sad, too .. but I get it. Who wants to buy a $65k VW.. Though, with the telluride and palisade opening the doors, maybe it's time to bring it back.</t>
  </si>
  <si>
    <t>jgp7y25</t>
  </si>
  <si>
    <t>DoubleReputation2</t>
  </si>
  <si>
    <t>t1_jgp7y25</t>
  </si>
  <si>
    <t>https://www.reddit.com/r/Volkswagen/comments/12pq2sy/what_would_you_change_on_my_touareg_rline_black/jgp7y25/</t>
  </si>
  <si>
    <t>Man. So sad they stopped selling this in the NA market.</t>
  </si>
  <si>
    <t>Buzzsmp</t>
  </si>
  <si>
    <t>https://www.reddit.com/r/Volkswagen/comments/12pq2sy/what_would_you_change_on_my_touareg_rline_black/jgn5lyv/</t>
  </si>
  <si>
    <t>Red insert sticker on the R badge</t>
  </si>
  <si>
    <t>jgnbs2e</t>
  </si>
  <si>
    <t>t1_jgnbs2e</t>
  </si>
  <si>
    <t>https://www.reddit.com/r/Volkswagen/comments/12pq2sy/what_would_you_change_on_my_touareg_rline_black/jgnbs2e/</t>
  </si>
  <si>
    <t>Vr6 swap babyyyyy</t>
  </si>
  <si>
    <t>jgofp5p</t>
  </si>
  <si>
    <t>ZaxelmodAT</t>
  </si>
  <si>
    <t>t1_jgofp5p</t>
  </si>
  <si>
    <t>https://www.reddit.com/r/Volkswagen/comments/12pq2sy/what_would_you_change_on_my_touareg_rline_black/jgofp5p/</t>
  </si>
  <si>
    <t>I have this in white, such a great car 🚗 👌 😍</t>
  </si>
  <si>
    <t>jgnyo4t</t>
  </si>
  <si>
    <t>Alert-Assumption-115</t>
  </si>
  <si>
    <t>t1_jgnyo4t</t>
  </si>
  <si>
    <t>https://www.reddit.com/r/Volkswagen/comments/12pq2sy/what_would_you_change_on_my_touareg_rline_black/jgnyo4t/</t>
  </si>
  <si>
    <t>Looks like Dubai.</t>
  </si>
  <si>
    <t>jgpszvv</t>
  </si>
  <si>
    <t>t1_jgpszvv</t>
  </si>
  <si>
    <t>https://www.reddit.com/r/Volkswagen/comments/12pq2sy/what_would_you_change_on_my_touareg_rline_black/jgpszvv/</t>
  </si>
  <si>
    <t>jgnsfw2</t>
  </si>
  <si>
    <t>t1_jgnsfw2</t>
  </si>
  <si>
    <t>It’s location from where you are to the USA.  Awesome stuff</t>
  </si>
  <si>
    <t>https://www.reddit.com/r/Volkswagen/comments/12pq2sy/what_would_you_change_on_my_touareg_rline_black/jgnsfw2/</t>
  </si>
  <si>
    <t>Rims that are not black. Suppose there are nice OEM options available</t>
  </si>
  <si>
    <t>jgnvf95</t>
  </si>
  <si>
    <t>t1_jgnvf95</t>
  </si>
  <si>
    <t>https://www.reddit.com/r/Volkswagen/comments/12pq2sy/what_would_you_change_on_my_touareg_rline_black/jgnvf95/</t>
  </si>
  <si>
    <t>Okay. :)</t>
  </si>
  <si>
    <t>jgpwyv4</t>
  </si>
  <si>
    <t>t1_jgpwyv4</t>
  </si>
  <si>
    <t>https://www.reddit.com/r/Volkswagen/comments/12pq2sy/what_would_you_change_on_my_touareg_rline_black/jgpwyv4/</t>
  </si>
  <si>
    <t>jgp6yxf</t>
  </si>
  <si>
    <t>t1_jgp6yxf</t>
  </si>
  <si>
    <t>No headlight tints, the back of the lights is black.</t>
  </si>
  <si>
    <t>https://www.reddit.com/r/Volkswagen/comments/12pq2sy/what_would_you_change_on_my_touareg_rline_black/jgp6yxf/</t>
  </si>
  <si>
    <t>jgnwnpi</t>
  </si>
  <si>
    <t>t1_jgnwnpi</t>
  </si>
  <si>
    <t>Are those headlights tinted with a film? If so, I'd take those films off immediately.</t>
  </si>
  <si>
    <t>https://www.reddit.com/r/Volkswagen/comments/12pq2sy/what_would_you_change_on_my_touareg_rline_black/jgnwnpi/</t>
  </si>
  <si>
    <t>You know you don’t *have* to modify every VW. Trust that the engineers who designed it knew what they were doing and leave it alone.</t>
  </si>
  <si>
    <t>jgoukmt</t>
  </si>
  <si>
    <t>t1_jgoukmt</t>
  </si>
  <si>
    <t>https://www.reddit.com/r/Volkswagen/comments/12pq2sy/what_would_you_change_on_my_touareg_rline_black/jgoukmt/</t>
  </si>
  <si>
    <t>The powertrain.  Gas vehicles are literal dinosaurs.</t>
  </si>
  <si>
    <t>jgnxedf</t>
  </si>
  <si>
    <t>t1_jgnxedf</t>
  </si>
  <si>
    <t>https://www.reddit.com/r/Volkswagen/comments/12pq2sy/what_would_you_change_on_my_touareg_rline_black/jgnxedf/</t>
  </si>
  <si>
    <t>I'd sneak it over to the USA</t>
  </si>
  <si>
    <t>jgovhj2</t>
  </si>
  <si>
    <t>t1_jgovhj2</t>
  </si>
  <si>
    <t>https://www.reddit.com/r/Volkswagen/comments/12pq2sy/what_would_you_change_on_my_touareg_rline_black/jgovhj2/</t>
  </si>
  <si>
    <t>That would be nasty</t>
  </si>
  <si>
    <t>jgpjk6u</t>
  </si>
  <si>
    <t>t1_jgpjk6u</t>
  </si>
  <si>
    <t>https://www.reddit.com/r/Volkswagen/comments/12pq2sy/what_would_you_change_on_my_touareg_rline_black/jgpjk6u/</t>
  </si>
  <si>
    <t>jgnzfh2</t>
  </si>
  <si>
    <t>t1_jgnzfh2</t>
  </si>
  <si>
    <t>Put some nice Roti's on it like this Cayenne 
http://forums.dieselstation.com/lofiversion/index.php?t36746.html</t>
  </si>
  <si>
    <t>https://www.reddit.com/r/Volkswagen/comments/12pq2sy/what_would_you_change_on_my_touareg_rline_black/jgnzfh2/</t>
  </si>
  <si>
    <t>The wheels and height.</t>
  </si>
  <si>
    <t>jgnzl79</t>
  </si>
  <si>
    <t>t1_jgnzl79</t>
  </si>
  <si>
    <t>https://www.reddit.com/r/Volkswagen/comments/12pq2sy/what_would_you_change_on_my_touareg_rline_black/jgnzl79/</t>
  </si>
  <si>
    <t>Can't imagine paying all that money for some features and cosmetic upgrades.</t>
  </si>
  <si>
    <t>jgpjr26</t>
  </si>
  <si>
    <t>t1_jgpjr26</t>
  </si>
  <si>
    <t>https://www.reddit.com/r/Volkswagen/comments/12pq2sy/what_would_you_change_on_my_touareg_rline_black/jgpjr26/</t>
  </si>
  <si>
    <t>jgp7fdw</t>
  </si>
  <si>
    <t>t1_jgp7fdw</t>
  </si>
  <si>
    <t>Same engine as the base model, but you get all the options, adaptive cruise, HUD, massage seats, air suspension, etc..</t>
  </si>
  <si>
    <t>https://www.reddit.com/r/Volkswagen/comments/12pq2sy/what_would_you_change_on_my_touareg_rline_black/jgp7fdw/</t>
  </si>
  <si>
    <t>jgoh13p</t>
  </si>
  <si>
    <t>t1_jgoh13p</t>
  </si>
  <si>
    <t>So does this truck have any actual performance over a baseline? Or is it just all cosmetic stuff?</t>
  </si>
  <si>
    <t>https://www.reddit.com/r/Volkswagen/comments/12pq2sy/what_would_you_change_on_my_touareg_rline_black/jgoh13p/</t>
  </si>
  <si>
    <t>Probably the payment...</t>
  </si>
  <si>
    <t>jgo8nbn</t>
  </si>
  <si>
    <t>LivingHighAndWise</t>
  </si>
  <si>
    <t>t1_jgo8nbn</t>
  </si>
  <si>
    <t>https://www.reddit.com/r/Volkswagen/comments/12pq2sy/what_would_you_change_on_my_touareg_rline_black/jgo8nbn/</t>
  </si>
  <si>
    <t>wheels</t>
  </si>
  <si>
    <t>jgoix1f</t>
  </si>
  <si>
    <t>t1_jgoix1f</t>
  </si>
  <si>
    <t>https://www.reddit.com/r/Volkswagen/comments/12pq2sy/what_would_you_change_on_my_touareg_rline_black/jgoix1f/</t>
  </si>
  <si>
    <t xml:space="preserve"> Make it an ev!!</t>
  </si>
  <si>
    <t>jgoplpf</t>
  </si>
  <si>
    <t>Scared_Detail1382</t>
  </si>
  <si>
    <t>t1_jgoplpf</t>
  </si>
  <si>
    <t>https://www.reddit.com/r/Volkswagen/comments/12pq2sy/what_would_you_change_on_my_touareg_rline_black/jgoplpf/</t>
  </si>
  <si>
    <t>Location... To my driveway</t>
  </si>
  <si>
    <t>jgorpwz</t>
  </si>
  <si>
    <t>Secret-Fennel6380</t>
  </si>
  <si>
    <t>t1_jgorpwz</t>
  </si>
  <si>
    <t>https://www.reddit.com/r/Volkswagen/comments/12pq2sy/what_would_you_change_on_my_touareg_rline_black/jgorpwz/</t>
  </si>
  <si>
    <t>Only thing i’d change is VW’s lack of bringing them to the US i’d swap mine in a heartbeat that car is beautiful</t>
  </si>
  <si>
    <t>jgosgy3</t>
  </si>
  <si>
    <t>Competitive-Depth-73</t>
  </si>
  <si>
    <t>t1_jgosgy3</t>
  </si>
  <si>
    <t>https://www.reddit.com/r/Volkswagen/comments/12pq2sy/what_would_you_change_on_my_touareg_rline_black/jgosgy3/</t>
  </si>
  <si>
    <t>Is there an option to make it a Tesla M3Performance?</t>
  </si>
  <si>
    <t>jgot7mf</t>
  </si>
  <si>
    <t>Miserable_Drink_8920</t>
  </si>
  <si>
    <t>t1_jgot7mf</t>
  </si>
  <si>
    <t>https://www.reddit.com/r/Volkswagen/comments/12pq2sy/what_would_you_change_on_my_touareg_rline_black/jgot7mf/</t>
  </si>
  <si>
    <t>That's *my point*.
The best looking SUV we get is the Tiguan and the motor it gets isn't even the performance 2.0t.</t>
  </si>
  <si>
    <t>jgphc2p</t>
  </si>
  <si>
    <t>t1_jgphc2p</t>
  </si>
  <si>
    <t>https://www.reddit.com/r/Volkswagen/comments/12pq2sy/what_would_you_change_on_my_touareg_rline_black/jgphc2p/</t>
  </si>
  <si>
    <t>jgpgwg6</t>
  </si>
  <si>
    <t>t1_jgpgwg6</t>
  </si>
  <si>
    <t>This is a Touareg not a Tiguan :)</t>
  </si>
  <si>
    <t>https://www.reddit.com/r/Volkswagen/comments/12pq2sy/what_would_you_change_on_my_touareg_rline_black/jgpgwg6/</t>
  </si>
  <si>
    <t>jgp91lz</t>
  </si>
  <si>
    <t>t1_jgp91lz</t>
  </si>
  <si>
    <t>I made that comment before I realized this was a euro car. In the states we get good looking tiguans but they only have 2.0 t from the boring cars.</t>
  </si>
  <si>
    <t>https://www.reddit.com/r/Volkswagen/comments/12pq2sy/what_would_you_change_on_my_touareg_rline_black/jgp91lz/</t>
  </si>
  <si>
    <t>jgp7lso</t>
  </si>
  <si>
    <t>t1_jgp7lso</t>
  </si>
  <si>
    <t>This has the same engine as a Cayenne. 3.0L turbo with 340HP. Isn’t the fastest car.. but very fun to drive</t>
  </si>
  <si>
    <t>https://www.reddit.com/r/Volkswagen/comments/12pq2sy/what_would_you_change_on_my_touareg_rline_black/jgp7lso/</t>
  </si>
  <si>
    <t>jgp2rkx</t>
  </si>
  <si>
    <t>t1_jgp2rkx</t>
  </si>
  <si>
    <t>you can also get a twin turbo v8 in Europe in it.
https://www.carscoops.com/2020/05/see-what-were-missing-with-vws-new-touareg-and-its-twin-turbo-diesel-v8/</t>
  </si>
  <si>
    <t>jgpa33j</t>
  </si>
  <si>
    <t>t1_jgpa33j</t>
  </si>
  <si>
    <t>https://www.reddit.com/r/Volkswagen/comments/12pq2sy/what_would_you_change_on_my_touareg_rline_black/jgpa33j/</t>
  </si>
  <si>
    <t>Easy, I would drop the "line" and put an actual golf R motor and DSG trans in the thing so it moves as good as it looks.
Hell I'd even settle for them putting a GTI motor in the thing.
Still don't know why Volkswagen doesn't have a SQ5 equivalent, it could be very popular.</t>
  </si>
  <si>
    <t>https://www.reddit.com/r/Volkswagen/comments/12pq2sy/what_would_you_change_on_my_touareg_rline_black/jgp2rkx/</t>
  </si>
  <si>
    <t>The owner</t>
  </si>
  <si>
    <t>jgp3mfr</t>
  </si>
  <si>
    <t>t1_jgp3mfr</t>
  </si>
  <si>
    <t>https://www.reddit.com/r/Volkswagen/comments/12pq2sy/what_would_you_change_on_my_touareg_rline_black/jgp3mfr/</t>
  </si>
  <si>
    <t>Elongate it, make it red, add a bun, slap an Oscar Meyer stick on the side. Drive it around the country to promote hotdogs.</t>
  </si>
  <si>
    <t>jgp5egh</t>
  </si>
  <si>
    <t>EnjoyableLunch</t>
  </si>
  <si>
    <t>t1_jgp5egh</t>
  </si>
  <si>
    <t>https://www.reddit.com/r/Volkswagen/comments/12pq2sy/what_would_you_change_on_my_touareg_rline_black/jgp5egh/</t>
  </si>
  <si>
    <t>why not audi?</t>
  </si>
  <si>
    <t>jgn7y4v</t>
  </si>
  <si>
    <t>t1_jgn7y4v</t>
  </si>
  <si>
    <t>https://www.reddit.com/r/Volkswagen/comments/12pdv2t/the_id7_is_here/jgn7y4v/</t>
  </si>
  <si>
    <t>smuggle it into the US so i can have it</t>
  </si>
  <si>
    <t>jgp8o1e</t>
  </si>
  <si>
    <t>t1_jgp8o1e</t>
  </si>
  <si>
    <t>https://www.reddit.com/r/Volkswagen/comments/12pq2sy/what_would_you_change_on_my_touareg_rline_black/jgp8o1e/</t>
  </si>
  <si>
    <t>Nice! White would have been my first choice, though I'm also a fan of all black everything.</t>
  </si>
  <si>
    <t>jgphjlp</t>
  </si>
  <si>
    <t>Bruno_M3</t>
  </si>
  <si>
    <t>t1_jgphjlp</t>
  </si>
  <si>
    <t>https://www.reddit.com/r/Volkswagen/comments/12pq2sy/what_would_you_change_on_my_touareg_rline_black/jgphjlp/</t>
  </si>
  <si>
    <t>jgphaxb</t>
  </si>
  <si>
    <t>t1_jgphaxb</t>
  </si>
  <si>
    <t>Wasn’t my first choice actually.. I wanted white for the whole Storm Trooper look. But I managed to get this one used with only 5,000 KM on it for a price I couldn’t say no to.. I’m planning on wrapping it maybe in a year or so, then it’ll feel like I got a new car again lol</t>
  </si>
  <si>
    <t>https://www.reddit.com/r/Volkswagen/comments/12pq2sy/what_would_you_change_on_my_touareg_rline_black/jgphaxb/</t>
  </si>
  <si>
    <t>jgpde6v</t>
  </si>
  <si>
    <t>t1_jgpde6v</t>
  </si>
  <si>
    <t>I'd have gone for a different colour, but that's just a personal preference. Great car.</t>
  </si>
  <si>
    <t>https://www.reddit.com/r/Volkswagen/comments/12pq2sy/what_would_you_change_on_my_touareg_rline_black/jgpde6v/</t>
  </si>
  <si>
    <t>Looks fucking amazing. Don’t change a thing. That vehicle is bringing my love for VW back singlehandedly.</t>
  </si>
  <si>
    <t>jgptrtx</t>
  </si>
  <si>
    <t>t1_jgptrtx</t>
  </si>
  <si>
    <t>https://www.reddit.com/r/Volkswagen/comments/12pq2sy/what_would_you_change_on_my_touareg_rline_black/jgptrtx/</t>
  </si>
  <si>
    <t>Tune it</t>
  </si>
  <si>
    <t>BAFUdaGreat</t>
  </si>
  <si>
    <t>https://www.reddit.com/r/Volkswagen/comments/12pq2sy/what_would_you_change_on_my_touareg_rline_black/jgn2gcr/</t>
  </si>
  <si>
    <t>Wrap the roof gloss black.</t>
  </si>
  <si>
    <t>jgn8xo1</t>
  </si>
  <si>
    <t>t1_jgn8xo1</t>
  </si>
  <si>
    <t>https://www.reddit.com/r/Volkswagen/comments/12pq2sy/what_would_you_change_on_my_touareg_rline_black/jgn8xo1/</t>
  </si>
  <si>
    <t>It's a fine car. Don't ruin it with any changes.</t>
  </si>
  <si>
    <t>jgn1a2j</t>
  </si>
  <si>
    <t>t1_jgn1a2j</t>
  </si>
  <si>
    <t>https://www.reddit.com/r/Volkswagen/comments/12pq2sy/what_would_you_change_on_my_touareg_rline_black/jgn1a2j/</t>
  </si>
  <si>
    <t>No headlight tints.. the back of the lights are black. Inside of the car is always tidy!</t>
  </si>
  <si>
    <t>jgp6vlv</t>
  </si>
  <si>
    <t>t1_jgp6vlv</t>
  </si>
  <si>
    <t>https://www.reddit.com/r/Volkswagen/comments/12pq2sy/what_would_you_change_on_my_touareg_rline_black/jgp6vlv/</t>
  </si>
  <si>
    <t>jgns9ha</t>
  </si>
  <si>
    <t>t1_jgns9ha</t>
  </si>
  <si>
    <t>Remove the window and headlight tints. Let other drivers and pedestrians see your face and where you're looking. Maybe tidy up in there so you have a nice clean interior to show off.</t>
  </si>
  <si>
    <t>https://www.reddit.com/r/Volkswagen/comments/12pq2sy/what_would_you_change_on_my_touareg_rline_black/jgns9ha/</t>
  </si>
  <si>
    <t>I like it. If I didn’t need the size of the atlas this is what I would have bought.</t>
  </si>
  <si>
    <t>jgo9ljf</t>
  </si>
  <si>
    <t>t1_jgo9ljf</t>
  </si>
  <si>
    <t>https://www.reddit.com/r/Volkswagen/comments/12pq2sy/what_would_you_change_on_my_touareg_rline_black/jgo9ljf/</t>
  </si>
  <si>
    <t>Absolutely love my baby.. car of my dreams really.. still under warranty and not planning on doing much yet.. just curious to know what you guys would do to make it better looking or better performing.</t>
  </si>
  <si>
    <t>https://i.redd.it/a520ynonuiua1.jpg</t>
  </si>
  <si>
    <t>https://www.reddit.com/r/Volkswagen/comments/12pq2sy/what_would_you_change_on_my_touareg_rline_black/</t>
  </si>
  <si>
    <t>What would you change on my Touareg R-line Black edition?</t>
  </si>
  <si>
    <t>What tech is mazda missing?</t>
  </si>
  <si>
    <t>jgo2an7</t>
  </si>
  <si>
    <t>t1_jgo2an7</t>
  </si>
  <si>
    <t>https://www.reddit.com/r/whatcarshouldIbuy/comments/12poc7v/20m_which_of_these_cars_should_i_buy/jgo2an7/</t>
  </si>
  <si>
    <t>jgnmw7t</t>
  </si>
  <si>
    <t>t1_jgnmw7t</t>
  </si>
  <si>
    <t>12poc7v</t>
  </si>
  <si>
    <t>Go ahead and elaborate. Because their tech is pretty competitive with the market and has been ahead of other Japanese makes that have only caught up in the last model year or two.</t>
  </si>
  <si>
    <t>jgo8oln</t>
  </si>
  <si>
    <t>KyledKat</t>
  </si>
  <si>
    <t>t1_jgo8oln</t>
  </si>
  <si>
    <t>https://www.reddit.com/r/whatcarshouldIbuy/comments/12poc7v/20m_which_of_these_cars_should_i_buy/jgo8oln/</t>
  </si>
  <si>
    <t>thats a new take from this sub. ill be honest i havent shopped them in 2-3 years but when i did they were ahead of the curve in the japanese makes. be willing to be wrong but mazda was great value when i looked, i just didn't like how cramped their cabins felt.</t>
  </si>
  <si>
    <t>jgneyah</t>
  </si>
  <si>
    <t>t1_jgneyah</t>
  </si>
  <si>
    <t>https://www.reddit.com/r/whatcarshouldIbuy/comments/12poc7v/20m_which_of_these_cars_should_i_buy/jgneyah/</t>
  </si>
  <si>
    <t>jgnehn7</t>
  </si>
  <si>
    <t>t1_jgnehn7</t>
  </si>
  <si>
    <t>Well, I don’t like the interior because it’s boring and not enough new technology.</t>
  </si>
  <si>
    <t>ChangeTomorrow</t>
  </si>
  <si>
    <t>https://www.reddit.com/r/whatcarshouldIbuy/comments/12poc7v/20m_which_of_these_cars_should_i_buy/jgnmw7t/</t>
  </si>
  <si>
    <t>jgnml8t</t>
  </si>
  <si>
    <t>t1_jgnml8t</t>
  </si>
  <si>
    <t>They're not behind, their tech has been solid for years.</t>
  </si>
  <si>
    <t>https://www.reddit.com/r/whatcarshouldIbuy/comments/12poc7v/20m_which_of_these_cars_should_i_buy/jgnml8t/</t>
  </si>
  <si>
    <t>Not disagreeing on that part, just the fun part. Mazda is old and outdated. They are behind almost everyone in tech right now.</t>
  </si>
  <si>
    <t>https://www.reddit.com/r/whatcarshouldIbuy/comments/12poc7v/20m_which_of_these_cars_should_i_buy/jgnehn7/</t>
  </si>
  <si>
    <t>jgne81a</t>
  </si>
  <si>
    <t>t1_jgne81a</t>
  </si>
  <si>
    <t>you disagree they're more reliable than a chevy or a VW?</t>
  </si>
  <si>
    <t>https://www.reddit.com/r/whatcarshouldIbuy/comments/12poc7v/20m_which_of_these_cars_should_i_buy/jgne81a/</t>
  </si>
  <si>
    <t>jgncltj</t>
  </si>
  <si>
    <t>t1_jgncltj</t>
  </si>
  <si>
    <t>Exactly! Thanks</t>
  </si>
  <si>
    <t>jgp3agq</t>
  </si>
  <si>
    <t>t1_jgp3agq</t>
  </si>
  <si>
    <t>https://www.reddit.com/r/whatcarshouldIbuy/comments/12poc7v/20m_which_of_these_cars_should_i_buy/jgp3agq/</t>
  </si>
  <si>
    <t>jgp33p4</t>
  </si>
  <si>
    <t>t1_jgp33p4</t>
  </si>
  <si>
    <t>I was making fun of how much this sub loves Mazda when in reality they aren't that popular</t>
  </si>
  <si>
    <t>https://www.reddit.com/r/whatcarshouldIbuy/comments/12poc7v/20m_which_of_these_cars_should_i_buy/jgp33p4/</t>
  </si>
  <si>
    <t>jgp1pmn</t>
  </si>
  <si>
    <t>t1_jgp1pmn</t>
  </si>
  <si>
    <t>So what? It’s not like Mazda is selling well, they have plenty of inventory and have some of the best deals including below MSRP discounts plus cheap financing. Just because this sub likes Mazda doesn’t actually make it one of the best.</t>
  </si>
  <si>
    <t>https://www.reddit.com/r/whatcarshouldIbuy/comments/12poc7v/20m_which_of_these_cars_should_i_buy/jgp1pmn/</t>
  </si>
  <si>
    <t>jgo0175</t>
  </si>
  <si>
    <t>t1_jgo0175</t>
  </si>
  <si>
    <t>Dawg you're about to piss off like 90% of this sub</t>
  </si>
  <si>
    <t>https://www.reddit.com/r/whatcarshouldIbuy/comments/12poc7v/20m_which_of_these_cars_should_i_buy/jgo0175/</t>
  </si>
  <si>
    <t>I highly disagree and dislike how outdated and boring  the interiors are.</t>
  </si>
  <si>
    <t>https://www.reddit.com/r/whatcarshouldIbuy/comments/12poc7v/20m_which_of_these_cars_should_i_buy/jgncltj/</t>
  </si>
  <si>
    <t>jgmpwos</t>
  </si>
  <si>
    <t>t1_jgmpwos</t>
  </si>
  <si>
    <t>&gt;Not a fan of the golf r. Understeering pig without a real LSD. Imo, it's the noob consumer version of a fun car. Heavish, nicer interior, AWD for strong launches, the worst driving dynamics out of the 4 by a good amount. With the mk8 it's fast as fuck in a straight line but all the golf r lap times are pretty unimpressive for how fast the car is. I also hate the look and I'm not a fan at all.
The MK8 R has a proper LSD now</t>
  </si>
  <si>
    <t>jgq62bp</t>
  </si>
  <si>
    <t>LarryCarnoldJr</t>
  </si>
  <si>
    <t>t1_jgq62bp</t>
  </si>
  <si>
    <t>https://www.reddit.com/r/whatcarshouldIbuy/comments/12poc7v/20m_which_of_these_cars_should_i_buy/jgq62bp/</t>
  </si>
  <si>
    <t>jgo17lz</t>
  </si>
  <si>
    <t>t1_jgo17lz</t>
  </si>
  <si>
    <t>If that's the case then that sucks. I don't know much about SUVs so I can't offer any help here</t>
  </si>
  <si>
    <t>jgo1ehc</t>
  </si>
  <si>
    <t>HughMongusMikeOxlong</t>
  </si>
  <si>
    <t>t1_jgo1ehc</t>
  </si>
  <si>
    <t>https://www.reddit.com/r/whatcarshouldIbuy/comments/12poc7v/20m_which_of_these_cars_should_i_buy/jgo1ehc/</t>
  </si>
  <si>
    <t>jgo0rh4</t>
  </si>
  <si>
    <t>t1_jgo0rh4</t>
  </si>
  <si>
    <t>the kid is looking at SUVs. let's level with each other and be honest that none of them are "fun".</t>
  </si>
  <si>
    <t>https://www.reddit.com/r/whatcarshouldIbuy/comments/12poc7v/20m_which_of_these_cars_should_i_buy/jgo0rh4/</t>
  </si>
  <si>
    <t>jgny07h</t>
  </si>
  <si>
    <t>t1_jgny07h</t>
  </si>
  <si>
    <t>Mazda for reliability yes.
Honda for fun? Tell me you know nothing about current car offerings.
Honda has almost completely given up on making "fun" cars. They no longer have high revving engines, and barely make manuals. Their "fun" car offerings are the worst in class for fun factor.
Civic si- overly soft, gets slower every year. Is objectively the least fun out of the low 200hp fwd segment. The GTI is miles ahead. A loaded out si is like the same price as an Elantra N, which just blows it out of the water.
Type r - sterile, least fun out of the Elantra N/ GR Corolla.
Unless you're one of those people who think an accord 2.0t is peak fun car, Honda has almost nothing exciting in terms of fun cars. They don't make an s2k anymore. They don't do anything fun.</t>
  </si>
  <si>
    <t>https://www.reddit.com/r/whatcarshouldIbuy/comments/12poc7v/20m_which_of_these_cars_should_i_buy/jgny07h/</t>
  </si>
  <si>
    <t>none of these. Mazda or Honda for reliable and fun.</t>
  </si>
  <si>
    <t>https://www.reddit.com/r/whatcarshouldIbuy/comments/12poc7v/20m_which_of_these_cars_should_i_buy/jgmpwos/</t>
  </si>
  <si>
    <t>t3_12poc7v</t>
  </si>
  <si>
    <t>None of these are really either of those things, but if I had to pick, I think that the Taos is 100% the best option of those</t>
  </si>
  <si>
    <t>jgne3or</t>
  </si>
  <si>
    <t>LordMacharius562</t>
  </si>
  <si>
    <t>t1_jgne3or</t>
  </si>
  <si>
    <t>https://www.reddit.com/r/whatcarshouldIbuy/comments/12poc7v/20m_which_of_these_cars_should_i_buy/jgne3or/</t>
  </si>
  <si>
    <t>Those are all actually terrible choices.
For reliability, get a non Nissan Japanse brand, and even Nissan is better than the non Japanese brands.</t>
  </si>
  <si>
    <t>jgnmq2c</t>
  </si>
  <si>
    <t>t1_jgnmq2c</t>
  </si>
  <si>
    <t>https://www.reddit.com/r/whatcarshouldIbuy/comments/12poc7v/20m_which_of_these_cars_should_i_buy/jgnmq2c/</t>
  </si>
  <si>
    <t>Do NOT get a Volkswagen</t>
  </si>
  <si>
    <t>jgnf7rc</t>
  </si>
  <si>
    <t>t1_jgnf7rc</t>
  </si>
  <si>
    <t>https://www.reddit.com/r/whatcarshouldIbuy/comments/12poc7v/20m_which_of_these_cars_should_i_buy/jgnf7rc/</t>
  </si>
  <si>
    <t>Yeah honestly, they are the only true sports car daily. All the people cross shopping an m4, CTS-V, golf R, rs6, and corvette should just get a Mazda 3. Does nearly everything they do for a fraction of the price. If you need an SUV, don’t get an Urus, get a CX-5 or any Mazda SUV, they are all the best cars ever made. 
/s if that seems necessary.</t>
  </si>
  <si>
    <t>jgo5cd6</t>
  </si>
  <si>
    <t>Bradleyisfishing</t>
  </si>
  <si>
    <t>t1_jgo5cd6</t>
  </si>
  <si>
    <t>https://www.reddit.com/r/whatcarshouldIbuy/comments/12poc7v/20m_which_of_these_cars_should_i_buy/jgo5cd6/</t>
  </si>
  <si>
    <t>1. You're right. I was thinking of the GTI, which at a mid trim gets loaded out to be more expensive than the EN( only one trim, you pay more for the dct though)
2. Not a fan of the golf r. Understeering pig without a real LSD. Imo, it's the noob consumer version of a fun car. Heavish, nicer interior, AWD for strong launches, the worst driving dynamics out of the 4 by a good amount. With the mk8 it's fast as fuck in a straight line but all the golf r lap times are pretty unimpressive for how fast the car is. I also hate the look and I'm not a fan at all. 
Imo though, the only car you should be buying in reality is the EN. Not hard to get one at MSRP, and it's worth 3k over the civic for sure.</t>
  </si>
  <si>
    <t>https://www.reddit.com/r/whatcarshouldIbuy/comments/12poc7v/20m_which_of_these_cars_should_i_buy/jgo17lz/</t>
  </si>
  <si>
    <t>jgnz6ja</t>
  </si>
  <si>
    <t>t1_jgnz6ja</t>
  </si>
  <si>
    <t>Nitpicks:
1. The Civic Si can't be loaded out, it only has a single option of $200 for summer tires. So the max MSRP with special paint and summer tires is like $30,250.
2. How dare you leave the Golf R off the GR Corolla/Type R/Elantra N list</t>
  </si>
  <si>
    <t>https://www.reddit.com/r/whatcarshouldIbuy/comments/12poc7v/20m_which_of_these_cars_should_i_buy/jgnz6ja/</t>
  </si>
  <si>
    <t>&gt;Mclaren F1 or Koenigsegg
Only if you want your gf to be embarrassed to be seen in the car with you</t>
  </si>
  <si>
    <t>jgnziw0</t>
  </si>
  <si>
    <t>t1_jgnziw0</t>
  </si>
  <si>
    <t>https://www.reddit.com/r/whatcarshouldIbuy/comments/12poc7v/20m_which_of_these_cars_should_i_buy/jgnziw0/</t>
  </si>
  <si>
    <t>jgnpgpm</t>
  </si>
  <si>
    <t>t1_jgnpgpm</t>
  </si>
  <si>
    <t>For 20M I wouldn’t be looking at Chevy. Maybe a Mclaren F1 or Koenigsegg at the very least</t>
  </si>
  <si>
    <t>https://www.reddit.com/r/whatcarshouldIbuy/comments/12poc7v/20m_which_of_these_cars_should_i_buy/jgnpgpm/</t>
  </si>
  <si>
    <t>You're 20M but you're shopping for cars you should be considering when you're old with a couple kids and no time to drive an interesting car.</t>
  </si>
  <si>
    <t>jgnse5w</t>
  </si>
  <si>
    <t>t1_jgnse5w</t>
  </si>
  <si>
    <t>https://www.reddit.com/r/whatcarshouldIbuy/comments/12poc7v/20m_which_of_these_cars_should_i_buy/jgnse5w/</t>
  </si>
  <si>
    <t>The only brand I would even consider here is a kia. Have you been living under a rock for the past 10 years and just randomly chose three models that were about the worst things you could buy in their class?</t>
  </si>
  <si>
    <t>jgnw3bw</t>
  </si>
  <si>
    <t>JaKr8</t>
  </si>
  <si>
    <t>t1_jgnw3bw</t>
  </si>
  <si>
    <t>https://www.reddit.com/r/whatcarshouldIbuy/comments/12poc7v/20m_which_of_these_cars_should_i_buy/jgnw3bw/</t>
  </si>
  <si>
    <t>I concur with the Mazda guy; 1) I don't think Kia is a good option, look up Kia boys and some insurance companies aren't even insuring Kia or Hyundai for that matter; 2) on the Chevy, depends on what you value, if it's mpg's then maybe Chevy is a good go, but if you value luxury and comfortability then I wouldn't recommend it; 3) don't know much about the Taos to say anything, but I was gonna go with a cx-5 or a Mazda 3 hatchback;</t>
  </si>
  <si>
    <t>jgnwbjk</t>
  </si>
  <si>
    <t>t1_jgnwbjk</t>
  </si>
  <si>
    <t>https://www.reddit.com/r/whatcarshouldIbuy/comments/12poc7v/20m_which_of_these_cars_should_i_buy/jgnwbjk/</t>
  </si>
  <si>
    <t>Mazda CX30 or a CX5 would work great</t>
  </si>
  <si>
    <t>jgnws3m</t>
  </si>
  <si>
    <t>Puzzleheaded-Ad-1343</t>
  </si>
  <si>
    <t>t1_jgnws3m</t>
  </si>
  <si>
    <t>https://www.reddit.com/r/whatcarshouldIbuy/comments/12poc7v/20m_which_of_these_cars_should_i_buy/jgnws3m/</t>
  </si>
  <si>
    <t>Inform your parents they are pretty clueless about cars and explain that toyotas and hondas are better. Get an hrv or rav4</t>
  </si>
  <si>
    <t>jgoq2jc</t>
  </si>
  <si>
    <t>Rasmus144</t>
  </si>
  <si>
    <t>t1_jgoq2jc</t>
  </si>
  <si>
    <t>https://www.reddit.com/r/whatcarshouldIbuy/comments/12poc7v/20m_which_of_these_cars_should_i_buy/jgoq2jc/</t>
  </si>
  <si>
    <t>jgnyvib</t>
  </si>
  <si>
    <t>t1_jgnyvib</t>
  </si>
  <si>
    <t>Sorry but none of those stand out as reliable or fun to drive, clearly you’re looking for an suv and if price isn’t an issue, then for reliable I’d look at the nx/rx or venza/rav4/highlander, for fun to drive I’d look at x3/x4 m40 or q5/sq5
Also the reliability factor imho depends on if you’re buying new or used, how many yrs you plan on keeping it and how much mileage you plan to put on it
If you’re buying a new car and keeping it for just the first 3-4 yrs and maybe doing 50k miles tops within that period, then I’d say most brand models should be pretty reliable with the exception of a lemon (all brands have lemons but most brands have a lot more per batch than the few brands commonly recognized as reliable)
If you’re buying used or plan to keep it forever then that’s when it’s useful to get really picky on models known for good reliability and/or have good maintenance history</t>
  </si>
  <si>
    <t>jgmsokk</t>
  </si>
  <si>
    <t>t1_jgmsokk</t>
  </si>
  <si>
    <t>https://www.reddit.com/r/whatcarshouldIbuy/comments/12poc7v/20m_which_of_these_cars_should_i_buy/jgmsokk/</t>
  </si>
  <si>
    <t>In that case I’d get the taos</t>
  </si>
  <si>
    <t>jgoxov9</t>
  </si>
  <si>
    <t>t1_jgoxov9</t>
  </si>
  <si>
    <t>https://www.reddit.com/r/whatcarshouldIbuy/comments/12poc7v/20m_which_of_these_cars_should_i_buy/jgoxov9/</t>
  </si>
  <si>
    <t>My parents are getting it and they said it has to be one of these, I’d rather a sedan beggars can’t be choosers, just grateful I’m getting one at all</t>
  </si>
  <si>
    <t>https://www.reddit.com/r/whatcarshouldIbuy/comments/12poc7v/20m_which_of_these_cars_should_i_buy/jgnyvib/</t>
  </si>
  <si>
    <t>jgny9ez</t>
  </si>
  <si>
    <t>t1_jgny9ez</t>
  </si>
  <si>
    <t>You're asking for a fun car and looking at SUV's lmao. Please just get a real car if you want something fun, and get an SUV if you want something practical and comfortable.
Plenty of sport sedans are plenty practical and will actually offer more legroom but less headroom. The first option should honestly be an Elantra N at the budget you're looking at. Not an N-line, not some other shit car.
If you want a comfortable mom car, go for it. But it makes no sense getting an SUV as your fun car lmao</t>
  </si>
  <si>
    <t>https://www.reddit.com/r/whatcarshouldIbuy/comments/12poc7v/20m_which_of_these_cars_should_i_buy/jgny9ez/</t>
  </si>
  <si>
    <t>Don’t buy a Chevy.</t>
  </si>
  <si>
    <t>jgo1p0k</t>
  </si>
  <si>
    <t>t1_jgo1p0k</t>
  </si>
  <si>
    <t>https://www.reddit.com/r/whatcarshouldIbuy/comments/12poc7v/20m_which_of_these_cars_should_i_buy/jgo1p0k/</t>
  </si>
  <si>
    <t>I can only speak to the equinox, and it was solid. Had a 2012 in the v6. First car for 3 kids, oil changes got done every 15-20k if it was lucky, and sold it pretty solid at 140k. No issues at all. Interior was nice enough, leather seats, and plenty of space. Engine had enough power too.</t>
  </si>
  <si>
    <t>jgo5mwv</t>
  </si>
  <si>
    <t>t1_jgo5mwv</t>
  </si>
  <si>
    <t>https://www.reddit.com/r/whatcarshouldIbuy/comments/12poc7v/20m_which_of_these_cars_should_i_buy/jgo5mwv/</t>
  </si>
  <si>
    <t>Why did you pick these 4 cars</t>
  </si>
  <si>
    <t>jgoby7j</t>
  </si>
  <si>
    <t>KoyukiHinashi</t>
  </si>
  <si>
    <t>t1_jgoby7j</t>
  </si>
  <si>
    <t>https://www.reddit.com/r/whatcarshouldIbuy/comments/12poc7v/20m_which_of_these_cars_should_i_buy/jgoby7j/</t>
  </si>
  <si>
    <t>Toyota, Mazda, and Honda. Do yourself a favor.</t>
  </si>
  <si>
    <t>jgpk901</t>
  </si>
  <si>
    <t>Mclovin1524</t>
  </si>
  <si>
    <t>t1_jgpk901</t>
  </si>
  <si>
    <t>https://www.reddit.com/r/whatcarshouldIbuy/comments/12poc7v/20m_which_of_these_cars_should_i_buy/jgpk901/</t>
  </si>
  <si>
    <t>If you're considering a VW I'd get a used base model Porsche Cayenne on the cheap.</t>
  </si>
  <si>
    <t>jgpuxha</t>
  </si>
  <si>
    <t>PKYINK</t>
  </si>
  <si>
    <t>t1_jgpuxha</t>
  </si>
  <si>
    <t>https://www.reddit.com/r/whatcarshouldIbuy/comments/12poc7v/20m_which_of_these_cars_should_i_buy/jgpuxha/</t>
  </si>
  <si>
    <t>im a 20 year old guy buying their first car. Price isnt an issue, just looking for the most reliable and most fun drive. my options are:
1. Volkswagen Taos
2. Kia Seltos
3. Chevrolet Trailblazer
4. Chevrolet Equinox 
Which car and why? thanks!</t>
  </si>
  <si>
    <t>https://www.reddit.com/r/whatcarshouldIbuy/comments/12poc7v/20m_which_of_these_cars_should_i_buy/</t>
  </si>
  <si>
    <t>20m, Which of these cars should I buy</t>
  </si>
  <si>
    <t>Really nice!! Those tail lights are 10/10</t>
  </si>
  <si>
    <t>jgkocvy</t>
  </si>
  <si>
    <t>Buck_Johnson_MD</t>
  </si>
  <si>
    <t>t1_jgkocvy</t>
  </si>
  <si>
    <t>https://www.reddit.com/r/Volkswagen/comments/12p0oiw/my_bulletproof_25_mk6_obsessed_with_the_thing/jgkocvy/</t>
  </si>
  <si>
    <t>I thought as much😄. Many people come to this sub with problems with their VW and not as many to say how awesome they are. Thank you for being the later.</t>
  </si>
  <si>
    <t>jgnc5jy</t>
  </si>
  <si>
    <t>t1_jgnc5jy</t>
  </si>
  <si>
    <t>https://www.reddit.com/r/Volkswagen/comments/12p0oiw/my_bulletproof_25_mk6_obsessed_with_the_thing/jgnc5jy/</t>
  </si>
  <si>
    <t>jgn9zao</t>
  </si>
  <si>
    <t>t1_jgn9zao</t>
  </si>
  <si>
    <t>Because I’m taking video of the scenery with the car? And hazard lights are designed to get your attention on them so you know there’s an obstacle on the road? Lol get out of here</t>
  </si>
  <si>
    <t>https://www.reddit.com/r/Volkswagen/comments/12p0oiw/my_bulletproof_25_mk6_obsessed_with_the_thing/jgn9zao/</t>
  </si>
  <si>
    <t>jgn75xa</t>
  </si>
  <si>
    <t>t1_jgn75xa</t>
  </si>
  <si>
    <t>The irony. You say it's "bulletproof" yet you are pulled off the road with the hazards on 😄.</t>
  </si>
  <si>
    <t>https://www.reddit.com/r/Volkswagen/comments/12p0oiw/my_bulletproof_25_mk6_obsessed_with_the_thing/jgn75xa/</t>
  </si>
  <si>
    <t>https://v.redd.it/0xq8uxp9qeua1</t>
  </si>
  <si>
    <t>https://www.reddit.com/r/Volkswagen/comments/12p0oiw/my_bulletproof_25_mk6_obsessed_with_the_thing/</t>
  </si>
  <si>
    <t>My bullet-proof 2.5 MK6! Obsessed with the thing</t>
  </si>
  <si>
    <t>Not sure if it's VW or obd2.
https://stpaul.porschedealer.com/why-is-my-check-engine-light-flashing/#:~:text=A%20flashing%20check%20engine%20light,and%20can%20cause%20critical%20damage.</t>
  </si>
  <si>
    <t>jgmda6w</t>
  </si>
  <si>
    <t>RandyMarsh129</t>
  </si>
  <si>
    <t>t1_jgmda6w</t>
  </si>
  <si>
    <t>https://www.reddit.com/r/Volkswagen/comments/12ou5fv/brand_new_2022_jetta_exhaust_light_on/jgmda6w/</t>
  </si>
  <si>
    <t>jgkk75g</t>
  </si>
  <si>
    <t>t1_jgkk75g</t>
  </si>
  <si>
    <t>12ou5fv</t>
  </si>
  <si>
    <t>Wait what’s this flashing CEL you’re talking about? I’ve never heard/seen this, do you have any idea when VW introduced this function?</t>
  </si>
  <si>
    <t>https://www.reddit.com/r/Volkswagen/comments/12ou5fv/brand_new_2022_jetta_exhaust_light_on/jgkk75g/</t>
  </si>
  <si>
    <t>jgjuid6</t>
  </si>
  <si>
    <t>t1_jgjuid6</t>
  </si>
  <si>
    <t>Wrap the Whole thing.</t>
  </si>
  <si>
    <t>https://www.reddit.com/r/Volkswagen/comments/12pq2sy/what_would_you_change_on_my_touareg_rline_black/jgnhmh8/</t>
  </si>
  <si>
    <t>Star by checking your gaz cap and take for a drive.
If it's that the code should go away on its own (usually)
If not, engine code will not do arm to an engine unless they are flashing. If your engine and transmission runs fine you and the code doesn't go away after 2-3 trip to work you should book an appointment with your dealership</t>
  </si>
  <si>
    <t>https://www.reddit.com/r/Volkswagen/comments/12ou5fv/brand_new_2022_jetta_exhaust_light_on/jgjuid6/</t>
  </si>
  <si>
    <t>jgjtz5s</t>
  </si>
  <si>
    <t>t1_jgjtz5s</t>
  </si>
  <si>
    <t>Must’ve been almost a week ago, I’ve been sick so I haven’t been driving every single day</t>
  </si>
  <si>
    <t>Lazy-Gene-5563</t>
  </si>
  <si>
    <t>https://www.reddit.com/r/Volkswagen/comments/12ou5fv/brand_new_2022_jetta_exhaust_light_on/jgjtz5s/</t>
  </si>
  <si>
    <t>jgjsezp</t>
  </si>
  <si>
    <t>t1_jgjsezp</t>
  </si>
  <si>
    <t>Did you put gas in it recently. Like yesterday or two days ago ?</t>
  </si>
  <si>
    <t>https://www.reddit.com/r/Volkswagen/comments/12ou5fv/brand_new_2022_jetta_exhaust_light_on/jgjsezp/</t>
  </si>
  <si>
    <t>t3_12ou5fv</t>
  </si>
  <si>
    <t>My bad, checked the manual to figure out what the light was and I guess I mistook it for the exhaust 🤦🏻‍♀️ thank you</t>
  </si>
  <si>
    <t>jgjqyf0</t>
  </si>
  <si>
    <t>t1_jgjqyf0</t>
  </si>
  <si>
    <t>https://www.reddit.com/r/Volkswagen/comments/12ou5fv/brand_new_2022_jetta_exhaust_light_on/jgjqyf0/</t>
  </si>
  <si>
    <t>jgjqqth</t>
  </si>
  <si>
    <t>t1_jgjqqth</t>
  </si>
  <si>
    <t>That's the check engine light and it's indicating that something has had a malfunction.  Often the easiest thing to do is get to an Auto Zone and they will pull the diagnostic trouble codes for free.  Being that it is so new, you might consider going to your dealership.</t>
  </si>
  <si>
    <t>https://www.reddit.com/r/Volkswagen/comments/12ou5fv/brand_new_2022_jetta_exhaust_light_on/jgjqqth/</t>
  </si>
  <si>
    <t>On the break-in, too.</t>
  </si>
  <si>
    <t>jgk8ot5</t>
  </si>
  <si>
    <t>TiaxtheGrand</t>
  </si>
  <si>
    <t>t1_jgk8ot5</t>
  </si>
  <si>
    <t>https://www.reddit.com/r/Volkswagen/comments/12ou5fv/brand_new_2022_jetta_exhaust_light_on/jgk8ot5/</t>
  </si>
  <si>
    <t>jgjuk4u</t>
  </si>
  <si>
    <t>t1_jgjuk4u</t>
  </si>
  <si>
    <t>Off to a good start I see.</t>
  </si>
  <si>
    <t>Ok-computer9780</t>
  </si>
  <si>
    <t>https://www.reddit.com/r/Volkswagen/comments/12ou5fv/brand_new_2022_jetta_exhaust_light_on/jgjuk4u/</t>
  </si>
  <si>
    <t>I figured</t>
  </si>
  <si>
    <t>jgk5uiw</t>
  </si>
  <si>
    <t>t1_jgk5uiw</t>
  </si>
  <si>
    <t>https://www.reddit.com/r/Volkswagen/comments/12ou5fv/brand_new_2022_jetta_exhaust_light_on/jgk5uiw/</t>
  </si>
  <si>
    <t>jgk5dvd</t>
  </si>
  <si>
    <t>t1_jgk5dvd</t>
  </si>
  <si>
    <t>nope...its a VW warranty, any authorized dealer</t>
  </si>
  <si>
    <t>https://www.reddit.com/r/Volkswagen/comments/12ou5fv/brand_new_2022_jetta_exhaust_light_on/jgk5dvd/</t>
  </si>
  <si>
    <t>jgjzxg8</t>
  </si>
  <si>
    <t>t1_jgjzxg8</t>
  </si>
  <si>
    <t>How is the Jetta?
Decent grocery getta?
When it’s hot does it smell like chedda?</t>
  </si>
  <si>
    <t>jgekgg2</t>
  </si>
  <si>
    <t>t1_jgekgg2</t>
  </si>
  <si>
    <t>https://www.reddit.com/r/Volkswagen/comments/12nhob5/got_the_new_jetta_and_tiguan_de_badged/jgekgg2/</t>
  </si>
  <si>
    <t>First time ever owning Volkswagens . I really like them so far</t>
  </si>
  <si>
    <t>https://www.reddit.com/gallery/12nhob5</t>
  </si>
  <si>
    <t>BakaSan77</t>
  </si>
  <si>
    <t>https://www.reddit.com/r/Volkswagen/comments/12nhob5/got_the_new_jetta_and_tiguan_de_badged/</t>
  </si>
  <si>
    <t>Got the new Jetta and Tiguan de badged.</t>
  </si>
  <si>
    <t>Does it have to be the dealer I got it at? I moved 2 hours away but I do have another VW nearby</t>
  </si>
  <si>
    <t>https://www.reddit.com/r/Volkswagen/comments/12ou5fv/brand_new_2022_jetta_exhaust_light_on/jgjzxg8/</t>
  </si>
  <si>
    <t>jgjzlqt</t>
  </si>
  <si>
    <t>t1_jgjzlqt</t>
  </si>
  <si>
    <t>If it’s something you can’t figure out take it to the dealer you got it at. It’s under a warranty</t>
  </si>
  <si>
    <t>https://www.reddit.com/r/Volkswagen/comments/12ou5fv/brand_new_2022_jetta_exhaust_light_on/jgjzlqt/</t>
  </si>
  <si>
    <t>Because people are incredibly stupid.</t>
  </si>
  <si>
    <t>jgkppo2</t>
  </si>
  <si>
    <t>t1_jgkppo2</t>
  </si>
  <si>
    <t>https://www.reddit.com/r/Volkswagen/comments/12ou5fv/brand_new_2022_jetta_exhaust_light_on/jgkppo2/</t>
  </si>
  <si>
    <t>jgk9u1y</t>
  </si>
  <si>
    <t>t1_jgk9u1y</t>
  </si>
  <si>
    <t>Imagine the kind of life someone has lived to know know what a check engine light is. Sounds so nice.</t>
  </si>
  <si>
    <t>jgk596h</t>
  </si>
  <si>
    <t>HelpfulVariation4822</t>
  </si>
  <si>
    <t>t1_jgk596h</t>
  </si>
  <si>
    <t>https://www.reddit.com/r/Volkswagen/comments/12ou5fv/brand_new_2022_jetta_exhaust_light_on/jgk596h/</t>
  </si>
  <si>
    <t>Oh then why even post about it here? Go to the dealer.</t>
  </si>
  <si>
    <t>https://www.reddit.com/r/Volkswagen/comments/12ou5fv/brand_new_2022_jetta_exhaust_light_on/jgk9u1y/</t>
  </si>
  <si>
    <t>jgk9bz1</t>
  </si>
  <si>
    <t>t1_jgk9bz1</t>
  </si>
  <si>
    <t>It's a new car..shouldnt cost her a dime.</t>
  </si>
  <si>
    <t>https://www.reddit.com/r/Volkswagen/comments/12ou5fv/brand_new_2022_jetta_exhaust_light_on/jgk9bz1/</t>
  </si>
  <si>
    <t>jgk6aud</t>
  </si>
  <si>
    <t>t1_jgk6aud</t>
  </si>
  <si>
    <t>Probably gonna cost you like $150-$200. Nothing serious (probably anyways).</t>
  </si>
  <si>
    <t>https://www.reddit.com/r/Volkswagen/comments/12ou5fv/brand_new_2022_jetta_exhaust_light_on/jgk6aud/</t>
  </si>
  <si>
    <t>jgk609k</t>
  </si>
  <si>
    <t>t1_jgk609k</t>
  </si>
  <si>
    <t>They’ll have to look at the EVAP system to see exactly what’s wrong but nothing to be too worried about it seems like</t>
  </si>
  <si>
    <t>jgk6ec5</t>
  </si>
  <si>
    <t>t1_jgk6ec5</t>
  </si>
  <si>
    <t>https://www.reddit.com/r/Volkswagen/comments/12ou5fv/brand_new_2022_jetta_exhaust_light_on/jgk6ec5/</t>
  </si>
  <si>
    <t>Issue was: P2422 EVAP Canister Purge Solenoid Valve (N115): Stuck Closed</t>
  </si>
  <si>
    <t>https://www.reddit.com/r/Volkswagen/comments/12ou5fv/brand_new_2022_jetta_exhaust_light_on/jgk609k/</t>
  </si>
  <si>
    <t>jgk5bcy</t>
  </si>
  <si>
    <t>t1_jgk5bcy</t>
  </si>
  <si>
    <t>Go to autozone and have them scan the codes. They’ll tell you what’s wrong</t>
  </si>
  <si>
    <t>https://www.reddit.com/r/Volkswagen/comments/12ou5fv/brand_new_2022_jetta_exhaust_light_on/jgk5bcy/</t>
  </si>
  <si>
    <t>jgk4lla</t>
  </si>
  <si>
    <t>t1_jgk4lla</t>
  </si>
  <si>
    <t>Popped up as soon as I started the ignition, stayed on during my drive</t>
  </si>
  <si>
    <t>https://www.reddit.com/r/Volkswagen/comments/12ou5fv/brand_new_2022_jetta_exhaust_light_on/jgk4lla/</t>
  </si>
  <si>
    <t>jgk3oat</t>
  </si>
  <si>
    <t>t1_jgk3oat</t>
  </si>
  <si>
    <t>With engine running or just ignition started? If engine running, go to the dealer.</t>
  </si>
  <si>
    <t>Inevitable-Pay-6715</t>
  </si>
  <si>
    <t>https://www.reddit.com/r/Volkswagen/comments/12ou5fv/brand_new_2022_jetta_exhaust_light_on/jgk3oat/</t>
  </si>
  <si>
    <t>Engine light. Just take to the dealer. They should fix whatever it is for free.</t>
  </si>
  <si>
    <t>jgkavvd</t>
  </si>
  <si>
    <t>TreHHHHHAdN</t>
  </si>
  <si>
    <t>t1_jgkavvd</t>
  </si>
  <si>
    <t>https://www.reddit.com/r/Volkswagen/comments/12ou5fv/brand_new_2022_jetta_exhaust_light_on/jgkavvd/</t>
  </si>
  <si>
    <t>Technically an internal combustion engine can burn anything combustible, the question is: should it?
It's not about fuel economy, it's about engine efficiency and maintenance. Premium fuels from the distributors I mentioned and others I failed to, have special chemical packages in them to appropriately clean the engine and it's emission systems to ensure the motor can run for essentially forever.
Fuel is actually a very complicated product and it's incredibly important for your vehicles hygiene. It is not about kilos per liter or mpg. It's about keeping the powerplant in peak operating condition.  
Always use PREMIUM fuels with these cars and you just won't have so many of the issues you hear about. Deviate from this advice and you'll find yourself in another make very quickly. You simply will not be able to afford the repair bills.</t>
  </si>
  <si>
    <t>jgog96x</t>
  </si>
  <si>
    <t>t1_jgog96x</t>
  </si>
  <si>
    <t>https://www.reddit.com/r/Volkswagen/comments/12ou5fv/brand_new_2022_jetta_exhaust_light_on/jgog96x/</t>
  </si>
  <si>
    <t>jgoeq2n</t>
  </si>
  <si>
    <t>t1_jgoeq2n</t>
  </si>
  <si>
    <t>Just curious what makes you say put premium in it? Do you know what kind of fuel it takes? I only ask this because my gas door panel has 3 different grades of fuel on it and it’s mad confusing.</t>
  </si>
  <si>
    <t>https://www.reddit.com/r/Volkswagen/comments/12ou5fv/brand_new_2022_jetta_exhaust_light_on/jgoeq2n/</t>
  </si>
  <si>
    <t>jgm0wkz</t>
  </si>
  <si>
    <t>t1_jgm0wkz</t>
  </si>
  <si>
    <t>6k is fine, don't go 10k, Volkswagen is killing these cars telling people to take it that far lol. The next owner will thank you!</t>
  </si>
  <si>
    <t>jgmeopi</t>
  </si>
  <si>
    <t>ItsMaxton</t>
  </si>
  <si>
    <t>t1_jgmeopi</t>
  </si>
  <si>
    <t>https://www.reddit.com/r/Volkswagen/comments/12ou5fv/brand_new_2022_jetta_exhaust_light_on/jgmeopi/</t>
  </si>
  <si>
    <t>jgmehfn</t>
  </si>
  <si>
    <t>t1_jgmehfn</t>
  </si>
  <si>
    <t>Also the EVAP code has nothing to do with oil lol.</t>
  </si>
  <si>
    <t>jgmeqs7</t>
  </si>
  <si>
    <t>t1_jgmeqs7</t>
  </si>
  <si>
    <t>https://www.reddit.com/r/Volkswagen/comments/12ou5fv/brand_new_2022_jetta_exhaust_light_on/jgmeqs7/</t>
  </si>
  <si>
    <t>I mean this was a dealer car and I got it around 3k so technically it’s only been about 6k miles I’ve put on 🤷🏻‍♀️ I’ve debated actually listening to the whole 10k rule with VWs but I was really skeptical</t>
  </si>
  <si>
    <t>https://www.reddit.com/r/Volkswagen/comments/12ou5fv/brand_new_2022_jetta_exhaust_light_on/jgmehfn/</t>
  </si>
  <si>
    <t>jgmecld</t>
  </si>
  <si>
    <t>t1_jgmecld</t>
  </si>
  <si>
    <t>Crazy, maybe don't go 10,000 miles before getting an oil change.</t>
  </si>
  <si>
    <t>https://www.reddit.com/r/Volkswagen/comments/12ou5fv/brand_new_2022_jetta_exhaust_light_on/jgmecld/</t>
  </si>
  <si>
    <t>So much dodgy advice here OP - just get to a VW dealership and get them to check this. Warranty will take care foc.
If you’re really concerned then call them for advice on driving the vehicle. Plus - a ‘ 22 with 9.1k miles isn’t strictly speaking brand new. But still in warranty, and due a scheduled first service in around 800 miles.</t>
  </si>
  <si>
    <t>jgn1ik6</t>
  </si>
  <si>
    <t>Plumbicon</t>
  </si>
  <si>
    <t>t1_jgn1ik6</t>
  </si>
  <si>
    <t>https://www.reddit.com/r/Volkswagen/comments/12ou5fv/brand_new_2022_jetta_exhaust_light_on/jgn1ik6/</t>
  </si>
  <si>
    <t>The additives package in premium fuels is much higher than even the regular grades from those. I'm not confused my dude. You are: Octane has nothing to do with compression. It is a measure of antiknock capability when placed against chemical n-octane as the standard. High compression vehicles need higher octane rated fuel to prevent preignition. What do I mean by high compression? Anything greater than 9:1 compression can benefit tremendously from premium fuels.
My daily runs at 14.5:1. Most Euros like 12:1 or more...
But hey, tell the dude with a J-box how a car actually works. Keep me entertained.</t>
  </si>
  <si>
    <t>jgohxx4</t>
  </si>
  <si>
    <t>t1_jgohxx4</t>
  </si>
  <si>
    <t>https://www.reddit.com/r/Volkswagen/comments/12ou5fv/brand_new_2022_jetta_exhaust_light_on/jgohxx4/</t>
  </si>
  <si>
    <t>jgog7qy</t>
  </si>
  <si>
    <t>t1_jgog7qy</t>
  </si>
  <si>
    <t>Yes, top tier gas address fuel detergents and cleanliness. Octane rating addresses compression rating. They’re two different ratings for two different things which you and others here seem to have confused.
And for what it’s worth I can do my own injectors.</t>
  </si>
  <si>
    <t>Rodrisco102389</t>
  </si>
  <si>
    <t>https://www.reddit.com/r/Volkswagen/comments/12ou5fv/brand_new_2022_jetta_exhaust_light_on/jgog7qy/</t>
  </si>
  <si>
    <t>jgofmyj</t>
  </si>
  <si>
    <t>t1_jgofmyj</t>
  </si>
  <si>
    <t>It's not about MPG. It's about the fuel being clean. But hey you do you man. I'll be here at $70 an hour for your injector job. Typically costs over $1200 for a 4 cylinder. If I have to do it in your driveway it's $110 an hour.  
l8r</t>
  </si>
  <si>
    <t>https://www.reddit.com/r/Volkswagen/comments/12ou5fv/brand_new_2022_jetta_exhaust_light_on/jgofmyj/</t>
  </si>
  <si>
    <t>jgofapx</t>
  </si>
  <si>
    <t>t1_jgofapx</t>
  </si>
  <si>
    <t>This is pretty alarmist for what could be a very simple issue. There’s also zero measurable benefit of using premium gas when your vehicle doesn’t call for it apart from potentially a slight benefit to MPG.</t>
  </si>
  <si>
    <t>https://www.reddit.com/r/Volkswagen/comments/12ou5fv/brand_new_2022_jetta_exhaust_light_on/jgofapx/</t>
  </si>
  <si>
    <t>Good thing your vehicle is under warranty to address exactly this sort of thing.</t>
  </si>
  <si>
    <t>jgo7j5s</t>
  </si>
  <si>
    <t>t1_jgo7j5s</t>
  </si>
  <si>
    <t>https://www.reddit.com/r/Volkswagen/comments/12ou5fv/brand_new_2022_jetta_exhaust_light_on/jgo7j5s/</t>
  </si>
  <si>
    <t>1) Get an oil change.  
2) Stop using regular gasoline. Only use premium from Texaco, Shell, Velaro, Sunoco and other Top-Tier Gasoline suppliers.  
To be honest you've probably already damaged the vehicle in some capacity. You almost assuredly have sludge build up from the deferred crank fluid maintenance which will can cause all kinds of issues.  
Change your oil twice within the next 1000 Miles, fill up only with Premium Gas, I'd recommend Shell 93, and give it a spirited drive with Fresh Oil and I would be unsurprised if the code didn't clear itself. Don't do this and you're going to need a new car.</t>
  </si>
  <si>
    <t>https://www.reddit.com/r/Volkswagen/comments/12ou5fv/brand_new_2022_jetta_exhaust_light_on/jgm0wkz/</t>
  </si>
  <si>
    <t>Just turned on when I started my car up today, haven’t driven since yesterday and I’ve never had an issue with this car. I’m around 9171 miles and haven’t gotten an oil change yet, what would you recommend?</t>
  </si>
  <si>
    <t>https://i.redd.it/grn9t15lmdua1.jpg</t>
  </si>
  <si>
    <t>https://www.reddit.com/r/Volkswagen/comments/12ou5fv/brand_new_2022_jetta_exhaust_light_on/</t>
  </si>
  <si>
    <t>Brand new 2022 Jetta exhaust light on</t>
  </si>
  <si>
    <t>Haha probably a good call. I’m sure hell have lots of fun</t>
  </si>
  <si>
    <t>jgicv4c</t>
  </si>
  <si>
    <t>t1_jgicv4c</t>
  </si>
  <si>
    <t>https://www.reddit.com/r/Volkswagen/comments/12nq798/best_approach_to_learning_to_drive_a_manual/jgicv4c/</t>
  </si>
  <si>
    <t>jghvdr9</t>
  </si>
  <si>
    <t>t1_jghvdr9</t>
  </si>
  <si>
    <t>12nq798</t>
  </si>
  <si>
    <t>Yep, we just spoke with an instructor. We’re thinking since we are a couple, it would be better if someone else taught him 😅</t>
  </si>
  <si>
    <t>Any-Hand-9075</t>
  </si>
  <si>
    <t>https://www.reddit.com/r/Volkswagen/comments/12nq798/best_approach_to_learning_to_drive_a_manual/jghvdr9/</t>
  </si>
  <si>
    <t>jgftcxm</t>
  </si>
  <si>
    <t>t1_jgftcxm</t>
  </si>
  <si>
    <t>I paid for an hour at a driving school that teaches manual. The instructor also had a wheel and pedals so i felt safer, and the clutch that was taking a beating was not my clutch.</t>
  </si>
  <si>
    <t>https://www.reddit.com/r/Volkswagen/comments/12nq798/best_approach_to_learning_to_drive_a_manual/jgftcxm/</t>
  </si>
  <si>
    <t>t3_12nq798</t>
  </si>
  <si>
    <t>This is the best way IMO. When you get the feel of when the clutch engages, it’s so much easier to smoothly accelerate into it.</t>
  </si>
  <si>
    <t>jgg2dco</t>
  </si>
  <si>
    <t>t1_jgg2dco</t>
  </si>
  <si>
    <t>https://www.reddit.com/r/Volkswagen/comments/12nq798/best_approach_to_learning_to_drive_a_manual/jgg2dco/</t>
  </si>
  <si>
    <t>jgfy3rg</t>
  </si>
  <si>
    <t>t1_jgfy3rg</t>
  </si>
  <si>
    <t>This is the way.</t>
  </si>
  <si>
    <t>jgh22te</t>
  </si>
  <si>
    <t>MrakFink</t>
  </si>
  <si>
    <t>t1_jgh22te</t>
  </si>
  <si>
    <t>https://www.reddit.com/r/Volkswagen/comments/12nq798/best_approach_to_learning_to_drive_a_manual/jgh22te/</t>
  </si>
  <si>
    <t>Excellent, thank you!!</t>
  </si>
  <si>
    <t>jghv7ab</t>
  </si>
  <si>
    <t>t1_jghv7ab</t>
  </si>
  <si>
    <t>https://www.reddit.com/r/Volkswagen/comments/12nq798/best_approach_to_learning_to_drive_a_manual/jghv7ab/</t>
  </si>
  <si>
    <t>I believe that the only real challenge in driving a manual is getting used to releasing the clutch the right way…
I had success teaching someone by having them push the clutch all the way down, put it in first (and continuing to hold it down) and telling them: 
“let the clutch pedal out as slowly as you possibly can, and when you feel the car start to move, just push the clutch all the way back down and let the car roll and don’t worry about anything else for now…”
This allows them to focus on one thing at first— letting the clutch out slowly. After repeating that a ton of times, the rest is much easier.
(Of course, I later explain that once they’re comfortable they should be sure not to ride the clutch, etc.)</t>
  </si>
  <si>
    <t>https://www.reddit.com/r/Volkswagen/comments/12nq798/best_approach_to_learning_to_drive_a_manual/jgfy3rg/</t>
  </si>
  <si>
    <t>Where i live (netherlands), everyone drives manual during driving lessons.
Unless you choose to learn how to drive in automatic, but then you are only allowed to drive auto for the rest of your life.</t>
  </si>
  <si>
    <t>jggrgq1</t>
  </si>
  <si>
    <t>t1_jggrgq1</t>
  </si>
  <si>
    <t>https://www.reddit.com/r/Volkswagen/comments/12nq798/best_approach_to_learning_to_drive_a_manual/jggrgq1/</t>
  </si>
  <si>
    <t>jggdcnk</t>
  </si>
  <si>
    <t>t1_jggdcnk</t>
  </si>
  <si>
    <t>I learned to drive a manual by getting in it and driving.  First on the streets at night with less folk around and then during peak traffic to commute to work.</t>
  </si>
  <si>
    <t>https://www.reddit.com/r/Volkswagen/comments/12nq798/best_approach_to_learning_to_drive_a_manual/jggdcnk/</t>
  </si>
  <si>
    <t>My dad taught me by throwing me into rush hour traffic down a highway saying "if you're gonna learn, you're gonna learn." I've now been driving manual for 15 years aha...True story. But also, I took his car out one night and just did whatever I had questions about that didn't make sense to me at the time.</t>
  </si>
  <si>
    <t>jggg61v</t>
  </si>
  <si>
    <t>JGsuave</t>
  </si>
  <si>
    <t>t1_jggg61v</t>
  </si>
  <si>
    <t>https://www.reddit.com/r/Volkswagen/comments/12nq798/best_approach_to_learning_to_drive_a_manual/jggg61v/</t>
  </si>
  <si>
    <t>Agreed!! Thank you</t>
  </si>
  <si>
    <t>jghvjgk</t>
  </si>
  <si>
    <t>t1_jghvjgk</t>
  </si>
  <si>
    <t>https://www.reddit.com/r/Volkswagen/comments/12nq798/best_approach_to_learning_to_drive_a_manual/jghvjgk/</t>
  </si>
  <si>
    <t>jgfjd94</t>
  </si>
  <si>
    <t>t1_jgfjd94</t>
  </si>
  <si>
    <t>Parking lot on a Sunday night! That’s how I learned 20+ years ago on a 1988 Fox 🤣
I have a 2023 GLI now and it is a very easy manual to drive. Get lots of practice shifting up and down with no cars and curbs around.</t>
  </si>
  <si>
    <t>https://www.reddit.com/r/Volkswagen/comments/12nq798/best_approach_to_learning_to_drive_a_manual/jgfjd94/</t>
  </si>
  <si>
    <t>Maybe you should write it down.</t>
  </si>
  <si>
    <t>jghzzz3</t>
  </si>
  <si>
    <t>t1_jghzzz3</t>
  </si>
  <si>
    <t>https://www.reddit.com/r/Volkswagen/comments/12nq798/best_approach_to_learning_to_drive_a_manual/jghzzz3/</t>
  </si>
  <si>
    <t>jghvp2g</t>
  </si>
  <si>
    <t>t1_jghvp2g</t>
  </si>
  <si>
    <t>I always forget that Europeans come out of the womb with skills to drive a manual</t>
  </si>
  <si>
    <t>https://www.reddit.com/r/Volkswagen/comments/12nq798/best_approach_to_learning_to_drive_a_manual/jghvp2g/</t>
  </si>
  <si>
    <t>jggyu55</t>
  </si>
  <si>
    <t>t1_jggyu55</t>
  </si>
  <si>
    <t>https://i.redd.it/w519v5kf0gua1.png</t>
  </si>
  <si>
    <t>https://www.reddit.com/r/Volkswagen/comments/12pf6g7/passat_b8_appreciation_post_20_tdi_with_factory/</t>
  </si>
  <si>
    <t>Passat B8 appreciation post. 2.0 TDI with factory sports suspension. Passat sedan is officially dead, so that is the last release.</t>
  </si>
  <si>
    <t>I’m sure!!</t>
  </si>
  <si>
    <t>jghvevz</t>
  </si>
  <si>
    <t>t1_jghvevz</t>
  </si>
  <si>
    <t>https://www.reddit.com/r/Volkswagen/comments/12nq798/best_approach_to_learning_to_drive_a_manual/jghvevz/</t>
  </si>
  <si>
    <t>As an european, it's always amusing to read these topics:)</t>
  </si>
  <si>
    <t>https://www.reddit.com/r/Volkswagen/comments/12nq798/best_approach_to_learning_to_drive_a_manual/jggyu55/</t>
  </si>
  <si>
    <t>Yeah I think as long as you teach him how everything works and then let him figure it out on his own without the pressure of someone telling him not to do this or that, he should be fine.</t>
  </si>
  <si>
    <t>jghxnad</t>
  </si>
  <si>
    <t>t1_jghxnad</t>
  </si>
  <si>
    <t>https://www.reddit.com/r/Volkswagen/comments/12nq798/best_approach_to_learning_to_drive_a_manual/jghxnad/</t>
  </si>
  <si>
    <t>jghv58a</t>
  </si>
  <si>
    <t>t1_jghv58a</t>
  </si>
  <si>
    <t>Wow!! I know he’ll do okay as long as I’m not the teacher 😂😂 I know if he stalls, it will be my fault 🤦🏻‍♂️</t>
  </si>
  <si>
    <t>https://www.reddit.com/r/Volkswagen/comments/12nq798/best_approach_to_learning_to_drive_a_manual/jghv58a/</t>
  </si>
  <si>
    <t>jghqpeb</t>
  </si>
  <si>
    <t>t1_jghqpeb</t>
  </si>
  <si>
    <t>I learned while working at a body shop. I was given a ride to pick up a customers car and didn’t know it was a stick shift until I got in the car. I always knew how it worked and what I had to do but never had an opportunity to try it. I think being by myself and not having the pressure of someone watching me really helped a lot. I only stalled once at a red light and the rest was smooth sailing.</t>
  </si>
  <si>
    <t>https://www.reddit.com/r/Volkswagen/comments/12nq798/best_approach_to_learning_to_drive_a_manual/jghqpeb/</t>
  </si>
  <si>
    <t>Give it more gas than your giving it now</t>
  </si>
  <si>
    <t>jghvczd</t>
  </si>
  <si>
    <t>t1_jghvczd</t>
  </si>
  <si>
    <t>https://www.reddit.com/r/Volkswagen/comments/12nq798/best_approach_to_learning_to_drive_a_manual/jghvczd/</t>
  </si>
  <si>
    <t>I just purchased a beautiful 2023 GLI with a manual transmission. My partner loves the car so much, he wants to learn how to drive a manual. Looking for some suggestions on the best way for him to learn?</t>
  </si>
  <si>
    <t>https://www.reddit.com/r/Volkswagen/comments/12nq798/best_approach_to_learning_to_drive_a_manual/</t>
  </si>
  <si>
    <t>Best Approach to Learning to Drive a Manual Transmission</t>
  </si>
  <si>
    <t>jgmzh0n</t>
  </si>
  <si>
    <t>t1_jgmzh0n</t>
  </si>
  <si>
    <t>https://www.reddit.com/r/Volkswagen/comments/12or73t/can_this_be_fixed/jgmzh0n/</t>
  </si>
  <si>
    <t>jgjdq3r</t>
  </si>
  <si>
    <t>t1_jgjdq3r</t>
  </si>
  <si>
    <t>12or73t</t>
  </si>
  <si>
    <t>Or too much and too hard honk-honk.</t>
  </si>
  <si>
    <t>jgl2wty</t>
  </si>
  <si>
    <t>t1_jgl2wty</t>
  </si>
  <si>
    <t>https://www.reddit.com/r/Volkswagen/comments/12or73t/can_this_be_fixed/jgl2wty/</t>
  </si>
  <si>
    <t>jgjh8a8</t>
  </si>
  <si>
    <t>t1_jgjh8a8</t>
  </si>
  <si>
    <t>I’d get it checked out by a body shop. You can always tell if a car has been on a jig to check for structural rigidity by looking for clamp marks near the front tires as a starting point. I’d just be worried some one heat gunned that cover closed.</t>
  </si>
  <si>
    <t>jgjijnv</t>
  </si>
  <si>
    <t>GapExtension9531</t>
  </si>
  <si>
    <t>t1_jgjijnv</t>
  </si>
  <si>
    <t>https://www.reddit.com/r/Volkswagen/comments/12or73t/can_this_be_fixed/jgjijnv/</t>
  </si>
  <si>
    <t>jgji936</t>
  </si>
  <si>
    <t>t1_jgji936</t>
  </si>
  <si>
    <t>How can i know that for sure?</t>
  </si>
  <si>
    <t>PursuitOfHapiness</t>
  </si>
  <si>
    <t>https://www.reddit.com/r/Volkswagen/comments/12or73t/can_this_be_fixed/jgji936/</t>
  </si>
  <si>
    <t>jgjhwae</t>
  </si>
  <si>
    <t>t1_jgjhwae</t>
  </si>
  <si>
    <t>Usually but I’d be more concerned this was in a heavy accident where the airbag was deployed, didn’t get reported to carfax or autocheck and they are selling it like this.</t>
  </si>
  <si>
    <t>https://www.reddit.com/r/Volkswagen/comments/12or73t/can_this_be_fixed/jgjhwae/</t>
  </si>
  <si>
    <t>jgjhlix</t>
  </si>
  <si>
    <t>t1_jgjhlix</t>
  </si>
  <si>
    <t>So would you say as well that the only possible way to fix this is to replace the airbag?</t>
  </si>
  <si>
    <t>https://www.reddit.com/r/Volkswagen/comments/12or73t/can_this_be_fixed/jgjhlix/</t>
  </si>
  <si>
    <t>I wonder if the airbag is still there. Almost looks like a repair from a rip. Maybe just heat damage but usually the airbag rips the cover open right by the logo</t>
  </si>
  <si>
    <t>https://www.reddit.com/r/Volkswagen/comments/12or73t/can_this_be_fixed/jgjh8a8/</t>
  </si>
  <si>
    <t>t3_12or73t</t>
  </si>
  <si>
    <t>If i go to Volkswagen, would they replace the damaged cover and install a new one?</t>
  </si>
  <si>
    <t>jgm2yhx</t>
  </si>
  <si>
    <t>t1_jgm2yhx</t>
  </si>
  <si>
    <t>https://www.reddit.com/r/Volkswagen/comments/12or73t/can_this_be_fixed/jgm2yhx/</t>
  </si>
  <si>
    <t>jgkyg0w</t>
  </si>
  <si>
    <t>t1_jgkyg0w</t>
  </si>
  <si>
    <t>Quick search for “vw airbag cover” shows the part exists and can be purchased, but as others have said you really want to make sure it’s not been in an accident. [part link](https://www.cars-equipment.com/en/shop/airbags-covers-controlers-wiring-2/oem-drivers-airbag-cover-for-vw/)</t>
  </si>
  <si>
    <t>https://www.reddit.com/r/Volkswagen/comments/12or73t/can_this_be_fixed/jgkyg0w/</t>
  </si>
  <si>
    <t>Just the cover without having to put a new airbag in? (If there’s still one inside)</t>
  </si>
  <si>
    <t>jgo7wwj</t>
  </si>
  <si>
    <t>t1_jgo7wwj</t>
  </si>
  <si>
    <t>https://www.reddit.com/r/Volkswagen/comments/12or73t/can_this_be_fixed/jgo7wwj/</t>
  </si>
  <si>
    <t>jgo17uu</t>
  </si>
  <si>
    <t>t1_jgo17uu</t>
  </si>
  <si>
    <t>I am sure they would replace it. The question really is how much would they charge you? Is it under some warranty?</t>
  </si>
  <si>
    <t>JTPH_70</t>
  </si>
  <si>
    <t>https://www.reddit.com/r/Volkswagen/comments/12or73t/can_this_be_fixed/jgo17uu/</t>
  </si>
  <si>
    <t>Yeah, there's no replacement cover</t>
  </si>
  <si>
    <t>jgjggap</t>
  </si>
  <si>
    <t>t1_jgjggap</t>
  </si>
  <si>
    <t>https://www.reddit.com/r/Volkswagen/comments/12or73t/can_this_be_fixed/jgjggap/</t>
  </si>
  <si>
    <t>Is that the only way?</t>
  </si>
  <si>
    <t>https://www.reddit.com/r/Volkswagen/comments/12or73t/can_this_be_fixed/jgjdq3r/</t>
  </si>
  <si>
    <t>jgjd9pt</t>
  </si>
  <si>
    <t>t1_jgjd9pt</t>
  </si>
  <si>
    <t>Buy a new air bag.</t>
  </si>
  <si>
    <t>https://www.reddit.com/r/Volkswagen/comments/12or73t/can_this_be_fixed/jgjd9pt/</t>
  </si>
  <si>
    <t>I’m interested in buying this car but i noticed a small defect on the steering wheel right above the VW logo.
I know it is minor but is is triggering me and i would like to know if this can be fixed somehow?</t>
  </si>
  <si>
    <t>https://i.redd.it/yzo3b8rd4dua1.jpg</t>
  </si>
  <si>
    <t>https://www.reddit.com/r/Volkswagen/comments/12or73t/can_this_be_fixed/</t>
  </si>
  <si>
    <t>Can this be fixed?</t>
  </si>
  <si>
    <t>Their EV investments are not panning out. Should've invested in alternative such as hydrogen cars.</t>
  </si>
  <si>
    <t>jgja09u</t>
  </si>
  <si>
    <t>hydrogeneconomy</t>
  </si>
  <si>
    <t>Hypx</t>
  </si>
  <si>
    <t>t1_jgja09u</t>
  </si>
  <si>
    <t>https://www.reddit.com/r/hydrogeneconomy/comments/12oqfy0/volkswagen_calls_for_delay_in_euro_7_emissions/jgja09u/</t>
  </si>
  <si>
    <t>12oqfy0</t>
  </si>
  <si>
    <t>t3_12oqfy0</t>
  </si>
  <si>
    <t>https://www.motor1.com/news/662252/vw-calls-for-delay-in-euro-7-emissions-rules-over-cost-concerns/</t>
  </si>
  <si>
    <t>https://www.reddit.com/r/hydrogeneconomy/comments/12oqfy0/volkswagen_calls_for_delay_in_euro_7_emissions/</t>
  </si>
  <si>
    <t>Volkswagen Calls For Delay In Euro 7 Emissions Over Concerns About Cost</t>
  </si>
  <si>
    <t>4月16日，据新加坡《联合早报》报道，正当华盛顿试图切断与北京的经济联系之际，德国经济的两个强大引擎——汽车制造商福士伟根和全球领先化工公司巴斯夫——正在扩大在中国的巨额投资。
《纽约时报》报道，在中国拥有40多家工厂的福士伟根（Volkswagen）宣布了一项新计划，将按中国客户的要求，为他们提供量身定制的车型，包括内置卡拉OK机等各种设备，同时为当地合作伙伴关系和生产基地斥资拨款数十亿美元。
...
[时刻新闻](https://www.timednews.com/article/2023/04/16/30384.html)
&amp;#x200B;
https://preview.redd.it/1d9cqtzl2eua1.png?width=870&amp;format=png&amp;auto=webp&amp;v=enabled&amp;s=f0f6e18555baccf6945dc82f07356dd1b1b2c9fb</t>
  </si>
  <si>
    <t>12p557o</t>
  </si>
  <si>
    <t>TimedNews</t>
  </si>
  <si>
    <t>t3_12p557o</t>
  </si>
  <si>
    <t>https://www.reddit.com/r/TimedNews/comments/12p557o/美国正切断与中国经济联系_德企巨头扩大在华投资/</t>
  </si>
  <si>
    <t>美国正切断与中国经济联系 德企巨头扩大在华投资</t>
  </si>
  <si>
    <t>I also want to know. My 15 has 72k and i dont think they have changed it. Got it with 32k miles</t>
  </si>
  <si>
    <t>jgnyzvo</t>
  </si>
  <si>
    <t>jetta</t>
  </si>
  <si>
    <t>FirstStepInUranus</t>
  </si>
  <si>
    <t>t1_jgnyzvo</t>
  </si>
  <si>
    <t>https://www.reddit.com/r/jetta/comments/12pxeka/2015_volkswagen_jetta_s_transmission_fluid_filter/jgnyzvo/</t>
  </si>
  <si>
    <t>12pxeka</t>
  </si>
  <si>
    <t>t3_12pxeka</t>
  </si>
  <si>
    <t>I mean you can definitely do it yourself. It's not like a normal drain and fill though. If you were to do it at the dealer they typically hook it up to a scan tool and check trans fluid Temps after fill so they know exactly how much is in the vehicle. Also a gravity feed method is used. If it's the one I'm thinking, the transmission filter is inaccessible unless you remove the pan as well. Unless you have a DSG in which there is a filter but would require the battery tray to be removed for access. Fully possible at home as long as you're fully confident with doing it.</t>
  </si>
  <si>
    <t>jgodhow</t>
  </si>
  <si>
    <t>Few-Row3000</t>
  </si>
  <si>
    <t>t1_jgodhow</t>
  </si>
  <si>
    <t>https://www.reddit.com/r/jetta/comments/12pxeka/2015_volkswagen_jetta_s_transmission_fluid_filter/jgodhow/</t>
  </si>
  <si>
    <t>VW dealer tech here. I have done MANY. Your results may vary.</t>
  </si>
  <si>
    <t>jgonnfb</t>
  </si>
  <si>
    <t>t1_jgonnfb</t>
  </si>
  <si>
    <t>https://www.reddit.com/r/jetta/comments/12pxeka/2015_volkswagen_jetta_s_transmission_fluid_filter/jgonnfb/</t>
  </si>
  <si>
    <t>had my 2015 done at 86k. no problems in my case</t>
  </si>
  <si>
    <t>jgonqxk</t>
  </si>
  <si>
    <t>t1_jgonqxk</t>
  </si>
  <si>
    <t>https://www.reddit.com/r/jetta/comments/12pxeka/2015_volkswagen_jetta_s_transmission_fluid_filter/jgonqxk/</t>
  </si>
  <si>
    <t>Did mine at 110K last year on a 2014 jetta S and no issues 20K later</t>
  </si>
  <si>
    <t>jgor0hn</t>
  </si>
  <si>
    <t>Longschlong696969696</t>
  </si>
  <si>
    <t>t1_jgor0hn</t>
  </si>
  <si>
    <t>https://www.reddit.com/r/jetta/comments/12pxeka/2015_volkswagen_jetta_s_transmission_fluid_filter/jgor0hn/</t>
  </si>
  <si>
    <t>Considering it has never been changed before. Car was purchased used at around 80,000. I've already replaced the ignition coils/cables and the charcoal canister which greatly improved the performance.   
Anyone here safely done a transmission fluid/filter change at such mileage without any issues reported afterwards?</t>
  </si>
  <si>
    <t>Yogohami</t>
  </si>
  <si>
    <t>https://www.reddit.com/r/jetta/comments/12pxeka/2015_volkswagen_jetta_s_transmission_fluid_filter/</t>
  </si>
  <si>
    <t>2015 Volkswagen Jetta S Transmission Fluid &amp; Filter Change 85,500 Miles Should I do It ?</t>
  </si>
  <si>
    <t>Epic fail…</t>
  </si>
  <si>
    <t>jgh3q8n</t>
  </si>
  <si>
    <t>t1_jgh3q8n</t>
  </si>
  <si>
    <t>https://www.reddit.com/r/mildlyinteresting/comments/12o6wlb/uk_supermarket_tshirt_used_stock_photo_art_and/jgh3q8n/</t>
  </si>
  <si>
    <t>12o6wlb</t>
  </si>
  <si>
    <t>t3_12o6wlb</t>
  </si>
  <si>
    <t>Scummy business practices. Name and shame.</t>
  </si>
  <si>
    <t>jgh61lw</t>
  </si>
  <si>
    <t>TouchMySwollenFace</t>
  </si>
  <si>
    <t>t1_jgh61lw</t>
  </si>
  <si>
    <t>https://www.reddit.com/r/mildlyinteresting/comments/12o6wlb/uk_supermarket_tshirt_used_stock_photo_art_and/jgh61lw/</t>
  </si>
  <si>
    <t>British number plate, but mainland European VW ( not right hand drive).
Trevaunance cove beach: https://www.visitcornwall.com/beaches/good-beach-guide/north-coast/st-agnes/trevaunance-cove-beach</t>
  </si>
  <si>
    <t>jgic7u3</t>
  </si>
  <si>
    <t>t1_jgic7u3</t>
  </si>
  <si>
    <t>https://www.reddit.com/r/mildlyinteresting/comments/12o6wlb/uk_supermarket_tshirt_used_stock_photo_art_and/jgic7u3/</t>
  </si>
  <si>
    <t>jgi1e2n</t>
  </si>
  <si>
    <t>t1_jgi1e2n</t>
  </si>
  <si>
    <t>[Original photo](https://c7.alamy.com/comp/D3TM4M/green-vw-campervan-on-beach-st-agnes-cornwall-uk-D3TM4M.jpg)</t>
  </si>
  <si>
    <t>https://www.reddit.com/r/mildlyinteresting/comments/12o6wlb/uk_supermarket_tshirt_used_stock_photo_art_and/jgi1e2n/</t>
  </si>
  <si>
    <t>I bought a second one a month later - [https://imgur.com/a/YOMVmLx](https://imgur.com/a/YOMVmLx). I now use them for home decoration, which itself is not mildly interesting.  I can't find the stock photo itself.   Sainsbury's was the supermarket.  Label: "Volkswagen official licensed product - licensed by Brand Alliance License Ltd" (who presumably played no part in the photo selection and preparation)</t>
  </si>
  <si>
    <t>jgh3rwg</t>
  </si>
  <si>
    <t>t1_jgh3rwg</t>
  </si>
  <si>
    <t>https://www.reddit.com/r/mildlyinteresting/comments/12o6wlb/uk_supermarket_tshirt_used_stock_photo_art_and/jgh3rwg/</t>
  </si>
  <si>
    <t>https://i.redd.it/i01vttjfp8ua1.jpg</t>
  </si>
  <si>
    <t>https://www.reddit.com/r/mildlyinteresting/comments/12o6wlb/uk_supermarket_tshirt_used_stock_photo_art_and/</t>
  </si>
  <si>
    <t>UK supermarket T-shirt used stock photo art and photoshopped the watermark out everywhere bar the number plate</t>
  </si>
  <si>
    <t>Not sure if I want to spend 2 more lakhs to get slightly better milage and significantly less power. But this was a great suggestion. Thanks for bringing this to my radar!</t>
  </si>
  <si>
    <t>jgirgvl</t>
  </si>
  <si>
    <t>ShareHonest</t>
  </si>
  <si>
    <t>t1_jgirgvl</t>
  </si>
  <si>
    <t>https://www.reddit.com/r/CarsIndia/comments/12olmu0/help_me_decide_between_new_sonet_and_used_taigun/jgirgvl/</t>
  </si>
  <si>
    <t>jgipyig</t>
  </si>
  <si>
    <t>t1_jgipyig</t>
  </si>
  <si>
    <t>12olmu0</t>
  </si>
  <si>
    <t>You also have mild hybrids.</t>
  </si>
  <si>
    <t>__Reddit_User</t>
  </si>
  <si>
    <t>https://www.reddit.com/r/CarsIndia/comments/12olmu0/help_me_decide_between_new_sonet_and_used_taigun/jgipyig/</t>
  </si>
  <si>
    <t>jgioyq3</t>
  </si>
  <si>
    <t>t1_jgioyq3</t>
  </si>
  <si>
    <t>If I want to get the strong hybrid, I have to extend the budget by almost 5 lakhs minimum, isn't it?</t>
  </si>
  <si>
    <t>https://www.reddit.com/r/CarsIndia/comments/12olmu0/help_me_decide_between_new_sonet_and_used_taigun/jgioyq3/</t>
  </si>
  <si>
    <t>jginrlw</t>
  </si>
  <si>
    <t>t1_jginrlw</t>
  </si>
  <si>
    <t>If those are your priorities, why don't you try GV/Hyryder?
If you can extend a budget a bit, you can get the hybrid versions of them too, which will have increased mileage.</t>
  </si>
  <si>
    <t>https://www.reddit.com/r/CarsIndia/comments/12olmu0/help_me_decide_between_new_sonet_and_used_taigun/jginrlw/</t>
  </si>
  <si>
    <t>t3_12olmu0</t>
  </si>
  <si>
    <t>Thanks for sharing 🙏</t>
  </si>
  <si>
    <t>jgkn7d0</t>
  </si>
  <si>
    <t>t1_jgkn7d0</t>
  </si>
  <si>
    <t>https://www.reddit.com/r/CarsIndia/comments/12olmu0/help_me_decide_between_new_sonet_and_used_taigun/jgkn7d0/</t>
  </si>
  <si>
    <t>jgkefem</t>
  </si>
  <si>
    <t>t1_jgkefem</t>
  </si>
  <si>
    <t>Single digit mileage for taigun here in Bangalore</t>
  </si>
  <si>
    <t>https://www.reddit.com/r/CarsIndia/comments/12olmu0/help_me_decide_between_new_sonet_and_used_taigun/jgkefem/</t>
  </si>
  <si>
    <t>Thanks for sharing your perspective 😇</t>
  </si>
  <si>
    <t>jgkq5ji</t>
  </si>
  <si>
    <t>t1_jgkq5ji</t>
  </si>
  <si>
    <t>https://www.reddit.com/r/CarsIndia/comments/12olmu0/help_me_decide_between_new_sonet_and_used_taigun/jgkq5ji/</t>
  </si>
  <si>
    <t>jgkp6bg</t>
  </si>
  <si>
    <t>t1_jgkp6bg</t>
  </si>
  <si>
    <t>Taigun wins everywhere but fuel economy. The TC automatics from skoda are thirsty, although peppy. The mileage varies on how you drive it, but your priorities 2,3,4 signal toward more enthusiastic driving. If you can move over just economy from your head, the Taigun is a no brainer choice here. The daily pleasure of driving, handling and personally speaking how good it looks, will hopefully make you ignore the FE in the long run!</t>
  </si>
  <si>
    <t>https://www.reddit.com/r/CarsIndia/comments/12olmu0/help_me_decide_between_new_sonet_and_used_taigun/jgkp6bg/</t>
  </si>
  <si>
    <t>Yeah, Nexon would have been perfect if it had a proper automatic! Same goes for EcoSport if Ford hadn't left 😔</t>
  </si>
  <si>
    <t>jgkxgf0</t>
  </si>
  <si>
    <t>t1_jgkxgf0</t>
  </si>
  <si>
    <t>https://www.reddit.com/r/CarsIndia/comments/12olmu0/help_me_decide_between_new_sonet_and_used_taigun/jgkxgf0/</t>
  </si>
  <si>
    <t>jgkqpv9</t>
  </si>
  <si>
    <t>t1_jgkqpv9</t>
  </si>
  <si>
    <t>Sadly most petrol SUVs mostly return single digit mileage in traffic conditions.
If you are okay with Ford 
You could check if there is a  used' Ford freestyle' diesel available.
Its performance and mileage is being raved about in online forums.
Sonet diesel is generally considered a good car. Just that rear seat space is poor in the segment.
Why don't you check out Nexon diesel or EV.
It kind of fits most of ur requirements.</t>
  </si>
  <si>
    <t>https://www.reddit.com/r/CarsIndia/comments/12olmu0/help_me_decide_between_new_sonet_and_used_taigun/jgkqpv9/</t>
  </si>
  <si>
    <t>jgkqafz</t>
  </si>
  <si>
    <t>t1_jgkqafz</t>
  </si>
  <si>
    <t>Thanks a lot for the suggestion! I don't like the long body of sedans personally. Difficult to maneuver in tight spaces.</t>
  </si>
  <si>
    <t>https://www.reddit.com/r/CarsIndia/comments/12olmu0/help_me_decide_between_new_sonet_and_used_taigun/jgkqafz/</t>
  </si>
  <si>
    <t>jgkpv9e</t>
  </si>
  <si>
    <t>t1_jgkpv9e</t>
  </si>
  <si>
    <t>If your daily drive is mostly highways, taigun AT will give good mileage. 
But single digit mileage in traffic .
Sonet diesel will give good mileage but interiors will be way more cramped compared to taigun.
If mileage is your top priority try to get a used Honda City 5th gen Idtec.</t>
  </si>
  <si>
    <t>https://www.reddit.com/r/CarsIndia/comments/12olmu0/help_me_decide_between_new_sonet_and_used_taigun/jgkpv9e/</t>
  </si>
  <si>
    <t>Hello folks, after 6 years of driving a Hyundai Eon Magna+, which is also my first car, I am looking to upgrade my ride. I want the new car to be little premium, and command a little more snob value than hatchbacks, which is why I want to choose an SUV / crossover (don't like sedan body style, personal preference). 
My priorities are following (not in exact order). 
1. Fuel economy
2. Handling / driving dynamics 
3. Compactness 
4. Straight line acceleration 
Finally, my budget is around 15 lakhs and I am looking for a proper automatic car. 
With the above requirements, I have zeroed in on two cars - new Kia Sonet 1.0 TGDI HTX DCT, or used Volkswagen Taigun 1.0 TSI Highline AT. 
However, I am a sucker for fuel economy and am more inclined towards Sonet for that reason. But I wanted to confirm my assumption with the forum about Sonet achieving better FE than Taigun before making the final decision. 
It'd be great if the current owners of Sonet 1.0 TGDI DCT and Taigun 1.0 TSI AT could help with their fuel efficiency figures to help me break my dilemma. 
Other pointers and opinions welcome too 😀
Edit 1: I have tried Brezza, didn't like the interiors or the punch of the engine.</t>
  </si>
  <si>
    <t>https://www.reddit.com/r/CarsIndia/comments/12olmu0/help_me_decide_between_new_sonet_and_used_taigun/</t>
  </si>
  <si>
    <t>Help me decide between new Sonet and used Taigun</t>
  </si>
  <si>
    <t>Shh, don't tell my wife but the main reason why I said to my wife that we should move is so that I can have a rig, having a room for my home office was secondary in my mind🤣🤣🤣</t>
  </si>
  <si>
    <t>jgmiqvr</t>
  </si>
  <si>
    <t>iRacing</t>
  </si>
  <si>
    <t>t1_jgmiqvr</t>
  </si>
  <si>
    <t>https://www.reddit.com/r/iRacing/comments/12ocmm0/my_proudest_win/jgmiqvr/</t>
  </si>
  <si>
    <t>jgmhsf1</t>
  </si>
  <si>
    <t>t1_jgmhsf1</t>
  </si>
  <si>
    <t>12ocmm0</t>
  </si>
  <si>
    <t>Oh yeah that is hella better and more important than pretend race car driving 😂</t>
  </si>
  <si>
    <t>Dornogol</t>
  </si>
  <si>
    <t>https://www.reddit.com/r/iRacing/comments/12ocmm0/my_proudest_win/jgmhsf1/</t>
  </si>
  <si>
    <t>jgmg8l7</t>
  </si>
  <si>
    <t>t1_jgmg8l7</t>
  </si>
  <si>
    <t>On the one hand yes, but on the other hand me and wife gonna move in a big apartment, where I will finally have place for a rig and won't be racing on a desk anymore :) and that weekend we need to prepare stuff, do some paperwork and so, I am not too sad about it,  just was sure that no way we would start moving before September, but luck was on our side.</t>
  </si>
  <si>
    <t>https://www.reddit.com/r/iRacing/comments/12ocmm0/my_proudest_win/jgmg8l7/</t>
  </si>
  <si>
    <t>jgm9mkp</t>
  </si>
  <si>
    <t>t1_jgm9mkp</t>
  </si>
  <si>
    <t>Oh sad, i wish you all the luck 👍</t>
  </si>
  <si>
    <t>https://www.reddit.com/r/iRacing/comments/12ocmm0/my_proudest_win/jgm9mkp/</t>
  </si>
  <si>
    <t>jgll8n2</t>
  </si>
  <si>
    <t>t1_jgll8n2</t>
  </si>
  <si>
    <t>Oh man I actually was preparing for it, but life happened and I won't be able to race this weekend 😢 in June I will be able to though, so looking forward to it🙂</t>
  </si>
  <si>
    <t>https://www.reddit.com/r/iRacing/comments/12ocmm0/my_proudest_win/jgll8n2/</t>
  </si>
  <si>
    <t>jglj1hu</t>
  </si>
  <si>
    <t>t1_jglj1hu</t>
  </si>
  <si>
    <t>Or go drive the 4h NEC next saturday ;P</t>
  </si>
  <si>
    <t>https://www.reddit.com/r/iRacing/comments/12ocmm0/my_proudest_win/jglj1hu/</t>
  </si>
  <si>
    <t>jgleygb</t>
  </si>
  <si>
    <t>t1_jgleygb</t>
  </si>
  <si>
    <t>This was the thing that I was proud the most tbh, I rarely finish with zero x, even on clean races I get 2-3x for track limits. But smhw I got into that zone this time, hopefully I will be able to transfer it next week to other tracks 😆</t>
  </si>
  <si>
    <t>https://www.reddit.com/r/iRacing/comments/12ocmm0/my_proudest_win/jgleygb/</t>
  </si>
  <si>
    <t>jgla52u</t>
  </si>
  <si>
    <t>t1_jgla52u</t>
  </si>
  <si>
    <t>0x too 0_0</t>
  </si>
  <si>
    <t>https://www.reddit.com/r/iRacing/comments/12ocmm0/my_proudest_win/jgla52u/</t>
  </si>
  <si>
    <t>t3_12ocmm0</t>
  </si>
  <si>
    <t>Not my first win (it was 9th), but this was the win that I really wanted to share and the first one which really felt special. Winning at Nürburgring just feels different to other tracks🤩 Aldo SOF is bugged in the app for whatever reason it was 1816 and not 1328.</t>
  </si>
  <si>
    <t>https://www.reddit.com/gallery/12ocmm0</t>
  </si>
  <si>
    <t>https://www.reddit.com/r/iRacing/comments/12ocmm0/my_proudest_win/</t>
  </si>
  <si>
    <t>My proudest win</t>
  </si>
  <si>
    <t>The shaft seal is on the front of the pump.</t>
  </si>
  <si>
    <t>jgj1o7u</t>
  </si>
  <si>
    <t>t1_jgj1o7u</t>
  </si>
  <si>
    <t>https://www.reddit.com/r/Volkswagen/comments/12oekm7/water_pump_question/jgj1o7u/</t>
  </si>
  <si>
    <t>jgisfq7</t>
  </si>
  <si>
    <t>t1_jgisfq7</t>
  </si>
  <si>
    <t>12oekm7</t>
  </si>
  <si>
    <t>Would that leak down around the pulleys or would it leak down on the thermostat housing side?</t>
  </si>
  <si>
    <t>https://www.reddit.com/r/Volkswagen/comments/12oekm7/water_pump_question/jgisfq7/</t>
  </si>
  <si>
    <t>jgip85q</t>
  </si>
  <si>
    <t>t1_jgip85q</t>
  </si>
  <si>
    <t>More or less the only place it can leak, through the shaft seal.</t>
  </si>
  <si>
    <t>https://www.reddit.com/r/Volkswagen/comments/12oekm7/water_pump_question/jgip85q/</t>
  </si>
  <si>
    <t>t3_12oekm7</t>
  </si>
  <si>
    <t>Can anyone lend some insight on where the water pump typically leaks on the 2.5l motor?</t>
  </si>
  <si>
    <t>https://www.reddit.com/r/Volkswagen/comments/12oekm7/water_pump_question/</t>
  </si>
  <si>
    <t>Water pump question</t>
  </si>
  <si>
    <t>Borbets on a Corrado is perfection</t>
  </si>
  <si>
    <t>jgmi6br</t>
  </si>
  <si>
    <t>t1_jgmi6br</t>
  </si>
  <si>
    <t>https://www.reddit.com/r/Volkswagen/comments/12pgrql/slammed_corrado_g60_16v_shot_this_weekend/jgmi6br/</t>
  </si>
  <si>
    <t>12pgrql</t>
  </si>
  <si>
    <t>t3_12pgrql</t>
  </si>
  <si>
    <t>How does the 16v drive compared to G60?</t>
  </si>
  <si>
    <t>jgnp1d4</t>
  </si>
  <si>
    <t>t1_jgnp1d4</t>
  </si>
  <si>
    <t>https://www.reddit.com/r/Volkswagen/comments/12pgrql/slammed_corrado_g60_16v_shot_this_weekend/jgnp1d4/</t>
  </si>
  <si>
    <t>https://v.redd.it/snih3mm6rhua1</t>
  </si>
  <si>
    <t>https://www.reddit.com/r/Volkswagen/comments/12pgrql/slammed_corrado_g60_16v_shot_this_weekend/</t>
  </si>
  <si>
    <t>Slammed Corrado G60 &amp; 16V, shot this weekend</t>
  </si>
  <si>
    <t>I agree. The fretboard starts in black, it seems more harmonious to me for it to end in a black headstock too. I think it would have a cooler effect than to make it white</t>
  </si>
  <si>
    <t>jgh84v9</t>
  </si>
  <si>
    <t>offset</t>
  </si>
  <si>
    <t>CrystalDrag0n1</t>
  </si>
  <si>
    <t>t1_jgh84v9</t>
  </si>
  <si>
    <t>https://www.reddit.com/r/offset/comments/12ntyhr/i_want_to_paint_the_headstock_to_match_a_part_of/jgh84v9/</t>
  </si>
  <si>
    <t>jgg259i</t>
  </si>
  <si>
    <t>t1_jgg259i</t>
  </si>
  <si>
    <t>12ntyhr</t>
  </si>
  <si>
    <t>I have a neck with a black headstock from a strat, i’ll mock it up and see how it looks. I’m leaning toward white because i already have two guitars with black headstocks. but i’ll try it and see!</t>
  </si>
  <si>
    <t>jghqexy</t>
  </si>
  <si>
    <t>Mercdes500sl</t>
  </si>
  <si>
    <t>t1_jghqexy</t>
  </si>
  <si>
    <t>https://www.reddit.com/r/offset/comments/12ntyhr/i_want_to_paint_the_headstock_to_match_a_part_of/jghqexy/</t>
  </si>
  <si>
    <t>Body colour matched headstocks are cool, but accent matched headstocks are cooler. 
If it were me, I'd go black.
Since the whole guitar is black and white, with the white knobs on black scratch plate, I feel like a black headstock would tie it together nicer than white would. Plus, with the binding and large inlays, I feel like it would be *too* much white, you know? 
Mock it up in Photoshop first and see how you like it.</t>
  </si>
  <si>
    <t>Acute_Newt</t>
  </si>
  <si>
    <t>https://www.reddit.com/r/offset/comments/12ntyhr/i_want_to_paint_the_headstock_to_match_a_part_of/jgg259i/</t>
  </si>
  <si>
    <t>t3_12ntyhr</t>
  </si>
  <si>
    <t>White headstock with black writing really ties it all together 👌🏽</t>
  </si>
  <si>
    <t>jghruzg</t>
  </si>
  <si>
    <t>Jibbuhdawwg</t>
  </si>
  <si>
    <t>t1_jghruzg</t>
  </si>
  <si>
    <t>https://www.reddit.com/r/offset/comments/12ntyhr/i_want_to_paint_the_headstock_to_match_a_part_of/jghruzg/</t>
  </si>
  <si>
    <t>jghhvz1</t>
  </si>
  <si>
    <t>t1_jghhvz1</t>
  </si>
  <si>
    <t>i think i’m going with white. i did a photoshop mock up of both and it looks more classy.</t>
  </si>
  <si>
    <t>https://www.reddit.com/r/offset/comments/12ntyhr/i_want_to_paint_the_headstock_to_match_a_part_of/jghhvz1/</t>
  </si>
  <si>
    <t>jgfy8yo</t>
  </si>
  <si>
    <t>t1_jgfy8yo</t>
  </si>
  <si>
    <t>white</t>
  </si>
  <si>
    <t>https://www.reddit.com/r/offset/comments/12ntyhr/i_want_to_paint_the_headstock_to_match_a_part_of/jgfy8yo/</t>
  </si>
  <si>
    <t>For toan</t>
  </si>
  <si>
    <t>jggizab</t>
  </si>
  <si>
    <t>TforTom47</t>
  </si>
  <si>
    <t>t1_jggizab</t>
  </si>
  <si>
    <t>https://www.reddit.com/r/offset/comments/12ntyhr/i_want_to_paint_the_headstock_to_match_a_part_of/jggizab/</t>
  </si>
  <si>
    <t>jgg3v2v</t>
  </si>
  <si>
    <t>t1_jgg3v2v</t>
  </si>
  <si>
    <t>I now will. Rare boss synth pickup prototype.</t>
  </si>
  <si>
    <t>jgkdcs1</t>
  </si>
  <si>
    <t>t1_jgkdcs1</t>
  </si>
  <si>
    <t>https://www.reddit.com/r/offset/comments/12ntyhr/i_want_to_paint_the_headstock_to_match_a_part_of/jgkdcs1/</t>
  </si>
  <si>
    <t>jgkd8zz</t>
  </si>
  <si>
    <t>t1_jgkd8zz</t>
  </si>
  <si>
    <t>Don’t ever take that shit off. It’s already garnered so much attention despite being nearly invisible without seriously looking at the picture. You should start saying it’s a pickup.</t>
  </si>
  <si>
    <t>https://www.reddit.com/r/offset/comments/12ntyhr/i_want_to_paint_the_headstock_to_match_a_part_of/jgkd8zz/</t>
  </si>
  <si>
    <t>jghpte7</t>
  </si>
  <si>
    <t>t1_jghpte7</t>
  </si>
  <si>
    <t>Kinda just stuck it there when i was playing. Never took it off.</t>
  </si>
  <si>
    <t>https://www.reddit.com/r/offset/comments/12ntyhr/i_want_to_paint_the_headstock_to_match_a_part_of/jghpte7/</t>
  </si>
  <si>
    <t>What is that Boss label in the middle for?</t>
  </si>
  <si>
    <t>FacelessTone</t>
  </si>
  <si>
    <t>https://www.reddit.com/r/offset/comments/12ntyhr/i_want_to_paint_the_headstock_to_match_a_part_of/jgg3v2v/</t>
  </si>
  <si>
    <t>Purple</t>
  </si>
  <si>
    <t>jgg6jlp</t>
  </si>
  <si>
    <t>t1_jgg6jlp</t>
  </si>
  <si>
    <t>https://www.reddit.com/r/offset/comments/12ntyhr/i_want_to_paint_the_headstock_to_match_a_part_of/jgg6jlp/</t>
  </si>
  <si>
    <t>I would go with white</t>
  </si>
  <si>
    <t>jgg0w8y</t>
  </si>
  <si>
    <t>ThatEGuy-</t>
  </si>
  <si>
    <t>t1_jgg0w8y</t>
  </si>
  <si>
    <t>https://www.reddit.com/r/offset/comments/12ntyhr/i_want_to_paint_the_headstock_to_match_a_part_of/jgg0w8y/</t>
  </si>
  <si>
    <t>White.
But if the body were red, I’d do black. Like a Coronado.</t>
  </si>
  <si>
    <t>jggad2f</t>
  </si>
  <si>
    <t>Agile-Dragonfruit-85</t>
  </si>
  <si>
    <t>t1_jggad2f</t>
  </si>
  <si>
    <t>https://www.reddit.com/r/offset/comments/12ntyhr/i_want_to_paint_the_headstock_to_match_a_part_of/jggad2f/</t>
  </si>
  <si>
    <t>For sure</t>
  </si>
  <si>
    <t>jghe6vj</t>
  </si>
  <si>
    <t>HairVarious1092</t>
  </si>
  <si>
    <t>t1_jghe6vj</t>
  </si>
  <si>
    <t>https://www.reddit.com/r/offset/comments/12ntyhr/i_want_to_paint_the_headstock_to_match_a_part_of/jghe6vj/</t>
  </si>
  <si>
    <t>jggucwx</t>
  </si>
  <si>
    <t>t1_jggucwx</t>
  </si>
  <si>
    <t>This shouldn't be funny but it is</t>
  </si>
  <si>
    <t>https://www.reddit.com/r/offset/comments/12ntyhr/i_want_to_paint_the_headstock_to_match_a_part_of/jggucwx/</t>
  </si>
  <si>
    <t>jgghvxx</t>
  </si>
  <si>
    <t>t1_jgghvxx</t>
  </si>
  <si>
    <t>Hang on little buddy, I help bring you up.</t>
  </si>
  <si>
    <t>jghe34w</t>
  </si>
  <si>
    <t>Centraal22</t>
  </si>
  <si>
    <t>t1_jghe34w</t>
  </si>
  <si>
    <t>https://www.reddit.com/r/offset/comments/12ntyhr/i_want_to_paint_the_headstock_to_match_a_part_of/jghe34w/</t>
  </si>
  <si>
    <t>Spoons are usually made of metal</t>
  </si>
  <si>
    <t>jghq1mx</t>
  </si>
  <si>
    <t>t1_jghq1mx</t>
  </si>
  <si>
    <t>https://www.reddit.com/r/offset/comments/12ntyhr/i_want_to_paint_the_headstock_to_match_a_part_of/jghq1mx/</t>
  </si>
  <si>
    <t>jghpxto</t>
  </si>
  <si>
    <t>t1_jghpxto</t>
  </si>
  <si>
    <t>what there are no women in this post</t>
  </si>
  <si>
    <t>https://www.reddit.com/r/offset/comments/12ntyhr/i_want_to_paint_the_headstock_to_match_a_part_of/jghpxto/</t>
  </si>
  <si>
    <t>Women am I right</t>
  </si>
  <si>
    <t>https://www.reddit.com/r/offset/comments/12ntyhr/i_want_to_paint_the_headstock_to_match_a_part_of/jgghvxx/</t>
  </si>
  <si>
    <t>Sweet! I love vintage adverts like the Fender Jaguar adverts from the 60s!</t>
  </si>
  <si>
    <t>jgjakhg</t>
  </si>
  <si>
    <t>t1_jgjakhg</t>
  </si>
  <si>
    <t>https://www.reddit.com/r/offset/comments/12ntyhr/i_want_to_paint_the_headstock_to_match_a_part_of/jgjakhg/</t>
  </si>
  <si>
    <t>jghgqor</t>
  </si>
  <si>
    <t>t1_jghgqor</t>
  </si>
  <si>
    <t>Actually a AMC gremlin add, But thanks!</t>
  </si>
  <si>
    <t>https://www.reddit.com/r/offset/comments/12ntyhr/i_want_to_paint_the_headstock_to_match_a_part_of/jghgqor/</t>
  </si>
  <si>
    <t>jggjb4w</t>
  </si>
  <si>
    <t>t1_jggjb4w</t>
  </si>
  <si>
    <t>I think it depends on what kind of music you intend to play with this guitar. If it's more Rock/Metal oriented music, I'd go with black. But for anything else, white would be the way to go. 
The old school Volkswagen advert on the wall looks sick btw!</t>
  </si>
  <si>
    <t>https://www.reddit.com/r/offset/comments/12ntyhr/i_want_to_paint_the_headstock_to_match_a_part_of/jggjb4w/</t>
  </si>
  <si>
    <t>Candy apple red</t>
  </si>
  <si>
    <t>jggk157</t>
  </si>
  <si>
    <t>Composer-Glum</t>
  </si>
  <si>
    <t>t1_jggk157</t>
  </si>
  <si>
    <t>https://www.reddit.com/r/offset/comments/12ntyhr/i_want_to_paint_the_headstock_to_match_a_part_of/jggk157/</t>
  </si>
  <si>
    <t>Black!</t>
  </si>
  <si>
    <t>jggmb1h</t>
  </si>
  <si>
    <t>No-Preparation-7411</t>
  </si>
  <si>
    <t>t1_jggmb1h</t>
  </si>
  <si>
    <t>https://www.reddit.com/r/offset/comments/12ntyhr/i_want_to_paint_the_headstock_to_match_a_part_of/jggmb1h/</t>
  </si>
  <si>
    <t>Black would look really sleek, but white would fit in more.</t>
  </si>
  <si>
    <t>jggmlrj</t>
  </si>
  <si>
    <t>ModsFuckedMeOver</t>
  </si>
  <si>
    <t>t1_jggmlrj</t>
  </si>
  <si>
    <t>https://www.reddit.com/r/offset/comments/12ntyhr/i_want_to_paint_the_headstock_to_match_a_part_of/jggmlrj/</t>
  </si>
  <si>
    <t>I would paint it white. It’s more elegant, classically bold, and it matches the body. That said, I painted one of my guitar headstocks *silver*, matching the hardware rather than body/pickguard, and I’m good with it because the guitar has thematic unity or whatever. But I’d go with white for this one.</t>
  </si>
  <si>
    <t>jggp0j6</t>
  </si>
  <si>
    <t>t1_jggp0j6</t>
  </si>
  <si>
    <t>https://www.reddit.com/r/offset/comments/12ntyhr/i_want_to_paint_the_headstock_to_match_a_part_of/jggp0j6/</t>
  </si>
  <si>
    <t>jggp82l</t>
  </si>
  <si>
    <t>JohnnyPiston</t>
  </si>
  <si>
    <t>t1_jggp82l</t>
  </si>
  <si>
    <t>https://www.reddit.com/r/offset/comments/12ntyhr/i_want_to_paint_the_headstock_to_match_a_part_of/jggp82l/</t>
  </si>
  <si>
    <t>Paint it white, see if you like it because you can always go over it with black</t>
  </si>
  <si>
    <t>jggq2xg</t>
  </si>
  <si>
    <t>t1_jggq2xg</t>
  </si>
  <si>
    <t>https://www.reddit.com/r/offset/comments/12ntyhr/i_want_to_paint_the_headstock_to_match_a_part_of/jggq2xg/</t>
  </si>
  <si>
    <t>white with some black stripes</t>
  </si>
  <si>
    <t>jggqs1e</t>
  </si>
  <si>
    <t>PlsHelpIForgotMyName</t>
  </si>
  <si>
    <t>t1_jggqs1e</t>
  </si>
  <si>
    <t>https://www.reddit.com/r/offset/comments/12ntyhr/i_want_to_paint_the_headstock_to_match_a_part_of/jggqs1e/</t>
  </si>
  <si>
    <t>It’s worth the trouble if they want to do it. Some things aren’t about resale value or whether someone else thinks it’s a certain brand.</t>
  </si>
  <si>
    <t>jggvl1e</t>
  </si>
  <si>
    <t>SwampFlowers</t>
  </si>
  <si>
    <t>t1_jggvl1e</t>
  </si>
  <si>
    <t>https://www.reddit.com/r/offset/comments/12ntyhr/i_want_to_paint_the_headstock_to_match_a_part_of/jggvl1e/</t>
  </si>
  <si>
    <t>jggrb84</t>
  </si>
  <si>
    <t>t1_jggrb84</t>
  </si>
  <si>
    <t>maybe he doesn’t care about what you (and the people repeating this shitty take) think</t>
  </si>
  <si>
    <t>jgh058h</t>
  </si>
  <si>
    <t>t1_jgh058h</t>
  </si>
  <si>
    <t>https://www.reddit.com/r/offset/comments/12ntyhr/i_want_to_paint_the_headstock_to_match_a_part_of/jgh058h/</t>
  </si>
  <si>
    <t>Lol, I’ve played for years with a Cort Pop Series, are people really annoyed by the fact that a guitar is a Squier and not a Fender? Who cares?!</t>
  </si>
  <si>
    <t>jgh2ub1</t>
  </si>
  <si>
    <t>t1_jgh2ub1</t>
  </si>
  <si>
    <t>https://www.reddit.com/r/offset/comments/12ntyhr/i_want_to_paint_the_headstock_to_match_a_part_of/jgh2ub1/</t>
  </si>
  <si>
    <t>It’s worth it if they want a coloured headstock.
Not everyone cares about brand names.</t>
  </si>
  <si>
    <t>jgh3dlq</t>
  </si>
  <si>
    <t>Mogwai987</t>
  </si>
  <si>
    <t>t1_jgh3dlq</t>
  </si>
  <si>
    <t>https://www.reddit.com/r/offset/comments/12ntyhr/i_want_to_paint_the_headstock_to_match_a_part_of/jgh3dlq/</t>
  </si>
  <si>
    <t>why does the brand of a guitar matter if it’s a good guitar? plus you can always order decals to put on it anyways. OP isn’t even painting over it because of being ashamed of owning a squire. it’s because they think that a painted headstock would look nicer. (and it always does)</t>
  </si>
  <si>
    <t>jgidtqg</t>
  </si>
  <si>
    <t>JujuTReddit</t>
  </si>
  <si>
    <t>t1_jgidtqg</t>
  </si>
  <si>
    <t>https://www.reddit.com/r/offset/comments/12ntyhr/i_want_to_paint_the_headstock_to_match_a_part_of/jgidtqg/</t>
  </si>
  <si>
    <t>who says i’m converting it to a name brand? i could not give less of a shit of what my guitar says on the headstock as long as it’s comfortable, and it sounds good.</t>
  </si>
  <si>
    <t>jghi467</t>
  </si>
  <si>
    <t>t1_jghi467</t>
  </si>
  <si>
    <t>https://www.reddit.com/r/offset/comments/12ntyhr/i_want_to_paint_the_headstock_to_match_a_part_of/jghi467/</t>
  </si>
  <si>
    <t>Is it worth the trouble? It’s a Squier, and now you’re messing with the logo to morph it into a no name brand. Oh yeah we’re thinking he was ashamed with Squier at the headstock so covering it up makes it more like a Fender or brand XYZ. We’re all thinking it’s neither a Squier or a Fender, we’re thinking Amazon.</t>
  </si>
  <si>
    <t>Gingiroz</t>
  </si>
  <si>
    <t>https://www.reddit.com/r/offset/comments/12ntyhr/i_want_to_paint_the_headstock_to_match_a_part_of/jggrb84/</t>
  </si>
  <si>
    <t>jggs2ok</t>
  </si>
  <si>
    <t>t1_jggs2ok</t>
  </si>
  <si>
    <t>https://www.reddit.com/r/offset/comments/12ntyhr/i_want_to_paint_the_headstock_to_match_a_part_of/jggs2ok/</t>
  </si>
  <si>
    <t>www.skinyourskunk.com
They sell a assortment of vinyl wraps for guitar and headstock.</t>
  </si>
  <si>
    <t>jggtlyr</t>
  </si>
  <si>
    <t>t1_jggtlyr</t>
  </si>
  <si>
    <t>https://www.reddit.com/r/offset/comments/12ntyhr/i_want_to_paint_the_headstock_to_match_a_part_of/jggtlyr/</t>
  </si>
  <si>
    <t>White</t>
  </si>
  <si>
    <t>jggtq1m</t>
  </si>
  <si>
    <t>t1_jggtq1m</t>
  </si>
  <si>
    <t>https://www.reddit.com/r/offset/comments/12ntyhr/i_want_to_paint_the_headstock_to_match_a_part_of/jggtq1m/</t>
  </si>
  <si>
    <t>What you’d really want to do is get a piece of rosewood veneer and glue that down on top.</t>
  </si>
  <si>
    <t>jghepyt</t>
  </si>
  <si>
    <t>Fancy-Mammoth-397</t>
  </si>
  <si>
    <t>t1_jghepyt</t>
  </si>
  <si>
    <t>https://www.reddit.com/r/offset/comments/12ntyhr/i_want_to_paint_the_headstock_to_match_a_part_of/jghepyt/</t>
  </si>
  <si>
    <t>jggwlk3</t>
  </si>
  <si>
    <t>t1_jggwlk3</t>
  </si>
  <si>
    <t>Paint it Rosewood color to match the fretboard. That would be different.</t>
  </si>
  <si>
    <t>https://www.reddit.com/r/offset/comments/12ntyhr/i_want_to_paint_the_headstock_to_match_a_part_of/jggwlk3/</t>
  </si>
  <si>
    <t>White.</t>
  </si>
  <si>
    <t>jgh26q5</t>
  </si>
  <si>
    <t>BaxterParp</t>
  </si>
  <si>
    <t>t1_jgh26q5</t>
  </si>
  <si>
    <t>https://www.reddit.com/r/offset/comments/12ntyhr/i_want_to_paint_the_headstock_to_match_a_part_of/jgh26q5/</t>
  </si>
  <si>
    <t>Chrome, match the bridge.</t>
  </si>
  <si>
    <t>jgh363c</t>
  </si>
  <si>
    <t>t1_jgh363c</t>
  </si>
  <si>
    <t>https://www.reddit.com/r/offset/comments/12ntyhr/i_want_to_paint_the_headstock_to_match_a_part_of/jgh363c/</t>
  </si>
  <si>
    <t>Ask The Rolling Stones.</t>
  </si>
  <si>
    <t>jghbsd4</t>
  </si>
  <si>
    <t>t1_jghbsd4</t>
  </si>
  <si>
    <t>https://www.reddit.com/r/offset/comments/12ntyhr/i_want_to_paint_the_headstock_to_match_a_part_of/jghbsd4/</t>
  </si>
  <si>
    <t>white, but you have to be very careful with the gettting the excact white or it will look silly</t>
  </si>
  <si>
    <t>jghcu4p</t>
  </si>
  <si>
    <t>t1_jghcu4p</t>
  </si>
  <si>
    <t>https://www.reddit.com/r/offset/comments/12ntyhr/i_want_to_paint_the_headstock_to_match_a_part_of/jghcu4p/</t>
  </si>
  <si>
    <t>Neither. 10/10 do not recommend.</t>
  </si>
  <si>
    <t>jghgjcb</t>
  </si>
  <si>
    <t>t1_jghgjcb</t>
  </si>
  <si>
    <t>https://www.reddit.com/r/offset/comments/12ntyhr/i_want_to_paint_the_headstock_to_match_a_part_of/jghgjcb/</t>
  </si>
  <si>
    <t>jghjqcq</t>
  </si>
  <si>
    <t>t1_jghjqcq</t>
  </si>
  <si>
    <t>https://www.reddit.com/r/offset/comments/12ntyhr/i_want_to_paint_the_headstock_to_match_a_part_of/jghjqcq/</t>
  </si>
  <si>
    <t>White with black tuners 🤌🏻</t>
  </si>
  <si>
    <t>jghm07p</t>
  </si>
  <si>
    <t>T_M0SS</t>
  </si>
  <si>
    <t>t1_jghm07p</t>
  </si>
  <si>
    <t>https://www.reddit.com/r/offset/comments/12ntyhr/i_want_to_paint_the_headstock_to_match_a_part_of/jghm07p/</t>
  </si>
  <si>
    <t>Yeah, lol. i stuck it their when it fell off a pedal while i was playing and just kinda left it there</t>
  </si>
  <si>
    <t>jghpnp7</t>
  </si>
  <si>
    <t>t1_jghpnp7</t>
  </si>
  <si>
    <t>https://www.reddit.com/r/offset/comments/12ntyhr/i_want_to_paint_the_headstock_to_match_a_part_of/jghpnp7/</t>
  </si>
  <si>
    <t>jghm7z2</t>
  </si>
  <si>
    <t>t1_jghm7z2</t>
  </si>
  <si>
    <t>Did you just glue a Boss pedal pad on your pickguard? lol
Anyway, white imo. Looks cleaner and classier. Black would probably make things easier since you don’t have to repaint or match the body.</t>
  </si>
  <si>
    <t>https://www.reddit.com/r/offset/comments/12ntyhr/i_want_to_paint_the_headstock_to_match_a_part_of/jghm7z2/</t>
  </si>
  <si>
    <t>IMHO white is the way to go!</t>
  </si>
  <si>
    <t>jghr324</t>
  </si>
  <si>
    <t>t1_jghr324</t>
  </si>
  <si>
    <t>https://www.reddit.com/r/offset/comments/12ntyhr/i_want_to_paint_the_headstock_to_match_a_part_of/jghr324/</t>
  </si>
  <si>
    <t>Why not both?</t>
  </si>
  <si>
    <t>jghwcqi</t>
  </si>
  <si>
    <t>t1_jghwcqi</t>
  </si>
  <si>
    <t>https://www.reddit.com/r/offset/comments/12ntyhr/i_want_to_paint_the_headstock_to_match_a_part_of/jghwcqi/</t>
  </si>
  <si>
    <t>White if you can match the shade absolutely perfect, otherwise black.</t>
  </si>
  <si>
    <t>jghwko8</t>
  </si>
  <si>
    <t>DanqueLeChay</t>
  </si>
  <si>
    <t>t1_jghwko8</t>
  </si>
  <si>
    <t>https://www.reddit.com/r/offset/comments/12ntyhr/i_want_to_paint_the_headstock_to_match_a_part_of/jghwko8/</t>
  </si>
  <si>
    <t>Don't paint it.  Mod Podge some glitter......</t>
  </si>
  <si>
    <t>jgi9z7p</t>
  </si>
  <si>
    <t>SeniorSensitivo</t>
  </si>
  <si>
    <t>t1_jgi9z7p</t>
  </si>
  <si>
    <t>https://www.reddit.com/r/offset/comments/12ntyhr/i_want_to_paint_the_headstock_to_match_a_part_of/jgi9z7p/</t>
  </si>
  <si>
    <t>Black would give it a more aggressive look to it, like the some of the Squier Contemporary series. I'd dig it.</t>
  </si>
  <si>
    <t>jgiaycw</t>
  </si>
  <si>
    <t>TangerineSad744</t>
  </si>
  <si>
    <t>t1_jgiaycw</t>
  </si>
  <si>
    <t>https://www.reddit.com/r/offset/comments/12ntyhr/i_want_to_paint_the_headstock_to_match_a_part_of/jgiaycw/</t>
  </si>
  <si>
    <t>Both, similar to the body. Primarily white with a black inner area following the contours. And, as others have said, make sure the color match is exact or it’s gonna look like crap.</t>
  </si>
  <si>
    <t>jgid8hp</t>
  </si>
  <si>
    <t>t1_jgid8hp</t>
  </si>
  <si>
    <t>https://www.reddit.com/r/offset/comments/12ntyhr/i_want_to_paint_the_headstock_to_match_a_part_of/jgid8hp/</t>
  </si>
  <si>
    <t>Red. Duh</t>
  </si>
  <si>
    <t>jgihipn</t>
  </si>
  <si>
    <t>Future_Jaymes</t>
  </si>
  <si>
    <t>t1_jgihipn</t>
  </si>
  <si>
    <t>https://www.reddit.com/r/offset/comments/12ntyhr/i_want_to_paint_the_headstock_to_match_a_part_of/jgihipn/</t>
  </si>
  <si>
    <t>Depends - do you really like playing the Stones? :)</t>
  </si>
  <si>
    <t>jgikej9</t>
  </si>
  <si>
    <t>AristarcusRex</t>
  </si>
  <si>
    <t>t1_jgikej9</t>
  </si>
  <si>
    <t>https://www.reddit.com/r/offset/comments/12ntyhr/i_want_to_paint_the_headstock_to_match_a_part_of/jgikej9/</t>
  </si>
  <si>
    <t>A white outline with a black center would look cool I think</t>
  </si>
  <si>
    <t>jgir04q</t>
  </si>
  <si>
    <t>Fun-Minute9134</t>
  </si>
  <si>
    <t>t1_jgir04q</t>
  </si>
  <si>
    <t>https://www.reddit.com/r/offset/comments/12ntyhr/i_want_to_paint_the_headstock_to_match_a_part_of/jgir04q/</t>
  </si>
  <si>
    <t>Black for sure, I like the idea of the black going into the white</t>
  </si>
  <si>
    <t>jgixhip</t>
  </si>
  <si>
    <t>Spaced_cadet5</t>
  </si>
  <si>
    <t>t1_jgixhip</t>
  </si>
  <si>
    <t>https://www.reddit.com/r/offset/comments/12ntyhr/i_want_to_paint_the_headstock_to_match_a_part_of/jgixhip/</t>
  </si>
  <si>
    <t>Idk, but nice trumpet.</t>
  </si>
  <si>
    <t>jgj3p2t</t>
  </si>
  <si>
    <t>t1_jgj3p2t</t>
  </si>
  <si>
    <t>https://www.reddit.com/r/offset/comments/12ntyhr/i_want_to_paint_the_headstock_to_match_a_part_of/jgj3p2t/</t>
  </si>
  <si>
    <t>Just throwing this out there…..what about the color of the headstock or bridge 👀?</t>
  </si>
  <si>
    <t>jgjbfy0</t>
  </si>
  <si>
    <t>Thepter</t>
  </si>
  <si>
    <t>t1_jgjbfy0</t>
  </si>
  <si>
    <t>https://www.reddit.com/r/offset/comments/12ntyhr/i_want_to_paint_the_headstock_to_match_a_part_of/jgjbfy0/</t>
  </si>
  <si>
    <t>Black</t>
  </si>
  <si>
    <t>jgjpbvt</t>
  </si>
  <si>
    <t>t1_jgjpbvt</t>
  </si>
  <si>
    <t>https://www.reddit.com/r/offset/comments/12ntyhr/i_want_to_paint_the_headstock_to_match_a_part_of/jgjpbvt/</t>
  </si>
  <si>
    <t>White with chrome lettering</t>
  </si>
  <si>
    <t>jgk4g3l</t>
  </si>
  <si>
    <t>DRAGONtmu</t>
  </si>
  <si>
    <t>t1_jgk4g3l</t>
  </si>
  <si>
    <t>https://www.reddit.com/r/offset/comments/12ntyhr/i_want_to_paint_the_headstock_to_match_a_part_of/jgk4g3l/</t>
  </si>
  <si>
    <t>jgkb57i</t>
  </si>
  <si>
    <t>AutomatedAurora</t>
  </si>
  <si>
    <t>t1_jgkb57i</t>
  </si>
  <si>
    <t>https://www.reddit.com/r/offset/comments/12ntyhr/i_want_to_paint_the_headstock_to_match_a_part_of/jgkb57i/</t>
  </si>
  <si>
    <t>black!</t>
  </si>
  <si>
    <t>jgkmqqo</t>
  </si>
  <si>
    <t>t1_jgkmqqo</t>
  </si>
  <si>
    <t>https://www.reddit.com/r/offset/comments/12ntyhr/i_want_to_paint_the_headstock_to_match_a_part_of/jgkmqqo/</t>
  </si>
  <si>
    <t>jgkq8a8</t>
  </si>
  <si>
    <t>t1_jgkq8a8</t>
  </si>
  <si>
    <t>https://www.reddit.com/r/offset/comments/12ntyhr/i_want_to_paint_the_headstock_to_match_a_part_of/jgkq8a8/</t>
  </si>
  <si>
    <t>Paint it neutral milk</t>
  </si>
  <si>
    <t>jgmmzx6</t>
  </si>
  <si>
    <t>AstroDali999</t>
  </si>
  <si>
    <t>t1_jgmmzx6</t>
  </si>
  <si>
    <t>https://www.reddit.com/r/offset/comments/12ntyhr/i_want_to_paint_the_headstock_to_match_a_part_of/jgmmzx6/</t>
  </si>
  <si>
    <t>Did the fretboard comes with the white binding?</t>
  </si>
  <si>
    <t>jgn55t1</t>
  </si>
  <si>
    <t>t1_jgn55t1</t>
  </si>
  <si>
    <t>https://www.reddit.com/r/offset/comments/12ntyhr/i_want_to_paint_the_headstock_to_match_a_part_of/jgn55t1/</t>
  </si>
  <si>
    <t>https://www.reddit.com/gallery/12ntyhr</t>
  </si>
  <si>
    <t>https://www.reddit.com/r/offset/comments/12ntyhr/i_want_to_paint_the_headstock_to_match_a_part_of/</t>
  </si>
  <si>
    <t>I want to paint the headstock to match a part of the guitar, should i paint it white or black?</t>
  </si>
  <si>
    <t>https://news.google.com/rss/articles/CBMikgFodHRwczovL3d3dy5yZXV0ZXJzLmNvbS9idXNpbmVzcy9hdXRvcy10cmFuc3BvcnRhdGlvbi92b2xrc3dhZ2VuLXBhcnRuZXItd2l0aC12YWxlLWZvcmQtaHVheW91LWluZG9uZXNpYS1ldi1iYXR0ZXJ5LWVjb3N5c3RlbS1taW5pc3Rlci0yMDIzLTA0LTE3L9IBAA?oc=5</t>
  </si>
  <si>
    <t>12pwkz5</t>
  </si>
  <si>
    <t>globalworldnews</t>
  </si>
  <si>
    <t>t3_12pwkz5</t>
  </si>
  <si>
    <t>https://www.reddit.com/r/globalworldnews/comments/12pwkz5/volkswagen_to_partner_on_indonesia_ev_battery/</t>
  </si>
  <si>
    <t>Volkswagen to partner on Indonesia EV battery ecosystem -minister - Reuters</t>
  </si>
  <si>
    <t>That MK2 😍</t>
  </si>
  <si>
    <t>jgfee77</t>
  </si>
  <si>
    <t>t1_jgfee77</t>
  </si>
  <si>
    <t>https://www.reddit.com/r/Volkswagen/comments/12nnh0z/i_love_seeing_so_many_old_vws_in_one_place_jims/jgfee77/</t>
  </si>
  <si>
    <t>12nnh0z</t>
  </si>
  <si>
    <t>t3_12nnh0z</t>
  </si>
  <si>
    <t>The GTI is beautiful</t>
  </si>
  <si>
    <t>jgftmb3</t>
  </si>
  <si>
    <t>Monksdrunk</t>
  </si>
  <si>
    <t>t1_jgftmb3</t>
  </si>
  <si>
    <t>https://www.reddit.com/r/Volkswagen/comments/12nnh0z/i_love_seeing_so_many_old_vws_in_one_place_jims/jgftmb3/</t>
  </si>
  <si>
    <t>https://www.reddit.com/gallery/12nnh0z</t>
  </si>
  <si>
    <t>Sargonarhes</t>
  </si>
  <si>
    <t>https://www.reddit.com/r/Volkswagen/comments/12nnh0z/i_love_seeing_so_many_old_vws_in_one_place_jims/</t>
  </si>
  <si>
    <t>I love seeing so many old VWs in one place. Jim's Custom VW today</t>
  </si>
  <si>
    <t>Thanks. I know they’re gonna charge me just to diagnose it. After the first year, they stopped covering the cost of diagnosing and fixing rattles. And it’s been hard to pinpoint where the sound is coming from. They’ve even given up for other rattles. I’m also concerned about the rattling going away on its own by the time I bring it in.
Anyway, I was hoping someone came across a similar rattle with a confirmed permanent fix.</t>
  </si>
  <si>
    <t>jgjw7wh</t>
  </si>
  <si>
    <t>Anaron</t>
  </si>
  <si>
    <t>t1_jgjw7wh</t>
  </si>
  <si>
    <t>https://www.reddit.com/r/Volkswagen/comments/12onzqu/help_im_slowly_going_insane_because_of_this/jgjw7wh/</t>
  </si>
  <si>
    <t>jgjjjrt</t>
  </si>
  <si>
    <t>t1_jgjjjrt</t>
  </si>
  <si>
    <t>12onzqu</t>
  </si>
  <si>
    <t>Unclear; however, if your vehicle is under warranty your dealership should be able to diagnose the problem and deploy what is called a NVR (noise, vibration, rattle) kit to fix the issue, or replace any components if required.</t>
  </si>
  <si>
    <t>https://www.reddit.com/r/Volkswagen/comments/12onzqu/help_im_slowly_going_insane_because_of_this/jgjjjrt/</t>
  </si>
  <si>
    <t>t3_12onzqu</t>
  </si>
  <si>
    <t>https://imgur.com/a/ZadMdnq</t>
  </si>
  <si>
    <t>https://www.reddit.com/r/Volkswagen/comments/12onzqu/help_im_slowly_going_insane_because_of_this/</t>
  </si>
  <si>
    <t>Help! I'm slowly going insane because of this dashboard rattle in my 2019 VW Jetta (see post for video + photo of temporary fix). What's causing it?</t>
  </si>
  <si>
    <t>Hello. My Beetle A5 Turbo has a 2.0 TSI that had the faulty timing chain tensioner. It’s already out of the recall because it’s been over 10 years. I checked with Volkswagen on chat and the only existing record of repair on their systems is one of the Takata Airbag recall. But since this car was bought used and imported, I have no idea where is its original VW dealership. 
Right now I have no idea if my engine has the updated timing tensioner. And I think the starting problem it has is related to that. Is there a way to check without having to take half the engine apart? Thanks!</t>
  </si>
  <si>
    <t>https://www.reddit.com/r/Volkswagen/comments/12potec/how_could_i_know_i_have_the_updated_timing/</t>
  </si>
  <si>
    <t>How could I know I have the updated timing tensioner on a 2012 model?</t>
  </si>
  <si>
    <t>I just want the affordable ID.Bug…</t>
  </si>
  <si>
    <t>https://www.reddit.com/r/Volkswagen/comments/12pug20/volkswagen_surprisingly_unveiled_idnext_concept/jgnulac/</t>
  </si>
  <si>
    <t>t3_12pug20</t>
  </si>
  <si>
    <t>Thanks so much for sharing!!! I absolutely love it!!</t>
  </si>
  <si>
    <t>jgmbtvi</t>
  </si>
  <si>
    <t>t1_jgmbtvi</t>
  </si>
  <si>
    <t>https://www.reddit.com/r/Volkswagen/comments/12pjofr/our_2014_beetle_tdi_looking_cute/jgmbtvi/</t>
  </si>
  <si>
    <t>jgmag66</t>
  </si>
  <si>
    <t>t1_jgmag66</t>
  </si>
  <si>
    <t>12pjofr</t>
  </si>
  <si>
    <t>Got it [here](https://www.amazon.com/dp/B00573N36S) :)
There are multiple color choices, but they are [listed separately](https://www.amazon.com/s?k=Disney+Pixar+Cars+sun+shade&amp;i=automotive)</t>
  </si>
  <si>
    <t>ObiYawn</t>
  </si>
  <si>
    <t>https://www.reddit.com/r/Volkswagen/comments/12pjofr/our_2014_beetle_tdi_looking_cute/jgmag66/</t>
  </si>
  <si>
    <t>jgma0av</t>
  </si>
  <si>
    <t>t1_jgma0av</t>
  </si>
  <si>
    <t>Love the eyes! 😂 Where’d you get it?</t>
  </si>
  <si>
    <t>https://www.reddit.com/r/Volkswagen/comments/12pjofr/our_2014_beetle_tdi_looking_cute/jgma0av/</t>
  </si>
  <si>
    <t>t3_12pjofr</t>
  </si>
  <si>
    <t>Sharp!</t>
  </si>
  <si>
    <t>jgmdnms</t>
  </si>
  <si>
    <t>t1_jgmdnms</t>
  </si>
  <si>
    <t>https://www.reddit.com/r/Volkswagen/comments/12pjofr/our_2014_beetle_tdi_looking_cute/jgmdnms/</t>
  </si>
  <si>
    <t>Love the eye sunshade</t>
  </si>
  <si>
    <t>jgo8rka</t>
  </si>
  <si>
    <t>Wonksbear</t>
  </si>
  <si>
    <t>t1_jgo8rka</t>
  </si>
  <si>
    <t>https://www.reddit.com/r/Volkswagen/comments/12pjofr/our_2014_beetle_tdi_looking_cute/jgo8rka/</t>
  </si>
  <si>
    <t>I love the tdi beetles. Little stink bugs</t>
  </si>
  <si>
    <t>jgorkuo</t>
  </si>
  <si>
    <t>t1_jgorkuo</t>
  </si>
  <si>
    <t>https://www.reddit.com/r/Volkswagen/comments/12pjofr/our_2014_beetle_tdi_looking_cute/jgorkuo/</t>
  </si>
  <si>
    <t>https://i.redd.it/ni99obrdkgua1.jpg</t>
  </si>
  <si>
    <t>https://www.reddit.com/r/Volkswagen/comments/12pjofr/our_2014_beetle_tdi_looking_cute/</t>
  </si>
  <si>
    <t>Our 2014 Beetle TDI looking cute</t>
  </si>
  <si>
    <t>The way the reverse gear works on those, especially with mine, sometimes doesnt always shift in smoothly, try shifting back into neutral, letting the clutch out to spin the tranny and then try shifting again</t>
  </si>
  <si>
    <t>jgng93y</t>
  </si>
  <si>
    <t>t1_jgng93y</t>
  </si>
  <si>
    <t>https://www.reddit.com/r/Volkswagen/comments/12psmx1/popping_out_of_reverse_on_hills/jgng93y/</t>
  </si>
  <si>
    <t>12psmx1</t>
  </si>
  <si>
    <t>t3_12psmx1</t>
  </si>
  <si>
    <t>Consult your bentley manual</t>
  </si>
  <si>
    <t>jgnge0r</t>
  </si>
  <si>
    <t>t1_jgnge0r</t>
  </si>
  <si>
    <t>https://www.reddit.com/r/Volkswagen/comments/12psmx1/popping_out_of_reverse_on_hills/jgnge0r/</t>
  </si>
  <si>
    <t>I agree with this guy. Mounts and linkages.</t>
  </si>
  <si>
    <t>jgnvyfi</t>
  </si>
  <si>
    <t>t1_jgnvyfi</t>
  </si>
  <si>
    <t>https://www.reddit.com/r/Volkswagen/comments/12psmx1/popping_out_of_reverse_on_hills/jgnvyfi/</t>
  </si>
  <si>
    <t>jgnj70g</t>
  </si>
  <si>
    <t>t1_jgnj70g</t>
  </si>
  <si>
    <t>Get your mounts checked.  If good adjust the linkage.</t>
  </si>
  <si>
    <t>Ambitious_Ask_1569</t>
  </si>
  <si>
    <t>https://www.reddit.com/r/Volkswagen/comments/12psmx1/popping_out_of_reverse_on_hills/jgnj70g/</t>
  </si>
  <si>
    <t>Looks like 5-hour energy and an electrolyte drink.</t>
  </si>
  <si>
    <t>jgoa3ms</t>
  </si>
  <si>
    <t>I_Belsnickel</t>
  </si>
  <si>
    <t>t1_jgoa3ms</t>
  </si>
  <si>
    <t>https://www.reddit.com/r/Volkswagen/comments/12psmx1/popping_out_of_reverse_on_hills/jgoa3ms/</t>
  </si>
  <si>
    <t>jgnw9lz</t>
  </si>
  <si>
    <t>t1_jgnw9lz</t>
  </si>
  <si>
    <t>Bodyarmor sports drink. Peach Mango flavor or something else fruity.</t>
  </si>
  <si>
    <t>jgoz2qg</t>
  </si>
  <si>
    <t>MonyTostada</t>
  </si>
  <si>
    <t>t1_jgoz2qg</t>
  </si>
  <si>
    <t>https://www.reddit.com/r/Volkswagen/comments/12psmx1/popping_out_of_reverse_on_hills/jgoz2qg/</t>
  </si>
  <si>
    <t>Is that a bottle of Kahlúa in the driver’s side door?</t>
  </si>
  <si>
    <t>PeraltaDiazHolt</t>
  </si>
  <si>
    <t>https://www.reddit.com/r/Volkswagen/comments/12psmx1/popping_out_of_reverse_on_hills/jgnw9lz/</t>
  </si>
  <si>
    <t>1st thing I would suspect is the shift cable adjustment/bushings   Is it getting all the way in gear.   I would put it in reverse and then check it at the trans to see if its all the way in.  Should be able to manually shift the trans from the weight under the hood.  
If you need to refresh the engine mounts, and want a cheap upgrade, fill the old ones 3/4 full of some polyurethane.  Spent $30 on mix and did this to 2 cars and a bunch of other stuff like the cable ends for the shift cables.</t>
  </si>
  <si>
    <t>jgpe2k4</t>
  </si>
  <si>
    <t>t1_jgpe2k4</t>
  </si>
  <si>
    <t>https://www.reddit.com/r/Volkswagen/comments/12psmx1/popping_out_of_reverse_on_hills/jgpe2k4/</t>
  </si>
  <si>
    <t>Try to Adjusts the shift cables but the last time I've seen it it was the reverse gear on the gearbox...
https://www.youtube.com/watch?v=sheTKD03hmo</t>
  </si>
  <si>
    <t>jgoppr3</t>
  </si>
  <si>
    <t>t1_jgoppr3</t>
  </si>
  <si>
    <t>https://www.reddit.com/r/Volkswagen/comments/12psmx1/popping_out_of_reverse_on_hills/jgoppr3/</t>
  </si>
  <si>
    <t>https://v.redd.it/n78ikjsq8jua1</t>
  </si>
  <si>
    <t>https://www.reddit.com/r/Volkswagen/comments/12psmx1/popping_out_of_reverse_on_hills/</t>
  </si>
  <si>
    <t>Popping out of reverse on hills</t>
  </si>
  <si>
    <t>No Such Thing As A Fish is a great podcast from the QI elves as well</t>
  </si>
  <si>
    <t>jgf4gko</t>
  </si>
  <si>
    <t>taskmaster</t>
  </si>
  <si>
    <t>t1_jgf4gko</t>
  </si>
  <si>
    <t>https://www.reddit.com/r/taskmaster/comments/12nj536/s15e03_was_missing_the_single_best_fact_about/jgf4gko/</t>
  </si>
  <si>
    <t>jgep6ay</t>
  </si>
  <si>
    <t>t1_jgep6ay</t>
  </si>
  <si>
    <t>12nj536</t>
  </si>
  <si>
    <t>Absolutely the best podcast I've ever subscribed to. Listened to every single episode from the moment it was released. I was devastated when they retired, though they absolutely earned it.</t>
  </si>
  <si>
    <t>jggf8eg</t>
  </si>
  <si>
    <t>AlbertWhiterose</t>
  </si>
  <si>
    <t>t1_jggf8eg</t>
  </si>
  <si>
    <t>https://www.reddit.com/r/taskmaster/comments/12nj536/s15e03_was_missing_the_single_best_fact_about/jggf8eg/</t>
  </si>
  <si>
    <t>jggcozm</t>
  </si>
  <si>
    <t>t1_jggcozm</t>
  </si>
  <si>
    <t>oh man i used to listen to their podcast, good stuff</t>
  </si>
  <si>
    <t>https://www.reddit.com/r/taskmaster/comments/12nj536/s15e03_was_missing_the_single_best_fact_about/jggcozm/</t>
  </si>
  <si>
    <t>jgeokny</t>
  </si>
  <si>
    <t>t1_jgeokny</t>
  </si>
  <si>
    <t>Huh I remembered this fact from NSTAAF but makes sense it was on QI too 😁</t>
  </si>
  <si>
    <t>jggagh2</t>
  </si>
  <si>
    <t>Medical_Shmedical</t>
  </si>
  <si>
    <t>t1_jggagh2</t>
  </si>
  <si>
    <t>https://www.reddit.com/r/taskmaster/comments/12nj536/s15e03_was_missing_the_single_best_fact_about/jggagh2/</t>
  </si>
  <si>
    <t>jgemk0b</t>
  </si>
  <si>
    <t>t1_jgemk0b</t>
  </si>
  <si>
    <t>I took it the other way round: different dialect, culture, geography etc will inevitably lead to different sausages (thus different sausages are an indicator of the rest)</t>
  </si>
  <si>
    <t>jgfkvsu</t>
  </si>
  <si>
    <t>t1_jgfkvsu</t>
  </si>
  <si>
    <t>https://www.reddit.com/r/taskmaster/comments/12nj536/s15e03_was_missing_the_single_best_fact_about/jgfkvsu/</t>
  </si>
  <si>
    <t>jgfgxbr</t>
  </si>
  <si>
    <t>t1_jgfgxbr</t>
  </si>
  <si>
    <t>Sorry, didn't know this was the linguists' subreddit luv.</t>
  </si>
  <si>
    <t>jggkeba</t>
  </si>
  <si>
    <t>AngelMillionaire1142</t>
  </si>
  <si>
    <t>t1_jggkeba</t>
  </si>
  <si>
    <t>https://www.reddit.com/r/taskmaster/comments/12nj536/s15e03_was_missing_the_single_best_fact_about/jggkeba/</t>
  </si>
  <si>
    <t>&gt; Different sausages mean different dialects, culture etc.
I feel like "mean" is doing a lot of work in that sentence. Are you suggesting that the different sausages are the direct _cause_ of different dialects, culture etc?</t>
  </si>
  <si>
    <t>https://www.reddit.com/r/taskmaster/comments/12nj536/s15e03_was_missing_the_single_best_fact_about/jgfgxbr/</t>
  </si>
  <si>
    <t>jgere6n</t>
  </si>
  <si>
    <t>t1_jgere6n</t>
  </si>
  <si>
    <t>Another fun fact: The cultural border between Southern-ish and Northern-ish Germany is called the white sausage equator. Different sausages mean different dialects, culture etc.</t>
  </si>
  <si>
    <t>https://www.reddit.com/r/taskmaster/comments/12nj536/s15e03_was_missing_the_single_best_fact_about/jgere6n/</t>
  </si>
  <si>
    <t>t3_12nj536</t>
  </si>
  <si>
    <t>This is an underrated comment. Hilarious.</t>
  </si>
  <si>
    <t>jgf22nw</t>
  </si>
  <si>
    <t>Mean-Snow113</t>
  </si>
  <si>
    <t>t1_jgf22nw</t>
  </si>
  <si>
    <t>https://www.reddit.com/r/taskmaster/comments/12nj536/s15e03_was_missing_the_single_best_fact_about/jgf22nw/</t>
  </si>
  <si>
    <t>jgevzau</t>
  </si>
  <si>
    <t>t1_jgevzau</t>
  </si>
  <si>
    <t>And they have two business ends.</t>
  </si>
  <si>
    <t>jgfqgwh</t>
  </si>
  <si>
    <t>t1_jgfqgwh</t>
  </si>
  <si>
    <t>https://www.reddit.com/r/taskmaster/comments/12nj536/s15e03_was_missing_the_single_best_fact_about/jgfqgwh/</t>
  </si>
  <si>
    <t>This is an interesting site...something tells me the *QI* elves probably visit here quite frequently.</t>
  </si>
  <si>
    <t>GarminTamzarian</t>
  </si>
  <si>
    <t>https://www.reddit.com/r/taskmaster/comments/12nj536/s15e03_was_missing_the_single_best_fact_about/jgep6ay/</t>
  </si>
  <si>
    <t>Futility Closet, actually. The site is still up, though its creators have retired.</t>
  </si>
  <si>
    <t>https://www.reddit.com/r/taskmaster/comments/12nj536/s15e03_was_missing_the_single_best_fact_about/jgeokny/</t>
  </si>
  <si>
    <t>Someone's been watching *QI*!</t>
  </si>
  <si>
    <t>https://www.reddit.com/r/taskmaster/comments/12nj536/s15e03_was_missing_the_single_best_fact_about/jgemk0b/</t>
  </si>
  <si>
    <t>Both can be cleaned with cloths.</t>
  </si>
  <si>
    <t>jggbdyf</t>
  </si>
  <si>
    <t>t1_jggbdyf</t>
  </si>
  <si>
    <t>https://www.reddit.com/r/taskmaster/comments/12nj536/s15e03_was_missing_the_single_best_fact_about/jggbdyf/</t>
  </si>
  <si>
    <t>Ironic how you misspelled "easy"</t>
  </si>
  <si>
    <t>jgghrjz</t>
  </si>
  <si>
    <t>SergeantTeddyWolf</t>
  </si>
  <si>
    <t>t1_jgghrjz</t>
  </si>
  <si>
    <t>https://www.reddit.com/r/taskmaster/comments/12nj536/s15e03_was_missing_the_single_best_fact_about/jgghrjz/</t>
  </si>
  <si>
    <t>And if it's cheap sausage, an elephant presentation unit helps get your kids to eat it</t>
  </si>
  <si>
    <t>jggl5gr</t>
  </si>
  <si>
    <t>PrancesWithWools</t>
  </si>
  <si>
    <t>t1_jggl5gr</t>
  </si>
  <si>
    <t>https://www.reddit.com/r/taskmaster/comments/12nj536/s15e03_was_missing_the_single_best_fact_about/jggl5gr/</t>
  </si>
  <si>
    <t>Another fun fact: it is not always eazy to tell the difference between a sausage and a finger</t>
  </si>
  <si>
    <t>https://www.reddit.com/r/taskmaster/comments/12nj536/s15e03_was_missing_the_single_best_fact_about/jgevzau/</t>
  </si>
  <si>
    <t>Pork is a Sausage.</t>
  </si>
  <si>
    <t>jgewwqf</t>
  </si>
  <si>
    <t>Existing_Departure82</t>
  </si>
  <si>
    <t>t1_jgewwqf</t>
  </si>
  <si>
    <t>https://www.reddit.com/r/taskmaster/comments/12nj536/s15e03_was_missing_the_single_best_fact_about/jgewwqf/</t>
  </si>
  <si>
    <t>That is a good fact</t>
  </si>
  <si>
    <t>jgf0lwz</t>
  </si>
  <si>
    <t>CliffExcellent123</t>
  </si>
  <si>
    <t>t1_jgf0lwz</t>
  </si>
  <si>
    <t>https://www.reddit.com/r/taskmaster/comments/12nj536/s15e03_was_missing_the_single_best_fact_about/jgf0lwz/</t>
  </si>
  <si>
    <t>Or Fern asking which is the business end of a sausage</t>
  </si>
  <si>
    <t>jgf6nos</t>
  </si>
  <si>
    <t>Shinyhubcaps</t>
  </si>
  <si>
    <t>t1_jgf6nos</t>
  </si>
  <si>
    <t>https://www.reddit.com/r/taskmaster/comments/12nj536/s15e03_was_missing_the_single_best_fact_about/jgf6nos/</t>
  </si>
  <si>
    <t>jgf3b10</t>
  </si>
  <si>
    <t>t1_jgf3b10</t>
  </si>
  <si>
    <t>It isn't Bob's Sausage Presentation Unit?</t>
  </si>
  <si>
    <t>https://www.reddit.com/r/taskmaster/comments/12nj536/s15e03_was_missing_the_single_best_fact_about/jgf3b10/</t>
  </si>
  <si>
    <t>jgf0q3m</t>
  </si>
  <si>
    <t>t1_jgf0q3m</t>
  </si>
  <si>
    <t>Figured it'd be a fact about Chris Ramsey's sausage machine</t>
  </si>
  <si>
    <t>WayNo639</t>
  </si>
  <si>
    <t>https://www.reddit.com/r/taskmaster/comments/12nj536/s15e03_was_missing_the_single_best_fact_about/jgf0q3m/</t>
  </si>
  <si>
    <t>wow! TodayILearned(tm)
​
[https://en.wikipedia.org/wiki/Volkswagen\_currywurst](https://en.wikipedia.org/wiki/Volkswagen_currywurst)</t>
  </si>
  <si>
    <t>jgf3hw2</t>
  </si>
  <si>
    <t>t1_jgf3hw2</t>
  </si>
  <si>
    <t>https://www.reddit.com/r/taskmaster/comments/12nj536/s15e03_was_missing_the_single_best_fact_about/jgf3hw2/</t>
  </si>
  <si>
    <t>It removed it from its company cafeteria menu - but it still makes it for sale.</t>
  </si>
  <si>
    <t>jgg0t09</t>
  </si>
  <si>
    <t>t1_jgg0t09</t>
  </si>
  <si>
    <t>https://www.reddit.com/r/taskmaster/comments/12nj536/s15e03_was_missing_the_single_best_fact_about/jgg0t09/</t>
  </si>
  <si>
    <t>jgf5l28</t>
  </si>
  <si>
    <t>t1_jgf5l28</t>
  </si>
  <si>
    <t>Sad fact. Volkswagen has stopped producing curry wurst since 2021.</t>
  </si>
  <si>
    <t>https://www.reddit.com/r/taskmaster/comments/12nj536/s15e03_was_missing_the_single_best_fact_about/jgf5l28/</t>
  </si>
  <si>
    <t>My favorite sausage fact is that they pair well with a cement mixer.</t>
  </si>
  <si>
    <t>jgfg0d0</t>
  </si>
  <si>
    <t>SophiaofPrussia</t>
  </si>
  <si>
    <t>t1_jgfg0d0</t>
  </si>
  <si>
    <t>https://www.reddit.com/r/taskmaster/comments/12nj536/s15e03_was_missing_the_single_best_fact_about/jgfg0d0/</t>
  </si>
  <si>
    <t>This x1000.</t>
  </si>
  <si>
    <t>jgghop0</t>
  </si>
  <si>
    <t>Confusing_Onion</t>
  </si>
  <si>
    <t>t1_jgghop0</t>
  </si>
  <si>
    <t>https://www.reddit.com/r/taskmaster/comments/12nj536/s15e03_was_missing_the_single_best_fact_about/jgghop0/</t>
  </si>
  <si>
    <t>jgg2687</t>
  </si>
  <si>
    <t>t1_jgg2687</t>
  </si>
  <si>
    <t>The intense national pride I felt when they said “Democracy Sausage” was like being high! 🇦🇺</t>
  </si>
  <si>
    <t>https://www.reddit.com/r/taskmaster/comments/12nj536/s15e03_was_missing_the_single_best_fact_about/jgg2687/</t>
  </si>
  <si>
    <t>As the author of ["Facts About Trumpeters,"](https://www.reddit.com/r/taskmaster/comments/12fhswz/comment/jfhgvi3/?utm_source=share&amp;utm_medium=web2x&amp;context=3) this pleases me immensely!</t>
  </si>
  <si>
    <t>jgfqd2a</t>
  </si>
  <si>
    <t>Cautious_Citron6191</t>
  </si>
  <si>
    <t>t1_jgfqd2a</t>
  </si>
  <si>
    <t>https://www.reddit.com/r/taskmaster/comments/12nj536/s15e03_was_missing_the_single_best_fact_about/jgfqd2a/</t>
  </si>
  <si>
    <t>jgfi5di</t>
  </si>
  <si>
    <t>t1_jgfi5di</t>
  </si>
  <si>
    <t>Whenever I see/hear "facts about...." I always think of this.</t>
  </si>
  <si>
    <t>jgickzl</t>
  </si>
  <si>
    <t>t1_jgickzl</t>
  </si>
  <si>
    <t>https://www.reddit.com/r/taskmaster/comments/12nj536/s15e03_was_missing_the_single_best_fact_about/jgickzl/</t>
  </si>
  <si>
    <t>Facts about sausages,
Soppressata has grudges.
If bloedworst's in the room, then you're in the wrong room.
Cutting Chistorra in half
Leaves you with just "chist"
It's worth repeating again
Soppressata has ragies.
And Wieners eat Viennas, but don't punch a weiner, weiner.
And if you get a Goetta, it releases a chemical from the Goetta
That attracts people\* who tell you facts about Goetta.
​
\*from Ohio.</t>
  </si>
  <si>
    <t>https://www.reddit.com/r/taskmaster/comments/12nj536/s15e03_was_missing_the_single_best_fact_about/jgfi5di/</t>
  </si>
  <si>
    <t>I got 100% on my sausage exam. I knew the bit about the intestines beforehand, though. But my gosh, that's actually a very interesting fact! Why did they start selling currywurst?</t>
  </si>
  <si>
    <t>jggd145</t>
  </si>
  <si>
    <t>t1_jggd145</t>
  </si>
  <si>
    <t>https://www.reddit.com/r/taskmaster/comments/12nj536/s15e03_was_missing_the_single_best_fact_about/jggd145/</t>
  </si>
  <si>
    <t>Another fact: in Victorian England, sausages were sometimes called ‘bags of mystery’.</t>
  </si>
  <si>
    <t>jggdg61</t>
  </si>
  <si>
    <t>Latter-Possession401</t>
  </si>
  <si>
    <t>t1_jggdg61</t>
  </si>
  <si>
    <t>https://www.reddit.com/r/taskmaster/comments/12nj536/s15e03_was_missing_the_single_best_fact_about/jggdg61/</t>
  </si>
  <si>
    <t>I was just low-key pleased that they mentioned the Democracy Sausage; it's like a payable reward for casting my compulsory vote.</t>
  </si>
  <si>
    <t>jgghfrt</t>
  </si>
  <si>
    <t>t1_jgghfrt</t>
  </si>
  <si>
    <t>https://www.reddit.com/r/taskmaster/comments/12nj536/s15e03_was_missing_the_single_best_fact_about/jgghfrt/</t>
  </si>
  <si>
    <t>As far as I can tell, yes. But it's referring only to the cafeteria at the plant for VW workers. The standard meat sausages are still for sale to the general public.</t>
  </si>
  <si>
    <t>jghsh1t</t>
  </si>
  <si>
    <t>t1_jghsh1t</t>
  </si>
  <si>
    <t>https://www.reddit.com/r/taskmaster/comments/12nj536/s15e03_was_missing_the_single_best_fact_about/jghsh1t/</t>
  </si>
  <si>
    <t>jghb920</t>
  </si>
  <si>
    <t>t1_jghb920</t>
  </si>
  <si>
    <t>Oh! and have they gone through with that?</t>
  </si>
  <si>
    <t>TheTallWoman</t>
  </si>
  <si>
    <t>https://www.reddit.com/r/taskmaster/comments/12nj536/s15e03_was_missing_the_single_best_fact_about/jghb920/</t>
  </si>
  <si>
    <t>jghaul0</t>
  </si>
  <si>
    <t>t1_jghaul0</t>
  </si>
  <si>
    <t>That wasn't when they offered the vegan options - it was when they removed the meat ones.</t>
  </si>
  <si>
    <t>https://www.reddit.com/r/taskmaster/comments/12nj536/s15e03_was_missing_the_single_best_fact_about/jghaul0/</t>
  </si>
  <si>
    <t>jggjl80</t>
  </si>
  <si>
    <t>t1_jggjl80</t>
  </si>
  <si>
    <t>Apparently there was a huge shitstorm when they tried to offer vegetarian and vegan options.</t>
  </si>
  <si>
    <t>https://www.reddit.com/r/taskmaster/comments/12nj536/s15e03_was_missing_the_single_best_fact_about/jggjl80/</t>
  </si>
  <si>
    <t>What an absolutely trash task, what were they thinking with that</t>
  </si>
  <si>
    <t>jgglcyx</t>
  </si>
  <si>
    <t>Asiriya</t>
  </si>
  <si>
    <t>t1_jgglcyx</t>
  </si>
  <si>
    <t>https://www.reddit.com/r/taskmaster/comments/12nj536/s15e03_was_missing_the_single_best_fact_about/jgglcyx/</t>
  </si>
  <si>
    <t>And they’re freaking good too. My mum used to work for Volkswagen and would bring a pack back every other month. They’re delicious I’m ngl</t>
  </si>
  <si>
    <t>jglj4lh</t>
  </si>
  <si>
    <t>t1_jglj4lh</t>
  </si>
  <si>
    <t>https://www.reddit.com/r/taskmaster/comments/12nj536/s15e03_was_missing_the_single_best_fact_about/jglj4lh/</t>
  </si>
  <si>
    <t>Volkswagen's best-selling product is not a car but a sausage: part number 199 398 500 A, the Volkswagen currywurst. In many years the currywurst actually outsells Volkswagen's entire catalog of cars.</t>
  </si>
  <si>
    <t>https://www.reddit.com/r/taskmaster/comments/12nj536/s15e03_was_missing_the_single_best_fact_about/</t>
  </si>
  <si>
    <t>S15E03 was missing the single best fact about sausages</t>
  </si>
  <si>
    <t>In the south they say “Thank God for Mississippi”. Up here they say “Thank God for Manitoba”</t>
  </si>
  <si>
    <t>jgkrsyl</t>
  </si>
  <si>
    <t>WhiskyEggs</t>
  </si>
  <si>
    <t>t1_jgkrsyl</t>
  </si>
  <si>
    <t>https://www.reddit.com/r/GolfGTI/comments/12p2j83/why_buy_a_huracán_when_you_can_get_a_used_2016/jgkrsyl/</t>
  </si>
  <si>
    <t>jgkq6bf</t>
  </si>
  <si>
    <t>t1_jgkq6bf</t>
  </si>
  <si>
    <t>12p2j83</t>
  </si>
  <si>
    <t>Manitoba, eh?</t>
  </si>
  <si>
    <t>https://www.reddit.com/r/GolfGTI/comments/12p2j83/why_buy_a_huracán_when_you_can_get_a_used_2016/jgkq6bf/</t>
  </si>
  <si>
    <t>t3_12p2j83</t>
  </si>
  <si>
    <t>Sir, we prefer meth in Winnipeg. From what I can tell it’s “rare” because it’s under 110k kms 🤷‍♂️.
https://www.kijijiautos.ca/cars/volkswagen/golf-r/</t>
  </si>
  <si>
    <t>jgkyssg</t>
  </si>
  <si>
    <t>t1_jgkyssg</t>
  </si>
  <si>
    <t>https://www.reddit.com/r/GolfGTI/comments/12p2j83/why_buy_a_huracán_when_you_can_get_a_used_2016/jgkyssg/</t>
  </si>
  <si>
    <t>jgkv4sm</t>
  </si>
  <si>
    <t>t1_jgkv4sm</t>
  </si>
  <si>
    <t>What's rare about this R? Do they list why, or is this just an ad a dealership posted after smoking their entire towns crack supply? lol
That's $220k in Freedom dollars.</t>
  </si>
  <si>
    <t>Peylix</t>
  </si>
  <si>
    <t>https://www.reddit.com/r/GolfGTI/comments/12p2j83/why_buy_a_huracán_when_you_can_get_a_used_2016/jgkv4sm/</t>
  </si>
  <si>
    <t>Def a typo, this dealership is know locally to be shady AF though.</t>
  </si>
  <si>
    <t>jglveo4</t>
  </si>
  <si>
    <t>t1_jglveo4</t>
  </si>
  <si>
    <t>https://www.reddit.com/r/GolfGTI/comments/12p2j83/why_buy_a_huracán_when_you_can_get_a_used_2016/jglveo4/</t>
  </si>
  <si>
    <t>jglitlw</t>
  </si>
  <si>
    <t>t1_jglitlw</t>
  </si>
  <si>
    <t>Looks like a typo for $29,295. Probably just copy pasted the ads or have an automated way of doing it</t>
  </si>
  <si>
    <t>ScorpionT16</t>
  </si>
  <si>
    <t>https://www.reddit.com/r/GolfGTI/comments/12p2j83/why_buy_a_huracán_when_you_can_get_a_used_2016/jglitlw/</t>
  </si>
  <si>
    <t>"Brrro very special deal for you, very rare exclusive car, brrro I make you special offer you cannot refuse" Saudi Arabian accent</t>
  </si>
  <si>
    <t>jglv1o2</t>
  </si>
  <si>
    <t>Spec_GTI</t>
  </si>
  <si>
    <t>t1_jglv1o2</t>
  </si>
  <si>
    <t>https://www.reddit.com/r/GolfGTI/comments/12p2j83/why_buy_a_huracán_when_you_can_get_a_used_2016/jglv1o2/</t>
  </si>
  <si>
    <t>Both VW same thing</t>
  </si>
  <si>
    <t>jgmpy3p</t>
  </si>
  <si>
    <t>BossHogg1984</t>
  </si>
  <si>
    <t>t1_jgmpy3p</t>
  </si>
  <si>
    <t>https://www.reddit.com/r/GolfGTI/comments/12p2j83/why_buy_a_huracán_when_you_can_get_a_used_2016/jgmpy3p/</t>
  </si>
  <si>
    <t>SOLD!!!!! Just not to me</t>
  </si>
  <si>
    <t>jgnh1ko</t>
  </si>
  <si>
    <t>t1_jgnh1ko</t>
  </si>
  <si>
    <t>https://www.reddit.com/r/GolfGTI/comments/12p2j83/why_buy_a_huracán_when_you_can_get_a_used_2016/jgnh1ko/</t>
  </si>
  <si>
    <t>Besides, they are all Gofls in the end anyway. Bugatti....golf. Porsche.....gold. Lamborghini.....golf.</t>
  </si>
  <si>
    <t>jgnh7yu</t>
  </si>
  <si>
    <t>t1_jgnh7yu</t>
  </si>
  <si>
    <t>https://www.reddit.com/r/GolfGTI/comments/12p2j83/why_buy_a_huracán_when_you_can_get_a_used_2016/jgnh7yu/</t>
  </si>
  <si>
    <t>Someone fat-fingered the 5-6 lol
Not an awful (real) price, especially considering it's CAD</t>
  </si>
  <si>
    <t>jgnkiv7</t>
  </si>
  <si>
    <t>Outside-Drag-3031</t>
  </si>
  <si>
    <t>t1_jgnkiv7</t>
  </si>
  <si>
    <t>https://www.reddit.com/r/GolfGTI/comments/12p2j83/why_buy_a_huracán_when_you_can_get_a_used_2016/jgnkiv7/</t>
  </si>
  <si>
    <t>Local dealer has this listed at this price on both Kijiji and their website. My mind is blown</t>
  </si>
  <si>
    <t>https://i.redd.it/eu5xmh222fua1.jpg</t>
  </si>
  <si>
    <t>https://www.reddit.com/r/GolfGTI/comments/12p2j83/why_buy_a_huracán_when_you_can_get_a_used_2016/</t>
  </si>
  <si>
    <t>Why buy a Huracán when you can get a used 2016 golf with 100k kms</t>
  </si>
  <si>
    <t>I just received a call from my  salesman saying that they haven't yet received a fix from VW.  I go to [https://www.nhtsa.gov/recalls](https://www.nhtsa.gov/recalls) and put in my VIN to get updates.  However, I don't know if that site will be as fast as the call from my salesman. YMMV.</t>
  </si>
  <si>
    <t>jgefpnh</t>
  </si>
  <si>
    <t>VWiD4Owners</t>
  </si>
  <si>
    <t>t1_jgefpnh</t>
  </si>
  <si>
    <t>https://www.reddit.com/r/VWiD4Owners/comments/12nfjsi/got_my_id4_today/jgefpnh/</t>
  </si>
  <si>
    <t>jgeak29</t>
  </si>
  <si>
    <t>t1_jgeak29</t>
  </si>
  <si>
    <t>12nfjsi</t>
  </si>
  <si>
    <t>Vehicles that are not affected by the door handle recall are not subject to the stop sale. Two different dealers told me the same thing. I don't know the status of the stop sale for vehicles with the door handle recall but a third dealer told me on Thursday that VW has a fix and it should be implemented soon.</t>
  </si>
  <si>
    <t>jgebi9y</t>
  </si>
  <si>
    <t>t1_jgebi9y</t>
  </si>
  <si>
    <t>https://www.reddit.com/r/VWiD4Owners/comments/12nfjsi/got_my_id4_today/jgebi9y/</t>
  </si>
  <si>
    <t>I thought there was a sales stop - have they started back?</t>
  </si>
  <si>
    <t>Hubu32</t>
  </si>
  <si>
    <t>https://www.reddit.com/r/VWiD4Owners/comments/12nfjsi/got_my_id4_today/jgeak29/</t>
  </si>
  <si>
    <t>t3_12nfjsi</t>
  </si>
  <si>
    <t>Beautiful</t>
  </si>
  <si>
    <t>jgf1asv</t>
  </si>
  <si>
    <t>Andres-brujo</t>
  </si>
  <si>
    <t>t1_jgf1asv</t>
  </si>
  <si>
    <t>https://www.reddit.com/r/VWiD4Owners/comments/12nfjsi/got_my_id4_today/jgf1asv/</t>
  </si>
  <si>
    <t>Congrats!! 🥳</t>
  </si>
  <si>
    <t>jgfs80e</t>
  </si>
  <si>
    <t>t1_jgfs80e</t>
  </si>
  <si>
    <t>https://www.reddit.com/r/VWiD4Owners/comments/12nfjsi/got_my_id4_today/jgfs80e/</t>
  </si>
  <si>
    <t>Gorgeous. Congratulations!</t>
  </si>
  <si>
    <t>jggd4ra</t>
  </si>
  <si>
    <t>FuturamaRama7</t>
  </si>
  <si>
    <t>t1_jggd4ra</t>
  </si>
  <si>
    <t>https://www.reddit.com/r/VWiD4Owners/comments/12nfjsi/got_my_id4_today/jggd4ra/</t>
  </si>
  <si>
    <t>We’ve also got a red ID.4 and we had someone stop us in a parking lot recently to tell us how beautiful it was. Then we had like a 45 minute long conversation on EV’s because they hadn’t even realized it was one. They thought it was a hybrid.</t>
  </si>
  <si>
    <t>jghff0s</t>
  </si>
  <si>
    <t>PM_ME_YO_KNITTING</t>
  </si>
  <si>
    <t>t1_jghff0s</t>
  </si>
  <si>
    <t>https://www.reddit.com/r/VWiD4Owners/comments/12nfjsi/got_my_id4_today/jghff0s/</t>
  </si>
  <si>
    <t>Im waiting on a delivery of a used id4 and your comment made me look into the safety recalls and it has one… thanks for this information.. I will look further into it before completing my purchase..</t>
  </si>
  <si>
    <t>jgi4ah0</t>
  </si>
  <si>
    <t>Mysterious_Case_713</t>
  </si>
  <si>
    <t>t1_jgi4ah0</t>
  </si>
  <si>
    <t>https://www.reddit.com/r/VWiD4Owners/comments/12nfjsi/got_my_id4_today/jgi4ah0/</t>
  </si>
  <si>
    <t>jghv1wt</t>
  </si>
  <si>
    <t>t1_jghv1wt</t>
  </si>
  <si>
    <t>If there was a door handle recall I wouldn't have been able to purchase this weekend because of the stop sale.</t>
  </si>
  <si>
    <t>https://www.reddit.com/r/VWiD4Owners/comments/12nfjsi/got_my_id4_today/jghv1wt/</t>
  </si>
  <si>
    <t>jghtxpx</t>
  </si>
  <si>
    <t>t1_jghtxpx</t>
  </si>
  <si>
    <t>If the vin shows a safety recall what does that indicate to you? (I’m just curious why that would dissuade you from purchasing)</t>
  </si>
  <si>
    <t>https://www.reddit.com/r/VWiD4Owners/comments/12nfjsi/got_my_id4_today/jghtxpx/</t>
  </si>
  <si>
    <t>I had been patiently waiting for my 2023 ID.4 Pro S AWD in Arctic Blue for over 6 months and when it got pushed back again to June to August, I started looking around about a week ago. Saw an Aurora Red Pro S AWD that was on a dealer's website on Thursday night; it was not showing on the Volkswagen website inventory search. I checked the VW recall website and the VIN showed no recalls, so I called the dealer Friday morning and they said it just rolled off the truck on Thursday. I put down a $500 deposit and picked it up this morning. Very happy to have my new car! And I'm happy that I'll definitely qualify for the full tax credit no matter what happens on April 18th.</t>
  </si>
  <si>
    <t>https://i.redd.it/cia9u0sr45ua1.jpg</t>
  </si>
  <si>
    <t>https://www.reddit.com/r/VWiD4Owners/comments/12nfjsi/got_my_id4_today/</t>
  </si>
  <si>
    <t>Got my ID.4 today!</t>
  </si>
  <si>
    <t>Oh he doesn’t start. But yeah he will play in the second half unless Bayer leads by two goals</t>
  </si>
  <si>
    <t>jgi6ezh</t>
  </si>
  <si>
    <t>t1_jgi6ezh</t>
  </si>
  <si>
    <t>https://www.reddit.com/r/soccer/comments/12ohq9y/match_thread_vfl_wolfsburg_vs_bayer_leverkusen/jgi6ezh/</t>
  </si>
  <si>
    <t>jgi652t</t>
  </si>
  <si>
    <t>t1_jgi652t</t>
  </si>
  <si>
    <t>12ohq9y</t>
  </si>
  <si>
    <t>From the bench?</t>
  </si>
  <si>
    <t>ViolaineSugarHiccup</t>
  </si>
  <si>
    <t>https://www.reddit.com/r/soccer/comments/12ohq9y/match_thread_vfl_wolfsburg_vs_bayer_leverkusen/jgi652t/</t>
  </si>
  <si>
    <t>jgi5wkq</t>
  </si>
  <si>
    <t>t1_jgi5wkq</t>
  </si>
  <si>
    <t>Ready for some Wirtz magic</t>
  </si>
  <si>
    <t>https://www.reddit.com/r/soccer/comments/12ohq9y/match_thread_vfl_wolfsburg_vs_bayer_leverkusen/jgi5wkq/</t>
  </si>
  <si>
    <t>t3_12ohq9y</t>
  </si>
  <si>
    <t>As far as I know, nope</t>
  </si>
  <si>
    <t>jgi77c4</t>
  </si>
  <si>
    <t>T1TK1</t>
  </si>
  <si>
    <t>t1_jgi77c4</t>
  </si>
  <si>
    <t>https://www.reddit.com/r/soccer/comments/12ohq9y/match_thread_vfl_wolfsburg_vs_bayer_leverkusen/jgi77c4/</t>
  </si>
  <si>
    <t>jgi6x3f</t>
  </si>
  <si>
    <t>t1_jgi6x3f</t>
  </si>
  <si>
    <t>Does Svanberg usually play right back?</t>
  </si>
  <si>
    <t>Pheebii</t>
  </si>
  <si>
    <t>https://www.reddit.com/r/soccer/comments/12ohq9y/match_thread_vfl_wolfsburg_vs_bayer_leverkusen/jgi6x3f/</t>
  </si>
  <si>
    <t>Verkauft ihn an Gladbach.</t>
  </si>
  <si>
    <t>jgif2zs</t>
  </si>
  <si>
    <t>t1_jgif2zs</t>
  </si>
  <si>
    <t>https://www.reddit.com/r/soccer/comments/12ohq9y/match_thread_vfl_wolfsburg_vs_bayer_leverkusen/jgif2zs/</t>
  </si>
  <si>
    <t>jgiap2q</t>
  </si>
  <si>
    <t>t1_jgiap2q</t>
  </si>
  <si>
    <t>Let's go!</t>
  </si>
  <si>
    <t>jgi7vnj</t>
  </si>
  <si>
    <t>Boogada42</t>
  </si>
  <si>
    <t>t1_jgi7vnj</t>
  </si>
  <si>
    <t>https://www.reddit.com/r/soccer/comments/12ohq9y/match_thread_vfl_wolfsburg_vs_bayer_leverkusen/jgi7vnj/</t>
  </si>
  <si>
    <t>Snoozefest</t>
  </si>
  <si>
    <t>jgiamy7</t>
  </si>
  <si>
    <t>t1_jgiamy7</t>
  </si>
  <si>
    <t>https://www.reddit.com/r/soccer/comments/12ohq9y/match_thread_vfl_wolfsburg_vs_bayer_leverkusen/jgiamy7/</t>
  </si>
  <si>
    <t>Der ist immer so</t>
  </si>
  <si>
    <t>jgibtbk</t>
  </si>
  <si>
    <t>t1_jgibtbk</t>
  </si>
  <si>
    <t>https://www.reddit.com/r/soccer/comments/12ohq9y/match_thread_vfl_wolfsburg_vs_bayer_leverkusen/jgibtbk/</t>
  </si>
  <si>
    <t>jgiayfz</t>
  </si>
  <si>
    <t>t1_jgiayfz</t>
  </si>
  <si>
    <t>Heute ist es besonders schlimm.</t>
  </si>
  <si>
    <t>Schmiddo</t>
  </si>
  <si>
    <t>https://www.reddit.com/r/soccer/comments/12ohq9y/match_thread_vfl_wolfsburg_vs_bayer_leverkusen/jgiayfz/</t>
  </si>
  <si>
    <t>jgi99z2</t>
  </si>
  <si>
    <t>t1_jgi99z2</t>
  </si>
  <si>
    <t>Demirbay is mediocre (which is good enough when you need to rest other players), unless he tries to be more than he is and does his stupid corner/freekick/shot-from-range/yellow-card-to-compensate-for-not-thinking-quickly-enough antics.</t>
  </si>
  <si>
    <t>jgibe25</t>
  </si>
  <si>
    <t>t1_jgibe25</t>
  </si>
  <si>
    <t>https://www.reddit.com/r/soccer/comments/12ohq9y/match_thread_vfl_wolfsburg_vs_bayer_leverkusen/jgibe25/</t>
  </si>
  <si>
    <t>jgiasv9</t>
  </si>
  <si>
    <t>t1_jgiasv9</t>
  </si>
  <si>
    <t>Demirbay is so shit</t>
  </si>
  <si>
    <t>https://www.reddit.com/r/soccer/comments/12ohq9y/match_thread_vfl_wolfsburg_vs_bayer_leverkusen/jgiasv9/</t>
  </si>
  <si>
    <t>Kossounou is finally getting better in the last weeks. Still incredible, that he cost ~23mio</t>
  </si>
  <si>
    <t>jgib8fy</t>
  </si>
  <si>
    <t>t1_jgib8fy</t>
  </si>
  <si>
    <t>https://www.reddit.com/r/soccer/comments/12ohq9y/match_thread_vfl_wolfsburg_vs_bayer_leverkusen/jgib8fy/</t>
  </si>
  <si>
    <t>Has to get subbed off. Its so bad today.</t>
  </si>
  <si>
    <t>jgidvi6</t>
  </si>
  <si>
    <t>t1_jgidvi6</t>
  </si>
  <si>
    <t>https://www.reddit.com/r/soccer/comments/12ohq9y/match_thread_vfl_wolfsburg_vs_bayer_leverkusen/jgidvi6/</t>
  </si>
  <si>
    <t>jgidizb</t>
  </si>
  <si>
    <t>t1_jgidizb</t>
  </si>
  <si>
    <t>That was certainly a match, if I have ever seen one</t>
  </si>
  <si>
    <t>SteW-</t>
  </si>
  <si>
    <t>https://www.reddit.com/r/soccer/comments/12oloo0/postmatch_thread_vfl_wolfsburg_00_bayer/jgino0p/</t>
  </si>
  <si>
    <t>I mean, this is a hard one. I trust Xabi with his rotations here and suspect he thinks Diaby and Frimpong will be fine, they will 100% play on Thursday. 
Losing today would have been so much worse and would have reall been a no-go situation, so he could not go all out for subbing the whole team. He decided to play the right side like its played all season (stability) and rotated the players that anyways rotate a lot (both cms, one cb, Wirtz due workload after coming back and Adli/Hlozek exchange). 
Realistically speaking, if you are honest to ourselves, we are fighting for the 6th place - not the 4th place. And we made sure that a direct competitor is not getting on that spot. It was a 6 point game and they did get a good result.
Bottom line: you cant rest them all, and you definetly couldnt lose today</t>
  </si>
  <si>
    <t>jgizo1i</t>
  </si>
  <si>
    <t>t1_jgizo1i</t>
  </si>
  <si>
    <t>https://www.reddit.com/r/soccer/comments/12ohq9y/match_thread_vfl_wolfsburg_vs_bayer_leverkusen/jgizo1i/</t>
  </si>
  <si>
    <t>jgih2de</t>
  </si>
  <si>
    <t>t1_jgih2de</t>
  </si>
  <si>
    <t>I would have at least rested Frimpong.</t>
  </si>
  <si>
    <t>jgihd60</t>
  </si>
  <si>
    <t>t1_jgihd60</t>
  </si>
  <si>
    <t>https://www.reddit.com/r/soccer/comments/12ohq9y/match_thread_vfl_wolfsburg_vs_bayer_leverkusen/jgihd60/</t>
  </si>
  <si>
    <t>Looks like Diaby and Frimpong are being run into the ground to make up for the players being rested for the midweek Europa game. Not sure if Xabi is planning on using them for that game but their legs might be shot if they have to keep running the way they were in the first half.  
Thoughts on the rotations today Leverkusen fans?</t>
  </si>
  <si>
    <t>https://www.reddit.com/r/soccer/comments/12ohq9y/match_thread_vfl_wolfsburg_vs_bayer_leverkusen/jgih2de/</t>
  </si>
  <si>
    <t>Demirbay should never ever start for us again. Diaby is such a selfish prick ffs.</t>
  </si>
  <si>
    <t>jginwox</t>
  </si>
  <si>
    <t>t1_jginwox</t>
  </si>
  <si>
    <t>https://www.reddit.com/r/soccer/comments/12oloo0/postmatch_thread_vfl_wolfsburg_00_bayer/jginwox/</t>
  </si>
  <si>
    <t>Once again I ask you to stop starting Demirbay</t>
  </si>
  <si>
    <t>jgi8ndd</t>
  </si>
  <si>
    <t>t1_jgi8ndd</t>
  </si>
  <si>
    <t>https://www.reddit.com/r/soccer/comments/12ohq9y/match_thread_vfl_wolfsburg_vs_bayer_leverkusen/jgi8ndd/</t>
  </si>
  <si>
    <t>Wahnsinn wie wütend er mich macht 😂</t>
  </si>
  <si>
    <t>jgibw26</t>
  </si>
  <si>
    <t>t1_jgibw26</t>
  </si>
  <si>
    <t>https://www.reddit.com/r/soccer/comments/12ohq9y/match_thread_vfl_wolfsburg_vs_bayer_leverkusen/jgibw26/</t>
  </si>
  <si>
    <t>jgialis</t>
  </si>
  <si>
    <t>t1_jgialis</t>
  </si>
  <si>
    <t>er spielt einfach in ner anderen zeitzone</t>
  </si>
  <si>
    <t>https://www.reddit.com/r/soccer/comments/12ohq9y/match_thread_vfl_wolfsburg_vs_bayer_leverkusen/jgialis/</t>
  </si>
  <si>
    <t>Das reicht halt nicht</t>
  </si>
  <si>
    <t>jgibuk8</t>
  </si>
  <si>
    <t>t1_jgibuk8</t>
  </si>
  <si>
    <t>https://www.reddit.com/r/soccer/comments/12ohq9y/match_thread_vfl_wolfsburg_vs_bayer_leverkusen/jgibuk8/</t>
  </si>
  <si>
    <t>Er war echt gut gegen Bayern aber ansonsten immer mau leider</t>
  </si>
  <si>
    <t>GermanHabsFan</t>
  </si>
  <si>
    <t>https://www.reddit.com/r/soccer/comments/12ohq9y/match_thread_vfl_wolfsburg_vs_bayer_leverkusen/jgiap2q/</t>
  </si>
  <si>
    <t>was kann demirbay eigentlich man</t>
  </si>
  <si>
    <t>https://www.reddit.com/r/soccer/comments/12ohq9y/match_thread_vfl_wolfsburg_vs_bayer_leverkusen/jgi99z2/</t>
  </si>
  <si>
    <t>jgicyvh</t>
  </si>
  <si>
    <t>t1_jgicyvh</t>
  </si>
  <si>
    <t>https://www.reddit.com/r/soccer/comments/12ohq9y/match_thread_vfl_wolfsburg_vs_bayer_leverkusen/jgicyvh/</t>
  </si>
  <si>
    <t>jgicfns</t>
  </si>
  <si>
    <t>t1_jgicfns</t>
  </si>
  <si>
    <t>Ach diaby…</t>
  </si>
  <si>
    <t>jgici7b</t>
  </si>
  <si>
    <t>t1_jgici7b</t>
  </si>
  <si>
    <t>https://www.reddit.com/r/soccer/comments/12ohq9y/match_thread_vfl_wolfsburg_vs_bayer_leverkusen/jgici7b/</t>
  </si>
  <si>
    <t>Xabi I’m on my knees sub him off</t>
  </si>
  <si>
    <t>jgidhk5</t>
  </si>
  <si>
    <t>t1_jgidhk5</t>
  </si>
  <si>
    <t>https://www.reddit.com/r/soccer/comments/12ohq9y/match_thread_vfl_wolfsburg_vs_bayer_leverkusen/jgidhk5/</t>
  </si>
  <si>
    <t>Everytime he doesn’t get the pass or can’t run past the defender it’s the same reaction. Makes my blood boil</t>
  </si>
  <si>
    <t>jgieaz8</t>
  </si>
  <si>
    <t>t1_jgieaz8</t>
  </si>
  <si>
    <t>https://www.reddit.com/r/soccer/comments/12ohq9y/match_thread_vfl_wolfsburg_vs_bayer_leverkusen/jgieaz8/</t>
  </si>
  <si>
    <t>jgie2kc</t>
  </si>
  <si>
    <t>t1_jgie2kc</t>
  </si>
  <si>
    <t>"oh I didn't surprise him with my totally predictable run? aw shucks, why bother pressing, that has never worked anyway"</t>
  </si>
  <si>
    <t>https://www.reddit.com/r/soccer/comments/12ohq9y/match_thread_vfl_wolfsburg_vs_bayer_leverkusen/jgie2kc/</t>
  </si>
  <si>
    <t>jgidodb</t>
  </si>
  <si>
    <t>t1_jgidodb</t>
  </si>
  <si>
    <t>I hate Diabys attitude so much man</t>
  </si>
  <si>
    <t>https://www.reddit.com/r/soccer/comments/12ohq9y/match_thread_vfl_wolfsburg_vs_bayer_leverkusen/jgidodb/</t>
  </si>
  <si>
    <t>DIABY DAS IST NICHT DEIN SCHEISS ERNST</t>
  </si>
  <si>
    <t>jgih40s</t>
  </si>
  <si>
    <t>t1_jgih40s</t>
  </si>
  <si>
    <t>https://www.reddit.com/r/soccer/comments/12ohq9y/match_thread_vfl_wolfsburg_vs_bayer_leverkusen/jgih40s/</t>
  </si>
  <si>
    <t>#10 is so bad</t>
  </si>
  <si>
    <t>jgidast</t>
  </si>
  <si>
    <t>t1_jgidast</t>
  </si>
  <si>
    <t>https://www.reddit.com/r/soccer/comments/12ohq9y/match_thread_vfl_wolfsburg_vs_bayer_leverkusen/jgidast/</t>
  </si>
  <si>
    <t>This team is incredibly selfish</t>
  </si>
  <si>
    <t>jgihxl6</t>
  </si>
  <si>
    <t>t1_jgihxl6</t>
  </si>
  <si>
    <t>https://www.reddit.com/r/soccer/comments/12ohq9y/match_thread_vfl_wolfsburg_vs_bayer_leverkusen/jgihxl6/</t>
  </si>
  <si>
    <t>Wolfsburg are there for the taking, they have done nothing in the second half but Leverkusen are not really focused today</t>
  </si>
  <si>
    <t>jgiigou</t>
  </si>
  <si>
    <t>TheSingleMan27</t>
  </si>
  <si>
    <t>t1_jgiigou</t>
  </si>
  <si>
    <t>https://www.reddit.com/r/soccer/comments/12ohq9y/match_thread_vfl_wolfsburg_vs_bayer_leverkusen/jgiigou/</t>
  </si>
  <si>
    <t>Hä darf er durch VAR von Ecke auf Abstoß umentscheiden???</t>
  </si>
  <si>
    <t>jgiimeg</t>
  </si>
  <si>
    <t>t1_jgiimeg</t>
  </si>
  <si>
    <t>https://www.reddit.com/r/soccer/comments/12ohq9y/match_thread_vfl_wolfsburg_vs_bayer_leverkusen/jgiimeg/</t>
  </si>
  <si>
    <t>Niko Kovac erfindet eigene Morsesprache um sein Team zu einem 0:0 gegen Leverkusen zu coachen, DAZN ermittelt</t>
  </si>
  <si>
    <t>jgijt2x</t>
  </si>
  <si>
    <t>t1_jgijt2x</t>
  </si>
  <si>
    <t>https://www.reddit.com/r/soccer/comments/12ohq9y/match_thread_vfl_wolfsburg_vs_bayer_leverkusen/jgijt2x/</t>
  </si>
  <si>
    <t>Bingo!</t>
  </si>
  <si>
    <t>jgic8s8</t>
  </si>
  <si>
    <t>t1_jgic8s8</t>
  </si>
  <si>
    <t>https://www.reddit.com/r/soccer/comments/12ohq9y/match_thread_vfl_wolfsburg_vs_bayer_leverkusen/jgic8s8/</t>
  </si>
  <si>
    <t>jgia8wk</t>
  </si>
  <si>
    <t>t1_jgia8wk</t>
  </si>
  <si>
    <t>waiting for Hlozek Bingo: get the ball anywhere within 40 meters of the goal, don't look for pass options, just shoot, wide.</t>
  </si>
  <si>
    <t>https://www.reddit.com/r/soccer/comments/12ohq9y/match_thread_vfl_wolfsburg_vs_bayer_leverkusen/jgia8wk/</t>
  </si>
  <si>
    <t>Diaby, thank you for all your goals (many) and assists (few), but I won't be sad to see your whiny selfish ass go after this season</t>
  </si>
  <si>
    <t>https://www.reddit.com/r/soccer/comments/12ohq9y/match_thread_vfl_wolfsburg_vs_bayer_leverkusen/jgicfns/</t>
  </si>
  <si>
    <t>the FUCK kind of game is Demirbay playing today! he gets absolutely nothing right</t>
  </si>
  <si>
    <t>https://www.reddit.com/r/soccer/comments/12ohq9y/match_thread_vfl_wolfsburg_vs_bayer_leverkusen/jgidizb/</t>
  </si>
  <si>
    <t>FUCK YOUUUUUUUUUUUUUUU (pardon my French)</t>
  </si>
  <si>
    <t>jgih3ej</t>
  </si>
  <si>
    <t>t1_jgih3ej</t>
  </si>
  <si>
    <t>https://www.reddit.com/r/soccer/comments/12ohq9y/match_thread_vfl_wolfsburg_vs_bayer_leverkusen/jgih3ej/</t>
  </si>
  <si>
    <t>In Bruce Buffer's voice: HERE WE GO</t>
  </si>
  <si>
    <t>jgiivs9</t>
  </si>
  <si>
    <t>t1_jgiivs9</t>
  </si>
  <si>
    <t>https://www.reddit.com/r/soccer/comments/12ohq9y/match_thread_vfl_wolfsburg_vs_bayer_leverkusen/jgiivs9/</t>
  </si>
  <si>
    <t>just proves what I keep on saying: Wirtz upgrades all players around him. Even Demirbay gets a shot on goal!</t>
  </si>
  <si>
    <t>jgijvvs</t>
  </si>
  <si>
    <t>t1_jgijvvs</t>
  </si>
  <si>
    <t>https://www.reddit.com/r/soccer/comments/12ohq9y/match_thread_vfl_wolfsburg_vs_bayer_leverkusen/jgijvvs/</t>
  </si>
  <si>
    <t>here comes the speed</t>
  </si>
  <si>
    <t>jgil3um</t>
  </si>
  <si>
    <t>t1_jgil3um</t>
  </si>
  <si>
    <t>https://www.reddit.com/r/soccer/comments/12ohq9y/match_thread_vfl_wolfsburg_vs_bayer_leverkusen/jgil3um/</t>
  </si>
  <si>
    <t>What happened to the form Wolfsburg was showing a few months ago?  They have to be worst team in the league to watch right now</t>
  </si>
  <si>
    <t>jgilozy</t>
  </si>
  <si>
    <t>t1_jgilozy</t>
  </si>
  <si>
    <t>https://www.reddit.com/r/soccer/comments/12ohq9y/match_thread_vfl_wolfsburg_vs_bayer_leverkusen/jgilozy/</t>
  </si>
  <si>
    <t>Yeha now I'm glad I didn't go to the game haha</t>
  </si>
  <si>
    <t>jginxh5</t>
  </si>
  <si>
    <t>t1_jginxh5</t>
  </si>
  <si>
    <t>https://www.reddit.com/r/soccer/comments/12oloo0/postmatch_thread_vfl_wolfsburg_00_bayer/jginxh5/</t>
  </si>
  <si>
    <t>El Konzernico, arguably the biggest derby of the Bundesliga!
Also, I would have gone to the game if the dfl didn't put it on at 7:30pm, thanks for that...</t>
  </si>
  <si>
    <t>jgi5hwy</t>
  </si>
  <si>
    <t>t1_jgi5hwy</t>
  </si>
  <si>
    <t>https://www.reddit.com/r/soccer/comments/12ohq9y/match_thread_vfl_wolfsburg_vs_bayer_leverkusen/jgi5hwy/</t>
  </si>
  <si>
    <t>Bin ja eigentlich ein Fan unserer generellen Transferpolitik, aber das Demirbay immer noch unser Rekirdtransfer ist, ist so ein Witz haha</t>
  </si>
  <si>
    <t>jgiarqz</t>
  </si>
  <si>
    <t>t1_jgiarqz</t>
  </si>
  <si>
    <t>https://www.reddit.com/r/soccer/comments/12ohq9y/match_thread_vfl_wolfsburg_vs_bayer_leverkusen/jgiarqz/</t>
  </si>
  <si>
    <t>Yeah that Adli chance was the last chance probably</t>
  </si>
  <si>
    <t>jgin4hw</t>
  </si>
  <si>
    <t>t1_jgin4hw</t>
  </si>
  <si>
    <t>https://www.reddit.com/r/soccer/comments/12ohq9y/match_thread_vfl_wolfsburg_vs_bayer_leverkusen/jgin4hw/</t>
  </si>
  <si>
    <t>Boring</t>
  </si>
  <si>
    <t>jgimlpc</t>
  </si>
  <si>
    <t>xSAV4GE</t>
  </si>
  <si>
    <t>t1_jgimlpc</t>
  </si>
  <si>
    <t>https://www.reddit.com/r/soccer/comments/12ohq9y/match_thread_vfl_wolfsburg_vs_bayer_leverkusen/jgimlpc/</t>
  </si>
  <si>
    <t>Lmao frimpong dancing with himself then sending it to the stands</t>
  </si>
  <si>
    <t>jgin8en</t>
  </si>
  <si>
    <t>t1_jgin8en</t>
  </si>
  <si>
    <t>https://www.reddit.com/r/soccer/comments/12ohq9y/match_thread_vfl_wolfsburg_vs_bayer_leverkusen/jgin8en/</t>
  </si>
  <si>
    <t># [](#sprite1-p427) **VfL Wolfsburg** [0 - 0](#bar-3-white) **Bayer Leverkusen** [](#sprite1-p132)
**Venue:** Volkswagen Arena, Wolfsburg, Germany
**Referee:** Sascha Stegemann 
-----
[](#sprite1-p427) **VfL Wolfsburg:**
[Starting XI](#bar-11-white)|[Notes](#bar-6-white)|[Subs](#bar-10-white)|[Notes](#bar-6-white)
-----|-----|-----|----- 
[](#sprite6-p17) Koen Casteels| |[](#sprite6-p10) Pavao Pervan 
[](#sprite6-p24) Paulo Otávio|[](#icon-down) 54' |[](#sprite6-p60) Maxence Lacroix|[](#icon-up) 79'
[](#sprite6-p124) Micky van de Ven| |[](#sprite6-p64) Ridle Baku|[](#icon-up) 79'
[](#sprite6-p17) Sebastiaan Bornauw| |[](#sprite6-p60) Nicolas Cozza
[](#sprite6-p166) Mattias Svanberg| |[](#sprite6-p46) Lukáš Ambros
[](#sprite6-p64) Yannick Gerhardt|[](#icon-down) 79' |[](#sprite6-p184) Kevin Paredes|[](#icon-up) 54' [](#icon-down) 79'
[](#sprite6-p60) Josuha Guilavogui| |[](#sprite6-p10) Patrick Wimmer|[](#icon-up) 70'
[](#sprite6-p64) Felix Nmecha| |[](#sprite6-p64) Dženan Pejčinović
[](#sprite6-p138) Jakub Kamiński| |[](#sprite6-p64) Luca Waldschmidt
[](#sprite6-p47) Jonas Wind| | |
[](#sprite6-p52) Omar Marmoush|[](#icon-down) 70' | |
**Manager:** Niko Kovač (Croatia)
------------
[](#sprite1-p132) **Bayer Leverkusen:**
[Starting XI](#bar-11-white)|[Notes](#bar-6-white)|[Subs](#bar-10-white)|[Notes](#bar-6-white)
-----|-----|-----|-----
[](#sprite6-p59) Lukáš Hrádecký| |[](#sprite6-p10) Patrick Pentz
[](#sprite6-p51) Piero Hincapié|[](#icon-yellow) 72' |[](#sprite6-p64) Jonathan Tah|[](#icon-up) 78'
[](#sprite6-p27) Edmond Tapsoba| |[](#sprite6-p124) Mitchel Bakker
[](#sprite6-p42) Odilon Kossounou|[](#icon-yellow) 77' |[](#sprite6-p124) Timothy Fosu-Mensah
[](#sprite6-p124) Jeremie Frimpong| |[](#sprite6-p124) Daley Sinkgraven
[](#sprite6-p64) Kerem Demirbay| |[](#sprite6-p64) Florian Wirtz|[](#icon-up) 62' [](#icon-yellow) 88'
[](#sprite6-p64) Robert Andrich| |[](#sprite6-p64) Karim Bellarabi
[](#sprite6-p64) Nadiem Amiri|[](#icon-yellow) 61' [](#icon-down) 78'|[](#sprite6-p222) Callum Hudson-Odoi
[](#sprite6-p46) Adam Hložek|[](#icon-down) 78' |[](#sprite6-p60) Amine Adli|[](#icon-up) 78'
[](#sprite6-p78) Sardar Azmoun|[](#icon-down) 62' | |
[](#sprite6-p60) Moussa Diaby|[](#icon-yellow) 85' | |
**Manager:** Xabi Alonso (Spain)
------------
[](#icon-net-big) **MATCH EVENTS**
1': We're off!
18': Have the strikers even touched the ball yet at all? Snoozer so far
27': A shot from Leverkusen!! It took a dangerous deflection but clanged off the crossbar! Would've been offside in the buildup though. There's an attempt on the rebound from distance but Casteels catches it easily.
29': Kamiński takes a shot but it takes a deflection over the bar.
33': An aerial cross reaches Yannick Gerhardt, Gerhardt's header goes over the top far corner.
35': Hložek fires low and misses the near corner.
36': Diaby fires from wide and fails to beat Casteels at the near post.
41': Amiri's shot from distance dips but not enough, skimming the top of the net.
**HT VfL Wolfsburg 0-0 Bayer Leverkusen** No stoppage time. A truly toothless display from both sides.
-----
46': We're back!
47': Nmecha fires into the stands from outside the box.
47': Marmoush gets past the backline and fires! Saved! But offside anyway.
50': Diaby gets close to the near post and fires but puts it straight up into the air.
51': Otávio puts his shot up into the sky and seems to have twisted his ankle coming down.
54': SAVE!! A very good shot from Diaby, volleyed from a difficult angle on target, but put away by Casteels!
54': [](#icon-sub) Wolfsburg substitution: *Kevin Paredes* on for *Paulo Otávio*
61': [](#icon-yellow) *Nadiem Amiri* makes a harsh slide tackle on Svanberg
62': [](#icon-sub) Leverkusen substitution: *Florian Wirtz* on for *Sardar Azmoun*
69': SAVE! Demerbay does a great cut down the edge of the box and fires but Casteels keeps it out!
70': [](#icon-sub) Wolfsburg substitution: *Patrick Wimmer* on for *Omar Marmoush*
72': SAVE!! Paredes crosses to Wimmer who fires but Hrádecký keeps it out!
72': [](#icon-yellow) *Piero Hincapié* runs into Bornauw's ankle
74': Big waste of a chance, Svanberg bombs forward but tries to do it all himself, fires early and puts it into the sky
77': [](#icon-yellow) *Odilon Kossounou* carded for shoving Wimmer
78': [](#icon-sub) Leverkusen double sub: *Amine Adli and Jonathan Tah* on for *Nadiem Amiri and Adam Hložek*
79': [](#icon-sub) Wolfsburg double sub: *Ridle Baku and Maxence Lacroix* on for *Kevin Paredes and Yannick Gerhardt*. Paredes seemed to hurt his thigh earlier and is limping off
83': SAVE! Wimmer fires low, Hrádecký spills the shot a little but claims it.
85': SAVE! Andrich's shot swatted over the bar! Whistle anyone for a foul....
85': [](#icon-yellow) *Moussa Diaby* into the book for running into Frimpong
88': SAVE! Adli denied by Casteels, the rebound comes off his knee and wide.
88': [](#icon-yellow) *Florian Wirtz* into the book for pushing down Kamiński to stop a counter
**FT VfL Wolfsburg 0-0 Bayer Leverkusen** A bad performance and a bad result for both sides, this might knock both out of European contention</t>
  </si>
  <si>
    <t>MisterBadIdea2</t>
  </si>
  <si>
    <t>https://www.reddit.com/r/soccer/comments/12oloo0/postmatch_thread_vfl_wolfsburg_00_bayer/</t>
  </si>
  <si>
    <t>Post-Match Thread: VfL Wolfsburg 0-0 Bayer Leverkusen | Bundesliga</t>
  </si>
  <si>
    <t>https://www.reddit.com/r/soccer/comments/12ohq9y/match_thread_vfl_wolfsburg_vs_bayer_leverkusen/</t>
  </si>
  <si>
    <t>Match Thread: VfL Wolfsburg vs. Bayer Leverkusen | Bundesliga</t>
  </si>
  <si>
    <t>Second this on the 2012/2013 tsi. Mine was immaculate, babied and always serviced with under 80kms on it. One day decided to only run on 3 cylinders, mechanic said it was a mechanical write off due to cracking of piston. Apparently common in this engine model. Do your research as they can be great cars just not some models</t>
  </si>
  <si>
    <t>jgkqtd8</t>
  </si>
  <si>
    <t>CarsAustralia</t>
  </si>
  <si>
    <t>t1_jgkqtd8</t>
  </si>
  <si>
    <t>https://www.reddit.com/r/CarsAustralia/comments/12obp4z/are_volkswagen_golfspolos_good_currently_in_the/jgkqtd8/</t>
  </si>
  <si>
    <t>jghlikr</t>
  </si>
  <si>
    <t>t1_jghlikr</t>
  </si>
  <si>
    <t>12obp4z</t>
  </si>
  <si>
    <t>I recommend MK7 (2013+) only, most MK6s you will find have the 1.4 twincharged engine which is a reliability nightmare.</t>
  </si>
  <si>
    <t>https://www.reddit.com/r/CarsAustralia/comments/12obp4z/are_volkswagen_golfspolos_good_currently_in_the/jghlikr/</t>
  </si>
  <si>
    <t>t3_12obp4z</t>
  </si>
  <si>
    <t>If you're after a sedan, you're most likely looking for a Jetta (or a Bora if you're looking at cars from the early 2000s), and not a Golf. Polo sedans were very briefly a thing in the 9N generation (known as a "Polo Classic") in the early 2000s, but they weren't big sellers and were discontinued when the facelift 9N3 was released.
Manual ones are solid cars if looked after, but unfortunately many Volkswagens don't get looked after well once they hit a certain age and then start falling apart due to neglect.
Early DSGs were also known to be troublesome, so if you're looking at a car from around 2011 with a DSG, it might be worth looking closely at the service history because I wouldn't be wanting to pay for a new mechatronics unit, let alone a new gearbox if one goes bad.</t>
  </si>
  <si>
    <t>jghmdmx</t>
  </si>
  <si>
    <t>AnonymousEngineer_</t>
  </si>
  <si>
    <t>t1_jghmdmx</t>
  </si>
  <si>
    <t>https://www.reddit.com/r/CarsAustralia/comments/12obp4z/are_volkswagen_golfspolos_good_currently_in_the/jghmdmx/</t>
  </si>
  <si>
    <t>Good but damn exy in Australia. You will get far better value for money in something Japanese or Korean</t>
  </si>
  <si>
    <t>jgiplef</t>
  </si>
  <si>
    <t>Creative_Rock_7246</t>
  </si>
  <si>
    <t>t1_jgiplef</t>
  </si>
  <si>
    <t>https://www.reddit.com/r/CarsAustralia/comments/12obp4z/are_volkswagen_golfspolos_good_currently_in_the/jgiplef/</t>
  </si>
  <si>
    <t>Endless money pit.</t>
  </si>
  <si>
    <t>jgiyqrk</t>
  </si>
  <si>
    <t>t1_jgiyqrk</t>
  </si>
  <si>
    <t>https://www.reddit.com/r/CarsAustralia/comments/12obp4z/are_volkswagen_golfspolos_good_currently_in_the/jgiyqrk/</t>
  </si>
  <si>
    <t>The First generation Golf 7 (7 speed DSG gearboxes only) had premature failure therefore you should only buy a 2019 or 2020. Certain parts got revised several times and I believe that the final revisions are 2019 and 2020. For the Golf 8 VW scrapped the dry clutch DSG in the Golf entirely, it just didn't do well with stop start traffic sadly.
A manual would be a good option.
The engines are relatively solid although they can start to show wear and tear around 150-200km if they've been driven hard. They get piston ring wear and start to use more oil, also a knocking noise will be heard at low RPM going up hill.
The GTI with the wet clutch DSG is your best option for a second hand car or a 2019/2020 regular 7 speed DSG which has seen light use and regular services.
The timing belt on the none GTI/R models should be changed at around 118,000km and these days will cost between $2-3k at an independent mechanic. Likewise the alternator is a pain in the arse to change and will also run you around $1-2k. Throttle body should also be changed around 118k in my opinion or at least cleaned properly. These cars also benefit from having their battery changed every 2-4 years as the stop start etc can cause premature aging. I would advise you use an AGM battery, not an EFB.</t>
  </si>
  <si>
    <t>jgjehaf</t>
  </si>
  <si>
    <t>GaryTheGuineaPig</t>
  </si>
  <si>
    <t>t1_jgjehaf</t>
  </si>
  <si>
    <t>https://www.reddit.com/r/CarsAustralia/comments/12obp4z/are_volkswagen_golfspolos_good_currently_in_the/jgjehaf/</t>
  </si>
  <si>
    <t>Both Golf &amp; polo are great little cars. Just make sure they don’t have a heap of KM’s and have a good service history. 
They won’t take the abuse like a Corolla but they are a pleasure to drive compared to others in the small car segment.</t>
  </si>
  <si>
    <t>jgjer8f</t>
  </si>
  <si>
    <t>t1_jgjer8f</t>
  </si>
  <si>
    <t>https://www.reddit.com/r/CarsAustralia/comments/12obp4z/are_volkswagen_golfspolos_good_currently_in_the/jgjer8f/</t>
  </si>
  <si>
    <t>Golfs yes polos no</t>
  </si>
  <si>
    <t>jgjgk4o</t>
  </si>
  <si>
    <t>PorklanUwU</t>
  </si>
  <si>
    <t>t1_jgjgk4o</t>
  </si>
  <si>
    <t>https://www.reddit.com/r/CarsAustralia/comments/12obp4z/are_volkswagen_golfspolos_good_currently_in_the/jgjgk4o/</t>
  </si>
  <si>
    <t>This! Great car</t>
  </si>
  <si>
    <t>jgjo61b</t>
  </si>
  <si>
    <t>Visible_Area_6760</t>
  </si>
  <si>
    <t>t1_jgjo61b</t>
  </si>
  <si>
    <t>https://www.reddit.com/r/CarsAustralia/comments/12obp4z/are_volkswagen_golfspolos_good_currently_in_the/jgjo61b/</t>
  </si>
  <si>
    <t>jgjl5k8</t>
  </si>
  <si>
    <t>t1_jgjl5k8</t>
  </si>
  <si>
    <t>14k ish is good enough to find a Jetta with 2.0T engine and 6 speed wet DSG.</t>
  </si>
  <si>
    <t>PikaPikafat</t>
  </si>
  <si>
    <t>https://www.reddit.com/r/CarsAustralia/comments/12obp4z/are_volkswagen_golfspolos_good_currently_in_the/jgjl5k8/</t>
  </si>
  <si>
    <t>Just be aware most that I know of require 95 premium unleaded</t>
  </si>
  <si>
    <t>jgjx1fq</t>
  </si>
  <si>
    <t>t1_jgjx1fq</t>
  </si>
  <si>
    <t>https://www.reddit.com/r/CarsAustralia/comments/12obp4z/are_volkswagen_golfspolos_good_currently_in_the/jgjx1fq/</t>
  </si>
  <si>
    <t>Keep to as low km cars as possible and should be fine. Would suggest Golf over Polo if looking in this age range and want a reliable model.</t>
  </si>
  <si>
    <t>jgk9iuz</t>
  </si>
  <si>
    <t>Wolfsburg-19</t>
  </si>
  <si>
    <t>t1_jgk9iuz</t>
  </si>
  <si>
    <t>https://www.reddit.com/r/CarsAustralia/comments/12obp4z/are_volkswagen_golfspolos_good_currently_in_the/jgk9iuz/</t>
  </si>
  <si>
    <t>Do not get VW out of warranty</t>
  </si>
  <si>
    <t>jglb3g2</t>
  </si>
  <si>
    <t>AtomicMelbourne</t>
  </si>
  <si>
    <t>t1_jglb3g2</t>
  </si>
  <si>
    <t>https://www.reddit.com/r/CarsAustralia/comments/12obp4z/are_volkswagen_golfspolos_good_currently_in_the/jglb3g2/</t>
  </si>
  <si>
    <t>Current generation of German cars are only made to last 5 years then scrapped/traded in. That's why their critical engine components are made of PLASTIC!!!</t>
  </si>
  <si>
    <t>jgogzdh</t>
  </si>
  <si>
    <t>t1_jgogzdh</t>
  </si>
  <si>
    <t>https://www.reddit.com/r/CarsAustralia/comments/12obp4z/are_volkswagen_golfspolos_good_currently_in_the/jgogzdh/</t>
  </si>
  <si>
    <t>https://i.redd.it/jjdtydckf9ua1.png</t>
  </si>
  <si>
    <t>https://www.reddit.com/r/CarsAustralia/comments/12obp4z/are_volkswagen_golfspolos_good_currently_in_the/</t>
  </si>
  <si>
    <t>Are Volkswagen Golfs/Polos good? Currently in the market looking for fuel efficient car. Prefer Sedan, but Hatch is okay too (Year 2011+ Under $14K) (Thanks everyone for helping with the previous inquiry)</t>
  </si>
  <si>
    <t>https://www.reddit.com/gallery/12qhoy8</t>
  </si>
  <si>
    <t>12qhoy8</t>
  </si>
  <si>
    <t>Chris09093</t>
  </si>
  <si>
    <t>t3_12qhoy8</t>
  </si>
  <si>
    <t>https://www.reddit.com/r/Volkswagen/comments/12qhoy8/love_this_car_so_much/</t>
  </si>
  <si>
    <t>Love this car so much</t>
  </si>
  <si>
    <t>Yes, life is hard because I have a working understanding of basic geography
truly burdened with the curse of knowledge</t>
  </si>
  <si>
    <t>jgiszwp</t>
  </si>
  <si>
    <t>CanadianPL</t>
  </si>
  <si>
    <t>Animal31</t>
  </si>
  <si>
    <t>t1_jgiszwp</t>
  </si>
  <si>
    <t>https://www.reddit.com/r/CanadianPL/comments/12nm3nz/victoria_fc_vancouver_fc_about_to_get_it_on/jgiszwp/</t>
  </si>
  <si>
    <t>jghi4wb</t>
  </si>
  <si>
    <t>t1_jghi4wb</t>
  </si>
  <si>
    <t>12nm3nz</t>
  </si>
  <si>
    <t>Life must be hard for you</t>
  </si>
  <si>
    <t>Galemur15</t>
  </si>
  <si>
    <t>https://www.reddit.com/r/CanadianPL/comments/12nm3nz/victoria_fc_vancouver_fc_about_to_get_it_on/jghi4wb/</t>
  </si>
  <si>
    <t>jggmuu6</t>
  </si>
  <si>
    <t>t1_jggmuu6</t>
  </si>
  <si>
    <t>Langford is literally in Greater Victoria
stop being stupid</t>
  </si>
  <si>
    <t>jgivnil</t>
  </si>
  <si>
    <t>t1_jgivnil</t>
  </si>
  <si>
    <t>https://www.reddit.com/r/CanadianPL/comments/12nm3nz/victoria_fc_vancouver_fc_about_to_get_it_on/jgivnil/</t>
  </si>
  <si>
    <t>jgiv2zw</t>
  </si>
  <si>
    <t>t1_jgiv2zw</t>
  </si>
  <si>
    <t>Don’t waste your time with this guy. 
He doesn’t understand how metropolitan areas work. I’ve seen him argue with like 90% of people on this subreddit saying that two different cities are the same place.</t>
  </si>
  <si>
    <t>https://www.reddit.com/r/CanadianPL/comments/12nm3nz/victoria_fc_vancouver_fc_about_to_get_it_on/jgiv2zw/</t>
  </si>
  <si>
    <t>jgiu4qq</t>
  </si>
  <si>
    <t>t1_jgiu4qq</t>
  </si>
  <si>
    <t>This guy is someone who thinks talking louder equates to winning an argument.
I always appreciate reading what he says to others to get a good laugh cause he just rambles on about nothing lol.</t>
  </si>
  <si>
    <t>jgj12r8</t>
  </si>
  <si>
    <t>t1_jgj12r8</t>
  </si>
  <si>
    <t>https://www.reddit.com/r/CanadianPL/comments/12nm3nz/victoria_fc_vancouver_fc_about_to_get_it_on/jgj12r8/</t>
  </si>
  <si>
    <t>jgizf5b</t>
  </si>
  <si>
    <t>t1_jgizf5b</t>
  </si>
  <si>
    <t>Here's a sneak peek of /r/VictoriaBC using the [top posts](https://np.reddit.com/r/VictoriaBC/top/?sort=top&amp;t=year) of the year!
\#1: [I think I solved our housing crisis.](https://i.redd.it/e1it84t5e3y81.png) | [470 comments](https://np.reddit.com/r/VictoriaBC/comments/ul50og/i_think_i_solved_our_housing_crisis/)  
\#2: [Group shot! Duckanafest 2022!](https://i.redd.it/s4w8lwkh3kd91.jpg) | [150 comments](https://np.reddit.com/r/VictoriaBC/comments/w71suw/group_shot_duckanafest_2022/)  
\#3: [Better hurry, only one left!](https://www.reddit.com/gallery/w34lth) | [174 comments](https://np.reddit.com/r/VictoriaBC/comments/w34lth/better_hurry_only_one_left/)
----
^^I'm ^^a ^^bot, ^^beep ^^boop ^^| ^^Downvote ^^to ^^remove ^^| ^^[Contact](https://www.reddit.com/message/compose/?to=sneakpeekbot) ^^| ^^[Info](https://np.reddit.com/r/sneakpeekbot/) ^^| ^^[Opt-out](https://np.reddit.com/r/sneakpeekbot/comments/o8wk1r/blacklist_ix/) ^^| ^^[GitHub](https://github.com/ghnr/sneakpeekbot)</t>
  </si>
  <si>
    <t>jgizaze</t>
  </si>
  <si>
    <t>t1_jgizaze</t>
  </si>
  <si>
    <t>https://www.reddit.com/r/CanadianPL/comments/12nm3nz/victoria_fc_vancouver_fc_about_to_get_it_on/jgizaze/</t>
  </si>
  <si>
    <t>jgiz9tj</t>
  </si>
  <si>
    <t>t1_jgiz9tj</t>
  </si>
  <si>
    <t>Hmm if only there was a cup competition between canadian teams that could prove who the best team is huh</t>
  </si>
  <si>
    <t>jgj1kow</t>
  </si>
  <si>
    <t>t1_jgj1kow</t>
  </si>
  <si>
    <t>https://www.reddit.com/r/CanadianPL/comments/12nm3nz/victoria_fc_vancouver_fc_about_to_get_it_on/jgj1kow/</t>
  </si>
  <si>
    <t>jgj185v</t>
  </si>
  <si>
    <t>t1_jgj185v</t>
  </si>
  <si>
    <t>8 games in...</t>
  </si>
  <si>
    <t>DarthBrooks1979</t>
  </si>
  <si>
    <t>https://www.reddit.com/r/CanadianPL/comments/12nm3nz/victoria_fc_vancouver_fc_about_to_get_it_on/jgj185v/</t>
  </si>
  <si>
    <t>jgj09ig</t>
  </si>
  <si>
    <t>t1_jgj09ig</t>
  </si>
  <si>
    <t>We're the best team in Canada 
What the fuck are you talking about? lol
I love how you cant even adress my point anymore, youve just resorted to childish fabrications
Get a life kiddo</t>
  </si>
  <si>
    <t>https://www.reddit.com/r/CanadianPL/comments/12nm3nz/victoria_fc_vancouver_fc_about_to_get_it_on/jgj09ig/</t>
  </si>
  <si>
    <t>jgj040j</t>
  </si>
  <si>
    <t>t1_jgj040j</t>
  </si>
  <si>
    <t>Ok. How's that going for them? Done already.</t>
  </si>
  <si>
    <t>https://www.reddit.com/r/CanadianPL/comments/12nm3nz/victoria_fc_vancouver_fc_about_to_get_it_on/jgj040j/</t>
  </si>
  <si>
    <t>jgizufi</t>
  </si>
  <si>
    <t>t1_jgizufi</t>
  </si>
  <si>
    <t>Crazy how you still cant back up your own arguments
Wheres this list of vancouverites upset that the team is called Vancouver FC?
Why are there so many posts about langford in /r/VictoriaBC?
Why is Langford in the Greater Victoria when there are "three to four towns" between it and the city of Victoria?
Why cant you answer a single question?</t>
  </si>
  <si>
    <t>jgj1djn</t>
  </si>
  <si>
    <t>t1_jgj1djn</t>
  </si>
  <si>
    <t>https://www.reddit.com/r/CanadianPL/comments/12nm3nz/victoria_fc_vancouver_fc_about_to_get_it_on/jgj1djn/</t>
  </si>
  <si>
    <t>jgj111l</t>
  </si>
  <si>
    <t>t1_jgj111l</t>
  </si>
  <si>
    <t>Weird. It's called reality. Wake up.
I guess the Whitecaps winning last year means you are the expert in the cultural and political geography of somewhere else?</t>
  </si>
  <si>
    <t>https://www.reddit.com/r/CanadianPL/comments/12nm3nz/victoria_fc_vancouver_fc_about_to_get_it_on/jgj111l/</t>
  </si>
  <si>
    <t>jgj0jqn</t>
  </si>
  <si>
    <t>t1_jgj0jqn</t>
  </si>
  <si>
    <t>Its really weird you cant seem to back up your own arguments</t>
  </si>
  <si>
    <t>https://www.reddit.com/r/CanadianPL/comments/12nm3nz/victoria_fc_vancouver_fc_about_to_get_it_on/jgj0jqn/</t>
  </si>
  <si>
    <t>jgj07v7</t>
  </si>
  <si>
    <t>t1_jgj07v7</t>
  </si>
  <si>
    <t>You've convinced no one. Victoria is not Langford.</t>
  </si>
  <si>
    <t>https://www.reddit.com/r/CanadianPL/comments/12nm3nz/victoria_fc_vancouver_fc_about_to_get_it_on/jgj07v7/</t>
  </si>
  <si>
    <t>My team just won the Canadian Championship, what the FUCK are you talking about?
I love how you're deflecting to save face and you're STILL wrong
fucking dumbass lol</t>
  </si>
  <si>
    <t>https://www.reddit.com/r/CanadianPL/comments/12nm3nz/victoria_fc_vancouver_fc_about_to_get_it_on/jgizufi/</t>
  </si>
  <si>
    <t>jgizqp9</t>
  </si>
  <si>
    <t>t1_jgizqp9</t>
  </si>
  <si>
    <t>That loss stings eh? Get used to it. A L1BC team almost beat ya.</t>
  </si>
  <si>
    <t>https://www.reddit.com/r/CanadianPL/comments/12nm3nz/victoria_fc_vancouver_fc_about_to_get_it_on/jgizqp9/</t>
  </si>
  <si>
    <t>jgizfdh</t>
  </si>
  <si>
    <t>t1_jgizfdh</t>
  </si>
  <si>
    <t>Learn to read he says ignoring the fact that Langley is in Metro Vancouver despite having "three to four" towns between it and the city of Vancouver</t>
  </si>
  <si>
    <t>https://www.reddit.com/r/CanadianPL/comments/12nm3nz/victoria_fc_vancouver_fc_about_to_get_it_on/jgizfdh/</t>
  </si>
  <si>
    <t>jgiz5f3</t>
  </si>
  <si>
    <t>t1_jgiz5f3</t>
  </si>
  <si>
    <t>Learn to read. I said, depending on the way you drive. Life has options. Don't breed for the sake of your potential children.</t>
  </si>
  <si>
    <t>https://www.reddit.com/r/CanadianPL/comments/12nm3nz/victoria_fc_vancouver_fc_about_to_get_it_on/jgiz5f3/</t>
  </si>
  <si>
    <t>jgiyvhp</t>
  </si>
  <si>
    <t>t1_jgiyvhp</t>
  </si>
  <si>
    <t>Now we're just making shit up, huh?
Fucking figures lol
I would love to see this list of "everyone" you have compiled</t>
  </si>
  <si>
    <t>jgizpoq</t>
  </si>
  <si>
    <t>t1_jgizpoq</t>
  </si>
  <si>
    <t>https://www.reddit.com/r/CanadianPL/comments/12nm3nz/victoria_fc_vancouver_fc_about_to_get_it_on/jgizpoq/</t>
  </si>
  <si>
    <t>jgizbve</t>
  </si>
  <si>
    <t>t1_jgizbve</t>
  </si>
  <si>
    <t>Why has everyone over there but you been bitching and moaning about Vancouver FC isn't in Vancouver?</t>
  </si>
  <si>
    <t>https://www.reddit.com/r/CanadianPL/comments/12nm3nz/victoria_fc_vancouver_fc_about_to_get_it_on/jgizbve/</t>
  </si>
  <si>
    <t>"Three to four"
Guess what
Theres "three to four towns" inbetween the city of Vancouver and Langley
Burnaby, New West or Coquitlam, and Surrey
But guess what
Langley is still in Metro Vancouver</t>
  </si>
  <si>
    <t>https://www.reddit.com/r/CanadianPL/comments/12nm3nz/victoria_fc_vancouver_fc_about_to_get_it_on/jgiyvhp/</t>
  </si>
  <si>
    <t>jgiy6bd</t>
  </si>
  <si>
    <t>t1_jgiy6bd</t>
  </si>
  <si>
    <t>There are three to four towns inbetween Victoria and Langford, depending how you drive. How ignorant are you? Look at a map before you walk into the wall again.</t>
  </si>
  <si>
    <t>https://www.reddit.com/r/CanadianPL/comments/12nm3nz/victoria_fc_vancouver_fc_about_to_get_it_on/jgiy6bd/</t>
  </si>
  <si>
    <t>jgixhtr</t>
  </si>
  <si>
    <t>t1_jgixhtr</t>
  </si>
  <si>
    <t>Weird how so many people in /r/VictoriaBC use it to talk about Langford then huh
https://www.reddit.com/r/VictoriaBC/comments/1267fsf/langford_residents_brace_for_potential_12_tax_hike/
https://www.reddit.com/r/VictoriaBC/comments/11xf1og/langford_considers_ending_artificial_turf_program/
https://www.reddit.com/r/VictoriaBC/comments/128845s/friends_just_moved_to_langford_what_are_the_best/
https://www.reddit.com/r/VictoriaBC/comments/1113976/anyone_else_completely_uninterested_in_living_in/
https://www.reddit.com/r/VictoriaBC/comments/11ewkez/langford_taxes_going_up/
https://www.reddit.com/r/VictoriaBC/comments/10c9qg8/langford_drivers/</t>
  </si>
  <si>
    <t>https://www.reddit.com/r/CanadianPL/comments/12nm3nz/victoria_fc_vancouver_fc_about_to_get_it_on/jgiz9tj/</t>
  </si>
  <si>
    <t>jgiyxfd</t>
  </si>
  <si>
    <t>t1_jgiyxfd</t>
  </si>
  <si>
    <t>Zero people in Langford say "I'm from Victoria". There is a general dislike for each other. Langford will say "Westshore" proudly before they ever would say their are Victoria</t>
  </si>
  <si>
    <t>https://www.reddit.com/r/CanadianPL/comments/12nm3nz/victoria_fc_vancouver_fc_about_to_get_it_on/jgiyxfd/</t>
  </si>
  <si>
    <t>jgishui</t>
  </si>
  <si>
    <t>t1_jgishui</t>
  </si>
  <si>
    <t>The whole point of this God forsaken thread is that the name is not Victoria FC. Which you seem to take umbrage with for some reason. I can't handle your dumb shit anymore. Metro areas are not the same as cities. Langford isn't Victoria. Langley isn't Vancouver. And they're not fucking called Victoria FC.  
Your ass is now muted. Go yell into the void your nonsense.</t>
  </si>
  <si>
    <t>AnxiousBaristo</t>
  </si>
  <si>
    <t>https://www.reddit.com/r/CanadianPL/comments/12nm3nz/victoria_fc_vancouver_fc_about_to_get_it_on/jgizf5b/</t>
  </si>
  <si>
    <t>jgiykfd</t>
  </si>
  <si>
    <t>t1_jgiykfd</t>
  </si>
  <si>
    <t>&gt;They're literally different locations with legally defined boundaries.
And the legally defined boundary of Metro Vancouver includes Langley
Cry about it tho, they might change it if youre loud enough
&gt;I've never met someone from Metro Van who didn't say the actual city they're from, unless they're abroad.
Your dumbass just proved my point for me
If you're talking to someone IN METRO VANCOUVER they say the legal city
If you talk to them in any other place, they say Vancouver, because OUTSIDE OF VANCOUVER, they Live in Vancouver
No one outside of Vancouver is going to know what the fuck Delta is. No one outside of Victoria is going to know what Langford is
This is a MASSIVE part of the CULTURAL IDENTITY OF THESE LOCATIONS
the DALLAS cowboys are CULTURALLY Dallas, but LEGALLY Arlington
But go ahead, tell Jerry Jones his team is legally the Arlington Cowboys
Ill wait
Oh no a virgin on the internet muted me because he couldnt prove me wrong, whatever will I do</t>
  </si>
  <si>
    <t>https://www.reddit.com/r/CanadianPL/comments/12nm3nz/victoria_fc_vancouver_fc_about_to_get_it_on/jgiykfd/</t>
  </si>
  <si>
    <t>jgiy0u7</t>
  </si>
  <si>
    <t>t1_jgiy0u7</t>
  </si>
  <si>
    <t>They're literally different locations with legally defined boundaries. 
I've never met someone from Metro Van who didn't say the actual city they're from, unless they're abroad.
You're right, it isn't complicated. Look at a map.</t>
  </si>
  <si>
    <t>https://www.reddit.com/r/CanadianPL/comments/12nm3nz/victoria_fc_vancouver_fc_about_to_get_it_on/jgiy0u7/</t>
  </si>
  <si>
    <t>Cool man, theyre different things, but theyre the same LOCATION
Like holy shit
Everyone in Langley says they live in Vancouver, because they live in Metro Vancouver
This isnt a complicated concept, you just want to be angry about it for no fucking reason</t>
  </si>
  <si>
    <t>https://www.reddit.com/r/CanadianPL/comments/12nm3nz/victoria_fc_vancouver_fc_about_to_get_it_on/jgixhtr/</t>
  </si>
  <si>
    <t>jgix3m1</t>
  </si>
  <si>
    <t>t1_jgix3m1</t>
  </si>
  <si>
    <t>Do you not understand that being in a metropolitan area is not the same as being the same city? Like they have separate municipal councils. Vancouver and Metro Vancouver are two different things. Langley and Vancouver are not the same city. Langford and Victoria are not the same city. Sports team names are marketing, not proof that they're the same city.</t>
  </si>
  <si>
    <t>https://www.reddit.com/r/CanadianPL/comments/12nm3nz/victoria_fc_vancouver_fc_about_to_get_it_on/jgix3m1/</t>
  </si>
  <si>
    <t>jgiwj2m</t>
  </si>
  <si>
    <t>t1_jgiwj2m</t>
  </si>
  <si>
    <t>"we play in langford"
https://www.reddit.com/r/CanadianPL/comments/12nm3nz/victoria_fc_vancouver_fc_about_to_get_it_on/jgfsk82/</t>
  </si>
  <si>
    <t>https://www.reddit.com/r/CanadianPL/comments/12nm3nz/victoria_fc_vancouver_fc_about_to_get_it_on/jgiwj2m/</t>
  </si>
  <si>
    <t>jgiw4s8</t>
  </si>
  <si>
    <t>t1_jgiw4s8</t>
  </si>
  <si>
    <t>The first comment you replied to was someone pointing out that they aren't called Victoria FC. So that's just not true is it.</t>
  </si>
  <si>
    <t>https://www.reddit.com/r/CanadianPL/comments/12nm3nz/victoria_fc_vancouver_fc_about_to_get_it_on/jgiw4s8/</t>
  </si>
  <si>
    <t>jgivplh</t>
  </si>
  <si>
    <t>t1_jgivplh</t>
  </si>
  <si>
    <t>Literally the second comment I replied to was "we play in Langford" 
Why are you ignoring that?</t>
  </si>
  <si>
    <t>https://www.reddit.com/r/CanadianPL/comments/12nm3nz/victoria_fc_vancouver_fc_about_to_get_it_on/jgivplh/</t>
  </si>
  <si>
    <t>Victoria has nothing to do with this. They aren't called Victoria FC. They're called Pacific FC. You're arguing against something no one said.</t>
  </si>
  <si>
    <t>https://www.reddit.com/r/CanadianPL/comments/12nm3nz/victoria_fc_vancouver_fc_about_to_get_it_on/jgiu4qq/</t>
  </si>
  <si>
    <t>Im concerned you dont understand that Langford is Victoria</t>
  </si>
  <si>
    <t>https://www.reddit.com/r/CanadianPL/comments/12nm3nz/victoria_fc_vancouver_fc_about_to_get_it_on/jgishui/</t>
  </si>
  <si>
    <t>jgi35hy</t>
  </si>
  <si>
    <t>t1_jgi35hy</t>
  </si>
  <si>
    <t>Are you actually ok? I'm concerned that you cannot grasp the simple concept that their name is Pacific FC and they play in Langford.</t>
  </si>
  <si>
    <t>https://www.reddit.com/r/CanadianPL/comments/12nm3nz/victoria_fc_vancouver_fc_about_to_get_it_on/jgi35hy/</t>
  </si>
  <si>
    <t>Weird
the post im replying to said they play in Langford
the Dallas Cowboys dont play in Dallas
Huh</t>
  </si>
  <si>
    <t>https://www.reddit.com/r/CanadianPL/comments/12nm3nz/victoria_fc_vancouver_fc_about_to_get_it_on/jggmuu6/</t>
  </si>
  <si>
    <t>jgggwzf</t>
  </si>
  <si>
    <t>t1_jgggwzf</t>
  </si>
  <si>
    <t>You know why they’re called the Dallas Cowboys? Because that’s their fucking name. 
So repeat after me: Pacific FC. 
We’re the team that beat Vancouver FC 1-0 on Saturday, and beat your fucking Whitecaps 4-3.</t>
  </si>
  <si>
    <t>JoelOttoKickedItIn</t>
  </si>
  <si>
    <t>https://www.reddit.com/r/CanadianPL/comments/12nm3nz/victoria_fc_vancouver_fc_about_to_get_it_on/jgggwzf/</t>
  </si>
  <si>
    <t>jgftcx0</t>
  </si>
  <si>
    <t>t1_jgftcx0</t>
  </si>
  <si>
    <t>Langley is Vancouver lol</t>
  </si>
  <si>
    <t>jgisk21</t>
  </si>
  <si>
    <t>t1_jgisk21</t>
  </si>
  <si>
    <t>https://www.reddit.com/r/CanadianPL/comments/12nm3nz/victoria_fc_vancouver_fc_about_to_get_it_on/jgisk21/</t>
  </si>
  <si>
    <t>jgfuve0</t>
  </si>
  <si>
    <t>t1_jgfuve0</t>
  </si>
  <si>
    <t>Yup. We're not going to cheat and say that we're Vancouver FC but play in Langley. We're Pacific FC and we play in Langford!</t>
  </si>
  <si>
    <t>ImNotElite</t>
  </si>
  <si>
    <t>https://www.reddit.com/r/CanadianPL/comments/12nm3nz/victoria_fc_vancouver_fc_about_to_get_it_on/jgfuve0/</t>
  </si>
  <si>
    <t>jgfsk82</t>
  </si>
  <si>
    <t>t1_jgfsk82</t>
  </si>
  <si>
    <t>Langford is Victoria, lol
Last I checked theyre not the "Arlington Cowboys" all of a sudden</t>
  </si>
  <si>
    <t>https://www.reddit.com/r/CanadianPL/comments/12nm3nz/victoria_fc_vancouver_fc_about_to_get_it_on/jgftcx0/</t>
  </si>
  <si>
    <t>It’s pacific fc and we play in Langford</t>
  </si>
  <si>
    <t>https://www.reddit.com/r/CanadianPL/comments/12nm3nz/victoria_fc_vancouver_fc_about_to_get_it_on/jgfsk82/</t>
  </si>
  <si>
    <t>jgfs972</t>
  </si>
  <si>
    <t>t1_jgfs972</t>
  </si>
  <si>
    <t>Thats where it is, yes</t>
  </si>
  <si>
    <t>https://www.reddit.com/r/CanadianPL/comments/12nm3nz/victoria_fc_vancouver_fc_about_to_get_it_on/jgfs972/</t>
  </si>
  <si>
    <t>jgfhidl</t>
  </si>
  <si>
    <t>t1_jgfhidl</t>
  </si>
  <si>
    <t>“Victoria FC”</t>
  </si>
  <si>
    <t>ObviouslyAnonymous9</t>
  </si>
  <si>
    <t>https://www.reddit.com/r/CanadianPL/comments/12nm3nz/victoria_fc_vancouver_fc_about_to_get_it_on/jgfhidl/</t>
  </si>
  <si>
    <t>t3_12nm3nz</t>
  </si>
  <si>
    <t>Aside from the misnomer, this beautiful stadium is the kind that makes the grey drab weather romantically reflect the Pacific Northwest.</t>
  </si>
  <si>
    <t>jgh8jkr</t>
  </si>
  <si>
    <t>t1_jgh8jkr</t>
  </si>
  <si>
    <t>https://www.reddit.com/r/CanadianPL/comments/12nm3nz/victoria_fc_vancouver_fc_about_to_get_it_on/jgh8jkr/</t>
  </si>
  <si>
    <t>https://i.redd.it/et52zou176ua1.jpg</t>
  </si>
  <si>
    <t>12nm2h0</t>
  </si>
  <si>
    <t>NeitherGas5326</t>
  </si>
  <si>
    <t>t3_12nm2h0</t>
  </si>
  <si>
    <t>https://www.reddit.com/r/CanadianPL/comments/12nm2h0/victoria_fc_vancouver_fc_about_to_get_it_on/</t>
  </si>
  <si>
    <t>Victoria FC &amp; Vancouver FC about to get it on.</t>
  </si>
  <si>
    <t>https://i.redd.it/tiv83mf776ua1.jpg</t>
  </si>
  <si>
    <t>https://www.reddit.com/r/CanadianPL/comments/12nm3nz/victoria_fc_vancouver_fc_about_to_get_it_on/</t>
  </si>
  <si>
    <t>I saw a VW caddy last year! beautiful little pickup.</t>
  </si>
  <si>
    <t>jghmeo8</t>
  </si>
  <si>
    <t>RelativeSituation773</t>
  </si>
  <si>
    <t>t1_jghmeo8</t>
  </si>
  <si>
    <t>https://www.reddit.com/r/HotWheels/comments/12oaxr6/haul_from_two_walmarts_and_a_publix_the_one/jghmeo8/</t>
  </si>
  <si>
    <t>12oaxr6</t>
  </si>
  <si>
    <t>t3_12oaxr6</t>
  </si>
  <si>
    <t>So, you got 3 others. More than most. Be thankful!</t>
  </si>
  <si>
    <t>jghnu55</t>
  </si>
  <si>
    <t>t1_jghnu55</t>
  </si>
  <si>
    <t>https://www.reddit.com/r/HotWheels/comments/12oaxr6/haul_from_two_walmarts_and_a_publix_the_one/jghnu55/</t>
  </si>
  <si>
    <t>Only time I've ever found Boulevard, all it was was the stupid aero sculpt. Othwrwise, I've never found any</t>
  </si>
  <si>
    <t>jgi09d8</t>
  </si>
  <si>
    <t>Mobile_Macro</t>
  </si>
  <si>
    <t>t1_jgi09d8</t>
  </si>
  <si>
    <t>https://www.reddit.com/r/HotWheels/comments/12oaxr6/haul_from_two_walmarts_and_a_publix_the_one/jgi09d8/</t>
  </si>
  <si>
    <t>https://i.imgur.com/NDwTh5T.jpg</t>
  </si>
  <si>
    <t>https://www.reddit.com/r/HotWheels/comments/12oaxr6/haul_from_two_walmarts_and_a_publix_the_one/</t>
  </si>
  <si>
    <t>Haul from two Walmarts and a Publix. The one Walmart that had Boulevard had already had all of the 22B’s and Skylines taken. 🤬</t>
  </si>
  <si>
    <t>I mean, its not specific to VW, every brand has parts that are back ordered. Its annoying but nothing new.</t>
  </si>
  <si>
    <t>jgmvtuw</t>
  </si>
  <si>
    <t>t1_jgmvtuw</t>
  </si>
  <si>
    <t>https://www.reddit.com/r/Volkswagen/comments/12ottmk/anyone_has_the_same_problempurchased_a_new_vw/jgmvtuw/</t>
  </si>
  <si>
    <t>12ottmk</t>
  </si>
  <si>
    <t>t3_12ottmk</t>
  </si>
  <si>
    <t>DreamTeam1082</t>
  </si>
  <si>
    <t>https://www.reddit.com/r/Volkswagen/comments/12ottmk/anyone_has_the_same_problempurchased_a_new_vw/</t>
  </si>
  <si>
    <t>Anyone has the same problem…Purchased a new VW Atlas and the communication module came as per dealer faulty from factory. No one can tell when it will be available. Really?? VW is using that module on their new cars as I am waiting for it!! What is going with VW??</t>
  </si>
  <si>
    <t>will do, thank you👍</t>
  </si>
  <si>
    <t>jgj089o</t>
  </si>
  <si>
    <t>Signal_Formal_2861</t>
  </si>
  <si>
    <t>t1_jgj089o</t>
  </si>
  <si>
    <t>https://www.reddit.com/r/Volkswagen/comments/12nnkmc/06_jetta_before_and_after/jgj089o/</t>
  </si>
  <si>
    <t>jgil367</t>
  </si>
  <si>
    <t>t1_jgil367</t>
  </si>
  <si>
    <t>12nnkmc</t>
  </si>
  <si>
    <t>Looks like she's coming together beautifully.  Keep up the good work, and keep us updated.</t>
  </si>
  <si>
    <t>https://www.reddit.com/r/Volkswagen/comments/12nnkmc/06_jetta_before_and_after/jgil367/</t>
  </si>
  <si>
    <t>t3_12nnkmc</t>
  </si>
  <si>
    <t>This is a talent</t>
  </si>
  <si>
    <t>jgjp2vj</t>
  </si>
  <si>
    <t>Carismatico</t>
  </si>
  <si>
    <t>t1_jgjp2vj</t>
  </si>
  <si>
    <t>https://www.reddit.com/r/Volkswagen/comments/12nnkmc/06_jetta_before_and_after/jgjp2vj/</t>
  </si>
  <si>
    <t>Lower that bad boy</t>
  </si>
  <si>
    <t>jgmxd2o</t>
  </si>
  <si>
    <t>BananawagonSteve</t>
  </si>
  <si>
    <t>t1_jgmxd2o</t>
  </si>
  <si>
    <t>https://www.reddit.com/r/Volkswagen/comments/12nnkmc/06_jetta_before_and_after/jgmxd2o/</t>
  </si>
  <si>
    <t>Backstory: when I bought this it was not running. it had 65k miles and I bought it for 2k. all it needed was an alternator and radiator, it also had a bad water leak and the wheels were scuffed to death.here are some of the mods i’ve made so far. 
If anybody has any recommendations lmk im relatively new to working on cars</t>
  </si>
  <si>
    <t>https://www.reddit.com/gallery/12nnkmc</t>
  </si>
  <si>
    <t>https://www.reddit.com/r/Volkswagen/comments/12nnkmc/06_jetta_before_and_after/</t>
  </si>
  <si>
    <t>‘06 Jetta before and after</t>
  </si>
  <si>
    <t>If you’re a fan of vintage VWs and high performance engines, please come and join us at r/CalLook. Posts like this are up daily. Thanks!</t>
  </si>
  <si>
    <t>jghit99</t>
  </si>
  <si>
    <t>t1_jghit99</t>
  </si>
  <si>
    <t>https://www.reddit.com/r/Volkswagen/comments/12oazdf/a_bit_sandy/jghit99/</t>
  </si>
  <si>
    <t>12oazdf</t>
  </si>
  <si>
    <t>t3_12oazdf</t>
  </si>
  <si>
    <t>https://i.imgur.com/Jcb32GX.jpg</t>
  </si>
  <si>
    <t>https://www.reddit.com/r/Volkswagen/comments/12oazdf/a_bit_sandy/</t>
  </si>
  <si>
    <t>A Bit Sandy</t>
  </si>
  <si>
    <t>Looks about right to me. The area that's circled looks like the shape of the part on the right side of the image</t>
  </si>
  <si>
    <t>jgofvc3</t>
  </si>
  <si>
    <t>t1_jgofvc3</t>
  </si>
  <si>
    <t>https://www.reddit.com/r/AskMechanics/comments/12q1ysv/what_is_this_part/jgofvc3/</t>
  </si>
  <si>
    <t>12q1ysv</t>
  </si>
  <si>
    <t>t3_12q1ysv</t>
  </si>
  <si>
    <t>jgp080u</t>
  </si>
  <si>
    <t>Difficult_Extent_904</t>
  </si>
  <si>
    <t>t1_jgp080u</t>
  </si>
  <si>
    <t>https://www.reddit.com/r/AskMechanics/comments/12q1ysv/what_is_this_part/jgp080u/</t>
  </si>
  <si>
    <t>jgox77o</t>
  </si>
  <si>
    <t>t1_jgox77o</t>
  </si>
  <si>
    <t>Probably recommend a vitek o-ring for this application.</t>
  </si>
  <si>
    <t>GR1ML0C51</t>
  </si>
  <si>
    <t>https://www.reddit.com/r/AskMechanics/comments/12q1ysv/what_is_this_part/jgox77o/</t>
  </si>
  <si>
    <t>jgowg4h</t>
  </si>
  <si>
    <t>t1_jgowg4h</t>
  </si>
  <si>
    <t>Would any new o-ring of the same size work?</t>
  </si>
  <si>
    <t>https://www.reddit.com/r/AskMechanics/comments/12q1ysv/what_is_this_part/jgowg4h/</t>
  </si>
  <si>
    <t>jgoqort</t>
  </si>
  <si>
    <t>t1_jgoqort</t>
  </si>
  <si>
    <t>Sometimes called a coolant bypass pipe. Looks like you're on the right track. Don't forget a fresh o-ring.</t>
  </si>
  <si>
    <t>https://www.reddit.com/r/AskMechanics/comments/12q1ysv/what_is_this_part/jgoqort/</t>
  </si>
  <si>
    <t>Thank you for posting to AskMechanics, Difficult_Extent_904!  
If you are asking a question please make sure to include any relevant information along with the **Year**, **Make**, **Model**, **Mileage**, **Engine size**, and **Transmission Type (Automatic or Manual)** of your car.  
*This comment is automatically added to every successful post. If you see this comment, your post was successful.*
***
Redditors that have been verified will have a green background and an icon in their flair.
***
# **PLEASE REPORT ANY RULE-BREAKING BEHAVIOR**  
### **Rule 1 - Be Civil**  
Be civil to other users. This community is made up of professional mechanics, amateur mechanics, and those with no experience. All mechanical-related questions are welcome. Personal attacks, comments that are insulting or demeaning, etc. are not welcome.
### **Rule 2 - Be Helpful**  
Be helpful to other users. If someone is wrong, correcting them is fine, but there's no reason to comment if you don't have anything to add to the conversation.
### **Rule 3 - Serious Questions and Answers Only**
Read the room. Jokes are fine to include, but your post should be asking a serious question and replies should contribute to the discussion.
### **Rule 4 - No Illegal, Unethical, or Dangerous Questions or Answers**
Do not ask questions or provide answers pertaining to anything that is illegal, unethical, or dangerous.
# **PLEASE REPORT ANY RULE-BREAKING BEHAVIOR**  
*I am a bot, and this action was performed automatically. Please [contact the moderators of this subreddit](/message/compose/?to=/r/AskMechanics) if you have any questions or concerns.*</t>
  </si>
  <si>
    <t>jgofmy3</t>
  </si>
  <si>
    <t>t1_jgofmy3</t>
  </si>
  <si>
    <t>https://www.reddit.com/r/AskMechanics/comments/12q1ysv/what_is_this_part/jgofmy3/</t>
  </si>
  <si>
    <t>I’ve tried looking for this part name and I think I found it, would like confirmation. I need to have it changed since it’s leaking coolant. 1999 beetle 2.0</t>
  </si>
  <si>
    <t>https://www.reddit.com/gallery/12q1ysv</t>
  </si>
  <si>
    <t>https://www.reddit.com/r/AskMechanics/comments/12q1ysv/what_is_this_part/</t>
  </si>
  <si>
    <t>What is this part?</t>
  </si>
  <si>
    <t>True but the $40-50k range is still somewhat attainable even without it</t>
  </si>
  <si>
    <t>jgm3ovn</t>
  </si>
  <si>
    <t>cars</t>
  </si>
  <si>
    <t>Trinity527</t>
  </si>
  <si>
    <t>t1_jgm3ovn</t>
  </si>
  <si>
    <t>https://www.reddit.com/r/cars/comments/12per75/volkswagen_id7_world_premiere/jgm3ovn/</t>
  </si>
  <si>
    <t>jgm1jf2</t>
  </si>
  <si>
    <t>t1_jgm1jf2</t>
  </si>
  <si>
    <t>12per75</t>
  </si>
  <si>
    <t>It won't get federal subsidy though, although there are a ton of restrictions on those anyways now</t>
  </si>
  <si>
    <t>Ceramicrabbit</t>
  </si>
  <si>
    <t>https://www.reddit.com/r/cars/comments/12per75/volkswagen_id7_world_premiere/jgm1jf2/</t>
  </si>
  <si>
    <t>jglzanw</t>
  </si>
  <si>
    <t>t1_jglzanw</t>
  </si>
  <si>
    <t>It’ll be Model 3 priced though</t>
  </si>
  <si>
    <t>https://www.reddit.com/r/cars/comments/12per75/volkswagen_id7_world_premiere/jglzanw/</t>
  </si>
  <si>
    <t>jgltg3b</t>
  </si>
  <si>
    <t>t1_jgltg3b</t>
  </si>
  <si>
    <t>It's Model-S sized though. Over 4.9m</t>
  </si>
  <si>
    <t>AdventurousDress576</t>
  </si>
  <si>
    <t>https://www.reddit.com/r/cars/comments/12per75/volkswagen_id7_world_premiere/jgltg3b/</t>
  </si>
  <si>
    <t>jgltc7f</t>
  </si>
  <si>
    <t>t1_jgltc7f</t>
  </si>
  <si>
    <t>That's exactly what they need , a model 3 competitor that works well</t>
  </si>
  <si>
    <t>https://www.reddit.com/r/cars/comments/12per75/volkswagen_id7_world_premiere/jgltc7f/</t>
  </si>
  <si>
    <t>jglt2ec</t>
  </si>
  <si>
    <t>t1_jglt2ec</t>
  </si>
  <si>
    <t>Would take “bland and boring” over the straight up ugly of the IONIQ 6, which is a key competitor to this car, looks better than the Model 3 too.</t>
  </si>
  <si>
    <t>jgmcsw6</t>
  </si>
  <si>
    <t>Intrepid-Working-731</t>
  </si>
  <si>
    <t>t1_jgmcsw6</t>
  </si>
  <si>
    <t>https://www.reddit.com/r/cars/comments/12per75/volkswagen_id7_world_premiere/jgmcsw6/</t>
  </si>
  <si>
    <t>Bland and boring.
On brand.</t>
  </si>
  <si>
    <t>https://www.reddit.com/r/cars/comments/12per75/volkswagen_id7_world_premiere/jglt2ec/</t>
  </si>
  <si>
    <t>t3_12per75</t>
  </si>
  <si>
    <t>Don’t tell me reasonable and educational things that make me looks stupid please</t>
  </si>
  <si>
    <t>jgq26ng</t>
  </si>
  <si>
    <t>Senent</t>
  </si>
  <si>
    <t>t1_jgq26ng</t>
  </si>
  <si>
    <t>https://www.reddit.com/r/cars/comments/12per75/volkswagen_id7_world_premiere/jgq26ng/</t>
  </si>
  <si>
    <t>jgnmcv6</t>
  </si>
  <si>
    <t>t1_jgnmcv6</t>
  </si>
  <si>
    <t>Friendly PSA: the apostrophe goes before the number when short-handing a year. The point of it is to represent the numbers left off, therefore it goes before. An apostrophe after would symbolize a century, or more commonly, length in feet.</t>
  </si>
  <si>
    <t>https://www.reddit.com/r/cars/comments/12per75/volkswagen_id7_world_premiere/jgnmcv6/</t>
  </si>
  <si>
    <t>jgmmbg8</t>
  </si>
  <si>
    <t>t1_jgmmbg8</t>
  </si>
  <si>
    <t>Same here, I don’t have any complaints</t>
  </si>
  <si>
    <t>https://www.reddit.com/r/cars/comments/12per75/volkswagen_id7_world_premiere/jgmmbg8/</t>
  </si>
  <si>
    <t>jgm75tk</t>
  </si>
  <si>
    <t>t1_jgm75tk</t>
  </si>
  <si>
    <t>They’re fine, a lot better than people act they are. 
The steering wheel controls aren’t just like tapping a touch screen like people act like they are. There are imprints so you know what button you’re pressing, and when you press it, the platform they are on physically moves, along with a haptic vibration. You can use them as buttons just by pressing on them like a regular button or slide on them, I just press them and don’t find a considerable difference from normal buttons. 
The HVAC controls are also fine, changing temperature is just a slide, it’s responsive and works well. The biggest annoyance I have with the whole car is that the sliders near the infotainment aren’t backlit at night, I got used to it pretty quickly, but it’s still annoying.</t>
  </si>
  <si>
    <t>jgpfjqr</t>
  </si>
  <si>
    <t>t1_jgpfjqr</t>
  </si>
  <si>
    <t>https://www.reddit.com/r/cars/comments/12per75/volkswagen_id7_world_premiere/jgpfjqr/</t>
  </si>
  <si>
    <t>jgnf4yq</t>
  </si>
  <si>
    <t>t1_jgnf4yq</t>
  </si>
  <si>
    <t>What has your experience been with the capacitive controls, especially steering wheel and HVAC? 
The ID.4 has been added to and come off of my list of potential new cars several times because of the comments about the capacitive buttons.</t>
  </si>
  <si>
    <t>CrosleyPop</t>
  </si>
  <si>
    <t>https://www.reddit.com/r/cars/comments/12per75/volkswagen_id7_world_premiere/jgnf4yq/</t>
  </si>
  <si>
    <t>The software on the ID.4 has improved a lot since launch, we have had zero issues with our ID.4s software.</t>
  </si>
  <si>
    <t>https://www.reddit.com/r/cars/comments/12per75/volkswagen_id7_world_premiere/jgm75tk/</t>
  </si>
  <si>
    <t>jglt56z</t>
  </si>
  <si>
    <t>t1_jglt56z</t>
  </si>
  <si>
    <t>Definitely some Model 3 vibes from the interior design.  Hopefully they’ve improved the UI vs the ID.4</t>
  </si>
  <si>
    <t>Chi-Guy86</t>
  </si>
  <si>
    <t>https://www.reddit.com/r/cars/comments/12per75/volkswagen_id7_world_premiere/jglt56z/</t>
  </si>
  <si>
    <t>It's probably cheaper to de-luxury an Audi product to VW premium product than it is to make a whole new VW product. This will be the EV Arteon to Audi's EV A7</t>
  </si>
  <si>
    <t>jgmavuw</t>
  </si>
  <si>
    <t>t1_jgmavuw</t>
  </si>
  <si>
    <t>https://www.reddit.com/r/cars/comments/12per75/volkswagen_id7_world_premiere/jgmavuw/</t>
  </si>
  <si>
    <t>jglxibg</t>
  </si>
  <si>
    <t>t1_jglxibg</t>
  </si>
  <si>
    <t>I have no idea why VW keeps going for the premium segment when they make vehicles for North America. People in North America really don’t see Volkswagens as luxury products and giving it a luxury price point often fails for them here. Especially if they’re pitching that luxury product under a sedan body style which isn’t that popular in North America compared to an SUV. 
If they’re following their ID.4 strategy then it seems like the ID.7 is going to be a boring and safe competitor rather than innovative and exciting. I like the Arteon and I’m sure others do as well, but we don’t like it enough to actually buy it. It’ll be interesting to see how they do, it definitely won’t be cheap vehicle.</t>
  </si>
  <si>
    <t>Cautious_Intern7824</t>
  </si>
  <si>
    <t>https://www.reddit.com/r/cars/comments/12per75/volkswagen_id7_world_premiere/jglxibg/</t>
  </si>
  <si>
    <t>jglu6e4</t>
  </si>
  <si>
    <t>t1_jglu6e4</t>
  </si>
  <si>
    <t>Right, I didn’t mean identical, just taking that slot in the lineup.</t>
  </si>
  <si>
    <t>jgn285p</t>
  </si>
  <si>
    <t>t1_jgn285p</t>
  </si>
  <si>
    <t>https://www.reddit.com/r/cars/comments/12per75/volkswagen_id7_world_premiere/jgn285p/</t>
  </si>
  <si>
    <t>jgn1mwf</t>
  </si>
  <si>
    <t>t1_jgn1mwf</t>
  </si>
  <si>
    <t>But this is a whole new VW product. The ID.7 is based on the MEB platform and completely indepentely developed from the upcoming A6 e-tron that is based on the joint Porsche-Audi platform PPE.
The real reason is that it's just really hard currently to make money with non-premium EVs given the cost of the battery.</t>
  </si>
  <si>
    <t>https://www.reddit.com/r/cars/comments/12per75/volkswagen_id7_world_premiere/jgn1mwf/</t>
  </si>
  <si>
    <t>The M3 has been in production since the 80's. Go ahead and seach "M3" and tell me what the results show you. In no world except specifically EV-centric communities would "M3" ever be related to the Tesla Model 3.</t>
  </si>
  <si>
    <t>jgman4s</t>
  </si>
  <si>
    <t>t1_jgman4s</t>
  </si>
  <si>
    <t>https://www.reddit.com/r/cars/comments/12per75/volkswagen_id7_world_premiere/jgman4s/</t>
  </si>
  <si>
    <t>jgm9d69</t>
  </si>
  <si>
    <t>t1_jgm9d69</t>
  </si>
  <si>
    <t>Hot take.</t>
  </si>
  <si>
    <t>jgmb2n3</t>
  </si>
  <si>
    <t>t1_jgmb2n3</t>
  </si>
  <si>
    <t>https://www.reddit.com/r/cars/comments/12per75/volkswagen_id7_world_premiere/jgmb2n3/</t>
  </si>
  <si>
    <t>Every “non-car enthusiast” consumer I’ve interacted w in real life calls it the Model 3, not the M3 or they just use a blanket term of “Tesla” for any Tesla product.</t>
  </si>
  <si>
    <t>jgmeyuf</t>
  </si>
  <si>
    <t>t1_jgmeyuf</t>
  </si>
  <si>
    <t>https://www.reddit.com/r/cars/comments/12per75/volkswagen_id7_world_premiere/jgmeyuf/</t>
  </si>
  <si>
    <t>I own and daily drive a Model 3, and I think of a BMW first and foremost when I hear “M3”, and I’m not necessarily older and accustomed either—I’m only 25.</t>
  </si>
  <si>
    <t>jgmm32b</t>
  </si>
  <si>
    <t>t1_jgmm32b</t>
  </si>
  <si>
    <t>https://www.reddit.com/r/cars/comments/12per75/volkswagen_id7_world_premiere/jgmm32b/</t>
  </si>
  <si>
    <t>Perhaps. I’ll stand by my opinion on this one. Outside of enthusiasts I’ve never met anyone who knows what a BMW M3 is. To them, they’re all just 3 series.</t>
  </si>
  <si>
    <t>jgnbvun</t>
  </si>
  <si>
    <t>Ftpini</t>
  </si>
  <si>
    <t>t1_jgnbvun</t>
  </si>
  <si>
    <t>https://www.reddit.com/r/cars/comments/12per75/volkswagen_id7_world_premiere/jgnbvun/</t>
  </si>
  <si>
    <t>jgnbf1t</t>
  </si>
  <si>
    <t>t1_jgnbf1t</t>
  </si>
  <si>
    <t>&gt;You have it backwards. For the vast majority of consumers the M3 is a Tesla.
"M3" is an iconic name that has been used to refer to the BMW model *with that name* that has existed like 45 years. And it's been such an impactful car that it'd still be unreasonable to use for a different car if the M3 was discontinued 10 years ago.</t>
  </si>
  <si>
    <t>https://www.reddit.com/r/cars/comments/12per75/volkswagen_id7_world_premiere/jgnbf1t/</t>
  </si>
  <si>
    <t>Tbh I don’t see the need to abbreviate Civic Type R to CTR, it’s easier to say type r and it hasn’t been used for other cars in most markets since the older NSX and Integra 
Though that is the problem with alphanumeric naming on cars</t>
  </si>
  <si>
    <t>jgopbsf</t>
  </si>
  <si>
    <t>Kriffer123</t>
  </si>
  <si>
    <t>t1_jgopbsf</t>
  </si>
  <si>
    <t>https://www.reddit.com/r/cars/comments/12per75/volkswagen_id7_world_premiere/jgopbsf/</t>
  </si>
  <si>
    <t>jgnchov</t>
  </si>
  <si>
    <t>t1_jgnchov</t>
  </si>
  <si>
    <t>That’s what people say about the Civic Type R instead of the RUF CTR</t>
  </si>
  <si>
    <t>Doip</t>
  </si>
  <si>
    <t>https://www.reddit.com/r/cars/comments/12per75/volkswagen_id7_world_premiere/jgnchov/</t>
  </si>
  <si>
    <t>You have it backwards. For the vast majority of consumers the M3 is a Tesla. There are well over a million of them on the road. The BMW M3 is a niche product that most consumers have never heard of. 
On r/cars it’s the BMW all the way. But everywhere else it’s the Tesla.</t>
  </si>
  <si>
    <t>https://www.reddit.com/r/cars/comments/12per75/volkswagen_id7_world_premiere/jgm9d69/</t>
  </si>
  <si>
    <t>jgm03h9</t>
  </si>
  <si>
    <t>t1_jgm03h9</t>
  </si>
  <si>
    <t>yea people need to stop saying M3 when they talk about a Tesla, that name is already taken and everyone will misunderstand it.</t>
  </si>
  <si>
    <t>Pixelplanet5</t>
  </si>
  <si>
    <t>https://www.reddit.com/r/cars/comments/12per75/volkswagen_id7_world_premiere/jgm03h9/</t>
  </si>
  <si>
    <t>jgly101</t>
  </si>
  <si>
    <t>t1_jgly101</t>
  </si>
  <si>
    <t>&gt;M3   
I was confused how you thought this could compete until you wrote Model 3</t>
  </si>
  <si>
    <t>https://www.reddit.com/r/cars/comments/12per75/volkswagen_id7_world_premiere/jgly101/</t>
  </si>
  <si>
    <t>It's gonna replace the arteon and be priced right next to it. It will probably still sell better than the GTI too, just like the ID.4.</t>
  </si>
  <si>
    <t>jglypg4</t>
  </si>
  <si>
    <t>t1_jglypg4</t>
  </si>
  <si>
    <t>https://www.reddit.com/r/cars/comments/12per75/volkswagen_id7_world_premiere/jglypg4/</t>
  </si>
  <si>
    <t>you're letting the bias sit in. bmw's got the name for that specific model since before tesla was around m3 is synonymous with bmw.</t>
  </si>
  <si>
    <t>jgoftff</t>
  </si>
  <si>
    <t>t1_jgoftff</t>
  </si>
  <si>
    <t>https://www.reddit.com/r/cars/comments/12per75/volkswagen_id7_world_premiere/jgoftff/</t>
  </si>
  <si>
    <t>or type S 
lololollolol</t>
  </si>
  <si>
    <t>jgofxtl</t>
  </si>
  <si>
    <t>t1_jgofxtl</t>
  </si>
  <si>
    <t>https://www.reddit.com/r/cars/comments/12per75/volkswagen_id7_world_premiere/jgofxtl/</t>
  </si>
  <si>
    <t>jgmre0c</t>
  </si>
  <si>
    <t>t1_jgmre0c</t>
  </si>
  <si>
    <t>Next they're gonna try to usurp "S-Class" from Mercedes.</t>
  </si>
  <si>
    <t>https://www.reddit.com/r/cars/comments/12per75/volkswagen_id7_world_premiere/jgmre0c/</t>
  </si>
  <si>
    <t>jgm1nhx</t>
  </si>
  <si>
    <t>t1_jgm1nhx</t>
  </si>
  <si>
    <t>You’re not. People calling a Model 3 an M3 are.</t>
  </si>
  <si>
    <t>SupVFace</t>
  </si>
  <si>
    <t>https://www.reddit.com/r/cars/comments/12per75/volkswagen_id7_world_premiere/jgm1nhx/</t>
  </si>
  <si>
    <t>jgm0djk</t>
  </si>
  <si>
    <t>t1_jgm0djk</t>
  </si>
  <si>
    <t>Not yet, but they will in a few years...</t>
  </si>
  <si>
    <t>jgmk77d</t>
  </si>
  <si>
    <t>KingMario05</t>
  </si>
  <si>
    <t>t1_jgmk77d</t>
  </si>
  <si>
    <t>https://www.reddit.com/r/cars/comments/12per75/volkswagen_id7_world_premiere/jgmk77d/</t>
  </si>
  <si>
    <t>jglzcvx</t>
  </si>
  <si>
    <t>t1_jglzcvx</t>
  </si>
  <si>
    <t>Lol sorry I’m stupid</t>
  </si>
  <si>
    <t>https://www.reddit.com/r/cars/comments/12per75/volkswagen_id7_world_premiere/jgm0djk/</t>
  </si>
  <si>
    <t>jgm081r</t>
  </si>
  <si>
    <t>t1_jgm081r</t>
  </si>
  <si>
    <t>Tesla Model 3</t>
  </si>
  <si>
    <t>https://www.reddit.com/r/cars/comments/12per75/volkswagen_id7_world_premiere/jgm081r/</t>
  </si>
  <si>
    <t>They made an electric m3?</t>
  </si>
  <si>
    <t>https://www.reddit.com/r/cars/comments/12per75/volkswagen_id7_world_premiere/jglzcvx/</t>
  </si>
  <si>
    <t>Model 3 starts in the low 40s, this will start in the high 50s.
So roughly the Arteon price + the typical ~20% EV tax.</t>
  </si>
  <si>
    <t>jgn1bm5</t>
  </si>
  <si>
    <t>t1_jgn1bm5</t>
  </si>
  <si>
    <t>https://www.reddit.com/r/cars/comments/12per75/volkswagen_id7_world_premiere/jgn1bm5/</t>
  </si>
  <si>
    <t>jgmmv3a</t>
  </si>
  <si>
    <t>t1_jgmmv3a</t>
  </si>
  <si>
    <t>Right, it appears to be Model 3-ish pricing but the form factor of a Model S. So the value proposition appears to be more room and competitive range at a competitive price (at least for leases...)</t>
  </si>
  <si>
    <t>Abdrew_Greebski</t>
  </si>
  <si>
    <t>https://www.reddit.com/r/cars/comments/12per75/volkswagen_id7_world_premiere/jgmmv3a/</t>
  </si>
  <si>
    <t>jgm06m6</t>
  </si>
  <si>
    <t>t1_jgm06m6</t>
  </si>
  <si>
    <t>While I think it’ll be expensive, I don’t think it’ll be THAT expensive. People won’t pay Model S prices for a VW. That’s Audi or Porsche territory.</t>
  </si>
  <si>
    <t>https://www.reddit.com/r/cars/comments/12per75/volkswagen_id7_world_premiere/jgm06m6/</t>
  </si>
  <si>
    <t>jglzosa</t>
  </si>
  <si>
    <t>t1_jglzosa</t>
  </si>
  <si>
    <t>The base models price will be comparable to the Model 3 long range and Hyundai Ioniq 6. The Pro S version will be far cheaper than a model S but probably way better value with a 435mi/700km range.</t>
  </si>
  <si>
    <t>jgm1luk</t>
  </si>
  <si>
    <t>Marco_lini</t>
  </si>
  <si>
    <t>t1_jgm1luk</t>
  </si>
  <si>
    <t>https://www.reddit.com/r/cars/comments/12per75/volkswagen_id7_world_premiere/jgm1luk/</t>
  </si>
  <si>
    <t>Based on the dimensions, it's closer in size to the Model S than the Model 3. It might be a model S competitor.</t>
  </si>
  <si>
    <t>Dense-Scheme7853</t>
  </si>
  <si>
    <t>https://www.reddit.com/r/cars/comments/12per75/volkswagen_id7_world_premiere/jglzosa/</t>
  </si>
  <si>
    <t>It’ll very likely cost as much as a Model 3 performance (in Germany) with the same battery size. The new infotainment system
seems to be mature now and already got positive reviews. So you‘ll get a bit more (30cm longer) car for the same price with more range. But China and and the EU are the target markets anyway.</t>
  </si>
  <si>
    <t>jglzcts</t>
  </si>
  <si>
    <t>t1_jglzcts</t>
  </si>
  <si>
    <t>https://www.reddit.com/r/cars/comments/12per75/volkswagen_id7_world_premiere/jglzcts/</t>
  </si>
  <si>
    <t>The price of this car will determine whether it will sell or not. The fact it’s being built in Europe for North America means it won’t be getting any US subsidy and will mean it’ll be harder for it compete with the M3 (edit: Model 3). Also, since they say it’s their highest end model in their ID line probably means it going to be somewhat of an Arteon replacement rather than a Passat replacement. Meaning it’s probably going to be expensive and more than the Model 3 or close to the Y. Honestly it seems like it’s going to be a tough sell, but I hope I’m wrong.</t>
  </si>
  <si>
    <t>https://www.reddit.com/r/cars/comments/12per75/volkswagen_id7_world_premiere/jglu6e4/</t>
  </si>
  <si>
    <t>That would increase costs. And Tesla hates that. And it seems lately their strategy is to simply be less expensive than the competition.</t>
  </si>
  <si>
    <t>jgp16wq</t>
  </si>
  <si>
    <t>t1_jgp16wq</t>
  </si>
  <si>
    <t>https://www.reddit.com/r/cars/comments/12per75/volkswagen_id7_world_premiere/jgp16wq/</t>
  </si>
  <si>
    <t>jgoihuo</t>
  </si>
  <si>
    <t>t1_jgoihuo</t>
  </si>
  <si>
    <t>I am honestly surprised Tesla never added a HUD to the 3. It would easily solve the issue of only having one screen for most people.</t>
  </si>
  <si>
    <t>PalmTreeIsBestTree</t>
  </si>
  <si>
    <t>https://www.reddit.com/r/cars/comments/12per75/volkswagen_id7_world_premiere/jgoihuo/</t>
  </si>
  <si>
    <t>jgnevw4</t>
  </si>
  <si>
    <t>t1_jgnevw4</t>
  </si>
  <si>
    <t>The new Model 3 Highland might get a gauge cluster like the S/X. Doubt a HUD though</t>
  </si>
  <si>
    <t>Baybladerz</t>
  </si>
  <si>
    <t>https://www.reddit.com/r/cars/comments/12per75/volkswagen_id7_world_premiere/jgnevw4/</t>
  </si>
  <si>
    <t>jgm5565</t>
  </si>
  <si>
    <t>t1_jgm5565</t>
  </si>
  <si>
    <t>There’s definitely a knack to get the voice commands first try. On the main menu/Home Screen in the car you can find a “Help” app which among other useful info has a bunch of examples command phrases. 
Check out a setting under vehicle&gt;exterior&gt;central locking which can change which doors unlock on first press(or with the Proximity Unlock). It defaults to single door, but there’s an “all doors” as an option that might help you out. 
I think the users page is something for the newer ID4, I’ve got a 2021 that’s getting the big software update so I suppose I have that one to look forward to.</t>
  </si>
  <si>
    <t>jgowia6</t>
  </si>
  <si>
    <t>t1_jgowia6</t>
  </si>
  <si>
    <t>https://www.reddit.com/r/cars/comments/12per75/volkswagen_id7_world_premiere/jgowia6/</t>
  </si>
  <si>
    <t>jgomeeb</t>
  </si>
  <si>
    <t>t1_jgomeeb</t>
  </si>
  <si>
    <t>Thanks for commenting.  I tried the voice command but I'm guessing I don't know the key commands yet. I was trying to "Turn my AC On" and didn't have that.
Maybe I have the user settings in wrong? It always asks me to confirm user and then connect to android auto twice.
The proximity door unlocking works on drivers side, but not passenger side well. (unless my wife's not actually trying to open the door).  but the actual button itself is miserable.
my old car had the switchblade. which i love</t>
  </si>
  <si>
    <t>https://www.reddit.com/r/cars/comments/12per75/volkswagen_id7_world_premiere/jgomeeb/</t>
  </si>
  <si>
    <t>jgmhgzv</t>
  </si>
  <si>
    <t>t1_jgmhgzv</t>
  </si>
  <si>
    <t>Try the voice commands. “Hello ID….I’m warm/cold, my butt is cold, my feet are hot, open the sunshade, etc”
“Sure cooling the driver now” or whatever you’re doing 
In my 2021 ID4 I have issues just getting my phone to connect consistently, but when I do it displays CarPlay automatically specifically the AppleMusic app. Seems like an AA issue or setting. 
Proximity unlock setting fixed a lot of complaints I had with the doors. 
Key fob alarm has caught me out several times enough to avoid it happening anymore now. Bad design compared to their other keys I miss the switchblade style.</t>
  </si>
  <si>
    <t>https://www.reddit.com/r/cars/comments/12per75/volkswagen_id7_world_premiere/jgmhgzv/</t>
  </si>
  <si>
    <t>jgmfl61</t>
  </si>
  <si>
    <t>t1_jgmfl61</t>
  </si>
  <si>
    <t>**Blushes**</t>
  </si>
  <si>
    <t>jgomfwn</t>
  </si>
  <si>
    <t>t1_jgomfwn</t>
  </si>
  <si>
    <t>https://www.reddit.com/r/cars/comments/12per75/volkswagen_id7_world_premiere/jgomfwn/</t>
  </si>
  <si>
    <t>jgo92gt</t>
  </si>
  <si>
    <t>t1_jgo92gt</t>
  </si>
  <si>
    <t>&gt;some reason my butt sets off the car alarm.
thicc</t>
  </si>
  <si>
    <t>https://www.reddit.com/r/cars/comments/12per75/volkswagen_id7_world_premiere/jgo92gt/</t>
  </si>
  <si>
    <t>I just purchased the 2023 ID.4 and as someone who came from driving a manual car with lowest trims, I can say I sorely miss the buttons.  There's a few things i really dislike about the non-button thing.
\- The ac controls on the display take too long to get too and will one day kill me while I'm driving.  It's minimum 3 touches just to get the fan going. vs my (now totaled T\_T) 2018 golf sportwagen was just turning the knob to desired fan strength.
\- Every time I start the car, I have to go through 3 screens to get my spotify linked from android auto.  My sportwagen just automatically linked up whenever i started the car.
\- The car unlock/lock button on the drivers side is touch and has this "lag" on it that makes me double click it all the time.
\- The key itself has the alarm off center and some reason my butt sets off the car alarm.
Other than these 4 issues, I'm loving the car.  Drives great. Feels super stable for a larger car (I'm used to lower cars/sportier). Part of me regrets not getting the RBG emblem but not sure if its worth the extra $$.</t>
  </si>
  <si>
    <t>https://www.reddit.com/r/cars/comments/12per75/volkswagen_id7_world_premiere/jgmfl61/</t>
  </si>
  <si>
    <t>jglvsog</t>
  </si>
  <si>
    <t>t1_jglvsog</t>
  </si>
  <si>
    <t>that screen looks like the laptop in a cop car. it’s awful</t>
  </si>
  <si>
    <t>jgmx8gu</t>
  </si>
  <si>
    <t>Threewisemonkey</t>
  </si>
  <si>
    <t>t1_jgmx8gu</t>
  </si>
  <si>
    <t>https://www.reddit.com/r/cars/comments/12per75/volkswagen_id7_world_premiere/jgmx8gu/</t>
  </si>
  <si>
    <t>I think the EV6 has a very small console screen just for this reason. At least, the one I drove did.</t>
  </si>
  <si>
    <t>jgo8nal</t>
  </si>
  <si>
    <t>t1_jgo8nal</t>
  </si>
  <si>
    <t>https://www.reddit.com/r/cars/comments/12per75/volkswagen_id7_world_premiere/jgo8nal/</t>
  </si>
  <si>
    <t>&gt; The MK7 in particular has been a near-perfect 
Amen to that. Have a 2017 Golf in the family and it has really been a great buy (so far). From an ergo and practicality (for it's size) perspective it has been absolutely spot on.</t>
  </si>
  <si>
    <t>jgop6yq</t>
  </si>
  <si>
    <t>SpyCake1</t>
  </si>
  <si>
    <t>t1_jgop6yq</t>
  </si>
  <si>
    <t>https://www.reddit.com/r/cars/comments/12per75/volkswagen_id7_world_premiere/jgop6yq/</t>
  </si>
  <si>
    <t>The ID7 gets a HUD as standard (I think even the AR version), therefore the instrument cluster is more of a back up and imo it is absolutely ok to make it that small. It is a lot better than the Tesla solution in this regard.</t>
  </si>
  <si>
    <t>SuperPretzel</t>
  </si>
  <si>
    <t>https://www.reddit.com/r/cars/comments/12per75/volkswagen_id7_world_premiere/jgm5565/</t>
  </si>
  <si>
    <t>The exterior kinda looks like VW's interpretation of Toyota's new Crown sedan form factor.
The interior gives me the general impression that automakers in general are really still just winging it and seeing what sticks on user interface elements.
Between my Mk5 and Mk7 Golfs, I used to think of VW as one of the best in terms of interior ergonomics and usability. The MK7 in particular has been a near-perfect blend of having physical controls for the things that should have it, easy-to-navigate touchscreen menus for the things that shouldn't, and an all-around non-distracting and uncluttered feel.
I can't say the same about the interior shots of the ID.7, nor could I with the ID.4 I test drove.
I'm on the fence on how small and minimal the 'instrument cluster' is on the ID.7. It raises an interesting question on how much you really need to put there in an electric car... a lot of what's on an ICE car's cluster (coolant temp, fuel gauge, engine RPM, etc) isn't relevant on an electric car, so at some point maybe just reducing it to being barely more than a speed indicator makes more sense than trying to make shit up to fill out the area of a traditional cluster.
I'm still not a fan of the Tesla-style 'stick everything on a bigass screen in the middle of the car' approach to the rest of the UX though.</t>
  </si>
  <si>
    <t>https://www.reddit.com/r/cars/comments/12per75/volkswagen_id7_world_premiere/jglvsog/</t>
  </si>
  <si>
    <t>Overall it looks like a nice package. As far as looks, I don't find it very attractive. Perhaps some aftermarket parts will make these look much cooler.</t>
  </si>
  <si>
    <t>jglw4jt</t>
  </si>
  <si>
    <t>AggravatingZone991</t>
  </si>
  <si>
    <t>t1_jglw4jt</t>
  </si>
  <si>
    <t>https://www.reddit.com/r/cars/comments/12per75/volkswagen_id7_world_premiere/jglw4jt/</t>
  </si>
  <si>
    <t>Maybe they're looking at how the rocker panel droops towards the rear wheels? But the beltline goes up a little bit towards the back.</t>
  </si>
  <si>
    <t>jgm524e</t>
  </si>
  <si>
    <t>Drzhivago138</t>
  </si>
  <si>
    <t>t1_jgm524e</t>
  </si>
  <si>
    <t>https://www.reddit.com/r/cars/comments/12per75/volkswagen_id7_world_premiere/jgm524e/</t>
  </si>
  <si>
    <t>jgm4gd1</t>
  </si>
  <si>
    <t>t1_jgm4gd1</t>
  </si>
  <si>
    <t>You think it looks lower at the back?</t>
  </si>
  <si>
    <t>https://www.reddit.com/r/cars/comments/12per75/volkswagen_id7_world_premiere/jgm4gd1/</t>
  </si>
  <si>
    <t>jglx9ao</t>
  </si>
  <si>
    <t>t1_jglx9ao</t>
  </si>
  <si>
    <t>Do you think VW will ever make a car without a weird reverse rake?</t>
  </si>
  <si>
    <t>https://www.reddit.com/r/cars/comments/12per75/volkswagen_id7_world_premiere/jglx9ao/</t>
  </si>
  <si>
    <t>It's got a very happy looking front end.</t>
  </si>
  <si>
    <t>jglyvag</t>
  </si>
  <si>
    <t>HeightPrivilege</t>
  </si>
  <si>
    <t>t1_jglyvag</t>
  </si>
  <si>
    <t>https://www.reddit.com/r/cars/comments/12per75/volkswagen_id7_world_premiere/jglyvag/</t>
  </si>
  <si>
    <t>I have never heard someone refer to a Model 3 as an M3. If they shorten it, they just call it "the 3".</t>
  </si>
  <si>
    <t>jgq35i2</t>
  </si>
  <si>
    <t>historicusXIII</t>
  </si>
  <si>
    <t>t1_jgq35i2</t>
  </si>
  <si>
    <t>https://www.reddit.com/r/cars/comments/12per75/volkswagen_id7_world_premiere/jgq35i2/</t>
  </si>
  <si>
    <t>Bear in mind that wltp is inflated over epa by about 22%. The real range is probably at or below 350 miles. Still really good if it’s true.</t>
  </si>
  <si>
    <t>jgma75l</t>
  </si>
  <si>
    <t>t1_jgma75l</t>
  </si>
  <si>
    <t>https://www.reddit.com/r/cars/comments/12per75/volkswagen_id7_world_premiere/jgma75l/</t>
  </si>
  <si>
    <t>jglyy45</t>
  </si>
  <si>
    <t>t1_jglyy45</t>
  </si>
  <si>
    <t>The range on the ID.4 is usually 25% better than what they say it is as long as you drive it nice.</t>
  </si>
  <si>
    <t>jgo5cmy</t>
  </si>
  <si>
    <t>StaffPadding</t>
  </si>
  <si>
    <t>t1_jgo5cmy</t>
  </si>
  <si>
    <t>https://www.reddit.com/r/cars/comments/12per75/volkswagen_id7_world_premiere/jgo5cmy/</t>
  </si>
  <si>
    <t>jgmkp07</t>
  </si>
  <si>
    <t>t1_jgmkp07</t>
  </si>
  <si>
    <t>Also FYI Europe gets a extra trim with a slightly larger battery, so for USA thats another drop too.</t>
  </si>
  <si>
    <t>jgnhdch</t>
  </si>
  <si>
    <t>t1_jgnhdch</t>
  </si>
  <si>
    <t>https://www.reddit.com/r/cars/comments/12per75/volkswagen_id7_world_premiere/jgnhdch/</t>
  </si>
  <si>
    <t>jgms8x8</t>
  </si>
  <si>
    <t>t1_jgms8x8</t>
  </si>
  <si>
    <t>You’re right. But they also said, in their words, “we are aiming for a range up to 700km wltp”. Not only is the ‘up to’ not very specific, they also made sure they said  ‘aiming’ keeping it ambiguous. 
So call me a cynic, but this wording doesn’t exactly instill confidence.</t>
  </si>
  <si>
    <t>https://www.reddit.com/r/cars/comments/12per75/volkswagen_id7_world_premiere/jgms8x8/</t>
  </si>
  <si>
    <t>jgmpb8s</t>
  </si>
  <si>
    <t>t1_jgmpb8s</t>
  </si>
  <si>
    <t>It's consistent though, so just reduce by a quarter / third and you'll be pretty close to real world.</t>
  </si>
  <si>
    <t>https://www.reddit.com/r/cars/comments/12per75/volkswagen_id7_world_premiere/jgmpb8s/</t>
  </si>
  <si>
    <t>This is estimated wltp range. So wishful thinking on an already inflated range test. Take that with as large a grain of salt as you want.</t>
  </si>
  <si>
    <t>https://www.reddit.com/r/cars/comments/12per75/volkswagen_id7_world_premiere/jgmkp07/</t>
  </si>
  <si>
    <t>Looks what I'd expect an Apple Car to look like. I personally like it. Range seems great but we'll see how it goes</t>
  </si>
  <si>
    <t>DontTryAndStopMe</t>
  </si>
  <si>
    <t>https://www.reddit.com/r/cars/comments/12per75/volkswagen_id7_world_premiere/jglyy45/</t>
  </si>
  <si>
    <t>Yeah I've seen it but no confirmation we'll get it in the States.</t>
  </si>
  <si>
    <t>jgmuh7e</t>
  </si>
  <si>
    <t>Kirkuchiyo</t>
  </si>
  <si>
    <t>t1_jgmuh7e</t>
  </si>
  <si>
    <t>https://www.reddit.com/r/cars/comments/12per75/volkswagen_id7_world_premiere/jgmuh7e/</t>
  </si>
  <si>
    <t>jgmu35r</t>
  </si>
  <si>
    <t>t1_jgmu35r</t>
  </si>
  <si>
    <t>https://insideevs.com/news/584323/volkswagen-id3-gtx-dual-motor-2023/</t>
  </si>
  <si>
    <t>KSoMA</t>
  </si>
  <si>
    <t>https://www.reddit.com/r/cars/comments/12per75/volkswagen_id7_world_premiere/jgmu35r/</t>
  </si>
  <si>
    <t>jgm3xrl</t>
  </si>
  <si>
    <t>t1_jgm3xrl</t>
  </si>
  <si>
    <t>Exactly.  Give me an electric GTI/Golf R.</t>
  </si>
  <si>
    <t>https://www.reddit.com/r/cars/comments/12per75/volkswagen_id7_world_premiere/jgm3xrl/</t>
  </si>
  <si>
    <t>jglzx72</t>
  </si>
  <si>
    <t>t1_jglzx72</t>
  </si>
  <si>
    <t>Proof that they haven’t learned anything and that they are in fact, doubling down on the things that most people hate about their new models. As a massive MK7 Golf family fan, this thing leaves me cold and completely uninterested.</t>
  </si>
  <si>
    <t>https://www.reddit.com/r/cars/comments/12per75/volkswagen_id7_world_premiere/jglzx72/</t>
  </si>
  <si>
    <t>The new, more powerful motor is interesting and it’s kinda cool that they’re using smart glass for the moonroof like the Venza but the overall styling just seems… bloated.</t>
  </si>
  <si>
    <t>jgm06do</t>
  </si>
  <si>
    <t>t1_jgm06do</t>
  </si>
  <si>
    <t>https://www.reddit.com/r/cars/comments/12per75/volkswagen_id7_world_premiere/jgm06do/</t>
  </si>
  <si>
    <t>Not the most exciting, but it is pretty crisp and clean.  Not bad. Doesn't take much to compete with Tesla's styling anyways</t>
  </si>
  <si>
    <t>jgm0grn</t>
  </si>
  <si>
    <t>A_Wild_Shiny_Shuckle</t>
  </si>
  <si>
    <t>t1_jgm0grn</t>
  </si>
  <si>
    <t>https://www.reddit.com/r/cars/comments/12per75/volkswagen_id7_world_premiere/jgm0grn/</t>
  </si>
  <si>
    <t>I'm curious to see real-world range on these. The Euro test cycle is more optimistic than the American cycle, but the Germans seem to perform close to it.</t>
  </si>
  <si>
    <t>jgm89tv</t>
  </si>
  <si>
    <t>t1_jgm89tv</t>
  </si>
  <si>
    <t>https://www.reddit.com/r/cars/comments/12per75/volkswagen_id7_world_premiere/jgm89tv/</t>
  </si>
  <si>
    <t>jgm0nlu</t>
  </si>
  <si>
    <t>t1_jgm0nlu</t>
  </si>
  <si>
    <t>From what I’ve read the base version will be around 60k (small battery and small RWD engine right?).
The Model 3 Performance (AWD and 500 hp) is 54.990 €, which comes fully loaded as standard.</t>
  </si>
  <si>
    <t>jgm8jig</t>
  </si>
  <si>
    <t>Domyyy</t>
  </si>
  <si>
    <t>t1_jgm8jig</t>
  </si>
  <si>
    <t>https://www.reddit.com/r/cars/comments/12per75/volkswagen_id7_world_premiere/jgm8jig/</t>
  </si>
  <si>
    <t>The key aspect of that car is the range. With the Pro S version we are talking 700km / 437mi range with a 86KWh battery. Those numbers are only possible with a 107,8kWh Mercedes EQS for a at least 40K€ more. It‘ll bring useable ranges to a new customer segment. The competitor for the 76kWh model is definitely the Hyundai Ioniq 6 in the EU. which has the same battery size and pricing.</t>
  </si>
  <si>
    <t>https://www.reddit.com/r/cars/comments/12per75/volkswagen_id7_world_premiere/jgm0nlu/</t>
  </si>
  <si>
    <t>The non-backlit sliders is by far the biggest annoyance with our ID.4</t>
  </si>
  <si>
    <t>jgm897l</t>
  </si>
  <si>
    <t>t1_jgm897l</t>
  </si>
  <si>
    <t>https://www.reddit.com/r/cars/comments/12per75/volkswagen_id7_world_premiere/jgm897l/</t>
  </si>
  <si>
    <t>jgm0orq</t>
  </si>
  <si>
    <t>t1_jgm0orq</t>
  </si>
  <si>
    <t>"a backlit touch slider"
Hallelujah it only took them 4 years.</t>
  </si>
  <si>
    <t>Fatty_McButterpantss</t>
  </si>
  <si>
    <t>https://www.reddit.com/r/cars/comments/12per75/volkswagen_id7_world_premiere/jgm0orq/</t>
  </si>
  <si>
    <t>This is going to be a company car hit if it manages to offer good packages for the price of a Model 3 LR.</t>
  </si>
  <si>
    <t>jgm0vla</t>
  </si>
  <si>
    <t>t1_jgm0vla</t>
  </si>
  <si>
    <t>https://www.reddit.com/r/cars/comments/12per75/volkswagen_id7_world_premiere/jgm0vla/</t>
  </si>
  <si>
    <t>Good point, though hope the thieves know which cars do that before breaking a window</t>
  </si>
  <si>
    <t>jgn2dnl</t>
  </si>
  <si>
    <t>WCland</t>
  </si>
  <si>
    <t>t1_jgn2dnl</t>
  </si>
  <si>
    <t>https://www.reddit.com/r/cars/comments/12per75/volkswagen_id7_world_premiere/jgn2dnl/</t>
  </si>
  <si>
    <t>jgn0398</t>
  </si>
  <si>
    <t>t1_jgn0398</t>
  </si>
  <si>
    <t>&gt; There's an argument against trunks being secure in that thieves break into sedans frequently to see if there's anything in the trunk.
They can only do that if the seats can be flipped down from the passenger compartment.
It's easy to put seat releases in the boot like Volvo does.</t>
  </si>
  <si>
    <t>https://www.reddit.com/r/cars/comments/12per75/volkswagen_id7_world_premiere/jgn0398/</t>
  </si>
  <si>
    <t>jgmtcov</t>
  </si>
  <si>
    <t>t1_jgmtcov</t>
  </si>
  <si>
    <t>There's an argument against trunks being secure in that thieves break into sedans frequently to see if there's anything in the trunk. They don't break into cars, like hatches and SUVs, as much where they can see there's nothing to steal.</t>
  </si>
  <si>
    <t>https://www.reddit.com/r/cars/comments/12per75/volkswagen_id7_world_premiere/jgmtcov/</t>
  </si>
  <si>
    <t>jgmjlfy</t>
  </si>
  <si>
    <t>t1_jgmjlfy</t>
  </si>
  <si>
    <t>&gt;The sedan should have had a normal boot
Nah, I prefer it this way, way more practical. There's a reason VW has killed off all of their midsize sedans other than the A4 (which will lose the sedan this year).</t>
  </si>
  <si>
    <t>jgmtsac</t>
  </si>
  <si>
    <t>t1_jgmtsac</t>
  </si>
  <si>
    <t>https://www.reddit.com/r/cars/comments/12per75/volkswagen_id7_world_premiere/jgmtsac/</t>
  </si>
  <si>
    <t>&gt;The sedan being a liftback is a good start tho
Some secure storage would be nice since VW don't do frunks.
The sedan should have had a normal boot and then the wagon would get open storage.</t>
  </si>
  <si>
    <t>https://www.reddit.com/r/cars/comments/12per75/volkswagen_id7_world_premiere/jgmjlfy/</t>
  </si>
  <si>
    <t>jgm76ct</t>
  </si>
  <si>
    <t>t1_jgm76ct</t>
  </si>
  <si>
    <t>*supposedly* VW said the wagon is coming to the US as well but I'm not holding my breath.
The sedan being a liftback is a good start tho</t>
  </si>
  <si>
    <t>ScopeCreepStudio</t>
  </si>
  <si>
    <t>https://www.reddit.com/r/cars/comments/12per75/volkswagen_id7_world_premiere/jgm76ct/</t>
  </si>
  <si>
    <t>jgm5w26</t>
  </si>
  <si>
    <t>t1_jgm5w26</t>
  </si>
  <si>
    <t>Americans will get the wagon too.</t>
  </si>
  <si>
    <t>jgptpp2</t>
  </si>
  <si>
    <t>Suspicious_Pear2908</t>
  </si>
  <si>
    <t>t1_jgptpp2</t>
  </si>
  <si>
    <t>https://www.reddit.com/r/cars/comments/12per75/volkswagen_id7_world_premiere/jgptpp2/</t>
  </si>
  <si>
    <t>Yes. At least in Europe (and probably nowhere else, but that is just a guess).</t>
  </si>
  <si>
    <t>https://www.reddit.com/r/cars/comments/12per75/volkswagen_id7_world_premiere/jgm5w26/</t>
  </si>
  <si>
    <t>jgm1pic</t>
  </si>
  <si>
    <t>t1_jgm1pic</t>
  </si>
  <si>
    <t>Is this the one that will come in wagon form?</t>
  </si>
  <si>
    <t>https://www.reddit.com/r/cars/comments/12per75/volkswagen_id7_world_premiere/jgm1pic/</t>
  </si>
  <si>
    <t>I didn't know VW writers sounded so pretentious.</t>
  </si>
  <si>
    <t>jgm4vlh</t>
  </si>
  <si>
    <t>t1_jgm4vlh</t>
  </si>
  <si>
    <t>https://www.reddit.com/r/cars/comments/12per75/volkswagen_id7_world_premiere/jgm4vlh/</t>
  </si>
  <si>
    <t>200kWh peak is decent though. VW group cars also have good curves.</t>
  </si>
  <si>
    <t>jgm8688</t>
  </si>
  <si>
    <t>t1_jgm8688</t>
  </si>
  <si>
    <t>https://www.reddit.com/r/cars/comments/12per75/volkswagen_id7_world_premiere/jgm8688/</t>
  </si>
  <si>
    <t>jgm4wwm</t>
  </si>
  <si>
    <t>t1_jgm4wwm</t>
  </si>
  <si>
    <t>I hope they have a good charge curve, that max kwh rate seems low.</t>
  </si>
  <si>
    <t>https://www.reddit.com/r/cars/comments/12per75/volkswagen_id7_world_premiere/jgm4wwm/</t>
  </si>
  <si>
    <t>Driving dynamics are perfectly pretty good for a family crossover, infotainment has been improved significantly from the first model year, range is also perfectly competitive. 
On top of that, it’s very comfortable, it’s the best charging 400v car in it’s segment, only the 800v Koreans do better, it’s generally also cheaper than the competitors, and has the tax credit. So, not a fail.</t>
  </si>
  <si>
    <t>jgmr611</t>
  </si>
  <si>
    <t>t1_jgmr611</t>
  </si>
  <si>
    <t>https://www.reddit.com/r/cars/comments/12per75/volkswagen_id7_world_premiere/jgmr611/</t>
  </si>
  <si>
    <t>jgmmydq</t>
  </si>
  <si>
    <t>t1_jgmmydq</t>
  </si>
  <si>
    <t>Lots of people jump on a new bandwagon, doesn’t mean it’s a success. To be fair any first electric car is a toe in the water right now anyways. But competitors have done better
Fail in infotainment, driving dynamics, range.</t>
  </si>
  <si>
    <t>PristineArm5528</t>
  </si>
  <si>
    <t>https://www.reddit.com/r/cars/comments/12per75/volkswagen_id7_world_premiere/jgmmydq/</t>
  </si>
  <si>
    <t>jgmg0tn</t>
  </si>
  <si>
    <t>t1_jgmg0tn</t>
  </si>
  <si>
    <t>Fail where? They sell great and plenty of owners (including me) enjoy it a ton.</t>
  </si>
  <si>
    <t>https://www.reddit.com/r/cars/comments/12per75/volkswagen_id7_world_premiere/jgmg0tn/</t>
  </si>
  <si>
    <t>jgm92g7</t>
  </si>
  <si>
    <t>t1_jgm92g7</t>
  </si>
  <si>
    <t>The id4 was a massive fail, maybe a win here?</t>
  </si>
  <si>
    <t>https://www.reddit.com/r/cars/comments/12per75/volkswagen_id7_world_premiere/jgm92g7/</t>
  </si>
  <si>
    <t>Nothing says the future and high-tech is here more than a 12-15” tablet style screen in the middle of the dash.</t>
  </si>
  <si>
    <t>jgmamzw</t>
  </si>
  <si>
    <t>SmokinGreenNugs</t>
  </si>
  <si>
    <t>t1_jgmamzw</t>
  </si>
  <si>
    <t>https://www.reddit.com/r/cars/comments/12per75/volkswagen_id7_world_premiere/jgmamzw/</t>
  </si>
  <si>
    <t>So… it looks like the lifted Toyota Crown that everyone here shits on? :))</t>
  </si>
  <si>
    <t>jgmapnj</t>
  </si>
  <si>
    <t>Tonyn15665</t>
  </si>
  <si>
    <t>t1_jgmapnj</t>
  </si>
  <si>
    <t>https://www.reddit.com/r/cars/comments/12per75/volkswagen_id7_world_premiere/jgmapnj/</t>
  </si>
  <si>
    <t>Porsches are the best cars in the world though</t>
  </si>
  <si>
    <t>jgmqwwp</t>
  </si>
  <si>
    <t>WorldstarBandit</t>
  </si>
  <si>
    <t>t1_jgmqwwp</t>
  </si>
  <si>
    <t>https://www.reddit.com/r/cars/comments/12per75/volkswagen_id7_world_premiere/jgmqwwp/</t>
  </si>
  <si>
    <t>jgmqsql</t>
  </si>
  <si>
    <t>t1_jgmqsql</t>
  </si>
  <si>
    <t>Yeah. They are in the worst spot. Also Porsche.</t>
  </si>
  <si>
    <t>https://www.reddit.com/r/cars/comments/12per75/volkswagen_id7_world_premiere/jgmqsql/</t>
  </si>
  <si>
    <t>jgmpi3b</t>
  </si>
  <si>
    <t>t1_jgmpi3b</t>
  </si>
  <si>
    <t>That’s what happens when you own so many companies. Anything they make has to be worse than the Audi and definitely worse than the Lamborghini version</t>
  </si>
  <si>
    <t>https://www.reddit.com/r/cars/comments/12per75/volkswagen_id7_world_premiere/jgmpi3b/</t>
  </si>
  <si>
    <t>jgmawcg</t>
  </si>
  <si>
    <t>t1_jgmawcg</t>
  </si>
  <si>
    <t>Ugly fucking thing. Ww has become such a meh brand. Give it up and just close shop.</t>
  </si>
  <si>
    <t>https://www.reddit.com/r/cars/comments/12per75/volkswagen_id7_world_premiere/jgmawcg/</t>
  </si>
  <si>
    <t>Yes. Dresden is amazing. The old Schlossplatz area next to River Elbe even has that same vibe, as old part of nearby Prague. The Gläserne Manufaktur was only a brief 17min one DVB tram ride, from my hotel. Can’t wait to go back, as I only had a short 2 days stay (for next day, Berlin).</t>
  </si>
  <si>
    <t>jgmjpil</t>
  </si>
  <si>
    <t>EScootyrant</t>
  </si>
  <si>
    <t>t1_jgmjpil</t>
  </si>
  <si>
    <t>https://www.reddit.com/r/cars/comments/12per75/volkswagen_id7_world_premiere/jgmjpil/</t>
  </si>
  <si>
    <t>jgmgydx</t>
  </si>
  <si>
    <t>t1_jgmgydx</t>
  </si>
  <si>
    <t>I visited the factory when the Phaeton was new, around 20 years ago. Then again a bit later, when they started to build the Bentley Continental Flying Spur there as well. I feel old now.
Dresden is also a really nice city.</t>
  </si>
  <si>
    <t>SojusCalling</t>
  </si>
  <si>
    <t>https://www.reddit.com/r/cars/comments/12per75/volkswagen_id7_world_premiere/jgmgydx/</t>
  </si>
  <si>
    <t>jgmawu0</t>
  </si>
  <si>
    <t>t1_jgmawu0</t>
  </si>
  <si>
    <t>The ID7 is made in Emden though.</t>
  </si>
  <si>
    <t>jgq31u0</t>
  </si>
  <si>
    <t>t1_jgq31u0</t>
  </si>
  <si>
    <t>https://www.reddit.com/r/cars/comments/12per75/volkswagen_id7_world_premiere/jgq31u0/</t>
  </si>
  <si>
    <t>I visited the Home of ID/Transparent Factory at Dresden a little over a week ago. Attended the rare once a day single English tour (@ 1315). Seeing the assembly of ID3s in person on the former home of the Phaeton, was incredible.
Going back to this ID7, I am anticipating it’s arrival here in the US, esp here in Los Angeles. If my AWD Noir Aptera preorder will not come into fruition, this ID7 would be it.</t>
  </si>
  <si>
    <t>https://www.reddit.com/r/cars/comments/12per75/volkswagen_id7_world_premiere/jgmawu0/</t>
  </si>
  <si>
    <t>This might be the worst reveal since the Afeela. Both the design &amp; specs are as about as uninspiring as you could possibly imagine.</t>
  </si>
  <si>
    <t>jgmdni4</t>
  </si>
  <si>
    <t>t1_jgmdni4</t>
  </si>
  <si>
    <t>https://www.reddit.com/r/cars/comments/12per75/volkswagen_id7_world_premiere/jgmdni4/</t>
  </si>
  <si>
    <t>Idk why this made me want an Ioniq 6 even more 😅 wrong car but idk man... Hyundai is just doing something right. Ever since getting my 22 Tuscon Limited, the only cars that wow me are new Kias and Hyundais now.
I'm in my 30s and I considered buying a Kia Carnival... A minivan... I have no kids... nor a wife... And they made me want a Minivan... tf</t>
  </si>
  <si>
    <t>jgmfp6q</t>
  </si>
  <si>
    <t>DontTakeMeSeriousli</t>
  </si>
  <si>
    <t>t1_jgmfp6q</t>
  </si>
  <si>
    <t>https://www.reddit.com/r/cars/comments/12per75/volkswagen_id7_world_premiere/jgmfp6q/</t>
  </si>
  <si>
    <t>This design feels backwards from the Arteon</t>
  </si>
  <si>
    <t>jgmlmv1</t>
  </si>
  <si>
    <t>Ecstatic-Compote-399</t>
  </si>
  <si>
    <t>t1_jgmlmv1</t>
  </si>
  <si>
    <t>https://www.reddit.com/r/cars/comments/12per75/volkswagen_id7_world_premiere/jgmlmv1/</t>
  </si>
  <si>
    <t>Cool, make a Passat Break équivalent with this range and then I'll be interested.</t>
  </si>
  <si>
    <t>jgmnn90</t>
  </si>
  <si>
    <t>t1_jgmnn90</t>
  </si>
  <si>
    <t>https://www.reddit.com/r/cars/comments/12per75/volkswagen_id7_world_premiere/jgmnn90/</t>
  </si>
  <si>
    <t>Everything but that rear is great... the initial reaction was "ew what a frumpy dumpy"</t>
  </si>
  <si>
    <t>jgn6hrd</t>
  </si>
  <si>
    <t>t1_jgn6hrd</t>
  </si>
  <si>
    <t>https://www.reddit.com/r/cars/comments/12per75/volkswagen_id7_world_premiere/jgn6hrd/</t>
  </si>
  <si>
    <t>Did you read absolutely nothing I said? 
I don’t know what’s weird about the design it looks perfectly fine.
The interior is on par with its competitors, again I don’t know what you’re talking about.
The infotainment is considerably better since launch, I’ve said this multiple time, again, did you read anything I said?
Not everyone wants or needs a car that does 0-60 in 4 seconds.
People buy them because they’re good cars. Shocking right? Comfortable, good range, good charging, good price, etc. 
Charges better than the Mach-E, rides considerably better than the Mach-E and Model Y, has considerably better build quality than the Model Y, has nicer interior materials than the IONIQ 5, more interior room than the EV6, and is cheaper starting than all of them. So yeah, there are plenty of reasons to buy them.</t>
  </si>
  <si>
    <t>jgpdws3</t>
  </si>
  <si>
    <t>t1_jgpdws3</t>
  </si>
  <si>
    <t>https://www.reddit.com/r/cars/comments/12per75/volkswagen_id7_world_premiere/jgpdws3/</t>
  </si>
  <si>
    <t>jgnf29s</t>
  </si>
  <si>
    <t>t1_jgnf29s</t>
  </si>
  <si>
    <t>Things that scare off most car dudes:
Sad weird design
Cheap interior 
Buggy infotainment
Lagluster performace
Optional performance version that is almost slower than slowest Tesla
​
... It just a sad proposition of a car. I have no clue why people buy them. Literally anything else is a better choice.</t>
  </si>
  <si>
    <t>Lollerscooter</t>
  </si>
  <si>
    <t>https://www.reddit.com/r/cars/comments/12per75/volkswagen_id7_world_premiere/jgnf29s/</t>
  </si>
  <si>
    <t>Damn. That is an wildly unattractive looking car.
Its aggressively 'meh'.
Volkswagens design language have been going downhill since the Passat basically, but the hole ID.x line of cars is just an endless series of hopeless designs.</t>
  </si>
  <si>
    <t>jgne1q1</t>
  </si>
  <si>
    <t>t1_jgne1q1</t>
  </si>
  <si>
    <t>https://www.reddit.com/r/cars/comments/12per75/volkswagen_id7_world_premiere/jgne1q1/</t>
  </si>
  <si>
    <t>Don't really care about what VW has going on with their vehicles. They no longer impress me like they used to. Only vehicle that currently got my attention is the Arteon because it looks good.</t>
  </si>
  <si>
    <t>jgoqkov</t>
  </si>
  <si>
    <t>Beansmoothy</t>
  </si>
  <si>
    <t>t1_jgoqkov</t>
  </si>
  <si>
    <t>https://www.reddit.com/r/cars/comments/12per75/volkswagen_id7_world_premiere/jgoqkov/</t>
  </si>
  <si>
    <t>That rear is so bad.</t>
  </si>
  <si>
    <t>jgp1qti</t>
  </si>
  <si>
    <t>Shmokesshweed</t>
  </si>
  <si>
    <t>t1_jgp1qti</t>
  </si>
  <si>
    <t>https://www.reddit.com/r/cars/comments/12per75/volkswagen_id7_world_premiere/jgp1qti/</t>
  </si>
  <si>
    <t>Autogefühl review: https://www.youtube.com/watch?v=jX-jPOCCH5o</t>
  </si>
  <si>
    <t>jglzr27</t>
  </si>
  <si>
    <t>t1_jglzr27</t>
  </si>
  <si>
    <t>https://www.reddit.com/r/cars/comments/12per75/volkswagen_id7_world_premiere/jglzr27/</t>
  </si>
  <si>
    <t>I like it a lot. Looks good, good range, good charging, has a hatch, new rear motor with more power, backlit touch sliders, further improved software (although the newer ID software that is shipping in cars now is much improved since launch and is pretty decent overall), coming to North America, and is a BEV sedan that isn’t going to be in the Model S or Taycan price category, there’s not many of those!</t>
  </si>
  <si>
    <t>jgm81t4</t>
  </si>
  <si>
    <t>t1_jgm81t4</t>
  </si>
  <si>
    <t>https://www.reddit.com/r/cars/comments/12per75/volkswagen_id7_world_premiere/jgm81t4/</t>
  </si>
  <si>
    <t>https://www.volkswagen-newsroom.com/en/press-releases/world-premiere-for-the-efficiency-champion-volkswagen-id7-with-a-range-of-up-to-700-km-wltp-15735</t>
  </si>
  <si>
    <t>https://www.reddit.com/r/cars/comments/12per75/volkswagen_id7_world_premiere/</t>
  </si>
  <si>
    <t>Volkswagen ID.7 World Premiere</t>
  </si>
  <si>
    <t>Anybody know if any of these 2 options will work for a 1.8T beetle with engine code AWV? I was told it should work, it might just need slight modifications but im not sure which one to get..</t>
  </si>
  <si>
    <t>https://i.redd.it/e94rjtg1klua1.jpg</t>
  </si>
  <si>
    <t>12q7blh</t>
  </si>
  <si>
    <t>Loud_Call_818</t>
  </si>
  <si>
    <t>t3_12q7blh</t>
  </si>
  <si>
    <t>https://www.reddit.com/r/Volkswagen/comments/12q7blh/help/</t>
  </si>
  <si>
    <t>HELP</t>
  </si>
  <si>
    <t>Thank you for posting your livery to /r/granturismo! It is recommended that you post a link to your livery so that others can use your livery. You can do this as a comment in your post.
*I am a bot, and this action was performed automatically. Please [contact the moderators of this subreddit](/message/compose/?to=/r/granturismo) if you have any questions or concerns.*</t>
  </si>
  <si>
    <t>jgi6kkc</t>
  </si>
  <si>
    <t>granturismo</t>
  </si>
  <si>
    <t>t1_jgi6kkc</t>
  </si>
  <si>
    <t>https://www.reddit.com/r/granturismo/comments/12oi1dh/for_your_engine_swapped_sambabus/jgi6kkc/</t>
  </si>
  <si>
    <t>12oi1dh</t>
  </si>
  <si>
    <t>t3_12oi1dh</t>
  </si>
  <si>
    <t>https://i.redd.it/ca289kceobua1.jpg</t>
  </si>
  <si>
    <t>https://www.reddit.com/r/granturismo/comments/12oi1dh/for_your_engine_swapped_sambabus/</t>
  </si>
  <si>
    <t>For your engine swapped Sambabus.</t>
  </si>
  <si>
    <t xml:space="preserve">  
These are the [8 best countries for international students to study in 2023](https://www.futurecounselors.com/), based on factors such as quality of education, international rankings and reports, cost of living, and post-graduation employment prospects: 1. Canada: Canada is known for its friendly environment, top-ranked universities, and diverse job market. The country is an ideal destination for students interested in pursuing careers in fields such as computer science, healthcare, engineering, and environmental sciences. Canada's job market is highly diverse, with excellent opportunities in the technology, healthcare, and engineering sectors. Canada is having welcoming environment for international students and its high-quality education system. 2. United States: The U.S.A offers a wide range of study abroad programs which are world-renowned, with many universities consistently ranked among the best in the world. The country is known for its world-renowned universities, such as Harvard, MIT, and Stanford, which offer a wide range of programs and courses for international students to choose from. The USA is an ideal destination for students interested in pursuing careers in medicine, law, engineering, computer science, or business administration. The job market in the USA is also highly competitive, with opportunities in fields such as finance, healthcare, and technology. 3. United Kingdom: The UK is home to some of the world's oldest and most prestigious universities, with a strong reputation for academic excellence. The UK is popular for programs in Business, Law, Finance, Arts, and Humanities. The UK is home to some of the most prestigious universities in the world, including the University of Oxford and the University of Cambridge. The UK is an ideal destination for students interested in pursuing careers in fields such as finance, marketing, law, arts and humanities, media and communications, engineering, and healthcare. The country has a highly developed job market with excellent opportunities in the banking and finance, healthcare sector, as well as in the technology and media industries. UK is among the Top English Speaking and favourite study destinations for most of the Indian students. 4. Australia: Australia is a popular destination for international students, known warm climate, beaches, and natural beauty, Australia is an excellent destination for students interested in pursuing careers in healthcare, business management, engineering, and hospitality. Australia is a home for high-ranked universities. The Group of 8 Universities are all Top Universities in the World. Australia, having 43 Universities having strong reputation for quality education and a welcoming culture for international students. 5. Ireland: Ireland is known for its vibrant culture and friendly people. The country is an excellent destination for international students who are interested in pursuing careers in fields such as software development, data science, finance, tourism and marketing. High- Ireland is renowned for its world-class education system, with top-ranked universities and institutions that offer a wide range of programs and courses. The country has a long tradition of excellence in education and research, and Irish universities are consistently ranked among the best in the world. Despite its reputation for high-quality education, Ireland is an affordable study destination compared to other countries in Europe. The cost of living in Ireland is also relatively low compared to other European countries, making it an attractive option for students on a budget. Several multinational companies, such as Google, Facebook, and Microsoft, offer excellent career opportunities for international students post their studies. 6. New Zealand: New Zealand is a safe and welcoming country with a strong focus on sustainability and innovation in education. It offers a world-class education system, with eight universities and 16 institutes of technology and polytechnics that offer a wide range of programs and courses. The country's universities are known for their academic excellence, research focus, and innovative teaching methods. New Zealand is an affordable study destination compared to other countries such as the USA, Canada, or the UK. The cost of living is also relatively low compared to other developed countries, making it an attractive option for international students. New Zealand is an excellent destination for students interested in pursuing careers in fields such as renewable energy, agriculture, environmental sciences, and tourism. 7. Germany: Germany is a top destination for international students, with several top-ranked universities and a strong focus on research. Compared to other study destinations such as the United States or the United Kingdom, Germany has relatively low tuition fees, with many public universities offering free tuition for [international students](https://www.futurecounselors.com/). Germany is home to several student-friendly cities, with affordable housing and excellent public transportation. Cities such as Berlin, Munich, and Hamburg are particularly popular among international students. Germany is the largest economy in Europe, and is home to several multinational companies, such as Volkswagen, Siemens, and BASF. The country offers excellent career opportunities for international students, particularly in fields such as engineering, technology, and finance. 8. France: France is home to some of the world's oldest and most prestigious universities. French Institutions offer a wide range of programs and courses to choose from. France offers excellent management course and does have plenty of triple crown institutions. Triple Crown accreditation is a prestigious international accreditation granted to business schools that meet the standards of three of the world's most respected accreditation bodies: AACSB, EQUIS, and AMBA. Few of these Institutes are HEC Paris, ESCP Business School, EM Lyon Business School, Audencia Business School, EM Normandie, ESC Rennes School of Business, NEOMA Business School, etc. France is home to several multinational companies, such as L'Oréal, Total, and Airbus, which offer excellent career opportunities for [international students](https://www.futurecounselors.com/).
For more information please, 
visit :- [https://www.futurecounselors.com/](https://www.futurecounselors.com/)
Call :- 8007066990</t>
  </si>
  <si>
    <t>12qayde</t>
  </si>
  <si>
    <t>u_AdOptimal695</t>
  </si>
  <si>
    <t>AdOptimal695</t>
  </si>
  <si>
    <t>t3_12qayde</t>
  </si>
  <si>
    <t>https://www.reddit.com/r/u_AdOptimal695/comments/12qayde/top_8_study_destinations_for_international/</t>
  </si>
  <si>
    <t>TOP 8 Study Destinations for International Students in 2023</t>
  </si>
  <si>
    <t>*It’s criminal*
I hope, and I believe we will make it.</t>
  </si>
  <si>
    <t>jgq5302</t>
  </si>
  <si>
    <t>FremtidigeMegleren</t>
  </si>
  <si>
    <t>t1_jgq5302</t>
  </si>
  <si>
    <t>https://www.reddit.com/r/BBBY/comments/12qhsok/market_cap_comparison_bed_bath_beyond_vs_wayfair/jgq5302/</t>
  </si>
  <si>
    <t>12qhsok</t>
  </si>
  <si>
    <t>t3_12qhsok</t>
  </si>
  <si>
    <t>600b would be four figures.</t>
  </si>
  <si>
    <t>jgq5a3u</t>
  </si>
  <si>
    <t>TruncateReed</t>
  </si>
  <si>
    <t>t1_jgq5a3u</t>
  </si>
  <si>
    <t>https://www.reddit.com/r/BBBY/comments/12qhsok/market_cap_comparison_bed_bath_beyond_vs_wayfair/jgq5a3u/</t>
  </si>
  <si>
    <t>jgq54dy</t>
  </si>
  <si>
    <t>t1_jgq54dy</t>
  </si>
  <si>
    <t>600b would be $120 a share 🤑🤑</t>
  </si>
  <si>
    <t>More-Ad620</t>
  </si>
  <si>
    <t>https://www.reddit.com/r/BBBY/comments/12qhsok/market_cap_comparison_bed_bath_beyond_vs_wayfair/jgq54dy/</t>
  </si>
  <si>
    <t>Add cash burn rate</t>
  </si>
  <si>
    <t>jgq5uf1</t>
  </si>
  <si>
    <t>The_Jewish_Cowboy</t>
  </si>
  <si>
    <t>t1_jgq5uf1</t>
  </si>
  <si>
    <t>https://www.reddit.com/r/BBBY/comments/12qhsok/market_cap_comparison_bed_bath_beyond_vs_wayfair/jgq5uf1/</t>
  </si>
  <si>
    <t>everyone talks about a squeeze and that's okay. but apart from that, what do the fundamental data actually look like?
**Bed Bath &amp; Beyond Inc.**
|Market Cap|119.92M|
|:-|:-|
|Revenue|6.21B|
|Total Cash|153.52M|
|Total Debt|3.7B|
**Wayfair Inc.**
|Market Cap|3.95B|
|:-|:-|
|Revenue|12.22B|
|Total Cash|1.28B|
|Total Debt|4.16B|
apart from the fact that wayfair is approx. scale x2 (sales): bbby has 1/10 of the cash reserves and a little less debt, but a market cap that is 40x lower. So even if you scale debt and sales, the market value should be at least 1.5b, with an investor who balances debt and cash, at least 2b.
realistic price target something between $3.60 and $6.00 - but that completely ignores the fact that bbby is (probably) absurdly shorted.
for comparison: volkswagen had an almost 10x higher market cap during the squeeze. or to put it in figures: almost 600 billion.
if we relate that to bbby: then that would correspond to a price of between $36 and $60 per share. just to show an order of magnitude.</t>
  </si>
  <si>
    <t>https://www.reddit.com/r/BBBY/comments/12qhsok/market_cap_comparison_bed_bath_beyond_vs_wayfair/</t>
  </si>
  <si>
    <t>market cap comparison: bed bath &amp; beyond vs wayfair</t>
  </si>
  <si>
    <t>The idea is likely limiting amount per mile. So, for example, good performance tires are looking at something like 30k miles to run through the tread. But your Goodyear Assurance Max Life has an 85k mile tread life warranty. 
It is probably close to a wagon wheel when you need to stop in an emergency. But all in all, it is likely less rubber particles in the air per mile.</t>
  </si>
  <si>
    <t>jgkuyyw</t>
  </si>
  <si>
    <t>t1_jgkuyyw</t>
  </si>
  <si>
    <t>https://www.reddit.com/r/cars/comments/12ou165/volkswagen_calls_for_delay_in_implementation_of/jgkuyyw/</t>
  </si>
  <si>
    <t>jgkopus</t>
  </si>
  <si>
    <t>t1_jgkopus</t>
  </si>
  <si>
    <t>12ou165</t>
  </si>
  <si>
    <t>That's not really a problem outside of the construction industry, mining, maybe if you are working with a lot of ceramics daily.  It's an occupational thing.</t>
  </si>
  <si>
    <t>jgnsddw</t>
  </si>
  <si>
    <t>Xaendeau</t>
  </si>
  <si>
    <t>t1_jgnsddw</t>
  </si>
  <si>
    <t>https://www.reddit.com/r/cars/comments/12ou165/volkswagen_calls_for_delay_in_implementation_of/jgnsddw/</t>
  </si>
  <si>
    <t>jgls71w</t>
  </si>
  <si>
    <t>t1_jgls71w</t>
  </si>
  <si>
    <t>You mean like the silica that everyone is complaining is the next asbestos?</t>
  </si>
  <si>
    <t>https://www.reddit.com/r/cars/comments/12ou165/volkswagen_calls_for_delay_in_implementation_of/jgls71w/</t>
  </si>
  <si>
    <t>jglel66</t>
  </si>
  <si>
    <t>t1_jglel66</t>
  </si>
  <si>
    <t>Yes, but I wouldn’t want regulations to reduce safety. Tire manufacturers need to be pushed to advance in both fronts, which they have been able to for decades now. It’s not a compromise if you are able to make technological advancements, like using Silica mixtures.</t>
  </si>
  <si>
    <t>Schnecky</t>
  </si>
  <si>
    <t>https://www.reddit.com/r/cars/comments/12ou165/volkswagen_calls_for_delay_in_implementation_of/jglel66/</t>
  </si>
  <si>
    <t>jgl4zjx</t>
  </si>
  <si>
    <t>t1_jgl4zjx</t>
  </si>
  <si>
    <t>Of course they do, every tire is a compromise. If you get a Continental ecoContact you get less grip than a PremiumContact or SportContact.</t>
  </si>
  <si>
    <t>PRSArchon</t>
  </si>
  <si>
    <t>https://www.reddit.com/r/cars/comments/12ou165/volkswagen_calls_for_delay_in_implementation_of/jgl4zjx/</t>
  </si>
  <si>
    <t>jgl3it3</t>
  </si>
  <si>
    <t>t1_jgl3it3</t>
  </si>
  <si>
    <t>In that case: Less rolling resistance is caused by smaller tires. Which improve safety during snow/rain.</t>
  </si>
  <si>
    <t>jglf0yq</t>
  </si>
  <si>
    <t>t1_jglf0yq</t>
  </si>
  <si>
    <t>https://www.reddit.com/r/cars/comments/12ou165/volkswagen_calls_for_delay_in_implementation_of/jglf0yq/</t>
  </si>
  <si>
    <t>jgleh9m</t>
  </si>
  <si>
    <t>t1_jgleh9m</t>
  </si>
  <si>
    <t>It’s not about wether or not customers care - it’s about making sure that regulations ensure safety.</t>
  </si>
  <si>
    <t>https://www.reddit.com/r/cars/comments/12ou165/volkswagen_calls_for_delay_in_implementation_of/jgleh9m/</t>
  </si>
  <si>
    <t>jglc44y</t>
  </si>
  <si>
    <t>t1_jglc44y</t>
  </si>
  <si>
    <t>It’s not like consumers would give a fuck anyways. The trend is giant rims with super wide wheels.
They’re worse on snow and rain (where it would really matter) and much more expensive. And much less comfortable.</t>
  </si>
  <si>
    <t>https://www.reddit.com/r/cars/comments/12ou165/volkswagen_calls_for_delay_in_implementation_of/jglc44y/</t>
  </si>
  <si>
    <t>I hope the don’t compromise on grip, especially during bad weather. We can’t risk safety for environmental purposes.
I’d rather see electronic systems that prevent aggressive driving.</t>
  </si>
  <si>
    <t>https://www.reddit.com/r/cars/comments/12ou165/volkswagen_calls_for_delay_in_implementation_of/jgl3it3/</t>
  </si>
  <si>
    <t>jgl31xj</t>
  </si>
  <si>
    <t>t1_jgl31xj</t>
  </si>
  <si>
    <t>Yeah....like safety....everytime a new technology is pushed out under stress they are inherently flawed to some degree.</t>
  </si>
  <si>
    <t>jgm6rrn</t>
  </si>
  <si>
    <t>t1_jgm6rrn</t>
  </si>
  <si>
    <t>https://www.reddit.com/r/cars/comments/12ou165/volkswagen_calls_for_delay_in_implementation_of/jgm6rrn/</t>
  </si>
  <si>
    <t>Tires have improved massively in the past 2 decades and still today every new generation achieves better results in grip, noise, handling, wear, rolling resistance. The legislation will just prioritise wear and rolling resistance over other improvements.</t>
  </si>
  <si>
    <t>https://www.reddit.com/r/cars/comments/12ou165/volkswagen_calls_for_delay_in_implementation_of/jgl31xj/</t>
  </si>
  <si>
    <t>Literally different material chemistry</t>
  </si>
  <si>
    <t>jgkqnz5</t>
  </si>
  <si>
    <t>Selethorme</t>
  </si>
  <si>
    <t>t1_jgkqnz5</t>
  </si>
  <si>
    <t>https://www.reddit.com/r/cars/comments/12ou165/volkswagen_calls_for_delay_in_implementation_of/jgkqnz5/</t>
  </si>
  <si>
    <t>jgkcj1t</t>
  </si>
  <si>
    <t>t1_jgkcj1t</t>
  </si>
  <si>
    <t>A tiny EV is still heavier than a tiny ICE . It's not about Europe anymore I live in Asia and even here people want bigger vehicles with more presence these days, so a moderately sized EV is pushing over 2000kgs</t>
  </si>
  <si>
    <t>jgkm6jf</t>
  </si>
  <si>
    <t>lBlackfeatherl</t>
  </si>
  <si>
    <t>t1_jgkm6jf</t>
  </si>
  <si>
    <t>https://www.reddit.com/r/cars/comments/12ou165/volkswagen_calls_for_delay_in_implementation_of/jgkm6jf/</t>
  </si>
  <si>
    <t>jgkj0hj</t>
  </si>
  <si>
    <t>t1_jgkj0hj</t>
  </si>
  <si>
    <t>I wouldn't even be able to go home and see my family on the weekend with a 200 mile range.
I plan to do a 1400km round trip over two days on the weekend, I don't know how I'd do that with a 200 mile range</t>
  </si>
  <si>
    <t>jgls14m</t>
  </si>
  <si>
    <t>t1_jgls14m</t>
  </si>
  <si>
    <t>https://www.reddit.com/r/cars/comments/12ou165/volkswagen_calls_for_delay_in_implementation_of/jgls14m/</t>
  </si>
  <si>
    <t>jgko1xk</t>
  </si>
  <si>
    <t>t1_jgko1xk</t>
  </si>
  <si>
    <t>it also has less than 200 miles of range. europe is less opposed to smaller EVs because they dont need as much range on average. with an ev you basically have to make it bigger if you want more range because of the space battery packs take up. the us is a large country, i drive 70 miles round trip to work, and like plenty of people i wouldnt be able to charge at home. having to stop for a full charge in less than 3 days would be a dealbreaker for me. until the infrastructure in the us catches up, smaller lower range evs just arent going to sell.</t>
  </si>
  <si>
    <t>Mr__Snek</t>
  </si>
  <si>
    <t>https://www.reddit.com/r/cars/comments/12ou165/volkswagen_calls_for_delay_in_implementation_of/jgko1xk/</t>
  </si>
  <si>
    <t>and for what are cars used the most? a single perspn driving to and from work, maybe with a grocerie stop on the way. if families have multipe cars, one can easily be this. or you can borrow something larger if you need it. I know that is not viable for everybody and I own a big volvo because of that, but for a lot of people it would be barely anything missing.</t>
  </si>
  <si>
    <t>jgkupzo</t>
  </si>
  <si>
    <t>LeBaus7</t>
  </si>
  <si>
    <t>t1_jgkupzo</t>
  </si>
  <si>
    <t>https://www.reddit.com/r/cars/comments/12ou165/volkswagen_calls_for_delay_in_implementation_of/jgkupzo/</t>
  </si>
  <si>
    <t>jgkst13</t>
  </si>
  <si>
    <t>t1_jgkst13</t>
  </si>
  <si>
    <t>I'm too poor to own an EV or skis, but I imagine an ICE car weighing as much as an EV Fiat 500 would be big enough to be able to do those things.</t>
  </si>
  <si>
    <t>jgm0e8x</t>
  </si>
  <si>
    <t>Oh_ffs_seriously</t>
  </si>
  <si>
    <t>t1_jgm0e8x</t>
  </si>
  <si>
    <t>https://www.reddit.com/r/cars/comments/12ou165/volkswagen_calls_for_delay_in_implementation_of/jgm0e8x/</t>
  </si>
  <si>
    <t>jgl0k40</t>
  </si>
  <si>
    <t>t1_jgl0k40</t>
  </si>
  <si>
    <t>Unlike the ICE 500 which was ideal for skiing and driving families across continents.
Of course it's a commuter</t>
  </si>
  <si>
    <t>https://www.reddit.com/r/cars/comments/12ou165/volkswagen_calls_for_delay_in_implementation_of/jgl0k40/</t>
  </si>
  <si>
    <t>It also *starts* at $34,000 USD and is utterly useless in any use case except commuting to work and back. It has a massive 6.5 cubic feet of luggage space. Wanna go camping? Gear don’t fit. Skiing? Gear don’t fit. Kids to Disneyland or something? Kids and luggage don’t fit and range too short. It’s an overpriced borderline useless car entirely designed as a platform to sell even more overpriced Armani, Bocelli and Gucci special editions as accessories to rich people. 
That said, I kinda want one.</t>
  </si>
  <si>
    <t>Eurotriangle</t>
  </si>
  <si>
    <t>https://www.reddit.com/r/cars/comments/12ou165/volkswagen_calls_for_delay_in_implementation_of/jgkst13/</t>
  </si>
  <si>
    <t>A regular Fiat 500 weighs anywhere between 865 kg to 980 kg (EU) or 1,072 kg to 1,149 kg (US). A Fiat 500e weighs 1,255 kg to 1,405 kg. Batteries add quite a bit of weight to what is essentially the same vehicle.</t>
  </si>
  <si>
    <t>jgl23a2</t>
  </si>
  <si>
    <t>t1_jgl23a2</t>
  </si>
  <si>
    <t>https://www.reddit.com/r/cars/comments/12ou165/volkswagen_calls_for_delay_in_implementation_of/jgl23a2/</t>
  </si>
  <si>
    <t>America isn't against small cars. They just don't work out here because everything is far apart</t>
  </si>
  <si>
    <t>jgl9ic1</t>
  </si>
  <si>
    <t>RacerM53</t>
  </si>
  <si>
    <t>t1_jgl9ic1</t>
  </si>
  <si>
    <t>https://www.reddit.com/r/cars/comments/12ou165/volkswagen_calls_for_delay_in_implementation_of/jgl9ic1/</t>
  </si>
  <si>
    <t>Not if you software-lock acceleration behind paywalls, but allow full regen braking. Plus you don't need strong brakes in day to day driving anyway.</t>
  </si>
  <si>
    <t>jgkwoiv</t>
  </si>
  <si>
    <t>AndroidMyAndroid</t>
  </si>
  <si>
    <t>t1_jgkwoiv</t>
  </si>
  <si>
    <t>https://www.reddit.com/r/cars/comments/12ou165/volkswagen_calls_for_delay_in_implementation_of/jgkwoiv/</t>
  </si>
  <si>
    <t>jgkugut</t>
  </si>
  <si>
    <t>t1_jgkugut</t>
  </si>
  <si>
    <t>Please show me the roads full of EVs doing 2s 60mph times on the daily. Be real.</t>
  </si>
  <si>
    <t>jgl89a0</t>
  </si>
  <si>
    <t>ArcherBoy27</t>
  </si>
  <si>
    <t>t1_jgl89a0</t>
  </si>
  <si>
    <t>https://www.reddit.com/r/cars/comments/12ou165/volkswagen_calls_for_delay_in_implementation_of/jgl89a0/</t>
  </si>
  <si>
    <t>So, how much braking power do you use in everyday traffic? If it's more than 100 kW your passengers probably need vomiting bags.</t>
  </si>
  <si>
    <t>jgkzit4</t>
  </si>
  <si>
    <t>ConPrin</t>
  </si>
  <si>
    <t>t1_jgkzit4</t>
  </si>
  <si>
    <t>https://www.reddit.com/r/cars/comments/12ou165/volkswagen_calls_for_delay_in_implementation_of/jgkzit4/</t>
  </si>
  <si>
    <t>**All** BEVs will never be doing under two seconds to 60. It’s absolutely unnecessary for anything that isn’t a performance model.</t>
  </si>
  <si>
    <t>jgl18as</t>
  </si>
  <si>
    <t>t1_jgl18as</t>
  </si>
  <si>
    <t>https://www.reddit.com/r/cars/comments/12ou165/volkswagen_calls_for_delay_in_implementation_of/jgl18as/</t>
  </si>
  <si>
    <t>I'm an idiot. "Break dust" right after "braking"</t>
  </si>
  <si>
    <t>jglpd5v</t>
  </si>
  <si>
    <t>Frickelmeister</t>
  </si>
  <si>
    <t>t1_jglpd5v</t>
  </si>
  <si>
    <t>https://www.reddit.com/r/cars/comments/12ou165/volkswagen_calls_for_delay_in_implementation_of/jglpd5v/</t>
  </si>
  <si>
    <t>jglo9bd</t>
  </si>
  <si>
    <t>t1_jglo9bd</t>
  </si>
  <si>
    <t>Break dust put me in mind of brake dancing and that whole thought made me smile.</t>
  </si>
  <si>
    <t>https://www.reddit.com/r/cars/comments/12ou165/volkswagen_calls_for_delay_in_implementation_of/jglo9bd/</t>
  </si>
  <si>
    <t>You need powerful electric motors in order to have strong regenerative braking. Break dust will go down but at the same time tire particles will go up when every EV does 0-60 in under 2 seconds.
edit: Thanks for all the answers. I hereby solemnly swear to never ever ever *gasp* ever use exaggeration as a stylistic device again.</t>
  </si>
  <si>
    <t>https://www.reddit.com/r/cars/comments/12ou165/volkswagen_calls_for_delay_in_implementation_of/jgkugut/</t>
  </si>
  <si>
    <t>jgknaf7</t>
  </si>
  <si>
    <t>t1_jgknaf7</t>
  </si>
  <si>
    <t>Are batteries made of brakes? Are brakes made of batteries? Do those heavier battery brakes increase the wear on tires?</t>
  </si>
  <si>
    <t>jglzeep</t>
  </si>
  <si>
    <t>t1_jglzeep</t>
  </si>
  <si>
    <t>https://www.reddit.com/r/cars/comments/12ou165/volkswagen_calls_for_delay_in_implementation_of/jglzeep/</t>
  </si>
  <si>
    <t>jgl5rm0</t>
  </si>
  <si>
    <t>t1_jgl5rm0</t>
  </si>
  <si>
    <t>Batteries are heavy</t>
  </si>
  <si>
    <t>https://www.reddit.com/r/cars/comments/12ou165/volkswagen_calls_for_delay_in_implementation_of/jgl5rm0/</t>
  </si>
  <si>
    <t>jgl192h</t>
  </si>
  <si>
    <t>t1_jgl192h</t>
  </si>
  <si>
    <t>And this is related to weight how, exactly?</t>
  </si>
  <si>
    <t>https://www.reddit.com/r/cars/comments/12ou165/volkswagen_calls_for_delay_in_implementation_of/jgl192h/</t>
  </si>
  <si>
    <t>&gt;Like, maybe the way they do it in Europe, where your vehicle is taxed based on its horsepower
Every country in Europe does it differently. In the UK it's based on emissions and fuel type for cars built after the 1st of March 2001, and displacement for cars built before.
In Germany its based on a combination of fuel type, emissions, displacement, and type of car
In France it's based on a combination of age of vehicle, emissions, weight, fuel type and power output
(The last two I had to research so I might be slightly off)</t>
  </si>
  <si>
    <t>jglzuhv</t>
  </si>
  <si>
    <t>Johnny362000</t>
  </si>
  <si>
    <t>t1_jglzuhv</t>
  </si>
  <si>
    <t>https://www.reddit.com/r/cars/comments/12ou165/volkswagen_calls_for_delay_in_implementation_of/jglzuhv/</t>
  </si>
  <si>
    <t>jgloj05</t>
  </si>
  <si>
    <t>t1_jgloj05</t>
  </si>
  <si>
    <t xml:space="preserve"> &gt; Maybe consumers need to be incentivized to buy smaller vehicles?  
You know I was initially going to write this, but figured someone would "correct" me the _other_ way 😂 All-in-all, me saying one group should do something doesn't mean I'm saying another group _shouldn't_ do something. I'm just not going to write out every eventuality.</t>
  </si>
  <si>
    <t>jglqh2v</t>
  </si>
  <si>
    <t>t1_jglqh2v</t>
  </si>
  <si>
    <t>https://www.reddit.com/r/cars/comments/12ou165/volkswagen_calls_for_delay_in_implementation_of/jglqh2v/</t>
  </si>
  <si>
    <t>Maybe consumers need to be incentivized to buy smaller vehicles? Or, gasp, disincentivized to buy larger, heavier vehicles. Like, maybe the way they do it in Europe, where your vehicle is taxed based on its horsepower. That should equalize things.</t>
  </si>
  <si>
    <t>https://www.reddit.com/r/cars/comments/12ou165/volkswagen_calls_for_delay_in_implementation_of/jgloj05/</t>
  </si>
  <si>
    <t>jglmctj</t>
  </si>
  <si>
    <t>t1_jglmctj</t>
  </si>
  <si>
    <t>This is true. I think eventually every BEV manufacturer will settle upon a compromise battery size, motor size and layout (or gearbox), and crash structure material. When you have a big steel battery skateboard (of let's say 60kWh for those two-hour 90th percentile round trips), you can make the passenger structure from lighter aluminium or some fancy skinny modern weave of carbon fibre or magnesium (lol). I'm sure you can get a Model 3 competitor down near 1500kg not 1700kg.
Strip most of the luxury crap that flagship EVs have, and I think you'd have a 100kg weight premium for a BEV versus a comparably powerful ICE and petrol tank setup. Batteries just aren't as good as storing joules as minced dinosaur has been for a long time. That's OK, we're just still working on that.</t>
  </si>
  <si>
    <t>jglnghc</t>
  </si>
  <si>
    <t>t1_jglnghc</t>
  </si>
  <si>
    <t>https://www.reddit.com/r/cars/comments/12ou165/volkswagen_calls_for_delay_in_implementation_of/jglnghc/</t>
  </si>
  <si>
    <t>Now tell that to a family.</t>
  </si>
  <si>
    <t>jgm59cf</t>
  </si>
  <si>
    <t>t1_jgm59cf</t>
  </si>
  <si>
    <t>https://www.reddit.com/r/cars/comments/12ou165/volkswagen_calls_for_delay_in_implementation_of/jgm59cf/</t>
  </si>
  <si>
    <t>Well, it _is_ escapable in that you can still buy ICE vehicles heavier than BEVs. Manufacturers just need to be incentivised to build smaller EVs (and cars in general).</t>
  </si>
  <si>
    <t>https://www.reddit.com/r/cars/comments/12ou165/volkswagen_calls_for_delay_in_implementation_of/jglmctj/</t>
  </si>
  <si>
    <t>jgl7sqh</t>
  </si>
  <si>
    <t>t1_jgl7sqh</t>
  </si>
  <si>
    <t>38k is overpriced</t>
  </si>
  <si>
    <t>jgnuwh2</t>
  </si>
  <si>
    <t>Kupfakura</t>
  </si>
  <si>
    <t>t1_jgnuwh2</t>
  </si>
  <si>
    <t>https://www.reddit.com/r/electricvehicles/comments/12pe4u3/world_premiere_for_the_efficiency_champion/jgnuwh2/</t>
  </si>
  <si>
    <t>Tesla seems to be doing bad with regards to efficiency or VW has caught up and exceeded</t>
  </si>
  <si>
    <t>jgnv6rk</t>
  </si>
  <si>
    <t>t1_jgnv6rk</t>
  </si>
  <si>
    <t>https://www.reddit.com/r/electricvehicles/comments/12pe4u3/world_premiere_for_the_efficiency_champion/jgnv6rk/</t>
  </si>
  <si>
    <t>I know! Not for an EV, relatively speaking. But it could be lighter. The other manufacturers have 10 times the man-years in experience in finding compromise in engineering.</t>
  </si>
  <si>
    <t>jglpw73</t>
  </si>
  <si>
    <t>t1_jglpw73</t>
  </si>
  <si>
    <t>https://www.reddit.com/r/cars/comments/12ou165/volkswagen_calls_for_delay_in_implementation_of/jglpw73/</t>
  </si>
  <si>
    <t>jglo5w8</t>
  </si>
  <si>
    <t>t1_jglo5w8</t>
  </si>
  <si>
    <t>Model 3 is not heavy</t>
  </si>
  <si>
    <t>https://www.reddit.com/r/cars/comments/12ou165/volkswagen_calls_for_delay_in_implementation_of/jglo5w8/</t>
  </si>
  <si>
    <t>Regulations wouldn't allow a chasi swap as the batteries are a potential fire thread, they need to be kept save otherwise you have a driving bomb. Also Magnesium falls completely out of the equation as it is a super reactive metal and so is carbon fiber, if it starts burning once you cant extinguish it aluminum is to brittle for weight bearing components. All in all, right now ev's being Heavy is something that cant be improved upon.
Teslas newer models arent sold here in Germany as they dont offer enough safety in case of a collision.</t>
  </si>
  <si>
    <t>jgm666c</t>
  </si>
  <si>
    <t>t1_jgm666c</t>
  </si>
  <si>
    <t>https://www.reddit.com/r/cars/comments/12ou165/volkswagen_calls_for_delay_in_implementation_of/jgm666c/</t>
  </si>
  <si>
    <t>Electric vehicles shed more tire particles because they are heavier. This is inescapable.</t>
  </si>
  <si>
    <t>https://www.reddit.com/r/cars/comments/12ou165/volkswagen_calls_for_delay_in_implementation_of/jgl7sqh/</t>
  </si>
  <si>
    <t>The Taycan can Regen brake with around 290 kw afaik lol. Brake dust really is not a thing on modern EVs anymore. They can last a cars lifetime.</t>
  </si>
  <si>
    <t>jglc7y1</t>
  </si>
  <si>
    <t>t1_jglc7y1</t>
  </si>
  <si>
    <t>https://www.reddit.com/r/cars/comments/12ou165/volkswagen_calls_for_delay_in_implementation_of/jglc7y1/</t>
  </si>
  <si>
    <t>Regenerative braking goes brrrr. You don't have brake dust if you don't use your brakes.</t>
  </si>
  <si>
    <t>https://www.reddit.com/r/cars/comments/12ou165/volkswagen_calls_for_delay_in_implementation_of/jgknaf7/</t>
  </si>
  <si>
    <t>jgkidvu</t>
  </si>
  <si>
    <t>t1_jgkidvu</t>
  </si>
  <si>
    <t>Plenty of EVs are light. The Fiat 500e is 2500 pounds. Europe is a lot less opposed to tiny city cars than America is, smaller light cars with smaller batteries is actually a viable category.</t>
  </si>
  <si>
    <t>Sikkly290</t>
  </si>
  <si>
    <t>https://www.reddit.com/r/cars/comments/12ou165/volkswagen_calls_for_delay_in_implementation_of/jgkj0hj/</t>
  </si>
  <si>
    <t>Current EVs are the same weight or lighter.  See model Y vs e X3 for ex</t>
  </si>
  <si>
    <t>jgl2s9h</t>
  </si>
  <si>
    <t>t1_jgl2s9h</t>
  </si>
  <si>
    <t>https://www.reddit.com/r/cars/comments/12ou165/volkswagen_calls_for_delay_in_implementation_of/jgl2s9h/</t>
  </si>
  <si>
    <t>+ Lighter Vehicle
+ EV
Choose one lol</t>
  </si>
  <si>
    <t>https://www.reddit.com/r/cars/comments/12ou165/volkswagen_calls_for_delay_in_implementation_of/jgkidvu/</t>
  </si>
  <si>
    <t>jgkgn61</t>
  </si>
  <si>
    <t>t1_jgkgn61</t>
  </si>
  <si>
    <t>Well it specifically says microplastics from tires, so they probably want alternate materials. Also lighter vehicles wear tires less quickly, so that could be a way to do it.</t>
  </si>
  <si>
    <t>https://www.reddit.com/r/cars/comments/12ou165/volkswagen_calls_for_delay_in_implementation_of/jgkgn61/</t>
  </si>
  <si>
    <t>jgkb31e</t>
  </si>
  <si>
    <t>t1_jgkb31e</t>
  </si>
  <si>
    <t>Different tire compounds.</t>
  </si>
  <si>
    <t>jgkgnuq</t>
  </si>
  <si>
    <t>t1_jgkgnuq</t>
  </si>
  <si>
    <t>https://www.reddit.com/r/cars/comments/12ou165/volkswagen_calls_for_delay_in_implementation_of/jgkgnuq/</t>
  </si>
  <si>
    <t>[Here is a tire testing facility video toured by Tom Scott](https://www.youtube.com/watch?v=nGlhMk1hEZw) use this and other tools to test various compounds.</t>
  </si>
  <si>
    <t>jgkl67m</t>
  </si>
  <si>
    <t>AnimeAlt44</t>
  </si>
  <si>
    <t>t1_jgkl67m</t>
  </si>
  <si>
    <t>https://www.reddit.com/r/cars/comments/12ou165/volkswagen_calls_for_delay_in_implementation_of/jgkl67m/</t>
  </si>
  <si>
    <t>Like the others said. Tyre manufacturers can use different compounds that grain differently or simply other materials that are better for the enviroment.
You can see in F1 what can be done with a tyre and how different compounds have different characteristics.</t>
  </si>
  <si>
    <t>jgkpk9m</t>
  </si>
  <si>
    <t>MeMoses</t>
  </si>
  <si>
    <t>t1_jgkpk9m</t>
  </si>
  <si>
    <t>https://www.reddit.com/r/cars/comments/12ou165/volkswagen_calls_for_delay_in_implementation_of/jgkpk9m/</t>
  </si>
  <si>
    <t>With a harder compound, sacrificing grip for less particulate matter emissions and rolling resistance. Alternatively you could go the Mach E or i3 route to have skinny tires.</t>
  </si>
  <si>
    <t>jgkue0w</t>
  </si>
  <si>
    <t>t1_jgkue0w</t>
  </si>
  <si>
    <t>https://www.reddit.com/r/cars/comments/12ou165/volkswagen_calls_for_delay_in_implementation_of/jgkue0w/</t>
  </si>
  <si>
    <t>I see no other way 
I can’t imagine anything that seriously limits tire particles from rubber rubbing asphalt at thousands of rotations 
Maybe we gonna go back to wooden wheels?</t>
  </si>
  <si>
    <t>https://www.reddit.com/r/cars/comments/12ou165/volkswagen_calls_for_delay_in_implementation_of/jgkopus/</t>
  </si>
  <si>
    <t>You make up a bunch of simulations and convince the environmental regulators that it's real</t>
  </si>
  <si>
    <t>https://www.reddit.com/r/cars/comments/12ou165/volkswagen_calls_for_delay_in_implementation_of/jgkcj1t/</t>
  </si>
  <si>
    <t>How do you even limit tire particles</t>
  </si>
  <si>
    <t>https://www.reddit.com/r/cars/comments/12ou165/volkswagen_calls_for_delay_in_implementation_of/jgkb31e/</t>
  </si>
  <si>
    <t>jgjsc6g</t>
  </si>
  <si>
    <t>t1_jgjsc6g</t>
  </si>
  <si>
    <t>I'm referring more toward the restrictions on passenger car diesel engines. I guess I should have clarified</t>
  </si>
  <si>
    <t>jgjw1ca</t>
  </si>
  <si>
    <t>t1_jgjw1ca</t>
  </si>
  <si>
    <t>https://www.reddit.com/r/cars/comments/12ou165/volkswagen_calls_for_delay_in_implementation_of/jgjw1ca/</t>
  </si>
  <si>
    <t>"Newly proposed Euro 7 regulations not only lay out guidelines for vehicle emissions for next-generation vehicles, but will also include tire and brake emissions."
https://www.tiretechnologyinternational.com/news/regulations/euro-7-guidelines-to-include-tire-and-brake-emissions-standards.html
https://ec.europa.eu/commission/presscorner/detail/en/QANDA_22_6496</t>
  </si>
  <si>
    <t>https://www.reddit.com/r/cars/comments/12ou165/volkswagen_calls_for_delay_in_implementation_of/jgjsc6g/</t>
  </si>
  <si>
    <t>jgjro1c</t>
  </si>
  <si>
    <t>t1_jgjro1c</t>
  </si>
  <si>
    <t>The fact that hybrid vehicles are not ubiquitous since like 2015 is such a missed opportunity.</t>
  </si>
  <si>
    <t>jgkxmsk</t>
  </si>
  <si>
    <t>KampretOfficial</t>
  </si>
  <si>
    <t>t1_jgkxmsk</t>
  </si>
  <si>
    <t>https://www.reddit.com/r/cars/comments/12ou165/volkswagen_calls_for_delay_in_implementation_of/jgkxmsk/</t>
  </si>
  <si>
    <t>jgkrbuk</t>
  </si>
  <si>
    <t>t1_jgkrbuk</t>
  </si>
  <si>
    <t>You mean the vehicles Toyota gets shut down at every PR and media event for because they're not full electric
The ones that toyota claim are the future?</t>
  </si>
  <si>
    <t>jglsead</t>
  </si>
  <si>
    <t>t1_jglsead</t>
  </si>
  <si>
    <t>https://www.reddit.com/r/cars/comments/12ou165/volkswagen_calls_for_delay_in_implementation_of/jglsead/</t>
  </si>
  <si>
    <t>Nobody's going to go fully electric unless chargers were readily available and could do the job quickly. This is impossible if we're going to continue using fossil fuels to generate electricity. 
Automakers should have spent the last decade aggressively pursuing hybrid tech and some sort of renewable fuel source.</t>
  </si>
  <si>
    <t>KeepDi9gin</t>
  </si>
  <si>
    <t>https://www.reddit.com/r/cars/comments/12ou165/volkswagen_calls_for_delay_in_implementation_of/jgkrbuk/</t>
  </si>
  <si>
    <t>jgjwrm3</t>
  </si>
  <si>
    <t>t1_jgjwrm3</t>
  </si>
  <si>
    <t>The only thing that matters for full sized trucks when it comes to towing is range. Torque is meaningless since most people only haul lighter loads with a normal F-150.
Now an F-250 and F-350(and comparable models from GM and Ram) is where Torque becomes very important. becuese you aren't hauling your ATV or using a small trailer anymore.</t>
  </si>
  <si>
    <t>jglctww</t>
  </si>
  <si>
    <t>Lacyra</t>
  </si>
  <si>
    <t>t1_jglctww</t>
  </si>
  <si>
    <t>https://www.reddit.com/r/cars/comments/12ou165/volkswagen_calls_for_delay_in_implementation_of/jglctww/</t>
  </si>
  <si>
    <t>jgl9xr1</t>
  </si>
  <si>
    <t>t1_jgl9xr1</t>
  </si>
  <si>
    <t>Towing? Because it would reduce range? Otherwise, I'd think the massive torque that EVs provide would make towing no problem.</t>
  </si>
  <si>
    <t>FastFaps2</t>
  </si>
  <si>
    <t>https://www.reddit.com/r/cars/comments/12ou165/volkswagen_calls_for_delay_in_implementation_of/jgl9xr1/</t>
  </si>
  <si>
    <t>It's becuese they know they can't get everyone to buy an EV and losing sales will look disastrous for them.
So they want to try to delay things as much as possible becuese they have done all of the EV PR and it looks bad if they have to walk back that.
Basically every time ford talks about how ICE is dead yadda yadda but Ford also needs the F-150 sales in order to survive. You aren't going to get everyone who buys an F-150 to buy an F-150 lightning for instance. either do to not wanting an electric vehicle or for towing or just becuese of price.
But Manufactures have been investing billions into EV manufacturing plants and if people just don't buy them over ICE that looks very bad for manufactures.</t>
  </si>
  <si>
    <t>https://www.reddit.com/r/cars/comments/12ou165/volkswagen_calls_for_delay_in_implementation_of/jgjwrm3/</t>
  </si>
  <si>
    <t>Because 80% of their sales are still ICE cars</t>
  </si>
  <si>
    <t>jgksmd0</t>
  </si>
  <si>
    <t>t1_jgksmd0</t>
  </si>
  <si>
    <t>https://www.reddit.com/r/cars/comments/12ou165/volkswagen_calls_for_delay_in_implementation_of/jgksmd0/</t>
  </si>
  <si>
    <t>VW group is the third best selling BEV manufacturer in the world. Unpopular? Those do not correlate.</t>
  </si>
  <si>
    <t>jgl1dvw</t>
  </si>
  <si>
    <t>t1_jgl1dvw</t>
  </si>
  <si>
    <t>https://www.reddit.com/r/cars/comments/12ou165/volkswagen_calls_for_delay_in_implementation_of/jgl1dvw/</t>
  </si>
  <si>
    <t>jgkw4xh</t>
  </si>
  <si>
    <t>t1_jgkw4xh</t>
  </si>
  <si>
    <t>Because their own EVs turned out to be shit and unpopular.</t>
  </si>
  <si>
    <t>Ghepardo</t>
  </si>
  <si>
    <t>https://www.reddit.com/r/cars/comments/12ou165/volkswagen_calls_for_delay_in_implementation_of/jgkw4xh/</t>
  </si>
  <si>
    <t>Because ICE sales still outnumber EV sales by 10:1. And that's EU. They have gained a ton of ground and that number is rapidly changing though.</t>
  </si>
  <si>
    <t>jgljwzm</t>
  </si>
  <si>
    <t>t1_jgljwzm</t>
  </si>
  <si>
    <t>https://www.reddit.com/r/cars/comments/12ou165/volkswagen_calls_for_delay_in_implementation_of/jgljwzm/</t>
  </si>
  <si>
    <t>I don't think BRZ was canned over Euro7. Toyota already confirmed that they will have to back out GR86 in 2024 because it's not possible to install cameras for speed limit reading without thorough modification to a car and I assume this is the issue with BRZ as well. And such cameras are mandatory in EU for each new car registered from June 2024.
And interestingly, few days ago BRZ appeared at Polish Subaru website, it's going to be available in limited quantities.</t>
  </si>
  <si>
    <t>jglkdiu</t>
  </si>
  <si>
    <t>t1_jglkdiu</t>
  </si>
  <si>
    <t>https://www.reddit.com/r/cars/comments/12ou165/volkswagen_calls_for_delay_in_implementation_of/jglkdiu/</t>
  </si>
  <si>
    <t>jgk14jd</t>
  </si>
  <si>
    <t>t1_jgk14jd</t>
  </si>
  <si>
    <t>Oh great, now they do it when BRZ and Z have been canned over the Euro7.</t>
  </si>
  <si>
    <t>https://www.reddit.com/r/cars/comments/12ou165/volkswagen_calls_for_delay_in_implementation_of/jgk14jd/</t>
  </si>
  <si>
    <t>t3_12ou165</t>
  </si>
  <si>
    <t>Mr. Blume, why does this Jetta-E have an exhaust pipe hidden next to the number plate light?</t>
  </si>
  <si>
    <t>jgk3s9s</t>
  </si>
  <si>
    <t>t1_jgk3s9s</t>
  </si>
  <si>
    <t>https://www.reddit.com/r/cars/comments/12ou165/volkswagen_calls_for_delay_in_implementation_of/jgk3s9s/</t>
  </si>
  <si>
    <t>jgk0wvn</t>
  </si>
  <si>
    <t>t1_jgk0wvn</t>
  </si>
  <si>
    <t>No, we were tracking it based on fill ups.</t>
  </si>
  <si>
    <t>jgkgxop</t>
  </si>
  <si>
    <t>t1_jgkgxop</t>
  </si>
  <si>
    <t>https://www.reddit.com/r/cars/comments/12ou165/volkswagen_calls_for_delay_in_implementation_of/jgkgxop/</t>
  </si>
  <si>
    <t>jgkefdr</t>
  </si>
  <si>
    <t>t1_jgkefdr</t>
  </si>
  <si>
    <t>If you were using the built in measurement it was probably giving you UK MPG in the Euro spec one which is a higher number.</t>
  </si>
  <si>
    <t>https://www.reddit.com/r/cars/comments/12ou165/volkswagen_calls_for_delay_in_implementation_of/jgkefdr/</t>
  </si>
  <si>
    <t>jgk9swd</t>
  </si>
  <si>
    <t>t1_jgk9swd</t>
  </si>
  <si>
    <t>Depends on the amount of worse-than-CO2 emitted to get that tradeoff, which is probably significant enough to negate any fuel savings.</t>
  </si>
  <si>
    <t>jgkzf3k</t>
  </si>
  <si>
    <t>KeythKatz</t>
  </si>
  <si>
    <t>t1_jgkzf3k</t>
  </si>
  <si>
    <t>https://www.reddit.com/r/cars/comments/12ou165/volkswagen_calls_for_delay_in_implementation_of/jgkzf3k/</t>
  </si>
  <si>
    <t>jgkkm6l</t>
  </si>
  <si>
    <t>t1_jgkkm6l</t>
  </si>
  <si>
    <t>It'd be interesting to see the emissions difference between the two. If you can get 50MPG vs 30MPG, but pollute 10% extra per gallon, you technically are polluting less per mile as your fuel efficiency is up.</t>
  </si>
  <si>
    <t>https://www.reddit.com/r/cars/comments/12ou165/volkswagen_calls_for_delay_in_implementation_of/jgkkm6l/</t>
  </si>
  <si>
    <t>Sort of related, when theFord Fiesta was launching in the US I participated in a social promotional campaign where I would host events and got to drive a euro spec fiesta for a while until the US spec came off the line. 
We would get 52mpg in the manual euro version, and like 30 in the US automatic. 
This was using unleaded.</t>
  </si>
  <si>
    <t>https://www.reddit.com/r/cars/comments/12ou165/volkswagen_calls_for_delay_in_implementation_of/jgk9swd/</t>
  </si>
  <si>
    <t>jgk6zid</t>
  </si>
  <si>
    <t>t1_jgk6zid</t>
  </si>
  <si>
    <t>Tbf any diesel smells like ass, but anything pre dieselgate is especially bad</t>
  </si>
  <si>
    <t>jglilm2</t>
  </si>
  <si>
    <t>PineappleMelonTree</t>
  </si>
  <si>
    <t>t1_jglilm2</t>
  </si>
  <si>
    <t>https://www.reddit.com/r/cars/comments/12ou165/volkswagen_calls_for_delay_in_implementation_of/jglilm2/</t>
  </si>
  <si>
    <t>jgley9i</t>
  </si>
  <si>
    <t>t1_jgley9i</t>
  </si>
  <si>
    <t>Are you sure that isn't more related to you assuming old cars are pre fix, and not just that they're old cars in general? We've got plenty of diesels here in Europe and I can't say I ever notice any exhaust smell from any car in front of me unless it's running especially bad.</t>
  </si>
  <si>
    <t>Goz3rr</t>
  </si>
  <si>
    <t>https://www.reddit.com/r/cars/comments/12ou165/volkswagen_calls_for_delay_in_implementation_of/jgley9i/</t>
  </si>
  <si>
    <t>jgkknl6</t>
  </si>
  <si>
    <t>t1_jgkknl6</t>
  </si>
  <si>
    <t>&gt;Frankly I don't care about emissions that much
Okay</t>
  </si>
  <si>
    <t>jgm1f7e</t>
  </si>
  <si>
    <t>t1_jgm1f7e</t>
  </si>
  <si>
    <t>https://www.reddit.com/r/cars/comments/12ou165/volkswagen_calls_for_delay_in_implementation_of/jgm1f7e/</t>
  </si>
  <si>
    <t>jglspqv</t>
  </si>
  <si>
    <t>t1_jglspqv</t>
  </si>
  <si>
    <t>Honestly the pre-fix V6 TDI is a motor I'd own in a heartbeat.
Frankly I don't care about emissions that much, my older car is barely even emissions compliant (its not required to be) and my later one had an exemption to only be compliant with Euro II. It's not like driving a pre fix VW will be any worse.
The emissions boil down to: no it doesn't dump fuel or oil on the ground, yes it has a charcoal canister and doesn't vent fuel to atmosphere and yes it has a catalytic converter.
Neither car have any means of checking that those emissions controls are actually working unlike most modern cars, and i highly doubt after 300k km that the catalytic converter still functions effectively. It must do to some extent or the exhaust would smell different but I doubt it's like it was when it was new.</t>
  </si>
  <si>
    <t>https://www.reddit.com/r/cars/comments/12ou165/volkswagen_calls_for_delay_in_implementation_of/jglspqv/</t>
  </si>
  <si>
    <t>By now almost every tdi is catless for fuel economy. Means stinky stinky</t>
  </si>
  <si>
    <t>jglzgbx</t>
  </si>
  <si>
    <t>t1_jglzgbx</t>
  </si>
  <si>
    <t>https://www.reddit.com/r/cars/comments/12ou165/volkswagen_calls_for_delay_in_implementation_of/jglzgbx/</t>
  </si>
  <si>
    <t>I hate driving behind a pre fix TDI, the exhaust smells so bad.</t>
  </si>
  <si>
    <t>https://www.reddit.com/r/cars/comments/12ou165/volkswagen_calls_for_delay_in_implementation_of/jgkknl6/</t>
  </si>
  <si>
    <t>It’s quite good. In the US, first model year 2021 ID.4s shipped with software 2.1, which wasn’t good, most reviewers reviewed the 2021 with 2.1 and grilled the software, actual 2021 owners seemed mixed on it, some don’t mind it and some hate it.
For the 2022 and 2023 model years, they shipped with software 3.1, and 2021 owners are also getting updated to 3.1. ID Software 3.1 is *significantly* improved since 2.1, it’s genuinely just as good as most other infotainment systems. It has some minor hiccups but all software does, I have no real complaints.
Tesla’s infotainment is still for the most part better than the ID. However, Tesla’s infotainment is better than most manufacturers in speed, software updates, integration with the rest of the car, etc, not just VW. On that note, it isn’t a big enough gap where it seems like Tesla is leaps and bounds ahead of other systems and every other system is horrible, it’s still ahead though. Tesla’s software isn’t perfect either, have had our Model 3’s infotainment system crash on multiple occasions along with some other minor annoyances.</t>
  </si>
  <si>
    <t>jgpyne2</t>
  </si>
  <si>
    <t>t1_jgpyne2</t>
  </si>
  <si>
    <t>https://www.reddit.com/r/cars/comments/12ou165/volkswagen_calls_for_delay_in_implementation_of/jgpyne2/</t>
  </si>
  <si>
    <t>jglcmt9</t>
  </si>
  <si>
    <t>t1_jglcmt9</t>
  </si>
  <si>
    <t>They’re pretty solid EVs that don’t have to hide behind their competition. Only problem I see is the god awful infotainment. How does it work for you so far? Compared to your M3?</t>
  </si>
  <si>
    <t>https://www.reddit.com/r/cars/comments/12ou165/volkswagen_calls_for_delay_in_implementation_of/jglcmt9/</t>
  </si>
  <si>
    <t>Does that apply for an updated TDI in the same car, too?
I have a 2017 A3 2.0 TDI and I‘ve refused to get the „anti-cheat“ update so far (have to sign a waiver every service). I can easily get less than 4L/100. Would that change if I update? Never really thought about it.</t>
  </si>
  <si>
    <t>jglcupg</t>
  </si>
  <si>
    <t>t1_jglcupg</t>
  </si>
  <si>
    <t>https://www.reddit.com/r/cars/comments/12ou165/volkswagen_calls_for_delay_in_implementation_of/jglcupg/</t>
  </si>
  <si>
    <t>European emission regulations are some of the most tight and strict in the world. Seemingly most manufacturers that are transitioning to BEVs from ICE has had issues with them being too ambitious for them to realistically meet, even countries a part of the EU have some issues with them. 
Even as a BEV enthusiast, I acknowledge some of their targets are leaning a bit on the ambitious side. However, overall I think they’re a big driver for less polluting vehicles, not just in Europe, but worldwide, so I think they’re pretty good. Shame they have prevented Europe from getting some cool cars though.
Not saying I really agree with VW here, I don’t think they need to push back on this considering their pushback is only delaying it for a single year. I don’t find that very necessary for a relatively small benefit of having just a little more time, I think they could probably make it by the original deadline if they tried considerably. But hey, it might be worth it for them, I don’t work for VW so all I know about what’s going on in there is public info, but from what I see it doesn’t really seem too worth it.</t>
  </si>
  <si>
    <t>jgl1ugs</t>
  </si>
  <si>
    <t>t1_jgl1ugs</t>
  </si>
  <si>
    <t>https://www.reddit.com/r/cars/comments/12ou165/volkswagen_calls_for_delay_in_implementation_of/jgl1ugs/</t>
  </si>
  <si>
    <t>They knew about these rules for YEARS, they have no excuse</t>
  </si>
  <si>
    <t>jgl2qqs</t>
  </si>
  <si>
    <t>t1_jgl2qqs</t>
  </si>
  <si>
    <t>https://www.reddit.com/r/cars/comments/12ou165/volkswagen_calls_for_delay_in_implementation_of/jgl2qqs/</t>
  </si>
  <si>
    <t>VW are nowhere near full electrification. 
Look past all the PR, and they're still desperately trying to outrun the death of diesel caused by their own emissions scandal - on top of the fines, buybacks, and massive PR blowback, they simply don't have anything else to act as a stopgap between diesel and BEVs the way (for example) Toyota does in the form of widespread hybrid adoption, and it's too late for them to implement a robust, low cost hybrid solution of the type Toyota and others developed decades ago. 
It's why the VW BEV PR machine has been in overdrive the last few years - they're the ones who on the surface are making the biggest noises about pushing EVs, but behind the scenes are pushing back the 2035 ICE ban as well as now euro 7 implementation. 
They were never going to meet the timelines.</t>
  </si>
  <si>
    <t>jgl5tw9</t>
  </si>
  <si>
    <t>Car-face</t>
  </si>
  <si>
    <t>t1_jgl5tw9</t>
  </si>
  <si>
    <t>https://www.reddit.com/r/cars/comments/12ou165/volkswagen_calls_for_delay_in_implementation_of/jgl5tw9/</t>
  </si>
  <si>
    <t>With the ICE phase out supposedly looming. Why push so hard for such small gains in something that's coming to an end?
They have to divert resources from re-tooling to all EVs to work on meeting these standards
Maybe it's a sign that they think the current phase out timeline is overly ambitious</t>
  </si>
  <si>
    <t>https://www.reddit.com/r/cars/comments/12ou165/volkswagen_calls_for_delay_in_implementation_of/jgjro1c/</t>
  </si>
  <si>
    <t>I've driven a pre-fix TDI for a while and own a post-fix TDI now. 
I almost got 1k miles on a tank on the pre-fix one. I haven't even cracked 600 miles on my current one</t>
  </si>
  <si>
    <t>https://www.reddit.com/r/cars/comments/12ou165/volkswagen_calls_for_delay_in_implementation_of/jgk6zid/</t>
  </si>
  <si>
    <t>Germany was the only country in the EU that actually punished its domestic manufacturers.</t>
  </si>
  <si>
    <t>jgm01i7</t>
  </si>
  <si>
    <t>MachKeinDramaLlama</t>
  </si>
  <si>
    <t>t1_jgm01i7</t>
  </si>
  <si>
    <t>https://www.reddit.com/r/cars/comments/12ou165/volkswagen_calls_for_delay_in_implementation_of/jgm01i7/</t>
  </si>
  <si>
    <t>jgl25tq</t>
  </si>
  <si>
    <t>t1_jgl25tq</t>
  </si>
  <si>
    <t>&gt; EU is usually talked as more aggressive with regulations, but dieselgate is about the US, did VW cheat in europe too or the regulations in the US on diesels were tighter?
Yes, they did, but given that Germany has a lot of power in the EU, VW was not anywhere near as badly punished here as in the US. Most of the other companies making diesels were also found to be cheating, but again, VW rather got away with it and so did others.</t>
  </si>
  <si>
    <t>JC-Dude</t>
  </si>
  <si>
    <t>https://www.reddit.com/r/cars/comments/12ou165/volkswagen_calls_for_delay_in_implementation_of/jgl25tq/</t>
  </si>
  <si>
    <t>jgkvusw</t>
  </si>
  <si>
    <t>t1_jgkvusw</t>
  </si>
  <si>
    <t>Also as an FYI, it wasn't just VW that cheated, they were just the one that got slapped. A good chunk of the manufacturers were doing the same thing.</t>
  </si>
  <si>
    <t>jglrf8p</t>
  </si>
  <si>
    <t>Ecsta</t>
  </si>
  <si>
    <t>t1_jglrf8p</t>
  </si>
  <si>
    <t>https://www.reddit.com/r/cars/comments/12ou165/volkswagen_calls_for_delay_in_implementation_of/jglrf8p/</t>
  </si>
  <si>
    <t>Everyone cheated. The EU tightened the rules around emissions testing to clamp down on this, but there still are ways people can cheat even if the manufacturer isn’t the one who cheats for them. So now the EU wants to force the manufacturers to implement ways to stop and/or detect cheating. 
But this will cost manufacturers a lot of money, because it’s a lot of effort without any benefit to the customer. Hence manufacturers are lobbying against it.</t>
  </si>
  <si>
    <t>jglzy7c</t>
  </si>
  <si>
    <t>t1_jglzy7c</t>
  </si>
  <si>
    <t>https://www.reddit.com/r/cars/comments/12ou165/volkswagen_calls_for_delay_in_implementation_of/jglzy7c/</t>
  </si>
  <si>
    <t>I just realized something... so throwing it out there.
EU is usually talked as more aggressive with regulations, but dieselgate is about the US, did VW cheat in europe too or the regulations in the US on diesels were tighter?
k, [google](https://www.nytimes.com/2016/01/22/business/international/vw-admits-cheating-in-the-us-but-not-in-europe.html) my last [sentence](https://www.politico.eu/article/volkswagen-emissions-nox-eu-us-epa-test/) afterwards. Seems EU testing and wording of the law is/was less deliberate, but also standards euro5 allowed 180g nitrogen oxides, newer euro6 allowed 80g, and the US has 60g.</t>
  </si>
  <si>
    <t>IKnow-ThePiecesFit</t>
  </si>
  <si>
    <t>https://www.reddit.com/r/cars/comments/12ou165/volkswagen_calls_for_delay_in_implementation_of/jgkvusw/</t>
  </si>
  <si>
    <t>That's OK- they'll cheat to meet them anyway</t>
  </si>
  <si>
    <t>https://www.reddit.com/r/cars/comments/12ou165/volkswagen_calls_for_delay_in_implementation_of/jgk0wvn/</t>
  </si>
  <si>
    <t>Ehh just cheat the tests lol</t>
  </si>
  <si>
    <t>jgk1ltb</t>
  </si>
  <si>
    <t>Maximilianne</t>
  </si>
  <si>
    <t>t1_jgk1ltb</t>
  </si>
  <si>
    <t>https://www.reddit.com/r/cars/comments/12ou165/volkswagen_calls_for_delay_in_implementation_of/jgk1ltb/</t>
  </si>
  <si>
    <t>Also,is this car news only server or there are other stuff?</t>
  </si>
  <si>
    <t>jgk3vlo</t>
  </si>
  <si>
    <t>t1_jgk3vlo</t>
  </si>
  <si>
    <t>https://www.reddit.com/r/cars/comments/12ou165/volkswagen_calls_for_delay_in_implementation_of/jgk3vlo/</t>
  </si>
  <si>
    <t>jgk3tgq</t>
  </si>
  <si>
    <t>t1_jgk3tgq</t>
  </si>
  <si>
    <t>Or,just cheat lol</t>
  </si>
  <si>
    <t>https://www.reddit.com/r/cars/comments/12ou165/volkswagen_calls_for_delay_in_implementation_of/jgk3tgq/</t>
  </si>
  <si>
    <t>You could have made this comment 5 years ago</t>
  </si>
  <si>
    <t>jgly30g</t>
  </si>
  <si>
    <t>E_J_H</t>
  </si>
  <si>
    <t>t1_jgly30g</t>
  </si>
  <si>
    <t>https://www.reddit.com/r/cars/comments/12ou165/volkswagen_calls_for_delay_in_implementation_of/jgly30g/</t>
  </si>
  <si>
    <t>jgl120z</t>
  </si>
  <si>
    <t>t1_jgl120z</t>
  </si>
  <si>
    <t>Oh boi. He is throwing a tantrum against the 2030 ICE ban, as he stated. VW is asking for a 1 year delay on the Euro 7 norm implementation. So much for reading comprehension. LOL</t>
  </si>
  <si>
    <t>jgl8yyq</t>
  </si>
  <si>
    <t>t1_jgl8yyq</t>
  </si>
  <si>
    <t>https://www.reddit.com/r/cars/comments/12ou165/volkswagen_calls_for_delay_in_implementation_of/jgl8yyq/</t>
  </si>
  <si>
    <t>jgl79kc</t>
  </si>
  <si>
    <t>t1_jgl79kc</t>
  </si>
  <si>
    <t>Sure. Well see. I’m betting the BS gets pushed back years upon years</t>
  </si>
  <si>
    <t>jglfocq</t>
  </si>
  <si>
    <t>Th3WeirdingWay</t>
  </si>
  <si>
    <t>t1_jglfocq</t>
  </si>
  <si>
    <t>https://www.reddit.com/r/cars/comments/12ou165/volkswagen_calls_for_delay_in_implementation_of/jglfocq/</t>
  </si>
  <si>
    <t>jglf7l2</t>
  </si>
  <si>
    <t>t1_jglf7l2</t>
  </si>
  <si>
    <t>https://uk.motor1.com/news/592218/mercedes-volkswagen-ok-ice-ban-2035/amp/
Huh uh</t>
  </si>
  <si>
    <t>RandomCheeseCake</t>
  </si>
  <si>
    <t>https://www.reddit.com/r/cars/comments/12ou165/volkswagen_calls_for_delay_in_implementation_of/jglf7l2/</t>
  </si>
  <si>
    <t>jglekqm</t>
  </si>
  <si>
    <t>t1_jglekqm</t>
  </si>
  <si>
    <t>All automakers have an issue with it</t>
  </si>
  <si>
    <t>https://www.reddit.com/r/cars/comments/12ou165/volkswagen_calls_for_delay_in_implementation_of/jglekqm/</t>
  </si>
  <si>
    <t>jglcp8e</t>
  </si>
  <si>
    <t>t1_jglcp8e</t>
  </si>
  <si>
    <t>Well This is related to a EURO 7 emission standard. Not ICE Ban which VW has no issue with so your comment is unrelated</t>
  </si>
  <si>
    <t>https://www.reddit.com/r/cars/comments/12ou165/volkswagen_calls_for_delay_in_implementation_of/jglcp8e/</t>
  </si>
  <si>
    <t>jgl9jdv</t>
  </si>
  <si>
    <t>t1_jgl9jdv</t>
  </si>
  <si>
    <t>And they will ask for more and more and more.</t>
  </si>
  <si>
    <t>https://www.reddit.com/r/cars/comments/12ou165/volkswagen_calls_for_delay_in_implementation_of/jgl9jdv/</t>
  </si>
  <si>
    <t>Yeah I'm just taking the piss out of his phrase</t>
  </si>
  <si>
    <t>jglcd8t</t>
  </si>
  <si>
    <t>t1_jglcd8t</t>
  </si>
  <si>
    <t>https://www.reddit.com/r/cars/comments/12ou165/volkswagen_calls_for_delay_in_implementation_of/jglcd8t/</t>
  </si>
  <si>
    <t>jglbp7o</t>
  </si>
  <si>
    <t>t1_jglbp7o</t>
  </si>
  <si>
    <t>Not all Americans; I read it!</t>
  </si>
  <si>
    <t>https://www.reddit.com/r/cars/comments/12ou165/volkswagen_calls_for_delay_in_implementation_of/jglbp7o/</t>
  </si>
  <si>
    <t>It also has nothing to do with an ICE ban.</t>
  </si>
  <si>
    <t>jglca52</t>
  </si>
  <si>
    <t>t1_jglca52</t>
  </si>
  <si>
    <t>https://www.reddit.com/r/cars/comments/12ou165/volkswagen_calls_for_delay_in_implementation_of/jglca52/</t>
  </si>
  <si>
    <t>You didn’t comprehend that the person was comparing this to other strict European regulations that will also likely see push back as they near fruition?</t>
  </si>
  <si>
    <t>jgm14qp</t>
  </si>
  <si>
    <t>DefaultVariable</t>
  </si>
  <si>
    <t>t1_jgm14qp</t>
  </si>
  <si>
    <t>https://www.reddit.com/r/cars/comments/12ou165/volkswagen_calls_for_delay_in_implementation_of/jgm14qp/</t>
  </si>
  <si>
    <t>jgm08z8</t>
  </si>
  <si>
    <t>t1_jgm08z8</t>
  </si>
  <si>
    <t>The ICE Ban isn't relevant at all to this article or its contents, so yes i am</t>
  </si>
  <si>
    <t>https://www.reddit.com/r/cars/comments/12ou165/volkswagen_calls_for_delay_in_implementation_of/jgm08z8/</t>
  </si>
  <si>
    <t>jglz1ja</t>
  </si>
  <si>
    <t>t1_jglz1ja</t>
  </si>
  <si>
    <t>Are you mocking someone else’s reading comprehension while not realizing the person you’re replying to is talking about a different ban? 
Irony???</t>
  </si>
  <si>
    <t>https://www.reddit.com/r/cars/comments/12ou165/volkswagen_calls_for_delay_in_implementation_of/jglz1ja/</t>
  </si>
  <si>
    <t>American reading comprehensions are so amsuing. This is one OEM asking for a 1 year delay, not decades</t>
  </si>
  <si>
    <t>https://www.reddit.com/r/cars/comments/12ou165/volkswagen_calls_for_delay_in_implementation_of/jgl79kc/</t>
  </si>
  <si>
    <t>jgkcsmj</t>
  </si>
  <si>
    <t>t1_jgkcsmj</t>
  </si>
  <si>
    <t>Yes, because pretty much every manufacturer had to cheat to meet them.</t>
  </si>
  <si>
    <t>jgly6v1</t>
  </si>
  <si>
    <t>Aero06</t>
  </si>
  <si>
    <t>t1_jgly6v1</t>
  </si>
  <si>
    <t>https://www.reddit.com/r/cars/comments/12ou165/volkswagen_calls_for_delay_in_implementation_of/jgly6v1/</t>
  </si>
  <si>
    <t>jglc5oy</t>
  </si>
  <si>
    <t>t1_jglc5oy</t>
  </si>
  <si>
    <t>Yes because the regulations are horrifically designed and extremely frivolous and all of them have extremely little effect on the emissions of vehicles. So they’re forcing a bunch of manufacturers to make ridiculous changes to their vehicles for pretty much no reason. Many manufacturers have flat out just cancelled cars for the Euro market because the regulations are too insane</t>
  </si>
  <si>
    <t>jglzbv6</t>
  </si>
  <si>
    <t>t1_jglzbv6</t>
  </si>
  <si>
    <t>https://www.reddit.com/r/cars/comments/12ou165/volkswagen_calls_for_delay_in_implementation_of/jglzbv6/</t>
  </si>
  <si>
    <t>I’m with you. I think the entire thing is dumb.</t>
  </si>
  <si>
    <t>jgmceex</t>
  </si>
  <si>
    <t>t1_jgmceex</t>
  </si>
  <si>
    <t>https://www.reddit.com/r/cars/comments/12ou165/volkswagen_calls_for_delay_in_implementation_of/jgmceex/</t>
  </si>
  <si>
    <t>jgm98ao</t>
  </si>
  <si>
    <t>t1_jgm98ao</t>
  </si>
  <si>
    <t>Do you actually think EV's are 100% ready to swap out combustion engines ? The only real advantage of these things right now is "look me go fast in straight line hihi", battery production is a crime, copper mining and consumption is a crime, in no way shape or form are EV's ready for sustainable consumer transportation and even less for infrastructure relevant transport. And until this is achieved, there is no reason to put a stop to an innovation that has proven viable for over 100 years by now. The next 40 years wont decide the future for the next 1000.</t>
  </si>
  <si>
    <t>https://www.reddit.com/r/cars/comments/12ou165/volkswagen_calls_for_delay_in_implementation_of/jgm98ao/</t>
  </si>
  <si>
    <t>jgl9gqp</t>
  </si>
  <si>
    <t>t1_jgl9gqp</t>
  </si>
  <si>
    <t>And it will continue. More extensions and on and on.</t>
  </si>
  <si>
    <t>https://www.reddit.com/r/cars/comments/12ou165/volkswagen_calls_for_delay_in_implementation_of/jgl9gqp/</t>
  </si>
  <si>
    <t>VW wants to push it back for a single year. Not even close to decades.</t>
  </si>
  <si>
    <t>https://www.reddit.com/r/cars/comments/12ou165/volkswagen_calls_for_delay_in_implementation_of/jgl120z/</t>
  </si>
  <si>
    <t>Yup. The end result will be the same. Pushed back on the dumb ass ice “ban” for years upon years.</t>
  </si>
  <si>
    <t>jgleh7b</t>
  </si>
  <si>
    <t>t1_jgleh7b</t>
  </si>
  <si>
    <t>https://www.reddit.com/r/cars/comments/12ou165/volkswagen_calls_for_delay_in_implementation_of/jgleh7b/</t>
  </si>
  <si>
    <t>This is Euro 7. That means before this one 6 other emission standards have been successfully implemented previously. Were they all pipe dreams as well?</t>
  </si>
  <si>
    <t>https://www.reddit.com/r/cars/comments/12ou165/volkswagen_calls_for_delay_in_implementation_of/jglc5oy/</t>
  </si>
  <si>
    <t>European pipe dreams are so amusing. Obviously the dumb ice ban will get pushed back for decades.</t>
  </si>
  <si>
    <t>https://www.reddit.com/r/cars/comments/12ou165/volkswagen_calls_for_delay_in_implementation_of/jgkcsmj/</t>
  </si>
  <si>
    <t>😂😢😯😉🤣☺️🤩</t>
  </si>
  <si>
    <t>jgknoqx</t>
  </si>
  <si>
    <t>Silvertonguedevil96</t>
  </si>
  <si>
    <t>t1_jgknoqx</t>
  </si>
  <si>
    <t>https://www.reddit.com/r/cars/comments/12ou165/volkswagen_calls_for_delay_in_implementation_of/jgknoqx/</t>
  </si>
  <si>
    <t>EV-gate soon?</t>
  </si>
  <si>
    <t>jgksdvf</t>
  </si>
  <si>
    <t>DreadSeverin</t>
  </si>
  <si>
    <t>t1_jgksdvf</t>
  </si>
  <si>
    <t>https://www.reddit.com/r/cars/comments/12ou165/volkswagen_calls_for_delay_in_implementation_of/jgksdvf/</t>
  </si>
  <si>
    <t>They thought their ~~bribery~~ lobbying would get them out of it.</t>
  </si>
  <si>
    <t>jgl50vt</t>
  </si>
  <si>
    <t>t1_jgl50vt</t>
  </si>
  <si>
    <t>https://www.reddit.com/r/cars/comments/12ou165/volkswagen_calls_for_delay_in_implementation_of/jgl50vt/</t>
  </si>
  <si>
    <t>jgl2osh</t>
  </si>
  <si>
    <t>t1_jgl2osh</t>
  </si>
  <si>
    <t>Please tell me more about China's rules.</t>
  </si>
  <si>
    <t>jglicok</t>
  </si>
  <si>
    <t>AnimalShithouse</t>
  </si>
  <si>
    <t>t1_jglicok</t>
  </si>
  <si>
    <t>https://www.reddit.com/r/cars/comments/12ou165/volkswagen_calls_for_delay_in_implementation_of/jglicok/</t>
  </si>
  <si>
    <t>EVERY time lol. VW seems incapable of following rules. China has much stricter rules and they're going into effect in a few months, VW knew about them but did fuck all and now their sales are down over 50% compared to last year. How can such a big bussiness not understand new rules and pretend to be surprized by them?</t>
  </si>
  <si>
    <t>https://www.reddit.com/r/cars/comments/12ou165/volkswagen_calls_for_delay_in_implementation_of/jgl2osh/</t>
  </si>
  <si>
    <t>I'm all for industry consultation on the reality of implementing new standards, but this is pretty poor coming from VW given their history.</t>
  </si>
  <si>
    <t>jgl5e6e</t>
  </si>
  <si>
    <t>t1_jgl5e6e</t>
  </si>
  <si>
    <t>https://www.reddit.com/r/cars/comments/12ou165/volkswagen_calls_for_delay_in_implementation_of/jgl5e6e/</t>
  </si>
  <si>
    <t>This is about the next norms for ICE vehicles, not the ICE ban.</t>
  </si>
  <si>
    <t>jglszlo</t>
  </si>
  <si>
    <t>t1_jglszlo</t>
  </si>
  <si>
    <t>https://www.reddit.com/r/cars/comments/12ou165/volkswagen_calls_for_delay_in_implementation_of/jglszlo/</t>
  </si>
  <si>
    <t>jgl8r64</t>
  </si>
  <si>
    <t>t1_jgl8r64</t>
  </si>
  <si>
    <t>Politicians look what needs to happen in order for their goals to be achieved, they dont sample in how fast technology moves and what is possible in what period of time. 
That said, planed CO2 emissions are not achievable without a breakthrough in combustion tech, tire particle numbers are not achievable without a rubber chem breakthrough. Breakdust emission goals are not a achievable without a breakthrough in metallurgy.</t>
  </si>
  <si>
    <t>jgm8b1m</t>
  </si>
  <si>
    <t>t1_jgm8b1m</t>
  </si>
  <si>
    <t>https://www.reddit.com/r/cars/comments/12ou165/volkswagen_calls_for_delay_in_implementation_of/jgm8b1m/</t>
  </si>
  <si>
    <t>"the future is electric, ice are a waste"
a day later after that post
"please delay were not ready"</t>
  </si>
  <si>
    <t>https://www.reddit.com/r/cars/comments/12ou165/volkswagen_calls_for_delay_in_implementation_of/jgl8r64/</t>
  </si>
  <si>
    <t>Why don’t they just lie about their emissions? Worked so well in the past</t>
  </si>
  <si>
    <t>jgm3ojs</t>
  </si>
  <si>
    <t>t1_jgm3ojs</t>
  </si>
  <si>
    <t>https://www.reddit.com/r/cars/comments/12ou165/volkswagen_calls_for_delay_in_implementation_of/jgm3ojs/</t>
  </si>
  <si>
    <t>Of fucking course they do.</t>
  </si>
  <si>
    <t>jgmo4nw</t>
  </si>
  <si>
    <t>Yepborntolose</t>
  </si>
  <si>
    <t>t1_jgmo4nw</t>
  </si>
  <si>
    <t>https://www.reddit.com/r/cars/comments/12ou165/volkswagen_calls_for_delay_in_implementation_of/jgmo4nw/</t>
  </si>
  <si>
    <t>Wasn't their dipshit CEO just saying how EVs are the only future? Why would you need to delay emissions if you're so committed?</t>
  </si>
  <si>
    <t>jgnb072</t>
  </si>
  <si>
    <t>t1_jgnb072</t>
  </si>
  <si>
    <t>https://www.reddit.com/r/cars/comments/12ou165/volkswagen_calls_for_delay_in_implementation_of/jgnb072/</t>
  </si>
  <si>
    <t>https://www.reuters.com/business/autos-transportation/volkswagen-calls-delay-implementation-new-eu-emissions-standards-2026-2023-04-13/</t>
  </si>
  <si>
    <t>https://www.reddit.com/r/cars/comments/12ou165/volkswagen_calls_for_delay_in_implementation_of/</t>
  </si>
  <si>
    <t>Volkswagen calls for delay in implementation of new EU emissions standards to 2026</t>
  </si>
  <si>
    <t>UpvoteBeast</t>
  </si>
  <si>
    <t>https://www.reddit.com/r/Volkswagen/comments/12pug20/volkswagen_surprisingly_unveiled_idnext_concept/</t>
  </si>
  <si>
    <t>12pubu0</t>
  </si>
  <si>
    <t>AnythingElectric</t>
  </si>
  <si>
    <t>t3_12pubu0</t>
  </si>
  <si>
    <t>https://www.reddit.com/r/AnythingElectric/comments/12pubu0/volkswagen_surprisingly_unveiled_idnext_concept/</t>
  </si>
  <si>
    <t>Yes ! Thank you</t>
  </si>
  <si>
    <t>jge3js8</t>
  </si>
  <si>
    <t>whatisthiscar</t>
  </si>
  <si>
    <t>OnVerraB1</t>
  </si>
  <si>
    <t>t1_jge3js8</t>
  </si>
  <si>
    <t>https://www.reddit.com/r/whatisthiscar/comments/12nevv2/had_a_volkswagen_badge/jge3js8/</t>
  </si>
  <si>
    <t>jge3gp3</t>
  </si>
  <si>
    <t>t1_jge3gp3</t>
  </si>
  <si>
    <t>12nevv2</t>
  </si>
  <si>
    <t>Type 3 VolksWagen
https://en.wikipedia.org/wiki/Volkswagen\_Type\_3</t>
  </si>
  <si>
    <t>https://www.reddit.com/r/whatisthiscar/comments/12nevv2/had_a_volkswagen_badge/jge3gp3/</t>
  </si>
  <si>
    <t>t3_12nevv2</t>
  </si>
  <si>
    <t>God I love these. 2 trunks!</t>
  </si>
  <si>
    <t>jge3te6</t>
  </si>
  <si>
    <t>t1_jge3te6</t>
  </si>
  <si>
    <t>https://www.reddit.com/r/whatisthiscar/comments/12nevv2/had_a_volkswagen_badge/jge3te6/</t>
  </si>
  <si>
    <t>https://i.redd.it/7tdxwxhx05ua1.jpg</t>
  </si>
  <si>
    <t>https://www.reddit.com/r/whatisthiscar/comments/12nevv2/had_a_volkswagen_badge/</t>
  </si>
  <si>
    <t>Had a Volkswagen badge</t>
  </si>
  <si>
    <t>https://i.redd.it/gimc1l8es4ua1.jpg</t>
  </si>
  <si>
    <t>12nmjxa</t>
  </si>
  <si>
    <t>Miklos103</t>
  </si>
  <si>
    <t>t3_12nmjxa</t>
  </si>
  <si>
    <t>https://www.reddit.com/r/Volkswagen/comments/12nmjxa/spotted_in_the_wild_v10_tdi_i_had_to_join_in_front/</t>
  </si>
  <si>
    <t>Spotted in the wild V10 TDI, I had to join in front</t>
  </si>
  <si>
    <t>Oh definitely, I just know with the chip shortage that started in 2021 and has no end in sight, used cars are holding their value more bc new cars are impossible to get their hands on. But thanks for the feedback</t>
  </si>
  <si>
    <t>jgnn19g</t>
  </si>
  <si>
    <t>personalfinance</t>
  </si>
  <si>
    <t>t1_jgnn19g</t>
  </si>
  <si>
    <t>https://www.reddit.com/r/personalfinance/comments/12pqpyo/own_vs_lease_need_help_deciding/jgnn19g/</t>
  </si>
  <si>
    <t>jgnhlug</t>
  </si>
  <si>
    <t>t1_jgnhlug</t>
  </si>
  <si>
    <t>12pqpyo</t>
  </si>
  <si>
    <t>Looking at a lease because cars are holding their value NOW is a bad way of looking at it. That can literally change in a month. Cars are a depreciating item at all times. Just remember that.</t>
  </si>
  <si>
    <t>https://www.reddit.com/r/personalfinance/comments/12pqpyo/own_vs_lease_need_help_deciding/jgnhlug/</t>
  </si>
  <si>
    <t>jgng4oc</t>
  </si>
  <si>
    <t>t1_jgng4oc</t>
  </si>
  <si>
    <t>Right now I see it as lease “until own” for $279/month (because I understand you could buy the leased car at the end of the contract?) and with cars holding their appreciation pretty well these days, that seems ideal. Only requires $5k down.
Versus put down $15k and pay $600/month to own it. 
Right now my concern is more around downpayment and monthly payments. Which is why lease seems appealing. Especially bc the car wouldn’t be driven much.</t>
  </si>
  <si>
    <t>https://www.reddit.com/r/personalfinance/comments/12pqpyo/own_vs_lease_need_help_deciding/jgng4oc/</t>
  </si>
  <si>
    <t>jgn2eni</t>
  </si>
  <si>
    <t>t1_jgn2eni</t>
  </si>
  <si>
    <t>Leasing a car is the most expensive way to drive a car.</t>
  </si>
  <si>
    <t>https://www.reddit.com/r/personalfinance/comments/12pqpyo/own_vs_lease_need_help_deciding/jgn2eni/</t>
  </si>
  <si>
    <t>t3_12pqpyo</t>
  </si>
  <si>
    <t>Gotcha. Wow. Well, that certainly makes a difference, and you're well within your means to go ahead and buy it with cash. At that income level, I wouldn't even bother with the loan tbh. How long would it take you to save up for the 100% down plan? That'll get you the lowest monthly payments by far (especially as insurance goes--you have to get full coverage if it's got a loan on it)
Either way, definitely don't lease, and definitely don't take a loan against your 401k. Those would be about the dumbest ways to get this vehicle.
Enjoy it!</t>
  </si>
  <si>
    <t>jgo9bz1</t>
  </si>
  <si>
    <t>t1_jgo9bz1</t>
  </si>
  <si>
    <t>https://www.reddit.com/r/personalfinance/comments/12pqpyo/own_vs_lease_need_help_deciding/jgo9bz1/</t>
  </si>
  <si>
    <t>jgo84zc</t>
  </si>
  <si>
    <t>t1_jgo84zc</t>
  </si>
  <si>
    <t>Thanks for the reply. We are very fortunate where our combined income is over $350k. When down to one, we’ll be around $250k</t>
  </si>
  <si>
    <t>https://www.reddit.com/r/personalfinance/comments/12pqpyo/own_vs_lease_need_help_deciding/jgo84zc/</t>
  </si>
  <si>
    <t>jgo30i9</t>
  </si>
  <si>
    <t>t1_jgo30i9</t>
  </si>
  <si>
    <t>I'm gonna go with option C, neither of the above. If you're in a situation where you may be down to one income for a while, I don't think you have the luxury of such a big purchase right now, unless that one income is a solid $300,000 a year (10x the purchase price of the car).</t>
  </si>
  <si>
    <t>https://www.reddit.com/r/personalfinance/comments/12pqpyo/own_vs_lease_need_help_deciding/jgo30i9/</t>
  </si>
  <si>
    <t>My partner and I are in a very comfortable living situation (two incomes, both fully remote, in a LCOL). 
My car was totaled in last year and we’ve been down to one car, and managing just fine since we both work from home. Only time it’s an issue is when we want to do something separate on the weekends (we have the same friends so this is rare).
We’re in a position where my partner may be quitting his job soon to pursue his own startup. Currently deciding whether to quit before it takes off or keep current (soul sucking) job as a safety net.
In the meantime, we have a large home renovation project going on, so anything that could be put towards a downpayment of a new car right now is going towards the home project. I would have to wait a couple of more paycheck to be able to save up for another Down payment. But I’m thinking I want a new car for myself sooner rather than later.
Help me think through the pros and cons of leasing a new Volkswagen Tiguan vs buying one new. Things to consider:
- we could potentially be down to one income for a few months to a year, so lower monthly payments are key
- I can source the down payment, but would likely have to wait until the end of the year after our home project is complete.
- I could take a 401k loan out for a downpayment and pay 9% back to myself but that would likely result in higher monthly payments 
- I have never leased a car before (so I have no idea what I’m doing lol)
- this new car would maybe get 10k miles or less put on it per year. (Likely less)
I see leasing a car as a way to get a car sooner with smaller monthly payments, but of course, I’m losing out on equity.</t>
  </si>
  <si>
    <t>https://www.reddit.com/r/personalfinance/comments/12pqpyo/own_vs_lease_need_help_deciding/</t>
  </si>
  <si>
    <t>Own vs lease (need help deciding)</t>
  </si>
  <si>
    <t>Hey guys just bought a used car. it’s a 2008 vw r32 golf and when I got it it’s stuck in safe mode. I’m pretty familiar with this topic because I’ve bought other vw cars and they had the same problem but usually there’s a long number and it starts with VWZ. I tore apart my whole car to get at this radio and found this sticker with numbers but none they start with VWZ so when I was entering it into sites it would say that code doesn’t exist. I also have the radio manual with no code and it looks to be a 2014 model or something so it got upgraded. I asked the guy who I bought the car from about it and he said “I took it there and said they wouldn’t be able to search it up even if they ran the serial number” so I have no clue what to do. Here’s the pictures I took.</t>
  </si>
  <si>
    <t>https://www.reddit.com/gallery/12p2508</t>
  </si>
  <si>
    <t>12p2508</t>
  </si>
  <si>
    <t>AdAccording6269</t>
  </si>
  <si>
    <t>t3_12p2508</t>
  </si>
  <si>
    <t>https://www.reddit.com/r/Volkswagen/comments/12p2508/volkswagen_radio_stuck_in_safe_mode/</t>
  </si>
  <si>
    <t>Volkswagen radio stuck in safe mode</t>
  </si>
  <si>
    <t>Našao bih prijatelje u svojoj ulici.</t>
  </si>
  <si>
    <t>jgm49lf</t>
  </si>
  <si>
    <t>croatia</t>
  </si>
  <si>
    <t>old_school_gen_X</t>
  </si>
  <si>
    <t>t1_jgm49lf</t>
  </si>
  <si>
    <t>https://www.reddit.com/r/croatia/comments/12pg2bw/događaj_u_splitskom_noćnom_prometu_rant/jgm49lf/</t>
  </si>
  <si>
    <t>12pg2bw</t>
  </si>
  <si>
    <t>t3_12pg2bw</t>
  </si>
  <si>
    <t>Iman tabane o' kamena.</t>
  </si>
  <si>
    <t>jgo4gyy</t>
  </si>
  <si>
    <t>KenenisaBekele1</t>
  </si>
  <si>
    <t>t1_jgo4gyy</t>
  </si>
  <si>
    <t>https://www.reddit.com/r/croatia/comments/12pg2bw/događaj_u_splitskom_noćnom_prometu_rant/jgo4gyy/</t>
  </si>
  <si>
    <t>jgo0vmp</t>
  </si>
  <si>
    <t>t1_jgo0vmp</t>
  </si>
  <si>
    <t>Ja sam samo jedan od kultnih pratitelja</t>
  </si>
  <si>
    <t>jgo141b</t>
  </si>
  <si>
    <t>Dovaskarr</t>
  </si>
  <si>
    <t>t1_jgo141b</t>
  </si>
  <si>
    <t>https://www.reddit.com/r/croatia/comments/12pg2bw/događaj_u_splitskom_noćnom_prometu_rant/jgo141b/</t>
  </si>
  <si>
    <t>Ako si ti lipi ive, aj mi reci od cega su ti tabani?</t>
  </si>
  <si>
    <t>https://www.reddit.com/r/croatia/comments/12pg2bw/događaj_u_splitskom_noćnom_prometu_rant/jgo0vmp/</t>
  </si>
  <si>
    <t>jgnznj2</t>
  </si>
  <si>
    <t>t1_jgnznj2</t>
  </si>
  <si>
    <t>Da</t>
  </si>
  <si>
    <t>https://www.reddit.com/r/croatia/comments/12pg2bw/događaj_u_splitskom_noćnom_prometu_rant/jgnznj2/</t>
  </si>
  <si>
    <t>jgnz6e4</t>
  </si>
  <si>
    <t>t1_jgnz6e4</t>
  </si>
  <si>
    <t>Lipi Ive je u kuci???</t>
  </si>
  <si>
    <t>https://www.reddit.com/r/croatia/comments/12pg2bw/događaj_u_splitskom_noćnom_prometu_rant/jgnz6e4/</t>
  </si>
  <si>
    <t>jgn27g5</t>
  </si>
  <si>
    <t>t1_jgn27g5</t>
  </si>
  <si>
    <t>KAŠTILA KAŠTILA MOJE MISTO
KAŠTILA KAŠTILA UVIK ISTO!!!!</t>
  </si>
  <si>
    <t>https://www.reddit.com/r/croatia/comments/12pg2bw/događaj_u_splitskom_noćnom_prometu_rant/jgn27g5/</t>
  </si>
  <si>
    <t>jgm5u5d</t>
  </si>
  <si>
    <t>t1_jgm5u5d</t>
  </si>
  <si>
    <t>Ah… Kaštela 😂😂</t>
  </si>
  <si>
    <t>GearAgile2962</t>
  </si>
  <si>
    <t>https://www.reddit.com/r/croatia/comments/12pg2bw/događaj_u_splitskom_noćnom_prometu_rant/jgm5u5d/</t>
  </si>
  <si>
    <t>A nije ti, onak slucajno, palo na pamet da je frajer u pol 4 pijan pa mozda zaspi na semaforu? Mislim, nije opravdanje, al ono.</t>
  </si>
  <si>
    <t>jgm8auu</t>
  </si>
  <si>
    <t>t1_jgm8auu</t>
  </si>
  <si>
    <t>https://www.reddit.com/r/croatia/comments/12pg2bw/događaj_u_splitskom_noćnom_prometu_rant/jgm8auu/</t>
  </si>
  <si>
    <t>Ili u Hercegovini?</t>
  </si>
  <si>
    <t>jgpw6oc</t>
  </si>
  <si>
    <t>t1_jgpw6oc</t>
  </si>
  <si>
    <t>https://www.reddit.com/r/croatia/comments/12pg2bw/događaj_u_splitskom_noćnom_prometu_rant/jgpw6oc/</t>
  </si>
  <si>
    <t>jgmsm8i</t>
  </si>
  <si>
    <t>t1_jgmsm8i</t>
  </si>
  <si>
    <t>&gt;od mene koji već neko vrijeme živim u inozemstvu.  
&gt;Puno mi je draže da je drugo auto, 
jel to inozemstvo ubosni možda?</t>
  </si>
  <si>
    <t>https://www.reddit.com/r/croatia/comments/12pg2bw/događaj_u_splitskom_noćnom_prometu_rant/jgmsm8i/</t>
  </si>
  <si>
    <t>"drugo auto" 🙄</t>
  </si>
  <si>
    <t>jgn1raj</t>
  </si>
  <si>
    <t>t1_jgn1raj</t>
  </si>
  <si>
    <t>https://www.reddit.com/r/croatia/comments/12pg2bw/događaj_u_splitskom_noćnom_prometu_rant/jgn1raj/</t>
  </si>
  <si>
    <t>I meni je izričaj OP-a težak za čitat i iritantan, ali i to je legit</t>
  </si>
  <si>
    <t>jgpwaa1</t>
  </si>
  <si>
    <t>t1_jgpwaa1</t>
  </si>
  <si>
    <t>https://www.reddit.com/r/croatia/comments/12pg2bw/događaj_u_splitskom_noćnom_prometu_rant/jgpwaa1/</t>
  </si>
  <si>
    <t>jgn5he2</t>
  </si>
  <si>
    <t>t1_jgn5he2</t>
  </si>
  <si>
    <t>Koji si ti smor</t>
  </si>
  <si>
    <t>A_C_A_B_</t>
  </si>
  <si>
    <t>https://www.reddit.com/r/croatia/comments/12pg2bw/događaj_u_splitskom_noćnom_prometu_rant/jgn5he2/</t>
  </si>
  <si>
    <t>Razmišljam koji sam idiot što sam ovo čitao ali ajd.. Uglavnom izdrži</t>
  </si>
  <si>
    <t>jgnmurl</t>
  </si>
  <si>
    <t>t1_jgnmurl</t>
  </si>
  <si>
    <t>https://www.reddit.com/r/croatia/comments/12pg2bw/događaj_u_splitskom_noćnom_prometu_rant/jgnmurl/</t>
  </si>
  <si>
    <t>Doslovno ne znan kojim si ti puteljcima vozia da ga bas nigdi nisi uspia zaobic, jos pogotovo kad su semafori u pitanju</t>
  </si>
  <si>
    <t>jgnuncb</t>
  </si>
  <si>
    <t>Entire_Pomelo_7077</t>
  </si>
  <si>
    <t>t1_jgnuncb</t>
  </si>
  <si>
    <t>https://www.reddit.com/r/croatia/comments/12pg2bw/događaj_u_splitskom_noćnom_prometu_rant/jgnuncb/</t>
  </si>
  <si>
    <t>Stari moj pa cijela ova priča je rezultat tvojih odabira. Tako da ti predlažem da odlučiš otići naprijed. 
Da ti odgovorim na pitanja
Da
Da
Pretekao auto</t>
  </si>
  <si>
    <t>jgpnrxe</t>
  </si>
  <si>
    <t>t1_jgpnrxe</t>
  </si>
  <si>
    <t>https://www.reddit.com/r/croatia/comments/12pg2bw/događaj_u_splitskom_noćnom_prometu_rant/jgpnrxe/</t>
  </si>
  <si>
    <t>Zvucis kao da zivis u zemlji tipa Svicarskoj i odvikao si se od Balkana pa si sad smor kad dodjes nazad. Can relate.</t>
  </si>
  <si>
    <t>jgq53m6</t>
  </si>
  <si>
    <t>Lucky_Block_3170</t>
  </si>
  <si>
    <t>t1_jgq53m6</t>
  </si>
  <si>
    <t>https://www.reddit.com/r/croatia/comments/12pg2bw/događaj_u_splitskom_noćnom_prometu_rant/jgq53m6/</t>
  </si>
  <si>
    <t>This is a community moderator bot.
If this post fits the purpose of r/croatia, **upvote** this comment!
If this post does not fit the subreddit, **downvote** this comment!
If this post **breaks the rules**, **downvote** this comment and **report** the post! You may message the moderators [here](https://www.reddit.com/message/compose?to=/r/croatia).</t>
  </si>
  <si>
    <t>jgm32et</t>
  </si>
  <si>
    <t>DecisiveBot</t>
  </si>
  <si>
    <t>t1_jgm32et</t>
  </si>
  <si>
    <t>https://www.reddit.com/r/croatia/comments/12pg2bw/događaj_u_splitskom_noćnom_prometu_rant/jgm32et/</t>
  </si>
  <si>
    <t>Prije nekoliko dana sam bio u klubu s društvom. Živa glazba, odlična svirka i zabava. Bend je krenuo oko 23h i pošteno su odradili dva seta do 2:00. Htjeli smo zapravo ići kući najkasnije oko pola 1, naročito jer sam idući dan imao let u 8 ujutro. Međutim, prijatelji su me nagovorili da ostanemo do samoga kraja. Kako sam ja bio jedini koji nije pio te večeri, to je automatski značilo da ću ih ja odvesti kući (više lokacija). Bez da ulazim u geografske detalje, to je značilo dodatna dva sata vožnje dok dođem kući. Spremno sam se prihvatio te časne dužnosti ali me pomalo počeo umor hvatati. Sama pomisao da ću stići odspavati oko sat vremena prije ponovnog ustajanja izazivala je duboki nemir u meni. Ipak sam osoba koja vrijednuje san i koja voli spavati.
Kad sam ostavio zadnjeg prijatelja kod kuće i krenuo na zadnju dionicu od 45 minuta, baš sam nenormalno počeo osjećati umor i bio sam dosta živčan. Na inače prepunoj brzoj cesti u okolici Splita nije bilo ni jednog jedinog auta... osim onog crna Volkswagen kombija. Pretekao me je i prestrojio se na moju desnu traku. Zaustavio se na crvenom semaforu, ja iza njega. Nije me ni malo smetalo da me je taj Volkswagen pretekao, ipak prosječni Splićanin vozi malo brže od mene koji već neko vrijeme živim u inozemstvu. Nakon negoliko trenutaka upali se zeleno svjetlo ali Volkswagen ne krene. U to sam mu zatrubio i potiho opsovao nešto. Kao što sam rekao, bio sam dosta živčan i skoncentriran na to da ostanem budan. Vokswagen je potom ubrzo krenuo i ja za njim, čime je stvar za mene bila završena. Ali na idućem semaforu kilometar-dva dalje, gle ista situacija. Upali se zeleno svjetlo ali Volkswagen ne kreće. Ovaj put sam bio siguran da vozač nije na mobitelu već da se radi o provokaciji. Nisam mu zatrubio samo jer sam htio vidjeti koliko će mu trebati da sam krene - 12 sekundi! Još jedan semafor dalje i ista stvar. Ni ovaj put nisam zatrubio nego čekao i čekao. Nakon desetak sekundi vozač Volkswagena je čak kratko dao gas, samo da bi nakon dva metra opet stao. Sve to dok je bilo zeleno na semaforu, da se razumijemo! Tek kad sam se prebacio na lijevu traku i započeo manevar preticanja, dotični vozač je krenuo.
Možda se pitate zašto ga nisam prije pretekao. Vrlo jednostavno, nije mi bilo do "utrkivanja". Ta prometnica je inače poznata po utrkama i nerijetko završi u crnim koronikama. Puno mi je draže da je drugo auto, naročito u te sitne sate, ispred mene nego da mi se zalijepi od otraga. Uz to, već sam nekoliko puta postao svjedokom agresivnog ponašanja splitskih vozača i nije mi bilo do verbalnog ili čak fizičkog okršaja. Sjetio sam se u tim trenucima jedne situacije u kojoj sam sjedio u kafiću i svjedočio tome kako je jedan vozač drugoga do krvi premlatio zbog vlastite krivice... no thanks. Uostalom, nije baš ni sporo vozio taj Volkswagen tako da sam mislio da će mi kad tad uteć i da ću opet moći majndati svoj vlastiti biznis.
Moje pitanje hredditorima, zar je društvena frustracija u Hrvatskoj toliko duboka da pojedinci pronalaze zadovoljstvo u takvim igricama u 3:30 ujutro? Jeste li ikad imali slični doživljaj? Kako bi vi reagirali u takvoj situaciji?</t>
  </si>
  <si>
    <t>KefaRock</t>
  </si>
  <si>
    <t>https://www.reddit.com/r/croatia/comments/12pg2bw/događaj_u_splitskom_noćnom_prometu_rant/</t>
  </si>
  <si>
    <t>Događaj u splitskom noćnom prometu (Rant)</t>
  </si>
  <si>
    <t>Team: Blue
Primary Color: G7
Primary Paint Finish: Marred Shard
Accent Color: C2
Accent Paint Finish: Marred Shard
Design Submitted By: u/Trebl3r
***
Map: Mannfield
Rotate 360º: Yes
***
[Edit this Design ›](https://rlcd.github.io/form/?bi=Volkswagen Golf GTI RLE&amp;di=Marred Shard&amp;dp=Purple&amp;wi=Stella: Inverted&amp;wp=Purple&amp;ri=Tachyon&amp;rp=Purple&amp;ani=Argyled Egg&amp;anp=Purple&amp;tri=Mandala&amp;trp=Purple&amp;pc=G7&amp;ac=C2&amp;t=Blue&amp;map=Mannfield&amp;rot=Yes)
BakkesMod Share Code: `hAdEDZyJCJIdEbEGERkQBhHSLRFxNh+RBix//zIy`
***
[^(How to Read Colors)](https://imgur.com/44FhFk2) ^(|) [^(How to Use the BakkesMod Code)](https://imgur.com/a/uhCVXuj) ^(|) [^(FAQ)](https://www.reddit.com/r/RLCustomDesigns/wiki/index) ^(|) [^(Support Us)](https://www.reddit.com/r/RLCustomDesigns/wiki/support-us) ^(|) [^(Discord)](https://discord.gg/H3Cypr3) ^(|) ^(Use Creator Code: RLCUSTOMDESIGNS)</t>
  </si>
  <si>
    <t>jgntqbx</t>
  </si>
  <si>
    <t>RLCustomDesigns</t>
  </si>
  <si>
    <t>RLCD-Bot</t>
  </si>
  <si>
    <t>t1_jgntqbx</t>
  </si>
  <si>
    <t>https://www.reddit.com/r/RLCustomDesigns/comments/12pwruz/volkswagen_golf_gti_rle_purple_marred_shard/jgntqbx/</t>
  </si>
  <si>
    <t>12pwruz</t>
  </si>
  <si>
    <t>t3_12pwruz</t>
  </si>
  <si>
    <t>https://i.imgur.com/MT6NJWr.gifv</t>
  </si>
  <si>
    <t>https://www.reddit.com/r/RLCustomDesigns/comments/12pwruz/volkswagen_golf_gti_rle_purple_marred_shard/</t>
  </si>
  <si>
    <t>[Volkswagen Golf GTI RLE] [Purple Marred Shard] [Purple Tachyon] [Purple Stella: Inverted] [Purple Argyled Egg] [Purple Mandala]</t>
  </si>
  <si>
    <t>Team: Blue
Primary Color: G7
Primary Paint Finish: Marred Shard
Accent Color: C2
Accent Paint Finish: Marred Shard
Design Submitted By: u/Trebl3r
***
Map: Mannfield
Rotate 360º: Yes
***
[Edit this Design ›](https://rlcd.github.io/form/?bi=Volkswagen Golf GTI RLE&amp;di=Marred Shard&amp;dp=Purple&amp;wi=Stella: Inverted&amp;wp=Purple&amp;ri=Tachyon&amp;rp=Purple&amp;ti=Hawaiian Lei&amp;tp=Cobalt&amp;tri=Binary&amp;trp=Cobalt&amp;pc=G7&amp;ac=C2&amp;t=Blue&amp;map=Mannfield&amp;rot=Yes)
BakkesMod Share Code: `hAdjDZyJCJIdEbEGERkQBpHSgbBwlAyLBix//zIy`
***
[^(How to Read Colors)](https://imgur.com/44FhFk2) ^(|) [^(How to Use the BakkesMod Code)](https://imgur.com/a/uhCVXuj) ^(|) [^(FAQ)](https://www.reddit.com/r/RLCustomDesigns/wiki/index) ^(|) [^(Support Us)](https://www.reddit.com/r/RLCustomDesigns/wiki/support-us) ^(|) [^(Discord)](https://discord.gg/H3Cypr3) ^(|) ^(Use Creator Code: RLCUSTOMDESIGNS)</t>
  </si>
  <si>
    <t>jgncz7d</t>
  </si>
  <si>
    <t>t1_jgncz7d</t>
  </si>
  <si>
    <t>https://www.reddit.com/r/RLCustomDesigns/comments/12ptcxn/volkswagen_golf_gti_rle_purple_marred_shard/jgncz7d/</t>
  </si>
  <si>
    <t>12ptcxn</t>
  </si>
  <si>
    <t>t3_12ptcxn</t>
  </si>
  <si>
    <t>https://i.imgur.com/IPVBxRH.gifv</t>
  </si>
  <si>
    <t>https://www.reddit.com/r/RLCustomDesigns/comments/12ptcxn/volkswagen_golf_gti_rle_purple_marred_shard/</t>
  </si>
  <si>
    <t>[Volkswagen Golf GTI RLE] [Purple Marred Shard] [Cobalt Hawaiian Lei] [Purple Tachyon] [Purple Stella: Inverted] [Cobalt Binary]</t>
  </si>
  <si>
    <t>Team: Blue
Primary Color: G7
Primary Paint Finish: Marred Shard
Accent Color: C2
Accent Paint Finish: Marred Shard
Design Submitted By: u/Trebl3r
***
Map: Mannfield
Rotate 360º: Yes
***
[Edit this Design ›](https://rlcd.github.io/form/?bi=Volkswagen Golf GTI RLE&amp;di=Marred Shard&amp;dp=Purple&amp;wi=Stella: Inverted&amp;wp=Purple&amp;ri=Tachyon&amp;rp=Purple&amp;ti=Hawaiian Lei&amp;tp=Purple&amp;tri=Binary&amp;trp=Cobalt&amp;pc=G7&amp;ac=C2&amp;t=Blue&amp;map=Mannfield&amp;rot=Yes)
BakkesMod Share Code: `hAfCDZyJCJIdEbEGERkQBpHSgRBxlAyLBix//zIy`
***
[^(How to Read Colors)](https://imgur.com/44FhFk2) ^(|) [^(How to Use the BakkesMod Code)](https://imgur.com/a/uhCVXuj) ^(|) [^(FAQ)](https://www.reddit.com/r/RLCustomDesigns/wiki/index) ^(|) [^(Support Us)](https://www.reddit.com/r/RLCustomDesigns/wiki/support-us) ^(|) [^(Discord)](https://discord.gg/H3Cypr3) ^(|) ^(Use Creator Code: RLCUSTOMDESIGNS)</t>
  </si>
  <si>
    <t>jgncwv8</t>
  </si>
  <si>
    <t>t1_jgncwv8</t>
  </si>
  <si>
    <t>https://www.reddit.com/r/RLCustomDesigns/comments/12ptcg4/volkswagen_golf_gti_rle_purple_marred_shard/jgncwv8/</t>
  </si>
  <si>
    <t>12ptcg4</t>
  </si>
  <si>
    <t>t3_12ptcg4</t>
  </si>
  <si>
    <t>https://i.imgur.com/jk98HQo.gifv</t>
  </si>
  <si>
    <t>https://www.reddit.com/r/RLCustomDesigns/comments/12ptcg4/volkswagen_golf_gti_rle_purple_marred_shard/</t>
  </si>
  <si>
    <t>[Volkswagen Golf GTI RLE] [Purple Marred Shard] [Purple Hawaiian Lei] [Purple Tachyon] [Purple Stella: Inverted] [Cobalt Binary]</t>
  </si>
  <si>
    <t>Team: Blue
Primary Color: G7
Primary Paint Finish: Marred Shard
Accent Color: C2
Accent Paint Finish: Marred Shard
Design Submitted By: u/Trebl3r
***
Map: Mannfield
Rotate 360º: Yes
***
[Edit this Design ›](https://rlcd.github.io/form/?bi=Volkswagen Golf GTI RLE&amp;di=Marred Shard&amp;dp=Purple&amp;wi=Stella: Inverted&amp;wp=Purple&amp;ri=Tachyon&amp;rp=Purple&amp;ti=XnO&amp;tp=Purple&amp;ani=Easter Egg&amp;tri=Mandala&amp;trp=Purple&amp;pc=G7&amp;ac=C2&amp;t=Blue&amp;map=Mannfield&amp;rot=Yes)
BakkesMod Share Code: `RAhGD5yJCJIdEbEGERkQBhHCaKAge0SczUekAcvfv4wM`
***
[^(How to Read Colors)](https://imgur.com/44FhFk2) ^(|) [^(How to Use the BakkesMod Code)](https://imgur.com/a/uhCVXuj) ^(|) [^(FAQ)](https://www.reddit.com/r/RLCustomDesigns/wiki/index) ^(|) [^(Support Us)](https://www.reddit.com/r/RLCustomDesigns/wiki/support-us) ^(|) [^(Discord)](https://discord.gg/H3Cypr3) ^(|) ^(Use Creator Code: RLCUSTOMDESIGNS)</t>
  </si>
  <si>
    <t>jgnttmj</t>
  </si>
  <si>
    <t>t1_jgnttmj</t>
  </si>
  <si>
    <t>https://www.reddit.com/r/RLCustomDesigns/comments/12pwskx/volkswagen_golf_gti_rle_purple_marred_shard/jgnttmj/</t>
  </si>
  <si>
    <t>12pwskx</t>
  </si>
  <si>
    <t>t3_12pwskx</t>
  </si>
  <si>
    <t>https://i.imgur.com/cMsIXWm.gifv</t>
  </si>
  <si>
    <t>https://www.reddit.com/r/RLCustomDesigns/comments/12pwskx/volkswagen_golf_gti_rle_purple_marred_shard/</t>
  </si>
  <si>
    <t>[Volkswagen Golf GTI RLE] [Purple Marred Shard] [Purple XnO] [Purple Tachyon] [Purple Stella: Inverted] [Easter Egg] [Purple Mandala]</t>
  </si>
  <si>
    <t>Hi, What is the temperature for in my Vento's MID / Cluster? When I start the car it's about 30 degrees celsius but as I run it for 7-8 Kms, it goes up to as high as 57-58 degrees celsius, is this considered normal? The radiator fan also starts at high speed at these temperatures.</t>
  </si>
  <si>
    <t>12p9z0c</t>
  </si>
  <si>
    <t>Southern_Gas_3241</t>
  </si>
  <si>
    <t>t3_12p9z0c</t>
  </si>
  <si>
    <t>https://www.reddit.com/r/Volkswagen/comments/12p9z0c/tenperature_in_mid_cluster_of_volkswagen_vento/</t>
  </si>
  <si>
    <t>Tenperature In MID / Cluster of Volkswagen Vento 2011 Petrol Highline Manual</t>
  </si>
  <si>
    <t>I really miss my 2010 jsw tdi 6mt too. Did the dieselgate buyback for a similar price. It was my first car i bought and paid off 100% myself. Got it brand new custom ordered back when they were in high demand. That cheating diesel was so much fun to drive too and it was fun only needing to fuel up on every other gas station stop when i did a road trip with friends from tx to disney world and back lol</t>
  </si>
  <si>
    <t>jgk7w54</t>
  </si>
  <si>
    <t>Robpol86</t>
  </si>
  <si>
    <t>t1_jgk7w54</t>
  </si>
  <si>
    <t>https://www.reddit.com/r/Volkswagen/comments/12op7qs/my_old_2012_tdi_6m_jsw/jgk7w54/</t>
  </si>
  <si>
    <t>12op7qs</t>
  </si>
  <si>
    <t>t3_12op7qs</t>
  </si>
  <si>
    <t>Man it’s been 10 or so years so I don’t remember much about where I got stuff. I know it was the OEM VW body kit. I think the wheels were 18x9.5</t>
  </si>
  <si>
    <t>jgkcgxk</t>
  </si>
  <si>
    <t>t1_jgkcgxk</t>
  </si>
  <si>
    <t>https://www.reddit.com/r/Volkswagen/comments/12op7qs/my_old_2012_tdi_6m_jsw/jgkcgxk/</t>
  </si>
  <si>
    <t>jgkbvv9</t>
  </si>
  <si>
    <t>t1_jgkbvv9</t>
  </si>
  <si>
    <t>Love a clean wagon, sad to see it go though. Also where did you get the body kit? And what size are those wheels?</t>
  </si>
  <si>
    <t>https://www.reddit.com/r/Volkswagen/comments/12op7qs/my_old_2012_tdi_6m_jsw/jgkbvv9/</t>
  </si>
  <si>
    <t>Shea a beaut</t>
  </si>
  <si>
    <t>jgkf381</t>
  </si>
  <si>
    <t>IndependentCut3541</t>
  </si>
  <si>
    <t>t1_jgkf381</t>
  </si>
  <si>
    <t>https://www.reddit.com/r/Volkswagen/comments/12op7qs/my_old_2012_tdi_6m_jsw/jgkf381/</t>
  </si>
  <si>
    <t>Honestly I think these cars have aged like a fine wine. I currently own one, bought used after Dieselgate. They're honestly a bargain for what you get. The "fix" kind of neutered them, but after ten years the performance options are greater than they were back in the day. A DPF delete + turbo + tune and I'll be looking at around 220 HP and 45 MPG. Can't wait!</t>
  </si>
  <si>
    <t>jgmz9mi</t>
  </si>
  <si>
    <t>AndroidUser37</t>
  </si>
  <si>
    <t>t1_jgmz9mi</t>
  </si>
  <si>
    <t>https://www.reddit.com/r/Volkswagen/comments/12op7qs/my_old_2012_tdi_6m_jsw/jgmz9mi/</t>
  </si>
  <si>
    <t>I bought this car new and got rear ended about a month later. Got it fixed only to get caught in a hail storm that caused enough damage to be about $2k shy of being totaled. I went all out when I got it fixed this time. New VW body kit, OEM GTD grill, lowered on H&amp;R’s and deleted DPF. Sadly it was a victim of dieselgate. I couldn’t turn down $26.5K for a car with 50K miles and previous major repairs. I still miss it.</t>
  </si>
  <si>
    <t>https://www.reddit.com/gallery/12op7qs</t>
  </si>
  <si>
    <t>https://www.reddit.com/r/Volkswagen/comments/12op7qs/my_old_2012_tdi_6m_jsw/</t>
  </si>
  <si>
    <t>My old 2012 TDI 6M JSW</t>
  </si>
  <si>
    <t>https://www.reddit.com/r/cars/comments/12ou165/volkswagen_calls_for_delay_in_implementation_of/?utm_source=ifttt</t>
  </si>
  <si>
    <t>12owzw8</t>
  </si>
  <si>
    <t>newsnewsVN</t>
  </si>
  <si>
    <t>Southern-Ad-3017</t>
  </si>
  <si>
    <t>t3_12owzw8</t>
  </si>
  <si>
    <t>https://www.reddit.com/r/newsnewsVN/comments/12owzw8/volkswagen_calls_for_delay_in_implementation_of/</t>
  </si>
  <si>
    <t>https://www.reddit.com/r/cars/comments/12per75/volkswagen_id7_world_premiere/?utm_source=ifttt</t>
  </si>
  <si>
    <t>12pg8zg</t>
  </si>
  <si>
    <t>t3_12pg8zg</t>
  </si>
  <si>
    <t>https://www.reddit.com/r/newsnewsVN/comments/12pg8zg/volkswagen_id7_world_premiere/</t>
  </si>
  <si>
    <t>Someone I follow on ebay has listed the full set up in the UK for bids! Been speaking to him and he has 2 suppliers that can get hold of these sets for him, 2 weeks at least before they hit the stores! I wish I had a supplier, let alone 2!</t>
  </si>
  <si>
    <t>https://www.reddit.com/gallery/12puasm</t>
  </si>
  <si>
    <t>12puasm</t>
  </si>
  <si>
    <t>t3_12puasm</t>
  </si>
  <si>
    <t>https://www.reddit.com/r/HotWheels/comments/12puasm/so_these_were_posted_in_a_leak_a_couple_weeks_ago/</t>
  </si>
  <si>
    <t>So these were posted in a leak a couple weeks ago?</t>
  </si>
  <si>
    <t>That's not inuding shipping unfortunately, so it'll probably be closer to £19! That's the only downside to ebay!</t>
  </si>
  <si>
    <t>jgne7i3</t>
  </si>
  <si>
    <t>t1_jgne7i3</t>
  </si>
  <si>
    <t>https://www.reddit.com/r/HotWheels/comments/12p4lcm/any_love_for_this_set_finally_found_the_kombi_and/jgne7i3/</t>
  </si>
  <si>
    <t>jgnais3</t>
  </si>
  <si>
    <t>t1_jgnais3</t>
  </si>
  <si>
    <t>12p4lcm</t>
  </si>
  <si>
    <t>Yeah but that accounts for shipping and fees too so after it's all said and done a scalper's lucky to make a few bucks flipping it. Hardly worth it but they still do it.</t>
  </si>
  <si>
    <t>https://www.reddit.com/r/HotWheels/comments/12p4lcm/any_love_for_this_set_finally_found_the_kombi_and/jgnais3/</t>
  </si>
  <si>
    <t>jgn5spp</t>
  </si>
  <si>
    <t>t1_jgn5spp</t>
  </si>
  <si>
    <t>When I saw them when they were released I knew they were must haves, sell for £15 a piece on ebay!</t>
  </si>
  <si>
    <t>https://www.reddit.com/r/HotWheels/comments/12p4lcm/any_love_for_this_set_finally_found_the_kombi_and/jgn5spp/</t>
  </si>
  <si>
    <t>jgmmtlh</t>
  </si>
  <si>
    <t>t1_jgmmtlh</t>
  </si>
  <si>
    <t>I don't know how I didn't catch that they're both VWs when I was writing a title for this thread last night, haha. I totally knew they were both VWs too.</t>
  </si>
  <si>
    <t>https://www.reddit.com/r/HotWheels/comments/12p4lcm/any_love_for_this_set_finally_found_the_kombi_and/jgmmtlh/</t>
  </si>
  <si>
    <t>jglbyyc</t>
  </si>
  <si>
    <t>t1_jglbyyc</t>
  </si>
  <si>
    <t>Still wanting the 2 VWs as that's what I'm starting to go for now!</t>
  </si>
  <si>
    <t>https://www.reddit.com/r/HotWheels/comments/12p4lcm/any_love_for_this_set_finally_found_the_kombi_and/jglbyyc/</t>
  </si>
  <si>
    <t>t3_12p4lcm</t>
  </si>
  <si>
    <t>Heard to say if you're in the minority but a lot of people probably don't get why skylines are so hyped up.  I think this is the same casting in four sets in the past year just this one's a different color imagine if this actually looked better it would go for more than when it goes for. As long as it was Hot Wheels. If anything does it for me in this mix it is the Volkswagen.</t>
  </si>
  <si>
    <t>jgow6mp</t>
  </si>
  <si>
    <t>t1_jgow6mp</t>
  </si>
  <si>
    <t>https://www.reddit.com/r/HotWheels/comments/12peq0t/hot_wheels_boulevard_mix_p/jgow6mp/</t>
  </si>
  <si>
    <t>I think I'm in the minority who would rather get all of the cars other than the Skyline in this wave. (LBWK doesn't do much for me, I prefer stock-looking cars.)</t>
  </si>
  <si>
    <t>https://www.reddit.com/r/HotWheels/comments/12peq0t/hot_wheels_boulevard_mix_p/jgop6cq/</t>
  </si>
  <si>
    <t>Not surprising, haha. I had the two on the right WEEKS before I finally found the Volkswagens.</t>
  </si>
  <si>
    <t>jgmkd9x</t>
  </si>
  <si>
    <t>t1_jgmkd9x</t>
  </si>
  <si>
    <t>https://www.reddit.com/r/HotWheels/comments/12p4lcm/any_love_for_this_set_finally_found_the_kombi_and/jgmkd9x/</t>
  </si>
  <si>
    <t>jglen84</t>
  </si>
  <si>
    <t>t1_jglen84</t>
  </si>
  <si>
    <t>My local Toys R' Us store has a whole bunch of three of these, you can probably guess which two are absent. &gt;!(The Volkswagens.)!&lt;</t>
  </si>
  <si>
    <t>https://www.reddit.com/r/HotWheels/comments/12p4lcm/any_love_for_this_set_finally_found_the_kombi_and/jglen84/</t>
  </si>
  <si>
    <t>I’ve been searching for the Astro too, my fondest teen years were spent in an Astro with my closest buddies driving around.</t>
  </si>
  <si>
    <t>jgm0121</t>
  </si>
  <si>
    <t>t1_jgm0121</t>
  </si>
  <si>
    <t>https://www.reddit.com/r/HotWheels/comments/12p4lcm/any_love_for_this_set_finally_found_the_kombi_and/jgm0121/</t>
  </si>
  <si>
    <t>jglt9s1</t>
  </si>
  <si>
    <t>t1_jglt9s1</t>
  </si>
  <si>
    <t>Interesting. I'd love to see any kind of shipper at all at this Target. I don't think this was from one, there were too many things from different sets.</t>
  </si>
  <si>
    <t>jgnbjcl</t>
  </si>
  <si>
    <t>t1_jgnbjcl</t>
  </si>
  <si>
    <t>https://www.reddit.com/r/HotWheels/comments/12p4lcm/any_love_for_this_set_finally_found_the_kombi_and/jgnbjcl/</t>
  </si>
  <si>
    <t>jgn9ahw</t>
  </si>
  <si>
    <t>t1_jgn9ahw</t>
  </si>
  <si>
    <t>Gotcha, sounds odd. My local target got a shipper but it was an Ultra Hots shipper instead of the premium one that other targets seem to be getting.</t>
  </si>
  <si>
    <t>https://www.reddit.com/r/HotWheels/comments/12p4lcm/any_love_for_this_set_finally_found_the_kombi_and/jgn9ahw/</t>
  </si>
  <si>
    <t>jgmlrkp</t>
  </si>
  <si>
    <t>t1_jgmlrkp</t>
  </si>
  <si>
    <t>This was a weird restock. They had 3 of the Astro Vans, 2 T1s, 1 Kombi, 1 Quick D-Livery, and no Ford Vans. I took an Astro, a T1, and the Kombi because that's what I needed. Several other premiums were on the same pegs but it wasn't anything I needed and they were all incomplete sets too.</t>
  </si>
  <si>
    <t>https://www.reddit.com/r/HotWheels/comments/12p4lcm/any_love_for_this_set_finally_found_the_kombi_and/jgmlrkp/</t>
  </si>
  <si>
    <t>Still looking for the T1 fisher price van and a buddy is looking for the Astro.</t>
  </si>
  <si>
    <t>https://www.reddit.com/r/HotWheels/comments/12p4lcm/any_love_for_this_set_finally_found_the_kombi_and/jglt9s1/</t>
  </si>
  <si>
    <t>I understand completely. That's what I love about Hot Wheels -- there's something for everyone.</t>
  </si>
  <si>
    <t>jgmk0ti</t>
  </si>
  <si>
    <t>t1_jgmk0ti</t>
  </si>
  <si>
    <t>https://www.reddit.com/r/HotWheels/comments/12p4lcm/any_love_for_this_set_finally_found_the_kombi_and/jgmk0ti/</t>
  </si>
  <si>
    <t>jglzc8p</t>
  </si>
  <si>
    <t>t1_jglzc8p</t>
  </si>
  <si>
    <t>I really try to stay away from the "let's add stupid, irrelevant names to existing castings"... this stuff, candy, soda... just seems stupid to me.
No offense to those that dig it, naturally... we're all into different stuff!</t>
  </si>
  <si>
    <t>https://www.reddit.com/r/HotWheels/comments/12p4lcm/any_love_for_this_set_finally_found_the_kombi_and/jglzc8p/</t>
  </si>
  <si>
    <t>They have a finding nemo path beater and yea the character cars aswell. I can never find them in stores and I refuse to give scalpers my money.</t>
  </si>
  <si>
    <t>jgmnowo</t>
  </si>
  <si>
    <t>t1_jgmnowo</t>
  </si>
  <si>
    <t>https://www.reddit.com/r/HotWheels/comments/12p4lcm/any_love_for_this_set_finally_found_the_kombi_and/jgmnowo/</t>
  </si>
  <si>
    <t>jgmm6r7</t>
  </si>
  <si>
    <t>t1_jgmm6r7</t>
  </si>
  <si>
    <t>Do you mean the character cars? I found Nemo and Crush, are there any others? I've only ever found them once.</t>
  </si>
  <si>
    <t>https://www.reddit.com/r/HotWheels/comments/12p4lcm/any_love_for_this_set_finally_found_the_kombi_and/jgmm6r7/</t>
  </si>
  <si>
    <t>jgm1ndc</t>
  </si>
  <si>
    <t>t1_jgm1ndc</t>
  </si>
  <si>
    <t>That's awesome! I would really like to find the finding nemo set. My 3 year old daughter loves finding nemo, it's what she watches all day. I have checked countless stores and they never have any Disney themed cars. I was told at 2 stores one guy bought literally all of them.</t>
  </si>
  <si>
    <t>https://www.reddit.com/r/HotWheels/comments/12p4lcm/any_love_for_this_set_finally_found_the_kombi_and/jgm1ndc/</t>
  </si>
  <si>
    <t>That's the one I wanted most when I first discovered this was a set. Almost bought a second one last night just to open but told myself I didn't need it.</t>
  </si>
  <si>
    <t>jgmm8kx</t>
  </si>
  <si>
    <t>t1_jgmm8kx</t>
  </si>
  <si>
    <t>https://www.reddit.com/r/HotWheels/comments/12p4lcm/any_love_for_this_set_finally_found_the_kombi_and/jgmm8kx/</t>
  </si>
  <si>
    <t>jgmhkwd</t>
  </si>
  <si>
    <t>t1_jgmhkwd</t>
  </si>
  <si>
    <t>Fisher price one is sweet my kid would like that</t>
  </si>
  <si>
    <t>UncleM4tt</t>
  </si>
  <si>
    <t>https://www.reddit.com/r/HotWheels/comments/12p4lcm/any_love_for_this_set_finally_found_the_kombi_and/jgmhkwd/</t>
  </si>
  <si>
    <t>Love this set, but so far I haven't even seen a trace of it in any stores in my area!</t>
  </si>
  <si>
    <t>jgmyy0r</t>
  </si>
  <si>
    <t>FunnyIsntScary</t>
  </si>
  <si>
    <t>t1_jgmyy0r</t>
  </si>
  <si>
    <t>https://www.reddit.com/r/HotWheels/comments/12p4lcm/any_love_for_this_set_finally_found_the_kombi_and/jgmyy0r/</t>
  </si>
  <si>
    <t>https://i.redd.it/9cew8macgfua1.jpg</t>
  </si>
  <si>
    <t>https://www.reddit.com/r/HotWheels/comments/12p4lcm/any_love_for_this_set_finally_found_the_kombi_and/</t>
  </si>
  <si>
    <t>Any love for this set? Finally found the Kombi and VW at Target tonight.</t>
  </si>
  <si>
    <t>The Leaf is more eco box interior, but the leather is better than cloth IMO.</t>
  </si>
  <si>
    <t>jgfd3b9</t>
  </si>
  <si>
    <t>t1_jgfd3b9</t>
  </si>
  <si>
    <t>https://www.reddit.com/r/whatcarshouldIbuy/comments/12ni9u2/bmw_i3_vs_volkswagen_egolf_vs_fiat_500e/jgfd3b9/</t>
  </si>
  <si>
    <t>jgf3xd0</t>
  </si>
  <si>
    <t>t1_jgf3xd0</t>
  </si>
  <si>
    <t>12ni9u2</t>
  </si>
  <si>
    <t>I'd looked at them, but they look like they would feel kind of cheap in photos, and I'm willing to pay a few thousand dollars of premium for a higher quality interior.</t>
  </si>
  <si>
    <t>https://www.reddit.com/r/whatcarshouldIbuy/comments/12ni9u2/bmw_i3_vs_volkswagen_egolf_vs_fiat_500e/jgf3xd0/</t>
  </si>
  <si>
    <t>jgewcfl</t>
  </si>
  <si>
    <t>t1_jgewcfl</t>
  </si>
  <si>
    <t>The eGolf is the most traditional looking and has a nice interior. 
The i3 interior seems big and airy for how compact it is. Also much quicker than the eGolf. Tires are pricy and have low mileage. But with how much you drive I wouldn't be worried.
If you are really concerned about cost though, go with a 1st gen Leaf.</t>
  </si>
  <si>
    <t>https://www.reddit.com/r/whatcarshouldIbuy/comments/12ni9u2/bmw_i3_vs_volkswagen_egolf_vs_fiat_500e/jgewcfl/</t>
  </si>
  <si>
    <t>t3_12ni9u2</t>
  </si>
  <si>
    <t>I asked a very similar question, except I considered Mini Cooper SE instead of the Fiat 500e, so I’ll give my input between the i3 and the e-golf. 
My conclusion is the e-golf. I used to drive i3 once a month in urban settings and I loved it. However:
-doors, suck. At a parking lot, if you need something from the backseat, awkward.
-infotainment system is inferior
-seats 2 in the back
-two speaker audio system
-sunroof is weird and hard to find/loses carbon fiber roof option
-suspension is somewhat meh
-zero tire options
-all of this yet pricier by about $5,000 compared to a similar year/milage e-golf
As much as I wanted to own an i3, e-golf was more logical point. Because I am purchasing electric car to save money. i3, is still on the more expensive side.</t>
  </si>
  <si>
    <t>jgprjf8</t>
  </si>
  <si>
    <t>Bahahaaaahaha</t>
  </si>
  <si>
    <t>t1_jgprjf8</t>
  </si>
  <si>
    <t>https://www.reddit.com/r/whatcarshouldIbuy/comments/12ni9u2/bmw_i3_vs_volkswagen_egolf_vs_fiat_500e/jgprjf8/</t>
  </si>
  <si>
    <t>My Fiancee and I took the leap last fall and got a 2015 Subaru Outback for our first major purchase together, and we love it. It's great for long trips, and has proven reliable despite having 12,000 miles added to the clock in just a few months. Now, we're getting ready to move, and I'll be pretty close to work. She'll still use the outback to commute nearly 45 minutes to school and her work, but then I'll need something to do the 15 minutes or so to get to my job (public transit and bikability is basically nonexistent in my city). 
We're both at least somewhat eco-conscious, so I figured an electric car would be the way to go. The commute is only about 8 miles, so the cheaper offerings with "poor" range are on the table. It's narrowed down to three: The Volkswagen eGolf, the BMW i3, and the Fiat 500e. All three occupy similar price categories for cars in similar condition. We also considered something small or otherwise economy-oriented, like a Prius or gas-powered golf, but I really think the long-term cost savings of full electric is the way to go here, not to mention the fact that all 3 of the above vehicles qualify for a $4000 tax incentive, meaning they'll all cost at or below $15,000 all said and done. I was curious what you guys thought the pros and cons were of each of these options. Thanks!</t>
  </si>
  <si>
    <t>https://www.reddit.com/r/whatcarshouldIbuy/comments/12ni9u2/bmw_i3_vs_volkswagen_egolf_vs_fiat_500e/</t>
  </si>
  <si>
    <t>BMW i3 vs. Volkswagen eGolf vs. Fiat 500e</t>
  </si>
  <si>
    <t>My WeConnect hasn’t been working for a few months. 
It decided one day to continually pester me to login again and again (even though it was already). So I decided to try logout and do a factory reset. 
It’s never worked since. 
I’ve tried different phones, different registered emails etc. it never gets past the screen to confirm the primary user, instead shows a blank screen. 
VW are getting it in the workshop next week.</t>
  </si>
  <si>
    <t>jggitzh</t>
  </si>
  <si>
    <t>VWiD3Owners</t>
  </si>
  <si>
    <t>t1_jggitzh</t>
  </si>
  <si>
    <t>https://www.reddit.com/r/VWiD3Owners/comments/12nxv59/weconnect_any_ideas_on_how_to_solve_the_below/jggitzh/</t>
  </si>
  <si>
    <t>12nxv59</t>
  </si>
  <si>
    <t>t3_12nxv59</t>
  </si>
  <si>
    <t>https://i.redd.it/n0jojye1c8ua1.jpg</t>
  </si>
  <si>
    <t>Ok-Efficiency5815</t>
  </si>
  <si>
    <t>https://www.reddit.com/r/VWiD3Owners/comments/12nxv59/weconnect_any_ideas_on_how_to_solve_the_below/</t>
  </si>
  <si>
    <t>WeConnect - any ideas on how to solve the below? Thanks 🙏</t>
  </si>
  <si>
    <t>Ill give that a try, thank you!</t>
  </si>
  <si>
    <t>jgk12o2</t>
  </si>
  <si>
    <t>Brown_Stallion</t>
  </si>
  <si>
    <t>t1_jgk12o2</t>
  </si>
  <si>
    <t>https://www.reddit.com/r/Volkswagen/comments/12oc9yq/squeaking_accessory_belt/jgk12o2/</t>
  </si>
  <si>
    <t>jgiwx1g</t>
  </si>
  <si>
    <t>t1_jgiwx1g</t>
  </si>
  <si>
    <t>12oc9yq</t>
  </si>
  <si>
    <t>Check the alternator clutch if you remove the belt. You can have someone shut off the engine and see if the alternator still moves like the “inside part” for a brief moment after the engine stops. I got burned on that part before.</t>
  </si>
  <si>
    <t>Justuraveragenoitall</t>
  </si>
  <si>
    <t>https://www.reddit.com/r/Volkswagen/comments/12oc9yq/squeaking_accessory_belt/jgiwx1g/</t>
  </si>
  <si>
    <t>t3_12oc9yq</t>
  </si>
  <si>
    <t>Hello! I'm new to Volkswagens, and this subreddit, and I recently (last week) purchased a 2017 Golf Sportwagen. Its and awesome little rig, but I unfortunately didn't notice while I was test driving the vehicle that there is a squeak/chrip coming from the engine at low revs (1.5-2k). The electronic throttle body makes diagnosis difficult for me, but the noise seems to only happen after the engine has warmed up, and increases in intensity when turning left, which I found strange.
I don't have to be moving for the noise to be made, so I know that wheel bearings are out of the question, so I was thinking water pump since I know that it is a point of failure on these 1.8t engines, or maybe a mis-aligned accessory belt, since the one that is in there now is brand new. I have taken it back to the dealer, but they don't seem to want to really diagnose it. I left it with them all day yesterday, and after they said they "fixed" the problem I could hear it not 3 minutes down the road.
Any help or thoughts would be much appreciated. Thanks!
Edit: Got it to make the noise without driving, and got it on video! I don't think that the water pump is making noise anymore. Definitely coming from the passenger's side of the engine bay, what is making the noise exactly I still don't know.
https://reddit.com/link/12oc9yq/video/qov5goa1kaua1/player</t>
  </si>
  <si>
    <t>https://www.reddit.com/r/Volkswagen/comments/12oc9yq/squeaking_accessory_belt/</t>
  </si>
  <si>
    <t>Squeaking accessory belt??</t>
  </si>
  <si>
    <t>Thank you</t>
  </si>
  <si>
    <t>jgfdpy3</t>
  </si>
  <si>
    <t>Weak_Emotion_1069</t>
  </si>
  <si>
    <t>t1_jgfdpy3</t>
  </si>
  <si>
    <t>https://www.reddit.com/r/Volkswagen/comments/12nlyn6/oil_spill_on_engine/jgfdpy3/</t>
  </si>
  <si>
    <t>jgfbnfa</t>
  </si>
  <si>
    <t>t1_jgfbnfa</t>
  </si>
  <si>
    <t>12nlyn6</t>
  </si>
  <si>
    <t>It'll work it's way out.</t>
  </si>
  <si>
    <t>https://www.reddit.com/r/Volkswagen/comments/12nlyn6/oil_spill_on_engine/jgfbnfa/</t>
  </si>
  <si>
    <t>jgf6ajq</t>
  </si>
  <si>
    <t>t1_jgf6ajq</t>
  </si>
  <si>
    <t>To get the oil in the splash pan?</t>
  </si>
  <si>
    <t>https://www.reddit.com/r/Volkswagen/comments/12nlyn6/oil_spill_on_engine/jgf6ajq/</t>
  </si>
  <si>
    <t>jgf5h17</t>
  </si>
  <si>
    <t>t1_jgf5h17</t>
  </si>
  <si>
    <t>Wash it off with some engine degreaser and a pressure washer from a reasonable distance.</t>
  </si>
  <si>
    <t>https://www.reddit.com/r/Volkswagen/comments/12nlyn6/oil_spill_on_engine/jgf5h17/</t>
  </si>
  <si>
    <t>t3_12nlyn6</t>
  </si>
  <si>
    <t>I was topping up the oil on my Jetta and I spilled on the engine.  Cleaned it up but there’s likely some sitting in the splash pan.  What should I do?</t>
  </si>
  <si>
    <t>https://www.reddit.com/r/Volkswagen/comments/12nlyn6/oil_spill_on_engine/</t>
  </si>
  <si>
    <t>Oil spill on engine</t>
  </si>
  <si>
    <t>Thats what I was thinking. The Taos drives like a dream IMO</t>
  </si>
  <si>
    <t>jgfmwy2</t>
  </si>
  <si>
    <t>AdParticular2687</t>
  </si>
  <si>
    <t>t1_jgfmwy2</t>
  </si>
  <si>
    <t>https://www.reddit.com/r/Volkswagen/comments/12norjz/new_vehicle_reccomendations/jgfmwy2/</t>
  </si>
  <si>
    <t>jgfiprp</t>
  </si>
  <si>
    <t>t1_jgfiprp</t>
  </si>
  <si>
    <t>12norjz</t>
  </si>
  <si>
    <t>Could it be because the Taos is newer? Or does the Tiguan have more premium parts?</t>
  </si>
  <si>
    <t>https://www.reddit.com/r/Volkswagen/comments/12norjz/new_vehicle_reccomendations/jgfiprp/</t>
  </si>
  <si>
    <t>jgfiahw</t>
  </si>
  <si>
    <t>t1_jgfiahw</t>
  </si>
  <si>
    <t>Right! I did see that. I was looking more for individual experiences with either cars. 
The Tiguan is a little bit bigger for me but I am apprehensive to the Taos due to consumer reports and it being a newer model.</t>
  </si>
  <si>
    <t>jgfirub</t>
  </si>
  <si>
    <t>t1_jgfirub</t>
  </si>
  <si>
    <t>https://www.reddit.com/r/Volkswagen/comments/12norjz/new_vehicle_reccomendations/jgfirub/</t>
  </si>
  <si>
    <t>Consumer reports gives the Tiguan better scores than the Taos.</t>
  </si>
  <si>
    <t>https://www.reddit.com/r/Volkswagen/comments/12norjz/new_vehicle_reccomendations/jgfiahw/</t>
  </si>
  <si>
    <t>jgfhzai</t>
  </si>
  <si>
    <t>t1_jgfhzai</t>
  </si>
  <si>
    <t>Can you elaborate why?</t>
  </si>
  <si>
    <t>https://www.reddit.com/r/Volkswagen/comments/12norjz/new_vehicle_reccomendations/jgfhzai/</t>
  </si>
  <si>
    <t>jgfhxjo</t>
  </si>
  <si>
    <t>t1_jgfhxjo</t>
  </si>
  <si>
    <t>Tiguan is the better vehicle.</t>
  </si>
  <si>
    <t>https://www.reddit.com/r/Volkswagen/comments/12norjz/new_vehicle_reccomendations/jgfhxjo/</t>
  </si>
  <si>
    <t>t3_12norjz</t>
  </si>
  <si>
    <t>And a Taos is literally EXACTLY the same exterior dimensions as a G1 Tiguan, except 1 inch lower.</t>
  </si>
  <si>
    <t>jgfts16</t>
  </si>
  <si>
    <t>t1_jgfts16</t>
  </si>
  <si>
    <t>https://www.reddit.com/r/Volkswagen/comments/12norjz/new_vehicle_reccomendations/jgfts16/</t>
  </si>
  <si>
    <t>I own a 2022 VW TAOS SE and the experience from buying it new has been so absolutely terrible I would NEVER recommend one to anyone. I honestly feel it has been so customer negative I would never recommend VW at all =(
It's been in the shop for 4 months of the year. Poor MPG. Multiple issues with the way the software/hardware has been designed seem to invite multiple safety concerns. Multiple recalls. Brake issues in the first year. Terrible service and customer service. High cost of maintenance. Shortened warranty compared to what I remember. Service department has had the car at least three times and just finally is acknowledging any issue after I loudly involved VW corporate and threatened to get a lawyer.
If a brand new car is in for a recall within the first month of ownership you should not have to demand a rental car. and the fact that they had the car for 10 weeks to fix it, that would have been like $7,000 or more for the rental if they hadn't finally caved and given me one.</t>
  </si>
  <si>
    <t>jgitsgd</t>
  </si>
  <si>
    <t>poprocksA</t>
  </si>
  <si>
    <t>t1_jgitsgd</t>
  </si>
  <si>
    <t>https://www.reddit.com/r/Volkswagen/comments/12norjz/new_vehicle_reccomendations/jgitsgd/</t>
  </si>
  <si>
    <t>You can probably get a better equipped low mileage used Tiguan for the same or less than a new Taos. The Tiguan is a comfortable highway car with quite a lot of interior room for its class. It handles well for its size and is relatively peppy. People have complained about throttle lag in earlier models (2018 to 2021), but i noticed no such lag with my 2022. I enjoyed mine while I had it. Park the two side-by-side if you can, to see how the dimensions compare. Good luck.</t>
  </si>
  <si>
    <t>jghvfgc</t>
  </si>
  <si>
    <t>t1_jghvfgc</t>
  </si>
  <si>
    <t>https://www.reddit.com/r/Volkswagen/comments/12norjz/new_vehicle_reccomendations/jghvfgc/</t>
  </si>
  <si>
    <t>Hi! I am looking to make the leap to either a 2022 Taos or 2020 Tiguan (or any SUV in that size). Does anyone have experience with either car that would be willing to give insight into their experience with the vehicles? Thank you!</t>
  </si>
  <si>
    <t>https://www.reddit.com/r/Volkswagen/comments/12norjz/new_vehicle_reccomendations/</t>
  </si>
  <si>
    <t>New Vehicle Reccomendations</t>
  </si>
  <si>
    <t>https://i.redd.it/1mymcuoq0hua1.jpg</t>
  </si>
  <si>
    <t>12pnvrb</t>
  </si>
  <si>
    <t>NitroNation</t>
  </si>
  <si>
    <t>NitroSnaps</t>
  </si>
  <si>
    <t>t3_12pnvrb</t>
  </si>
  <si>
    <t>https://www.reddit.com/r/NitroNation/comments/12pnvrb/hey_the_new_racing_week_has_already_started_get/</t>
  </si>
  <si>
    <t>Hey, the new racing week has already started! 🏆 Get ready for events and tournaments - this will be exciting! 🤘🚙</t>
  </si>
  <si>
    <t>I stopped watching marvel movies after they undid all of thanos damage
It’s no fun to watch heroes you know can’t die</t>
  </si>
  <si>
    <t>jgl7jks</t>
  </si>
  <si>
    <t>TheBoys</t>
  </si>
  <si>
    <t>t1_jgl7jks</t>
  </si>
  <si>
    <t>https://www.reddit.com/r/TheBoys/comments/12nltpo/a_short_rantreview_this_is_the_best_superhero/jgl7jks/</t>
  </si>
  <si>
    <t>12nltpo</t>
  </si>
  <si>
    <t>t3_12nltpo</t>
  </si>
  <si>
    <t>While the first season initially hooked me with Frenchie trying to figure out unique ways to kill supes, I've come to appreciate that The Boys is a series about power in its rawest forms; Exploitation, extortion, murder, money, nepotism, etc.  None of the plotlines, except maybe trying to kill Translucent, rely on any one superpower.  They can easily be re-written with different supes... or none at all.  With people who are figuratively bulletproof or all-seeing.
And then there's the whole marketing angle and how that plays into it.  And you realize how pervasive in our lives it is when you can't tell the difference between paid sponsorship or creative choice when they mention products we recognize like Fresca and the Volkswagen Jetta.
This show's "superhero" action scenes are spectacles that add to the overall show and punctuate it with extraordinary violence, but it wasn't necessary to tell the story.  It's necessary for it to be as good as it is, but that is all.
Sorry, Venture Bros.  :(</t>
  </si>
  <si>
    <t>Annual-Jump3158</t>
  </si>
  <si>
    <t>https://www.reddit.com/r/TheBoys/comments/12nltpo/a_short_rantreview_this_is_the_best_superhero/</t>
  </si>
  <si>
    <t>A Short Rant/Review: This is the best superhero show not about superheroes.</t>
  </si>
  <si>
    <t>Liked this? You can [subscribe here](https://jaskaransaini.com/thesocialjuice/) to receive weekly recap of best posts in community, marketing news &amp; list of new resources to learn. Only best content will come your way!
*I am a bot, and this action was performed automatically. Please [contact the moderators of this subreddit](/message/compose/?to=/r/Marketingcurated) if you have any questions or concerns.*</t>
  </si>
  <si>
    <t>jgq5jk9</t>
  </si>
  <si>
    <t>Marketingcurated</t>
  </si>
  <si>
    <t>t1_jgq5jk9</t>
  </si>
  <si>
    <t>https://www.reddit.com/r/Marketingcurated/comments/12qhzft/first_tiktok_ban_is_here_us_advertising_industry/jgq5jk9/</t>
  </si>
  <si>
    <t>12qhzft</t>
  </si>
  <si>
    <t>t3_12qhzft</t>
  </si>
  <si>
    <t>Thanks for posting on /r/MechanicAdvice!  This is just a reminder to review the [rules](https://www.reddit.com/r/MechanicAdvice/about/rules/).  If you are here asking about a second opinion (ie "Is the shop trying to fleece me?"), please read through CJM8515's [post on the subject.](https://www.reddit.com/r/MechanicAdvice/comments/4qblei/fyi_the_shop_isnt_likely_trying_to_rip_you_off/) and remember to please post the year/make/model of the vehicle you are working on. **If this post is about bodywork, accident damage, paint, dent/ding, questions it belongs in /r/Autobody r/AutoBodyRepair/ or /r/Diyautobody/ If you have tire questions check out https://www.reddit.com/r/MechanicAdvice/comments/k9ll55/can_your_tire_be_repaired/**. If you dont have a question and you're just showing off it belongs in /r/Justrolledintotheshop Insurance/total loss questions go in r/insurance This is an automated reply
*I am a bot, and this action was performed automatically. Please [contact the moderators of this subreddit](/message/compose/?to=/r/MechanicAdvice) if you have any questions or concerns.*</t>
  </si>
  <si>
    <t>jgn8n0o</t>
  </si>
  <si>
    <t>t1_jgn8n0o</t>
  </si>
  <si>
    <t>https://www.reddit.com/r/MechanicAdvice/comments/12pshxb/clutch_disengagement_issues/jgn8n0o/</t>
  </si>
  <si>
    <t>12pshxb</t>
  </si>
  <si>
    <t>t3_12pshxb</t>
  </si>
  <si>
    <t>Greetings everyone!
Im on a journey to actually drive my first purchased car instead of it sitting in the backyard all sad. It’s an 89 Volkswagen Golf GL 1.8l 5spd
When I was a teen I spent every last dime I had to get this car and fix what needed done. Long story short it needed a clutch. Clutch was changed by a family friend. Car no longer shifts into gear while engine is running. 
Recently I was able to get 2nd through 5th but Reverse would grind and first was non existent. 
With all of my previous endeavors failing to get it to run properly (new bushings, cables, fluids, alignment etc…) the only thing holding me back to proceed in troubleshooting was pulling the trans. 
I’ve got the trans off and nothing fell out so nothing just came loose inside. Here’s an Imgur link to photos of what I saw as I removed the parts    https://imgur.com/gallery/ThtZBAu
I’m told the bar that is bent on the pressure plate on the side that mounts facing the engine is what is causing the clutch issues.
Any input is appreciated.</t>
  </si>
  <si>
    <t>https://i.redd.it/313c20ex7jua1.jpg</t>
  </si>
  <si>
    <t>https://www.reddit.com/r/MechanicAdvice/comments/12pshxb/clutch_disengagement_issues/</t>
  </si>
  <si>
    <t>Clutch Disengagement issues.</t>
  </si>
  <si>
    <t>Check grounding of the camera, maybe if there’s some humidity/rust on the camera/conector.</t>
  </si>
  <si>
    <t>jgfdqz2</t>
  </si>
  <si>
    <t>t1_jgfdqz2</t>
  </si>
  <si>
    <t>https://www.reddit.com/r/Volkswagen/comments/12nnnfx/reverse_camera_on_golf_mk7_messed_up_any_quick/jgfdqz2/</t>
  </si>
  <si>
    <t>12nnnfx</t>
  </si>
  <si>
    <t>t3_12nnnfx</t>
  </si>
  <si>
    <t>About an hour after I posted this I drove the car and it went back to normal. I tried restarting the infotainment system which didn’t seem to fix it initially, but it did go away. I might give the contacts a check as suggested though just to be safe.</t>
  </si>
  <si>
    <t>jggtzbz</t>
  </si>
  <si>
    <t>RedGing12</t>
  </si>
  <si>
    <t>t1_jggtzbz</t>
  </si>
  <si>
    <t>https://www.reddit.com/r/Volkswagen/comments/12nnnfx/reverse_camera_on_golf_mk7_messed_up_any_quick/jggtzbz/</t>
  </si>
  <si>
    <t>jgg5ivi</t>
  </si>
  <si>
    <t>t1_jgg5ivi</t>
  </si>
  <si>
    <t>Mine did this VERY briefly and made my heart skip a beat. Hasn’t done it since though</t>
  </si>
  <si>
    <t>https://www.reddit.com/r/Volkswagen/comments/12nnnfx/reverse_camera_on_golf_mk7_messed_up_any_quick/jgg5ivi/</t>
  </si>
  <si>
    <t>Had water leak from sunroof and got into the lift gate of mine Alltrack so I expect to see issues.</t>
  </si>
  <si>
    <t>jgh41hx</t>
  </si>
  <si>
    <t>MISYYZ</t>
  </si>
  <si>
    <t>t1_jgh41hx</t>
  </si>
  <si>
    <t>https://www.reddit.com/r/Volkswagen/comments/12nnnfx/reverse_camera_on_golf_mk7_messed_up_any_quick/jgh41hx/</t>
  </si>
  <si>
    <t>You can try some stuff but you're probably hosed. Check ground, like another poster suggested.</t>
  </si>
  <si>
    <t>jgghgg7</t>
  </si>
  <si>
    <t>t1_jgghgg7</t>
  </si>
  <si>
    <t>https://www.reddit.com/r/Volkswagen/comments/12nnnfx/reverse_camera_on_golf_mk7_messed_up_any_quick/jgghgg7/</t>
  </si>
  <si>
    <t>https://v.redd.it/9p2fe8w3h6ua1</t>
  </si>
  <si>
    <t>https://www.reddit.com/r/Volkswagen/comments/12nnnfx/reverse_camera_on_golf_mk7_messed_up_any_quick/</t>
  </si>
  <si>
    <t>Reverse camera on Golf mk7 messed up. Any quick fix or am I screwed?</t>
  </si>
  <si>
    <t>Is the one from the dealer a certified pre-owned vehicle through a VW dealer?</t>
  </si>
  <si>
    <t>jgkzmnx</t>
  </si>
  <si>
    <t>t1_jgkzmnx</t>
  </si>
  <si>
    <t>https://www.reddit.com/r/Volkswagen/comments/12oikim/which_tiguan_is_the_better_deal/jgkzmnx/</t>
  </si>
  <si>
    <t>12oikim</t>
  </si>
  <si>
    <t>t3_12oikim</t>
  </si>
  <si>
    <t>I’m in the market for a Tiguan and have narrowed it down to a few options but not sure which is the best deal, one option is a 2020 se with 23k miles for $26k with sunroof, another is a 2021 se with 17k miles for $25k but no sunroof which really opens the cabin up I feel, third option is a 2020 se with 33k miles for $24k and the last option is a 2020 se with sunroof with 36k miles for $25k, only the first car is a dealer so all fees/registration,etc is included all the others are private sellers so those figures would have to be counted in, I feel as though the dealer maybe the best cause of the low mileage but mileage in the 30s doesn’t sound that bad either. What do you think is the best?</t>
  </si>
  <si>
    <t>https://www.reddit.com/r/Volkswagen/comments/12oikim/which_tiguan_is_the_better_deal/</t>
  </si>
  <si>
    <t>Which Tiguan is the better deal.</t>
  </si>
  <si>
    <t>I'm sorry that's what you experienced... it's really frustrating when people do that and then you are missing one item from a set.</t>
  </si>
  <si>
    <t>jgkhahs</t>
  </si>
  <si>
    <t>NumbersMatching68</t>
  </si>
  <si>
    <t>t1_jgkhahs</t>
  </si>
  <si>
    <t>https://www.reddit.com/r/HotWheels/comments/12ozzq8/found_four_open_boxes_and_no_skylines_one_dude/jgkhahs/</t>
  </si>
  <si>
    <t>12ozzq8</t>
  </si>
  <si>
    <t>t3_12ozzq8</t>
  </si>
  <si>
    <t>Went through the same shit at my local store. 6 boxes &amp; all skylines &amp; dodge vans gone. Taken by the same guy. At least I got a couple Subarus</t>
  </si>
  <si>
    <t>jgkxdra</t>
  </si>
  <si>
    <t>AleylisDad</t>
  </si>
  <si>
    <t>t1_jgkxdra</t>
  </si>
  <si>
    <t>https://www.reddit.com/r/HotWheels/comments/12ozzq8/found_four_open_boxes_and_no_skylines_one_dude/jgkxdra/</t>
  </si>
  <si>
    <t>There were so many of these 4. Like like 30+ but no skyline. I could of bought all 30 sitting there but I’m not into that. I bet if I go back tonight all 30 of these will be gone in less then 16 hours from my last visit or if not only a few trucks will be there.</t>
  </si>
  <si>
    <t>jgm1v65</t>
  </si>
  <si>
    <t>BuZzaRoe</t>
  </si>
  <si>
    <t>t1_jgm1v65</t>
  </si>
  <si>
    <t>https://www.reddit.com/r/HotWheels/comments/12ozzq8/found_four_open_boxes_and_no_skylines_one_dude/jgm1v65/</t>
  </si>
  <si>
    <t>jgm0gxu</t>
  </si>
  <si>
    <t>t1_jgm0gxu</t>
  </si>
  <si>
    <t>The truck is cool. It has a skate board In The bed lol</t>
  </si>
  <si>
    <t>jgm1yl1</t>
  </si>
  <si>
    <t>t1_jgm1yl1</t>
  </si>
  <si>
    <t>https://www.reddit.com/r/HotWheels/comments/12ozzq8/found_four_open_boxes_and_no_skylines_one_dude/jgm1yl1/</t>
  </si>
  <si>
    <t>I would have to trade these four for one skyline 🤦‍♂️I’m not doing that but I bet I could at some point</t>
  </si>
  <si>
    <t>jgm2276</t>
  </si>
  <si>
    <t>t1_jgm2276</t>
  </si>
  <si>
    <t>https://www.reddit.com/r/HotWheels/comments/12ozzq8/found_four_open_boxes_and_no_skylines_one_dude/jgm2276/</t>
  </si>
  <si>
    <t>Came up on the same this thing weekend but there wasn’t even the Subaru left</t>
  </si>
  <si>
    <t>https://www.reddit.com/r/HotWheels/comments/12ozzq8/found_four_open_boxes_and_no_skylines_one_dude/jgm0gxu/</t>
  </si>
  <si>
    <t>Sad 😔 same thing here 😢 except it was 8 boxes totally insane I managed to trade for them for my husband's collection and the guy I traded with told me he knows the guy who took them all he took both the skyline and the impreza</t>
  </si>
  <si>
    <t>jgm52yp</t>
  </si>
  <si>
    <t>RubyMetalmuffin</t>
  </si>
  <si>
    <t>t1_jgm52yp</t>
  </si>
  <si>
    <t>https://www.reddit.com/r/HotWheels/comments/12ozzq8/found_four_open_boxes_and_no_skylines_one_dude/jgm52yp/</t>
  </si>
  <si>
    <t>https://i.redd.it/8i0gf0b0meua1.jpg</t>
  </si>
  <si>
    <t>https://www.reddit.com/r/HotWheels/comments/12ozzq8/found_four_open_boxes_and_no_skylines_one_dude/</t>
  </si>
  <si>
    <t>Found four open boxes and no skylines . One dude got 8 of them</t>
  </si>
  <si>
    <t>https://fa.news/articles/443681/</t>
  </si>
  <si>
    <t>12oxozb</t>
  </si>
  <si>
    <t>fanews</t>
  </si>
  <si>
    <t>LazyHose</t>
  </si>
  <si>
    <t>t3_12oxozb</t>
  </si>
  <si>
    <t>https://www.reddit.com/r/fanews/comments/12oxozb/volkswagen_to_build_ev_battery_ecosystem_in/</t>
  </si>
  <si>
    <t>Volkswagen to build EV battery ecosystem in Indonesia. JAKARTA Volkswagen will build an electric vehicle EV battery ecosystem in Indonesia and will partner with miner Vale, Ford and China's battery minerals producer Zhejiang Huayou Cobalt, the Southeast Asian country's investment minister.</t>
  </si>
  <si>
    <t>https://fa.news/articles/444901/</t>
  </si>
  <si>
    <t>12qe5sp</t>
  </si>
  <si>
    <t>t3_12qe5sp</t>
  </si>
  <si>
    <t>https://www.reddit.com/r/fanews/comments/12qe5sp/volkswagen_toyota_take_stage_at_shanghai_auto_show/</t>
  </si>
  <si>
    <t>Volkswagen, Toyota take stage at Shanghai Auto Show</t>
  </si>
  <si>
    <t>https://youtube.com/watch?v=NRH5W97r9BA&amp;feature=share</t>
  </si>
  <si>
    <t>12ph88i</t>
  </si>
  <si>
    <t>u_NicolasMolli14</t>
  </si>
  <si>
    <t>NicolasMolli14</t>
  </si>
  <si>
    <t>t3_12ph88i</t>
  </si>
  <si>
    <t>https://www.reddit.com/r/u_NicolasMolli14/comments/12ph88i/volkswagen_id7_700km_dautonomie_la_tesla_model_s/</t>
  </si>
  <si>
    <t>Volkswagen ID7 | 700km d'autonomie | La Tesla Model S va trembler ! 🔥</t>
  </si>
  <si>
    <t>https://www.newsweek.com/volkswagens-new-tesla-model-s-competitor-has-smaller-battery-more-range-1794642</t>
  </si>
  <si>
    <t>12pezju</t>
  </si>
  <si>
    <t>TrendingQuickTVnews</t>
  </si>
  <si>
    <t>swagNextTuber</t>
  </si>
  <si>
    <t>t3_12pezju</t>
  </si>
  <si>
    <t>https://www.reddit.com/r/TrendingQuickTVnews/comments/12pezju/volkswagens_new_tesla_model_s_competitor_has_a/</t>
  </si>
  <si>
    <t>Volkswagen's New Tesla Model S Competitor Has a Smaller Battery, More Range</t>
  </si>
  <si>
    <t>https://youtube.com/watch?v=KlflmtKQ09w&amp;feature=share</t>
  </si>
  <si>
    <t>12oss2s</t>
  </si>
  <si>
    <t>t3_12oss2s</t>
  </si>
  <si>
    <t>https://www.reddit.com/r/classiccars/comments/12oss2s/major_car_wreck_repair_1964_volkswagen_beetle/</t>
  </si>
  <si>
    <t>Major Car Wreck Repair - 1964 Volkswagen Beetle - Part 1</t>
  </si>
  <si>
    <t>12ostge</t>
  </si>
  <si>
    <t>t3_12ostge</t>
  </si>
  <si>
    <t>https://www.reddit.com/r/Volkswagen/comments/12ostge/major_car_wreck_repair_1964_volkswagen_beetle/</t>
  </si>
  <si>
    <t>12ostn1</t>
  </si>
  <si>
    <t>Volkswagenland</t>
  </si>
  <si>
    <t>t3_12ostn1</t>
  </si>
  <si>
    <t>https://www.reddit.com/r/Volkswagenland/comments/12ostn1/major_car_wreck_repair_1964_volkswagen_beetle/</t>
  </si>
  <si>
    <t>12ossw3</t>
  </si>
  <si>
    <t>VWBus</t>
  </si>
  <si>
    <t>t3_12ossw3</t>
  </si>
  <si>
    <t>https://www.reddit.com/r/VWBus/comments/12ossw3/major_car_wreck_repair_1964_volkswagen_beetle/</t>
  </si>
  <si>
    <t>12osscx</t>
  </si>
  <si>
    <t>oldcars</t>
  </si>
  <si>
    <t>t3_12osscx</t>
  </si>
  <si>
    <t>https://www.reddit.com/r/oldcars/comments/12osscx/major_car_wreck_repair_1964_volkswagen_beetle/</t>
  </si>
  <si>
    <t>12ost71</t>
  </si>
  <si>
    <t>vwbug</t>
  </si>
  <si>
    <t>t3_12ost71</t>
  </si>
  <si>
    <t>https://www.reddit.com/r/vwbug/comments/12ost71/major_car_wreck_repair_1964_volkswagen_beetle/</t>
  </si>
  <si>
    <t>12osruo</t>
  </si>
  <si>
    <t>AutomotiveLearning</t>
  </si>
  <si>
    <t>t3_12osruo</t>
  </si>
  <si>
    <t>https://www.reddit.com/r/AutomotiveLearning/comments/12osruo/major_car_wreck_repair_1964_volkswagen_beetle/</t>
  </si>
  <si>
    <t>Plus you get the added benefits of having the gti suspension, steering, interior, and other doodads.</t>
  </si>
  <si>
    <t>jgi5kgk</t>
  </si>
  <si>
    <t>13Vex</t>
  </si>
  <si>
    <t>t1_jgi5kgk</t>
  </si>
  <si>
    <t>https://www.reddit.com/r/Volkswagen/comments/12o65l3/engine_swap_on_my_golf_16_fsi/jgi5kgk/</t>
  </si>
  <si>
    <t>jght5rh</t>
  </si>
  <si>
    <t>t1_jght5rh</t>
  </si>
  <si>
    <t>12o65l3</t>
  </si>
  <si>
    <t>👆Best advice OP will get. By the time you’re done, if you ever finish the swap, you will wish you just bought a GTI with the motor you want.</t>
  </si>
  <si>
    <t>https://www.reddit.com/r/Volkswagen/comments/12o65l3/engine_swap_on_my_golf_16_fsi/jght5rh/</t>
  </si>
  <si>
    <t>jgh2ogd</t>
  </si>
  <si>
    <t>t1_jgh2ogd</t>
  </si>
  <si>
    <t>Just buy a GTI.</t>
  </si>
  <si>
    <t>https://www.reddit.com/r/Volkswagen/comments/12o65l3/engine_swap_on_my_golf_16_fsi/jgh2ogd/</t>
  </si>
  <si>
    <t>t3_12o65l3</t>
  </si>
  <si>
    <t>Concluding from a lot of previous posts I’ve made a decision to replace my 1.6 FSI engine with a 2.0 GTI. Is there any sort of advice you guys would give? What’s the reliability like on the 2.0 GTI engine? Is there another engine you would recommend? Will this cause strain to my transmission it’s currently a 6 speed manual? Any sort of feedback in general?</t>
  </si>
  <si>
    <t>https://www.reddit.com/r/Volkswagen/comments/12o65l3/engine_swap_on_my_golf_16_fsi/</t>
  </si>
  <si>
    <t>Engine swap on my Golf 1.6 FSI</t>
  </si>
  <si>
    <t>/r/Arteon/comments/12nyxm3/help_with_volksawgen_id/</t>
  </si>
  <si>
    <t>12nyy3f</t>
  </si>
  <si>
    <t>t3_12nyy3f</t>
  </si>
  <si>
    <t>https://www.reddit.com/r/Volkswagen/comments/12nyy3f/help_with_volksawgen_id/</t>
  </si>
  <si>
    <t>Help with Volksawgen ID</t>
  </si>
  <si>
    <t>Beautifully striking red color and love those wheels !!</t>
  </si>
  <si>
    <t>jgow5kt</t>
  </si>
  <si>
    <t>t1_jgow5kt</t>
  </si>
  <si>
    <t>https://www.reddit.com/r/Volkswagen/comments/12q3q4u/celebrated_one_year_of_ownership_with_a_new/jgow5kt/</t>
  </si>
  <si>
    <t>12q3q4u</t>
  </si>
  <si>
    <t>t3_12q3q4u</t>
  </si>
  <si>
    <t>Probably the bit of lighting editing I had to do to deal with the glare, took this at a pretty bright time of day</t>
  </si>
  <si>
    <t>jgp3gn3</t>
  </si>
  <si>
    <t>Rosie_Benz17</t>
  </si>
  <si>
    <t>t1_jgp3gn3</t>
  </si>
  <si>
    <t>https://www.reddit.com/r/Volkswagen/comments/12q3q4u/celebrated_one_year_of_ownership_with_a_new/jgp3gn3/</t>
  </si>
  <si>
    <t>jgp38kc</t>
  </si>
  <si>
    <t>t1_jgp38kc</t>
  </si>
  <si>
    <t>Not sure why but it looks like a screenshot from a video game.
Well done.</t>
  </si>
  <si>
    <t>https://www.reddit.com/r/Volkswagen/comments/12q3q4u/celebrated_one_year_of_ownership_with_a_new/jgp38kc/</t>
  </si>
  <si>
    <t>Thanks! 
It’s a slow project but I’m liking the direction it’s heading so far.</t>
  </si>
  <si>
    <t>jgpcaiq</t>
  </si>
  <si>
    <t>t1_jgpcaiq</t>
  </si>
  <si>
    <t>https://www.reddit.com/r/Volkswagen/comments/12q3q4u/celebrated_one_year_of_ownership_with_a_new/jgpcaiq/</t>
  </si>
  <si>
    <t>jgpb9rn</t>
  </si>
  <si>
    <t>t1_jgpb9rn</t>
  </si>
  <si>
    <t>Just had a peek at your GLI, it’s beautiful!</t>
  </si>
  <si>
    <t>https://www.reddit.com/r/Volkswagen/comments/12q3q4u/celebrated_one_year_of_ownership_with_a_new/jgpb9rn/</t>
  </si>
  <si>
    <t>jgp8ee4</t>
  </si>
  <si>
    <t>t1_jgp8ee4</t>
  </si>
  <si>
    <t>Looks great! 
I did the same wheels on my GLI and have been so happy with them.</t>
  </si>
  <si>
    <t>https://www.reddit.com/r/Volkswagen/comments/12q3q4u/celebrated_one_year_of_ownership_with_a_new/jgp8ee4/</t>
  </si>
  <si>
    <t>https://i.redd.it/2xbwxqtsykua1.jpg</t>
  </si>
  <si>
    <t>https://www.reddit.com/r/Volkswagen/comments/12q3q4u/celebrated_one_year_of_ownership_with_a_new/</t>
  </si>
  <si>
    <t>Celebrated one year of ownership with a new summer set of BBS SRs and Badgeskins eyelids</t>
  </si>
  <si>
    <t>TBH it's random. And a coincidence I would think. Wireless CP is a pain though, try to use a cable instead</t>
  </si>
  <si>
    <t>jgiq92d</t>
  </si>
  <si>
    <t>t1_jgiq92d</t>
  </si>
  <si>
    <t>https://www.reddit.com/r/Volkswagen/comments/12oljte/wireless_apple_carplay_connectivity_going_out/jgiq92d/</t>
  </si>
  <si>
    <t>12oljte</t>
  </si>
  <si>
    <t>t3_12oljte</t>
  </si>
  <si>
    <t>Ok this is going to sound so weird but I bought my VW Tiguan in October 2022 new. As of 2 months ago every single time I drive past the airport the wireless CarPlay glitches. The sound goes in and out and sometimes the device disconnects entirely leaving a black screen. What is going on?! I drive by the airport every day so it’s really upsetting</t>
  </si>
  <si>
    <t>https://www.reddit.com/r/Volkswagen/comments/12oljte/wireless_apple_carplay_connectivity_going_out/</t>
  </si>
  <si>
    <t>Wireless apple CarPlay connectivity going out?</t>
  </si>
  <si>
    <t>I recently purchased a golf for quite cheap due to it having 150k miles on the 1.6litre tdi engine, the car came with no service history which again doesn’t bother me because it was very cheap but I’m just wondering if getting new injectors would be a smart move? Any other advice is welcome</t>
  </si>
  <si>
    <t>12nps29</t>
  </si>
  <si>
    <t>mechanic</t>
  </si>
  <si>
    <t>Lorenzo003003</t>
  </si>
  <si>
    <t>t3_12nps29</t>
  </si>
  <si>
    <t>https://www.reddit.com/r/mechanic/comments/12nps29/volkswagen_golf_mk6_2010/</t>
  </si>
  <si>
    <t>Volkswagen Golf mk6 2010</t>
  </si>
  <si>
    <t>i think i’ll get a new housing ajd see then cause i got 2 new ones on accident, they both leak</t>
  </si>
  <si>
    <t>jgivc1u</t>
  </si>
  <si>
    <t>TadpolMilkYT</t>
  </si>
  <si>
    <t>t1_jgivc1u</t>
  </si>
  <si>
    <t>https://www.reddit.com/r/Volkswagen/comments/12og4ir/what_will_cause_a_slow_coolant_leak_from_this/jgivc1u/</t>
  </si>
  <si>
    <t>jginad7</t>
  </si>
  <si>
    <t>t1_jginad7</t>
  </si>
  <si>
    <t>12og4ir</t>
  </si>
  <si>
    <t>If it were me, I would get a new housing and sensors. They both should come with the correct o-rings. I never trust those plastic coolant flanges to last very long.</t>
  </si>
  <si>
    <t>https://www.reddit.com/r/Volkswagen/comments/12og4ir/what_will_cause_a_slow_coolant_leak_from_this/jginad7/</t>
  </si>
  <si>
    <t>jgihzcb</t>
  </si>
  <si>
    <t>t1_jgihzcb</t>
  </si>
  <si>
    <t>tried 3 different size o rings and none fit, guessing it’s a crack cause it didn’t happen with the old sensor</t>
  </si>
  <si>
    <t>https://www.reddit.com/r/Volkswagen/comments/12og4ir/what_will_cause_a_slow_coolant_leak_from_this/jgihzcb/</t>
  </si>
  <si>
    <t>jgi46dc</t>
  </si>
  <si>
    <t>t1_jgi46dc</t>
  </si>
  <si>
    <t>Either the o-ring is worn out or the housing is cracked. Both are equally plausible. Both are easy fixes. O-ring is $0.50 so I would start there.</t>
  </si>
  <si>
    <t>https://www.reddit.com/r/Volkswagen/comments/12og4ir/what_will_cause_a_slow_coolant_leak_from_this/jgi46dc/</t>
  </si>
  <si>
    <t>t3_12og4ir</t>
  </si>
  <si>
    <t>Buy oem parts because I had this problem with aftermarket.</t>
  </si>
  <si>
    <t>jgmxnvw</t>
  </si>
  <si>
    <t>t1_jgmxnvw</t>
  </si>
  <si>
    <t>https://www.reddit.com/r/Volkswagen/comments/12og4ir/what_will_cause_a_slow_coolant_leak_from_this/jgmxnvw/</t>
  </si>
  <si>
    <t>https://www.reddit.com/gallery/12og4ir</t>
  </si>
  <si>
    <t>https://www.reddit.com/r/Volkswagen/comments/12og4ir/what_will_cause_a_slow_coolant_leak_from_this/</t>
  </si>
  <si>
    <t>what will cause a slow coolant leak from this temperature sensor? new part from auto doc maybe need OEM?</t>
  </si>
  <si>
    <t>I have small post progression on my insta: thatmk2dude, feel free to follow.  
Ill add some more pictures to it.</t>
  </si>
  <si>
    <t>jgln62e</t>
  </si>
  <si>
    <t>t1_jgln62e</t>
  </si>
  <si>
    <t>https://www.reddit.com/r/Volkswagen/comments/12p7z71/slowly_cleaning_the_bay_step_by_step/jgln62e/</t>
  </si>
  <si>
    <t>jgln1rw</t>
  </si>
  <si>
    <t>t1_jgln1rw</t>
  </si>
  <si>
    <t>12p7z71</t>
  </si>
  <si>
    <t>Do you have a build blog or something similar?</t>
  </si>
  <si>
    <t>https://www.reddit.com/r/Volkswagen/comments/12p7z71/slowly_cleaning_the_bay_step_by_step/jgln1rw/</t>
  </si>
  <si>
    <t>jglm4ya</t>
  </si>
  <si>
    <t>t1_jglm4ya</t>
  </si>
  <si>
    <t>Didn't know they put vr6 in cayenne's I thought it was just jetta/golf and scirocco.</t>
  </si>
  <si>
    <t>jgpg8og</t>
  </si>
  <si>
    <t>Suzaraki</t>
  </si>
  <si>
    <t>t1_jgpg8og</t>
  </si>
  <si>
    <t>https://www.reddit.com/r/Volkswagen/comments/12p7z71/slowly_cleaning_the_bay_step_by_step/jgpg8og/</t>
  </si>
  <si>
    <t>jgm01sm</t>
  </si>
  <si>
    <t>t1_jgm01sm</t>
  </si>
  <si>
    <t>It’s a 3.2 VR6 with a Cayenne VR6 intake</t>
  </si>
  <si>
    <t>Dogesaves69</t>
  </si>
  <si>
    <t>https://www.reddit.com/r/Volkswagen/comments/12p7z71/slowly_cleaning_the_bay_step_by_step/jgm01sm/</t>
  </si>
  <si>
    <t>jglzjsw</t>
  </si>
  <si>
    <t>t1_jglzjsw</t>
  </si>
  <si>
    <t>What brand/where’d you get the silicone hoses from?</t>
  </si>
  <si>
    <t>jgomzn4</t>
  </si>
  <si>
    <t>Space_Buk</t>
  </si>
  <si>
    <t>t1_jgomzn4</t>
  </si>
  <si>
    <t>https://www.reddit.com/r/Volkswagen/comments/12p7z71/slowly_cleaning_the_bay_step_by_step/jgomzn4/</t>
  </si>
  <si>
    <t>I see a 3.2 liter v6 is this a vr6? If not is this a flat 6? What trans and just how or what is this beautiful monstrosity you've got going on here?</t>
  </si>
  <si>
    <t>https://www.reddit.com/r/Volkswagen/comments/12p7z71/slowly_cleaning_the_bay_step_by_step/jglzjsw/</t>
  </si>
  <si>
    <t>What do you want to know? :D</t>
  </si>
  <si>
    <t>https://www.reddit.com/r/Volkswagen/comments/12p7z71/slowly_cleaning_the_bay_step_by_step/jglm4ya/</t>
  </si>
  <si>
    <t>jgla0oy</t>
  </si>
  <si>
    <t>t1_jgla0oy</t>
  </si>
  <si>
    <t>I want to know more!</t>
  </si>
  <si>
    <t>https://www.reddit.com/r/Volkswagen/comments/12p7z71/slowly_cleaning_the_bay_step_by_step/jgla0oy/</t>
  </si>
  <si>
    <t>t3_12p7z71</t>
  </si>
  <si>
    <t>That's my guy</t>
  </si>
  <si>
    <t>jgoqyjk</t>
  </si>
  <si>
    <t>t1_jgoqyjk</t>
  </si>
  <si>
    <t>https://www.reddit.com/r/Volkswagen/comments/12p7z71/slowly_cleaning_the_bay_step_by_step/jgoqyjk/</t>
  </si>
  <si>
    <t>jgolnsc</t>
  </si>
  <si>
    <t>t1_jgolnsc</t>
  </si>
  <si>
    <t>You’re not bursting anyone’s bubble, at least not mine. I thought we all know how VAG operates. I open my vw golf engine bay and I see Audi everywhere</t>
  </si>
  <si>
    <t>https://www.reddit.com/r/Volkswagen/comments/12p7z71/slowly_cleaning_the_bay_step_by_step/jgolnsc/</t>
  </si>
  <si>
    <t>jgnl5w6</t>
  </si>
  <si>
    <t>t1_jgnl5w6</t>
  </si>
  <si>
    <t>By that logic all 1.8ts are Audi.
To burst everyone's bubble...
They're all made in salzgitter</t>
  </si>
  <si>
    <t>https://www.reddit.com/r/Volkswagen/comments/12p7z71/slowly_cleaning_the_bay_step_by_step/jgnl5w6/</t>
  </si>
  <si>
    <t>jgm7axo</t>
  </si>
  <si>
    <t>t1_jgm7axo</t>
  </si>
  <si>
    <t>It's a VW engine: the 3.2L VR6 from the MK4 R32. It was used in the base model 2003 Cayenne. The engine was not made by Porsche.</t>
  </si>
  <si>
    <t>https://www.reddit.com/r/Volkswagen/comments/12p7z71/slowly_cleaning_the_bay_step_by_step/jgm7axo/</t>
  </si>
  <si>
    <t>jglm68m</t>
  </si>
  <si>
    <t>t1_jglm68m</t>
  </si>
  <si>
    <t>lmao</t>
  </si>
  <si>
    <t>jgmyskc</t>
  </si>
  <si>
    <t>t1_jgmyskc</t>
  </si>
  <si>
    <t>https://www.reddit.com/r/Volkswagen/comments/12p7z71/slowly_cleaning_the_bay_step_by_step/jgmyskc/</t>
  </si>
  <si>
    <t>jgmlluy</t>
  </si>
  <si>
    <t>t1_jgmlluy</t>
  </si>
  <si>
    <t>Mk 2 are GORGEOUS! I bought an 86' Jetta years ago and learned to drive stick on my way home🥴😂</t>
  </si>
  <si>
    <t>CryinConure</t>
  </si>
  <si>
    <t>https://www.reddit.com/r/Volkswagen/comments/12p7z71/slowly_cleaning_the_bay_step_by_step/jgmlluy/</t>
  </si>
  <si>
    <t>A battery is much heavier than a wiper blade but I feel ya!</t>
  </si>
  <si>
    <t>jgmgqlz</t>
  </si>
  <si>
    <t>t1_jgmgqlz</t>
  </si>
  <si>
    <t>https://www.reddit.com/r/Volkswagen/comments/12p0kw7/had_to_get_creative/jgmgqlz/</t>
  </si>
  <si>
    <t>jgmer0x</t>
  </si>
  <si>
    <t>t1_jgmer0x</t>
  </si>
  <si>
    <t>I'm sure most if not all car manufacturers are guilty of design choices that make certain repairs unnecessarily difficult, but replacing a battery, besides the lifting part, shouldn't be much more difficult than replacing a windshield wiper.</t>
  </si>
  <si>
    <t>https://www.reddit.com/r/Volkswagen/comments/12p0kw7/had_to_get_creative/jgmer0x/</t>
  </si>
  <si>
    <t>jgmbcib</t>
  </si>
  <si>
    <t>t1_jgmbcib</t>
  </si>
  <si>
    <t>If you think that's dumb wait until you see where Cadillac puts the starter...</t>
  </si>
  <si>
    <t>https://www.reddit.com/r/Volkswagen/comments/12p0kw7/had_to_get_creative/jgmbcib/</t>
  </si>
  <si>
    <t>I had to assemble this tool from two different sets in order to remove the battery bracket in my 2017 Golf Alltrack. I want some of whatever the engineers are smoking at VAG.</t>
  </si>
  <si>
    <t>https://i.redd.it/ayogjx2npeua1.jpg</t>
  </si>
  <si>
    <t>https://www.reddit.com/r/Volkswagen/comments/12p0kw7/had_to_get_creative/</t>
  </si>
  <si>
    <t>Had to get creative</t>
  </si>
  <si>
    <t>its a 1990 jetta mk2, with a porsche engine :D</t>
  </si>
  <si>
    <t>https://www.reddit.com/r/Volkswagen/comments/12p7z71/slowly_cleaning_the_bay_step_by_step/jglm68m/</t>
  </si>
  <si>
    <t>jgljwoj</t>
  </si>
  <si>
    <t>t1_jgljwoj</t>
  </si>
  <si>
    <t>Is that a Scirocco with a Porsche engine in it?</t>
  </si>
  <si>
    <t>https://www.reddit.com/r/Volkswagen/comments/12p7z71/slowly_cleaning_the_bay_step_by_step/jgljwoj/</t>
  </si>
  <si>
    <t>Technically it’s just a VW engine with a Porsche Cayenne intake manifold.</t>
  </si>
  <si>
    <t>jgm30po</t>
  </si>
  <si>
    <t>t1_jgm30po</t>
  </si>
  <si>
    <t>https://www.reddit.com/r/Volkswagen/comments/12p7z71/slowly_cleaning_the_bay_step_by_step/jgm30po/</t>
  </si>
  <si>
    <t>It’s just a 3.2L VR6, same as any mk2 VR6 swap.</t>
  </si>
  <si>
    <t>jgm2tmx</t>
  </si>
  <si>
    <t>t1_jgm2tmx</t>
  </si>
  <si>
    <t>https://www.reddit.com/r/Volkswagen/comments/12p7z71/slowly_cleaning_the_bay_step_by_step/jgm2tmx/</t>
  </si>
  <si>
    <t>jglwzig</t>
  </si>
  <si>
    <t>t1_jglwzig</t>
  </si>
  <si>
    <t>What's the story behind slapping a Porsche engine in a Jetta?</t>
  </si>
  <si>
    <t>https://www.reddit.com/r/Volkswagen/comments/12p7z71/slowly_cleaning_the_bay_step_by_step/jglwzig/</t>
  </si>
  <si>
    <t>What trans and engine management are you running?</t>
  </si>
  <si>
    <t>jgm0m3h</t>
  </si>
  <si>
    <t>t1_jgm0m3h</t>
  </si>
  <si>
    <t>https://www.reddit.com/r/Volkswagen/comments/12p7z71/slowly_cleaning_the_bay_step_by_step/jgm0m3h/</t>
  </si>
  <si>
    <t>Ok. Now do my ALH. 
LMAO</t>
  </si>
  <si>
    <t>jgm3pgw</t>
  </si>
  <si>
    <t>CurbsNOllies</t>
  </si>
  <si>
    <t>t1_jgm3pgw</t>
  </si>
  <si>
    <t>https://www.reddit.com/r/Volkswagen/comments/12p7z71/slowly_cleaning_the_bay_step_by_step/jgm3pgw/</t>
  </si>
  <si>
    <t>Ok what is that and where is it shoved into...</t>
  </si>
  <si>
    <t>jgm54hn</t>
  </si>
  <si>
    <t>t1_jgm54hn</t>
  </si>
  <si>
    <t>https://www.reddit.com/r/Volkswagen/comments/12p7z71/slowly_cleaning_the_bay_step_by_step/jgm54hn/</t>
  </si>
  <si>
    <t>I did in fact use auto coolant tubes on an early water setup because we used to use redline watter wetter... but this was in 2002.   /old</t>
  </si>
  <si>
    <t>jgn1ysm</t>
  </si>
  <si>
    <t>t1_jgn1ysm</t>
  </si>
  <si>
    <t>https://www.reddit.com/r/Volkswagen/comments/12p7z71/slowly_cleaning_the_bay_step_by_step/jgn1ysm/</t>
  </si>
  <si>
    <t>jgmb2s0</t>
  </si>
  <si>
    <t>t1_jgmb2s0</t>
  </si>
  <si>
    <t>Looks like UV water cooling tubing in a PC from 2010</t>
  </si>
  <si>
    <t>Taco_Fries</t>
  </si>
  <si>
    <t>https://www.reddit.com/r/Volkswagen/comments/12p7z71/slowly_cleaning_the_bay_step_by_step/jgmb2s0/</t>
  </si>
  <si>
    <t>For the love of god, take that intake off!!!</t>
  </si>
  <si>
    <t>jgmx8ec</t>
  </si>
  <si>
    <t>Explr233</t>
  </si>
  <si>
    <t>t1_jgmx8ec</t>
  </si>
  <si>
    <t>https://www.reddit.com/r/Volkswagen/comments/12p7z71/slowly_cleaning_the_bay_step_by_step/jgmx8ec/</t>
  </si>
  <si>
    <t>Room for a turbo ?</t>
  </si>
  <si>
    <t>jgmxi3o</t>
  </si>
  <si>
    <t>Any-Ad-4010</t>
  </si>
  <si>
    <t>t1_jgmxi3o</t>
  </si>
  <si>
    <t>https://www.reddit.com/r/Volkswagen/comments/12p7z71/slowly_cleaning_the_bay_step_by_step/jgmxi3o/</t>
  </si>
  <si>
    <t>Wow, it's great to hear about people making an effort to clean up the bay! It may seem like a small step, but every action counts towards a cleaner environment. Keep up the good work!</t>
  </si>
  <si>
    <t>jgnjcy7</t>
  </si>
  <si>
    <t>Zavadi10508</t>
  </si>
  <si>
    <t>t1_jgnjcy7</t>
  </si>
  <si>
    <t>https://www.reddit.com/r/Volkswagen/comments/12p7z71/slowly_cleaning_the_bay_step_by_step/jgnjcy7/</t>
  </si>
  <si>
    <t>Those hoses 😍</t>
  </si>
  <si>
    <t>jgnm6ae</t>
  </si>
  <si>
    <t>AlsoKnownAsRukh</t>
  </si>
  <si>
    <t>t1_jgnm6ae</t>
  </si>
  <si>
    <t>https://www.reddit.com/r/Volkswagen/comments/12p7z71/slowly_cleaning_the_bay_step_by_step/jgnm6ae/</t>
  </si>
  <si>
    <t>Sexy</t>
  </si>
  <si>
    <t>jgnp1i9</t>
  </si>
  <si>
    <t>Opening-Ad5036</t>
  </si>
  <si>
    <t>t1_jgnp1i9</t>
  </si>
  <si>
    <t>https://www.reddit.com/r/Volkswagen/comments/12p7z71/slowly_cleaning_the_bay_step_by_step/jgnp1i9/</t>
  </si>
  <si>
    <t>Next step is repainting the valve cover and the motor plate, doing a wire tuck. Also getting a new brake reservoir and coolant bottle.
When the engine is out, il repaint the whole bay</t>
  </si>
  <si>
    <t>jgl6pb4</t>
  </si>
  <si>
    <t>t1_jgl6pb4</t>
  </si>
  <si>
    <t>https://www.reddit.com/r/Volkswagen/comments/12p7z71/slowly_cleaning_the_bay_step_by_step/jgl6pb4/</t>
  </si>
  <si>
    <t>https://i.redd.it/2e7lgjy0neua1.jpg</t>
  </si>
  <si>
    <t>https://www.reddit.com/r/Volkswagen/comments/12p7z71/slowly_cleaning_the_bay_step_by_step/</t>
  </si>
  <si>
    <t>Slowly cleaning the bay, step by step</t>
  </si>
  <si>
    <t>Ruby is without a doubt a Miata girl, either that or another cutesy car like a Beetle. Weiss is surely something prestigious, like an Aston Martin or a Porsche 911. Blake is a bit tougher, maybe a performance sedan like the Chevy SS/Holden Commodore, Alfa Romeo Giulia, or Mercedes C63. Yang gives me muscle car vibes, Camaro ZL1, or Shelby Mustang of sorts.</t>
  </si>
  <si>
    <t>jgq1ini</t>
  </si>
  <si>
    <t>RWBY</t>
  </si>
  <si>
    <t>Luxim86</t>
  </si>
  <si>
    <t>t1_jgq1ini</t>
  </si>
  <si>
    <t>https://www.reddit.com/r/RWBY/comments/12qgedq/cars/jgq1ini/</t>
  </si>
  <si>
    <t>12qgedq</t>
  </si>
  <si>
    <t>t3_12qgedq</t>
  </si>
  <si>
    <t>Renault Twingo II Tuning 1000tipla Type for RWBY. It would be amazing.
For those who aren't french or in cars that much, the 1000tipla project by Vilebrequin aimed to make a Multipla having more than 1000 HP (spoiler: they made it with 1296hp) and tuning it to death.</t>
  </si>
  <si>
    <t>jgq1r0a</t>
  </si>
  <si>
    <t>Yakari_68</t>
  </si>
  <si>
    <t>t1_jgq1r0a</t>
  </si>
  <si>
    <t>https://www.reddit.com/r/RWBY/comments/12qgedq/cars/jgq1r0a/</t>
  </si>
  <si>
    <t>Ruby - A very well used, Red Nissan Altima. The ultimate symbol of wrath. 
Weiss - Ice Blue McLaren 765LT Spider, or a White Audi A8 *cuz shes gerrrrman*
Blake - Toyota Prius
Yang - A Yellow, two door,  Jeep Wrangler Rubacon 
Jaune - Toyota AE86 [[ Eurobeat Playing Loudly ]] 
Pyrra - Subaru Outback 
Nora - A monster truck. Just a monster truck.
Ren - Kawasaki Ninja</t>
  </si>
  <si>
    <t>jgq2cqb</t>
  </si>
  <si>
    <t>Akumu_Oukoku</t>
  </si>
  <si>
    <t>t1_jgq2cqb</t>
  </si>
  <si>
    <t>https://www.reddit.com/r/RWBY/comments/12qgedq/cars/jgq2cqb/</t>
  </si>
  <si>
    <t>Damn it youre so right with the nora hummer pick</t>
  </si>
  <si>
    <t>jgq3qw6</t>
  </si>
  <si>
    <t>Cessabit216</t>
  </si>
  <si>
    <t>t1_jgq3qw6</t>
  </si>
  <si>
    <t>https://www.reddit.com/r/RWBY/comments/12qgedq/cars/jgq3qw6/</t>
  </si>
  <si>
    <t>jgq3gcq</t>
  </si>
  <si>
    <t>t1_jgq3gcq</t>
  </si>
  <si>
    <t>Well, I don't really know a lot of cars. I'm just gonna assume what type of car each character would drive based on their personality.
Ruby would probably drive something that can best be described as "overkill". Not impractical, but you can definitely find better cars for the streets. Boy does it have a lot of power, though.
Weiss would probably have her own limo. But if she were to drive her own car, I'm guessing she'd have an expensive sports car, something that can really race, something with a lot of power, but also something that very few people can even afford to look at.
Blake would probably want something quiet, more practical. She'd probably buy a small electric car.
Yang, being the Yang, would drive something ridiculously powerful. She strikes me as the type who would buy a souped up muscle car, and soup it up even further until no soup can be found.
Jaune would probably drive something simple. He probably wouldn't go for something extra powerful or anything that would attract anyone's attention or make anyone's head turn, but gets the job done.
I can easily imagine Nora as a Hummer girl. I don't know if she'd buy electric or gas-powered, though. She seems like the kind of girl who would like the vroom-vroom sounds of the gas-powered cars, but Nora and electricity go together like bread and butter. On an ideological level, she'd probably pick gas-powered. She doesn't look like the type that cares about this whole newfangled "health" thingamajig, or this whole "environment" thingamabob.
Pyrrha would drive the most practical all-rounder vehicle. She would drive something she can go on a road trip with, and something that is also perfect for driving in rush hour, and something that can race, all at once.
Ren would drive something quiet, small, compact, that still packs quite the punch. Electric, definitely.
Anyway, these are just my thoughts.</t>
  </si>
  <si>
    <t>https://www.reddit.com/r/RWBY/comments/12qgedq/cars/jgq3gcq/</t>
  </si>
  <si>
    <t>it fits</t>
  </si>
  <si>
    <t>jgq3xh9</t>
  </si>
  <si>
    <t>t1_jgq3xh9</t>
  </si>
  <si>
    <t>https://www.reddit.com/r/RWBY/comments/12qgedq/cars/jgq3xh9/</t>
  </si>
  <si>
    <t>jgq3vk3</t>
  </si>
  <si>
    <t>t1_jgq3vk3</t>
  </si>
  <si>
    <t>Probably the Hummer Marauder.</t>
  </si>
  <si>
    <t>T-Rock21</t>
  </si>
  <si>
    <t>https://www.reddit.com/r/RWBY/comments/12qgedq/cars/jgq3vk3/</t>
  </si>
  <si>
    <t>I think Ruby would want something that she could constantly upgrade to be fast as hell so probably a civic, supra, or impreza.
for weiss i think she would want something she thinks would be practical but also luxurious so I'm going with a g wagon
Blake seems like someone who would have a black BMW M3 with a glossy finish or some other luxury sedan probably an Audi.
Yang already has her bike but if we're talking cars I think  shes someone who would be into the classics but also wants something that fits her vibe so I'm going with a 67 firebird.
Jaune would probably have something cheap and inconvenient which is why I see him with a stick shift 2000 Saturn S Series.
Nora would not be allowed to drive or own an automobile but if she did i think it would probably an old muscle car.
Pyrrha can have a hearse it's close enough to a station wagon and fits her current state
Ren would have a 2009 subaru outback or a black Ferrari 812 superfast. I can't explain the ferrari, but I think he would probably have a subaru just because he's heard good things about it
Edit: OP brought up a hummer marauder for nora and it fits super well. so that will overrule the option I chose for her.</t>
  </si>
  <si>
    <t>jgq3nkb</t>
  </si>
  <si>
    <t>t1_jgq3nkb</t>
  </si>
  <si>
    <t>https://www.reddit.com/r/RWBY/comments/12qgedq/cars/jgq3nkb/</t>
  </si>
  <si>
    <t>I’m kind of curious to see what kind of cars you see different characters driving.
I’m mainly looking for just RWBY and JNPR, but am open to your opinions about any one’s preferred automobile.
My thoughts are…
Ruby: Volkswagen Golf GT
Weiss: Audi R8 Convertible
Blake: Cadillac CTS-V
Yang: Chevrolet Camaro
Jaune: Citroën 2CV6 
Nora: Hummer Marauder 
Pyrrha: Honda Jazz
Ren: Nissan GTR</t>
  </si>
  <si>
    <t>https://www.reddit.com/r/RWBY/comments/12qgedq/cars/</t>
  </si>
  <si>
    <t>Cars</t>
  </si>
  <si>
    <t>in Soviet China, Volkswagen stretch you!</t>
  </si>
  <si>
    <t>jglk26v</t>
  </si>
  <si>
    <t>WeirdWheels</t>
  </si>
  <si>
    <t>DB_Cooper_Jr</t>
  </si>
  <si>
    <t>t1_jglk26v</t>
  </si>
  <si>
    <t>https://www.reddit.com/r/WeirdWheels/comments/12p8pjq/chinaonly_volkswagen_gets_stretched_to_almost_10/jglk26v/</t>
  </si>
  <si>
    <t>12p8pjq</t>
  </si>
  <si>
    <t>t3_12p8pjq</t>
  </si>
  <si>
    <t>Sorry guys, couldn't find any pictures of it besides this link.</t>
  </si>
  <si>
    <t>jgl8o4z</t>
  </si>
  <si>
    <t>Diamond_Dog_XOF</t>
  </si>
  <si>
    <t>t1_jgl8o4z</t>
  </si>
  <si>
    <t>https://www.reddit.com/r/WeirdWheels/comments/12p8pjq/chinaonly_volkswagen_gets_stretched_to_almost_10/jgl8o4z/</t>
  </si>
  <si>
    <t>https://www.thedrive.com/news/china-only-volkswagen-gets-stretched-to-almost-10-feet-wide-seats-eight</t>
  </si>
  <si>
    <t>https://www.reddit.com/r/WeirdWheels/comments/12p8pjq/chinaonly_volkswagen_gets_stretched_to_almost_10/</t>
  </si>
  <si>
    <t>China-Only Volkswagen Gets Stretched to Almost 10 Feet Wide, Seats Eight People.</t>
  </si>
  <si>
    <t>In my 2021 Atlas and my 2014 Touareg (without Dynaudio), there is some sort of software in the headunit that clips the volume past a certain point to protect the speakers. It makes both systems sound horrible and compressed at louder volumes, and you can keep turning up the volume knob with no meaningful increase in volume. It might be that, though I thought cars with premium audio weren't affected by the limiting. If you're streaming your music via an app like Spotify, you can also check your settings to be sure that normalization is turned off. Also, again if you're using an app, strange things can happen if you're using an in-app equalizer. You have to make sure all the in-app EQ settings are either off or below the zero line. For example, if you want to use the in-app EQ to boost bass, keep the bass frequency at zero and lower the other frequencies.</t>
  </si>
  <si>
    <t>jghhido</t>
  </si>
  <si>
    <t>t1_jghhido</t>
  </si>
  <si>
    <t>https://www.reddit.com/r/Volkswagen/comments/12nujah/volume_sounds_normal_initially_but_gets_lower/jghhido/</t>
  </si>
  <si>
    <t>12nujah</t>
  </si>
  <si>
    <t>t3_12nujah</t>
  </si>
  <si>
    <t>Hello, I have a 2017 Volkswagen Touareg with dynaudio. When I turn the volume on and then switch it to a higher volume, it sounds normal, but after a few minutes, it sounds lower than it did initially. Weirdly, the volume bar remains in the same spot even though the volume got lower. I’ve tried turning off “volume adjusting with speed” and that didn’t work. Does anyone know what this might be? Thanks.</t>
  </si>
  <si>
    <t>Solid-Middle</t>
  </si>
  <si>
    <t>https://www.reddit.com/r/Volkswagen/comments/12nujah/volume_sounds_normal_initially_but_gets_lower/</t>
  </si>
  <si>
    <t>Volume sounds normal initially but gets lower</t>
  </si>
  <si>
    <t>Yeah, but not every car comes with this feature.
And it’s always there to remind you.</t>
  </si>
  <si>
    <t>jgnx1ii</t>
  </si>
  <si>
    <t>t1_jgnx1ii</t>
  </si>
  <si>
    <t>https://www.reddit.com/r/Volkswagen/comments/12pwwfi/what_are_these_two_red_stripes_in_30_and_50_kmh/jgnx1ii/</t>
  </si>
  <si>
    <t>jgnw3k6</t>
  </si>
  <si>
    <t>t1_jgnw3k6</t>
  </si>
  <si>
    <t>12pwwfi</t>
  </si>
  <si>
    <t>🤷 ask VW</t>
  </si>
  <si>
    <t>jgnwujg</t>
  </si>
  <si>
    <t>Mrrrrbee</t>
  </si>
  <si>
    <t>t1_jgnwujg</t>
  </si>
  <si>
    <t>https://www.reddit.com/r/Volkswagen/comments/12pwwfi/what_are_these_two_red_stripes_in_30_and_50_kmh/jgnwujg/</t>
  </si>
  <si>
    <t>I see but what for ? I mean i can put a speed limit on the little main screen myself .</t>
  </si>
  <si>
    <t>PowerCihat009</t>
  </si>
  <si>
    <t>https://www.reddit.com/r/Volkswagen/comments/12pwwfi/what_are_these_two_red_stripes_in_30_and_50_kmh/jgnw3k6/</t>
  </si>
  <si>
    <t>jgnve0w</t>
  </si>
  <si>
    <t>t1_jgnve0w</t>
  </si>
  <si>
    <t>Speed limit reminders. 
I know that sounds weird, but it's the truth!</t>
  </si>
  <si>
    <t>https://www.reddit.com/r/Volkswagen/comments/12pwwfi/what_are_these_two_red_stripes_in_30_and_50_kmh/jgnve0w/</t>
  </si>
  <si>
    <t>t3_12pwwfi</t>
  </si>
  <si>
    <t>This us not true. I shift gears how i want, and I can do 4,8l/100km, on highway 5,5l/100km in higher speeds.
Edit: nevermind, this one is petrol. Mine is tdi.</t>
  </si>
  <si>
    <t>jgprk0u</t>
  </si>
  <si>
    <t>t1_jgprk0u</t>
  </si>
  <si>
    <t>https://www.reddit.com/r/Volkswagen/comments/12pwwfi/what_are_these_two_red_stripes_in_30_and_50_kmh/jgprk0u/</t>
  </si>
  <si>
    <t>jgo4kb6</t>
  </si>
  <si>
    <t>t1_jgo4kb6</t>
  </si>
  <si>
    <t>Is that what the 4&gt;5 is? Never seen that.</t>
  </si>
  <si>
    <t>jgo6seb</t>
  </si>
  <si>
    <t>t1_jgo6seb</t>
  </si>
  <si>
    <t>https://www.reddit.com/r/Volkswagen/comments/12pwwfi/what_are_these_two_red_stripes_in_30_and_50_kmh/jgo6seb/</t>
  </si>
  <si>
    <t>Perhaps if they shifted gear like it's telling them it'll get even better</t>
  </si>
  <si>
    <t>https://www.reddit.com/r/Volkswagen/comments/12pwwfi/what_are_these_two_red_stripes_in_30_and_50_kmh/jgo4kb6/</t>
  </si>
  <si>
    <t>jgo2q6z</t>
  </si>
  <si>
    <t>t1_jgo2q6z</t>
  </si>
  <si>
    <t>I hit my wheels to sidewalks and two of my rims was broken at that moment. I was going to my mechanic. When you go so slow on empty highways scirocco's are fuel friendly i guess.</t>
  </si>
  <si>
    <t>jgotbfh</t>
  </si>
  <si>
    <t>t1_jgotbfh</t>
  </si>
  <si>
    <t>https://www.reddit.com/r/Volkswagen/comments/12pwwfi/what_are_these_two_red_stripes_in_30_and_50_kmh/jgotbfh/</t>
  </si>
  <si>
    <t>Never mind that. That is some impressive fuel economy.</t>
  </si>
  <si>
    <t>https://www.reddit.com/r/Volkswagen/comments/12pwwfi/what_are_these_two_red_stripes_in_30_and_50_kmh/jgo2q6z/</t>
  </si>
  <si>
    <t>Understood. Thank you for the information.</t>
  </si>
  <si>
    <t>jgosp54</t>
  </si>
  <si>
    <t>t1_jgosp54</t>
  </si>
  <si>
    <t>https://www.reddit.com/r/Volkswagen/comments/12pwwfi/what_are_these_two_red_stripes_in_30_and_50_kmh/jgosp54/</t>
  </si>
  <si>
    <t>jgokqrj</t>
  </si>
  <si>
    <t>t1_jgokqrj</t>
  </si>
  <si>
    <t>I don’t know about other Countries, but in Germany, the 30 kph is the limit inside the centers of large cities and the 50 kph is used for outer areas of major cities and most smaller neighborhoods.</t>
  </si>
  <si>
    <t>https://www.reddit.com/r/Volkswagen/comments/12pwwfi/what_are_these_two_red_stripes_in_30_and_50_kmh/jgokqrj/</t>
  </si>
  <si>
    <t>My car is 2016 scirocco. I cannot see my driving details in the media screen only in the screen between gauges. When car is not moving you can go settings in that little screen via your steering wheel buttons and try to enable that. I can enable/disable some features there.</t>
  </si>
  <si>
    <t>jgpqbda</t>
  </si>
  <si>
    <t>t1_jgpqbda</t>
  </si>
  <si>
    <t>https://www.reddit.com/r/Volkswagen/comments/12pwwfi/what_are_these_two_red_stripes_in_30_and_50_kmh/jgpqbda/</t>
  </si>
  <si>
    <t>jgp6lna</t>
  </si>
  <si>
    <t>t1_jgp6lna</t>
  </si>
  <si>
    <t>Off topic, but how did you change the gauge cluster screen to show avg. consumption? I have a very similar layout to yours in my 2016 golf, and was trying to figure out how I could see the consumption on that screen while driving without using the main centre console screen</t>
  </si>
  <si>
    <t>DroobsterSE</t>
  </si>
  <si>
    <t>https://www.reddit.com/r/Volkswagen/comments/12pwwfi/what_are_these_two_red_stripes_in_30_and_50_kmh/jgp6lna/</t>
  </si>
  <si>
    <t>Well, here is another redditor who took a pic while not moving: 
https://www.reddit.com/r/jetta/comments/rh9e8o/whats_with_the_red_lines_on_the_3050kph_marks_on/?utm_source=share&amp;utm_medium=ios_app&amp;utm_name=ioscss&amp;utm_content=2&amp;utm_term=1
Obviously common speed limit reminders on European roads as pointed out by VAG.</t>
  </si>
  <si>
    <t>jgoxli3</t>
  </si>
  <si>
    <t>t1_jgoxli3</t>
  </si>
  <si>
    <t>https://www.reddit.com/r/Volkswagen/comments/12pwwfi/what_are_these_two_red_stripes_in_30_and_50_kmh/jgoxli3/</t>
  </si>
  <si>
    <t>jgow4wn</t>
  </si>
  <si>
    <t>t1_jgow4wn</t>
  </si>
  <si>
    <t>And another discussion along the same lines.
https://www.team-bhp.com/forum/technical-stuff/186420-red-markings-30-50-130-kmph-vag-speedometers-what-they.html
Stay safe.</t>
  </si>
  <si>
    <t>jgoxsc2</t>
  </si>
  <si>
    <t>t1_jgoxsc2</t>
  </si>
  <si>
    <t>https://www.reddit.com/r/Volkswagen/comments/12pwwfi/what_are_these_two_red_stripes_in_30_and_50_kmh/jgoxsc2/</t>
  </si>
  <si>
    <t>As i mentioned up here. Empty highway.</t>
  </si>
  <si>
    <t>https://www.reddit.com/r/Volkswagen/comments/12pwwfi/what_are_these_two_red_stripes_in_30_and_50_kmh/jgow4wn/</t>
  </si>
  <si>
    <t>jgovo9f</t>
  </si>
  <si>
    <t>t1_jgovo9f</t>
  </si>
  <si>
    <t>Well, you definitely crossed not one, but two red lines before accelerating to 60kmh while taking a very important pic.
Drive safe.</t>
  </si>
  <si>
    <t>https://www.reddit.com/r/Volkswagen/comments/12pwwfi/what_are_these_two_red_stripes_in_30_and_50_kmh/jgovo9f/</t>
  </si>
  <si>
    <t>Nearly 80k km and still don't know it.</t>
  </si>
  <si>
    <t>https://i.redd.it/jfg0juvxwjua1.jpg</t>
  </si>
  <si>
    <t>https://www.reddit.com/r/Volkswagen/comments/12pwwfi/what_are_these_two_red_stripes_in_30_and_50_kmh/</t>
  </si>
  <si>
    <t>What are these two red stripes in 30 and 50 kmh ?</t>
  </si>
  <si>
    <t>https://www.youtube.com/watch?v=R3pg2__omKo</t>
  </si>
  <si>
    <t>12pqp6z</t>
  </si>
  <si>
    <t>elbilsverige</t>
  </si>
  <si>
    <t>t3_12pqp6z</t>
  </si>
  <si>
    <t>https://www.reddit.com/r/elbilsverige/comments/12pqp6z/out_of_spec_reviews_tittar_på_volkswagen_id7/</t>
  </si>
  <si>
    <t>Out of Spec Reviews tittar på Volkswagen ID.7</t>
  </si>
  <si>
    <t>https://en.wheelz.me/volkswagen-id-7-2024/</t>
  </si>
  <si>
    <t>12phx8r</t>
  </si>
  <si>
    <t>vwid</t>
  </si>
  <si>
    <t>t3_12phx8r</t>
  </si>
  <si>
    <t>https://www.reddit.com/r/vwid/comments/12phx8r/volkswagen_id7_2024/</t>
  </si>
  <si>
    <t>Volkswagen ID.7 (2024)</t>
  </si>
  <si>
    <t>r/Volkswagen
r/VolkswagenID4</t>
  </si>
  <si>
    <t>jgm3xh9</t>
  </si>
  <si>
    <t>wheelz_me</t>
  </si>
  <si>
    <t>t1_jgm3xh9</t>
  </si>
  <si>
    <t>https://www.reddit.com/r/wheelz_me/comments/12phwm0/volkswagen_id7_2024/jgm3xh9/</t>
  </si>
  <si>
    <t>12phwm0</t>
  </si>
  <si>
    <t>t3_12phwm0</t>
  </si>
  <si>
    <t>https://www.reddit.com/r/wheelz_me/comments/12phwm0/volkswagen_id7_2024/</t>
  </si>
  <si>
    <t>12qcjp4</t>
  </si>
  <si>
    <t>ABCauto</t>
  </si>
  <si>
    <t>AutoNewsAdmin</t>
  </si>
  <si>
    <t>t3_12qcjp4</t>
  </si>
  <si>
    <t>https://www.reddit.com/r/ABCauto/comments/12qcjp4/business_volkswagen_unveils_electric_luxury_sedan/</t>
  </si>
  <si>
    <t>[Business] - Volkswagen unveils electric luxury sedan at China auto show</t>
  </si>
  <si>
    <t>12pdhjm</t>
  </si>
  <si>
    <t>NBCauto</t>
  </si>
  <si>
    <t>t3_12pdhjm</t>
  </si>
  <si>
    <t>https://www.reddit.com/r/NBCauto/comments/12pdhjm/top_stories_volkswagen_reveals_the_id7_new/</t>
  </si>
  <si>
    <t>[Top Stories] - Volkswagen reveals the ID.7, new flagship EV with more than 300 miles of range</t>
  </si>
  <si>
    <t>12qchve</t>
  </si>
  <si>
    <t>t3_12qchve</t>
  </si>
  <si>
    <t>https://www.reddit.com/r/ABCauto/comments/12qchve/tech_volkswagen_unveils_electric_luxury_sedan_at/</t>
  </si>
  <si>
    <t>[Tech] - Volkswagen unveils electric luxury sedan at China auto show</t>
  </si>
  <si>
    <t>the front seats will fits but disconnecting the airbag will trig a fault in the controller. for the rear you'll probably need JSW seats.</t>
  </si>
  <si>
    <t>jgp2yih</t>
  </si>
  <si>
    <t>t1_jgp2yih</t>
  </si>
  <si>
    <t>https://www.reddit.com/r/Volkswagen/comments/12q57kc/mk6_gti_seats_in_a_mk6_jsw/jgp2yih/</t>
  </si>
  <si>
    <t>12q57kc</t>
  </si>
  <si>
    <t>t3_12q57kc</t>
  </si>
  <si>
    <t>/r/jetta/comments/12mm3e3/mk6_gti_seats_in_a_mk6_jsw/</t>
  </si>
  <si>
    <t>TheGamingTripod</t>
  </si>
  <si>
    <t>https://www.reddit.com/r/Volkswagen/comments/12q57kc/mk6_gti_seats_in_a_mk6_jsw/</t>
  </si>
  <si>
    <t>MK6 GTI seats in a MK6 JSW?</t>
  </si>
  <si>
    <t>Competes with either of these in what aspects?</t>
  </si>
  <si>
    <t>jgoaskd</t>
  </si>
  <si>
    <t>t1_jgoaskd</t>
  </si>
  <si>
    <t>https://www.reddit.com/r/electricvehicles/comments/12pdg64/volkswagen_id7_all_you_need_to_know/jgoaskd/</t>
  </si>
  <si>
    <t>jglpcye</t>
  </si>
  <si>
    <t>t1_jglpcye</t>
  </si>
  <si>
    <t>12pdg64</t>
  </si>
  <si>
    <t>Interesting. Thanks a lot! 😁</t>
  </si>
  <si>
    <t>jgm87ha</t>
  </si>
  <si>
    <t>Do_I_know_you_1</t>
  </si>
  <si>
    <t>t1_jgm87ha</t>
  </si>
  <si>
    <t>https://www.reddit.com/r/electricvehicles/comments/12pdg64/volkswagen_id7_all_you_need_to_know/jgm87ha/</t>
  </si>
  <si>
    <t>jgm84r7</t>
  </si>
  <si>
    <t>t1_jgm84r7</t>
  </si>
  <si>
    <t>Will hit the road by Q4. Scheduled for Q3
Dutch importer says orders before june will be delivered in Q3</t>
  </si>
  <si>
    <t>https://www.reddit.com/r/electricvehicles/comments/12pdg64/volkswagen_id7_all_you_need_to_know/jgm84r7/</t>
  </si>
  <si>
    <t>jglvki7</t>
  </si>
  <si>
    <t>t1_jglvki7</t>
  </si>
  <si>
    <t>Thanks! was not sure what they meant by it.</t>
  </si>
  <si>
    <t>jglx1kt</t>
  </si>
  <si>
    <t>t1_jglx1kt</t>
  </si>
  <si>
    <t>https://www.reddit.com/r/electricvehicles/comments/12pdg64/volkswagen_id7_all_you_need_to_know/jglx1kt/</t>
  </si>
  <si>
    <t>jglwy9j</t>
  </si>
  <si>
    <t>t1_jglwy9j</t>
  </si>
  <si>
    <t>I anticipate reservations will open by the end of this year and production will start next year.</t>
  </si>
  <si>
    <t>https://www.reddit.com/r/electricvehicles/comments/12pdg64/volkswagen_id7_all_you_need_to_know/jglwy9j/</t>
  </si>
  <si>
    <t>Does that mean that we can see it on the road by end this year? Or only the orders start end this year?</t>
  </si>
  <si>
    <t>https://www.reddit.com/r/electricvehicles/comments/12pdg64/volkswagen_id7_all_you_need_to_know/jglvki7/</t>
  </si>
  <si>
    <t>jglojyh</t>
  </si>
  <si>
    <t>t1_jglojyh</t>
  </si>
  <si>
    <t>i stand corrected.</t>
  </si>
  <si>
    <t>jgq2px0</t>
  </si>
  <si>
    <t>Sesquatchhegyi</t>
  </si>
  <si>
    <t>t1_jgq2px0</t>
  </si>
  <si>
    <t>https://www.reddit.com/r/electricvehicles/comments/12pdg64/volkswagen_id7_all_you_need_to_know/jgq2px0/</t>
  </si>
  <si>
    <t>jgmrasg</t>
  </si>
  <si>
    <t>t1_jgmrasg</t>
  </si>
  <si>
    <t>Actually there is. It is already mentioned in the ID7 announcement in Autogefuhl video that the HUD is standard on all trims now that they make smaller driver display.</t>
  </si>
  <si>
    <t>https://www.reddit.com/r/electricvehicles/comments/12pdg64/volkswagen_id7_all_you_need_to_know/jgmrasg/</t>
  </si>
  <si>
    <t>jgmhb8t</t>
  </si>
  <si>
    <t>t1_jgmhb8t</t>
  </si>
  <si>
    <t>Ok, so this is not a standard for ID5 and for ID7 there is no information yet what feature will be standard and what not, at least not on their official website. Second,  you can also easily get a feature for  Tesla that ID7 may not have (e.g. games). You said that the ID7 will have more features, which I am not not sure is factually correct at this time. we just don't know it yet. 
Personally, i think the HUD will be a great feature, and much more useful than games :).</t>
  </si>
  <si>
    <t>https://www.reddit.com/r/electricvehicles/comments/12pdg64/volkswagen_id7_all_you_need_to_know/jgmhb8t/</t>
  </si>
  <si>
    <t>jgmd6r7</t>
  </si>
  <si>
    <t>t1_jgmd6r7</t>
  </si>
  <si>
    <t>For instance it comes with HUD as standard.</t>
  </si>
  <si>
    <t>https://www.reddit.com/r/electricvehicles/comments/12pdg64/volkswagen_id7_all_you_need_to_know/jgmd6r7/</t>
  </si>
  <si>
    <t>jgm4m4k</t>
  </si>
  <si>
    <t>t1_jgm4m4k</t>
  </si>
  <si>
    <t>* HUD
* Android AUTO/Apple Carplay
* Round steering wheel with, correct steering rack, plus it has horns in the middle.
* Stalks behind the steering wheels
* Good Build quality
* Good Service support
* Matrix Headlight (Software included)
* Functioning Rain sensor
* Ultrasonic Sensor (Also functioning)
* Dynamic Driving assist without phantom breaking
should i go on ?</t>
  </si>
  <si>
    <t>jgmnyuf</t>
  </si>
  <si>
    <t>t1_jgmnyuf</t>
  </si>
  <si>
    <t>https://www.reddit.com/r/electricvehicles/comments/12pdg64/volkswagen_id7_all_you_need_to_know/jgmnyuf/</t>
  </si>
  <si>
    <t>Lots. Like electrochromic sunroof, matrix LED lights, lots of ambient lights, recording and replay of parking maneuvers, including form outside of the car, CCS standard with PlugAndCharge support, seats with massage and ventilation, charge port door that protects from rain and snow, Android Auto and Apple CarPlay, great HUD, actual leather and more colours, ...
German reviews that actually drove the car are comparing it not with a VW Passat, but mire with VW Phaeton. And calling out EQE as competition.
It is definitely far higher than Model 3.</t>
  </si>
  <si>
    <t>jgpypvc</t>
  </si>
  <si>
    <t>t1_jgpypvc</t>
  </si>
  <si>
    <t>https://www.reddit.com/r/electricvehicles/comments/12pdg64/volkswagen_id7_all_you_need_to_know/jgpypvc/</t>
  </si>
  <si>
    <t>I don't argue about the quality, but in terms if features, I am not so sure? what are the features ID 7 will have that Model S does not have? (And vice versa)</t>
  </si>
  <si>
    <t>https://www.reddit.com/r/electricvehicles/comments/12pdg64/volkswagen_id7_all_you_need_to_know/jgm4m4k/</t>
  </si>
  <si>
    <t>jgm2wzt</t>
  </si>
  <si>
    <t>t1_jgm2wzt</t>
  </si>
  <si>
    <t>That's interesting because I've heard it from basically every source that Tesla sucks specifically at build quality where as VW was described as much better.</t>
  </si>
  <si>
    <t>jgnf414</t>
  </si>
  <si>
    <t>t1_jgnf414</t>
  </si>
  <si>
    <t>https://www.reddit.com/r/electricvehicles/comments/12pdg64/volkswagen_id7_all_you_need_to_know/jgnf414/</t>
  </si>
  <si>
    <t>jgm6w9v</t>
  </si>
  <si>
    <t>t1_jgm6w9v</t>
  </si>
  <si>
    <t>You moved from Electrek to Reddit?! 🤣🤣🤣</t>
  </si>
  <si>
    <t>jgmlzzr</t>
  </si>
  <si>
    <t>t1_jgmlzzr</t>
  </si>
  <si>
    <t>https://www.reddit.com/r/electricvehicles/comments/12pdg64/volkswagen_id7_all_you_need_to_know/jgmlzzr/</t>
  </si>
  <si>
    <t>jgm2hyq</t>
  </si>
  <si>
    <t>t1_jgm2hyq</t>
  </si>
  <si>
    <t>ID.7 has better quality than Model S. e-Tron GT is three leagues above.</t>
  </si>
  <si>
    <t>https://www.reddit.com/r/electricvehicles/comments/12pdg64/volkswagen_id7_all_you_need_to_know/jgm2hyq/</t>
  </si>
  <si>
    <t>jglqg0o</t>
  </si>
  <si>
    <t>t1_jglqg0o</t>
  </si>
  <si>
    <t>What standard features does a ID7 come with?  Keeping in mind a id3 has 2 speakers and no heated seats lol 
Prices for a ID3 is 42500eur starting and model 3 is 41900 eur în Romania. Despite the price similarity they're absolutely not even close in performance, class,range etc 
My 2020 bought new E-up with every option possible has been for repairs 12 times, VW is horrific at build quality.</t>
  </si>
  <si>
    <t>https://www.reddit.com/r/electricvehicles/comments/12pdg64/volkswagen_id7_all_you_need_to_know/jgm6w9v/</t>
  </si>
  <si>
    <t>Model 3 has a lot of features as standard. When you start to spec your ID.3, prices start going up. I own a VW, so I’m familiar with their pricing model.</t>
  </si>
  <si>
    <t>jgmmcyj</t>
  </si>
  <si>
    <t>t1_jgmmcyj</t>
  </si>
  <si>
    <t>https://www.reddit.com/r/electricvehicles/comments/12pdg64/volkswagen_id7_all_you_need_to_know/jgmmcyj/</t>
  </si>
  <si>
    <t>Model 3 starts from 45k€ in Germany. ID.3 starts from just under 40k€.
ID.7 has more feature and quality than Model S.</t>
  </si>
  <si>
    <t>https://www.reddit.com/r/electricvehicles/comments/12pdg64/volkswagen_id7_all_you_need_to_know/jgm2wzt/</t>
  </si>
  <si>
    <t>jgm27zj</t>
  </si>
  <si>
    <t>t1_jgm27zj</t>
  </si>
  <si>
    <t>&gt; That blue color! Why can't we have more EVs in interesting colors?!?
I think we get the Id4 in this color now?</t>
  </si>
  <si>
    <t>jgmh5gx</t>
  </si>
  <si>
    <t>UniqueThanks</t>
  </si>
  <si>
    <t>t1_jgmh5gx</t>
  </si>
  <si>
    <t>https://www.reddit.com/r/electricvehicles/comments/12pdg64/volkswagen_id7_all_you_need_to_know/jgmh5gx/</t>
  </si>
  <si>
    <t>Passat is already dead, this is a replacement for the Arteon</t>
  </si>
  <si>
    <t>jgmnftr</t>
  </si>
  <si>
    <t>AllMyAlts</t>
  </si>
  <si>
    <t>t1_jgmnftr</t>
  </si>
  <si>
    <t>https://www.reddit.com/r/electricvehicles/comments/12pdg64/volkswagen_id7_all_you_need_to_know/jgmnftr/</t>
  </si>
  <si>
    <t>&gt;	Why can’t we have more EVs in interesting colors?!?
Because people believe non-boring colors hurt their resale values so people only buy boring colors</t>
  </si>
  <si>
    <t>jgnwmn6</t>
  </si>
  <si>
    <t>WellTimedPoop</t>
  </si>
  <si>
    <t>t1_jgnwmn6</t>
  </si>
  <si>
    <t>https://www.reddit.com/r/electricvehicles/comments/12pdg64/volkswagen_id7_all_you_need_to_know/jgnwmn6/</t>
  </si>
  <si>
    <t>After the way VW is handling or more  importantly not handling their recall of the ID 4 has left such a bitter taste in my mouth it's hard to think about future VW purchases.</t>
  </si>
  <si>
    <t>jgo9qta</t>
  </si>
  <si>
    <t>No_Recording5380</t>
  </si>
  <si>
    <t>t1_jgo9qta</t>
  </si>
  <si>
    <t>https://www.reddit.com/r/electricvehicles/comments/12pe4u3/world_premiere_for_the_efficiency_champion/jgo9qta/</t>
  </si>
  <si>
    <t>https://www.reddit.com/r/electricvehicles/comments/12pe4u3/world_premiere_for_the_efficiency_champion/</t>
  </si>
  <si>
    <t>World premiere for the efficiency champion: Volkswagen ID.7 with a range of up to 700 km (WLTP)</t>
  </si>
  <si>
    <t>An Audi A6 e-Tron would be what competes with the EQE. And the e-Tron GT is what currently competes with the Model S.
Volkswagen and Audi are positioned where they are for a reason. It's Tesla that tries to have the market both ways ($40K Model 3, $90K Model S).</t>
  </si>
  <si>
    <t>https://www.reddit.com/r/electricvehicles/comments/12pdg64/volkswagen_id7_all_you_need_to_know/jglqg0o/</t>
  </si>
  <si>
    <t>&gt;  If Volkswagen prices the Pro S at or near what a Tesla Model 3 Long Range would cost (low $50Ks?)
It competes with the Model S and EQE, why would they price it close to the Model 3?</t>
  </si>
  <si>
    <t>https://www.reddit.com/r/electricvehicles/comments/12pdg64/volkswagen_id7_all_you_need_to_know/jglpcye/</t>
  </si>
  <si>
    <t>The Passat is half that cost lol</t>
  </si>
  <si>
    <t>jglyepy</t>
  </si>
  <si>
    <t>Caymanlotusrevs</t>
  </si>
  <si>
    <t>t1_jglyepy</t>
  </si>
  <si>
    <t>https://www.reddit.com/r/electricvehicles/comments/12pdg64/volkswagen_id7_all_you_need_to_know/jglyepy/</t>
  </si>
  <si>
    <t>Currently even an ID3 is much more expensive than a model 3. The chances this VW ID7 can compete with a model 3 is around 1%</t>
  </si>
  <si>
    <t>https://www.reddit.com/r/electricvehicles/comments/12pdg64/volkswagen_id7_all_you_need_to_know/jgm27zj/</t>
  </si>
  <si>
    <t>This will not be competing with model 3. It will be significantly more expensive I'm sure</t>
  </si>
  <si>
    <t>jgoazjq</t>
  </si>
  <si>
    <t>t1_jgoazjq</t>
  </si>
  <si>
    <t>https://www.reddit.com/r/electricvehicles/comments/12pdg64/volkswagen_id7_all_you_need_to_know/jgoazjq/</t>
  </si>
  <si>
    <t>That blue color! Why can't we have more EVs in interesting colors?!?
Europe / China by the end of this year, North America 2024. Seems pretty typical.
435 miles WLTP... That may translate to the high 300s EPA. If Volkswagen prices the Pro S at or near what a Tesla Model 3 Long Range would cost (low $50Ks?), it might convert some people.
Passat, your days are numbered.</t>
  </si>
  <si>
    <t>https://www.reddit.com/r/electricvehicles/comments/12pdg64/volkswagen_id7_all_you_need_to_know/jglojyh/</t>
  </si>
  <si>
    <t>t3_12pdg64</t>
  </si>
  <si>
    <t>No way to tell without actually using it for a month. A short test drive isn't even enough to notice all the annoyances of a car.</t>
  </si>
  <si>
    <t>jglyjhd</t>
  </si>
  <si>
    <t>t1_jglyjhd</t>
  </si>
  <si>
    <t>https://www.reddit.com/r/electricvehicles/comments/12pdg64/volkswagen_id7_all_you_need_to_know/jglyjhd/</t>
  </si>
  <si>
    <t>jglxkrz</t>
  </si>
  <si>
    <t>t1_jglxkrz</t>
  </si>
  <si>
    <t>Were they using the HERE Technologies sdk before? I know they do a bunch of other german cars OS/maps</t>
  </si>
  <si>
    <t>jgnhktg</t>
  </si>
  <si>
    <t>flyingWeez</t>
  </si>
  <si>
    <t>t1_jgnhktg</t>
  </si>
  <si>
    <t>https://www.reddit.com/r/electricvehicles/comments/12pdg64/volkswagen_id7_all_you_need_to_know/jgnhktg/</t>
  </si>
  <si>
    <t>jgm4cc5</t>
  </si>
  <si>
    <t>t1_jgm4cc5</t>
  </si>
  <si>
    <t>Not just improved, they rewrote the VW OS from scratch, and stopped using 3rd party companies for the software. (now [cariad.technology](https://cariad.technology/) is working on it, subsidiary of VW)</t>
  </si>
  <si>
    <t>https://www.reddit.com/r/electricvehicles/comments/12pdg64/volkswagen_id7_all_you_need_to_know/jgm4cc5/</t>
  </si>
  <si>
    <t>All of the reviewers mention the way improved software.</t>
  </si>
  <si>
    <t>https://www.reddit.com/r/electricvehicles/comments/12pdg64/volkswagen_id7_all_you_need_to_know/jglxkrz/</t>
  </si>
  <si>
    <t>jgloqj7</t>
  </si>
  <si>
    <t>t1_jgloqj7</t>
  </si>
  <si>
    <t>Link for the take?</t>
  </si>
  <si>
    <t>jglzfxl</t>
  </si>
  <si>
    <t>t1_jglzfxl</t>
  </si>
  <si>
    <t>https://www.reddit.com/r/electricvehicles/comments/12pdg64/volkswagen_id7_all_you_need_to_know/jglzfxl/</t>
  </si>
  <si>
    <t>jglyhe7</t>
  </si>
  <si>
    <t>t1_jglyhe7</t>
  </si>
  <si>
    <t>OP was talking about software.</t>
  </si>
  <si>
    <t>jgpk7ce</t>
  </si>
  <si>
    <t>t1_jgpk7ce</t>
  </si>
  <si>
    <t>https://www.reddit.com/r/electricvehicles/comments/12pdg64/volkswagen_id7_all_you_need_to_know/jgpk7ce/</t>
  </si>
  <si>
    <t>jgnjwnd</t>
  </si>
  <si>
    <t>t1_jgnjwnd</t>
  </si>
  <si>
    <t>Ah yes, fixing shit hardware with software solves everything. Lol</t>
  </si>
  <si>
    <t>https://www.reddit.com/r/electricvehicles/comments/12pdg64/volkswagen_id7_all_you_need_to_know/jgnjwnd/</t>
  </si>
  <si>
    <t>jgne1lb</t>
  </si>
  <si>
    <t>t1_jgne1lb</t>
  </si>
  <si>
    <t>Regarding Software it is. It will come with version 4.0.</t>
  </si>
  <si>
    <t>https://www.reddit.com/r/electricvehicles/comments/12pdg64/volkswagen_id7_all_you_need_to_know/jgne1lb/</t>
  </si>
  <si>
    <t>jgnc46d</t>
  </si>
  <si>
    <t>t1_jgnc46d</t>
  </si>
  <si>
    <t>No it isn’t. Unless it’s 2027 without my knowledge</t>
  </si>
  <si>
    <t>https://www.reddit.com/r/electricvehicles/comments/12pdg64/volkswagen_id7_all_you_need_to_know/jgnc46d/</t>
  </si>
  <si>
    <t>jgn308f</t>
  </si>
  <si>
    <t>t1_jgn308f</t>
  </si>
  <si>
    <t>This is the next gen vw</t>
  </si>
  <si>
    <t>https://www.reddit.com/r/electricvehicles/comments/12pdg64/volkswagen_id7_all_you_need_to_know/jgn308f/</t>
  </si>
  <si>
    <t>&gt; 370,000 sure is a lot more than 14,500.
Not when compared to their overall production. 
Again: neither are close to full BEV. Full stop. comparing 370k to 15k when both are making ~10m vehicles a year sounds like a transparent attempt to cast one ahead of the other, when *both* are at the starting line. Not sure what the obsession with comparing those figures is when long term they're a footnote for both companies.
&gt;Out of all of VW vehicles 7% of their vehicles are BEVs, compared to 2.5% of just two years ago in 2020. 
In 2020 they made an extra 1.5 million vehicles compared to 2022, which has been impacted by supply issues. 
That variance is specifically why I wrote:
&gt; (roughly excluding supply chain issues)
It's easy to play games with percentages when the overall production figures are so different between years and affected by externalities, but if VW resolves their supply issues this year (as predicted), it's highly likely their BEV *percentage* will slow in the short term, even if they increase BEV production, for that reason. That doesn't mean they're going backwards, but a return to 2020 production figures would make the comparison between years more representative (if we insist on looking at percentages). 
&gt;the time to focus mainly on hybrids has passed. 
[Except sales show that hybrids are increasing market share substantially as well.](https://i.imgur.com/CHjG7Qa.png) If you mean the time to *develop* hybrids has passed, then yes, I agree - companies that didn't already invest and ameliorate hybrid tech don't have the funds or the runway to both electrify their ICE fleet *and* build out BEVs as well. 
*Particularly* if that company is fresh off billions in dieselgate fines, buybacks and a dead-end development pathway with diesel passenger car sales effectively falling off a cliff over the last 5 years (from ~36% market share in Europe in 2018 to just 16.4% in 2022). 
To put that in perspective, in 2019, [40% of VW brand cars were diesel. For Audi, that figure was almost 50%.](https://i.imgur.com/lGpIQa5.png) 
Remember, you're suggesting VW are doing great because *just 7%* of their vehicles are BEV. Yet Diesel, which has seen it's market collapse over the last 4 years, made up *40% of their sales in europe* in 2019 (and 36% of the european passenger car market), and now makes up just 16% of the european passenger vehicle market. 
Unless VW has captured almost the entire diesel market, that's not a good place to be. One could argue losing 40% of their sales doesn't matter, but then what does gaining 7% matter? In light of those facts it would require some substantial gymnastics.
Compared to pure ICE, Hybrid is absolutely the right choice at the moment, and continues to be as hybrid vehicle volume increases. Does it have a shelf life? Sure. But it's impossible to say hybrid is the wrong choice for any manufacturer's ICE base of manufacture for most of this decade when VW bet the decade on a technology that saw its share in the market shrink 55% since 2018 and is likely to lose most of what remains in the next 3 years. 
Meanwhile, manufacturers that invested early in hybrids can't build them fast enough to meet rising demand. Yes, BEVs are tracing the same path, but off a base that won't convert to additional production as fast as hybrids will (by virtue of supply, not necessarily demand).
&gt;Also, Volkswagen does have hybrids, just mostly in Europe, they sell pretty well over there too
Excluding mild hybrids, which really shouldn't be considered hybrids and provide a marginal benefit, how many did they sell?</t>
  </si>
  <si>
    <t>jgln0y5</t>
  </si>
  <si>
    <t>t1_jgln0y5</t>
  </si>
  <si>
    <t>https://www.reddit.com/r/cars/comments/12ou165/volkswagen_calls_for_delay_in_implementation_of/jgln0y5/</t>
  </si>
  <si>
    <t>jglf1m8</t>
  </si>
  <si>
    <t>t1_jglf1m8</t>
  </si>
  <si>
    <t>370,000 sure is a lot more than 14,500. Out of all of VW vehicles 7% of their vehicles are BEVs, compared to 2.5% of just two years ago in 2020. 7% might not sound like a lot but that means it has almost tripled over two years. In comparison, of all of Toyotas sales 0.1% of new cars sold were BEVs in 2022. The adaption of BEVs by the global market is even higher than VW’s, at 9.5%, up from around 3% in 2020, and the growth in demand is not slowing down.
I don’t completely disagree with your argument that not every new car sold will be full BEVs by the end of the decade, but it even then will still be a considerable chunk. The demand is increasing substantially more and more each year, and Toyota is very much behind within regards to BEVs, the time to focus mainly on hybrids has passed. Of course Toyota should sell them for the foreseeable future, but they also need to get their act together when it comes in regards to BEVs.
Also, Volkswagen does have hybrids, just mostly in Europe, they sell pretty well over there too, VW of America is considering bringing them over to the US to use as a stopgap for BEVs.</t>
  </si>
  <si>
    <t>https://www.reddit.com/r/cars/comments/12ou165/volkswagen_calls_for_delay_in_implementation_of/jglf1m8/</t>
  </si>
  <si>
    <t>jglc82l</t>
  </si>
  <si>
    <t>t1_jglc82l</t>
  </si>
  <si>
    <t>*Neither* Toyota nor VW are in a position to go full BEV any time soon. 
The bottom line is that 370k BEVs is a drop in the bucket for their annual production - trying to argue Toyota *or* VW are leading the way on EV production, or that there's a massive gap between them when they're each vying for world's largest manufacturer, sounds like an emotional argument, rather than a logical one. Hell, even looking at VAG as a whole, it's still only 572,000 BEV sales.
When it comes to Toyota &amp; VAG we're talking a difference of ~5% of their total annual production (roughly excluding supply chain issues) being BEV - so if the other 95% of vehicles are diesels and ICE vehicles, having mature hybrid drivetrains being rolled out across that 95% is a substantially better place to be than banking on the dying pure ICE market to support them the rest of the way.
Even if you think hybrids won't last beyond the end of the decade, large legacy manufacturers *without* high volume hybrids won't have anywhere near that long.</t>
  </si>
  <si>
    <t>https://www.reddit.com/r/cars/comments/12ou165/volkswagen_calls_for_delay_in_implementation_of/jglc82l/</t>
  </si>
  <si>
    <t>jglape8</t>
  </si>
  <si>
    <t>t1_jglape8</t>
  </si>
  <si>
    <t>Except Toyota is doing absolutely awful when it comes to BEVs, if VW is “nowhere near full electrification” than Toyota is *magnitudes* further. 
Toyota sold 14,500 BEV units globally in three quarters last year. That’s laughable for a company as big as Toyota, VW sold 370,000 BEVs in the same three quarters. Just to show how bad that result from Toyota is, VW sold 11,000 ID.4s in the US in the same three quarters, that’s one model in one market almost selling as much as Toyota’s global BEV sales. So it is a lot more than PR, they’re actually producing results, they’re the third best selling BEV manufacturer globally and *the* best selling BEV manufacturer out of the “legacy” companies.
Toyota is relying exactly on what you exactly said, hybrids, which are a stopgap technology, BEVs are the ultimate goal. Toyota is arguably relying *too* heavily on hybrid technology and has caused them to lag greatly behind when it comes to BEVs, both in sales and overall technology, Toyota is doing much worse than majority of other manufacturers, especially VW.
Toyota has done considerably more lobbying against EV adaption as well, more than VW and more than most manufacturers.</t>
  </si>
  <si>
    <t>https://www.reddit.com/r/cars/comments/12ou165/volkswagen_calls_for_delay_in_implementation_of/jglape8/</t>
  </si>
  <si>
    <t>I don’t have any issues with it</t>
  </si>
  <si>
    <t>jgm6stx</t>
  </si>
  <si>
    <t>t1_jgm6stx</t>
  </si>
  <si>
    <t>https://www.reddit.com/r/electricvehicles/comments/12pdg64/volkswagen_id7_all_you_need_to_know/jgm6stx/</t>
  </si>
  <si>
    <t>I'm mainly on Android Auto since I stream music. The VW software isn't much of a nuisance if you're using CarPlay or Android Auto. There are still quirks, like taking about a minute after starting the car to connect the phone, and there's definitely some lag in the inputs. I'm still on the OG software though, no upgrades yet. I haven't taken mine in for the two recalls yet since I'm close to a 10k mile inspection. So it remains to be seen if some of the issues are addressed with the software updates.</t>
  </si>
  <si>
    <t>jgmdoya</t>
  </si>
  <si>
    <t>t1_jgmdoya</t>
  </si>
  <si>
    <t>https://www.reddit.com/r/electricvehicles/comments/12pdg64/volkswagen_id7_all_you_need_to_know/jgmdoya/</t>
  </si>
  <si>
    <t>jgm83fs</t>
  </si>
  <si>
    <t>t1_jgm83fs</t>
  </si>
  <si>
    <t>Do you really bother with the VW software? Why don’t you just use CarPlay or Android’s SW? Just wondering, I don’t have one.</t>
  </si>
  <si>
    <t>https://www.reddit.com/r/electricvehicles/comments/12pdg64/volkswagen_id7_all_you_need_to_know/jgm83fs/</t>
  </si>
  <si>
    <t>It's definitely a challenge for VW</t>
  </si>
  <si>
    <t>jglp7mn</t>
  </si>
  <si>
    <t>EVReviewIreland</t>
  </si>
  <si>
    <t>t1_jglp7mn</t>
  </si>
  <si>
    <t>https://www.reddit.com/r/electricvehicles/comments/12pdg64/volkswagen_id7_all_you_need_to_know/jglp7mn/</t>
  </si>
  <si>
    <t>Jason Carissa’s take on it was eye opening enough. I’d be waiting on the next gen vw</t>
  </si>
  <si>
    <t>https://www.reddit.com/r/electricvehicles/comments/12pdg64/volkswagen_id7_all_you_need_to_know/jglyhe7/</t>
  </si>
  <si>
    <t>You just got it fixed last week, but the software issues are a "tired old meme"? The 2023s were still painful to use a month ago, and for all I know still are. Also I'm not familiar with this awesome speed improving update from last week.
I was going to buy another one a month ago because surely it's fixed now. Nope. So I bought another Tesla instead.</t>
  </si>
  <si>
    <t>jgmbpjc</t>
  </si>
  <si>
    <t>LiveByTheC0de</t>
  </si>
  <si>
    <t>t1_jgmbpjc</t>
  </si>
  <si>
    <t>https://www.reddit.com/r/electricvehicles/comments/12pdg64/volkswagen_id7_all_you_need_to_know/jgmbpjc/</t>
  </si>
  <si>
    <t>jgm69ha</t>
  </si>
  <si>
    <t>t1_jgm69ha</t>
  </si>
  <si>
    <t>I had no major problems with software in my 2021.  Sure there were quirks, but no deal killers.  It worked well enough.
I got it updated last week and the quirks are now gone.  Software is solid and very responsive.   Moving forward, I don't think software will be an issue for VW (unless people keep spouting that tired old meme).</t>
  </si>
  <si>
    <t>https://www.reddit.com/r/electricvehicles/comments/12pdg64/volkswagen_id7_all_you_need_to_know/jgm69ha/</t>
  </si>
  <si>
    <t>The broken software in my ID.4 is all I need to know about the ID.7. 
Loved the car. Hated the software.</t>
  </si>
  <si>
    <t>https://www.reddit.com/r/electricvehicles/comments/12pdg64/volkswagen_id7_all_you_need_to_know/jgloqj7/</t>
  </si>
  <si>
    <t>Question of taste, I find it very nice</t>
  </si>
  <si>
    <t>jgofbx8</t>
  </si>
  <si>
    <t>SiphonTheFern</t>
  </si>
  <si>
    <t>t1_jgofbx8</t>
  </si>
  <si>
    <t>https://www.reddit.com/r/electricvehicles/comments/12pdg64/volkswagen_id7_all_you_need_to_know/jgofbx8/</t>
  </si>
  <si>
    <t>jglsvu1</t>
  </si>
  <si>
    <t>t1_jglsvu1</t>
  </si>
  <si>
    <t>the blue is shit. white looks way better.</t>
  </si>
  <si>
    <t>jgofosl</t>
  </si>
  <si>
    <t>EnhancementShaman</t>
  </si>
  <si>
    <t>t1_jgofosl</t>
  </si>
  <si>
    <t>https://www.reddit.com/r/electricvehicles/comments/12pdg64/volkswagen_id7_all_you_need_to_know/jgofosl/</t>
  </si>
  <si>
    <t>jglnwg8</t>
  </si>
  <si>
    <t>t1_jglnwg8</t>
  </si>
  <si>
    <t>that colour is awful.
but it appears to be a safe and boring design. the kind of car non car people buy. they will probably sell a lot of them.</t>
  </si>
  <si>
    <t>https://www.reddit.com/r/electricvehicles/comments/12pdg64/volkswagen_id7_all_you_need_to_know/jglsvu1/</t>
  </si>
  <si>
    <t>I don't think it's "very slowly". In Europe, VW Group sold 50% more EVs in Q12023 than Q12022, and have market share [23.3% compared to 19.5%](https://eu-evs.com/bestSellers/ALL_MONTHLY/Groups/Quarter/2023/1). In USA, they had 3.5 bigger sales for ID4, in Q1. Doesn't look bad either, especially considering the problems with previous software and Tesla price cuts.</t>
  </si>
  <si>
    <t>jgm5lb3</t>
  </si>
  <si>
    <t>t1_jgm5lb3</t>
  </si>
  <si>
    <t>https://www.reddit.com/r/electricvehicles/comments/12pdg64/volkswagen_id7_all_you_need_to_know/jgm5lb3/</t>
  </si>
  <si>
    <t>jgm2y3k</t>
  </si>
  <si>
    <t>t1_jgm2y3k</t>
  </si>
  <si>
    <t>I follow EV news a lot. And I’m pretty confident VW had announced El Born to be the first. But I guess I got something mixed up.
Googled it and found this: [link](https://www.seat.bg/company/news/cars/seat-el-born-concept-car)
From the article:
SEAT el-Born is the first 100% electric vehicle based on the Volkswagen Group MEB platform. A concept car named after one of the most iconic neighborhood of Barcelona. An inspiration for designers and engineers of SEAT who have created a sporty vehicle with the most advanced electric technology. 
The vehicle is designed and developed in Barcelona and will be manufactured at the Zwickau plant in Germany; SEAT will be the second brand to introduce an all-electric vehicle based on the Volkswagen Group’s MEB platform. The car is expected to hit markets by 2020. 
——
So it was the first prototype but the second to be released. Oh well. Guess I read through my fingers.</t>
  </si>
  <si>
    <t>jgm3bf9</t>
  </si>
  <si>
    <t>t1_jgm3bf9</t>
  </si>
  <si>
    <t>https://www.reddit.com/r/electricvehicles/comments/12pdg64/volkswagen_id7_all_you_need_to_know/jgm3bf9/</t>
  </si>
  <si>
    <t>jgm15kk</t>
  </si>
  <si>
    <t>t1_jgm15kk</t>
  </si>
  <si>
    <t>The Neo/ID.3 was always going to be first. The plan to have SOP in Q3/19 and to produce 100k vehicles before market entry in Q3/20 was a cornerstone of Diess’ strategy. 
Maybe you misunderstood and the El Born was announced to be the first MEB car by another brand in the group.</t>
  </si>
  <si>
    <t>https://www.reddit.com/r/electricvehicles/comments/12pdg64/volkswagen_id7_all_you_need_to_know/jgm15kk/</t>
  </si>
  <si>
    <t>jglzxcl</t>
  </si>
  <si>
    <t>t1_jglzxcl</t>
  </si>
  <si>
    <t>My feelings might be totally incorrect. 
But what you are saying is not technically correct either. Prior to the reveal of VW ID.3 it was announced that Seat El Born was meant to be the First VW Group ev on the MEB platform to be launched. Than it was changed.</t>
  </si>
  <si>
    <t>https://www.reddit.com/r/electricvehicles/comments/12pdg64/volkswagen_id7_all_you_need_to_know/jglzxcl/</t>
  </si>
  <si>
    <t>jglygon</t>
  </si>
  <si>
    <t>t1_jglygon</t>
  </si>
  <si>
    <t>Your feelings are entirely incorrect. VW was always going to be the brand that Leads the volume segment. Even the Seat developed ID.2 will debut as a VW before the Seat/Cupra version comes out.</t>
  </si>
  <si>
    <t>https://www.reddit.com/r/electricvehicles/comments/12pdg64/volkswagen_id7_all_you_need_to_know/jglygon/</t>
  </si>
  <si>
    <t>jglsyl9</t>
  </si>
  <si>
    <t>t1_jglsyl9</t>
  </si>
  <si>
    <t>&gt; I have the feeling VW Group was planning to push more EV models via Skoda and Seat, but pulled those plans back
No, the opposite is true. Skoda is actually adding additional models that weren't planned before, they were supposed to stick with mostly ICE for much longer when they thought ICE would last at least until 2040. There were never plans of a Skoda version of the ID.7.
&gt; due to lower-than-expected sales
Uhm, VW's problem for 3 years have been not enough production capacity. The ID.3 has an order backlog of 1 year since 2020 that they still haven't managed to work through, even after pausing the sales for the cheaper versions for a while.
&gt; Will there be an AWD option?
Yes, but probably not at launch.</t>
  </si>
  <si>
    <t>jglv3lk</t>
  </si>
  <si>
    <t>t1_jglv3lk</t>
  </si>
  <si>
    <t>https://www.reddit.com/r/electricvehicles/comments/12pdg64/volkswagen_id7_all_you_need_to_know/jglv3lk/</t>
  </si>
  <si>
    <t>Looks fine, imo. Not something you'd salivate at, but good looking. It has the hatchback styled trunk, which at least for me is a huge plus. So it will now be a question of pricing. 
I have the feeling VW Group was planning to push more EV models via Skoda and Seat, but pulled those plans back, due to lower-than-expected sales. My guess is VW evs are not selling well enough hence they're not releasing Skoda versions, as Skoda would only eat VW's market. Saying this because I tend to like Skoda and sometimes Seat's design language more than VWs. 
Will there be an AWD option?</t>
  </si>
  <si>
    <t>https://www.reddit.com/r/electricvehicles/comments/12pdg64/volkswagen_id7_all_you_need_to_know/jglsyl9/</t>
  </si>
  <si>
    <t>You misunderstood them, it will be revealed and paraded around America to drum up excitement, but never actually be sold here, just demo'd. We don't get cool wagons :/</t>
  </si>
  <si>
    <t>jgpikag</t>
  </si>
  <si>
    <t>t1_jgpikag</t>
  </si>
  <si>
    <t>https://www.reddit.com/r/electricvehicles/comments/12pdg64/volkswagen_id7_all_you_need_to_know/jgpikag/</t>
  </si>
  <si>
    <t>jgnk25y</t>
  </si>
  <si>
    <t>t1_jgnk25y</t>
  </si>
  <si>
    <t>It’s supposed to be in North American in 2024. The rest of the world gets it Q4 2023.</t>
  </si>
  <si>
    <t>https://www.reddit.com/r/electricvehicles/comments/12pdg64/volkswagen_id7_all_you_need_to_know/jgnk25y/</t>
  </si>
  <si>
    <t>jgmxvrb</t>
  </si>
  <si>
    <t>t1_jgmxvrb</t>
  </si>
  <si>
    <t>Knowing VWOA, It'll probably be available everywhere but North America.</t>
  </si>
  <si>
    <t>https://www.reddit.com/r/electricvehicles/comments/12pdg64/volkswagen_id7_all_you_need_to_know/jgmxvrb/</t>
  </si>
  <si>
    <t>jgm3g0j</t>
  </si>
  <si>
    <t>t1_jgm3g0j</t>
  </si>
  <si>
    <t>Why can’t the USA have good things . . . https://morris-commercial.com/morris-je-all-electric-van-brings-smiles-to-london/ . . . Hummer electric is a rolling HUGE piece of crap ! ! !</t>
  </si>
  <si>
    <t>jgnh3sn</t>
  </si>
  <si>
    <t>David_ungerer</t>
  </si>
  <si>
    <t>t1_jgnh3sn</t>
  </si>
  <si>
    <t>https://www.reddit.com/r/electricvehicles/comments/12pdg64/volkswagen_id7_all_you_need_to_know/jgnh3sn/</t>
  </si>
  <si>
    <t>I don’t think people will cross-shop between this and a car two times its price… that’s like EQS territory.</t>
  </si>
  <si>
    <t>jglzf3z</t>
  </si>
  <si>
    <t>According_to_Mission</t>
  </si>
  <si>
    <t>t1_jglzf3z</t>
  </si>
  <si>
    <t>https://www.reddit.com/r/electricvehicles/comments/12pdg64/volkswagen_id7_all_you_need_to_know/jglzf3z/</t>
  </si>
  <si>
    <t>jglqsjv</t>
  </si>
  <si>
    <t>t1_jglqsjv</t>
  </si>
  <si>
    <t>It's still in the same segment as the Model S, not the Model 3.</t>
  </si>
  <si>
    <t>https://www.reddit.com/r/electricvehicles/comments/12pdg64/volkswagen_id7_all_you_need_to_know/jglqsjv/</t>
  </si>
  <si>
    <t>jglq5x4</t>
  </si>
  <si>
    <t>t1_jglq5x4</t>
  </si>
  <si>
    <t>Yeah but the Model S is like €120k, so an ID.7 at €50k (or something like that) would be more in the ballpark of the Model 3 than the Model S.</t>
  </si>
  <si>
    <t>https://www.reddit.com/r/electricvehicles/comments/12pdg64/volkswagen_id7_all_you_need_to_know/jglq5x4/</t>
  </si>
  <si>
    <t>jglpye3</t>
  </si>
  <si>
    <t>t1_jglpye3</t>
  </si>
  <si>
    <t>The Model 3 starts in the low 40s...</t>
  </si>
  <si>
    <t>https://www.reddit.com/r/electricvehicles/comments/12pdg64/volkswagen_id7_all_you_need_to_know/jglpye3/</t>
  </si>
  <si>
    <t>jglpss1</t>
  </si>
  <si>
    <t>t1_jglpss1</t>
  </si>
  <si>
    <t>Autogefühl is saying they are going for Model S sizes with Model 3 prices (entry version “way below” €60k with the small battery).</t>
  </si>
  <si>
    <t>https://www.reddit.com/r/electricvehicles/comments/12pdg64/volkswagen_id7_all_you_need_to_know/jglpss1/</t>
  </si>
  <si>
    <t>Don’t blue ball me until then</t>
  </si>
  <si>
    <t>jgm7mfv</t>
  </si>
  <si>
    <t>t1_jgm7mfv</t>
  </si>
  <si>
    <t>https://www.reddit.com/r/electricvehicles/comments/12pdg64/volkswagen_id7_all_you_need_to_know/jgm7mfv/</t>
  </si>
  <si>
    <t>That’s coming in 2024.</t>
  </si>
  <si>
    <t>https://www.reddit.com/r/electricvehicles/comments/12pdg64/volkswagen_id7_all_you_need_to_know/jgm3g0j/</t>
  </si>
  <si>
    <t>jglyk8v</t>
  </si>
  <si>
    <t>t1_jglyk8v</t>
  </si>
  <si>
    <t>The surfacing is terrible</t>
  </si>
  <si>
    <t>jglyahu</t>
  </si>
  <si>
    <t>t1_jglyahu</t>
  </si>
  <si>
    <t>https://www.reddit.com/r/electricvehicles/comments/12pdg64/volkswagen_id7_all_you_need_to_know/jglyahu/</t>
  </si>
  <si>
    <t>This but in a Waggon would be killer.</t>
  </si>
  <si>
    <t>https://www.reddit.com/r/electricvehicles/comments/12pdg64/volkswagen_id7_all_you_need_to_know/jglyk8v/</t>
  </si>
  <si>
    <t>jgltb54</t>
  </si>
  <si>
    <t>t1_jgltb54</t>
  </si>
  <si>
    <t>I test drove a Ioniq 6 this weekend and was surprised by how large the trunk opening actually was.</t>
  </si>
  <si>
    <t>jgo978t</t>
  </si>
  <si>
    <t>t1_jgo978t</t>
  </si>
  <si>
    <t>https://www.reddit.com/r/electricvehicles/comments/12pdg64/volkswagen_id7_all_you_need_to_know/jgo978t/</t>
  </si>
  <si>
    <t>Nice that this has a hatch and not a small trunk opening like the Ioniq 6. Great to see more EV options in a car body style as well.</t>
  </si>
  <si>
    <t>https://www.reddit.com/r/electricvehicles/comments/12pdg64/volkswagen_id7_all_you_need_to_know/jgltb54/</t>
  </si>
  <si>
    <t>Where did I say anything about it being surprising? I'm predicting what the AWD range will be. BTW Out of Spec says NA will only get the smaller battery with RWD and was told around 300 miles EPA for that. iTs pHYsIcS....</t>
  </si>
  <si>
    <t>jglwq0x</t>
  </si>
  <si>
    <t>KylenV14</t>
  </si>
  <si>
    <t>t1_jglwq0x</t>
  </si>
  <si>
    <t>https://www.reddit.com/r/electricvehicles/comments/12pdg64/volkswagen_id7_all_you_need_to_know/jglwq0x/</t>
  </si>
  <si>
    <t>jglva90</t>
  </si>
  <si>
    <t>t1_jglva90</t>
  </si>
  <si>
    <t>RWD will always be more efficient and have more range than AWD, not sure why this would be surprising? It's physics.</t>
  </si>
  <si>
    <t>https://www.reddit.com/r/electricvehicles/comments/12pdg64/volkswagen_id7_all_you_need_to_know/jglva90/</t>
  </si>
  <si>
    <t>jgltx06</t>
  </si>
  <si>
    <t>t1_jgltx06</t>
  </si>
  <si>
    <t>How much do you want to bet the AWD version with the nicer wheels will come in under 300 miles EPA like the Ioniq 6?</t>
  </si>
  <si>
    <t>https://www.reddit.com/r/electricvehicles/comments/12pdg64/volkswagen_id7_all_you_need_to_know/jgltx06/</t>
  </si>
  <si>
    <t>Hah your right it does look dorky.</t>
  </si>
  <si>
    <t>jgnp0ad</t>
  </si>
  <si>
    <t>Boundish91</t>
  </si>
  <si>
    <t>t1_jgnp0ad</t>
  </si>
  <si>
    <t>https://www.reddit.com/r/electricvehicles/comments/12pdg64/volkswagen_id7_all_you_need_to_know/jgnp0ad/</t>
  </si>
  <si>
    <t>jgnotyr</t>
  </si>
  <si>
    <t>t1_jgnotyr</t>
  </si>
  <si>
    <t>I agree on the Taycan and Model S. Lucid Air and Model 3 are ... ok. In general, I think longer+wider wheelbase gives you more room to hide the battery. As far as smaller EV sedans go, I think the Model 3 is by far the most successful. Maybe that's because Tesla is far enough ahead on efficiency and packaging that they can get the range without as much bulk.
That said, the Model 3 has its own styling issues - too little tumblehome at the front of the greenhouse. IMO it looks ungainly because it's so square at the top.
You can really see it in this pic: [https://upload.wikimedia.org/wikipedia/commons/2/2d/White\_Tesla\_Model\_3\_%28rear%29.jpg](https://upload.wikimedia.org/wikipedia/commons/2/2d/White_Tesla_Model_3_%28rear%29.jpg)
Normal tumblehome at the rear, but quite a bit more upright at the front. Once you see it, you can't unsee it, and it just makes them look a little dorky to my eyes.</t>
  </si>
  <si>
    <t>ElChaz</t>
  </si>
  <si>
    <t>https://www.reddit.com/r/electricvehicles/comments/12pdg64/volkswagen_id7_all_you_need_to_know/jgnotyr/</t>
  </si>
  <si>
    <t>jgnk8c9</t>
  </si>
  <si>
    <t>t1_jgnk8c9</t>
  </si>
  <si>
    <t>Taycan hides it pretty well and so does the model 3 and model s</t>
  </si>
  <si>
    <t>https://www.reddit.com/r/electricvehicles/comments/12pdg64/volkswagen_id7_all_you_need_to_know/jgnk8c9/</t>
  </si>
  <si>
    <t>jgmy4p9</t>
  </si>
  <si>
    <t>t1_jgmy4p9</t>
  </si>
  <si>
    <t>It's definitely that. Many/most EV sedans look too tall, I assume because they need 6-8 inches of battery under the floor. Polestar 2 has the same problem. You just can't hide all that extra height with styling tricks.
The ID.7 is 60.6 in (1538mm). That's about 3.5 in taller than the Cadillac CT5, a big petrol sedan, at 57.2 in (1453mm). Think about randomly adding 3.5 inches to the beltline of any sedan and you get the idea for why these cars look so akward.</t>
  </si>
  <si>
    <t>https://www.reddit.com/r/electricvehicles/comments/12pdg64/volkswagen_id7_all_you_need_to_know/jgmy4p9/</t>
  </si>
  <si>
    <t>jgm1q65</t>
  </si>
  <si>
    <t>t1_jgm1q65</t>
  </si>
  <si>
    <t>There something off with the proportions, but I can't put my finger on it.
Maybe it's the beltline height.</t>
  </si>
  <si>
    <t>https://www.reddit.com/r/electricvehicles/comments/12pdg64/volkswagen_id7_all_you_need_to_know/jgm1q65/</t>
  </si>
  <si>
    <t>I didn't like Teslas until I saw this VW. Dull, as usual.</t>
  </si>
  <si>
    <t>jgm20d0</t>
  </si>
  <si>
    <t>t1_jgm20d0</t>
  </si>
  <si>
    <t>https://www.reddit.com/r/electricvehicles/comments/12pdg64/volkswagen_id7_all_you_need_to_know/jgm20d0/</t>
  </si>
  <si>
    <t>No VW competes with EQE or a model S</t>
  </si>
  <si>
    <t>jgm2bri</t>
  </si>
  <si>
    <t>t1_jgm2bri</t>
  </si>
  <si>
    <t>https://www.reddit.com/r/electricvehicles/comments/12pdg64/volkswagen_id7_all_you_need_to_know/jgm2bri/</t>
  </si>
  <si>
    <t>Their backlog is due to them producing them very slowly. And since the tesla price cuts you can find ID4 and ID3 in stock at dealership which has never happened since they came out.</t>
  </si>
  <si>
    <t>https://www.reddit.com/r/electricvehicles/comments/12pdg64/volkswagen_id7_all_you_need_to_know/jgm2y3k/</t>
  </si>
  <si>
    <t>That thing looks like a small minivan, not like a sedan</t>
  </si>
  <si>
    <t>jgm21tg</t>
  </si>
  <si>
    <t>t1_jgm21tg</t>
  </si>
  <si>
    <t>https://www.reddit.com/r/electricvehicles/comments/12pdg64/volkswagen_id7_all_you_need_to_know/jgm21tg/</t>
  </si>
  <si>
    <t>Like the exterior. The interior however...it ain't great. That screen  with massive border and piano black finish just  looks so horribly  outdated</t>
  </si>
  <si>
    <t>jgm3856</t>
  </si>
  <si>
    <t>t1_jgm3856</t>
  </si>
  <si>
    <t>https://www.reddit.com/r/electricvehicles/comments/12pdg64/volkswagen_id7_all_you_need_to_know/jgm3856/</t>
  </si>
  <si>
    <t>No frunk like all VW IDs so far....</t>
  </si>
  <si>
    <t>jgmrliu</t>
  </si>
  <si>
    <t>t1_jgmrliu</t>
  </si>
  <si>
    <t>https://www.reddit.com/r/electricvehicles/comments/12pdg64/volkswagen_id7_all_you_need_to_know/jgmrliu/</t>
  </si>
  <si>
    <t>jgm4efw</t>
  </si>
  <si>
    <t>t1_jgm4efw</t>
  </si>
  <si>
    <t>Frunk or no frunk??</t>
  </si>
  <si>
    <t>https://www.reddit.com/r/electricvehicles/comments/12pdg64/volkswagen_id7_all_you_need_to_know/jgm4efw/</t>
  </si>
  <si>
    <t>Kyle in his video said there almost no trim options. Most of the cool features are standard.</t>
  </si>
  <si>
    <t>jgmo9jb</t>
  </si>
  <si>
    <t>t1_jgmo9jb</t>
  </si>
  <si>
    <t>https://www.reddit.com/r/electricvehicles/comments/12pdg64/volkswagen_id7_all_you_need_to_know/jgmo9jb/</t>
  </si>
  <si>
    <t>jgm4kuf</t>
  </si>
  <si>
    <t>t1_jgm4kuf</t>
  </si>
  <si>
    <t>Totally agree. This launch seems to be the longest dragged out one I've experienced yet. A production ready test drive will be next, then country specific launch, then the price will be released. I'll have seen it 5 or 6 times....</t>
  </si>
  <si>
    <t>jgmvp05</t>
  </si>
  <si>
    <t>t1_jgmvp05</t>
  </si>
  <si>
    <t>https://www.reddit.com/r/electricvehicles/comments/12pdg64/volkswagen_id7_all_you_need_to_know/jgmvp05/</t>
  </si>
  <si>
    <t>jgmvca7</t>
  </si>
  <si>
    <t>t1_jgmvca7</t>
  </si>
  <si>
    <t>Sorry, I wasn’t having a go at you. More how the VAG group seem a fan of packs for everything so while the initial price seems okay. But the time you add on features you want, it gets expensive quickly.</t>
  </si>
  <si>
    <t>https://www.reddit.com/r/electricvehicles/comments/12pdg64/volkswagen_id7_all_you_need_to_know/jgmvca7/</t>
  </si>
  <si>
    <t>jgmrj5e</t>
  </si>
  <si>
    <t>t1_jgmrj5e</t>
  </si>
  <si>
    <t>Apologies, we didn't get a price or pack options list yet</t>
  </si>
  <si>
    <t>https://www.reddit.com/r/electricvehicles/comments/12pdg64/volkswagen_id7_all_you_need_to_know/jgmrj5e/</t>
  </si>
  <si>
    <t>He reels of the features as though they are standard (e.g. massage seats, heated steering wheel, etc). I bet they are part of a pack that you have to pay extra for. It's one of the reasons I went for a Tesla over a VW/Audi. Everything with the Tesla was included. No climate packs, etc</t>
  </si>
  <si>
    <t>https://www.reddit.com/r/electricvehicles/comments/12pdg64/volkswagen_id7_all_you_need_to_know/jgm4kuf/</t>
  </si>
  <si>
    <t>I hate that they watered it down from the Vizzion concept</t>
  </si>
  <si>
    <t>jgm4l29</t>
  </si>
  <si>
    <t>Desistance</t>
  </si>
  <si>
    <t>t1_jgm4l29</t>
  </si>
  <si>
    <t>https://www.reddit.com/r/electricvehicles/comments/12pdg64/volkswagen_id7_all_you_need_to_know/jgm4l29/</t>
  </si>
  <si>
    <t>Coming next year</t>
  </si>
  <si>
    <t>jgmr7tk</t>
  </si>
  <si>
    <t>t1_jgmr7tk</t>
  </si>
  <si>
    <t>https://www.reddit.com/r/electricvehicles/comments/12pdg64/volkswagen_id7_all_you_need_to_know/jgmr7tk/</t>
  </si>
  <si>
    <t>jgm6stk</t>
  </si>
  <si>
    <t>t1_jgm6stk</t>
  </si>
  <si>
    <t>That rear roofline is long. The car is just begging to be made into a wagon.  I'll wait until next year when that happens.</t>
  </si>
  <si>
    <t>https://www.reddit.com/r/electricvehicles/comments/12pdg64/volkswagen_id7_all_you_need_to_know/jgm6stk/</t>
  </si>
  <si>
    <t>Doesn't look smaller at all and I don't see any structural change. It's just covered with tape and camouflage.</t>
  </si>
  <si>
    <t>jgnlsfc</t>
  </si>
  <si>
    <t>t1_jgnlsfc</t>
  </si>
  <si>
    <t>https://www.reddit.com/r/electricvehicles/comments/12pstdw/volkswagen_surprisingly_unveiled_idnext_concept/jgnlsfc/</t>
  </si>
  <si>
    <t>Article addresses this and suggest otherwise 
&gt; At first, I thought that ID.Next is just a version of ID.7 for SAIC. Volkswagen always cared about satisfying both of its main Chinese joint ventures. However, from the pictures, the ID.Next seem smaller than ID.7 Vizzion, and the C pillar seems like a structural change, which Volkswagen wouldn’t do only to make the cars from the two factories look different. If it’s smaller than ID.7 – which is considered as electric Passat or Arteon – I would bet ID.Next is an electric alternative to Jetta.</t>
  </si>
  <si>
    <t>https://www.reddit.com/r/electricvehicles/comments/12pstdw/volkswagen_surprisingly_unveiled_idnext_concept/jgnhp0i/</t>
  </si>
  <si>
    <t>Tactical choice on what I selected to film ;-)</t>
  </si>
  <si>
    <t>jglo19f</t>
  </si>
  <si>
    <t>t1_jglo19f</t>
  </si>
  <si>
    <t>https://www.reddit.com/r/electricvehicles/comments/12pdg64/volkswagen_id7_all_you_need_to_know/jglo19f/</t>
  </si>
  <si>
    <t>Agreed. Looks like a rolling refrigerator in white (or iMac, whatever your preference).</t>
  </si>
  <si>
    <t>jgmd7ha</t>
  </si>
  <si>
    <t>t1_jgmd7ha</t>
  </si>
  <si>
    <t>https://www.reddit.com/r/electricvehicles/comments/12pdg64/volkswagen_id7_all_you_need_to_know/jgmd7ha/</t>
  </si>
  <si>
    <t>Looks good in the dark blue, not so great in white.</t>
  </si>
  <si>
    <t>https://www.reddit.com/r/electricvehicles/comments/12pdg64/volkswagen_id7_all_you_need_to_know/jglnwg8/</t>
  </si>
  <si>
    <t>Won't fit in the ID.4. The ID.7 has a larger wheelbase. The same battery pack will likely also be used in the long wheelbase ID Buzz.</t>
  </si>
  <si>
    <t>jgmgfi7</t>
  </si>
  <si>
    <t>t1_jgmgfi7</t>
  </si>
  <si>
    <t>https://www.reddit.com/r/electricvehicles/comments/12pdg64/volkswagen_id7_all_you_need_to_know/jgmgfi7/</t>
  </si>
  <si>
    <t>jgmd4xt</t>
  </si>
  <si>
    <t>t1_jgmd4xt</t>
  </si>
  <si>
    <t>That one won’t be coming to the US.</t>
  </si>
  <si>
    <t>jgmmvuv</t>
  </si>
  <si>
    <t>t1_jgmmvuv</t>
  </si>
  <si>
    <t>https://www.reddit.com/r/electricvehicles/comments/12pdg64/volkswagen_id7_all_you_need_to_know/jgmmvuv/</t>
  </si>
  <si>
    <t>Looks like a squashed ID.4, which isn't necessarily a bad thing. I'm more intrigued by the availability of an 86kWh capacity battery pack.  I'm assuming these vehicles are on the same MEB platform. If they could bring that larger pack to the ID.4, it could have an EPA range greater than 300 miles.</t>
  </si>
  <si>
    <t>https://www.reddit.com/r/electricvehicles/comments/12pdg64/volkswagen_id7_all_you_need_to_know/jgmd4xt/</t>
  </si>
  <si>
    <t>Still with touch unfortunately, next generation ID models will be back to traditional buttons we're told</t>
  </si>
  <si>
    <t>jgmqolc</t>
  </si>
  <si>
    <t>t1_jgmqolc</t>
  </si>
  <si>
    <t>https://www.reddit.com/r/electricvehicles/comments/12pdg64/volkswagen_id7_all_you_need_to_know/jgmqolc/</t>
  </si>
  <si>
    <t>jgmklzx</t>
  </si>
  <si>
    <t>t1_jgmklzx</t>
  </si>
  <si>
    <t>Still with touch controls instead of buttons? (hard to see on photos, please correct me if I'm wrong)</t>
  </si>
  <si>
    <t>Tooluka</t>
  </si>
  <si>
    <t>https://www.reddit.com/r/electricvehicles/comments/12pdg64/volkswagen_id7_all_you_need_to_know/jgmklzx/</t>
  </si>
  <si>
    <t>🤣🤣</t>
  </si>
  <si>
    <t>jgmq7ht</t>
  </si>
  <si>
    <t>t1_jgmq7ht</t>
  </si>
  <si>
    <t>https://www.reddit.com/r/electricvehicles/comments/12pdg64/volkswagen_id7_all_you_need_to_know/jgmq7ht/</t>
  </si>
  <si>
    <t>jgmlzae</t>
  </si>
  <si>
    <t>t1_jgmlzae</t>
  </si>
  <si>
    <t>All you need to know:
- Touch controls on the steering wheel
- Touch control for Volume and Temperature
🤯</t>
  </si>
  <si>
    <t>Steinfred-Everything</t>
  </si>
  <si>
    <t>https://www.reddit.com/r/electricvehicles/comments/12pdg64/volkswagen_id7_all_you_need_to_know/jgmlzae/</t>
  </si>
  <si>
    <t>No, the EQS has over 600 km range. This is only 450 km</t>
  </si>
  <si>
    <t>jgpxifr</t>
  </si>
  <si>
    <t>t1_jgpxifr</t>
  </si>
  <si>
    <t>https://www.reddit.com/r/electricvehicles/comments/12pdg64/volkswagen_id7_all_you_need_to_know/jgpxifr/</t>
  </si>
  <si>
    <t>jgox0u5</t>
  </si>
  <si>
    <t>t1_jgox0u5</t>
  </si>
  <si>
    <t>Maybe it’s decently efficient to make up for it?</t>
  </si>
  <si>
    <t>https://www.reddit.com/r/electricvehicles/comments/12pdg64/volkswagen_id7_all_you_need_to_know/jgox0u5/</t>
  </si>
  <si>
    <t>jgoc6f0</t>
  </si>
  <si>
    <t>t1_jgoc6f0</t>
  </si>
  <si>
    <t>Yeah idk, I'm just dissapointed its not 100+ kwh in this big a car</t>
  </si>
  <si>
    <t>https://www.reddit.com/r/electricvehicles/comments/12pdg64/volkswagen_id7_all_you_need_to_know/jgoc6f0/</t>
  </si>
  <si>
    <t>jgmod28</t>
  </si>
  <si>
    <t>t1_jgmod28</t>
  </si>
  <si>
    <t>Seems strange to me that the battery options are 77 or 86 kWh. For the ID.4 The bigger battery is 30+%  larger than the smaller one (USA version at least). Here the bigger one is only about 11% bigger.</t>
  </si>
  <si>
    <t>https://www.reddit.com/r/electricvehicles/comments/12pdg64/volkswagen_id7_all_you_need_to_know/jgmod28/</t>
  </si>
  <si>
    <t>Very true.</t>
  </si>
  <si>
    <t>jgnad4w</t>
  </si>
  <si>
    <t>t1_jgnad4w</t>
  </si>
  <si>
    <t>https://www.reddit.com/r/electricvehicles/comments/12pdg64/volkswagen_id7_all_you_need_to_know/jgnad4w/</t>
  </si>
  <si>
    <t>jgn8m73</t>
  </si>
  <si>
    <t>t1_jgn8m73</t>
  </si>
  <si>
    <t>I bet its way too much for what you are getting. Probably $70k. Still cheap compared to EQS but the EQS has 100+ kwh battery so again VW is just making a weird product
But we'll see if I'm wrong</t>
  </si>
  <si>
    <t>jgocsfi</t>
  </si>
  <si>
    <t>t1_jgocsfi</t>
  </si>
  <si>
    <t>https://www.reddit.com/r/electricvehicles/comments/12pdg64/volkswagen_id7_all_you_need_to_know/jgocsfi/</t>
  </si>
  <si>
    <t>I feel like the most important thing we need to know is price.</t>
  </si>
  <si>
    <t>Fat_Bearded_Tax_Man</t>
  </si>
  <si>
    <t>https://www.reddit.com/r/electricvehicles/comments/12pdg64/volkswagen_id7_all_you_need_to_know/jgn8m73/</t>
  </si>
  <si>
    <t>&gt; but you couldn't buy a VW in this class for 30k twenty years ago.
Well, yes, because the Passat was still a midsize in 2003.</t>
  </si>
  <si>
    <t>jgogcmy</t>
  </si>
  <si>
    <t>Pinewood74</t>
  </si>
  <si>
    <t>t1_jgogcmy</t>
  </si>
  <si>
    <t>https://www.reddit.com/r/electricvehicles/comments/12pdg64/volkswagen_id7_all_you_need_to_know/jgogcmy/</t>
  </si>
  <si>
    <t>jgo4twh</t>
  </si>
  <si>
    <t>t1_jgo4twh</t>
  </si>
  <si>
    <t>Good looking car! I think this will be a winner for them.</t>
  </si>
  <si>
    <t>jglqll5</t>
  </si>
  <si>
    <t>BubiBalboa</t>
  </si>
  <si>
    <t>t1_jglqll5</t>
  </si>
  <si>
    <t>https://www.reddit.com/r/electricvehicles/comments/12pdg64/volkswagen_id7_all_you_need_to_know/jglqll5/</t>
  </si>
  <si>
    <t>Sure. but you couldn't buy a VW in this class for 30k twenty years ago. Cheap cars are usually also smaller cars.</t>
  </si>
  <si>
    <t>https://www.reddit.com/r/electricvehicles/comments/12pdg64/volkswagen_id7_all_you_need_to_know/jgo4twh/</t>
  </si>
  <si>
    <t>jgo25t1</t>
  </si>
  <si>
    <t>t1_jgo25t1</t>
  </si>
  <si>
    <t>The people’s car (aka the name of VW) is affordable at $30k and we are allowed to dream ;)</t>
  </si>
  <si>
    <t>https://www.reddit.com/r/electricvehicles/comments/12pdg64/volkswagen_id7_all_you_need_to_know/jgo25t1/</t>
  </si>
  <si>
    <t>jgnw5fy</t>
  </si>
  <si>
    <t>t1_jgnw5fy</t>
  </si>
  <si>
    <t>&gt;200kw DC-fast
It has that on the bigger battery
&gt; sub 30k MSRP
How is that even remotely realistic?</t>
  </si>
  <si>
    <t>https://www.reddit.com/r/electricvehicles/comments/12pdg64/volkswagen_id7_all_you_need_to_know/jgnw5fy/</t>
  </si>
  <si>
    <t>jgnaw95</t>
  </si>
  <si>
    <t>t1_jgnaw95</t>
  </si>
  <si>
    <t>lol wth
Try Starting at $70k. This is their EQS</t>
  </si>
  <si>
    <t>jgobnn4</t>
  </si>
  <si>
    <t>t1_jgobnn4</t>
  </si>
  <si>
    <t>https://www.reddit.com/r/electricvehicles/comments/12pdg64/volkswagen_id7_all_you_need_to_know/jgobnn4/</t>
  </si>
  <si>
    <t>Ooooh!   
Very nice!  
I've been waiting for a sedan/saloon(ish) ID 
Price is everything and if this comes to America with 200kw DC-fast and sub 30k MSRP 
It would be the people's car who are otherwise stalled by the Bolt's 55kw charge speeds</t>
  </si>
  <si>
    <t>https://www.reddit.com/r/electricvehicles/comments/12pdg64/volkswagen_id7_all_you_need_to_know/jgnaw95/</t>
  </si>
  <si>
    <t>Its cool, but is their infotainment system any good?</t>
  </si>
  <si>
    <t>jgo2snv</t>
  </si>
  <si>
    <t>t1_jgo2snv</t>
  </si>
  <si>
    <t>https://www.reddit.com/r/electricvehicles/comments/12pdg64/volkswagen_id7_all_you_need_to_know/jgo2snv/</t>
  </si>
  <si>
    <t>This would do so well except I don’t believe it gets the 7.5K credit as it’s only being manufactured in Germany unfortunately :(</t>
  </si>
  <si>
    <t>jgo6337</t>
  </si>
  <si>
    <t>_DontMind-Me_</t>
  </si>
  <si>
    <t>t1_jgo6337</t>
  </si>
  <si>
    <t>https://www.reddit.com/r/electricvehicles/comments/12pdg64/volkswagen_id7_all_you_need_to_know/jgo6337/</t>
  </si>
  <si>
    <t>Interesting.  Seems quite large, almost as long as a Model S.  I thought this was intended to go up against the Model 3.</t>
  </si>
  <si>
    <t>jgo6zkm</t>
  </si>
  <si>
    <t>t1_jgo6zkm</t>
  </si>
  <si>
    <t>https://www.reddit.com/r/electricvehicles/comments/12pdg64/volkswagen_id7_all_you_need_to_know/jgo6zkm/</t>
  </si>
  <si>
    <t>Looks like the new Toyota Crown.</t>
  </si>
  <si>
    <t>jgo79xf</t>
  </si>
  <si>
    <t>Individual-Ad-8645</t>
  </si>
  <si>
    <t>t1_jgo79xf</t>
  </si>
  <si>
    <t>https://www.reddit.com/r/electricvehicles/comments/12pdg64/volkswagen_id7_all_you_need_to_know/jgo79xf/</t>
  </si>
  <si>
    <t>I really like that character line that runs down the side, strong 1st gen audi A5 vibes.
The high shoulder across all the ID models makes it look a bit frumpy though, like someone put a sedan roofline and glasshouse on crossover, but overall it looks good. 3m wheelbase is massive, should have a lot of interior room but it will be interesting to see what wort of turning circle it has.</t>
  </si>
  <si>
    <t>jgoekrg</t>
  </si>
  <si>
    <t>t1_jgoekrg</t>
  </si>
  <si>
    <t>https://www.reddit.com/r/electricvehicles/comments/12pdg64/volkswagen_id7_all_you_need_to_know/jgoekrg/</t>
  </si>
  <si>
    <t>Very happy to see the more powerful electric motor. Looks like someone knows better than Hyundai on how to keep power and efficiency in balance. But, this model seems to have many things carried over from ID.4: touch sensitive steering wheel buttons, no volume knob, no dedicated rear window button etc. I want them to learn from the mistakes of ID.4 and do these better on the production model.</t>
  </si>
  <si>
    <t>jgomxhp</t>
  </si>
  <si>
    <t>t1_jgomxhp</t>
  </si>
  <si>
    <t>https://www.reddit.com/r/electricvehicles/comments/12pdg64/volkswagen_id7_all_you_need_to_know/jgomxhp/</t>
  </si>
  <si>
    <t>https://youtube.com/watch?v=eSLl_nHgHos&amp;feature=share</t>
  </si>
  <si>
    <t>https://www.reddit.com/r/evs_ireland/comments/12pdgjw/volkswagen_id7_all_you_need_to_know/</t>
  </si>
  <si>
    <t>Volkswagen ID.7 - All You Need to Know</t>
  </si>
  <si>
    <t>https://www.reddit.com/r/electricvehicles/comments/12pdg64/volkswagen_id7_all_you_need_to_know/</t>
  </si>
  <si>
    <t>Hi guys, I pick up my black auto Taigo R on Friday, comes with the longer antenna (kinda looks like it’s already attached to a shark fin) which I hate and want to swap it out for just a shark fin, however I’ve absolutely no idea which one to get? Or if I can simply just unscrew the long antenna and cap it or something. Excuse my ignorance, not much of a car girl lol. If anyone could ping me a link or something for a suitable one I’d be grateful!
Many thanks!</t>
  </si>
  <si>
    <t>12q2x70</t>
  </si>
  <si>
    <t>Mean_Arrival6949</t>
  </si>
  <si>
    <t>t3_12q2x70</t>
  </si>
  <si>
    <t>https://www.reddit.com/r/Volkswagen/comments/12q2x70/parts_help_please/</t>
  </si>
  <si>
    <t>Parts help please!</t>
  </si>
  <si>
    <t>I agree with you. I work in social media marketing &amp; I’m happy that ChatGPT is here to make this social media space better. Because there are just too many people taking up jobs just because they joined the space 10 years ago &amp; learned nothing. And now AI is changed everything, they still refuse to learn about consumers &amp; marketing to do better social media for their clients. 
AI replaces people that fail to adapt &amp; learn. And we have too many of that people in marketing &amp; advertising.</t>
  </si>
  <si>
    <t>jgndezo</t>
  </si>
  <si>
    <t>Entrepreneur</t>
  </si>
  <si>
    <t>t1_jgndezo</t>
  </si>
  <si>
    <t>https://www.reddit.com/r/Entrepreneur/comments/12pm2dh/first_tiktok_ban_is_here_us_advertising_industry/jgndezo/</t>
  </si>
  <si>
    <t>jgn9ob7</t>
  </si>
  <si>
    <t>t1_jgn9ob7</t>
  </si>
  <si>
    <t>12pm2dh</t>
  </si>
  <si>
    <t>My guess with respect to 4 is that we're just starting to see the pinch of advertiser jobs being replaced by GPT 4. It's true that GPT can't do everything, but if you know how to use the prompts and plugins right, it can massively increase the productivity of a small team. What that means is that while it's not exactly the same as grandpa Joe losing his job screwing the caps onto toothpaste tubes to a robot that screws caps onto toothpaste tubes, it's still massively increasing the demand that a given supply of advertisers can handle. Put more succinctly, if excel means that one accountant can now do the work of seven in the same amount of hours, why would you keep the other six accountants? 
Whether there's going to be some kind of hype whiplash where we find out that GPT isn't actually that good (the truth is somewhere in between, IMO as a GPT user myself. It's far from perfect but I can very seriously say that it's saved me weeks of work) and too many people got laid off of whether this is just the beginning will remain to be seen.</t>
  </si>
  <si>
    <t>Conditional-Sausage</t>
  </si>
  <si>
    <t>https://www.reddit.com/r/Entrepreneur/comments/12pm2dh/first_tiktok_ban_is_here_us_advertising_industry/jgn9ob7/</t>
  </si>
  <si>
    <t>jgms7ur</t>
  </si>
  <si>
    <t>t1_jgms7ur</t>
  </si>
  <si>
    <t>it is ok now! 👍</t>
  </si>
  <si>
    <t>jgnkrv3</t>
  </si>
  <si>
    <t>t1_jgnkrv3</t>
  </si>
  <si>
    <t>https://www.reddit.com/r/Entrepreneur/comments/12pm2dh/first_tiktok_ban_is_here_us_advertising_industry/jgnkrv3/</t>
  </si>
  <si>
    <t>jgng7c6</t>
  </si>
  <si>
    <t>t1_jgng7c6</t>
  </si>
  <si>
    <t>Can you try again? It is working for me, if not. I will try to check with my hosting provider.</t>
  </si>
  <si>
    <t>https://www.reddit.com/r/Entrepreneur/comments/12pm2dh/first_tiktok_ban_is_here_us_advertising_industry/jgng7c6/</t>
  </si>
  <si>
    <t>jgnfuu1</t>
  </si>
  <si>
    <t>t1_jgnfuu1</t>
  </si>
  <si>
    <t>link is not loading. thank you for the quality post</t>
  </si>
  <si>
    <t>https://www.reddit.com/r/Entrepreneur/comments/12pm2dh/first_tiktok_ban_is_here_us_advertising_industry/jgnfuu1/</t>
  </si>
  <si>
    <t>jgn2ng5</t>
  </si>
  <si>
    <t>t1_jgn2ng5</t>
  </si>
  <si>
    <t>I share these changes in [my newsletter](https://jaskaransaini.com/thesocialjuice/) with links &amp; data about how marketers are reacting these changes. 
Also working on new way to have these updates on my blog.</t>
  </si>
  <si>
    <t>https://www.reddit.com/r/Entrepreneur/comments/12pm2dh/first_tiktok_ban_is_here_us_advertising_industry/jgn2ng5/</t>
  </si>
  <si>
    <t>jgmz6og</t>
  </si>
  <si>
    <t>t1_jgmz6og</t>
  </si>
  <si>
    <t>Wow, this is a quality post. Do you regularly post changes to the advertising industry? This is so much better than what I read on industry websites</t>
  </si>
  <si>
    <t>https://www.reddit.com/r/Entrepreneur/comments/12pm2dh/first_tiktok_ban_is_here_us_advertising_industry/jgmz6og/</t>
  </si>
  <si>
    <t>t3_12pm2dh</t>
  </si>
  <si>
    <t>They are providing new metrics to API users &amp; giving access to more companies that requested access to the marketplace. We are also applying for access now. Mostly the expanding of new features to all API holders is new.</t>
  </si>
  <si>
    <t>jgny531</t>
  </si>
  <si>
    <t>t1_jgny531</t>
  </si>
  <si>
    <t>https://www.reddit.com/r/Entrepreneur/comments/12pm2dh/first_tiktok_ban_is_here_us_advertising_industry/jgny531/</t>
  </si>
  <si>
    <t>jgnsy3w</t>
  </si>
  <si>
    <t>t1_jgnsy3w</t>
  </si>
  <si>
    <t>What exactly means IG expands API access to creator marketplace? :)</t>
  </si>
  <si>
    <t>HauntingOperation795</t>
  </si>
  <si>
    <t>https://www.reddit.com/r/Entrepreneur/comments/12pm2dh/first_tiktok_ban_is_here_us_advertising_industry/jgnsy3w/</t>
  </si>
  <si>
    <t>Wonder how Snapchat is doing.</t>
  </si>
  <si>
    <t>jgoxrai</t>
  </si>
  <si>
    <t>t1_jgoxrai</t>
  </si>
  <si>
    <t>https://www.reddit.com/r/Entrepreneur/comments/12pm2dh/first_tiktok_ban_is_here_us_advertising_industry/jgoxrai/</t>
  </si>
  <si>
    <t>interesting. Thanks for the updates !!</t>
  </si>
  <si>
    <t>jgpwt3z</t>
  </si>
  <si>
    <t>ResidentAssignment51</t>
  </si>
  <si>
    <t>t1_jgpwt3z</t>
  </si>
  <si>
    <t>https://www.reddit.com/r/Entrepreneur/comments/12pm2dh/first_tiktok_ban_is_here_us_advertising_industry/jgpwt3z/</t>
  </si>
  <si>
    <t>#Top 5 Updates of the Week: 
* LinkedIn partnered with CLEAR to allow account verification for free. 
* Elon musk did an exclusive interview with BBC discussing twitter. 
* Instagram reels get new analytics &amp; Trend Spotlight features. 
* Montana (US)  lawmakers Approve Statewide Ban on TikTok, the end decision in hands of governor. 
* Budlight parent company loses $5 billion in value after major backlash due to trans influencer campaign. 
* Bonus: Google is developing an AI search engine after samsung forces to drop google &amp; use Bing AI as default search engine. 
#Google:
* Google releases April 2023 reviews update.  
* Google Marketing Live registration opens. 
* Google analytics 4 introduces “Once per session” conversion counting. 
* Google Ads test Verification badges. 
* Google removes video thumbnails if it is not main content. 
* Google Ads API is removing ad group and keyword forecasts. 
#Tiktok: 
* Tiktok shared new tips for community building on the platform. 
* Tiktok to ditch “friends” tab for new type of Feed named “Explore”. 
* Tiktok 10 minute videos are almost gone for most users. 
* Tiktok struggles to attract US merchants for its shopping elements. 
* Tiktok’s new partnership with Giphy allows you to send different type of Gifs. 
#Instagram: 
* Meta working on new revenue sharing features for reels creators launching in upcoming months. 
* Instagram followers are now visible to only account holders.  
* Instagram expands third party API access to Creator marketplace. 
* Meta introduced new metrics to Page Insights API. 
#Meta : 
* Facebook is testing “AI generated Stories” based on your previous content. 
* Meta is recovering from Apple’s privacy changes and is back on growth tracks. 
* Facebook shared new marketing tips through new video series “ShopTalk23”. 
* WhatsApp introduced new security features to make account security better. 
* Meta enhances audio quality for reels &amp; video content with new development. 
* Meta is working on “animated drawing to life” generative AI project. 
* Meta is attracting marketers again with AI Tool Advantage+ campaigns. 
* WhatsApp releases companion mode for all beta users on android. 
* WhatsApp now allows business payments in Brazil. 
#Twitter: 
* Twitter introduced 10,000 character tweets with text formatting for Blue Subscribers. 
* Twitter to relaunch creator monetisation program &amp; share most of the revenue. 
* Elon musk is investing millions into generative AI for Twitter. 
* Twitter partners with etoro, financial platform to integrate financial assets into platform. 
* PBS &amp; NPR leave twitter after being called “state-affiliated media”. 
* Twitter announced new data for Legacy Blue Badge removal: 4/20. 
* Twitter now part of new entity “X corp.” 
#YouTube: 
* Youtube is shutting down a shopping program it had been testing that paid creators. 
* Youtube shared new tips on how to create for Connected TV formats. 
* 5 new premium features introduced to Youtube. 
* Youtube will allow creators to add CTA “Notify Me” to upcoming livestream easily &amp; launches new Studio feature.  
#LinkedIn:
* LinkedIn announced new updates for Audience network campaigns. 
#Snapchat: 
* Snapchat AR lenses come to Microsoft Teams. 
* Snapchat announced new integration with Rockerbox for better marketing insights. 
* Snapchat provides new tips for advertisers with Do/Don’ts about Snap Ads. 
* Snapchat expands sounds music library to more countries.
#Pinterest:
* Pinterest to announce First Quarter 2023 results. 
* Pinterest launches new security features to protect teens after major issues with content moderation. 
#Reddit: 
* Reddit expands Independent Agency Program with Horizon Media &amp; others. 
* Reddit was down for few hours for Mobile app users this week. 
#Advertising: 
* US advertising industry loses 2,100 jobs in March, biggest decline since 2021. 
* Advertisers slow to return to Twitter with brands like Volkswagen still hesitating. 
* Twitch’s new CEO says Pre-roll ads are bad. 
* New RAM Ad is making a huge spark due to its humour marketing. 
* Nike called out for their new marketing campaign for issues regarding trans representation. 
#Microsoft: 
* Microsoft testing start menu Ads for Windows to promote 365 plans.  
* Microsoft’s integration with Roku resulted in increased Engagement across CTV and search. 
* Microsoft Ads introduces PLA extensions. 
#Marketing: 
* Godaddy launches an AI prompt library for Small business owners. 
* Insightly, B2B CRM tool reveals new Marketing Automations for businesses. 
* A new platform launches “Creatorland” for growing creator economy. 
* Adobe announced new AI editing tools for its video marketing tools &amp; more.  
* HBO Max’s rebrand to “Max” is making a spark. 
* Burger king is making a spark again with growth in whopper Sales. 
* Discord finally gets voice messages. 
* KFC franchise launches texting engagement program. 
* How US Government docs got leaked on Discord channels. 
* Gucci, Vans team up for roblox scavenger hunt.
**You can read the with links, [subscribe here](https://jaskaransaini.com/thesocialjuice/) to receive these updates once a week.**</t>
  </si>
  <si>
    <t>https://www.reddit.com/r/Marketingcurated/comments/12qhzft/first_tiktok_ban_is_here_us_advertising_industry/</t>
  </si>
  <si>
    <t>First TikTok Ban is Here &amp; US Advertising Industry going through down phase (Latest Changes In Social Media &amp; Marketing)</t>
  </si>
  <si>
    <t>OP here to share some quick insights on the new changes: 
1. People on Pinterest are complaining about irrelevant content. For context, A Pinterest research revealed that pedo people started using the platform to share content targeted toward teens. As recently Gen-Z users started using pinterest more &amp; after the research. This week they introduced new safety features &amp; also did policy changes. The effects of new policies also caused pinterest algorithm to start showing irrelevant from this week. 
2. Meta is looking at a growth comeback after all the Apple iOS changes made thr progress take a dip. Many marketers credit new “Advantage +” campagins are doing great for their business, making them increase the spend. What are your thoughts on the new formats? 
3. Discord after many callouts from Gen-Z finally introduced voice messages. Data shows that Gen-Z is the generation that uses 10-20 times more voice messages to connect with other. Less typing &amp; more voice. 
4. US Advertising specialists losing their jobs. The Ad spend of advertisers is expected to grow amid all the downfalls with job layoffs &amp; Ad tracking changes. What are your intial thoughts on this new data? 
5. Tiktok US ban in montana approved will take at least 6-8 months to go in complete forces. So for now, The State teens &amp; businesses can spend their budgets on Tiktok Ads. 
6. New: I wrote this yesterday. But today we got to know that Google is developing an AI search engine after samsung forces to have Bing AI as default search engine.</t>
  </si>
  <si>
    <t>https://www.reddit.com/r/Entrepreneur/comments/12pm2dh/first_tiktok_ban_is_here_us_advertising_industry/jgms7ur/</t>
  </si>
  <si>
    <t xml:space="preserve">
#Top 5 Updates of the Week: 
* LinkedIn partnered with CLEAR to allow account verification for free. 
* Elon musk did an exclusive interview with BBC discussing twitter. 
* Instagram reels get new analytics &amp; Trend Spotlight features. 
* Montana (US)  lawmakers Approve Statewide Ban on TikTok, the end decision in hands of governor. 
* Budlight parent company loses $5 billion in value after major backlash due to trans influencer campaign. 
* Bonus: Google is developing an AI search engine after samsung forces to drop google &amp; use Bing AI as default search engine. 
#Google:
* Google releases April 2023 reviews update.  
* Google Marketing Live registration opens. 
* Google analytics 4 introduces “Once per session” conversion counting. 
* Google Ads test Verification badges. 
* Google removes video thumbnails if it is not main content. 
* Google Ads API is removing ad group and keyword forecasts. 
#Tiktok: 
* Tiktok shared new tips for community building on the platform. 
* Tiktok to ditch “friends” tab for new type of Feed named “Explore”. 
* Tiktok 10 minute videos are almost gone for most users. 
* Tiktok struggles to attract US merchants for its shopping elements. 
* Tiktok’s new partnership with Giphy allows you to send different type of Gifs. 
#Instagram: 
* Meta working on new revenue sharing features for reels creators launching in upcoming months. 
* Instagram followers are now visible to only account holders.  
* Instagram expands third party API access to Creator marketplace. 
* Meta introduced new metrics to Page Insights API. 
#Meta : 
* Facebook is testing “AI generated Stories” based on your previous content. 
* Meta is recovering from Apple’s privacy changes and is back on growth tracks. 
* Facebook shared new marketing tips through new video series “ShopTalk23”. 
* WhatsApp introduced new security features to make account security better. 
* Meta enhances audio quality for reels &amp; video content with new development. 
* Meta is working on “animated drawing to life” generative AI project. 
* Meta is attracting marketers again with AI Tool Advantage+ campaigns. 
* WhatsApp releases companion mode for all beta users on android. 
* WhatsApp now allows business payments in Brazil. 
#Twitter: 
* Twitter introduced 10,000 character tweets with text formatting for Blue Subscribers. 
* Twitter to relaunch creator monetisation program &amp; share most of the revenue. 
* Elon musk is investing millions into generative AI for Twitter. 
* Twitter partners with etoro, financial platform to integrate financial assets into platform. 
* PBS &amp; NPR leave twitter after being called “state-affiliated media”. 
* Twitter announced new data for Legacy Blue Badge removal: 4/20. 
* Twitter now part of new entity “X corp.” 
#YouTube: 
* Youtube is shutting down a shopping program it had been testing that paid creators. 
* Youtube shared new tips on how to create for Connected TV formats. 
* 5 new premium features introduced to Youtube. 
* Youtube will allow creators to add CTA “Notify Me” to upcoming livestream easily &amp; launches new Studio feature.  
#LinkedIn:
* LinkedIn announced new updates for Audience network campaigns. 
#Snapchat: 
* Snapchat AR lenses come to Microsoft Teams. 
* Snapchat announced new integration with Rockerbox for better marketing insights. 
* Snapchat provides new tips for advertisers with Do/Don’ts about Snap Ads. 
* Snapchat expands sounds music library to more countries.
#Pinterest:
* Pinterest to announce First Quarter 2023 results. 
* Pinterest launches new security features to protect teens after major issues with content moderation. 
#Reddit: 
* Reddit expands Independent Agency Program with Horizon Media &amp; others. 
* Reddit was down for few hours for Mobile app users this week. 
#Advertising: 
* US advertising industry loses 2,100 jobs in March, biggest decline since 2021. 
* Advertisers slow to return to Twitter with brands like Volkswagen still hesitating. 
* Twitch’s new CEO says Pre-roll ads are bad. 
* New RAM Ad is making a huge spark due to its humour marketing. 
* Nike called out for their new marketing campaign for issues regarding trans representation. 
#Microsoft: 
* Microsoft testing start menu Ads for Windows to promote 365 plans.  
* Microsoft’s integration with Roku resulted in increased Engagement across CTV and search. 
* Microsoft Ads introduces PLA extensions. 
#Marketing: 
* Godaddy launches an AI prompt library for Small business owners. 
* Insightly, B2B CRM tool reveals new Marketing Automations for businesses. 
* A new platform launches “Creatorland” for growing creator economy. 
* Adobe announced new AI editing tools for its video marketing tools &amp; more.  
* HBO Max’s rebrand to “Max” is making a spark. 
* Burger king is making a spark again with growth in whopper Sales. 
* Discord finally gets voice messages. 
* KFC franchise launches texting engagement program. 
* How US Government docs got leaked on Discord channels. 
* Gucci, Vans team up for roblox scavenger hunt.
**You can read the with links, [subscribe here](https://jaskaransaini.com/thesocialjuice/) to receive these updates once a week.**</t>
  </si>
  <si>
    <t>https://www.reddit.com/r/Entrepreneur/comments/12pm2dh/first_tiktok_ban_is_here_us_advertising_industry/</t>
  </si>
  <si>
    <t>I think the Early 2022s are the best. They came with 3.1 software, German built, and don't have battery or door handle recalls. 
2021s should all be at 2022 parity after the current battery and software recalls are completed, including 175kw charging.
2023s replaced seat armrests with center console (preference), removed front tow hook, made Pro S 20" tires vs 19" of the 2021-2022 (range impact and comfort), and removed small felts from the interior. Door handle recalls. Battery lottery. Rear bumper change. Loss of folding mirrors. Added auto lane change/parking.</t>
  </si>
  <si>
    <t>jgpp2v5</t>
  </si>
  <si>
    <t>JETFIRE007</t>
  </si>
  <si>
    <t>t1_jgpp2v5</t>
  </si>
  <si>
    <t>https://www.reddit.com/r/VWiD4Owners/comments/12q3nuu/why_i_think_the_2021_id4_is_better_than_the_other/jgpp2v5/</t>
  </si>
  <si>
    <t>jgosc4r</t>
  </si>
  <si>
    <t>t1_jgosc4r</t>
  </si>
  <si>
    <t>12q3nuu</t>
  </si>
  <si>
    <t>The 2021 has had so many recalls 😂 there are huge feature missing from the 21s that might magically appear if VW can ever get their battery situation figured out. I’m glad you’ve convinced yourself you got the best version in a 2 page essay. I don’t know how you could possibly actually believe this unless you haven’t driven a 22 or 23.</t>
  </si>
  <si>
    <t>Range-Shoddy</t>
  </si>
  <si>
    <t>https://www.reddit.com/r/VWiD4Owners/comments/12q3nuu/why_i_think_the_2021_id4_is_better_than_the_other/jgosc4r/</t>
  </si>
  <si>
    <t>t3_12q3nuu</t>
  </si>
  <si>
    <t>First of all, I have no idea what I just read
Second, are you saying that the 2021 ID.4 will be the best of all the VW EVs? You’re talking about the same 2021 ID.4 that in two years still hasn’t had it’s software updated for most people, right?</t>
  </si>
  <si>
    <t>jgpn293</t>
  </si>
  <si>
    <t>t1_jgpn293</t>
  </si>
  <si>
    <t>https://www.reddit.com/r/VWiD4Owners/comments/12q3nuu/why_i_think_the_2021_id4_is_better_than_the_other/jgpn293/</t>
  </si>
  <si>
    <t>/r/VWiD4Owners/comments/12q3nuu/why_i_think_the_2021_id4_is_better_than_the_other/</t>
  </si>
  <si>
    <t>12q562d</t>
  </si>
  <si>
    <t>t3_12q562d</t>
  </si>
  <si>
    <t>https://www.reddit.com/r/Volkswagen/comments/12q562d/why_i_think_the_2021_id4_is_better_than_the_other/</t>
  </si>
  <si>
    <t>Why I think the 2021 id.4 is better than the other years and possibly the id7</t>
  </si>
  <si>
    <t>Okay this is what I think.. Volkswagen had a lot to prove with the ID4, and it had a more proactive boss.. I know that the e golf was the first electric Volkswagen in the United States, but the ID4 was I think it's true first electric car that was up against Tesla. I know people that have had to replace a drive unit in 100,000 miles on a Tesla, and so much more. Could you imagine if Volkswagens first electric car had durability issues? I'm coming up on 95,000 miles on mine right now and it's been fantastic aside from a couple of tiny issues. I would imagine, that the first year of production for the ID4, everything was made at a big loss. I know, as an x NCM inspector at Tesla, production gets more efficient and better every week. With Volkswagen I'm sure it's the same way. They were in such a hurry, in order to stay relevant, their primary focus was getting the car out the door number one, and secondly durability. I would guess that they over engineered the first drive unit, and all the other components of the ID4, to the best of their ability to avoid any negative reviews. I know, they did try to save cost by removing the heat pump in the US models, and by not having a heated windshield, and even only offering the tow hitch on the first edition.. however, there wasn't that much more cost saving that I know of than those things.
As a matter of fact, they were in such a hurry to get the car out, that many cars sat ready without the right software for how long?
So that Rush placed the delivery time in durability over all other things, including cost of production, and profit.
Which I believe is good for the consumer.
Now if you look at all the other Volkswagen ID Force which have came out, you can see very small minimal changes. The battery pack remains the same size.
In fact, most of those changes I think have been to save money. With the exception of the larger center console...
For instance look at the new seats. By removing the captain's chair arm, on both seats, that probably saved a lot of money.
I believe that they stopped offering smaller screen sizes because one single screen size saves money in production.
That so-called high class audio system never appeared, as an effort to save money.
I believe the 2023 has a slightly different rear bumper skin, not a real difference.
They did add a couple of parking sensors..
Which probably were cheaper than the folding mirrors which they removed on several models.
I don't know that much about the drive unit changes from 2021 to 2023 if there are any.
I also don't know about the break or other component changes.
I would guess, that any changes made would have been to make production leaner, and more profitable. Not to actually make the car any better.
I would dare to say that the first model, was probably built more robustly and better than they really wanted to.
They were trying to hit as much of a home run as they could with the first year.
So while the id7 is getting released, I would guess that they've learned a thing or two since they were running the meb platform production line initially..
It sure would be nice if that new drive unit which is supposedly 50% more efficient would be adaptable to our current ID4, 
But you could be sure, that, a lot of the increases in production were primarily motivated by efficiency and profit margin.
While we might not get that sadly missed 200 plus miles of range, hopefully the over engineered opponents of our first generation Volkswagen ID 4 will Outlast the more recent models.
I don't know, is the new id7 using the meb2 platform?
I imagine we'll all enjoy the fruits of increased competition, battery technology evolution and AI advancements...
But we are in a unique seat with a first generation vehicle to hopefully be content with our over engineered durability.
I have a cyber truck reservation, and if I could believe the online tracker it's one of the first 10,000.
I doubt I'll be able to afford it, but that is a new generation vehicle for Tesla to display the best of what it has.
Just as the ID4 was...
I don't think the id7 is quite that vehicle.
Unless there are some new surprises, I don't think that the ID buzz will also be that revolutionary.
So, not withstanding any unforeseen surprise vehicle launches, what is the next vehicle you should buy if you like Volkswagen?
Well of course functionality and features are all important, and which size is best for you, but I am actually looking forward to seeing what is offered from Volkswagen in the upcoming scout platform.
With chevrolet, Ford, and the upcoming Tesla cybertruck, not to mention Volkswagen's lack of a true truck in the North American market, my guess is the scout ran revival will be Volkswagen's next ultra engineering home run attempt.
They will probably put everything they can into that brand to remain relevant, and innovative. I do not foresee luxury EV cars following the same development path as previous generations of luxury vehicles bike Mercedes or cadillac.
How many times have you seen a really nice Mercedes 500SEL, or any other used internal combustion luxury vehicle, and just feel they look absolutely pitiful?
And then you remember the years of the design obsolescence and slowly innovative iterations...
That doesn't work anymore.
With the current technological EV space race scenario going on right now, those periodic luxurious releases and product cycles will not work anymore.
So minus that, if you want to gain market share you got to create innovative new things.
And that's what I think Volkswagen is going to attempt to do with the scout.
Well that's all I got to say...
Oh yeah, I also believe that today's electric vehicle will not see the same depreciation as their internal combustion for fathers.
I expect to be driving my car a minimum of 500,000 miles.
Unless, I pulled the trigger and trade it in on a scout or something.</t>
  </si>
  <si>
    <t>https://www.reddit.com/r/VWiD4Owners/comments/12q3nuu/why_i_think_the_2021_id4_is_better_than_the_other/</t>
  </si>
  <si>
    <t>https://newspaperway.com/volkswagen-reveals-id-7-with-more-than-300-miles-of-ev-range/</t>
  </si>
  <si>
    <t>12qgzom</t>
  </si>
  <si>
    <t>Cousin38</t>
  </si>
  <si>
    <t>t3_12qgzom</t>
  </si>
  <si>
    <t>https://www.reddit.com/r/Volkswagen/comments/12qgzom/volkswagen_reveals_id7_with_more_than_300_miles/</t>
  </si>
  <si>
    <t>Volkswagen reveals ID.7 with more than 300 miles of EV range</t>
  </si>
  <si>
    <t>I recently scanned my Jetta and saw that my coolant temperature sensor is intermittent. I found numerous videos online regarding how to fix it myself. None of them seem to show where it's located on a 2016 1.4TSI engine though. I'd appreciate some help figuring out where it's located.</t>
  </si>
  <si>
    <t>12pt22n</t>
  </si>
  <si>
    <t>t3_12pt22n</t>
  </si>
  <si>
    <t>https://www.reddit.com/r/Volkswagen/comments/12pt22n/coolant_temp_sensor_location/</t>
  </si>
  <si>
    <t>Coolant Temp Sensor Location</t>
  </si>
  <si>
    <t>I took big gasp of air in shock.  I don't even do that when I find a super Treasure Hunt.  Only the second store I've ever seen boulevards in. I check Walmarts in the morning where I live all the time.  Northern Virginia USA Earth</t>
  </si>
  <si>
    <t>https://www.reddit.com/r/HotWheels/comments/12peq0t/hot_wheels_boulevard_mix_p/jglsnkx/</t>
  </si>
  <si>
    <t>They had everything I wanted there were no vans</t>
  </si>
  <si>
    <t>https://i.redd.it/k18aozlafhua1.jpg</t>
  </si>
  <si>
    <t>https://www.reddit.com/r/HotWheels/comments/12peq0t/hot_wheels_boulevard_mix_p/</t>
  </si>
  <si>
    <t>Hot Wheels Boulevard mix p</t>
  </si>
  <si>
    <t>Wow. I've given up on cvs maybe I'll start popping in again</t>
  </si>
  <si>
    <t>jgjuqnc</t>
  </si>
  <si>
    <t>t1_jgjuqnc</t>
  </si>
  <si>
    <t>https://www.reddit.com/r/HotWheels/comments/12ogye5/nice_cvs_find/jgjuqnc/</t>
  </si>
  <si>
    <t>12ogye5</t>
  </si>
  <si>
    <t>t3_12ogye5</t>
  </si>
  <si>
    <t>https://i.redd.it/qoi8s2z6ibua1.jpg</t>
  </si>
  <si>
    <t>https://www.reddit.com/r/HotWheels/comments/12ogye5/nice_cvs_find/</t>
  </si>
  <si>
    <t>Nice CVS find</t>
  </si>
  <si>
    <t>It is highly likely that it is all or mostly surface rust.</t>
  </si>
  <si>
    <t>jgf32jm</t>
  </si>
  <si>
    <t>t1_jgf32jm</t>
  </si>
  <si>
    <t>https://www.reddit.com/r/Volkswagen/comments/12nml6x/how_much_work_would_it_be_to_replace_all_this/jgf32jm/</t>
  </si>
  <si>
    <t>jgf1uoj</t>
  </si>
  <si>
    <t>t1_jgf1uoj</t>
  </si>
  <si>
    <t>12nml6x</t>
  </si>
  <si>
    <t xml:space="preserve">
Fully prepared to do an engine swap? Too many variables here with a huge amount of risk, I’d pass.</t>
  </si>
  <si>
    <t>jgffrp9</t>
  </si>
  <si>
    <t>t1_jgffrp9</t>
  </si>
  <si>
    <t>https://www.reddit.com/r/Volkswagen/comments/12nml6x/how_much_work_would_it_be_to_replace_all_this/jgffrp9/</t>
  </si>
  <si>
    <t>jgf443a</t>
  </si>
  <si>
    <t>t1_jgf443a</t>
  </si>
  <si>
    <t>Most of the time the timing chain will only skip one or two teeth at first as long as you realise it and stop driving you wont have smashed valves. You would need to take a look inside to really know</t>
  </si>
  <si>
    <t>jggp6cg</t>
  </si>
  <si>
    <t>Thookie</t>
  </si>
  <si>
    <t>t1_jggp6cg</t>
  </si>
  <si>
    <t>https://www.reddit.com/r/Volkswagen/comments/12nml6x/how_much_work_would_it_be_to_replace_all_this/jggp6cg/</t>
  </si>
  <si>
    <t>jgfk9if</t>
  </si>
  <si>
    <t>t1_jgfk9if</t>
  </si>
  <si>
    <t>Valves probably smashed into pistons, bent all over the place. Engine probably can't hold pressure in at least 1 cylinder, possibly ever again. There will be metal and plastic in the oil from the timing system. This hurts the turbo big time.
The new block looks like they're $2700 on ebay. You could also need a new turbo, which could be cheap from a scrapyard or something, but could easily be a 4-figure part. That's a big job. Could be gaskets, hoses, and electrical work which all went to shreds when the timing belt exploded, depending on how fast it was going, and how quickly it stopped going.
It could be a really fun project for a long time, if that's what you're into, or a boatload of money to get your high-end local shop to do the work (lots of places won't touch a big job like this). A vehicle with a blown engine is mostly worthless.</t>
  </si>
  <si>
    <t>BullMooseAccord</t>
  </si>
  <si>
    <t>https://www.reddit.com/r/Volkswagen/comments/12nml6x/how_much_work_would_it_be_to_replace_all_this/jgfk9if/</t>
  </si>
  <si>
    <t>The timing chain has already blown, that's why it's so cheap. I'm fully prepared to do that work though</t>
  </si>
  <si>
    <t>https://www.reddit.com/r/Volkswagen/comments/12nml6x/how_much_work_would_it_be_to_replace_all_this/jgf443a/</t>
  </si>
  <si>
    <t>jgf3cej</t>
  </si>
  <si>
    <t>t1_jgf3cej</t>
  </si>
  <si>
    <t>before you look at any stuff to replace, make
100% sure it recently got a timing chain and updated tensioner service since it's 2011</t>
  </si>
  <si>
    <t>https://www.reddit.com/r/Volkswagen/comments/12nml6x/how_much_work_would_it_be_to_replace_all_this/jgf3cej/</t>
  </si>
  <si>
    <t>t3_12nml6x</t>
  </si>
  <si>
    <t>That rust is superficial.</t>
  </si>
  <si>
    <t>jgf4uhe</t>
  </si>
  <si>
    <t>t1_jgf4uhe</t>
  </si>
  <si>
    <t>https://www.reddit.com/r/Volkswagen/comments/12nml6x/how_much_work_would_it_be_to_replace_all_this/jgf4uhe/</t>
  </si>
  <si>
    <t>No VW with that much rust is going to be a quick project. Not hating, just saying.</t>
  </si>
  <si>
    <t>jgf94ju</t>
  </si>
  <si>
    <t>t1_jgf94ju</t>
  </si>
  <si>
    <t>https://www.reddit.com/r/Volkswagen/comments/12nml6x/how_much_work_would_it_be_to_replace_all_this/jgf94ju/</t>
  </si>
  <si>
    <t>I would say at least 3 works</t>
  </si>
  <si>
    <t>jgfao9c</t>
  </si>
  <si>
    <t>SlowJettaBigDreams</t>
  </si>
  <si>
    <t>t1_jgfao9c</t>
  </si>
  <si>
    <t>https://www.reddit.com/r/Volkswagen/comments/12nml6x/how_much_work_would_it_be_to_replace_all_this/jgfao9c/</t>
  </si>
  <si>
    <t>i bet you could get that sand blasted and powdercoated better than original for cheaper than to replace with VW stock parts.</t>
  </si>
  <si>
    <t>jgfaxbu</t>
  </si>
  <si>
    <t>t1_jgfaxbu</t>
  </si>
  <si>
    <t>https://www.reddit.com/r/Volkswagen/comments/12nml6x/how_much_work_would_it_be_to_replace_all_this/jgfaxbu/</t>
  </si>
  <si>
    <t>Just nuts and bolts for that really. If you can do it yourself just the cost of parts and an alignment</t>
  </si>
  <si>
    <t>jgfbwvn</t>
  </si>
  <si>
    <t>Cali_freak</t>
  </si>
  <si>
    <t>t1_jgfbwvn</t>
  </si>
  <si>
    <t>https://www.reddit.com/r/Volkswagen/comments/12nml6x/how_much_work_would_it_be_to_replace_all_this/jgfbwvn/</t>
  </si>
  <si>
    <t>There is no such thing as a Cheap GTI. Either you get fucked at sticker price or get fucked on repair. :)</t>
  </si>
  <si>
    <t>jgfjt30</t>
  </si>
  <si>
    <t>t1_jgfjt30</t>
  </si>
  <si>
    <t>https://www.reddit.com/r/Volkswagen/comments/12nml6x/how_much_work_would_it_be_to_replace_all_this/jgfjt30/</t>
  </si>
  <si>
    <t>If you have to ask, too much.</t>
  </si>
  <si>
    <t>jgfscn1</t>
  </si>
  <si>
    <t>t1_jgfscn1</t>
  </si>
  <si>
    <t>https://www.reddit.com/r/Volkswagen/comments/12nml6x/how_much_work_would_it_be_to_replace_all_this/jgfscn1/</t>
  </si>
  <si>
    <t>wow, even my 02 bora have less rust. u got much work 2 do</t>
  </si>
  <si>
    <t>jggmgy2</t>
  </si>
  <si>
    <t>IamArVy</t>
  </si>
  <si>
    <t>t1_jggmgy2</t>
  </si>
  <si>
    <t>https://www.reddit.com/r/Volkswagen/comments/12nml6x/how_much_work_would_it_be_to_replace_all_this/jggmgy2/</t>
  </si>
  <si>
    <t>This is any vw in Canada after 3 years. Its surfsce rust, nothing very worrying there.</t>
  </si>
  <si>
    <t>jgh4p4g</t>
  </si>
  <si>
    <t>t1_jgh4p4g</t>
  </si>
  <si>
    <t>https://www.reddit.com/r/Volkswagen/comments/12nml6x/how_much_work_would_it_be_to_replace_all_this/jgh4p4g/</t>
  </si>
  <si>
    <t>2 days if u work 8 hours</t>
  </si>
  <si>
    <t>jghfa8q</t>
  </si>
  <si>
    <t>t1_jghfa8q</t>
  </si>
  <si>
    <t>https://www.reddit.com/r/Volkswagen/comments/12nml6x/how_much_work_would_it_be_to_replace_all_this/jghfa8q/</t>
  </si>
  <si>
    <t>Drop the whole subframe and send it out to get blasted, then see what you're dealing with. If it's in good shape, take it apart and get everything powder coated. If not, replace what you need to and get the other stuff powder coated. Most likely you'll need new bushings in everything.</t>
  </si>
  <si>
    <t>jghr7l4</t>
  </si>
  <si>
    <t>Adamr916</t>
  </si>
  <si>
    <t>t1_jghr7l4</t>
  </si>
  <si>
    <t>https://www.reddit.com/r/Volkswagen/comments/12nml6x/how_much_work_would_it_be_to_replace_all_this/jghr7l4/</t>
  </si>
  <si>
    <t>ETA: it's a 2011 gti. Also, what are the odds that the frame itself isn't rusted?</t>
  </si>
  <si>
    <t>https://www.reddit.com/r/Volkswagen/comments/12nml6x/how_much_work_would_it_be_to_replace_all_this/jgf1uoj/</t>
  </si>
  <si>
    <t>I went and looked at a cheap gti today. I'm in the south east, but the car has spent most of its life up north. How much work and money would it take to replace the rear subframe along with the other rusty parts? I do have access to a lift, but I was hoping this car would be a relatively quick project.</t>
  </si>
  <si>
    <t>https://v.redd.it/rrard2oor4ua1</t>
  </si>
  <si>
    <t>https://www.reddit.com/r/Volkswagen/comments/12nml6x/how_much_work_would_it_be_to_replace_all_this/</t>
  </si>
  <si>
    <t>How much work would it be to replace all this?</t>
  </si>
  <si>
    <t>Out of basically 2 models: ID.3 and ID.4/5. That's not "low production"...</t>
  </si>
  <si>
    <t>jgq0xlx</t>
  </si>
  <si>
    <t>t1_jgq0xlx</t>
  </si>
  <si>
    <t>https://www.reddit.com/r/electricvehicles/comments/12qe29e/volkswagen_plans_10_more_ev_models_by_2026/jgq0xlx/</t>
  </si>
  <si>
    <t>jgq0mwt</t>
  </si>
  <si>
    <t>t1_jgq0mwt</t>
  </si>
  <si>
    <t>12qe29e</t>
  </si>
  <si>
    <t>They make 330k BEVs in 2022. Of 4.5 million total. 
They should focus on increasing and improving production of a few BEVs.</t>
  </si>
  <si>
    <t>https://www.reddit.com/r/electricvehicles/comments/12qe29e/volkswagen_plans_10_more_ev_models_by_2026/jgq0mwt/</t>
  </si>
  <si>
    <t>jgq0ccy</t>
  </si>
  <si>
    <t>t1_jgq0ccy</t>
  </si>
  <si>
    <t>&gt;Yet Another Model with low production
Which of VW's current ones is "low production"?</t>
  </si>
  <si>
    <t>https://www.reddit.com/r/electricvehicles/comments/12qe29e/volkswagen_plans_10_more_ev_models_by_2026/jgq0ccy/</t>
  </si>
  <si>
    <t>jgpz5h4</t>
  </si>
  <si>
    <t>t1_jgpz5h4</t>
  </si>
  <si>
    <t>They should focus on making more total BEVs instead of Yet Another Model with low production.</t>
  </si>
  <si>
    <t>https://www.reddit.com/r/electricvehicles/comments/12qe29e/volkswagen_plans_10_more_ev_models_by_2026/jgpz5h4/</t>
  </si>
  <si>
    <t>t3_12qe29e</t>
  </si>
  <si>
    <t>Can we have some in Canada pls? Something small?</t>
  </si>
  <si>
    <t>jgq00aw</t>
  </si>
  <si>
    <t>t1_jgq00aw</t>
  </si>
  <si>
    <t>https://www.reddit.com/r/electricvehicles/comments/12qe29e/volkswagen_plans_10_more_ev_models_by_2026/jgq00aw/</t>
  </si>
  <si>
    <t>https://www.reuters.com/business/autos-transportation/autoshow-volkswagen-plans-10-more-ev-models-by-2026-2023-04-18/</t>
  </si>
  <si>
    <t>https://www.reddit.com/r/electricvehicles/comments/12qe29e/volkswagen_plans_10_more_ev_models_by_2026/</t>
  </si>
  <si>
    <t>Volkswagen plans 10 more EV models by 2026</t>
  </si>
  <si>
    <t>Lol that’s awesome! I’m going to have to try and get it. Thanks!</t>
  </si>
  <si>
    <t>jgnjnr6</t>
  </si>
  <si>
    <t>HotWheelsunleashed</t>
  </si>
  <si>
    <t>BansheeMagee</t>
  </si>
  <si>
    <t>t1_jgnjnr6</t>
  </si>
  <si>
    <t>https://www.reddit.com/r/HotWheelsunleashed/comments/12p6joe/quick_question/jgnjnr6/</t>
  </si>
  <si>
    <t>jgm8g4u</t>
  </si>
  <si>
    <t>t1_jgm8g4u</t>
  </si>
  <si>
    <t>12p6joe</t>
  </si>
  <si>
    <t>It's a super treasure hunt car so it's pretty rare, but it's not bad to drive. Also there's a Herbie livery in the most liked section that's really good.</t>
  </si>
  <si>
    <t>Psyteq</t>
  </si>
  <si>
    <t>https://www.reddit.com/r/HotWheelsunleashed/comments/12p6joe/quick_question/jgm8g4u/</t>
  </si>
  <si>
    <t>jglok5l</t>
  </si>
  <si>
    <t>t1_jglok5l</t>
  </si>
  <si>
    <t>Thanks! I’ll have to keep trying for it.</t>
  </si>
  <si>
    <t>https://www.reddit.com/r/HotWheelsunleashed/comments/12p6joe/quick_question/jglok5l/</t>
  </si>
  <si>
    <t>jglhc62</t>
  </si>
  <si>
    <t>t1_jglhc62</t>
  </si>
  <si>
    <t>The beetle is there but I think that’s it</t>
  </si>
  <si>
    <t>https://www.reddit.com/r/HotWheelsunleashed/comments/12p6joe/quick_question/jglhc62/</t>
  </si>
  <si>
    <t>t3_12p6joe</t>
  </si>
  <si>
    <t>That’s cool. I’m nowhere near the end of the races, but that makes me want to try harder.</t>
  </si>
  <si>
    <t>jgnjrdi</t>
  </si>
  <si>
    <t>t1_jgnjrdi</t>
  </si>
  <si>
    <t>https://www.reddit.com/r/HotWheelsunleashed/comments/12p6joe/quick_question/jgnjrdi/</t>
  </si>
  <si>
    <t>jglt2z6</t>
  </si>
  <si>
    <t>t1_jglt2z6</t>
  </si>
  <si>
    <t>There's also the pink vw campervan that you get for completing all the missions and races</t>
  </si>
  <si>
    <t>TheAutisticPoet</t>
  </si>
  <si>
    <t>https://www.reddit.com/r/HotWheelsunleashed/comments/12p6joe/quick_question/jglt2z6/</t>
  </si>
  <si>
    <t>Are there Volkswagens on Hot Wheels Unleashed? Probably my favorite racing game of all time was Beetle Adventure Racing on N64. Would love to make some of those cars on here.</t>
  </si>
  <si>
    <t>https://www.reddit.com/r/HotWheelsunleashed/comments/12p6joe/quick_question/</t>
  </si>
  <si>
    <t>Quick question…</t>
  </si>
  <si>
    <t>I received a notice that I submitted an "incomplete" claim because I did not include proof of adherence to the maintenance schedule relevant to the coolant system.
I submitted my claim last summer with all required docs, including a receipt from the dealer for VW OEM coolant. Same dealer that performed the water pump replacement.
Here's the thing: *there isn't any scheduled maintenance for the cooling system* for the time I've owned the car. I had the water pump replaced around 40k miles.
[https://www.vwvortex.com/threads/mk7-golf-r-service-manual-schedule-quick-reference-guide.7551361/](https://www.vwvortex.com/threads/mk7-golf-r-service-manual-schedule-quick-reference-guide.7551361/)
I figured including the receipt showing I used VW OEM coolant would be enough, but I guess not.
There's a declaration form you can fill out here:
[https://waterpumpsettlement.com/Important-Documents](https://waterpumpsettlement.com/Important-Documents)
But this requires attestation that I attempted to obtain such records, which I did not, because no such maintenance was ever needed per the maintenance schedule. So I can't "attest to this under penalty of perjury" lest I perjure myself.
In theory, having NO documentation is actually adhering to the schedule, because no such maintenance was required.
Anyone else in a similar situation, and if so, what did you do?</t>
  </si>
  <si>
    <t>12pxfsp</t>
  </si>
  <si>
    <t>t3_12pxfsp</t>
  </si>
  <si>
    <t>https://www.reddit.com/r/Volkswagen/comments/12pxfsp/water_pump_settlement_howd_yall_handle_the/</t>
  </si>
  <si>
    <t>Water pump settlement: how'd y'all handle the maintenance delcaration?</t>
  </si>
  <si>
    <t>open_kale_7310</t>
  </si>
  <si>
    <t>sirnukesquad</t>
  </si>
  <si>
    <t>omicron3</t>
  </si>
  <si>
    <t>m0ndkalb</t>
  </si>
  <si>
    <t>Name</t>
  </si>
  <si>
    <t>Created</t>
  </si>
  <si>
    <t>Number of Friends</t>
  </si>
  <si>
    <t>Link Karma</t>
  </si>
  <si>
    <t>Comment Karma</t>
  </si>
  <si>
    <t>Inbox Count</t>
  </si>
  <si>
    <t>Is Friend</t>
  </si>
  <si>
    <t>Profanity Filter</t>
  </si>
  <si>
    <t>Is Suspended</t>
  </si>
  <si>
    <t>Has Gold Subscription</t>
  </si>
  <si>
    <t>Is Verified</t>
  </si>
  <si>
    <t>Has New Modmail</t>
  </si>
  <si>
    <t>Full Name</t>
  </si>
  <si>
    <t>Over 18</t>
  </si>
  <si>
    <t>Is Gold</t>
  </si>
  <si>
    <t>Is Mod</t>
  </si>
  <si>
    <t>Icon Image</t>
  </si>
  <si>
    <t>Has Modmail</t>
  </si>
  <si>
    <t>Has Mail</t>
  </si>
  <si>
    <t>Has Subscribed</t>
  </si>
  <si>
    <t>Has Verified Email</t>
  </si>
  <si>
    <t>Custom Menu Item Text</t>
  </si>
  <si>
    <t>Custom Menu Item Action</t>
  </si>
  <si>
    <t>t2_9v172rhh</t>
  </si>
  <si>
    <t>https://styles.redditmedia.com/t5_3qm56v/styles/profileIcon_snoo-nftv2_bmZ0X2VpcDE1NToxMzdfYjljMDQyYzMyNzViYzQ5Nzk5Njg4ZWVhMWEyOWIxNDA1ZDAyOTQ2Yl8yNTg3OA_rare_80a71de6-0cf8-4ed6-bdc0-596137e6b978-headshot.png?width=256&amp;height=256&amp;crop=256:256,smart&amp;v=enabled&amp;s=edcff1cb556e851fffb62c6f7cf092728b7c5cd5</t>
  </si>
  <si>
    <t>Open Reddit Page for This Person</t>
  </si>
  <si>
    <t>https://www.reddit.com/user/zimku</t>
  </si>
  <si>
    <t>t2_6m74xhjyp</t>
  </si>
  <si>
    <t>https://styles.redditmedia.com/t5_811bx3/styles/profileIcon_snoo8615bdd3-f082-469d-866e-af3dc23315f3-headshot.png?width=256&amp;height=256&amp;crop=256:256,smart&amp;v=enabled&amp;s=f9ae84b8d5196e63948534d1a6cb52036bad806f</t>
  </si>
  <si>
    <t>https://www.reddit.com/user/Stilo25</t>
  </si>
  <si>
    <t>t2_djjj5cmt</t>
  </si>
  <si>
    <t>https://styles.redditmedia.com/t5_4tawhl/styles/profileIcon_snoo783500c9-e5a9-4767-8dad-9cfe857f5aa2-headshot.png?width=256&amp;height=256&amp;crop=256:256,smart&amp;v=enabled&amp;s=1f1df30c216571d5b6a6a187d226c773130cda36</t>
  </si>
  <si>
    <t>https://www.reddit.com/user/Tires_N_Wires</t>
  </si>
  <si>
    <t>t2_31vi6ixt</t>
  </si>
  <si>
    <t>https://www.redditstatic.com/avatars/defaults/v2/avatar_default_1.png</t>
  </si>
  <si>
    <t>https://www.reddit.com/user/NewrytStarcommander</t>
  </si>
  <si>
    <t>t2_dmg15gpi</t>
  </si>
  <si>
    <t>https://styles.redditmedia.com/t5_4u0laa/styles/profileIcon_snoo27dd0231-e6e9-4e3a-bef0-805a3384354b-headshot.png?width=256&amp;height=256&amp;crop=256:256,smart&amp;v=enabled&amp;s=86697d9db17a4129e83b9ca59325a22f5d48d4dc</t>
  </si>
  <si>
    <t>https://www.reddit.com/user/Low_Dinner_6048</t>
  </si>
  <si>
    <t>t2_w66xdnve</t>
  </si>
  <si>
    <t>https://www.redditstatic.com/avatars/defaults/v2/avatar_default_2.png</t>
  </si>
  <si>
    <t>https://www.reddit.com/user/TheSpaceBoundPiston</t>
  </si>
  <si>
    <t>t2_4oz81md5</t>
  </si>
  <si>
    <t>https://styles.redditmedia.com/t5_3ib8sn/styles/profileIcon_ptteo02roloa1.jpg?width=256&amp;height=256&amp;crop=256:256,smart&amp;v=enabled&amp;s=14f18cc219dd0119ee79759e682096f4051f8bb2</t>
  </si>
  <si>
    <t>https://www.reddit.com/user/TDHofstetter</t>
  </si>
  <si>
    <t>t2_6l4z3</t>
  </si>
  <si>
    <t>https://styles.redditmedia.com/t5_1yz875/styles/profileIcon_klqlly9fc4l41.png?width=256&amp;height=256&amp;crop=256:256,smart&amp;v=enabled&amp;s=58ea3deb42809d81f0946d141d4d6e8a2dbf9524</t>
  </si>
  <si>
    <t>https://www.reddit.com/user/AutoModerator</t>
  </si>
  <si>
    <t>t2_ivdhe</t>
  </si>
  <si>
    <t>https://styles.redditmedia.com/t5_d57ix/styles/profileIcon_3b1q8rdp04x61.jpg?width=256&amp;height=256&amp;crop=256:256,smart&amp;v=enabled&amp;s=3c1c8eaea73c06881764d006ef5d415405d509b6</t>
  </si>
  <si>
    <t>https://www.reddit.com/user/mvanvrancken</t>
  </si>
  <si>
    <t>t2_bxwia5na</t>
  </si>
  <si>
    <t>https://styles.redditmedia.com/t5_4cw0kw/styles/profileIcon_snoo-nftv2_bmZ0X2VpcDE1NToxMzdfNmFjYjhmYjgyODgwZDM5YzJiODQ0NmY4Nzc4YTE0ZDM0ZWU2Y2ZiN18xNjU0MzE_rare_b551bf1c-a553-495c-9aad-c6cc2d8351b9-headshot.png?width=256&amp;height=256&amp;crop=256:256,smart&amp;v=enabled&amp;s=80fd585fb2b8f8a9e78844b3a70270b0c6371de2</t>
  </si>
  <si>
    <t>https://www.reddit.com/user/BakaSan77</t>
  </si>
  <si>
    <t>t2_181s254e</t>
  </si>
  <si>
    <t>https://www.redditstatic.com/avatars/defaults/v2/avatar_default_6.png</t>
  </si>
  <si>
    <t>https://www.reddit.com/user/orihcsro</t>
  </si>
  <si>
    <t>t2_67vd4p4qo</t>
  </si>
  <si>
    <t>https://styles.redditmedia.com/t5_7zrf41/styles/profileIcon_snooc3b1a0ae-14e3-41f2-a4d2-00d80ecae013-headshot.png?width=256&amp;height=256&amp;crop=256:256,smart&amp;v=enabled&amp;s=9edfd27ae19ecc561c3291587b7c269c7158ddbb</t>
  </si>
  <si>
    <t>https://www.reddit.com/user/Fortimus_Prime</t>
  </si>
  <si>
    <t>t2_cjtmb</t>
  </si>
  <si>
    <t>https://styles.redditmedia.com/t5_bnwcr/styles/profileIcon_snoob36d5563-06c1-4b1b-a4a7-5adc946f725a-headshot.png?width=256&amp;height=256&amp;crop=256:256,smart&amp;v=enabled&amp;s=b5827a3393297661e04f0e13f724190b1e78ee51</t>
  </si>
  <si>
    <t>https://www.reddit.com/user/Broadmonkey</t>
  </si>
  <si>
    <t>t2_12pcux</t>
  </si>
  <si>
    <t>https://www.reddit.com/user/happyimmigrant</t>
  </si>
  <si>
    <t>t2_3gu2x</t>
  </si>
  <si>
    <t>https://styles.redditmedia.com/t5_e8xfk/styles/profileIcon_snooe0fd041e-5e79-48bb-b48e-1608f4370a01-headshot-f.png?width=256&amp;height=256&amp;crop=256:256,smart&amp;v=enabled&amp;s=95350ad9df4152c8675cdfe97eacfc1ff951b3fc</t>
  </si>
  <si>
    <t>https://www.reddit.com/user/kael13</t>
  </si>
  <si>
    <t>t2_kohonat</t>
  </si>
  <si>
    <t>https://styles.redditmedia.com/t5_mn7al/styles/profileIcon_snoo69602385-63a0-43eb-a304-5c6264eda5f1-headshot.png?width=256&amp;height=256&amp;crop=256:256,smart&amp;v=enabled&amp;s=bccb879383c67f2a4813e056b3b80a44e014842e</t>
  </si>
  <si>
    <t>https://www.reddit.com/user/Timmy26k</t>
  </si>
  <si>
    <t>t2_wafl3egx</t>
  </si>
  <si>
    <t>https://www.reddit.com/user/redd1tadminsaredbags</t>
  </si>
  <si>
    <t>t2_hi4ob</t>
  </si>
  <si>
    <t>https://styles.redditmedia.com/t5_cstg6/styles/profileIcon_snoo-nftv2_bmZ0X2VpcDE1NToxMzdfYzhkM2EzYTgzYmRlNWRhZDA2ZDQzNjY5NGUzZTIyYWMzZTY0ZDU3N180OTAxNTk2_rare_5a34d867-fb68-47cc-8f10-80059dd2c63b-headshot.png?width=256&amp;height=256&amp;crop=256:256,smart&amp;v=enabled&amp;s=f22deea2c022b37324b03d7fbbdc404bab357447</t>
  </si>
  <si>
    <t>https://www.reddit.com/user/anditails</t>
  </si>
  <si>
    <t>t2_t9jqaznk</t>
  </si>
  <si>
    <t>https://styles.redditmedia.com/t5_76n1kg/styles/profileIcon_lbu1y5z281fa1.jpg?width=256&amp;height=256&amp;crop=256:256,smart&amp;v=enabled&amp;s=37cab9c9bf6a68b95a5bba6a9fb73b66506c764c</t>
  </si>
  <si>
    <t>https://www.reddit.com/user/VHSVoyage</t>
  </si>
  <si>
    <t>t2_emkbd</t>
  </si>
  <si>
    <t>https://styles.redditmedia.com/t5_c3ui8/styles/profileIcon_snoodf216b0f-d0ba-4b87-a67e-c94e8f5bcd73-headshot.png?width=256&amp;height=256&amp;crop=256:256,smart&amp;v=enabled&amp;s=c45fe3f741b2b3661fe3cf83bdc3f46a559d9252</t>
  </si>
  <si>
    <t>https://www.reddit.com/user/SleepWouldBeNice</t>
  </si>
  <si>
    <t>t2_y2rej</t>
  </si>
  <si>
    <t>https://styles.redditmedia.com/t5_apxdl/styles/profileIcon_002uu28tbefa1.jpg?width=256&amp;height=256&amp;crop=256:256,smart&amp;v=enabled&amp;s=c4b286c527a5caf12c674cd7abee27640fed0483</t>
  </si>
  <si>
    <t>https://www.reddit.com/user/KrazyCroat</t>
  </si>
  <si>
    <t>t2_9ls0fqkf</t>
  </si>
  <si>
    <t>https://styles.redditmedia.com/t5_3njoft/styles/profileIcon_snoofddd46a0-657f-4c9f-9eeb-42cceb494f09-headshot.png?width=256&amp;height=256&amp;crop=256:256,smart&amp;v=enabled&amp;s=2ada234a534b03e2b50b6343a5290b858a1d4f5d</t>
  </si>
  <si>
    <t>https://www.reddit.com/user/Lanky-Detail3380</t>
  </si>
  <si>
    <t>t2_p5azbys</t>
  </si>
  <si>
    <t>https://styles.redditmedia.com/t5_9nw02/styles/profileIcon_snoo-nftv2_bmZ0X2VpcDE1NToxMzdfM2I0NzdhNmIxYmUyMzY2MjhiMDg4MzllMWU4Y2Y4YmE4ZDkzNTg5YV8yMzM3OTQz_rare_f0415978-9e77-4da1-bdc7-d189d3b63019-headshot.png?width=256&amp;height=256&amp;crop=256:256,smart&amp;v=enabled&amp;s=916c28bbf79c69362ee7e42e91c0f0f2a17a7d08</t>
  </si>
  <si>
    <t>https://www.reddit.com/user/graysonbailey28</t>
  </si>
  <si>
    <t>t2_x3ko2l8</t>
  </si>
  <si>
    <t>https://www.redditstatic.com/avatars/defaults/v2/avatar_default_4.png</t>
  </si>
  <si>
    <t>https://www.reddit.com/user/psychotic11ama</t>
  </si>
  <si>
    <t>t2_igkhi9zc</t>
  </si>
  <si>
    <t>https://www.redditstatic.com/avatars/defaults/v2/avatar_default_0.png</t>
  </si>
  <si>
    <t>https://www.reddit.com/user/The-Implication-0</t>
  </si>
  <si>
    <t>t2_4t5zdlf6</t>
  </si>
  <si>
    <t>https://www.reddit.com/user/ObservantOrangutan</t>
  </si>
  <si>
    <t>t2_7hyvp</t>
  </si>
  <si>
    <t>https://styles.redditmedia.com/t5_ao40i/styles/profileIcon_snoo8f5297ab-ad98-440d-adb2-e36e1c27907d-headshot.png?width=256&amp;height=256&amp;crop=256:256,smart&amp;v=enabled&amp;s=34e8d0333ce9581625483c45cf557ca375e57b83</t>
  </si>
  <si>
    <t>https://www.reddit.com/user/Shark00n</t>
  </si>
  <si>
    <t>t2_i85idkry</t>
  </si>
  <si>
    <t>https://styles.redditmedia.com/t5_5m2jkd/styles/profileIcon_snoo-nftv2_bmZ0X2VpcDE1NToxMzdfNDY2YTMzMDg4N2JkZjYyZDUzZjk2OGVhODI0NzkzMTUwZjA3NzYyZV8xMDUzMzcx_rare_9656caee-bb0a-483e-8638-d870859ed9ef-headshot.png?width=256&amp;height=256&amp;crop=256:256,smart&amp;v=enabled&amp;s=1468fac9d08b9780150f267e082eb01a86b034b9</t>
  </si>
  <si>
    <t>https://www.reddit.com/user/Unhappy-Minimum-1269</t>
  </si>
  <si>
    <t>t2_22pshr2z</t>
  </si>
  <si>
    <t>https://styles.redditmedia.com/t5_nrsl0/styles/profileIcon_snoo-nftv2_bmZ0X2VpcDE1NToxMzdfNDY2YTMzMDg4N2JkZjYyZDUzZjk2OGVhODI0NzkzMTUwZjA3NzYyZV81ODY2OQ_rare_91ab1b19-4654-4278-998d-43c962841612-headshot.png?width=256&amp;height=256&amp;crop=256:256,smart&amp;v=enabled&amp;s=ba0a003de44cdd941af942d3227ebe09124edb43</t>
  </si>
  <si>
    <t>https://www.reddit.com/user/31337hacker</t>
  </si>
  <si>
    <t>t2_a6zsswe6</t>
  </si>
  <si>
    <t>https://styles.redditmedia.com/t5_3wrv67/styles/profileIcon_snooa8515073-3084-44b3-8dde-49003342ee61-headshot.png?width=256&amp;height=256&amp;crop=256:256,smart&amp;v=enabled&amp;s=c9030cbcac550aaeb6387104b1c618b722e37b84</t>
  </si>
  <si>
    <t>https://www.reddit.com/user/ripestmango</t>
  </si>
  <si>
    <t>t2_3u1148y0</t>
  </si>
  <si>
    <t>https://styles.redditmedia.com/t5_11zuu5/styles/profileIcon_snoo144d2383-7617-482b-b5f8-4fe9f35cf3b9-headshot.png?width=256&amp;height=256&amp;crop=256:256,smart&amp;v=enabled&amp;s=bbcefa09084d71a1371b30b2aa350dabec047534</t>
  </si>
  <si>
    <t>https://www.reddit.com/user/brannydeef1</t>
  </si>
  <si>
    <t>t2_sphvd2gl</t>
  </si>
  <si>
    <t>https://styles.redditmedia.com/t5_72skj7/styles/profileIcon_snoo03688466-acf1-4536-882c-287b88dc3eb3-headshot.png?width=256&amp;height=256&amp;crop=256:256,smart&amp;v=enabled&amp;s=ad5ee2ec61bb11ad45d29fe57ec15af96b481b09</t>
  </si>
  <si>
    <t>https://www.reddit.com/user/throwaway1122382981</t>
  </si>
  <si>
    <t>t2_ajsc1</t>
  </si>
  <si>
    <t>https://styles.redditmedia.com/t5_c6nmn/styles/profileIcon_snoodc92255c-b99a-400a-8436-fbd94899abae-headshot.png?width=256&amp;height=256&amp;crop=256:256,smart&amp;v=enabled&amp;s=075e23d3c6599d552bbbebc8374450fee24a3204</t>
  </si>
  <si>
    <t>https://www.reddit.com/user/deformo</t>
  </si>
  <si>
    <t>t2_9o9tz</t>
  </si>
  <si>
    <t>https://styles.redditmedia.com/t5_3lqs1/styles/profileIcon_snooaf07e5e3-a843-402f-9e48-7cf7975eb2fd-headshot.png?width=256&amp;height=256&amp;crop=256:256,smart&amp;v=enabled&amp;s=c613d133ba32ca2bd43bcfc3c94c2a66d3ad9456</t>
  </si>
  <si>
    <t>https://www.reddit.com/user/Omega_Maximum</t>
  </si>
  <si>
    <t>t2_qnlam44u</t>
  </si>
  <si>
    <t>https://styles.redditmedia.com/t5_6sem46/styles/profileIcon_snooe12bcf27-74d6-42eb-8bdc-5a60e3e84e91-headshot.png?width=256&amp;height=256&amp;crop=256:256,smart&amp;v=enabled&amp;s=fdbe4deee19765303313a284638bf6ece91f29eb</t>
  </si>
  <si>
    <t>https://www.reddit.com/user/PH_Buffer</t>
  </si>
  <si>
    <t>t2_2bd3px8h</t>
  </si>
  <si>
    <t>https://www.reddit.com/user/mertzen</t>
  </si>
  <si>
    <t>t2_24yardt6</t>
  </si>
  <si>
    <t>https://styles.redditmedia.com/t5_o4ns1/styles/profileIcon_tkb19kah45h21.jpg?width=256&amp;height=256&amp;crop=256:256,smart&amp;v=enabled&amp;s=3a2c0dd9578436fc2e8bd34fd16a943a2ef38f85</t>
  </si>
  <si>
    <t>https://www.reddit.com/user/RGTI980</t>
  </si>
  <si>
    <t>t2_4yeyk</t>
  </si>
  <si>
    <t>https://styles.redditmedia.com/t5_ch10i/styles/profileIcon_snoo869f87a6-1553-43a3-b4dc-71467a1bfef2-headshot.png?width=256&amp;height=256&amp;crop=256:256,smart&amp;v=enabled&amp;s=a1f1d5fe7f33a82d0981c56d89562c2c4692ab54</t>
  </si>
  <si>
    <t>https://www.reddit.com/user/RBeck</t>
  </si>
  <si>
    <t>t2_3sdur</t>
  </si>
  <si>
    <t>https://www.redditstatic.com/avatars/defaults/v2/avatar_default_3.png</t>
  </si>
  <si>
    <t>https://www.reddit.com/user/ramm</t>
  </si>
  <si>
    <t>t2_3n86hmiu</t>
  </si>
  <si>
    <t>https://styles.redditmedia.com/t5_220ro0/styles/profileIcon_snoo94ce0ab4-2f04-4fff-aa4e-8cb8ba8c5f78-headshot.png?width=256&amp;height=256&amp;crop=256:256,smart&amp;v=enabled&amp;s=bf73531928667db1e104ee8df0f2d45a242e259d</t>
  </si>
  <si>
    <t>https://www.reddit.com/user/davisposts</t>
  </si>
  <si>
    <t>t2_t4zaz</t>
  </si>
  <si>
    <t>https://styles.redditmedia.com/t5_bzfta/styles/profileIcon_snoo27f3fc0c-6d62-4642-a59e-7902b0f25d5b-headshot.png?width=256&amp;height=256&amp;crop=256:256,smart&amp;v=enabled&amp;s=7d8e28346e07e8b9da346b8ae6ee2ea4c2a48460</t>
  </si>
  <si>
    <t>https://www.reddit.com/user/fiehlsport</t>
  </si>
  <si>
    <t>t2_o04ir</t>
  </si>
  <si>
    <t>https://styles.redditmedia.com/t5_1klf3l/styles/profileIcon_snoo95022e78-a023-44e8-9e4a-b9c6286de92b-headshot.png?width=256&amp;height=256&amp;crop=256:256,smart&amp;v=enabled&amp;s=2be9060126f6364a13f65904befab4e79bde79ca</t>
  </si>
  <si>
    <t>https://www.reddit.com/user/BostonDrivingIsWorse</t>
  </si>
  <si>
    <t>t2_jy2wf</t>
  </si>
  <si>
    <t>https://www.redditstatic.com/avatars/defaults/v2/avatar_default_7.png</t>
  </si>
  <si>
    <t>https://www.reddit.com/user/fretit</t>
  </si>
  <si>
    <t>t2_56vhywfr</t>
  </si>
  <si>
    <t>https://styles.redditmedia.com/t5_2a2trw/styles/profileIcon_snoo-nftv2_bmZ0X2VpcDE1NToxMzdfYmZkNjcwNjY3MDUzZTUxN2E5N2FmZTU2YzkxZTRmODNmMTE2MGJkM18xODQxNzk_rare_253f2c6f-480e-4384-a6cd-38570a3b57cc-headshot.png?width=256&amp;height=256&amp;crop=256:256,smart&amp;v=enabled&amp;s=64ed146b43d94431025fc979130a4eacaedb0df6</t>
  </si>
  <si>
    <t>https://www.reddit.com/user/SheepDogGamin</t>
  </si>
  <si>
    <t>t2_q3sou05</t>
  </si>
  <si>
    <t>https://www.redditstatic.com/avatars/defaults/v2/avatar_default_5.png</t>
  </si>
  <si>
    <t>https://www.reddit.com/user/Kruten10</t>
  </si>
  <si>
    <t>t2_ekvnj</t>
  </si>
  <si>
    <t>https://styles.redditmedia.com/t5_cyirr/styles/profileIcon_snoo-nftv2_bmZ0X2VpcDE1NToxMzdfYmZkNjcwNjY3MDUzZTUxN2E5N2FmZTU2YzkxZTRmODNmMTE2MGJkM18xNjg5Mzk_rare_fdfb812f-fa7e-4f51-acff-2645ec01c818-headshot.png?width=256&amp;height=256&amp;crop=256:256,smart&amp;v=enabled&amp;s=bfe90318bbb356e5f7d1929388daba1cc51e83b8</t>
  </si>
  <si>
    <t>https://www.reddit.com/user/Tjallaballa</t>
  </si>
  <si>
    <t>t2_3x2jxlmo</t>
  </si>
  <si>
    <t>https://styles.redditmedia.com/t5_296ow4/styles/profileIcon_snoo2b5431c4-e204-43ca-a1e3-08972a5891e9-headshot.png?width=256&amp;height=256&amp;crop=256:256,smart&amp;v=enabled&amp;s=aa292fe1cd917e27d7d00c0e09b9f53fbfd8ae75</t>
  </si>
  <si>
    <t>https://www.reddit.com/user/licancaburk</t>
  </si>
  <si>
    <t>t2_4bpg2</t>
  </si>
  <si>
    <t>https://styles.redditmedia.com/t5_es8oq/styles/profileIcon_snoo6a2625c5-e235-48bc-a810-22b2e30579fa-headshot.png?width=256&amp;height=256&amp;crop=256:256,smart&amp;v=enabled&amp;s=02b286cc1d61bcbede516a00270a9a28fea85907</t>
  </si>
  <si>
    <t>https://www.reddit.com/user/nukii</t>
  </si>
  <si>
    <t>t2_bp06s</t>
  </si>
  <si>
    <t>https://styles.redditmedia.com/t5_e7288/styles/profileIcon_snoob62731ec-d16d-442d-96cd-3d6fd154f791-headshot.png?width=256&amp;height=256&amp;crop=256:256,smart&amp;v=enabled&amp;s=c04a89d7dee275815a7a9f29aa3b3246c740d554</t>
  </si>
  <si>
    <t>https://www.reddit.com/user/gallaj0</t>
  </si>
  <si>
    <t>t2_5rzoe</t>
  </si>
  <si>
    <t>https://www.reddit.com/user/DishonestBystander</t>
  </si>
  <si>
    <t>t2_4w4bl</t>
  </si>
  <si>
    <t>https://www.reddit.com/user/JVDS</t>
  </si>
  <si>
    <t>t2_8sa0t</t>
  </si>
  <si>
    <t>https://www.reddit.com/user/WC_EEND</t>
  </si>
  <si>
    <t>t2_4x2nm6im</t>
  </si>
  <si>
    <t>https://styles.redditmedia.com/t5_27likl/styles/profileIcon_snoodf20b407-cd83-4080-8234-ef9115dda56d-headshot-f.png?width=256&amp;height=256&amp;crop=256:256,smart&amp;v=enabled&amp;s=5c5a80459838d82ee9945cb7cd71797e583d6128</t>
  </si>
  <si>
    <t>https://www.reddit.com/user/foles75</t>
  </si>
  <si>
    <t>t2_11xciy</t>
  </si>
  <si>
    <t>https://styles.redditmedia.com/t5_1api6i/styles/profileIcon_snoo-nftv2_bmZ0X2VpcDE1NToxMzdfNDY2YTMzMDg4N2JkZjYyZDUzZjk2OGVhODI0NzkzMTUwZjA3NzYyZV80MzQyMzc_rare_21da18f9-e82b-4428-9547-051d59cd22d2-headshot.png?width=256&amp;height=256&amp;crop=256:256,smart&amp;v=enabled&amp;s=fd79887114b89df4dd515acadcb309bef40c529a</t>
  </si>
  <si>
    <t>https://www.reddit.com/user/Path-findR</t>
  </si>
  <si>
    <t>t2_4kawxcd4</t>
  </si>
  <si>
    <t>https://www.reddit.com/user/whoa-on-the-whoas</t>
  </si>
  <si>
    <t>t2_3v2s70q1</t>
  </si>
  <si>
    <t>https://styles.redditmedia.com/t5_12a4k8/styles/profileIcon_snooe6a9b9a5-d008-4ab2-8a16-a371d139d8b8-headshot-f.png?width=256&amp;height=256&amp;crop=256:256,smart&amp;v=enabled&amp;s=864cd4a4621b31cb4b0c97bfc5fe43c857f68f79</t>
  </si>
  <si>
    <t>https://www.reddit.com/user/jettaguy25</t>
  </si>
  <si>
    <t>t2_e846i</t>
  </si>
  <si>
    <t>https://styles.redditmedia.com/t5_1spzqb/styles/profileIcon_snoo3609dbef-7471-4886-baf9-f3e4b95c7e59-headshot.png?width=256&amp;height=256&amp;crop=256:256,smart&amp;v=enabled&amp;s=067ae7fbd0b1b340af698609c2b20ce9a7292e20</t>
  </si>
  <si>
    <t>https://www.reddit.com/user/Mabepossibly</t>
  </si>
  <si>
    <t>t2_hlf1k</t>
  </si>
  <si>
    <t>https://www.reddit.com/user/buildyourown</t>
  </si>
  <si>
    <t>t2_1ejwi</t>
  </si>
  <si>
    <t>https://www.reddit.com/user/devolute</t>
  </si>
  <si>
    <t>t2_p122gdl5</t>
  </si>
  <si>
    <t>https://styles.redditmedia.com/t5_6kosx1/styles/profileIcon_snoo3a78f763-b8c4-4608-a258-c020e23c513d-headshot.png?width=256&amp;height=256&amp;crop=256:256,smart&amp;v=enabled&amp;s=8300b68a9d32187bf8875051e9935e96c167d109</t>
  </si>
  <si>
    <t>https://www.reddit.com/user/24W7S39GNHQT</t>
  </si>
  <si>
    <t>t2_5e9vsgqw</t>
  </si>
  <si>
    <t>https://styles.redditmedia.com/t5_2cwnwe/styles/profileIcon_qfbbtyed48ca1.jpg?width=256&amp;height=256&amp;crop=256:256,smart&amp;v=enabled&amp;s=7965745a84c18ce1d121933fa6de9e4846584023</t>
  </si>
  <si>
    <t>https://www.reddit.com/user/Jvicy</t>
  </si>
  <si>
    <t>t2_841wlw8m</t>
  </si>
  <si>
    <t>https://styles.redditmedia.com/t5_34o56q/styles/profileIcon_snooe431473d-074e-409d-becf-8c7d11bc7862-headshot.png?width=256&amp;height=256&amp;crop=256:256,smart&amp;v=enabled&amp;s=e1d6c4fd856a2c3d4654d8fd7cb982df758424c1</t>
  </si>
  <si>
    <t>https://www.reddit.com/user/Equivalent_Youth_599</t>
  </si>
  <si>
    <t>t2_shllmye</t>
  </si>
  <si>
    <t>https://styles.redditmedia.com/t5_d98s7/styles/profileIcon_0dmselp747ia1.jpg?width=256&amp;height=256&amp;crop=256:256,smart&amp;v=enabled&amp;s=8e364621b3bcc6c0173334dd7250c988b21974c2</t>
  </si>
  <si>
    <t>https://www.reddit.com/user/MonteLSV6</t>
  </si>
  <si>
    <t>t2_jbrb3</t>
  </si>
  <si>
    <t>https://styles.redditmedia.com/t5_cjsdu/styles/profileIcon_snoo-nftv2_bmZ0X2VpcDE1NToxMzdfYzhkM2EzYTgzYmRlNWRhZDA2ZDQzNjY5NGUzZTIyYWMzZTY0ZDU3N18xOTczNDcz_rare_f7450b74-8254-4452-a868-dd57397df91f-headshot.png?width=256&amp;height=256&amp;crop=256:256,smart&amp;v=enabled&amp;s=4c9f4a9a7ca511e55386576adcef700d4e9709a2</t>
  </si>
  <si>
    <t>https://www.reddit.com/user/theBeardsley</t>
  </si>
  <si>
    <t>t2_96bp1</t>
  </si>
  <si>
    <t>https://styles.redditmedia.com/t5_eba4x/styles/profileIcon_snooeb71e2f1-7996-4c7c-adff-bce9e8a68613-headshot.png?width=256&amp;height=256&amp;crop=256:256,smart&amp;v=enabled&amp;s=8652ad6383be374dc5880c89efa63d3ef9ff19fd</t>
  </si>
  <si>
    <t>https://www.reddit.com/user/MrEcksDeah</t>
  </si>
  <si>
    <t>t2_c9s1ew14</t>
  </si>
  <si>
    <t>https://styles.redditmedia.com/t5_4gp37t/styles/profileIcon_snoo6354594c-64f7-47a1-9b8a-fda4114f89fc-headshot.png?width=256&amp;height=256&amp;crop=256:256,smart&amp;v=enabled&amp;s=d2fbe6279b30a640b7d1e26f70157acb25c966ff</t>
  </si>
  <si>
    <t>https://www.reddit.com/user/TheAngryShitter</t>
  </si>
  <si>
    <t>t2_agmkatyi</t>
  </si>
  <si>
    <t>https://styles.redditmedia.com/t5_3zmul5/styles/profileIcon_snood192068b-ac5a-4de7-801a-642262bd4416-headshot.png?width=256&amp;height=256&amp;crop=256:256,smart&amp;v=enabled&amp;s=6a6c0a1126865fcb727f5570f53f9b79b1b28cb1</t>
  </si>
  <si>
    <t>https://www.reddit.com/user/No_Product4137</t>
  </si>
  <si>
    <t>t2_1oeu8ac</t>
  </si>
  <si>
    <t>https://styles.redditmedia.com/t5_r9xy4/styles/profileIcon_snoo0ede228f-2322-4487-b9bc-aeaddc3559eb-headshot-f.png?width=256&amp;height=256&amp;crop=256:256,smart&amp;v=enabled&amp;s=7f689e622c5d493c94dcb4176053b86b72b9f216</t>
  </si>
  <si>
    <t>https://www.reddit.com/user/chitomonkey</t>
  </si>
  <si>
    <t>t2_8j3c9vw2</t>
  </si>
  <si>
    <t>https://www.reddit.com/user/Wooden-Combination53</t>
  </si>
  <si>
    <t>t2_1scs33u9</t>
  </si>
  <si>
    <t>https://styles.redditmedia.com/t5_lv2ql/styles/profileIcon_snoo4f060a32-a9fd-4fa8-89ff-70541a6909db-headshot-f.png?width=256&amp;height=256&amp;crop=256:256,smart&amp;v=enabled&amp;s=215d9c6ec153bbc10e5f81c73d9df7de13b0432b</t>
  </si>
  <si>
    <t>https://www.reddit.com/user/Cyclonicsurge</t>
  </si>
  <si>
    <t>t2_50igamr5</t>
  </si>
  <si>
    <t>https://styles.redditmedia.com/t5_28dymx/styles/profileIcon_snoo574839c4-8cef-4a65-8004-caa290e9c66e-headshot.png?width=256&amp;height=256&amp;crop=256:256,smart&amp;v=enabled&amp;s=aa29046dbfc2f22e7640ace2f9f6b57579cefa52</t>
  </si>
  <si>
    <t>https://www.reddit.com/user/mrmanniac</t>
  </si>
  <si>
    <t>t2_1x0iuny5</t>
  </si>
  <si>
    <t>https://styles.redditmedia.com/t5_mvnt2/styles/profileIcon_snoo-nftv2_bmZ0X2VpcDE1NToxMzdfYzhkM2EzYTgzYmRlNWRhZDA2ZDQzNjY5NGUzZTIyYWMzZTY0ZDU3N18zNjkzMDgx_rare_3aa5aa88-78f2-4b39-aade-f72d550c534c-headshot.png?width=256&amp;height=256&amp;crop=256:256,smart&amp;v=enabled&amp;s=2e20639336652c8be9d391ab0ba43410de2e283c</t>
  </si>
  <si>
    <t>https://www.reddit.com/user/alejandro_bear</t>
  </si>
  <si>
    <t>t2_jdepzcyl</t>
  </si>
  <si>
    <t>https://www.reddit.com/user/Wicked-Lemur</t>
  </si>
  <si>
    <t>t2_j0mvv</t>
  </si>
  <si>
    <t>https://styles.redditmedia.com/t5_djdx7/styles/profileIcon_snoo45325754-343b-47a2-8f66-96c759829fca-headshot.png?width=256&amp;height=256&amp;crop=256:256,smart&amp;v=enabled&amp;s=caa584fceb31c8bd85fe7ba85112a28e46c2a9ea</t>
  </si>
  <si>
    <t>https://www.reddit.com/user/FblthpLives</t>
  </si>
  <si>
    <t>t2_abgcj</t>
  </si>
  <si>
    <t>https://www.reddit.com/user/chicaneuk</t>
  </si>
  <si>
    <t>t2_439v94pw</t>
  </si>
  <si>
    <t>https://www.reddit.com/user/jhannah69</t>
  </si>
  <si>
    <t>t2_13x85c</t>
  </si>
  <si>
    <t>https://styles.redditmedia.com/t5_d16ux/styles/profileIcon_snood5977eac-c06a-4275-8f68-df391c623813-headshot-f.png?width=256&amp;height=256&amp;crop=256:256,smart&amp;v=enabled&amp;s=30740db394fd2be60645ce5da13254968a1c3e95</t>
  </si>
  <si>
    <t>https://www.reddit.com/user/Embaita</t>
  </si>
  <si>
    <t>t2_b9i4va1t</t>
  </si>
  <si>
    <t>https://styles.redditmedia.com/t5_46skww/styles/profileIcon_snoo-nftv2_bmZ0X2VpcDE1NToxMzdfYzhkM2EzYTgzYmRlNWRhZDA2ZDQzNjY5NGUzZTIyYWMzZTY0ZDU3N183NDg2Nzky_rare_8d12c6fd-b239-4c34-8f34-84d61b6a2bb7-headshot.png?width=256&amp;height=256&amp;crop=256:256,smart&amp;v=enabled&amp;s=c13b39c01d5837a68c5d0faf60fbef039012d9fb</t>
  </si>
  <si>
    <t>https://www.reddit.com/user/OkPension5784</t>
  </si>
  <si>
    <t>t2_su9iu</t>
  </si>
  <si>
    <t>https://styles.redditmedia.com/t5_dfeyz/styles/profileIcon_snoo5829d2bf-c075-415c-8a50-9018b29a2b29-headshot.png?width=256&amp;height=256&amp;crop=256:256,smart&amp;v=enabled&amp;s=22e164426df3345b6f0cf0294d28938da5f24d90</t>
  </si>
  <si>
    <t>https://www.reddit.com/user/Kinder22</t>
  </si>
  <si>
    <t>t2_wptkf9d</t>
  </si>
  <si>
    <t>https://styles.redditmedia.com/t5_fq798/styles/profileIcon_snoo-nftv2_bmZ0X2VpcDE1NToxMzdfYzhkM2EzYTgzYmRlNWRhZDA2ZDQzNjY5NGUzZTIyYWMzZTY0ZDU3N184Mzc3ODU_rare_25a2eadf-36d8-443a-8091-515acab7fca1-headshot.png?width=256&amp;height=256&amp;crop=256:256,smart&amp;v=enabled&amp;s=1b5583b19acb45ae88171f0157c586e3c17768e5</t>
  </si>
  <si>
    <t>https://www.reddit.com/user/creimanlllVlll</t>
  </si>
  <si>
    <t>t2_2p1wsh7r</t>
  </si>
  <si>
    <t>https://styles.redditmedia.com/t5_v62yi/styles/profileIcon_snoo1dc8ee4a-a5df-4495-8785-8baaa599b9e2-headshot-f.png?width=256&amp;height=256&amp;crop=256:256,smart&amp;v=enabled&amp;s=9b2614047ba170c52781857ce3940fd53992b8dd</t>
  </si>
  <si>
    <t>https://www.reddit.com/user/ad_182_uk</t>
  </si>
  <si>
    <t>t2_11anc5</t>
  </si>
  <si>
    <t>https://styles.redditmedia.com/t5_1b7vbs/styles/profileIcon_snoo00ca0928-214c-442f-9bbe-5f7f8f3d5c1d-headshot.png?width=256&amp;height=256&amp;crop=256:256,smart&amp;v=enabled&amp;s=41f3384a0d14da6f09a306639f129a895e0269d0</t>
  </si>
  <si>
    <t>https://www.reddit.com/user/NewDadAccount</t>
  </si>
  <si>
    <t>t2_38ex7</t>
  </si>
  <si>
    <t>https://styles.redditmedia.com/t5_e14ln/styles/profileIcon_snoof3eb971b-bdfd-4604-a63f-cf9f786b33d6-headshot.png?width=256&amp;height=256&amp;crop=256:256,smart&amp;v=enabled&amp;s=561b800599659fbf41aa67f50cf7557c0dacb162</t>
  </si>
  <si>
    <t>https://www.reddit.com/user/flamingmenudo</t>
  </si>
  <si>
    <t>t2_6386drj4</t>
  </si>
  <si>
    <t>https://styles.redditmedia.com/t5_2jbzt0/styles/profileIcon_snoodd779625-5b8b-4630-b730-98f36c1575bf-headshot.png?width=256&amp;height=256&amp;crop=256:256,smart&amp;v=enabled&amp;s=ebce58152fa77627a0adff3e579f193f1a9bb431</t>
  </si>
  <si>
    <t>https://www.reddit.com/user/TwinkAvery</t>
  </si>
  <si>
    <t>t2_83dqabku</t>
  </si>
  <si>
    <t>https://www.reddit.com/user/Mental_Repeat8199</t>
  </si>
  <si>
    <t>t2_2vqg582r</t>
  </si>
  <si>
    <t>https://styles.redditmedia.com/t5_tmzux/styles/profileIcon_snoo633dbb9d-6308-435a-8308-61b854c9fcf9-headshot.png?width=256&amp;height=256&amp;crop=256:256,smart&amp;v=enabled&amp;s=734fe228add361b3e1cbf3c6b4b4174a82b8cf2f</t>
  </si>
  <si>
    <t>https://www.reddit.com/user/welshinzaghi</t>
  </si>
  <si>
    <t>t2_457z9</t>
  </si>
  <si>
    <t>https://styles.redditmedia.com/t5_c0l9r/styles/profileIcon_snood42520a7-7572-4a83-99c2-73fb98291c19-headshot-f.png?width=256&amp;height=256&amp;crop=256:256,smart&amp;v=enabled&amp;s=420986d826fca7e3f4d08b32da1dad6faa426931</t>
  </si>
  <si>
    <t>https://www.reddit.com/user/Radiobamboo</t>
  </si>
  <si>
    <t>t2_ntyat</t>
  </si>
  <si>
    <t>https://styles.redditmedia.com/t5_e9d11/styles/profileIcon_snoo7742e4be-4ed1-4f88-8d75-ff5a5e9c21da-headshot-f.png?width=256&amp;height=256&amp;crop=256:256,smart&amp;v=enabled&amp;s=78962e3fcf67da2ab609dac54cdd6894e7d981d6</t>
  </si>
  <si>
    <t>https://www.reddit.com/user/BallPlayer13</t>
  </si>
  <si>
    <t>t2_9zpihnht</t>
  </si>
  <si>
    <t>https://styles.redditmedia.com/t5_3s7lbv/styles/profileIcon_epkev3ypvjd61.JPG?width=256&amp;height=256&amp;crop=256:256,smart&amp;v=enabled&amp;s=650d8ab4e691897cca03e98078806e78cccf7185</t>
  </si>
  <si>
    <t>https://www.reddit.com/user/MycelialNetworking</t>
  </si>
  <si>
    <t>t2_5yqjq18v</t>
  </si>
  <si>
    <t>https://styles.redditmedia.com/t5_2i1g40/styles/profileIcon_snoo8620d53a-c5aa-471a-bd1e-dcd86409c30f-headshot-f.png?width=256&amp;height=256&amp;crop=256:256,smart&amp;v=enabled&amp;s=6fe1a62ea7d930d7a291b35068b8a955b1a23e2e</t>
  </si>
  <si>
    <t>https://www.reddit.com/user/dixonspy2394</t>
  </si>
  <si>
    <t>t2_5sap8hhse</t>
  </si>
  <si>
    <t>https://www.reddit.com/user/Elena_Edie</t>
  </si>
  <si>
    <t>t2_7ahqc</t>
  </si>
  <si>
    <t>https://styles.redditmedia.com/t5_dke7k/styles/profileIcon_snoo-nftv2_bmZ0X2VpcDE1NToxMzdfNmFkMDg1ODg1NjhlMjU4YjJiZGYwNjVlNzc2OWZjZTM5OGY2OGExY185MTY_rare_317ffe37-fe5d-43c8-af4f-b8922cda38ca-headshot.png?width=256&amp;height=256&amp;crop=256:256,smart&amp;v=enabled&amp;s=f416a18efd724eefc64569a94deaab60b7a98b3e</t>
  </si>
  <si>
    <t>https://www.reddit.com/user/Darksol503</t>
  </si>
  <si>
    <t>t2_dt4yvht</t>
  </si>
  <si>
    <t>https://styles.redditmedia.com/t5_6uuur/styles/profileIcon_snooca131444-74c1-40a6-9d34-7931add112c0-headshot.png?width=256&amp;height=256&amp;crop=256:256,smart&amp;v=enabled&amp;s=38de0dec390344749c8922c79ff35331c7c3e0e3</t>
  </si>
  <si>
    <t>https://www.reddit.com/user/lostindarkdays</t>
  </si>
  <si>
    <t>t2_jmiv23xg</t>
  </si>
  <si>
    <t>https://www.reddit.com/user/Zlautern</t>
  </si>
  <si>
    <t>t2_cd4t3nl7</t>
  </si>
  <si>
    <t>https://styles.redditmedia.com/t5_4hptfv/styles/profileIcon_snoo0ddc1bbd-9606-4948-93a5-2c5e5cbaf191-headshot.png?width=256&amp;height=256&amp;crop=256:256,smart&amp;v=enabled&amp;s=72cc291d6b1d717ec8240c6458838a5a87081d32</t>
  </si>
  <si>
    <t>https://www.reddit.com/user/Loud-Dentist-6537</t>
  </si>
  <si>
    <t>t2_12oc5m</t>
  </si>
  <si>
    <t>https://styles.redditmedia.com/t5_1a4nzf/styles/profileIcon_snoo330e1606-9e67-430d-81d8-5645fcd38a91-headshot.png?width=256&amp;height=256&amp;crop=256:256,smart&amp;v=enabled&amp;s=5754a48690e96d91f99152c17c191328f9eeaedd</t>
  </si>
  <si>
    <t>https://www.reddit.com/user/quooston</t>
  </si>
  <si>
    <t>t2_4o90hrtr</t>
  </si>
  <si>
    <t>https://styles.redditmedia.com/t5_2jbaar/styles/profileIcon_snoo9979b97a-b134-449b-afee-0e10b115e2be-headshot.png?width=256&amp;height=256&amp;crop=256:256,smart&amp;v=enabled&amp;s=2149722d96768e572bb2820ace35d0602e3c7705</t>
  </si>
  <si>
    <t>https://www.reddit.com/user/PhillieHorizon</t>
  </si>
  <si>
    <t>t2_1sqaz90c</t>
  </si>
  <si>
    <t>https://styles.redditmedia.com/t5_nu8jr/styles/profileIcon_snooa8975c49-597d-4e02-8a48-73f9e794ba08-headshot.png?width=256&amp;height=256&amp;crop=256:256,smart&amp;v=enabled&amp;s=d5f01d9bd98f3532c9350fbc2a15fbab9d15ba55</t>
  </si>
  <si>
    <t>https://www.reddit.com/user/ArduinoMakes</t>
  </si>
  <si>
    <t>t2_9jcoytu</t>
  </si>
  <si>
    <t>https://styles.redditmedia.com/t5_85jkx/styles/profileIcon_uz88s4zfusl31.jpg?width=256&amp;height=256&amp;crop=256:256,smart&amp;v=enabled&amp;s=f3e45203e19b68a7337319b12a3d1ecd33775784</t>
  </si>
  <si>
    <t>https://www.reddit.com/user/MassholeThings</t>
  </si>
  <si>
    <t>t2_jglgn</t>
  </si>
  <si>
    <t>https://styles.redditmedia.com/t5_1ob7dr/styles/profileIcon_snoo-nftv2_bmZ0X2VpcDE1NToxMzdfNDY2YTMzMDg4N2JkZjYyZDUzZjk2OGVhODI0NzkzMTUwZjA3NzYyZV85Mjc0NDk_rare_5cdc4d98-9940-4c3c-8e4b-825bce6cf921-headshot.png?width=256&amp;height=256&amp;crop=256:256,smart&amp;v=enabled&amp;s=dadca22105d2f2de2337ce4733987fc466e443d7</t>
  </si>
  <si>
    <t>https://www.reddit.com/user/MOSTLYNICE</t>
  </si>
  <si>
    <t>t2_bs71uuwi</t>
  </si>
  <si>
    <t>https://styles.redditmedia.com/t5_4besq3/styles/profileIcon_snoo-nftv2_bmZ0X2VpcDE1NToxMzdfYzhkM2EzYTgzYmRlNWRhZDA2ZDQzNjY5NGUzZTIyYWMzZTY0ZDU3N183NDIxMjIz_rare_0d2032a7-87df-46c5-a154-2dc30bba7ad9-headshot.png?width=256&amp;height=256&amp;crop=256:256,smart&amp;v=enabled&amp;s=c809779bd78af904a9f9e24d570841a5448c3f21</t>
  </si>
  <si>
    <t>https://www.reddit.com/user/Rough_Mechanic_3992</t>
  </si>
  <si>
    <t>t2_zmxzx</t>
  </si>
  <si>
    <t>https://www.reddit.com/user/Double-U_Jay</t>
  </si>
  <si>
    <t>t2_946bprvb</t>
  </si>
  <si>
    <t>https://styles.redditmedia.com/t5_4ndcju/styles/profileIcon_snoo2c340579-6e95-4894-9458-bda484c3bfb4-headshot.png?width=256&amp;height=256&amp;crop=256:256,smart&amp;v=enabled&amp;s=d33980813e0933b1b9a71f8290d663ff7a952985</t>
  </si>
  <si>
    <t>https://www.reddit.com/user/OffendedTwitterUser</t>
  </si>
  <si>
    <t>t2_k8t0q</t>
  </si>
  <si>
    <t>https://styles.redditmedia.com/t5_cvdv1/styles/profileIcon_snoo5797981b-a8e8-4f25-af5c-300b95e512d3-headshot.png?width=256&amp;height=256&amp;crop=256:256,smart&amp;v=enabled&amp;s=45188ee9a84a11567e9bd5f38a540a262842f9a7</t>
  </si>
  <si>
    <t>https://www.reddit.com/user/Nor-easter</t>
  </si>
  <si>
    <t>t2_4aa2z</t>
  </si>
  <si>
    <t>https://www.reddit.com/user/backfire103</t>
  </si>
  <si>
    <t>t2_tnnri6dg</t>
  </si>
  <si>
    <t>https://www.reddit.com/user/aflo427</t>
  </si>
  <si>
    <t>t2_1ho7qqo</t>
  </si>
  <si>
    <t>https://styles.redditmedia.com/t5_7tu6c/styles/profileIcon_snoo7b6c6c27-41da-41fc-b8a7-5d9d8426d37f-headshot.png?width=256&amp;height=256&amp;crop=256:256,smart&amp;v=enabled&amp;s=9926d0cd522a61b64041c6011106d542d3b2fd65</t>
  </si>
  <si>
    <t>https://www.reddit.com/user/okgo222</t>
  </si>
  <si>
    <t>t2_4vcdc35</t>
  </si>
  <si>
    <t>https://styles.redditmedia.com/t5_80gnr/styles/profileIcon_snoo48ae6d5c-4b95-45b8-bffe-37dadab9c586-headshot.png?width=256&amp;height=256&amp;crop=256:256,smart&amp;v=enabled&amp;s=38425cf72826bf2ca15b6e2d6c63efc5a1fdbbea</t>
  </si>
  <si>
    <t>https://www.reddit.com/user/Lynx_Kynx</t>
  </si>
  <si>
    <t>t2_o796p</t>
  </si>
  <si>
    <t>https://styles.redditmedia.com/t5_e71es/styles/profileIcon_snoo-nftv2_bmZ0X2VpcDE1NToxMzdfYzhkM2EzYTgzYmRlNWRhZDA2ZDQzNjY5NGUzZTIyYWMzZTY0ZDU3N18xNDE3ODk0_rare_8ec4c389-2688-4731-b092-a6b5a6559e17-headshot.png?width=256&amp;height=256&amp;crop=256:256,smart&amp;v=enabled&amp;s=99216f0b6c5423e4c00cf9d70604e16fdc155ebb</t>
  </si>
  <si>
    <t>https://www.reddit.com/user/ssee1848</t>
  </si>
  <si>
    <t>t2_9r1pdbz5</t>
  </si>
  <si>
    <t>https://styles.redditmedia.com/t5_3p9r3m/styles/profileIcon_snoo-nftv2_bmZ0X2VpcDE1NToxMzdfOTEwMjg2OTVlMWMyNjZmMDJkZmY0YzQ4MTY2OWIxYTQ4YmE5NmQ2NF83Nw_rare_e2b132b3-74b6-4120-8618-c07aece440e1-headshot.png?width=256&amp;height=256&amp;crop=256:256,smart&amp;v=enabled&amp;s=075b5424f1fcb0f481e83fa3996b6b15361d0850</t>
  </si>
  <si>
    <t>https://www.reddit.com/user/flights_not_feelings</t>
  </si>
  <si>
    <t>t2_dcoue0u0</t>
  </si>
  <si>
    <t>https://styles.redditmedia.com/t5_4rorpb/styles/profileIcon_snoo27d3d4f8-09f5-4abf-a9ff-f7bdf9e99589-headshot.png?width=256&amp;height=256&amp;crop=256:256,smart&amp;v=enabled&amp;s=d6c295f30a494cfa6df5da8ac6b36da988dd58b6</t>
  </si>
  <si>
    <t>https://www.reddit.com/user/longtonguebooty</t>
  </si>
  <si>
    <t>t2_7jj8uhqq</t>
  </si>
  <si>
    <t>https://www.reddit.com/user/QualityVote</t>
  </si>
  <si>
    <t>t2_8w3lj1ez</t>
  </si>
  <si>
    <t>https://styles.redditmedia.com/t5_3euz3b/styles/profileIcon_m3j2ao5tofua1.jpg?width=256&amp;height=256&amp;crop=256:256,smart&amp;v=enabled&amp;s=fa68e4a5bf8eb1579a3cdabb54ac51ac2537d13a</t>
  </si>
  <si>
    <t>https://www.reddit.com/user/OppositeAd7116</t>
  </si>
  <si>
    <t>t2_20jx3tfu</t>
  </si>
  <si>
    <t>https://www.reddit.com/user/kyuremgoku</t>
  </si>
  <si>
    <t>t2_a7i69429</t>
  </si>
  <si>
    <t>https://styles.redditmedia.com/t5_44uhdz/styles/profileIcon_snoo7af79ce5-f73c-4c8a-9c8e-395afcc38d1f-headshot-f.png?width=256&amp;height=256&amp;crop=256:256,smart&amp;v=enabled&amp;s=e48a9868267c534466b6ac9bb2bd7ee72ac3c724</t>
  </si>
  <si>
    <t>https://www.reddit.com/user/papisolomillo</t>
  </si>
  <si>
    <t>t2_akkmv7q1</t>
  </si>
  <si>
    <t>https://www.reddit.com/user/Key-Permission-317</t>
  </si>
  <si>
    <t>t2_tanz3wx4</t>
  </si>
  <si>
    <t>https://styles.redditmedia.com/t5_76u80k/styles/profileIcon_snooc6c5d1de-e09f-4261-b858-f6fcd894919a-headshot.png?width=256&amp;height=256&amp;crop=256:256,smart&amp;v=enabled&amp;s=0ea35230b67faeeb5140cca9d07897002fc2858a</t>
  </si>
  <si>
    <t>https://www.reddit.com/user/hthnsaro</t>
  </si>
  <si>
    <t>t2_4cseg</t>
  </si>
  <si>
    <t>https://styles.redditmedia.com/t5_e6f2g/styles/profileIcon_snoo9ab89b72-5366-4a57-b01b-9615dd5cb940-headshot.png?width=256&amp;height=256&amp;crop=256:256,smart&amp;v=enabled&amp;s=8ba844a310658edf2adc75e2583fdc0ac0391856</t>
  </si>
  <si>
    <t>https://www.reddit.com/user/PerniciousSavior</t>
  </si>
  <si>
    <t>t2_8ne4kl836</t>
  </si>
  <si>
    <t>https://styles.redditmedia.com/t5_882u66/styles/profileIcon_snoo-nftv2_bmZ0X2VpcDE1NToxMzdfZWI5NTlhNzE1ZGZmZmU2ZjgyZjQ2MDU1MzM5ODJjNDg1OWNiMTRmZV83NzcwNA_rare_ad7ac7d5-9c14-4934-9c1e-bc368360c6ab-headshot.png?width=256&amp;height=256&amp;crop=256:256,smart&amp;v=enabled&amp;s=052efb62dd84e90746763e633778c19bf8bed003</t>
  </si>
  <si>
    <t>https://www.reddit.com/user/pastaispunk</t>
  </si>
  <si>
    <t>t2_4m68c0nd</t>
  </si>
  <si>
    <t>https://styles.redditmedia.com/t5_5h3lgc/styles/profileIcon_snoo03c8d750-51ce-493c-acc5-4ed99c3b3525-headshot.png?width=256&amp;height=256&amp;crop=256:256,smart&amp;v=enabled&amp;s=f3e11b87ba73390df252f5d16bf1adaad848a696</t>
  </si>
  <si>
    <t>https://www.reddit.com/user/UKophile</t>
  </si>
  <si>
    <t>t2_u9ybbu4s</t>
  </si>
  <si>
    <t>https://styles.redditmedia.com/t5_7ds1la/styles/profileIcon_snoo88150fc1-81a1-4c32-8244-eecdec7741a1-headshot.png?width=256&amp;height=256&amp;crop=256:256,smart&amp;v=enabled&amp;s=fc72bdac3405c7f408086a6cbb5d60c158ec4c22</t>
  </si>
  <si>
    <t>https://www.reddit.com/user/NotYourAppliance</t>
  </si>
  <si>
    <t>t2_66uur95</t>
  </si>
  <si>
    <t>https://styles.redditmedia.com/t5_7d4yo/styles/profileIcon_snood6f5671b-35ff-43bd-b1b3-63b54b5efe12-headshot.png?width=256&amp;height=256&amp;crop=256:256,smart&amp;v=enabled&amp;s=83cdf858bff11275c7d1b4cec37aed227f3efbc8</t>
  </si>
  <si>
    <t>https://www.reddit.com/user/TissueOfLies</t>
  </si>
  <si>
    <t>t2_40e5s</t>
  </si>
  <si>
    <t>https://www.reddit.com/user/USMCLee</t>
  </si>
  <si>
    <t>t2_u1kqgqpw</t>
  </si>
  <si>
    <t>https://styles.redditmedia.com/t5_7c3jkr/styles/profileIcon_snoo51883156-0840-4a18-9b2d-b62ffb4336ef-headshot.png?width=256&amp;height=256&amp;crop=256:256,smart&amp;v=enabled&amp;s=ef18c3fef33ed73422cfd4d298c7b6c762c17e50</t>
  </si>
  <si>
    <t>https://www.reddit.com/user/CzernaZlata</t>
  </si>
  <si>
    <t>t2_3r4zpry0</t>
  </si>
  <si>
    <t>https://styles.redditmedia.com/t5_118nsh/styles/profileIcon_snoo-nftv2_bmZ0X2VpcDE1NToxMzdfZGMxY2RkMTE5NmIzZjQ0YzY5ZDQ5NTQ4ZjVmNzBiOTZmMDRiM2ZlY18xMzQ1_rare_32f2cd48-1678-45a7-9818-c2901d73fc29-headshot.png?width=256&amp;height=256&amp;crop=256:256,smart&amp;v=enabled&amp;s=e304ac3a4cb9cca2c14383b9ddee19aaf928b444</t>
  </si>
  <si>
    <t>https://www.reddit.com/user/TheBipolarExpresss</t>
  </si>
  <si>
    <t>t2_15tx0c</t>
  </si>
  <si>
    <t>https://www.reddit.com/user/overjoyedhippie</t>
  </si>
  <si>
    <t>t2_kjoi2ndx</t>
  </si>
  <si>
    <t>https://styles.redditmedia.com/t5_5ze6n2/styles/profileIcon_snoo0ae28149-13d5-4367-b96c-18926f295d8a-headshot.png?width=256&amp;height=256&amp;crop=256:256,smart&amp;v=enabled&amp;s=47b3cf44fb42f55a652b63a5cb74f4c65065aaf0</t>
  </si>
  <si>
    <t>https://www.reddit.com/user/SynicSin</t>
  </si>
  <si>
    <t>t2_3aalrvcc</t>
  </si>
  <si>
    <t>https://styles.redditmedia.com/t5_x3erc/styles/profileIcon_tg5b9v4ylu361.jpeg?width=256&amp;height=256&amp;crop=256:256,smart&amp;v=enabled&amp;s=415fe36e930cd76e748797a4a2536b7b0bcb3f3a</t>
  </si>
  <si>
    <t>https://www.reddit.com/user/lmdrunk</t>
  </si>
  <si>
    <t>t2_4sjs4pq9</t>
  </si>
  <si>
    <t>https://www.reddit.com/user/SadMom2019</t>
  </si>
  <si>
    <t>t2_jaywn</t>
  </si>
  <si>
    <t>https://styles.redditmedia.com/t5_e5hy6/styles/profileIcon_snoo428ce061-c1c8-4173-aac7-8c3fb65ff986-headshot.png?width=256&amp;height=256&amp;crop=256:256,smart&amp;v=enabled&amp;s=c74784381803d10e82278551c6983e319dce874f</t>
  </si>
  <si>
    <t>https://www.reddit.com/user/lanikai18</t>
  </si>
  <si>
    <t>t2_4k8hosjm</t>
  </si>
  <si>
    <t>https://www.reddit.com/user/CynthiaMWD</t>
  </si>
  <si>
    <t>t2_667k2</t>
  </si>
  <si>
    <t>https://www.reddit.com/user/I_thght_he_was_wth_u</t>
  </si>
  <si>
    <t>t2_7v1o33m8</t>
  </si>
  <si>
    <t>https://styles.redditmedia.com/t5_4qnsjw/styles/profileIcon_snoo-nftv2_bmZ0X2VpcDE1NToxMzdfYmZkNjcwNjY3MDUzZTUxN2E5N2FmZTU2YzkxZTRmODNmMTE2MGJkM18yODg0MTU_rare_100c049c-9655-450b-a959-98caad26f6d3-headshot.png?width=256&amp;height=256&amp;crop=256:256,smart&amp;v=enabled&amp;s=42e9b7a1802c21f87aa04312929f5e4a3b0b79b7</t>
  </si>
  <si>
    <t>https://www.reddit.com/user/PuzzleheadedGap4185</t>
  </si>
  <si>
    <t>t2_bjgurs5m</t>
  </si>
  <si>
    <t>https://styles.redditmedia.com/t5_49a1ow/styles/profileIcon_i1fmsubd27t61.png?width=256&amp;height=256&amp;crop=256:256,smart&amp;v=enabled&amp;s=6bcd246d06f39dde2b53aeb8fcbfdc8cb1772c50</t>
  </si>
  <si>
    <t>https://www.reddit.com/user/of_patrol_bot</t>
  </si>
  <si>
    <t>t2_p7o5q6b1</t>
  </si>
  <si>
    <t>https://styles.redditmedia.com/t5_6m9uke/styles/profileIcon_snoo87af96e7-51a1-4430-ace6-193ca78f6c40-headshot.png?width=256&amp;height=256&amp;crop=256:256,smart&amp;v=enabled&amp;s=a806a828042c913dc278e97e1fa9a34846194a38</t>
  </si>
  <si>
    <t>https://www.reddit.com/user/CertainMistake9379</t>
  </si>
  <si>
    <t>t2_pfvye</t>
  </si>
  <si>
    <t>https://www.reddit.com/user/fuxgvn</t>
  </si>
  <si>
    <t>t2_4cx91ofx</t>
  </si>
  <si>
    <t>https://styles.redditmedia.com/t5_2dpqkc/styles/profileIcon_snoo6e15670a-c5e9-4ab5-a952-8d1b7a62714f-headshot.png?width=256&amp;height=256&amp;crop=256:256,smart&amp;v=enabled&amp;s=05c812acc2ff638a8b37e4b53821c2dc20cf426a</t>
  </si>
  <si>
    <t>https://www.reddit.com/user/Deezy2020</t>
  </si>
  <si>
    <t>t2_2ev11umd</t>
  </si>
  <si>
    <t>https://www.reddit.com/user/Zygote-Devil</t>
  </si>
  <si>
    <t>t2_823m5wjg</t>
  </si>
  <si>
    <t>https://styles.redditmedia.com/t5_33w6ir/styles/profileIcon_snoo-nftv2_bmZ0X2VpcDE1NToxMzdfM2I0NzdhNmIxYmUyMzY2MjhiMDg4MzllMWU4Y2Y4YmE4ZDkzNTg5YV8xMTMwMDA_rare_57f397c9-a3e2-4549-8439-03ce2ba14046-headshot.png?width=256&amp;height=256&amp;crop=256:256,smart&amp;v=enabled&amp;s=fd488cf439733ab7a0a85bbe556f160c63ab6281</t>
  </si>
  <si>
    <t>https://www.reddit.com/user/Good-Ad7553</t>
  </si>
  <si>
    <t>t2_12jwoz</t>
  </si>
  <si>
    <t>https://styles.redditmedia.com/t5_e8s26/styles/profileIcon_snoo-nftv2_bmZ0X2VpcDE1NToxMzdfYjljMDQyYzMyNzViYzQ5Nzk5Njg4ZWVhMWEyOWIxNDA1ZDAyOTQ2Yl80ODkzNDQ_rare_1d8c0b5f-c5c3-4bca-9841-e62e6a623142-headshot.png?width=256&amp;height=256&amp;crop=256:256,smart&amp;v=enabled&amp;s=64e6e0c0fa590cf0983d8c2c78c304a57fc1ee1b</t>
  </si>
  <si>
    <t>https://www.reddit.com/user/stoney2boloney</t>
  </si>
  <si>
    <t>t2_1a5meu4h</t>
  </si>
  <si>
    <t>https://styles.redditmedia.com/t5_inpyz/styles/profileIcon_snoo-nftv2_bmZ0X2VpcDE1NToxMzdfNDY2YTMzMDg4N2JkZjYyZDUzZjk2OGVhODI0NzkzMTUwZjA3NzYyZV8yNzYzMw_rare_b8f500ea-14b4-48bb-a100-142e4421c218-headshot.png?width=256&amp;height=256&amp;crop=256:256,smart&amp;v=enabled&amp;s=789b3a54afa71605f8bda38b3c3c238caeddb85d</t>
  </si>
  <si>
    <t>https://www.reddit.com/user/docred420</t>
  </si>
  <si>
    <t>t2_1753k1nc</t>
  </si>
  <si>
    <t>https://www.reddit.com/user/sneakysn00ps</t>
  </si>
  <si>
    <t>t2_a1r2ezev</t>
  </si>
  <si>
    <t>https://styles.redditmedia.com/t5_3tv5i0/styles/profileIcon_snooaaf27b41-b88d-4417-9c82-0a6a23022157-headshot.png?width=256&amp;height=256&amp;crop=256:256,smart&amp;v=enabled&amp;s=cf1308058b47fb472ea9d7428b5dd1cfaf62bb48</t>
  </si>
  <si>
    <t>https://www.reddit.com/user/Arihio</t>
  </si>
  <si>
    <t>t2_cug8th5i</t>
  </si>
  <si>
    <t>https://styles.redditmedia.com/t5_4n1i32/styles/profileIcon_iw811fa9v7ja1.jpg?width=256&amp;height=256&amp;crop=256:256,smart&amp;v=enabled&amp;s=cb6a550ac1ae1fcd034a6ff2dc854d29b8efdeea</t>
  </si>
  <si>
    <t>https://www.reddit.com/user/C7_zo6_Corvette</t>
  </si>
  <si>
    <t>t2_3yg34fiy</t>
  </si>
  <si>
    <t>https://www.reddit.com/user/1LE_McQueen</t>
  </si>
  <si>
    <t>t2_57kfxfma</t>
  </si>
  <si>
    <t>https://styles.redditmedia.com/t5_2aalmd/styles/profileIcon_yxguzksnbd3a1.jpg?width=256&amp;height=256&amp;crop=256:256,smart&amp;v=enabled&amp;s=3f0d00e4c7aa2e4d46072d5a638ab6a2ae3e5626</t>
  </si>
  <si>
    <t>https://www.reddit.com/user/dirkzhang</t>
  </si>
  <si>
    <t>t2_mkbvgowv</t>
  </si>
  <si>
    <t>https://www.reddit.com/user/RevolutionaryOven208</t>
  </si>
  <si>
    <t>t2_c0uccfuk</t>
  </si>
  <si>
    <t>https://styles.redditmedia.com/t5_4ds3l7/styles/profileIcon_snoo-nftv2_bmZ0X2VpcDE1NToxMzdfM2I0NzdhNmIxYmUyMzY2MjhiMDg4MzllMWU4Y2Y4YmE4ZDkzNTg5YV80MDEzNzky_rare_e8689c0c-1c3f-4cae-8612-1b636add53f3-headshot.png?width=256&amp;height=256&amp;crop=256:256,smart&amp;v=enabled&amp;s=e097d3771c14b96072d055a3cb710b2be05c5520</t>
  </si>
  <si>
    <t>https://www.reddit.com/user/AnglsBeats</t>
  </si>
  <si>
    <t>t2_9252vx5n</t>
  </si>
  <si>
    <t>https://styles.redditmedia.com/t5_3h3dws/styles/profileIcon_snoo-nftv2_bmZ0X2VpcDE1NToxMzdfNmFjYjhmYjgyODgwZDM5YzJiODQ0NmY4Nzc4YTE0ZDM0ZWU2Y2ZiN185NTEyMA_rare_17981e33-4a32-4b77-a779-908a25704234-headshot.png?width=256&amp;height=256&amp;crop=256:256,smart&amp;v=enabled&amp;s=f3fd514b8d90e1387f1980a2b024a9b57b395d7d</t>
  </si>
  <si>
    <t>https://www.reddit.com/user/nah-soup</t>
  </si>
  <si>
    <t>t2_5fhu0</t>
  </si>
  <si>
    <t>https://www.reddit.com/user/Sestor</t>
  </si>
  <si>
    <t>t2_131lkh</t>
  </si>
  <si>
    <t>https://www.reddit.com/user/magnum136</t>
  </si>
  <si>
    <t>t2_k72mvqi7</t>
  </si>
  <si>
    <t>https://styles.redditmedia.com/t5_5xk0xt/styles/profileIcon_snoof80cb4b6-c086-4f8d-aff9-881f82ab6720-headshot.png?width=256&amp;height=256&amp;crop=256:256,smart&amp;v=enabled&amp;s=199273443f52f143dda8e86a04b631e322ad5182</t>
  </si>
  <si>
    <t>https://www.reddit.com/user/IWantToPlayGame</t>
  </si>
  <si>
    <t>t2_clw0x5y0</t>
  </si>
  <si>
    <t>https://styles.redditmedia.com/t5_4kf912/styles/profileIcon_snoo-nftv2_bmZ0X2VpcDE1NToxMzdfYzhkM2EzYTgzYmRlNWRhZDA2ZDQzNjY5NGUzZTIyYWMzZTY0ZDU3N18zMjcyODgw_rare_63ab72d8-9961-4661-8938-67c6442a2bd2-headshot.png?width=256&amp;height=256&amp;crop=256:256,smart&amp;v=enabled&amp;s=eec86738aa1983ad061c86e16f9ea0c8c95f96f4</t>
  </si>
  <si>
    <t>https://www.reddit.com/user/TotallyNotJagger</t>
  </si>
  <si>
    <t>t2_lqtgr7rh</t>
  </si>
  <si>
    <t>https://styles.redditmedia.com/t5_6d4q2n/styles/profileIcon_2x8dfjj3sw6a1.jpg?width=256&amp;height=256&amp;crop=256:256,smart&amp;v=enabled&amp;s=2345072fffc654ebc432eb0c74e66a52ae3aacd3</t>
  </si>
  <si>
    <t>https://www.reddit.com/user/Preston_Stormer_</t>
  </si>
  <si>
    <t>t2_3aph0498</t>
  </si>
  <si>
    <t>https://styles.redditmedia.com/t5_278o6q/styles/profileIcon_snoo4a048009-0508-46b8-b100-4732f5e73d90-headshot.png?width=256&amp;height=256&amp;crop=256:256,smart&amp;v=enabled&amp;s=22427170490e22beed0b989929c6f13aaaaaee67</t>
  </si>
  <si>
    <t>https://www.reddit.com/user/Deathpacito420_69</t>
  </si>
  <si>
    <t>t2_9071kxna</t>
  </si>
  <si>
    <t>https://www.reddit.com/user/Atupatu135</t>
  </si>
  <si>
    <t>t2_59sag41g2</t>
  </si>
  <si>
    <t>https://styles.redditmedia.com/t5_7xii93/styles/profileIcon_snoo04298722-e32c-4527-a4c2-966db97f90bd-headshot.png?width=256&amp;height=256&amp;crop=256:256,smart&amp;v=enabled&amp;s=e5561f592fdec907b2a02f51f1d9d6584577a3c9</t>
  </si>
  <si>
    <t>https://www.reddit.com/user/11shrimp</t>
  </si>
  <si>
    <t>t2_h9p6uns0</t>
  </si>
  <si>
    <t>https://styles.redditmedia.com/t5_5g12sm/styles/profileIcon_snoo01f0acc4-8768-46ff-aa70-ba2fa9bcf238-headshot.png?width=256&amp;height=256&amp;crop=256:256,smart&amp;v=enabled&amp;s=ba555ba6fc898c2ab6b27f4cb9a758ca0ae08a65</t>
  </si>
  <si>
    <t>https://www.reddit.com/user/TwistedToxicReality</t>
  </si>
  <si>
    <t>t2_v14eao4t</t>
  </si>
  <si>
    <t>https://www.reddit.com/user/Bulky_Device_6240</t>
  </si>
  <si>
    <t>t2_adxcie0v</t>
  </si>
  <si>
    <t>https://styles.redditmedia.com/t5_3yvrla/styles/profileIcon_snoocc0fd0e8-42d9-4b1a-968d-00bd2013abf9-headshot.png?width=256&amp;height=256&amp;crop=256:256,smart&amp;v=enabled&amp;s=36dd94a1f5552b8fac077de0ffd3ea8111b66182</t>
  </si>
  <si>
    <t>https://www.reddit.com/user/Its_Your_Next_Move</t>
  </si>
  <si>
    <t>t2_4en7gubc</t>
  </si>
  <si>
    <t>https://styles.redditmedia.com/t5_24wz52/styles/profileIcon_snoo-nftv2_bmZ0X2VpcDE1NToxMzdfYzhkM2EzYTgzYmRlNWRhZDA2ZDQzNjY5NGUzZTIyYWMzZTY0ZDU3N181MzUyNTkz_rare_2519edb5-10a4-4d7d-b917-96b952ef9644-headshot.png?width=256&amp;height=256&amp;crop=256:256,smart&amp;v=enabled&amp;s=cd5afabb9ba35fa75fe2962edc73f08c6e0b2c7c</t>
  </si>
  <si>
    <t>https://www.reddit.com/user/bobo-the-dodo</t>
  </si>
  <si>
    <t>t2_emb30m62</t>
  </si>
  <si>
    <t>https://styles.redditmedia.com/t5_524vsn/styles/profileIcon_snoo0d1ca36f-91b6-4c44-900c-7c689ef5e13b-headshot.png?width=256&amp;height=256&amp;crop=256:256,smart&amp;v=enabled&amp;s=1b927ea48578f42d578660c74daed8d26dc1c0a1</t>
  </si>
  <si>
    <t>https://www.reddit.com/user/Foxxxyyy1</t>
  </si>
  <si>
    <t>t2_h80qbd7n</t>
  </si>
  <si>
    <t>https://styles.redditmedia.com/t5_6u2jz7/styles/profileIcon_snoo-nftv2_bmZ0X2VpcDE1NToxMzdfYzhkM2EzYTgzYmRlNWRhZDA2ZDQzNjY5NGUzZTIyYWMzZTY0ZDU3N181MzM0MjAz_rare_bdaf9354-a93b-4989-abbd-f5109c615b4b-headshot.png?width=256&amp;height=256&amp;crop=256:256,smart&amp;v=enabled&amp;s=5b85bde4eb7e106de56ee52ad61ec858f3227ab5</t>
  </si>
  <si>
    <t>https://www.reddit.com/user/Constipated-Cum</t>
  </si>
  <si>
    <t>t2_5xx9d7pi</t>
  </si>
  <si>
    <t>https://styles.redditmedia.com/t5_471pf4/styles/profileIcon_snoo-nftv2_bmZ0X2VpcDE1NToxMzdfNTE3Y2VkYzA1ZjM4MjExMTEzZTU4NjYzZWQ0ZWFiZWQ4NTRjMGY3N184MDg_rare_ee1655d9-1c7b-4de3-affe-8873f89e53c2-headshot.png?width=256&amp;height=256&amp;crop=256:256,smart&amp;v=enabled&amp;s=75ea64dbc2bfcf4eeae67b5c5247df9e75fe0e60</t>
  </si>
  <si>
    <t>https://www.reddit.com/user/Stunning_Host_2114</t>
  </si>
  <si>
    <t>t2_1xr5p57t</t>
  </si>
  <si>
    <t>https://www.reddit.com/user/PowerPCGamer</t>
  </si>
  <si>
    <t>t2_62ynwvhh</t>
  </si>
  <si>
    <t>https://styles.redditmedia.com/t5_2j8y3n/styles/profileIcon_4ol189p7ypz91.jpg?width=256&amp;height=256&amp;crop=256:256,smart&amp;v=enabled&amp;s=c03cb9df3f57c90e29a26ad5bc93aec4cb9140dc</t>
  </si>
  <si>
    <t>https://www.reddit.com/user/reactingCATS</t>
  </si>
  <si>
    <t>t2_3x20yl3n</t>
  </si>
  <si>
    <t>https://styles.redditmedia.com/t5_12tbax/styles/profileIcon_snoo-nftv2_bmZ0X2VpcDE1NToxMzdfNDY2YTMzMDg4N2JkZjYyZDUzZjk2OGVhODI0NzkzMTUwZjA3NzYyZV81ODYyMDA_rare_657787d8-98ed-4958-be8e-0d312c474c29-headshot.png?width=256&amp;height=256&amp;crop=256:256,smart&amp;v=enabled&amp;s=68741201748b88245eeeff9b5bc93836ded94efb</t>
  </si>
  <si>
    <t>https://www.reddit.com/user/Slayerse7en</t>
  </si>
  <si>
    <t>t2_9m464oak</t>
  </si>
  <si>
    <t>https://styles.redditmedia.com/t5_3nnnd1/styles/profileIcon_e70uv83jvl781.jpg?width=256&amp;height=256&amp;crop=256:256,smart&amp;v=enabled&amp;s=c945ea4243c637f10175ccf79316945a2b04765a</t>
  </si>
  <si>
    <t>https://www.reddit.com/user/audit640</t>
  </si>
  <si>
    <t>t2_6k2qp7h9m</t>
  </si>
  <si>
    <t>https://www.reddit.com/user/earthyanalog</t>
  </si>
  <si>
    <t>t2_8t6gpz2r</t>
  </si>
  <si>
    <t>https://styles.redditmedia.com/t5_3fzbmp/styles/profileIcon_snoo03fb5a4a-d4e1-46a3-81ef-b0948cff258e-headshot.png?width=256&amp;height=256&amp;crop=256:256,smart&amp;v=enabled&amp;s=4f418d49b4a14da4eb37c54184732e8f479e30bf</t>
  </si>
  <si>
    <t>https://www.reddit.com/user/Dismal_Sympathy</t>
  </si>
  <si>
    <t>t2_4alyp</t>
  </si>
  <si>
    <t>https://www.reddit.com/user/ips1023</t>
  </si>
  <si>
    <t>t2_8kufodzg</t>
  </si>
  <si>
    <t>https://www.reddit.com/user/Timely_Ad_8479</t>
  </si>
  <si>
    <t>t2_4o8h51jg</t>
  </si>
  <si>
    <t>https://styles.redditmedia.com/t5_25j6n4/styles/profileIcon_wed47sgrqsea1.jpg?width=256&amp;height=256&amp;crop=256:256,smart&amp;v=enabled&amp;s=7dd394ad743a1e482a16d8011b51a6c92893f8e8</t>
  </si>
  <si>
    <t>https://www.reddit.com/user/gikrey</t>
  </si>
  <si>
    <t>t2_8sc30v07</t>
  </si>
  <si>
    <t>https://styles.redditmedia.com/t5_3dab5s/styles/profileIcon_snoo-nftv2_bmZ0X2VpcDE1NToxMzdfM2I0NzdhNmIxYmUyMzY2MjhiMDg4MzllMWU4Y2Y4YmE4ZDkzNTg5YV82NTM3NzMz_rare_01281569-b71e-4ad1-9597-b446842e4631-headshot.png?width=256&amp;height=256&amp;crop=256:256,smart&amp;v=enabled&amp;s=1fef5ca1a4daceff72166262529cf88783cf37c7</t>
  </si>
  <si>
    <t>https://www.reddit.com/user/whiteynek617</t>
  </si>
  <si>
    <t>t2_1b4khwkq</t>
  </si>
  <si>
    <t>https://styles.redditmedia.com/t5_ivtkq/styles/profileIcon_snoo9defbb68-b4ff-48a8-aa79-17a2f14058b1-headshot.png?width=256&amp;height=256&amp;crop=256:256,smart&amp;v=enabled&amp;s=a2050f527af65b397003ff3eb2c13e1756f110ea</t>
  </si>
  <si>
    <t>https://www.reddit.com/user/Jrock1999</t>
  </si>
  <si>
    <t>t2_3t944yco</t>
  </si>
  <si>
    <t>https://styles.redditmedia.com/t5_2snaev/styles/profileIcon_snoo-nftv2_bmZ0X2VpcDE1NToxMzdfYzhkM2EzYTgzYmRlNWRhZDA2ZDQzNjY5NGUzZTIyYWMzZTY0ZDU3N18yNjYwMjk0_rare_6af4a92d-d40a-4388-91e7-10025b542965-headshot.png?width=256&amp;height=256&amp;crop=256:256,smart&amp;v=enabled&amp;s=b59e5b72de5220406a05398a8fdb23e2982f6ce9</t>
  </si>
  <si>
    <t>https://www.reddit.com/user/CalebYankauskas</t>
  </si>
  <si>
    <t>t2_dtjyaeub</t>
  </si>
  <si>
    <t>https://www.reddit.com/user/Longjumping_Base_682</t>
  </si>
  <si>
    <t>t2_8w3rjzzq</t>
  </si>
  <si>
    <t>https://www.reddit.com/user/kinjazfan</t>
  </si>
  <si>
    <t>t2_ku60i</t>
  </si>
  <si>
    <t>https://styles.redditmedia.com/t5_1n85mj/styles/profileIcon_snoo3887b0b0-9d7a-4e74-a073-86f4f1909cb0-headshot.png?width=256&amp;height=256&amp;crop=256:256,smart&amp;v=enabled&amp;s=09c6bdcc597bf36695681a2b81088d972be2e1f3</t>
  </si>
  <si>
    <t>https://www.reddit.com/user/TheGatoda</t>
  </si>
  <si>
    <t>t2_bjte8</t>
  </si>
  <si>
    <t>https://styles.redditmedia.com/t5_cep4b/styles/profileIcon_snooafc3f854-1605-44a1-b7ae-1499a5ca20ef-headshot-f.png?width=256&amp;height=256&amp;crop=256:256,smart&amp;v=enabled&amp;s=4cb2e993c89838fbf4c856ab4fbfeae34d94e5ea</t>
  </si>
  <si>
    <t>https://www.reddit.com/user/thedonaldiam</t>
  </si>
  <si>
    <t>t2_4m0olldu</t>
  </si>
  <si>
    <t>https://styles.redditmedia.com/t5_251t8o/styles/profileIcon_snoo63612c7e-0ce7-44fb-ab34-788ba165cfdc-headshot.png?width=256&amp;height=256&amp;crop=256:256,smart&amp;v=enabled&amp;s=5070f2285b21dae71128298bc6732764d42dcdc0</t>
  </si>
  <si>
    <t>https://www.reddit.com/user/Daniel200303</t>
  </si>
  <si>
    <t>t2_4aa6str2</t>
  </si>
  <si>
    <t>https://styles.redditmedia.com/t5_22fixu/styles/profileIcon_snoo4efc08fb-3bb5-4a8a-ae86-2fa7ad7102a0-headshot-f.png?width=256&amp;height=256&amp;crop=256:256,smart&amp;v=enabled&amp;s=f4df62e8675b011f4981615b3d17080a00264479</t>
  </si>
  <si>
    <t>https://www.reddit.com/user/Miami199</t>
  </si>
  <si>
    <t>t2_jcvwb93b</t>
  </si>
  <si>
    <t>https://styles.redditmedia.com/t5_5srbzf/styles/profileIcon_snooc05fd2c8-fd2c-471d-b59f-1fb484ce99e4-headshot.png?width=256&amp;height=256&amp;crop=256:256,smart&amp;v=enabled&amp;s=98e1b798be31b99a2fea9ac357292f1b9f8245fb</t>
  </si>
  <si>
    <t>https://www.reddit.com/user/After-Award-2636</t>
  </si>
  <si>
    <t>t2_6xi2wvk7</t>
  </si>
  <si>
    <t>https://styles.redditmedia.com/t5_5xv5wm/styles/profileIcon_snoo-nftv2_bmZ0X2VpcDE1NToxMzdfYjljMDQyYzMyNzViYzQ5Nzk5Njg4ZWVhMWEyOWIxNDA1ZDAyOTQ2Yl8zODc2ODE_rare_fc1502cd-4d55-439d-9bf2-d0551d462d7f-headshot.png?width=256&amp;height=256&amp;crop=256:256,smart&amp;v=enabled&amp;s=37557bb1915869ed63f60ec7e32ae960bd583177</t>
  </si>
  <si>
    <t>https://www.reddit.com/user/2011Newbie</t>
  </si>
  <si>
    <t>t2_gyaytzbt</t>
  </si>
  <si>
    <t>https://www.reddit.com/user/Khar0ntheferryman</t>
  </si>
  <si>
    <t>t2_4tafhucu</t>
  </si>
  <si>
    <t>https://styles.redditmedia.com/t5_2v7ax8/styles/profileIcon_snoo37e5360b-c9bc-404e-a1fa-d532d4ee8bf2-headshot-f.png?width=256&amp;height=256&amp;crop=256:256,smart&amp;v=enabled&amp;s=fe4e35c263fcc3f61c6f0ffbe42f1c988093cc00</t>
  </si>
  <si>
    <t>https://www.reddit.com/user/Illustrious_Account3</t>
  </si>
  <si>
    <t>t2_zc0g6</t>
  </si>
  <si>
    <t>https://styles.redditmedia.com/t5_d2gy2/styles/profileIcon_snoo-nftv2_bmZ0X2VpcDE1NToxMzdfNmFjYjhmYjgyODgwZDM5YzJiODQ0NmY4Nzc4YTE0ZDM0ZWU2Y2ZiN181OTI5Ng_rare_e4df7590-7b62-4578-9cbe-1a9d01e07f0e-headshot.png?width=256&amp;height=256&amp;crop=256:256,smart&amp;v=enabled&amp;s=38ef7f93980d48ae6291e7772fc491ca2089876b</t>
  </si>
  <si>
    <t>https://www.reddit.com/user/CptnWolfe</t>
  </si>
  <si>
    <t>t2_sz8akqcx</t>
  </si>
  <si>
    <t>https://styles.redditmedia.com/t5_74p7w5/styles/profileIcon_snoo-nftv2_bmZ0X2VpcDE1NToxMzdfNjIyZDhmZWE0NjAzYmE5ZWRhZjEwODRiNDA3MDUyZDhiMGE5YmVkN18yMDg2Mjg2_rare_08f56422-6df7-495e-8134-84ddd8789fe1-headshot.png?width=256&amp;height=256&amp;crop=256:256,smart&amp;v=enabled&amp;s=6003c92794ac902c35b7c77f29726a4415993bd6</t>
  </si>
  <si>
    <t>https://www.reddit.com/user/LuckyLuke50</t>
  </si>
  <si>
    <t>t2_e84k6rbu</t>
  </si>
  <si>
    <t>https://styles.redditmedia.com/t5_4yydws/styles/profileIcon_snoo3ce52a17-6630-4997-b9b7-ce7768e252c2-headshot.png?width=256&amp;height=256&amp;crop=256:256,smart&amp;v=enabled&amp;s=41ada0b9a10f2fa337a8d02b0071bd2527f11aab</t>
  </si>
  <si>
    <t>https://www.reddit.com/user/GrimeyGuru</t>
  </si>
  <si>
    <t>t2_6ogn333t</t>
  </si>
  <si>
    <t>https://styles.redditmedia.com/t5_397s40/styles/profileIcon_snoodd37af84-baac-471a-847b-560038447088-headshot.png?width=256&amp;height=256&amp;crop=256:256,smart&amp;v=enabled&amp;s=000dd94baec0bbf228968c8d2cc8d10459ac7d7b</t>
  </si>
  <si>
    <t>https://www.reddit.com/user/BarracudaGeneral</t>
  </si>
  <si>
    <t>t2_oscdqu6b</t>
  </si>
  <si>
    <t>https://styles.redditmedia.com/t5_6jzgzz/styles/profileIcon_snoo-nftv2_bmZ0X2VpcDE1NToxMzdfYzhkM2EzYTgzYmRlNWRhZDA2ZDQzNjY5NGUzZTIyYWMzZTY0ZDU3N183MjQ1ODQ0_rare_8d71dfdd-ef64-4440-ac19-4535bf8c8a0f-headshot.png?width=256&amp;height=256&amp;crop=256:256,smart&amp;v=enabled&amp;s=53f7a0d62d6ad8684fac0e3ca3c3d5b25e0a4ec0</t>
  </si>
  <si>
    <t>https://www.reddit.com/user/spheredarkangel</t>
  </si>
  <si>
    <t>t2_16h159</t>
  </si>
  <si>
    <t>https://styles.redditmedia.com/t5_16yb3h/styles/profileIcon_snooa22d7d8e-7c08-4905-9f0c-5f421bcf82b6-headshot.png?width=256&amp;height=256&amp;crop=256:256,smart&amp;v=enabled&amp;s=f65079ce6045f63afcec62a03ef56c06daa98c14</t>
  </si>
  <si>
    <t>https://www.reddit.com/user/audirt</t>
  </si>
  <si>
    <t>t2_lbhkd8qi</t>
  </si>
  <si>
    <t>https://www.reddit.com/user/Wambolam</t>
  </si>
  <si>
    <t>t2_bvnasfqm</t>
  </si>
  <si>
    <t>https://www.reddit.com/user/PaulysDad</t>
  </si>
  <si>
    <t>t2_2t12i916</t>
  </si>
  <si>
    <t>https://styles.redditmedia.com/t5_syusa/styles/profileIcon_mm0xl1x57t5a1.jpg?width=256&amp;height=256&amp;crop=256:256,smart&amp;v=enabled&amp;s=131b2facce9ac62108c2f9e4f774e92ed5f3bc6f</t>
  </si>
  <si>
    <t>https://www.reddit.com/user/AndrewSVO</t>
  </si>
  <si>
    <t>t2_frczkkf</t>
  </si>
  <si>
    <t>https://styles.redditmedia.com/t5_6cfs6/styles/profileIcon_lulr1ai8or201.png?width=256&amp;height=256&amp;crop=256:256,smart&amp;v=enabled&amp;s=1c20c7b40e361a09ba46c8c0ac7e6a5abdd1ae45</t>
  </si>
  <si>
    <t>https://www.reddit.com/user/tockvon</t>
  </si>
  <si>
    <t>t2_w2b8spsx</t>
  </si>
  <si>
    <t>https://styles.redditmedia.com/t5_83vkg2/styles/profileIcon_snoo70326dd7-60ef-418a-bcf0-2fdb4e5cf435-headshot.png?width=256&amp;height=256&amp;crop=256:256,smart&amp;v=enabled&amp;s=cee00cdae5ea7b457f9363969ecf7e649da5a599</t>
  </si>
  <si>
    <t>https://www.reddit.com/user/TheAutoShow</t>
  </si>
  <si>
    <t>t2_ujhedr7a</t>
  </si>
  <si>
    <t>https://styles.redditmedia.com/t5_7nfwj8/styles/profileIcon_idpg9px3zu7a1.png?width=256&amp;height=256&amp;crop=256:256,smart&amp;v=enabled&amp;s=c20e0f292ec5efd9530da40f3f9c8b727ba74e9e</t>
  </si>
  <si>
    <t>https://www.reddit.com/user/AndreaNeanderthal</t>
  </si>
  <si>
    <t>t2_8es89hf8</t>
  </si>
  <si>
    <t>https://www.reddit.com/user/C96FLN</t>
  </si>
  <si>
    <t>t2_yrf2n</t>
  </si>
  <si>
    <t>https://styles.redditmedia.com/t5_chyjn/styles/profileIcon_snoo508f705f-6052-49bc-bfd9-6fcd6850d419-headshot.png?width=256&amp;height=256&amp;crop=256:256,smart&amp;v=enabled&amp;s=8799283069f0cfb0da144951324528e6dcd4f17d</t>
  </si>
  <si>
    <t>https://www.reddit.com/user/firebirdude</t>
  </si>
  <si>
    <t>t2_7d6l360q</t>
  </si>
  <si>
    <t>https://styles.redditmedia.com/t5_31i49s/styles/profileIcon_snooe4990ba4-eb57-4e16-9d26-73edefb6d571-headshot.png?width=256&amp;height=256&amp;crop=256:256,smart&amp;v=enabled&amp;s=94eb38b48b3885be52063b9d38ba260c810c2d85</t>
  </si>
  <si>
    <t>https://www.reddit.com/user/Ommani_Alex</t>
  </si>
  <si>
    <t>t2_1h75ydmy</t>
  </si>
  <si>
    <t>https://styles.redditmedia.com/t5_somfq/styles/profileIcon_jgw20692tv321.jpg?width=256&amp;height=256&amp;crop=256:256,smart&amp;v=enabled&amp;s=81f71fd239f9037c64cb8139fe12391c157780b8</t>
  </si>
  <si>
    <t>https://www.reddit.com/user/efnord</t>
  </si>
  <si>
    <t>t2_9awriu2ww</t>
  </si>
  <si>
    <t>https://styles.redditmedia.com/t5_88ej2y/styles/profileIcon_snoo-nftv2_bmZ0X2VpcDE1NToxMzdfZWI5NTlhNzE1ZGZmZmU2ZjgyZjQ2MDU1MzM5ODJjNDg1OWNiMTRmZV82MDg1MzQy_rare_febaa4db-9044-4f9c-b30e-3174d4f2558a-headshot.png?width=256&amp;height=256&amp;crop=256:256,smart&amp;v=enabled&amp;s=7541643bca197d17c40b10210f24546e3e779e8c</t>
  </si>
  <si>
    <t>https://www.reddit.com/user/Styopaaaaaaa</t>
  </si>
  <si>
    <t>t2_83km7hhyk</t>
  </si>
  <si>
    <t>https://styles.redditmedia.com/t5_84s4h5/styles/profileIcon_snoof88143c6-49af-4488-9e74-593ba31b5d6f-headshot.png?width=256&amp;height=256&amp;crop=256:256,smart&amp;v=enabled&amp;s=3a48f768783943ebf9b4d468975d9a140f6da0c5</t>
  </si>
  <si>
    <t>https://www.reddit.com/user/ThermalWermington</t>
  </si>
  <si>
    <t>t2_7pijrn7d</t>
  </si>
  <si>
    <t>https://styles.redditmedia.com/t5_2zoisx/styles/profileIcon_qv30ikw4e5l91.jpg?width=256&amp;height=256&amp;crop=256:256,smart&amp;v=enabled&amp;s=b3b731a2760b29c7151cad0b0764a923134d36ed</t>
  </si>
  <si>
    <t>https://www.reddit.com/user/Moosebuckets</t>
  </si>
  <si>
    <t>t2_4pntpjf1</t>
  </si>
  <si>
    <t>https://styles.redditmedia.com/t5_25vb2z/styles/profileIcon_snoo36f3870e-7db0-4c31-bb4e-5c86fbe401b5-headshot.png?width=256&amp;height=256&amp;crop=256:256,smart&amp;v=enabled&amp;s=ce8ddd69c809dda3f097f90698b056e7b93ff6bc</t>
  </si>
  <si>
    <t>https://www.reddit.com/user/mimiandthekeyboard</t>
  </si>
  <si>
    <t>t2_a7gy1fl5</t>
  </si>
  <si>
    <t>https://styles.redditmedia.com/t5_3wxfis/styles/profileIcon_snoo808e168c-3e53-47d7-86ae-26781979e786-headshot.png?width=256&amp;height=256&amp;crop=256:256,smart&amp;v=enabled&amp;s=3b945c7655d78d70a2c54c002cad89f53587de78</t>
  </si>
  <si>
    <t>https://www.reddit.com/user/yukeezy87</t>
  </si>
  <si>
    <t>t2_ivrqq</t>
  </si>
  <si>
    <t>https://styles.redditmedia.com/t5_dtptr/styles/profileIcon_snoo-nftv2_bmZ0X2VpcDE1NToxMzdfNDY2YTMzMDg4N2JkZjYyZDUzZjk2OGVhODI0NzkzMTUwZjA3NzYyZV8yMjExNDI_rare_3f8fd524-cb1a-455b-9fcf-4736a9821a9f-headshot.png?width=256&amp;height=256&amp;crop=256:256,smart&amp;v=enabled&amp;s=39e8b60799f457c6f9af18bcf848c6993ecb9883</t>
  </si>
  <si>
    <t>https://www.reddit.com/user/KaizokuLee</t>
  </si>
  <si>
    <t>t2_548fmwsg</t>
  </si>
  <si>
    <t>https://www.reddit.com/user/Need_job_coder</t>
  </si>
  <si>
    <t>t2_1wrd</t>
  </si>
  <si>
    <t>https://www.reddit.com/user/deadsy</t>
  </si>
  <si>
    <t>t2_a05jci59</t>
  </si>
  <si>
    <t>https://www.reddit.com/user/sfumatomaster11</t>
  </si>
  <si>
    <t>t2_1mxgzcxk</t>
  </si>
  <si>
    <t>https://styles.redditmedia.com/t5_mmmku/styles/profileIcon_snoo-nftv2_bmZ0X2VpcDE1NToxMzdfM2I0NzdhNmIxYmUyMzY2MjhiMDg4MzllMWU4Y2Y4YmE4ZDkzNTg5YV8yNzg2Mjk_rare_64da8648-b9ab-45d1-86e2-027bdf1b4bfe-headshot.png?width=256&amp;height=256&amp;crop=256:256,smart&amp;v=enabled&amp;s=38cd8c33a130593c9bc882001dafc2a51c7faccc</t>
  </si>
  <si>
    <t>https://www.reddit.com/user/nickasf_</t>
  </si>
  <si>
    <t>t2_4i8gprwu</t>
  </si>
  <si>
    <t>https://styles.redditmedia.com/t5_4xlrfo/styles/profileIcon_snoo37096cf1-8755-4621-a301-7e9b4766531b-headshot.png?width=256&amp;height=256&amp;crop=256:256,smart&amp;v=enabled&amp;s=e99f5ef6a7ab5fdbfec13f3b2ffc717b3a8772d9</t>
  </si>
  <si>
    <t>https://www.reddit.com/user/x_Rann_x</t>
  </si>
  <si>
    <t>t2_dedp4</t>
  </si>
  <si>
    <t>https://styles.redditmedia.com/t5_1tevd0/styles/profileIcon_7sbb94iyy4t71.jpg?width=256&amp;height=256&amp;crop=256:256,smart&amp;v=enabled&amp;s=eb87b432a718ee8cec44a21ee6720ccde1da8b87</t>
  </si>
  <si>
    <t>https://www.reddit.com/user/sparkybc</t>
  </si>
  <si>
    <t>t2_dg0zezhq</t>
  </si>
  <si>
    <t>https://styles.redditmedia.com/t5_6r58pk/styles/profileIcon_snoo-nftv2_bmZ0X2VpcDE1NToxMzdfYmZkNjcwNjY3MDUzZTUxN2E5N2FmZTU2YzkxZTRmODNmMTE2MGJkM180MzA0OTY_rare_3e4c3cef-930a-4212-8ac9-c3921ebce6d2-headshot.png?width=256&amp;height=256&amp;crop=256:256,smart&amp;v=enabled&amp;s=a23b49ee5a884289f299822c6ba20eceb6063a5f</t>
  </si>
  <si>
    <t>https://www.reddit.com/user/soloman_the_sly</t>
  </si>
  <si>
    <t>t2_p21iwcvs</t>
  </si>
  <si>
    <t>https://styles.redditmedia.com/t5_6ksn2s/styles/profileIcon_snoo-nftv2_bmZ0X2VpcDE1NToxMzdfNDY2YTMzMDg4N2JkZjYyZDUzZjk2OGVhODI0NzkzMTUwZjA3NzYyZV8zNDg1MjI_rare_d9dc2b6c-e6d0-4fef-906f-cb60b68ebfaf-headshot.png?width=256&amp;height=256&amp;crop=256:256,smart&amp;v=enabled&amp;s=51759dc19df8cc78dc28a697cdb6a7ab0caf8b1f</t>
  </si>
  <si>
    <t>https://www.reddit.com/user/SitRep-Screwed</t>
  </si>
  <si>
    <t>t2_v9xh9dyf</t>
  </si>
  <si>
    <t>https://styles.redditmedia.com/t5_7oco6j/styles/profileIcon_snooca208bac-06c6-4daf-8520-3cf50e0b43d9-headshot.png?width=256&amp;height=256&amp;crop=256:256,smart&amp;v=enabled&amp;s=268ce21e0da59270ab1d67d9ac8febff0bad3e2e</t>
  </si>
  <si>
    <t>https://www.reddit.com/user/Dangerous_Lobster555</t>
  </si>
  <si>
    <t>t2_17ei6bbb</t>
  </si>
  <si>
    <t>https://www.reddit.com/user/SchnellFox</t>
  </si>
  <si>
    <t>t2_w6u6qfah</t>
  </si>
  <si>
    <t>https://www.reddit.com/user/theacidiccabbage</t>
  </si>
  <si>
    <t>t2_kr12xot7</t>
  </si>
  <si>
    <t>https://www.reddit.com/user/mb-86</t>
  </si>
  <si>
    <t>t2_94u1yqe4</t>
  </si>
  <si>
    <t>https://styles.redditmedia.com/t5_3yhnn8/styles/profileIcon_a8n4nstkz8781.jpg?width=256&amp;height=256&amp;crop=256:256,smart&amp;v=enabled&amp;s=b5b1602e0c1ccce81ea771dfe822d800e68019a9</t>
  </si>
  <si>
    <t>https://www.reddit.com/user/GreatVapeRugs</t>
  </si>
  <si>
    <t>t2_9196ilxg</t>
  </si>
  <si>
    <t>https://styles.redditmedia.com/t5_3gsido/styles/profileIcon_7x3rtpvggpw91.JPG?width=256&amp;height=256&amp;crop=256:256,smart&amp;v=enabled&amp;s=7af892d6f10f385a423824a81a9438ac5e265d2e</t>
  </si>
  <si>
    <t>https://www.reddit.com/user/KindGorillaMan</t>
  </si>
  <si>
    <t>t2_g3i5tdms</t>
  </si>
  <si>
    <t>https://styles.redditmedia.com/t5_59qycv/styles/profileIcon_snoo-nftv2_bmZ0X2VpcDE1NToxMzdfYmZkNjcwNjY3MDUzZTUxN2E5N2FmZTU2YzkxZTRmODNmMTE2MGJkM18yMTkzODU_rare_f42f9621-025a-417b-bf84-a5d437a0ad27-headshot.png?width=256&amp;height=256&amp;crop=256:256,smart&amp;v=enabled&amp;s=5d6ca0fcd0b83f05958399a03c26aa5bdc0f1354</t>
  </si>
  <si>
    <t>https://www.reddit.com/user/ComplexUnion_media</t>
  </si>
  <si>
    <t>t2_6zulqaca</t>
  </si>
  <si>
    <t>https://styles.redditmedia.com/t5_2s7msw/styles/profileIcon_gj8r861kdsa81.jpg?width=256&amp;height=256&amp;crop=256:256,smart&amp;v=enabled&amp;s=39a9da740ce346d5af3bb2eddae66fdbd69c20a2</t>
  </si>
  <si>
    <t>https://www.reddit.com/user/phommavongsay</t>
  </si>
  <si>
    <t>t2_dfdld9yp</t>
  </si>
  <si>
    <t>https://styles.redditmedia.com/t5_4sbkop/styles/profileIcon_snoo9fe9380f-fb4c-466c-8334-1688c72a6cca-headshot.png?width=256&amp;height=256&amp;crop=256:256,smart&amp;v=enabled&amp;s=0ca646a242613d5f501d390a0e85b3e409622122</t>
  </si>
  <si>
    <t>https://www.reddit.com/user/Appropriate_Aerie_65</t>
  </si>
  <si>
    <t>t2_988wpiso</t>
  </si>
  <si>
    <t>https://styles.redditmedia.com/t5_3jri0k/styles/profileIcon_snoo911362c6-1163-405a-b7b9-083e8ebf070b-headshot.png?width=256&amp;height=256&amp;crop=256:256,smart&amp;v=enabled&amp;s=323500fa46f3e9ccca97609cddb4db4bbc30a17a</t>
  </si>
  <si>
    <t>https://www.reddit.com/user/Raturous</t>
  </si>
  <si>
    <t>t2_omwwze2</t>
  </si>
  <si>
    <t>https://styles.redditmedia.com/t5_gzerb/styles/profileIcon_4a0tsyauf0y51.jpg?width=256&amp;height=256&amp;crop=256:256,smart&amp;v=enabled&amp;s=5a20c427391053707ff5d03ad0985d0fb129afcd</t>
  </si>
  <si>
    <t>https://www.reddit.com/user/Elkins45</t>
  </si>
  <si>
    <t>t2_vf29jbp</t>
  </si>
  <si>
    <t>https://www.reddit.com/user/le_pedal</t>
  </si>
  <si>
    <t>t2_109vyj</t>
  </si>
  <si>
    <t>https://styles.redditmedia.com/t5_asra1/styles/profileIcon_snoo121f9dcf-7680-4b95-b81f-cb03a178a1ef-headshot-f.png?width=256&amp;height=256&amp;crop=256:256,smart&amp;v=enabled&amp;s=ca05bec8f66738e3bb934cb96740c5b0c6146024</t>
  </si>
  <si>
    <t>https://www.reddit.com/user/eblade23</t>
  </si>
  <si>
    <t>t2_55lqqzlg</t>
  </si>
  <si>
    <t>https://styles.redditmedia.com/t5_35qi5q/styles/profileIcon_snoo9cbfe988-df87-43f2-9358-6d0ba2170eb5-headshot.png?width=256&amp;height=256&amp;crop=256:256,smart&amp;v=enabled&amp;s=eae67eabdb9c6f42f93525797ebc01c7807b5b8b</t>
  </si>
  <si>
    <t>https://www.reddit.com/user/ClaimImpossible6848</t>
  </si>
  <si>
    <t>t2_6nq9nu3v</t>
  </si>
  <si>
    <t>https://www.reddit.com/user/LewdDarling</t>
  </si>
  <si>
    <t>t2_51z6fs6e</t>
  </si>
  <si>
    <t>https://www.reddit.com/user/cosmorocker13</t>
  </si>
  <si>
    <t>t2_5tggkavz</t>
  </si>
  <si>
    <t>https://styles.redditmedia.com/t5_3znvhh/styles/profileIcon_snoo2ddf7db6-bb50-41b1-937b-6eae813d5d56-headshot.png?width=256&amp;height=256&amp;crop=256:256,smart&amp;v=enabled&amp;s=874765be4f3a1dc05925e286504b475893d57a97</t>
  </si>
  <si>
    <t>https://www.reddit.com/user/General_Peanut_4498</t>
  </si>
  <si>
    <t>t2_p8z49a8c</t>
  </si>
  <si>
    <t>https://styles.redditmedia.com/t5_6loh3j/styles/profileIcon_snooa03b95cf-a09a-4dd8-9c04-c502283ac9ba-headshot.png?width=256&amp;height=256&amp;crop=256:256,smart&amp;v=enabled&amp;s=0fcdbf46a174853fbe792f8b910782922be0351c</t>
  </si>
  <si>
    <t>https://www.reddit.com/user/MetalsXBT</t>
  </si>
  <si>
    <t>t2_66cjgrdn</t>
  </si>
  <si>
    <t>https://www.reddit.com/user/SingleAfternoon9</t>
  </si>
  <si>
    <t>t2_6zfpucwt</t>
  </si>
  <si>
    <t>https://www.reddit.com/user/Novicept2</t>
  </si>
  <si>
    <t>t2_5bufb7cz</t>
  </si>
  <si>
    <t>https://www.reddit.com/user/TouristHour6989</t>
  </si>
  <si>
    <t>t2_y37oc69</t>
  </si>
  <si>
    <t>https://www.reddit.com/user/zionone666</t>
  </si>
  <si>
    <t>t2_8gubyot1</t>
  </si>
  <si>
    <t>https://www.reddit.com/user/FourGreenTerds</t>
  </si>
  <si>
    <t>t2_pi1nb</t>
  </si>
  <si>
    <t>https://styles.redditmedia.com/t5_d8vy7/styles/profileIcon_snoo55d53954-a581-44e1-89c6-70516ee07391-headshot.png?width=256&amp;height=256&amp;crop=256:256,smart&amp;v=enabled&amp;s=479246074bf928ba4d9e06c54cd3cfd011265488</t>
  </si>
  <si>
    <t>https://www.reddit.com/user/waterfarts</t>
  </si>
  <si>
    <t>t2_3fnx3a8a</t>
  </si>
  <si>
    <t>https://styles.redditmedia.com/t5_23ykdx/styles/profileIcon_snoo-nftv2_bmZ0X2VpcDE1NToxMzdfNDY2YTMzMDg4N2JkZjYyZDUzZjk2OGVhODI0NzkzMTUwZjA3NzYyZV8xNDg4MzIw_rare_35345a2f-33ec-4269-8462-5b056a00d6b6-headshot.png?width=256&amp;height=256&amp;crop=256:256,smart&amp;v=enabled&amp;s=3a20e942bfae88dba8af093e3a3d17c5fb1df74e</t>
  </si>
  <si>
    <t>https://www.reddit.com/user/adrianek0</t>
  </si>
  <si>
    <t>t2_o3e53</t>
  </si>
  <si>
    <t>https://styles.redditmedia.com/t5_3sfb2a/styles/profileIcon_snoo-nftv2_bmZ0X2VpcDE1NToxMzdfM2I0NzdhNmIxYmUyMzY2MjhiMDg4MzllMWU4Y2Y4YmE4ZDkzNTg5YV82MDY5MTUw_rare_8afb14b6-ccaf-491a-a486-ace0ff9e3099-headshot.png?width=256&amp;height=256&amp;crop=256:256,smart&amp;v=enabled&amp;s=fe50cf2ea8cfe29dd8981550387256f28f10957f</t>
  </si>
  <si>
    <t>https://www.reddit.com/user/ikabanana</t>
  </si>
  <si>
    <t>t2_11aexb</t>
  </si>
  <si>
    <t>https://styles.redditmedia.com/t5_ecr3q/styles/profileIcon_snoocd6aea7a-6c43-48b8-99ee-70c95a1c0043-headshot.png?width=256&amp;height=256&amp;crop=256:256,smart&amp;v=enabled&amp;s=bb634bfc03dfbe0d079ee40c2c7bfdc19e92a7f2</t>
  </si>
  <si>
    <t>https://www.reddit.com/user/Kamukix</t>
  </si>
  <si>
    <t>t2_68wf4xa3</t>
  </si>
  <si>
    <t>https://www.reddit.com/user/Frans51</t>
  </si>
  <si>
    <t>t2_vaokf</t>
  </si>
  <si>
    <t>https://styles.redditmedia.com/t5_c6gig/styles/profileIcon_snoo76324cdf-0398-412f-a32e-47fea274062a-headshot.png?width=256&amp;height=256&amp;crop=256:256,smart&amp;v=enabled&amp;s=e4bcf32119642bb7dcc720bc1df2e57c56594416</t>
  </si>
  <si>
    <t>https://www.reddit.com/user/slotjocky</t>
  </si>
  <si>
    <t>t2_td5od40</t>
  </si>
  <si>
    <t>https://styles.redditmedia.com/t5_fvmi4/styles/profileIcon_snoo-nftv2_bmZ0X2VpcDE1NToxMzdfYzhkM2EzYTgzYmRlNWRhZDA2ZDQzNjY5NGUzZTIyYWMzZTY0ZDU3N18yNTU0OTYw_rare_925c988e-ebd2-4f8b-a852-8246735b723f-headshot.png?width=256&amp;height=256&amp;crop=256:256,smart&amp;v=enabled&amp;s=a94620b5a9e135f7c8d6c944f5f790cbe6a208ee</t>
  </si>
  <si>
    <t>https://www.reddit.com/user/Boostlagg</t>
  </si>
  <si>
    <t>t2_ta0xy45d</t>
  </si>
  <si>
    <t>https://styles.redditmedia.com/t5_76q6ja/styles/profileIcon_snoo62c53923-7c44-453b-902a-d06b6bbeaded-headshot.png?width=256&amp;height=256&amp;crop=256:256,smart&amp;v=enabled&amp;s=c0afdf0d24eca1b6c71b271dc628c7da3fd5fe78</t>
  </si>
  <si>
    <t>https://www.reddit.com/user/CaptainVW</t>
  </si>
  <si>
    <t>t2_q7eyjk62</t>
  </si>
  <si>
    <t>https://styles.redditmedia.com/t5_6q9yb4/styles/profileIcon_snoobf4d4c0a-d9e0-4323-b8e6-9a05c8a62516-headshot.png?width=256&amp;height=256&amp;crop=256:256,smart&amp;v=enabled&amp;s=a6ee860c9359c95e080f82c2aed88c23695c95ba</t>
  </si>
  <si>
    <t>https://www.reddit.com/user/United-End9462</t>
  </si>
  <si>
    <t>t2_bw0p2l9</t>
  </si>
  <si>
    <t>https://www.reddit.com/user/DeedsF1</t>
  </si>
  <si>
    <t>t2_6gquc</t>
  </si>
  <si>
    <t>https://www.reddit.com/user/InnocentGun</t>
  </si>
  <si>
    <t>t2_587le2uf</t>
  </si>
  <si>
    <t>https://styles.redditmedia.com/t5_2ahduy/styles/profileIcon_snoo-nftv2_bmZ0X2VpcDE1NToxMzdfNmFjYjhmYjgyODgwZDM5YzJiODQ0NmY4Nzc4YTE0ZDM0ZWU2Y2ZiN18yNjI5MDU_rare_dce8b371-f577-4179-a9fb-dec02eae1401-headshot.png?width=256&amp;height=256&amp;crop=256:256,smart&amp;v=enabled&amp;s=98e6eade6a10e6a016ba08a739bfdd4c96f1f85a</t>
  </si>
  <si>
    <t>https://www.reddit.com/user/yungaclvin</t>
  </si>
  <si>
    <t>t2_u72ebztf</t>
  </si>
  <si>
    <t>https://styles.redditmedia.com/t5_7d2nvt/styles/profileIcon_snood6aed870-1911-44b3-8fc2-3704fb9e9732-headshot.png?width=256&amp;height=256&amp;crop=256:256,smart&amp;v=enabled&amp;s=f3e962bb60a1e6dd31ddab0d6a6dfd3cda2cb106</t>
  </si>
  <si>
    <t>https://www.reddit.com/user/Mayank-maximum</t>
  </si>
  <si>
    <t>t2_7dj4wigp</t>
  </si>
  <si>
    <t>https://styles.redditmedia.com/t5_2waloo/styles/profileIcon_snoo-nftv2_bmZ0X2VpcDE1NToxMzdfYmZkNjcwNjY3MDUzZTUxN2E5N2FmZTU2YzkxZTRmODNmMTE2MGJkM182MjIy_rare_bb1da3fe-f541-47d8-b248-d2e766217165-headshot.png?width=256&amp;height=256&amp;crop=256:256,smart&amp;v=enabled&amp;s=11494c9c4fe431f75d1aa77c11e2d97db5788181</t>
  </si>
  <si>
    <t>https://www.reddit.com/user/Thick_Pomegranate_</t>
  </si>
  <si>
    <t>t2_500eqia3</t>
  </si>
  <si>
    <t>https://styles.redditmedia.com/t5_2ap4sd/styles/profileIcon_snoo-nftv2_bmZ0X2VpcDE1NToxMzdfNDY2YTMzMDg4N2JkZjYyZDUzZjk2OGVhODI0NzkzMTUwZjA3NzYyZV82MDg3NzM_rare_c59862e6-23fc-4a9b-87d8-9a46d260a5d2-headshot.png?width=256&amp;height=256&amp;crop=256:256,smart&amp;v=enabled&amp;s=037ee19d3a2e4bb9fbdeb11d48bb6b7b8f661372</t>
  </si>
  <si>
    <t>https://www.reddit.com/user/Ditto_is_Lit</t>
  </si>
  <si>
    <t>t2_tfc2lzre</t>
  </si>
  <si>
    <t>https://styles.redditmedia.com/t5_77p9ua/styles/profileIcon_snoo17936239-eef4-4fe4-901a-c89b0ab2d402-headshot.png?width=256&amp;height=256&amp;crop=256:256,smart&amp;v=enabled&amp;s=3256d877f57957242ee35de6efc6fb475cbcacad</t>
  </si>
  <si>
    <t>https://www.reddit.com/user/Traditional-Pick-473</t>
  </si>
  <si>
    <t>t2_2izwvh46</t>
  </si>
  <si>
    <t>https://styles.redditmedia.com/t5_qpzkf/styles/profileIcon_snoo29f6ed60-1ba3-4df4-8654-329c4d748576-headshot.png?width=256&amp;height=256&amp;crop=256:256,smart&amp;v=enabled&amp;s=ddcedb0cef5444c3a5cdcb80452a6de065884e20</t>
  </si>
  <si>
    <t>https://www.reddit.com/user/SpaceSubmarineGunner</t>
  </si>
  <si>
    <t>t2_4a6kttnr</t>
  </si>
  <si>
    <t>https://styles.redditmedia.com/t5_22epp0/styles/profileIcon_snoo-nftv2_bmZ0X2VpcDE1NToxMzdfNDY2YTMzMDg4N2JkZjYyZDUzZjk2OGVhODI0NzkzMTUwZjA3NzYyZV8xMjc3NjY_rare_c2bfb372-4f29-44d3-96d2-5a3f535eec34-headshot.png?width=256&amp;height=256&amp;crop=256:256,smart&amp;v=enabled&amp;s=8ce82485d3ddb4830a7b6b04ee617a055fd32061</t>
  </si>
  <si>
    <t>https://www.reddit.com/user/throwaway72592309</t>
  </si>
  <si>
    <t>t2_5tmqkny0</t>
  </si>
  <si>
    <t>https://www.reddit.com/user/OfficialNick_</t>
  </si>
  <si>
    <t>t2_4jpok8r2</t>
  </si>
  <si>
    <t>https://styles.redditmedia.com/t5_26kb54/styles/profileIcon_snooe1602d2f-03e7-4039-a036-696830a3c338-headshot.png?width=256&amp;height=256&amp;crop=256:256,smart&amp;v=enabled&amp;s=312d1de4e39167b299316d5e4990884929cc1746</t>
  </si>
  <si>
    <t>https://www.reddit.com/user/ukso1</t>
  </si>
  <si>
    <t>t2_8xsoe7em</t>
  </si>
  <si>
    <t>https://www.reddit.com/user/Valhalla_Crypto</t>
  </si>
  <si>
    <t>t2_8qrza996</t>
  </si>
  <si>
    <t>https://styles.redditmedia.com/t5_4e4dv9/styles/profileIcon_snoo1db751aa-21fa-4915-a206-53cf7595f84c-headshot.png?width=256&amp;height=256&amp;crop=256:256,smart&amp;v=enabled&amp;s=1d460677fceee8d270fa51e49afff2e484bd9250</t>
  </si>
  <si>
    <t>https://www.reddit.com/user/Itroinnia88</t>
  </si>
  <si>
    <t>t2_60u2155</t>
  </si>
  <si>
    <t>https://styles.redditmedia.com/t5_6sy9r/styles/profileIcon_snoo-nftv2_bmZ0X2VpcDE1NToxMzdfNDY2YTMzMDg4N2JkZjYyZDUzZjk2OGVhODI0NzkzMTUwZjA3NzYyZV81ODgxOTY_rare_6d97c220-8d98-4274-9b2a-f91a06cc658d-headshot.png?width=256&amp;height=256&amp;crop=256:256,smart&amp;v=enabled&amp;s=5772bfd18de4b33329f28de094fdf08c3b27e73e</t>
  </si>
  <si>
    <t>https://www.reddit.com/user/Syncryptica</t>
  </si>
  <si>
    <t>t2_co3cajzj</t>
  </si>
  <si>
    <t>https://www.reddit.com/user/AgeCorrect9392</t>
  </si>
  <si>
    <t>t2_bd183</t>
  </si>
  <si>
    <t>https://styles.redditmedia.com/t5_1v3n25/styles/profileIcon_snoo90d0ac74-bede-4f52-9aa9-fafe0869d289-headshot.png?width=256&amp;height=256&amp;crop=256:256,smart&amp;v=enabled&amp;s=8cce35896c07d3de2b61922da60fedf2c0d406fb</t>
  </si>
  <si>
    <t>https://www.reddit.com/user/mubydram</t>
  </si>
  <si>
    <t>t2_8ylrsn0c</t>
  </si>
  <si>
    <t>https://www.reddit.com/user/supchance</t>
  </si>
  <si>
    <t>t2_ap53n</t>
  </si>
  <si>
    <t>https://www.reddit.com/user/saliczar</t>
  </si>
  <si>
    <t>t2_3t3fk</t>
  </si>
  <si>
    <t>https://styles.redditmedia.com/t5_d6lf6/styles/profileIcon_snoo99379d52-ddf5-471a-9657-411d308701e7-headshot-f.png?width=256&amp;height=256&amp;crop=256:256,smart&amp;v=enabled&amp;s=2e7fabbf4a12ead7c16c8ba912de8550394a0906</t>
  </si>
  <si>
    <t>https://www.reddit.com/user/nickkline</t>
  </si>
  <si>
    <t>t2_k5cq6</t>
  </si>
  <si>
    <t>https://styles.redditmedia.com/t5_dlys3/styles/profileIcon_snoof350045c-65e0-4824-9aab-8dc0ab2f1274-headshot.png?width=256&amp;height=256&amp;crop=256:256,smart&amp;v=enabled&amp;s=007946ac294f6bf7ea80472c65c3599f1d56b7a4</t>
  </si>
  <si>
    <t>https://www.reddit.com/user/cait_Cat</t>
  </si>
  <si>
    <t>t2_ptnirzea</t>
  </si>
  <si>
    <t>https://styles.redditmedia.com/t5_6ohkch/styles/profileIcon_snoob0ac6620-8ca8-4097-8082-279c976df035-headshot.png?width=256&amp;height=256&amp;crop=256:256,smart&amp;v=enabled&amp;s=7075e27c2acff934621257b55e22b512feaf457f</t>
  </si>
  <si>
    <t>https://www.reddit.com/user/Teutonic-Tonic</t>
  </si>
  <si>
    <t>t2_dswsu798</t>
  </si>
  <si>
    <t>https://www.reddit.com/user/StrikingSquash6481</t>
  </si>
  <si>
    <t>t2_k3m4eism</t>
  </si>
  <si>
    <t>https://styles.redditmedia.com/t5_5x0toy/styles/profileIcon_snoob2849bf2-e75e-49fb-a060-5803268350ce-headshot.png?width=256&amp;height=256&amp;crop=256:256,smart&amp;v=enabled&amp;s=eb170460657debda022fa19c0ae661d85f0cb346</t>
  </si>
  <si>
    <t>https://www.reddit.com/user/West-Trip-5734</t>
  </si>
  <si>
    <t>t2_dai6oo65</t>
  </si>
  <si>
    <t>https://styles.redditmedia.com/t5_4umkem/styles/profileIcon_snoo61fe2b99-e55c-4b50-af99-c291a0a7ba7b-headshot-f.png?width=256&amp;height=256&amp;crop=256:256,smart&amp;v=enabled&amp;s=1c2590879bcbe4b7613aa9146ca2f11bcdaac331</t>
  </si>
  <si>
    <t>https://www.reddit.com/user/ElectroChuck</t>
  </si>
  <si>
    <t>t2_esdnf9vf</t>
  </si>
  <si>
    <t>https://styles.redditmedia.com/t5_5322n1/styles/profileIcon_snoo-nftv2_bmZ0X2VpcDE1NToxMzdfNWI5YzNlZjIyYzRmOGM1MzA4NTUyZDZlNTk1YzA0ZWQ0Y2JjN2FhMl8yODc4_rare_85eefff5-f295-49ea-b60a-e36986521bcf-headshot.png?width=256&amp;height=256&amp;crop=256:256,smart&amp;v=enabled&amp;s=4698340643e78a5fefd705c548eb77d4cf8d7a1e</t>
  </si>
  <si>
    <t>https://www.reddit.com/user/otkafasc</t>
  </si>
  <si>
    <t>t2_4cl7jahu</t>
  </si>
  <si>
    <t>https://styles.redditmedia.com/t5_23fmca/styles/profileIcon_snoo-nftv2_bmZ0X2VpcDE1NToxMzdfYzhkM2EzYTgzYmRlNWRhZDA2ZDQzNjY5NGUzZTIyYWMzZTY0ZDU3N18zMzA0MDM2_rare_9d34f9bb-8f7a-43a7-b34c-40a2c4b2bbb3-headshot.png?width=256&amp;height=256&amp;crop=256:256,smart&amp;v=enabled&amp;s=447cad55acb30aab444f6348ecc335a08120c3e2</t>
  </si>
  <si>
    <t>https://www.reddit.com/user/gatoratemylips</t>
  </si>
  <si>
    <t>t2_hglipybu</t>
  </si>
  <si>
    <t>https://styles.redditmedia.com/t5_5h1wc8/styles/profileIcon_snoo-nftv2_bmZ0X2VpcDE1NToxMzdfM2I0NzdhNmIxYmUyMzY2MjhiMDg4MzllMWU4Y2Y4YmE4ZDkzNTg5YV8yMzE4ODgx_rare_dfde8167-4f54-4d43-b483-d9c33661fa14-headshot.png?width=256&amp;height=256&amp;crop=256:256,smart&amp;v=enabled&amp;s=a4035c3d44baa2fefc3fc9d2359327d075cb0b36</t>
  </si>
  <si>
    <t>https://www.reddit.com/user/galatasaray_7566</t>
  </si>
  <si>
    <t>t2_ex6wysm2</t>
  </si>
  <si>
    <t>https://styles.redditmedia.com/t5_53ox52/styles/profileIcon_7za3yof13rz91.jpg?width=256&amp;height=256&amp;crop=256:256,smart&amp;v=enabled&amp;s=0374067d46ab873a3cf7d63f9c9c309877cf4384</t>
  </si>
  <si>
    <t>https://www.reddit.com/user/WaveusZ</t>
  </si>
  <si>
    <t>t2_mqxfqpei</t>
  </si>
  <si>
    <t>https://styles.redditmedia.com/t5_6bqqbb/styles/profileIcon_6fg3crgp1q6a1.jpg?width=256&amp;height=256&amp;crop=256:256,smart&amp;v=enabled&amp;s=2f7a9b83c2bed702702c847660c3c84c5c818584</t>
  </si>
  <si>
    <t>https://www.reddit.com/user/Druyyy0</t>
  </si>
  <si>
    <t>t2_rx5pjqkx</t>
  </si>
  <si>
    <t>https://styles.redditmedia.com/t5_6xscun/styles/profileIcon_snoob15e16ff-507c-41e0-8bd8-3e3d2180d10d-headshot.png?width=256&amp;height=256&amp;crop=256:256,smart&amp;v=enabled&amp;s=1ebdf1ab0561e067c5cc1a698bf185460451feef</t>
  </si>
  <si>
    <t>https://www.reddit.com/user/No-Opposite-9517</t>
  </si>
  <si>
    <t>t2_1o8509vp</t>
  </si>
  <si>
    <t>https://styles.redditmedia.com/t5_l3czi/styles/profileIcon_snoo465fd1f2-1033-447a-923c-18070c48a788-headshot.png?width=256&amp;height=256&amp;crop=256:256,smart&amp;v=enabled&amp;s=4a684ad0d494e06c9ce9f17764002b4d10213208</t>
  </si>
  <si>
    <t>https://www.reddit.com/user/HOK3M</t>
  </si>
  <si>
    <t>t2_v6z3atyk</t>
  </si>
  <si>
    <t>https://styles.redditmedia.com/t5_7njmw9/styles/profileIcon_snoo541c840a-e00a-4140-86c2-39c2e77293e5-headshot.png?width=256&amp;height=256&amp;crop=256:256,smart&amp;v=enabled&amp;s=73dd4fce85b9b5e103b2b15eb6b388c3465b38aa</t>
  </si>
  <si>
    <t>https://www.reddit.com/user/ForemostDrawing133</t>
  </si>
  <si>
    <t>t2_3gwz9v0b</t>
  </si>
  <si>
    <t>https://styles.redditmedia.com/t5_yn6sb/styles/profileIcon_snoo442036f9-1396-4bd4-93b6-2ea9e576cf93-headshot-f.png?width=256&amp;height=256&amp;crop=256:256,smart&amp;v=enabled&amp;s=b16743a4e6712510dcc051bd1235877d42b57b49</t>
  </si>
  <si>
    <t>https://www.reddit.com/user/PsychoBabble09</t>
  </si>
  <si>
    <t>t2_l9sch</t>
  </si>
  <si>
    <t>https://www.reddit.com/user/SlimChiply</t>
  </si>
  <si>
    <t>t2_96awmw18</t>
  </si>
  <si>
    <t>https://styles.redditmedia.com/t5_62xwvq/styles/profileIcon_snooc7b7c4c4-3312-4604-a57b-b5d8d9894f7d-headshot.png?width=256&amp;height=256&amp;crop=256:256,smart&amp;v=enabled&amp;s=b66b1274c5bfde026e06bda1dc35b2a147fd405e</t>
  </si>
  <si>
    <t>https://www.reddit.com/user/Few-School-3869</t>
  </si>
  <si>
    <t>t2_2h9v1mcy</t>
  </si>
  <si>
    <t>https://www.reddit.com/user/ak_boom</t>
  </si>
  <si>
    <t>t2_431bgff</t>
  </si>
  <si>
    <t>https://www.reddit.com/user/dkorecki</t>
  </si>
  <si>
    <t>t2_5kq8nhhj</t>
  </si>
  <si>
    <t>https://styles.redditmedia.com/t5_2wlmoe/styles/profileIcon_snooaa9b991c-aaca-4164-9cc4-deefac74d43b-headshot.png?width=256&amp;height=256&amp;crop=256:256,smart&amp;v=enabled&amp;s=639a5b6102cbe16e00de00b6394d4780f0f77145</t>
  </si>
  <si>
    <t>https://www.reddit.com/user/Eudes_Correa</t>
  </si>
  <si>
    <t>t2_5pvvnd7x2</t>
  </si>
  <si>
    <t>https://styles.redditmedia.com/t5_7ydx41/styles/profileIcon_snoo9b070834-4097-4131-9218-d01eb586897a-headshot.png?width=256&amp;height=256&amp;crop=256:256,smart&amp;v=enabled&amp;s=915b4d76577e6526015380e92263d63bd4f0a131</t>
  </si>
  <si>
    <t>https://www.reddit.com/user/danjosefz</t>
  </si>
  <si>
    <t>t2_2oqnqyir</t>
  </si>
  <si>
    <t>https://styles.redditmedia.com/t5_s0nrw/styles/profileIcon_snoo8ca474a3-b81a-42fc-affc-f821ac790173-headshot.png?width=256&amp;height=256&amp;crop=256:256,smart&amp;v=enabled&amp;s=7228787fdcb092233066462eaabb08d6263dd5cb</t>
  </si>
  <si>
    <t>https://www.reddit.com/user/mokainz</t>
  </si>
  <si>
    <t>t2_9trykmfg</t>
  </si>
  <si>
    <t>https://www.reddit.com/user/Agitated_Basis_3661</t>
  </si>
  <si>
    <t>t2_v4ler</t>
  </si>
  <si>
    <t>https://styles.redditmedia.com/t5_1fjvqa/styles/profileIcon_snoof2dec258-de60-465b-8363-edd54f2c6938-headshot.png?width=256&amp;height=256&amp;crop=256:256,smart&amp;v=enabled&amp;s=b5929798e197f04980b3eb84602a8ddab96d8de3</t>
  </si>
  <si>
    <t>https://www.reddit.com/user/Planegeek19</t>
  </si>
  <si>
    <t>t2_gfuecdi8</t>
  </si>
  <si>
    <t>https://styles.redditmedia.com/t5_5bj1u4/styles/profileIcon_1cm1muk0z3ja1.jpg?width=256&amp;height=256&amp;crop=256:256,smart&amp;v=enabled&amp;s=6c2a21ef6b11760350909469634c94bad2ca3916</t>
  </si>
  <si>
    <t>https://www.reddit.com/user/WarDaddy1939</t>
  </si>
  <si>
    <t>t2_w6y7rx24</t>
  </si>
  <si>
    <t>https://styles.redditmedia.com/t5_82e3sy/styles/profileIcon_snoo8e2bce89-1a2a-4dfc-99b7-58a74be98af6-headshot.png?width=256&amp;height=256&amp;crop=256:256,smart&amp;v=enabled&amp;s=18f25fc201ba429c1115c08df1215084bf30967c</t>
  </si>
  <si>
    <t>https://www.reddit.com/user/Affectionate-Case635</t>
  </si>
  <si>
    <t>t2_54rni2hg</t>
  </si>
  <si>
    <t>https://styles.redditmedia.com/t5_2rmeja/styles/profileIcon_snoo-nftv2_bmZ0X2VpcDE1NToxMzdfYzhkM2EzYTgzYmRlNWRhZDA2ZDQzNjY5NGUzZTIyYWMzZTY0ZDU3N180NDk5Nzcw_rare_372ecb9d-c543-446a-9b70-82c615dba70a-headshot.png?width=256&amp;height=256&amp;crop=256:256,smart&amp;v=enabled&amp;s=b4d8be6699491da16c711111e83e8f68b6cd2e62</t>
  </si>
  <si>
    <t>https://www.reddit.com/user/anonymousbroda52</t>
  </si>
  <si>
    <t>t2_ko6g2thq</t>
  </si>
  <si>
    <t>https://styles.redditmedia.com/t5_5zzp8q/styles/profileIcon_snoo029eedff-4a60-47e6-b21a-d3d78063656e-headshot.png?width=256&amp;height=256&amp;crop=256:256,smart&amp;v=enabled&amp;s=a8449552330ce9b9551d67f5661187005f0cfb26</t>
  </si>
  <si>
    <t>https://www.reddit.com/user/_ShLoK_7</t>
  </si>
  <si>
    <t>t2_93zjd1pgw</t>
  </si>
  <si>
    <t>https://www.reddit.com/user/EconomyFreakDust</t>
  </si>
  <si>
    <t>t2_4idwe3k9</t>
  </si>
  <si>
    <t>https://www.reddit.com/user/GetTheGanjaBabyInLA</t>
  </si>
  <si>
    <t>t2_hygagvn7</t>
  </si>
  <si>
    <t>https://styles.redditmedia.com/t5_5lpgjr/styles/profileIcon_snoo-nftv2_bmZ0X2VpcDE1NToxMzdfYjljMDQyYzMyNzViYzQ5Nzk5Njg4ZWVhMWEyOWIxNDA1ZDAyOTQ2Yl80MjkxMQ_rare_4ba795f7-38f5-4ed8-bd2d-405980824ada-headshot.png?width=256&amp;height=256&amp;crop=256:256,smart&amp;v=enabled&amp;s=0370f1832088298807b3ba06745f3b2f35ba0e5b</t>
  </si>
  <si>
    <t>https://www.reddit.com/user/NiqqaWidDrip</t>
  </si>
  <si>
    <t>t2_9i3y79pm</t>
  </si>
  <si>
    <t>https://styles.redditmedia.com/t5_3mbwbc/styles/profileIcon_snoob8f057cf-65d5-49ce-80b2-abaf631d689b-headshot.png?width=256&amp;height=256&amp;crop=256:256,smart&amp;v=enabled&amp;s=0cc349e3a1a2181a56ec0376eb3878510e1b8ec2</t>
  </si>
  <si>
    <t>https://www.reddit.com/user/Glum-Sympathy8715</t>
  </si>
  <si>
    <t>t2_60ln759q</t>
  </si>
  <si>
    <t>https://styles.redditmedia.com/t5_3cm6ys/styles/profileIcon_snoo1c5cf634-a047-44e0-891c-39491972d138-headshot.png?width=256&amp;height=256&amp;crop=256:256,smart&amp;v=enabled&amp;s=e4eb7d3eb36fb854d0234e3b27529e6effb293d8</t>
  </si>
  <si>
    <t>https://www.reddit.com/user/sapraaa</t>
  </si>
  <si>
    <t>t2_mln0t6pc</t>
  </si>
  <si>
    <t>https://styles.redditmedia.com/t5_6az3ve/styles/profileIcon_snoo-nftv2_bmZ0X2VpcDE1NToxMzdfYmZkNjcwNjY3MDUzZTUxN2E5N2FmZTU2YzkxZTRmODNmMTE2MGJkM18yMDEwNQ_rare_7bcac69c-4111-4d2b-b9be-58b428c0dff6-headshot.png?width=256&amp;height=256&amp;crop=256:256,smart&amp;v=enabled&amp;s=7e667adc8821f9c5b484247f4f98881ccd35facc</t>
  </si>
  <si>
    <t>https://www.reddit.com/user/Thepotatohitme</t>
  </si>
  <si>
    <t>t2_ld9cxwc2</t>
  </si>
  <si>
    <t>https://styles.redditmedia.com/t5_63z0ap/styles/profileIcon_snoof657ecdc-3429-4b3a-af84-934d4c90655f-headshot.png?width=256&amp;height=256&amp;crop=256:256,smart&amp;v=enabled&amp;s=1bfdd9654177539a9ff08e5a1579168976cd60f2</t>
  </si>
  <si>
    <t>https://www.reddit.com/user/Mihirxd25</t>
  </si>
  <si>
    <t>t2_s4lee</t>
  </si>
  <si>
    <t>https://styles.redditmedia.com/t5_cj3sh/styles/profileIcon_snooc782ef99-4f31-4303-b96f-78353ed24801-headshot.png?width=256&amp;height=256&amp;crop=256:256,smart&amp;v=enabled&amp;s=b36ae337f1ca24fd6f8188ee4745fe9f018337b7</t>
  </si>
  <si>
    <t>https://www.reddit.com/user/mr_kit</t>
  </si>
  <si>
    <t>t2_rdp6x</t>
  </si>
  <si>
    <t>https://styles.redditmedia.com/t5_c92c7/styles/profileIcon_2tr2uskcdye91.jpg?width=256&amp;height=256&amp;crop=256:256,smart&amp;v=enabled&amp;s=832d832a90395d6e7d0e9847baf1f855a475593b</t>
  </si>
  <si>
    <t>https://www.reddit.com/user/JoeAnthony</t>
  </si>
  <si>
    <t>t2_8n4ruhj9</t>
  </si>
  <si>
    <t>https://styles.redditmedia.com/t5_3ezqkj/styles/profileIcon_snoo923b3d3d-bbd4-4870-9974-64936ca404bf-headshot.png?width=256&amp;height=256&amp;crop=256:256,smart&amp;v=enabled&amp;s=2b6001f39cdc170b63c1d354f660e40f2311e08d</t>
  </si>
  <si>
    <t>https://www.reddit.com/user/Equivalent-Sock3365</t>
  </si>
  <si>
    <t>t2_u5unp5pe</t>
  </si>
  <si>
    <t>https://styles.redditmedia.com/t5_7d2980/styles/profileIcon_snooe51908a0-8559-431d-b714-e79ddaac6c65-headshot.png?width=256&amp;height=256&amp;crop=256:256,smart&amp;v=enabled&amp;s=5e347f39a8915b94141137bf30fb71b7bca586c5</t>
  </si>
  <si>
    <t>https://www.reddit.com/user/Uppinkai</t>
  </si>
  <si>
    <t>t2_450de6rr</t>
  </si>
  <si>
    <t>https://styles.redditmedia.com/t5_3dce2g/styles/profileIcon_y4xu1jvpft4a1.jpg?width=256&amp;height=256&amp;crop=256:256,smart&amp;v=enabled&amp;s=d9f210d50c256b6a6076969ead123b77cf6dcf68</t>
  </si>
  <si>
    <t>https://www.reddit.com/user/Successful-Pen5816</t>
  </si>
  <si>
    <t>t2_14h8bx</t>
  </si>
  <si>
    <t>https://styles.redditmedia.com/t5_avogj/styles/profileIcon_snoo4bb43990-7a3f-4153-ba47-571b2b0b3d65-headshot.png?width=256&amp;height=256&amp;crop=256:256,smart&amp;v=enabled&amp;s=ec1c451555d781df683c18cb9663c99d6b82e409</t>
  </si>
  <si>
    <t>https://www.reddit.com/user/jbiraghi</t>
  </si>
  <si>
    <t>t2_sjuiklq4</t>
  </si>
  <si>
    <t>https://www.reddit.com/user/Wonderful-Board-4992</t>
  </si>
  <si>
    <t>t2_onz59p9</t>
  </si>
  <si>
    <t>https://www.reddit.com/user/Amidamaroe</t>
  </si>
  <si>
    <t>t2_113khe</t>
  </si>
  <si>
    <t>https://styles.redditmedia.com/t5_ek9i9/styles/profileIcon_snoo-nftv2_bmZ0X2VpcDE1NToxMzdfNDY2YTMzMDg4N2JkZjYyZDUzZjk2OGVhODI0NzkzMTUwZjA3NzYyZV8yODQyMzQ_rare_01066a4c-eb9a-4977-a23e-9eacf3a9d0c9-headshot.png?width=256&amp;height=256&amp;crop=256:256,smart&amp;v=enabled&amp;s=d48b4108bb9a0b356610b7845749fa0c27556d33</t>
  </si>
  <si>
    <t>https://www.reddit.com/user/253Bigfoot</t>
  </si>
  <si>
    <t>t2_lw3bt</t>
  </si>
  <si>
    <t>https://styles.redditmedia.com/t5_1mclup/styles/profileIcon_snoo-nftv2_bmZ0X2VpcDE1NToxMzdfYmZkNjcwNjY3MDUzZTUxN2E5N2FmZTU2YzkxZTRmODNmMTE2MGJkM18zMjM2MTE_rare_82d61e3a-2356-411c-9914-758febf4c8ad-headshot.png?width=256&amp;height=256&amp;crop=256:256,smart&amp;v=enabled&amp;s=2fccf34fa0174fb25cf7b78dd93b8b1058d1d8f9</t>
  </si>
  <si>
    <t>https://www.reddit.com/user/NastyJay</t>
  </si>
  <si>
    <t>t2_iw8kj</t>
  </si>
  <si>
    <t>https://www.reddit.com/user/Tonysteve</t>
  </si>
  <si>
    <t>t2_dnjpjzxh</t>
  </si>
  <si>
    <t>https://styles.redditmedia.com/t5_4ua3mx/styles/profileIcon_snooe1bc114b-357d-43cb-946a-467a8ccd2914-headshot.png?width=256&amp;height=256&amp;crop=256:256,smart&amp;v=enabled&amp;s=8adc6c63ef5c95bfa1e1fd130803a2291bba839d</t>
  </si>
  <si>
    <t>https://www.reddit.com/user/Apprehensive-Idea711</t>
  </si>
  <si>
    <t>t2_56we6cqoy</t>
  </si>
  <si>
    <t>https://styles.redditmedia.com/t5_7x0h98/styles/profileIcon_r1slalycwiua1.jpg?width=256&amp;height=256&amp;crop=256:256,smart&amp;v=enabled&amp;s=893fc5fdaee1d4638b39b1570864a044f1b5f770</t>
  </si>
  <si>
    <t>https://www.reddit.com/user/Then_Environment_968</t>
  </si>
  <si>
    <t>t2_3nbnbetz</t>
  </si>
  <si>
    <t>https://styles.redditmedia.com/t5_108qum/styles/profileIcon_ckaljrx5vg571.jpg?width=256&amp;height=256&amp;crop=256:256,smart&amp;v=enabled&amp;s=d9ef06effaedd76dbc60a1acb6d2c5040849081c</t>
  </si>
  <si>
    <t>https://www.reddit.com/user/dezmanila</t>
  </si>
  <si>
    <t>t2_68zu3xx9</t>
  </si>
  <si>
    <t>https://styles.redditmedia.com/t5_2l7tt7/styles/profileIcon_snooa531eb6a-e447-4d5b-8a2b-d40e82b3e000-headshot.png?width=256&amp;height=256&amp;crop=256:256,smart&amp;v=enabled&amp;s=03eb5794346eca9e40dd78ba874eebcc43279651</t>
  </si>
  <si>
    <t>https://www.reddit.com/user/Jerebetes</t>
  </si>
  <si>
    <t>t2_3z4ia</t>
  </si>
  <si>
    <t>https://www.reddit.com/user/funnyfarm299</t>
  </si>
  <si>
    <t>t2_6fzvhe5hq</t>
  </si>
  <si>
    <t>https://styles.redditmedia.com/t5_80dldl/styles/profileIcon_snoo2a65a033-75a1-4b80-8e1a-e7ae02d74d8e-headshot.png?width=256&amp;height=256&amp;crop=256:256,smart&amp;v=enabled&amp;s=192a3088bd828aca9f099abb4213b032e54e82c6</t>
  </si>
  <si>
    <t>https://www.reddit.com/user/stanced_jetta</t>
  </si>
  <si>
    <t>t2_2oq2pr2m</t>
  </si>
  <si>
    <t>https://styles.redditmedia.com/t5_30bqcr/styles/profileIcon_ic298hpqx11a1.jpg?width=256&amp;height=256&amp;crop=256:256,smart&amp;v=enabled&amp;s=16822494be3249d6f4a17497b289be48d9737e24</t>
  </si>
  <si>
    <t>https://www.reddit.com/user/OADominic</t>
  </si>
  <si>
    <t>t2_56w7uojt</t>
  </si>
  <si>
    <t>https://styles.redditmedia.com/t5_2a33dg/styles/profileIcon_snoo9b9306ef-b766-4fae-ac11-eb251c8d4cf6-headshot.png?width=256&amp;height=256&amp;crop=256:256,smart&amp;v=enabled&amp;s=eba6ed8de7ff6b5e92a8c085edf24509ad4b98a6</t>
  </si>
  <si>
    <t>https://www.reddit.com/user/g3tbrnsd</t>
  </si>
  <si>
    <t>t2_bcav9am6</t>
  </si>
  <si>
    <t>https://styles.redditmedia.com/t5_47gw05/styles/profileIcon_snoo-nftv2_bmZ0X2VpcDE1NToxMzdfYzhkM2EzYTgzYmRlNWRhZDA2ZDQzNjY5NGUzZTIyYWMzZTY0ZDU3N184MzA4OTM_rare_5252e77e-4199-4c36-96f5-061ed1686816-headshot.png?width=256&amp;height=256&amp;crop=256:256,smart&amp;v=enabled&amp;s=47c595624a67cadf5d1f32dff4bf0a181557b785</t>
  </si>
  <si>
    <t>https://www.reddit.com/user/Gullible_Passenger19</t>
  </si>
  <si>
    <t>t2_4dut1ui3</t>
  </si>
  <si>
    <t>https://styles.redditmedia.com/t5_3k0n68/styles/profileIcon_snoo-nftv2_bmZ0X2VpcDE1NToxMzdfNDY2YTMzMDg4N2JkZjYyZDUzZjk2OGVhODI0NzkzMTUwZjA3NzYyZV82NDAwODg_rare_ab636f70-90e9-486e-9c15-e602f891c8a9-headshot.png?width=256&amp;height=256&amp;crop=256:256,smart&amp;v=enabled&amp;s=b559b6c43579c8cbe8e0b3bb5155e703726c50e8</t>
  </si>
  <si>
    <t>https://www.reddit.com/user/Oneskelis</t>
  </si>
  <si>
    <t>t2_mh5wvdlx</t>
  </si>
  <si>
    <t>https://styles.redditmedia.com/t5_6ad5qh/styles/profileIcon_v9agh0q4t54a1.jpg?width=256&amp;height=256&amp;crop=256:256,smart&amp;v=enabled&amp;s=6157fc4cf8487d5726d4de75ab49631aad06ad1d</t>
  </si>
  <si>
    <t>https://www.reddit.com/user/fatherbundy</t>
  </si>
  <si>
    <t>t2_ixy5e</t>
  </si>
  <si>
    <t>https://styles.redditmedia.com/t5_1oqsds/styles/profileIcon_6q5a932xjira1.jpg?width=256&amp;height=256&amp;crop=256:256,smart&amp;v=enabled&amp;s=2c00475156aa626c7e0d0dff8cc0cb2e1f116bf3</t>
  </si>
  <si>
    <t>https://www.reddit.com/user/MOJayhawk99</t>
  </si>
  <si>
    <t>t2_4pemgzo5</t>
  </si>
  <si>
    <t>https://styles.redditmedia.com/t5_3ajp5u/styles/profileIcon_snoob6da41fc-281b-4b44-b0bc-e4e5f68cdd9a-headshot.png?width=256&amp;height=256&amp;crop=256:256,smart&amp;v=enabled&amp;s=f8ee5e2b93619364893629c5cb1f6cbd56bb7456</t>
  </si>
  <si>
    <t>https://www.reddit.com/user/dajoney</t>
  </si>
  <si>
    <t>t2_c31vgbt1</t>
  </si>
  <si>
    <t>https://styles.redditmedia.com/t5_4eftot/styles/profileIcon_snoo331739b0-c110-4d19-b349-d06af07cd655-headshot.png?width=256&amp;height=256&amp;crop=256:256,smart&amp;v=enabled&amp;s=770fa8b03b7fe9352854e3d289862dd1691c1a7c</t>
  </si>
  <si>
    <t>https://www.reddit.com/user/SaikRL</t>
  </si>
  <si>
    <t>t2_jujgf</t>
  </si>
  <si>
    <t>https://styles.redditmedia.com/t5_1o0ujl/styles/profileIcon_rbmeowtprmk61.jpg?width=256&amp;height=256&amp;crop=256:256,smart&amp;v=enabled&amp;s=aa34d0925ca5bbc6f8945e0a800dad08d4177b38</t>
  </si>
  <si>
    <t>https://www.reddit.com/user/Douche_Baguette</t>
  </si>
  <si>
    <t>t2_kqvsy6k2</t>
  </si>
  <si>
    <t>https://styles.redditmedia.com/t5_60cb8e/styles/profileIcon_snooa97fa6ea-f022-46ce-8af6-021102c36d2e-headshot.png?width=256&amp;height=256&amp;crop=256:256,smart&amp;v=enabled&amp;s=3374553d446d866ae317283495f66d8f665f04f3</t>
  </si>
  <si>
    <t>https://www.reddit.com/user/9u2656</t>
  </si>
  <si>
    <t>t2_6kqri</t>
  </si>
  <si>
    <t>https://styles.redditmedia.com/t5_1yzjnh/styles/profileIcon_m77xku351sr31.jpg?width=256&amp;height=256&amp;crop=256:256,smart&amp;v=enabled&amp;s=0a2cc749c991bf3da764ac32583995bf292dc9e0</t>
  </si>
  <si>
    <t>https://www.reddit.com/user/Chefwalt</t>
  </si>
  <si>
    <t>t2_5v7pi</t>
  </si>
  <si>
    <t>https://styles.redditmedia.com/t5_emppb/styles/profileIcon_snoo52207446-5788-4743-aa68-180670954bf4-headshot.png?width=256&amp;height=256&amp;crop=256:256,smart&amp;v=enabled&amp;s=013564df6a666544037edecbeaac6de6819c39d2</t>
  </si>
  <si>
    <t>https://www.reddit.com/user/makattak88</t>
  </si>
  <si>
    <t>t2_tdue0</t>
  </si>
  <si>
    <t>https://styles.redditmedia.com/t5_cfjoq/styles/profileIcon_snoobfd3c603-521a-48ce-85d5-ae620466c4ef-headshot-f.png?width=256&amp;height=256&amp;crop=256:256,smart&amp;v=enabled&amp;s=343c61ec25831be18d87b8a8b85b5f3b9ec8b03b</t>
  </si>
  <si>
    <t>https://www.reddit.com/user/chewblekka</t>
  </si>
  <si>
    <t>t2_jntyqyvr</t>
  </si>
  <si>
    <t>https://styles.redditmedia.com/t5_68qvm7/styles/profileIcon_snoo62891775-3804-46ce-a93c-b6b50386e43c-headshot.png?width=256&amp;height=256&amp;crop=256:256,smart&amp;v=enabled&amp;s=deb783d6189e2fa4da2307fadb55ee3550e93154</t>
  </si>
  <si>
    <t>https://www.reddit.com/user/__darkhorse_</t>
  </si>
  <si>
    <t>t2_c8t5wrot</t>
  </si>
  <si>
    <t>https://styles.redditmedia.com/t5_4gfke1/styles/profileIcon_hjlz8lf84jqa1.jpg?width=256&amp;height=256&amp;crop=256:256,smart&amp;v=enabled&amp;s=cb11023b18eb176e38499de61c5f77277cbc64d1</t>
  </si>
  <si>
    <t>https://www.reddit.com/user/DAYR47</t>
  </si>
  <si>
    <t>t2_2n5z7kvu</t>
  </si>
  <si>
    <t>https://www.reddit.com/user/83VWcaddy</t>
  </si>
  <si>
    <t>t2_vgstbsiq</t>
  </si>
  <si>
    <t>https://styles.redditmedia.com/t5_7qg0aq/styles/profileIcon_snoo426f081c-09b5-48a1-a8bd-04148f6d563f-headshot.png?width=256&amp;height=256&amp;crop=256:256,smart&amp;v=enabled&amp;s=766f4ac0be60cdd29ce0e2eb2ab6aba4d562f516</t>
  </si>
  <si>
    <t>https://www.reddit.com/user/8134420393</t>
  </si>
  <si>
    <t>t2_59sjsv02</t>
  </si>
  <si>
    <t>https://styles.redditmedia.com/t5_2ayd7o/styles/profileIcon_snoo95d14196-b02d-4be4-b073-f877a2d77b54-headshot.png?width=256&amp;height=256&amp;crop=256:256,smart&amp;v=enabled&amp;s=2984097b21f6c79cced888607fa55867b3078ed2</t>
  </si>
  <si>
    <t>https://www.reddit.com/user/Triggerlocks</t>
  </si>
  <si>
    <t>t2_ckco2cif</t>
  </si>
  <si>
    <t>https://styles.redditmedia.com/t5_4jwqbh/styles/profileIcon_snoo-nftv2_bmZ0X2VpcDE1NToxMzdfNDY2YTMzMDg4N2JkZjYyZDUzZjk2OGVhODI0NzkzMTUwZjA3NzYyZV8xMjY1Mzc1_rare_ca1420d3-2187-4512-a2e4-0293a4b3b1bb-headshot.png?width=256&amp;height=256&amp;crop=256:256,smart&amp;v=enabled&amp;s=45657d91e346b328582b26b727ead7aaa4189bff</t>
  </si>
  <si>
    <t>https://www.reddit.com/user/LawfulnessNational66</t>
  </si>
  <si>
    <t>t2_6l52ggxp</t>
  </si>
  <si>
    <t>https://styles.redditmedia.com/t5_2p3kj0/styles/profileIcon_snoo-nftv2_bmZ0X2VpcDE1NToxMzdfNDY2YTMzMDg4N2JkZjYyZDUzZjk2OGVhODI0NzkzMTUwZjA3NzYyZV81NTc1MjY_rare_07a2bea1-dc13-405a-a041-1d46ec99c124-headshot.png?width=256&amp;height=256&amp;crop=256:256,smart&amp;v=enabled&amp;s=304a404028aa8faa923d1811d6450c7260a9a295</t>
  </si>
  <si>
    <t>https://www.reddit.com/user/Lexsesh</t>
  </si>
  <si>
    <t>t2_4e5r77d9</t>
  </si>
  <si>
    <t>https://www.reddit.com/user/Mitchthevac12</t>
  </si>
  <si>
    <t>t2_krnn1</t>
  </si>
  <si>
    <t>https://styles.redditmedia.com/t5_eokwx/styles/profileIcon_snoo-nftv2_bmZ0X2VpcDE1NToxMzdfYzhkM2EzYTgzYmRlNWRhZDA2ZDQzNjY5NGUzZTIyYWMzZTY0ZDU3N183NjE4NTQ_rare_57a73324-2dad-48f9-85f8-b33d144923d6-headshot.png?width=256&amp;height=256&amp;crop=256:256,smart&amp;v=enabled&amp;s=506719b64317538e29fa2b81b76a33ddafcb3af9</t>
  </si>
  <si>
    <t>https://www.reddit.com/user/Taddbeta</t>
  </si>
  <si>
    <t>t2_cvw09gje</t>
  </si>
  <si>
    <t>https://www.reddit.com/user/Neil_Anblow</t>
  </si>
  <si>
    <t>t2_8mtdudv6</t>
  </si>
  <si>
    <t>https://styles.redditmedia.com/t5_3ba9f7/styles/profileIcon_snoo781ae4ba-fbff-4619-ade7-1e512c614ec1-headshot-f.png?width=256&amp;height=256&amp;crop=256:256,smart&amp;v=enabled&amp;s=5f756e7b279d1e0318352c3629f2670f0a92b48e</t>
  </si>
  <si>
    <t>https://www.reddit.com/user/Fine-Upstairs-6284</t>
  </si>
  <si>
    <t>t2_169yh8</t>
  </si>
  <si>
    <t>https://styles.redditmedia.com/t5_174z7f/styles/profileIcon_snood0170aec-b629-4e22-abfb-172e8245e964-headshot.png?width=256&amp;height=256&amp;crop=256:256,smart&amp;v=enabled&amp;s=3a1ac546465b0de3ff7dfdfe06a7adc7d1fd2087</t>
  </si>
  <si>
    <t>https://www.reddit.com/user/nate_oi</t>
  </si>
  <si>
    <t>t2_3v3x64sh</t>
  </si>
  <si>
    <t>https://styles.redditmedia.com/t5_12aokn/styles/profileIcon_snoo-nftv2_bmZ0X2VpcDE1NToxMzdfZjMzYWQ4NmJiNTRhMjc4YTZjOWY5YzA3NmY0ZWQ1YTM0YzUzMTk2N18yOTc0NA_rare_49416f40-ab14-40d2-bdaa-21db88be0346-headshot.png?width=256&amp;height=256&amp;crop=256:256,smart&amp;v=enabled&amp;s=404af3cd5f0ee88b5eebc4412015d1b7d049ec3b</t>
  </si>
  <si>
    <t>https://www.reddit.com/user/mousie09</t>
  </si>
  <si>
    <t>t2_9cocmyzn</t>
  </si>
  <si>
    <t>https://styles.redditmedia.com/t5_3q6uuq/styles/profileIcon_snoo984c06a5-b9c4-43dd-8edd-3d2d987b0750-headshot.png?width=256&amp;height=256&amp;crop=256:256,smart&amp;v=enabled&amp;s=c71e003413d7cec59fd2c037d7845d8aa84e4782</t>
  </si>
  <si>
    <t>https://www.reddit.com/user/TheRealOrcaMaster</t>
  </si>
  <si>
    <t>t2_b4b1if19</t>
  </si>
  <si>
    <t>https://styles.redditmedia.com/t5_46v9tx/styles/profileIcon_snoo8d5397f0-a545-4d22-8e95-09f55cf24283-headshot.png?width=256&amp;height=256&amp;crop=256:256,smart&amp;v=enabled&amp;s=a19c70007059b8cde32fd71f564279d50e83aa53</t>
  </si>
  <si>
    <t>https://www.reddit.com/user/Cant_Think_Of_Nameb</t>
  </si>
  <si>
    <t>t2_a6hdiqu4</t>
  </si>
  <si>
    <t>https://styles.redditmedia.com/t5_3wl5i6/styles/profileIcon_r1a3ipyzn4aa1.jpg?width=256&amp;height=256&amp;crop=256:256,smart&amp;v=enabled&amp;s=57061406ae78c7e64861efebe450ec97a197eb86</t>
  </si>
  <si>
    <t>https://www.reddit.com/user/sharles_legreg</t>
  </si>
  <si>
    <t>t2_kbuf6</t>
  </si>
  <si>
    <t>https://styles.redditmedia.com/t5_bzoie/styles/profileIcon_u5l30iz8zcd21.jpg?width=256&amp;height=256&amp;crop=256:256,smart&amp;v=enabled&amp;s=a105bf65e95ba137939d7553e5e3d3344c1a9350</t>
  </si>
  <si>
    <t>https://www.reddit.com/user/thewrenchmate</t>
  </si>
  <si>
    <t>t2_785f38gfh</t>
  </si>
  <si>
    <t>https://styles.redditmedia.com/t5_82f9oy/styles/profileIcon_snoo8d0adf0d-8089-4dd6-aed3-9c457f5fe4f4-headshot.png?width=256&amp;height=256&amp;crop=256:256,smart&amp;v=enabled&amp;s=e467befd454a4da57e6b5aea65274568533c6dd9</t>
  </si>
  <si>
    <t>https://www.reddit.com/user/PumpkinKindly6493</t>
  </si>
  <si>
    <t>t2_ccarcvec</t>
  </si>
  <si>
    <t>https://styles.redditmedia.com/t5_4hjjdx/styles/profileIcon_snoo16719145-72e8-4fdd-ab15-cf3b2ed9b3b5-headshot.png?width=256&amp;height=256&amp;crop=256:256,smart&amp;v=enabled&amp;s=1d14186936e489c8185808c3b0c2f1d542b39cc5</t>
  </si>
  <si>
    <t>https://www.reddit.com/user/TheCar_Guy</t>
  </si>
  <si>
    <t>t2_9j4dy3zc</t>
  </si>
  <si>
    <t>https://styles.redditmedia.com/t5_3q31ex/styles/profileIcon_snoo84f347ff-c5c6-4ec9-9434-a2a30faa8a92-headshot.png?width=256&amp;height=256&amp;crop=256:256,smart&amp;v=enabled&amp;s=ef90e7f1d5a8f080740a0c597f6130b9c6d073ee</t>
  </si>
  <si>
    <t>https://www.reddit.com/user/The_Blueberry_Pi</t>
  </si>
  <si>
    <t>t2_1wrgfoi7</t>
  </si>
  <si>
    <t>https://styles.redditmedia.com/t5_mp58h/styles/profileIcon_snoodf1aee5f-9b6b-4e46-a125-10949ae42a93-headshot.png?width=256&amp;height=256&amp;crop=256:256,smart&amp;v=enabled&amp;s=fcba1397ce78c199a6402435a3769b5caabeac00</t>
  </si>
  <si>
    <t>https://www.reddit.com/user/siddnill</t>
  </si>
  <si>
    <t>t2_2plho23u</t>
  </si>
  <si>
    <t>https://styles.redditmedia.com/t5_vy49l/styles/profileIcon_snoo188a7c80-4bc5-4908-b063-13b643af60ce-headshot.png?width=256&amp;height=256&amp;crop=256:256,smart&amp;v=enabled&amp;s=1d266dd267435ef2457b7b7a2553b839d79b0d03</t>
  </si>
  <si>
    <t>https://www.reddit.com/user/v00123</t>
  </si>
  <si>
    <t>t2_tyv1u</t>
  </si>
  <si>
    <t>https://styles.redditmedia.com/t5_1g756n/styles/profileIcon_snooa1f39ec0-c0a3-4155-87c0-eb750d19a92c-headshot.png?width=256&amp;height=256&amp;crop=256:256,smart&amp;v=enabled&amp;s=540cc5a8ce604c2bec279af45b6969b3b3c158d9</t>
  </si>
  <si>
    <t>https://www.reddit.com/user/RealPhiLee</t>
  </si>
  <si>
    <t>t2_ovmu8tzm</t>
  </si>
  <si>
    <t>https://styles.redditmedia.com/t5_6k3970/styles/profileIcon_snoo-nftv2_bmZ0X2VpcDE1NToxMzdfNDY2YTMzMDg4N2JkZjYyZDUzZjk2OGVhODI0NzkzMTUwZjA3NzYyZV8xNjUxMDA_rare_a2f7c6d7-e82a-44e6-b6e3-6c211821690d-headshot.png?width=256&amp;height=256&amp;crop=256:256,smart&amp;v=enabled&amp;s=feac69fdddc24e643fbe17145e0bc9744147b23c</t>
  </si>
  <si>
    <t>https://www.reddit.com/user/okayhumaunder</t>
  </si>
  <si>
    <t>t2_5eytregm</t>
  </si>
  <si>
    <t>https://styles.redditmedia.com/t5_2cij6l/styles/profileIcon_snoo-nftv2_bmZ0X2VpcDE1NToxMzdfYjljMDQyYzMyNzViYzQ5Nzk5Njg4ZWVhMWEyOWIxNDA1ZDAyOTQ2Yl8zMDc0NTQ_rare_c4801914-8310-43fa-b46e-fb08ea588668-headshot.png?width=256&amp;height=256&amp;crop=256:256,smart&amp;v=enabled&amp;s=558cfe443b8abfe906108775b752c7c4318ac0ec</t>
  </si>
  <si>
    <t>https://www.reddit.com/user/captain_piemaker</t>
  </si>
  <si>
    <t>t2_p02yfxj</t>
  </si>
  <si>
    <t>https://styles.redditmedia.com/t5_9m97m/styles/profileIcon_snoo2a510f5d-86a3-45d7-983a-f42e44526077-headshot-f.png?width=256&amp;height=256&amp;crop=256:256,smart&amp;v=enabled&amp;s=8b590ed21c808225767c101abc282d840e228ee3</t>
  </si>
  <si>
    <t>https://www.reddit.com/user/viserys8769</t>
  </si>
  <si>
    <t>t2_9cja7t0ry</t>
  </si>
  <si>
    <t>https://styles.redditmedia.com/t5_88jboz/styles/profileIcon_snooed4cb7ac-ebd8-4e00-8b3f-9ea16bfa74b7-headshot.png?width=256&amp;height=256&amp;crop=256:256,smart&amp;v=enabled&amp;s=5dd745aef5893bf2893e89af95eed4c50e137b84</t>
  </si>
  <si>
    <t>https://www.reddit.com/user/BabluBisleri</t>
  </si>
  <si>
    <t>t2_ha0n18i</t>
  </si>
  <si>
    <t>https://styles.redditmedia.com/t5_5zu9h/styles/profileIcon_snoo-nftv2_bmZ0X2VpcDE1NToxMzdfNDY2YTMzMDg4N2JkZjYyZDUzZjk2OGVhODI0NzkzMTUwZjA3NzYyZV8zMzE2MDY_rare_50afca11-08c8-411e-9684-82718715dbfe-headshot.png?width=256&amp;height=256&amp;crop=256:256,smart&amp;v=enabled&amp;s=aa39543a0bca46f3a70995d76fdbc47f0974bc4e</t>
  </si>
  <si>
    <t>https://www.reddit.com/user/mridusaikia</t>
  </si>
  <si>
    <t>t2_v7u7mfab</t>
  </si>
  <si>
    <t>https://styles.redditmedia.com/t5_7nskj8/styles/profileIcon_snoo31f93d45-e090-4201-8c91-0137a38b2290-headshot.png?width=256&amp;height=256&amp;crop=256:256,smart&amp;v=enabled&amp;s=1756f66fc70bccb7b77e3aabb801000d6bcca3bd</t>
  </si>
  <si>
    <t>https://www.reddit.com/user/Defiant_Armadillo_97</t>
  </si>
  <si>
    <t>t2_c1rp7fte</t>
  </si>
  <si>
    <t>https://styles.redditmedia.com/t5_4e21wk/styles/profileIcon_snooe3092f55-70a5-4532-a051-d40d237262ce-headshot.png?width=256&amp;height=256&amp;crop=256:256,smart&amp;v=enabled&amp;s=18fa05ee6eba71be9374300a0b242ef119fe2642</t>
  </si>
  <si>
    <t>https://www.reddit.com/user/Electronic-Wrangler9</t>
  </si>
  <si>
    <t>t2_5ow5hwb0</t>
  </si>
  <si>
    <t>https://styles.redditmedia.com/t5_2ffrp1/styles/profileIcon_snoo-nftv2_bmZ0X2VpcDE1NToxMzdfNDY2YTMzMDg4N2JkZjYyZDUzZjk2OGVhODI0NzkzMTUwZjA3NzYyZV8yODYwNTk_rare_bc14fa4c-f2f0-4190-90dd-72c3f75e1fc7-headshot.png?width=256&amp;height=256&amp;crop=256:256,smart&amp;v=enabled&amp;s=b40b72e590ac002999ad64de18215c0afcdff88e</t>
  </si>
  <si>
    <t>https://www.reddit.com/user/Rishith1</t>
  </si>
  <si>
    <t>t2_eiip9wb3</t>
  </si>
  <si>
    <t>https://styles.redditmedia.com/t5_51bhtk/styles/profileIcon_snoo339f0816-a3b8-425d-94b9-765a86c9bf65-headshot.png?width=256&amp;height=256&amp;crop=256:256,smart&amp;v=enabled&amp;s=4f91308f7f8296ec1ea6031d76935ba36c1324e3</t>
  </si>
  <si>
    <t>https://www.reddit.com/user/Ill-Advantage9487</t>
  </si>
  <si>
    <t>t2_9qr5r85d</t>
  </si>
  <si>
    <t>https://styles.redditmedia.com/t5_3p67vb/styles/profileIcon_snoo7822241c-7d42-46e6-9eeb-d392de56c548-headshot.png?width=256&amp;height=256&amp;crop=256:256,smart&amp;v=enabled&amp;s=8245083051aa8fd771583f21441fc042b4ec281f</t>
  </si>
  <si>
    <t>https://www.reddit.com/user/Most_Goat34</t>
  </si>
  <si>
    <t>t2_67udv5ycq</t>
  </si>
  <si>
    <t>https://styles.redditmedia.com/t5_7zrcx7/styles/profileIcon_s1awjmx99bpa1.jpg?width=256&amp;height=256&amp;crop=256:256,smart&amp;v=enabled&amp;s=159bfe3a519904d1cdb0f8c68ef623072017b2eb</t>
  </si>
  <si>
    <t>https://www.reddit.com/user/illuminandimayam</t>
  </si>
  <si>
    <t>t2_3tqp0pmm</t>
  </si>
  <si>
    <t>https://styles.redditmedia.com/t5_11xang/styles/profileIcon_snoo0f7f0d26-0900-4721-b742-eec72293e3ae-headshot.png?width=256&amp;height=256&amp;crop=256:256,smart&amp;v=enabled&amp;s=56e5797a684bb081dbca23ebaa94a014e0805f56</t>
  </si>
  <si>
    <t>https://www.reddit.com/user/blank_and_foolish</t>
  </si>
  <si>
    <t>t2_3oh6mtiv</t>
  </si>
  <si>
    <t>https://styles.redditmedia.com/t5_10jk9h/styles/profileIcon_snoo-nftv2_bmZ0X2VpcDE1NToxMzdfM2I0NzdhNmIxYmUyMzY2MjhiMDg4MzllMWU4Y2Y4YmE4ZDkzNTg5YV80MjgzODM0_rare_57923169-5c75-41bb-bbec-4d621c5207e9-headshot.png?width=256&amp;height=256&amp;crop=256:256,smart&amp;v=enabled&amp;s=01eb007784d9ccb4c84bba6533af9506f1103dce</t>
  </si>
  <si>
    <t>https://www.reddit.com/user/tejas_sh23</t>
  </si>
  <si>
    <t>t2_go3raaue</t>
  </si>
  <si>
    <t>https://styles.redditmedia.com/t5_5culd6/styles/profileIcon_snoo-nftv2_bmZ0X2VpcDE1NToxMzdfYjljMDQyYzMyNzViYzQ5Nzk5Njg4ZWVhMWEyOWIxNDA1ZDAyOTQ2Yl8zNDkzODg_rare_a1219cc5-fbf3-4b0c-ae88-854e11cdb82f-headshot.png?width=256&amp;height=256&amp;crop=256:256,smart&amp;v=enabled&amp;s=7eff0ec155e71ee051cb299ecdb5e8606bec8919</t>
  </si>
  <si>
    <t>https://www.reddit.com/user/i_have_no_gutts</t>
  </si>
  <si>
    <t>t2_8zfvuin5</t>
  </si>
  <si>
    <t>https://styles.redditmedia.com/t5_3g4bew/styles/profileIcon_snooe775bc99-b108-4036-a343-5437ef4934d2-headshot.png?width=256&amp;height=256&amp;crop=256:256,smart&amp;v=enabled&amp;s=17003c0a53409ed0a9f398734e1b1435cb5e2fd2</t>
  </si>
  <si>
    <t>https://www.reddit.com/user/InvestigatorQuirky81</t>
  </si>
  <si>
    <t>t2_2si4igy0</t>
  </si>
  <si>
    <t>https://styles.redditmedia.com/t5_suvfx/styles/profileIcon_snoo-nftv2_bmZ0X2VpcDE1NToxMzdfNDY2YTMzMDg4N2JkZjYyZDUzZjk2OGVhODI0NzkzMTUwZjA3NzYyZV8zMjE4MjU_rare_a771a0a3-c7f7-42c0-8fdb-b8585d6acdcc-headshot.png?width=256&amp;height=256&amp;crop=256:256,smart&amp;v=enabled&amp;s=fb0485fd719dcfcf86b5a48bafdd3ab3119b513c</t>
  </si>
  <si>
    <t>https://www.reddit.com/user/timridesbikes</t>
  </si>
  <si>
    <t>t2_9fyf4pp7</t>
  </si>
  <si>
    <t>https://styles.redditmedia.com/t5_3lle6p/styles/profileIcon_snooff9fa0a1-6cdb-42ab-a779-e384bbf29a47-headshot.png?width=256&amp;height=256&amp;crop=256:256,smart&amp;v=enabled&amp;s=a8417b6f678e0eb3a2eeff466b8d3ba22265cbf9</t>
  </si>
  <si>
    <t>https://www.reddit.com/user/Randytankjones</t>
  </si>
  <si>
    <t>t2_34derfll</t>
  </si>
  <si>
    <t>https://styles.redditmedia.com/t5_23p8rb/styles/profileIcon_r5snjnh9nida1.jpg?width=256&amp;height=256&amp;crop=256:256,smart&amp;v=enabled&amp;s=cc4116a27b9fd882c65723b1f9b55600e9592f0d</t>
  </si>
  <si>
    <t>https://www.reddit.com/user/SgtSunny4088</t>
  </si>
  <si>
    <t>t2_adxaxoot</t>
  </si>
  <si>
    <t>https://styles.redditmedia.com/t5_3yvr5h/styles/profileIcon_snoodbc855b2-bd9b-4d6a-b7f9-0378dcedc495-headshot.png?width=256&amp;height=256&amp;crop=256:256,smart&amp;v=enabled&amp;s=58c740c8d86f772cc6c7bf518f29609f4c1f67cc</t>
  </si>
  <si>
    <t>https://www.reddit.com/user/One-Visitor</t>
  </si>
  <si>
    <t>t2_gzmtpjf4</t>
  </si>
  <si>
    <t>https://styles.redditmedia.com/t5_5eg8bk/styles/profileIcon_snoof764505a-f187-48d6-b59c-126af106b2eb-headshot.png?width=256&amp;height=256&amp;crop=256:256,smart&amp;v=enabled&amp;s=8b16f4498e971217cd3a828a5624a3665fc51a72</t>
  </si>
  <si>
    <t>https://www.reddit.com/user/Nomnom_Chicken</t>
  </si>
  <si>
    <t>t2_7ihx79q3</t>
  </si>
  <si>
    <t>https://styles.redditmedia.com/t5_3emnem/styles/profileIcon_66u6s737t8la1.jpg?width=256&amp;height=256&amp;crop=256:256,smart&amp;v=enabled&amp;s=834d34fafdf1c578c87161b400b3052781871259</t>
  </si>
  <si>
    <t>https://www.reddit.com/user/Brief-Statement-2411</t>
  </si>
  <si>
    <t>t2_4u8nmtq7</t>
  </si>
  <si>
    <t>https://styles.redditmedia.com/t5_26xtsa/styles/profileIcon_snoo-nftv2_bmZ0X2VpcDE1NToxMzdfM2I0NzdhNmIxYmUyMzY2MjhiMDg4MzllMWU4Y2Y4YmE4ZDkzNTg5YV80MTg4ODk2_rare_48416f3a-2d5e-447e-92f1-beef18216ce5-headshot.png?width=256&amp;height=256&amp;crop=256:256,smart&amp;v=enabled&amp;s=1cfe3e78d4db569e4b6f41ea124fd1f4153f12f5</t>
  </si>
  <si>
    <t>https://www.reddit.com/user/bert_the_one</t>
  </si>
  <si>
    <t>t2_69vbb6ey</t>
  </si>
  <si>
    <t>https://www.reddit.com/user/CaptSwirly</t>
  </si>
  <si>
    <t>t2_53m46y25</t>
  </si>
  <si>
    <t>https://styles.redditmedia.com/t5_296h7d/styles/profileIcon_snoo7d7c0e5c-6016-4282-a58b-be39adcce147-headshot-f.png?width=256&amp;height=256&amp;crop=256:256,smart&amp;v=enabled&amp;s=9b87c8e052c15c9b119e668cc3455d888dc23fd3</t>
  </si>
  <si>
    <t>https://www.reddit.com/user/Sniper_Teddy</t>
  </si>
  <si>
    <t>t2_dxnwj9rq</t>
  </si>
  <si>
    <t>https://styles.redditmedia.com/t5_4wlp31/styles/profileIcon_hys1uuur1rna1.jpg?width=256&amp;height=256&amp;crop=256:256,smart&amp;v=enabled&amp;s=81371a1c0f8feaa272fe4a52989670ae0c38e32f</t>
  </si>
  <si>
    <t>https://www.reddit.com/user/CarYenta</t>
  </si>
  <si>
    <t>t2_bpakquw1</t>
  </si>
  <si>
    <t>https://styles.redditmedia.com/t5_4v335y/styles/profileIcon_snoo86c901a0-5c19-4f5f-b5dd-09f4e263b994-headshot.png?width=256&amp;height=256&amp;crop=256:256,smart&amp;v=enabled&amp;s=b0bfa0a46a93fb2f615252510b63e6089581597e</t>
  </si>
  <si>
    <t>https://www.reddit.com/user/Octothorp911</t>
  </si>
  <si>
    <t>t2_8mwe9b4z</t>
  </si>
  <si>
    <t>https://styles.redditmedia.com/t5_3bbnny/styles/profileIcon_snoo9545268d-040e-48f1-a68a-a09fae6084b2-headshot.png?width=256&amp;height=256&amp;crop=256:256,smart&amp;v=enabled&amp;s=81314bf9baf6f7025d69c0006917250cf087ef2b</t>
  </si>
  <si>
    <t>https://www.reddit.com/user/Own-Background5070</t>
  </si>
  <si>
    <t>t2_fqqjo</t>
  </si>
  <si>
    <t>https://www.reddit.com/user/_0110111001101111_</t>
  </si>
  <si>
    <t>t2_9xrci0fw</t>
  </si>
  <si>
    <t>https://styles.redditmedia.com/t5_7wkcbs/styles/profileIcon_snoo0bd7da8c-1de7-4e1c-9985-d47e6176cc75-headshot.png?width=256&amp;height=256&amp;crop=256:256,smart&amp;v=enabled&amp;s=1e6aedafcc8427e215f9641e22a8186449b7f5ca</t>
  </si>
  <si>
    <t>https://www.reddit.com/user/IBelieveInSymmetry11</t>
  </si>
  <si>
    <t>t2_5knpv22q</t>
  </si>
  <si>
    <t>https://www.reddit.com/user/Unlucky_Ferret</t>
  </si>
  <si>
    <t>t2_bip8i799</t>
  </si>
  <si>
    <t>https://www.reddit.com/user/Prickpossibly</t>
  </si>
  <si>
    <t>t2_d0d7cpy5</t>
  </si>
  <si>
    <t>https://styles.redditmedia.com/t5_4oxxbn/styles/profileIcon_snoo-nftv2_bmZ0X2VpcDE1NToxMzdfYjljMDQyYzMyNzViYzQ5Nzk5Njg4ZWVhMWEyOWIxNDA1ZDAyOTQ2Yl80NTYyMDc_rare_4be947c9-3f1b-47c6-8256-bba89d82a390-headshot.png?width=256&amp;height=256&amp;crop=256:256,smart&amp;v=enabled&amp;s=80d96abeecac123f26484441f26de2059f89a8ef</t>
  </si>
  <si>
    <t>https://www.reddit.com/user/visitswater</t>
  </si>
  <si>
    <t>t2_dcc52oyp</t>
  </si>
  <si>
    <t>https://styles.redditmedia.com/t5_4rlokl/styles/profileIcon_snoo1dd0444d-b0bc-4ff4-98a5-b7d43a7e273d-headshot.png?width=256&amp;height=256&amp;crop=256:256,smart&amp;v=enabled&amp;s=dabfa1cfa13e68b70b5261ad3cd1713ebc14cd4f</t>
  </si>
  <si>
    <t>https://www.reddit.com/user/RobertsFakeAccount</t>
  </si>
  <si>
    <t>t2_uryfwa8e</t>
  </si>
  <si>
    <t>https://styles.redditmedia.com/t5_7m1loq/styles/profileIcon_snooe27993b8-e546-44e9-a628-6134a8d9c0f6-headshot.png?width=256&amp;height=256&amp;crop=256:256,smart&amp;v=enabled&amp;s=2812727e7a79fdab4b5da4b78f9a264b2e3cc5fb</t>
  </si>
  <si>
    <t>https://www.reddit.com/user/0P3R4T10N</t>
  </si>
  <si>
    <t>t2_4e2wn2tg</t>
  </si>
  <si>
    <t>https://styles.redditmedia.com/t5_508yye/styles/profileIcon_snoo-nftv2_bmZ0X2VpcDE1NToxMzdfYzhkM2EzYTgzYmRlNWRhZDA2ZDQzNjY5NGUzZTIyYWMzZTY0ZDU3N184MjAwNDU_rare_5ef0fd1f-8ee3-4ccc-86e3-c0fd4ee495eb-headshot.png?width=256&amp;height=256&amp;crop=256:256,smart&amp;v=enabled&amp;s=a9bdae400efc0f2cdb5bf34495d56c03ebc3a091</t>
  </si>
  <si>
    <t>https://www.reddit.com/user/Hortn8r</t>
  </si>
  <si>
    <t>t2_m3bh2</t>
  </si>
  <si>
    <t>https://styles.redditmedia.com/t5_ei2nb/styles/profileIcon_snoo219b4c2e-596b-479b-b9dd-a381f76d9b8c-headshot-f.png?width=256&amp;height=256&amp;crop=256:256,smart&amp;v=enabled&amp;s=a2a31718c7eef9914dba6986219b853f175d36c6</t>
  </si>
  <si>
    <t>https://www.reddit.com/user/Bowwowchickachicka</t>
  </si>
  <si>
    <t>t2_5wdn33ov</t>
  </si>
  <si>
    <t>https://styles.redditmedia.com/t5_7w86k7/styles/profileIcon_snoo5e773ee4-c0b1-4b05-afef-8164ea490956-headshot.png?width=256&amp;height=256&amp;crop=256:256,smart&amp;v=enabled&amp;s=db645a7a545fa11b049839371d9a9f0cc60fe44e</t>
  </si>
  <si>
    <t>https://www.reddit.com/user/WynneSTGG</t>
  </si>
  <si>
    <t>t2_abu78aax</t>
  </si>
  <si>
    <t>https://www.reddit.com/user/wtfingyourmom</t>
  </si>
  <si>
    <t>t2_9soptk34</t>
  </si>
  <si>
    <t>https://styles.redditmedia.com/t5_3pu0dm/styles/profileIcon_snoo-nftv2_bmZ0X2VpcDE1NToxMzdfNmFjYjhmYjgyODgwZDM5YzJiODQ0NmY4Nzc4YTE0ZDM0ZWU2Y2ZiN180Mzg4MjU_rare_913adf42-7373-415c-8547-fef67ad9cd9b-headshot.png?width=256&amp;height=256&amp;crop=256:256,smart&amp;v=enabled&amp;s=c467a542bfd4950b2ab8d792f11c72acde30283e</t>
  </si>
  <si>
    <t>https://www.reddit.com/user/parcequepourquoipas</t>
  </si>
  <si>
    <t>t2_aw0a1j9b</t>
  </si>
  <si>
    <t>https://www.reddit.com/user/A-roguebanana</t>
  </si>
  <si>
    <t>t2_b1nq80s0</t>
  </si>
  <si>
    <t>https://www.reddit.com/user/Reasonable_Time_1311</t>
  </si>
  <si>
    <t>t2_99z4p</t>
  </si>
  <si>
    <t>https://www.reddit.com/user/pbgod</t>
  </si>
  <si>
    <t>t2_ikzs3</t>
  </si>
  <si>
    <t>https://styles.redditmedia.com/t5_cfh9l/styles/profileIcon_snooa5737537-9674-44c8-ba52-cbd82a9c07be-headshot-f.png?width=256&amp;height=256&amp;crop=256:256,smart&amp;v=enabled&amp;s=5e522f1590b81fe852340b6fbdf042ea9981d404</t>
  </si>
  <si>
    <t>https://www.reddit.com/user/seriouslyfrisky</t>
  </si>
  <si>
    <t>t2_29xb5e3x</t>
  </si>
  <si>
    <t>https://www.reddit.com/user/DarkNebula99</t>
  </si>
  <si>
    <t>t2_bjrvwarv</t>
  </si>
  <si>
    <t>https://styles.redditmedia.com/t5_4wl6nu/styles/profileIcon_snoo-nftv2_bmZ0X2VpcDE1NToxMzdfYzhkM2EzYTgzYmRlNWRhZDA2ZDQzNjY5NGUzZTIyYWMzZTY0ZDU3N18xNDIyNjE1_rare_6cf552d7-9f3f-427f-a9c0-f7f341f8e54b-headshot.png?width=256&amp;height=256&amp;crop=256:256,smart&amp;v=enabled&amp;s=6527ad3d09884a45c57c675160f46d3f13ed798e</t>
  </si>
  <si>
    <t>https://www.reddit.com/user/datatadata</t>
  </si>
  <si>
    <t>t2_zavsh9</t>
  </si>
  <si>
    <t>https://www.reddit.com/user/RobinsShaman</t>
  </si>
  <si>
    <t>t2_a1sft</t>
  </si>
  <si>
    <t>https://www.reddit.com/user/yabad12</t>
  </si>
  <si>
    <t>t2_4qq9g</t>
  </si>
  <si>
    <t>https://styles.redditmedia.com/t5_aqrwv/styles/profileIcon_snoo70507b76-d9e1-4052-845d-fb76fd935790-headshot.png?width=256&amp;height=256&amp;crop=256:256,smart&amp;v=enabled&amp;s=3dd7583e35ba2648a146f8789d08aa310ab96bcb</t>
  </si>
  <si>
    <t>https://www.reddit.com/user/kosnosferatu</t>
  </si>
  <si>
    <t>t2_iaiwcjk7</t>
  </si>
  <si>
    <t>https://www.reddit.com/user/Prisma_Cosmos</t>
  </si>
  <si>
    <t>t2_axjxdn0s</t>
  </si>
  <si>
    <t>https://styles.redditmedia.com/t5_43ywmu/styles/profileIcon_snoo1f248e95-0a3c-41d2-a326-8158aa5617a7-headshot.png?width=256&amp;height=256&amp;crop=256:256,smart&amp;v=enabled&amp;s=be589f786e3c60267ce06ca1256435df4a489048</t>
  </si>
  <si>
    <t>https://www.reddit.com/user/gumption_boy</t>
  </si>
  <si>
    <t>t2_1q92bvu</t>
  </si>
  <si>
    <t>https://www.reddit.com/user/HallettCove5158</t>
  </si>
  <si>
    <t>t2_w8l39</t>
  </si>
  <si>
    <t>https://styles.redditmedia.com/t5_c1ppk/styles/profileIcon_oe87pe4ilao51.jpeg?width=256&amp;height=256&amp;crop=256:256,smart&amp;v=enabled&amp;s=1a09e8c9a4ae40d44e0b005f3f50690ca658c796</t>
  </si>
  <si>
    <t>https://www.reddit.com/user/malcolm58</t>
  </si>
  <si>
    <t>t2_3oftimfw</t>
  </si>
  <si>
    <t>https://styles.redditmedia.com/t5_10j7c3/styles/profileIcon_snoo420c28df-734b-492f-ba76-5e821c3753c4-headshot.png?width=256&amp;height=256&amp;crop=256:256,smart&amp;v=enabled&amp;s=b69afa8f7799c8c1fcb7f5a95b76779a45e3818e</t>
  </si>
  <si>
    <t>https://www.reddit.com/user/KahlKitchenGuy</t>
  </si>
  <si>
    <t>t2_598og56b</t>
  </si>
  <si>
    <t>https://www.reddit.com/user/Bihetm</t>
  </si>
  <si>
    <t>t2_1lxb9xx7</t>
  </si>
  <si>
    <t>https://www.reddit.com/user/n123breaker2</t>
  </si>
  <si>
    <t>t2_393dwoie</t>
  </si>
  <si>
    <t>https://styles.redditmedia.com/t5_wtj2x/styles/profileIcon_snoo-nftv2_bmZ0X2VpcDE1NToxMzdfNDY2YTMzMDg4N2JkZjYyZDUzZjk2OGVhODI0NzkzMTUwZjA3NzYyZV8xNDA1Mzg4_rare_b9afaff4-8d14-47ef-94aa-8f280f429eb0-headshot.png?width=256&amp;height=256&amp;crop=256:256,smart&amp;v=enabled&amp;s=fd8d49302a9c0e036199421fc395da7fa355e65a</t>
  </si>
  <si>
    <t>https://www.reddit.com/user/dassad25</t>
  </si>
  <si>
    <t>t2_rsccd</t>
  </si>
  <si>
    <t>https://styles.redditmedia.com/t5_blrg2/styles/profileIcon_snooe9293fe2-589a-40fe-9e97-04c40dbfab28-headshot.png?width=256&amp;height=256&amp;crop=256:256,smart&amp;v=enabled&amp;s=581f758f3add310481bfa52f293dc40a1a49f151</t>
  </si>
  <si>
    <t>https://www.reddit.com/user/Byzantine_Bill</t>
  </si>
  <si>
    <t>t2_36t7h</t>
  </si>
  <si>
    <t>https://www.reddit.com/user/megablast</t>
  </si>
  <si>
    <t>t2_9sr00tcu</t>
  </si>
  <si>
    <t>https://styles.redditmedia.com/t5_3puve7/styles/profileIcon_snooa0c70e30-d086-4978-a199-d37a98fad790-headshot-f.png?width=256&amp;height=256&amp;crop=256:256,smart&amp;v=enabled&amp;s=35abe71bbe53ab4a32dfdf8e2874af679d132040</t>
  </si>
  <si>
    <t>https://www.reddit.com/user/Bigjrocks</t>
  </si>
  <si>
    <t>t2_3g6xzj2f</t>
  </si>
  <si>
    <t>https://styles.redditmedia.com/t5_yhq39/styles/profileIcon_snood5617020-45a7-487d-8801-664de286fd04-headshot.png?width=256&amp;height=256&amp;crop=256:256,smart&amp;v=enabled&amp;s=e897c658f141dfeea4f274f95b043557a574e22a</t>
  </si>
  <si>
    <t>https://www.reddit.com/user/Clinster73</t>
  </si>
  <si>
    <t>t2_gswf3dgq</t>
  </si>
  <si>
    <t>https://styles.redditmedia.com/t5_5dh1lg/styles/profileIcon_snoo78190d5c-b112-4e1e-aceb-33b276f49162-headshot.png?width=256&amp;height=256&amp;crop=256:256,smart&amp;v=enabled&amp;s=3213254d44f4cc7eaabcfeb9ef1716f106bf008b</t>
  </si>
  <si>
    <t>https://www.reddit.com/user/nhilistic_daydreamer</t>
  </si>
  <si>
    <t>t2_vszh4xej</t>
  </si>
  <si>
    <t>https://www.reddit.com/user/SandstoneCarpet</t>
  </si>
  <si>
    <t>t2_7ppzt</t>
  </si>
  <si>
    <t>https://styles.redditmedia.com/t5_d1xk4/styles/profileIcon_snooea18ff64-cab8-4b3d-abd0-7bca19ae9f32-headshot.png?width=256&amp;height=256&amp;crop=256:256,smart&amp;v=enabled&amp;s=76238a0de75b122a7f217c882b7e4590c3020a77</t>
  </si>
  <si>
    <t>https://www.reddit.com/user/foreordinator</t>
  </si>
  <si>
    <t>t2_hwe6v0qc</t>
  </si>
  <si>
    <t>https://styles.redditmedia.com/t5_5jsz0l/styles/profileIcon_snoo61ba4bd8-aa84-418f-b74d-50c57f5d6703-headshot.png?width=256&amp;height=256&amp;crop=256:256,smart&amp;v=enabled&amp;s=1ffe077956873f7d805d0b6d9d786df59a878349</t>
  </si>
  <si>
    <t>https://www.reddit.com/user/Ok_Combination_1675</t>
  </si>
  <si>
    <t>t2_5yt9j</t>
  </si>
  <si>
    <t>https://www.reddit.com/user/QuillanFae</t>
  </si>
  <si>
    <t>t2_j6467ocr</t>
  </si>
  <si>
    <t>https://www.reddit.com/user/United-Cockroach-980</t>
  </si>
  <si>
    <t>t2_7vc4gz50</t>
  </si>
  <si>
    <t>https://www.reddit.com/user/SolidMule</t>
  </si>
  <si>
    <t>t2_kbt7tom1</t>
  </si>
  <si>
    <t>https://styles.redditmedia.com/t5_5y98k6/styles/profileIcon_snoo-nftv2_bmZ0X2VpcDE1NToxMzdfNDY2YTMzMDg4N2JkZjYyZDUzZjk2OGVhODI0NzkzMTUwZjA3NzYyZV80NDkxNjk_rare_7948ad2f-a271-41a5-877b-f32635682cd5-headshot.png?width=256&amp;height=256&amp;crop=256:256,smart&amp;v=enabled&amp;s=7ab5a6d5de7015905e38c7ec37921d899d930f19</t>
  </si>
  <si>
    <t>https://www.reddit.com/user/_EnFlaMEd</t>
  </si>
  <si>
    <t>t2_5mdzsw</t>
  </si>
  <si>
    <t>https://www.reddit.com/user/M_Ad</t>
  </si>
  <si>
    <t>t2_t9dsqhab</t>
  </si>
  <si>
    <t>https://styles.redditmedia.com/t5_76lz1g/styles/profileIcon_snooc48fcb93-535e-46bd-90b8-431827a70147-headshot.png?width=256&amp;height=256&amp;crop=256:256,smart&amp;v=enabled&amp;s=9c9adc8454c40a32f205087f748e363165fc1a48</t>
  </si>
  <si>
    <t>https://www.reddit.com/user/productive-cough</t>
  </si>
  <si>
    <t>t2_10xxblng</t>
  </si>
  <si>
    <t>https://styles.redditmedia.com/t5_kpujd/styles/profileIcon_snoo5b2c2cd4-67c7-4bbc-aaf7-6d41bef9ea57-headshot.png?width=256&amp;height=256&amp;crop=256:256,smart&amp;v=enabled&amp;s=53ff0f4c6ed63dd7b40a00fb3223a7be6d90da75</t>
  </si>
  <si>
    <t>https://www.reddit.com/user/ParmyNotParma</t>
  </si>
  <si>
    <t>t2_a8hu1</t>
  </si>
  <si>
    <t>https://styles.redditmedia.com/t5_1vzn53/styles/profileIcon_snooee39d6d5-0d6e-4447-b1b6-c62b6be2b2af-headshot.png?width=256&amp;height=256&amp;crop=256:256,smart&amp;v=enabled&amp;s=656495a71150c8e186f56853938ab48938a2a5df</t>
  </si>
  <si>
    <t>https://www.reddit.com/user/DustyMentone</t>
  </si>
  <si>
    <t>t2_4nc90jly</t>
  </si>
  <si>
    <t>https://styles.redditmedia.com/t5_25c7u9/styles/profileIcon_snoo69ba0494-6d84-4952-af99-62a6de085d36-headshot.png?width=256&amp;height=256&amp;crop=256:256,smart&amp;v=enabled&amp;s=90efd6db68ea0103a079bef2c3b13aa49901e0a7</t>
  </si>
  <si>
    <t>https://www.reddit.com/user/CertainCertainties</t>
  </si>
  <si>
    <t>t2_hn775</t>
  </si>
  <si>
    <t>https://styles.redditmedia.com/t5_e52vw/styles/profileIcon_snoo-nftv2_bmZ0X2VpcDE1NToxMzdfYjljMDQyYzMyNzViYzQ5Nzk5Njg4ZWVhMWEyOWIxNDA1ZDAyOTQ2Yl8xNDA1NDM_rare_4c8cfc45-e4f1-4c20-b712-dd550e617e50-headshot.png?width=256&amp;height=256&amp;crop=256:256,smart&amp;v=enabled&amp;s=f19e4973c7c03ade1bc9419a79c22e0fd4a72ce4</t>
  </si>
  <si>
    <t>https://www.reddit.com/user/DimitriMishkin</t>
  </si>
  <si>
    <t>t2_8gjv5pdp</t>
  </si>
  <si>
    <t>https://www.reddit.com/user/Intelligent-Hand-445</t>
  </si>
  <si>
    <t>t2_3u0ma0uw</t>
  </si>
  <si>
    <t>https://www.reddit.com/user/djs1718</t>
  </si>
  <si>
    <t>t2_alux0</t>
  </si>
  <si>
    <t>https://www.reddit.com/user/soph86</t>
  </si>
  <si>
    <t>t2_igkaswoa</t>
  </si>
  <si>
    <t>https://styles.redditmedia.com/t5_84wqul/styles/profileIcon_snoob8438f85-5fa2-4dea-aa65-d86ffd6d9970-headshot.png?width=256&amp;height=256&amp;crop=256:256,smart&amp;v=enabled&amp;s=7e5475b8b3aee520a3df1a5753a600155f5366e2</t>
  </si>
  <si>
    <t>https://www.reddit.com/user/popstar_chowder</t>
  </si>
  <si>
    <t>t2_cx72rnyc</t>
  </si>
  <si>
    <t>https://styles.redditmedia.com/t5_5l6bv0/styles/profileIcon_snoo62c5604e-3191-48b7-b0e0-8f71d1c45321-headshot.png?width=256&amp;height=256&amp;crop=256:256,smart&amp;v=enabled&amp;s=2ed5223544f173b0af576bd4a6625a5680efc5ce</t>
  </si>
  <si>
    <t>https://www.reddit.com/user/Morrissey22084</t>
  </si>
  <si>
    <t>t2_2mwe0xvq</t>
  </si>
  <si>
    <t>https://www.reddit.com/user/Crank_8ball</t>
  </si>
  <si>
    <t>t2_rwh4z</t>
  </si>
  <si>
    <t>https://styles.redditmedia.com/t5_1hma1j/styles/profileIcon_ib1j05gmcuoa1.jpg?width=256&amp;height=256&amp;crop=256:256,smart&amp;v=enabled&amp;s=3a53f8970dfb37a3bfcbc11f52ceb3570ea8e3f3</t>
  </si>
  <si>
    <t>https://www.reddit.com/user/buyengines</t>
  </si>
  <si>
    <t>t2_6ph8s</t>
  </si>
  <si>
    <t>https://styles.redditmedia.com/t5_1yvqwq/styles/profileIcon_snoo-nftv2_bmZ0X2VpcDE1NToxMzdfNDY2YTMzMDg4N2JkZjYyZDUzZjk2OGVhODI0NzkzMTUwZjA3NzYyZV8yODc5MTY_rare_3a089afb-8ceb-4606-87f7-f0681c48a5c2-headshot.png?width=256&amp;height=256&amp;crop=256:256,smart&amp;v=enabled&amp;s=c29f9daf31c8233d444f91cb08b39fa9bfc45e85</t>
  </si>
  <si>
    <t>https://www.reddit.com/user/hack_jalsey</t>
  </si>
  <si>
    <t>t2_9e9yjgr6</t>
  </si>
  <si>
    <t>https://styles.redditmedia.com/t5_3l0nma/styles/profileIcon_snoo91588d0d-47ab-4564-83ba-0953ebe6cba6-headshot.png?width=256&amp;height=256&amp;crop=256:256,smart&amp;v=enabled&amp;s=d6e0e05f1f3a098584d5da2568e0c5774659b5a6</t>
  </si>
  <si>
    <t>https://www.reddit.com/user/Extension_Ad2353</t>
  </si>
  <si>
    <t>t2_a5wwt</t>
  </si>
  <si>
    <t>https://www.reddit.com/user/kurt871</t>
  </si>
  <si>
    <t>t2_kf3gm</t>
  </si>
  <si>
    <t>https://www.reddit.com/user/machinaesupremacies</t>
  </si>
  <si>
    <t>t2_8mrk2o3j</t>
  </si>
  <si>
    <t>https://styles.redditmedia.com/t5_3bt2h2/styles/profileIcon_snooeff5bd2c-6348-4151-a345-82682ca98a45-headshot.png?width=256&amp;height=256&amp;crop=256:256,smart&amp;v=enabled&amp;s=3b386b2fdfe80e634c8fa4146b8cc05e0437eb68</t>
  </si>
  <si>
    <t>https://www.reddit.com/user/Intelligent-Pause-32</t>
  </si>
  <si>
    <t>t2_a3s2g5lk</t>
  </si>
  <si>
    <t>https://www.reddit.com/user/Senior_Bee8417</t>
  </si>
  <si>
    <t>t2_tw7pyzlg</t>
  </si>
  <si>
    <t>https://styles.redditmedia.com/t5_7b28uy/styles/profileIcon_ug3d3cx625qa1.jpg?width=256&amp;height=256&amp;crop=256:256,smart&amp;v=enabled&amp;s=acacd6dbba5ee362c2e021637ab8214c538f524d</t>
  </si>
  <si>
    <t>https://www.reddit.com/user/DasAutoMann</t>
  </si>
  <si>
    <t>t2_4xhtk</t>
  </si>
  <si>
    <t>https://styles.redditmedia.com/t5_b7p6c/styles/profileIcon_snoo-nftv2_bmZ0X2VpcDE1NToxMzdfNDY2YTMzMDg4N2JkZjYyZDUzZjk2OGVhODI0NzkzMTUwZjA3NzYyZV80MDUyMTY_rare_5ede874c-4232-43d1-8a46-8496d5bfa788-headshot.png?width=256&amp;height=256&amp;crop=256:256,smart&amp;v=enabled&amp;s=dcaacb413821f4750ce349f8ab146deee4e36280</t>
  </si>
  <si>
    <t>https://www.reddit.com/user/fdubb</t>
  </si>
  <si>
    <t>t2_xxczz</t>
  </si>
  <si>
    <t>https://styles.redditmedia.com/t5_eusbw/styles/profileIcon_0vidltechjg71.jpg?width=256&amp;height=256&amp;crop=256:256,smart&amp;v=enabled&amp;s=07b62adbb7590a5fe3a883605972c42c36f791b3</t>
  </si>
  <si>
    <t>https://www.reddit.com/user/AUSpartan37</t>
  </si>
  <si>
    <t>t2_ig8q7</t>
  </si>
  <si>
    <t>https://styles.redditmedia.com/t5_eaufw/styles/profileIcon_snoo-nftv2_bmZ0X2VpcDE1NToxMzdfYjljMDQyYzMyNzViYzQ5Nzk5Njg4ZWVhMWEyOWIxNDA1ZDAyOTQ2Yl8yMjI1NTY_rare_d19b48e0-1346-4d95-abc3-72b134d33efe-headshot.png?width=256&amp;height=256&amp;crop=256:256,smart&amp;v=enabled&amp;s=37cd5a670bf5cfd7250709140ae8516f1aaf8205</t>
  </si>
  <si>
    <t>https://www.reddit.com/user/goatman2</t>
  </si>
  <si>
    <t>t2_k27o1pxa</t>
  </si>
  <si>
    <t>https://styles.redditmedia.com/t5_5wszop/styles/profileIcon_snoo-nftv2_bmZ0X2VpcDE1NToxMzdfNDY2YTMzMDg4N2JkZjYyZDUzZjk2OGVhODI0NzkzMTUwZjA3NzYyZV8xMzM1NTEy_rare_50e0563c-451f-4661-a421-bd47b6b55459-headshot.png?width=256&amp;height=256&amp;crop=256:256,smart&amp;v=enabled&amp;s=ea8123ae171a84150f2babe23832a5a420f1f6b7</t>
  </si>
  <si>
    <t>https://www.reddit.com/user/Optimal_Strength_463</t>
  </si>
  <si>
    <t>t2_6kp4x2gd</t>
  </si>
  <si>
    <t>https://styles.redditmedia.com/t5_2wgpgk/styles/profileIcon_snoob1f22acf-e41d-43c8-ad8d-51a9faeee3a0-headshot.png?width=256&amp;height=256&amp;crop=256:256,smart&amp;v=enabled&amp;s=0afcaaa716c22946f0f54816cbdf9d5c44fc3e74</t>
  </si>
  <si>
    <t>https://www.reddit.com/user/malko2</t>
  </si>
  <si>
    <t>t2_2etzrs3d</t>
  </si>
  <si>
    <t>https://styles.redditmedia.com/t5_pvx9x/styles/profileIcon_4eubyu92ixr81.jpg?width=256&amp;height=256&amp;crop=256:256,smart&amp;v=enabled&amp;s=a6e9fb1060cf0d9d6871b4d013e5d8a6d944afbb</t>
  </si>
  <si>
    <t>https://www.reddit.com/user/Spiritogre</t>
  </si>
  <si>
    <t>t2_y1dld</t>
  </si>
  <si>
    <t>https://www.reddit.com/user/sktwocan</t>
  </si>
  <si>
    <t>t2_7bskr</t>
  </si>
  <si>
    <t>https://styles.redditmedia.com/t5_eny4z/styles/profileIcon_snoo01844d57-2563-4c38-b51a-f2c8ff519604-headshot.png?width=256&amp;height=256&amp;crop=256:256,smart&amp;v=enabled&amp;s=5d0cd6cd575b226600b589d41b28e4634ac28938</t>
  </si>
  <si>
    <t>https://www.reddit.com/user/wildlyinaccurate</t>
  </si>
  <si>
    <t>t2_yibi7</t>
  </si>
  <si>
    <t>https://www.reddit.com/user/Kraken36</t>
  </si>
  <si>
    <t>t2_10ntnjy8</t>
  </si>
  <si>
    <t>https://styles.redditmedia.com/t5_ij3fc/styles/profileIcon_snoo-nftv2_bmZ0X2VpcDE1NToxMzdfYzhkM2EzYTgzYmRlNWRhZDA2ZDQzNjY5NGUzZTIyYWMzZTY0ZDU3N18yNDczOTE0_rare_c6f05ca7-6f19-4973-9ad4-852c9a4b7907-headshot.png?width=256&amp;height=256&amp;crop=256:256,smart&amp;v=enabled&amp;s=cef8c4f05c11f079766ab679aa64126b68649599</t>
  </si>
  <si>
    <t>https://www.reddit.com/user/NotFromMilkyWay</t>
  </si>
  <si>
    <t>t2_17bma8</t>
  </si>
  <si>
    <t>https://www.reddit.com/user/tdm121</t>
  </si>
  <si>
    <t>t2_5mfjjqu1</t>
  </si>
  <si>
    <t>https://www.reddit.com/user/rjnd2828</t>
  </si>
  <si>
    <t>t2_1cpi6js2</t>
  </si>
  <si>
    <t>https://styles.redditmedia.com/t5_2mehwk/styles/profileIcon_snoo-nftv2_bmZ0X2VpcDE1NToxMzdfNDY2YTMzMDg4N2JkZjYyZDUzZjk2OGVhODI0NzkzMTUwZjA3NzYyZV84Mzk3ODk_rare_460c1fb2-073e-4de1-a594-ca67459a72f2-headshot.png?width=256&amp;height=256&amp;crop=256:256,smart&amp;v=enabled&amp;s=3b4a57644aabcb8e813691c9731d1990e5305eae</t>
  </si>
  <si>
    <t>https://www.reddit.com/user/MyStackRunnethOver</t>
  </si>
  <si>
    <t>t2_3xdvr56z</t>
  </si>
  <si>
    <t>https://www.reddit.com/user/sloping_wagon</t>
  </si>
  <si>
    <t>t2_x30hf</t>
  </si>
  <si>
    <t>https://styles.redditmedia.com/t5_ah1sc/styles/profileIcon_snooe6b64935-9bd7-496e-873e-93a1e5903331-headshot-f.png?width=256&amp;height=256&amp;crop=256:256,smart&amp;v=enabled&amp;s=4fb4ae98afc30cd9bc8894185997324b7933acbe</t>
  </si>
  <si>
    <t>https://www.reddit.com/user/lostinheadguy</t>
  </si>
  <si>
    <t>t2_f2guy</t>
  </si>
  <si>
    <t>https://styles.redditmedia.com/t5_era4u/styles/profileIcon_snooa5b87eb6-6d64-48b1-ae31-c936fbb4963b-headshot-f.png?width=256&amp;height=256&amp;crop=256:256,smart&amp;v=enabled&amp;s=c7acff4d328e8b755e0f106ca2491fd33935632f</t>
  </si>
  <si>
    <t>https://www.reddit.com/user/RobDickinson</t>
  </si>
  <si>
    <t>t2_1bhhi7f</t>
  </si>
  <si>
    <t>https://www.reddit.com/user/zeValkyrie</t>
  </si>
  <si>
    <t>t2_9k0fr24i</t>
  </si>
  <si>
    <t>https://styles.redditmedia.com/t5_3mzqie/styles/profileIcon_snoo1984adf6-63b2-46b8-86c0-202d4587eb3f-headshot.png?width=256&amp;height=256&amp;crop=256:256,smart&amp;v=enabled&amp;s=a4ba5d436d70a85ba32451b89cb3ab9bf193b205</t>
  </si>
  <si>
    <t>https://www.reddit.com/user/Low_Reading_9831</t>
  </si>
  <si>
    <t>t2_8kvu4mxc</t>
  </si>
  <si>
    <t>https://www.reddit.com/user/JohnDeaux2k</t>
  </si>
  <si>
    <t>t2_5sw5b5d7</t>
  </si>
  <si>
    <t>https://styles.redditmedia.com/t5_2rpei4/styles/profileIcon_snoo903e1c0c-766b-44e0-9b60-b90290386c69-headshot.png?width=256&amp;height=256&amp;crop=256:256,smart&amp;v=enabled&amp;s=d4d60abecea47dd6a564797f4676cc3b490aeb5a</t>
  </si>
  <si>
    <t>https://www.reddit.com/user/drabadum</t>
  </si>
  <si>
    <t>t2_2hl35</t>
  </si>
  <si>
    <t>https://styles.redditmedia.com/t5_21mu12/styles/profileIcon_snoo0d9d8982-eca6-441d-83a3-fc257995ca5f-headshot.png?width=256&amp;height=256&amp;crop=256:256,smart&amp;v=enabled&amp;s=9dd1fcfa3bb81ef03749b6cb468a03974bf95d5b</t>
  </si>
  <si>
    <t>https://www.reddit.com/user/gvsteve</t>
  </si>
  <si>
    <t>t2_mect8bt8</t>
  </si>
  <si>
    <t>https://styles.redditmedia.com/t5_69zvbb/styles/profileIcon_snoo8966ef71-9931-4492-8013-313f9f4f3dba-headshot.png?width=256&amp;height=256&amp;crop=256:256,smart&amp;v=enabled&amp;s=03851e47574a6bf409cdf59647ab9fd21157e648</t>
  </si>
  <si>
    <t>https://www.reddit.com/user/defcon_penguin</t>
  </si>
  <si>
    <t>t2_9jcx8yk9</t>
  </si>
  <si>
    <t>https://styles.redditmedia.com/t5_3ms3nj/styles/profileIcon_td9qdq71uoc81.png?width=256&amp;height=256&amp;crop=256:256,smart&amp;v=enabled&amp;s=2a7769a7882316a39ffe668886dc0522ef8036f1</t>
  </si>
  <si>
    <t>https://www.reddit.com/user/ID_Furkan</t>
  </si>
  <si>
    <t>t2_ak3tl</t>
  </si>
  <si>
    <t>https://www.reddit.com/user/guenet</t>
  </si>
  <si>
    <t>t2_9emzwjn7k</t>
  </si>
  <si>
    <t>https://www.reddit.com/user/MatchingTurret</t>
  </si>
  <si>
    <t>t2_450uq1m</t>
  </si>
  <si>
    <t>https://styles.redditmedia.com/t5_7iurc/styles/profileIcon_2q104g79uk481.PNG?width=256&amp;height=256&amp;crop=256:256,smart&amp;v=enabled&amp;s=752097a69312c3c281521e38a54b44b0d3f74dc3</t>
  </si>
  <si>
    <t>https://www.reddit.com/user/ABARA-DYS</t>
  </si>
  <si>
    <t>t2_8r5jt</t>
  </si>
  <si>
    <t>https://styles.redditmedia.com/t5_1x7rac/styles/profileIcon_snoo347c4d07-bb48-4abe-8258-d58f7281eb3a-headshot-f.png?width=256&amp;height=256&amp;crop=256:256,smart&amp;v=enabled&amp;s=3119ccc1ed8f7f87201d0e32cb55489f6ad436d7</t>
  </si>
  <si>
    <t>https://www.reddit.com/user/JoeBold</t>
  </si>
  <si>
    <t>t2_afjae</t>
  </si>
  <si>
    <t>https://styles.redditmedia.com/t5_1vttk8/styles/profileIcon_snooa15f37c8-bf35-4bbb-ae3e-f04b264dd565-headshot.png?width=256&amp;height=256&amp;crop=256:256,smart&amp;v=enabled&amp;s=9b2213872e708cfd093e076ac6fd1acea0255964</t>
  </si>
  <si>
    <t>https://www.reddit.com/user/rman18</t>
  </si>
  <si>
    <t>t2_8fgca</t>
  </si>
  <si>
    <t>https://www.reddit.com/user/Darksider123</t>
  </si>
  <si>
    <t>t2_cgjk7</t>
  </si>
  <si>
    <t>https://styles.redditmedia.com/t5_d2k5u/styles/profileIcon_snoo94cf5647-0037-4d39-b830-ac0b8ef37611-headshot.png?width=256&amp;height=256&amp;crop=256:256,smart&amp;v=enabled&amp;s=980bb69ecf99d3ab17d02e4ace514a3ca606650e</t>
  </si>
  <si>
    <t>https://www.reddit.com/user/Euler007</t>
  </si>
  <si>
    <t>t2_7xzfb</t>
  </si>
  <si>
    <t>https://styles.redditmedia.com/t5_aslrm/styles/profileIcon_snoocd6dae29-3eb2-4544-bc2f-002ac59ef431-headshot.png?width=256&amp;height=256&amp;crop=256:256,smart&amp;v=enabled&amp;s=fa26b4a9ad466d35e37c349706423fa40c100c9d</t>
  </si>
  <si>
    <t>https://www.reddit.com/user/shapeofthings</t>
  </si>
  <si>
    <t>t2_s8ffh2m</t>
  </si>
  <si>
    <t>https://www.reddit.com/user/OpinionKangaroo</t>
  </si>
  <si>
    <t>t2_x9tcz</t>
  </si>
  <si>
    <t>https://www.reddit.com/user/duke_of_alinor</t>
  </si>
  <si>
    <t>t2_eku0l</t>
  </si>
  <si>
    <t>https://styles.redditmedia.com/t5_bzmjk/styles/profileIcon_snoo2548764e-6d88-4a4f-87b1-e1d55aa0054e-headshot.png?width=256&amp;height=256&amp;crop=256:256,smart&amp;v=enabled&amp;s=34ef0e4a1194a82d33fb69d0651bb8f02fe8fa96</t>
  </si>
  <si>
    <t>https://www.reddit.com/user/knuthf</t>
  </si>
  <si>
    <t>t2_5z40n</t>
  </si>
  <si>
    <t>https://www.reddit.com/user/Maerran</t>
  </si>
  <si>
    <t>t2_a2o9aoc4</t>
  </si>
  <si>
    <t>https://styles.redditmedia.com/t5_3uu9ij/styles/profileIcon_snooba79c486-e5de-4fb1-839e-74a0b7ace357-headshot.png?width=256&amp;height=256&amp;crop=256:256,smart&amp;v=enabled&amp;s=7cbd1c3fbee969ca2cc857fa6563dd31e0cfa555</t>
  </si>
  <si>
    <t>https://www.reddit.com/user/iqisoverrated</t>
  </si>
  <si>
    <t>t2_9kdh6o4b</t>
  </si>
  <si>
    <t>https://styles.redditmedia.com/t5_3n4hcl/styles/profileIcon_snoo-nftv2_bmZ0X2VpcDE1NToxMzdfZjMzYWQ4NmJiNTRhMjc4YTZjOWY5YzA3NmY0ZWQ1YTM0YzUzMTk2N18xNzg3NTE_rare_0a8d19d2-ce90-4a15-9074-15e6e5b99a76-headshot.png?width=256&amp;height=256&amp;crop=256:256,smart&amp;v=enabled&amp;s=6e6e17e659aa1ba7f21d54d0af0751a3cd010749</t>
  </si>
  <si>
    <t>https://www.reddit.com/user/Apprehensive_Stop666</t>
  </si>
  <si>
    <t>t2_nbc6p</t>
  </si>
  <si>
    <t>https://styles.redditmedia.com/t5_dbkk9/styles/profileIcon_snooa5cc0144-33d4-4691-a0d7-e3fe8ff4c71d-headshot.png?width=256&amp;height=256&amp;crop=256:256,smart&amp;v=enabled&amp;s=55b2adff3858c3496b19e5b1265e6af9aeae4ba4</t>
  </si>
  <si>
    <t>https://www.reddit.com/user/tatang2015</t>
  </si>
  <si>
    <t>t2_3c93auy9</t>
  </si>
  <si>
    <t>https://www.reddit.com/user/montysucks</t>
  </si>
  <si>
    <t>t2_pwi37uxz</t>
  </si>
  <si>
    <t>https://styles.redditmedia.com/t5_6ouckm/styles/profileIcon_snoob9935dbb-ca45-4b82-a38c-4a2616e3d7b4-headshot.png?width=256&amp;height=256&amp;crop=256:256,smart&amp;v=enabled&amp;s=97bc34e4375cc9c43ca5c751411ce847d07ac203</t>
  </si>
  <si>
    <t>https://www.reddit.com/user/molensloot</t>
  </si>
  <si>
    <t>t2_uu9egiwc</t>
  </si>
  <si>
    <t>https://styles.redditmedia.com/t5_7th78p/styles/profileIcon_snooe8068b00-07fa-4126-8ae3-90f0defe5098-headshot.png?width=256&amp;height=256&amp;crop=256:256,smart&amp;v=enabled&amp;s=3725da218406a823868a67bea63958b8b1849c34</t>
  </si>
  <si>
    <t>https://www.reddit.com/user/Blurrysnake164</t>
  </si>
  <si>
    <t>t2_4fr4pbha</t>
  </si>
  <si>
    <t>https://styles.redditmedia.com/t5_5163x3/styles/profileIcon_snoo611ad4a8-a59f-4c7e-8c94-bc0956888ad4-headshot.png?width=256&amp;height=256&amp;crop=256:256,smart&amp;v=enabled&amp;s=a22a08315625b5933831693e8f694c4c9516f213</t>
  </si>
  <si>
    <t>https://www.reddit.com/user/Speculawyer</t>
  </si>
  <si>
    <t>t2_3wv97g1k</t>
  </si>
  <si>
    <t>https://styles.redditmedia.com/t5_3t3qm7/styles/profileIcon_snoo5342d7fa-4a11-45ad-8a1e-ddf67bb656dd-headshot.png?width=256&amp;height=256&amp;crop=256:256,smart&amp;v=enabled&amp;s=cd98dde88c13182cdbf93b600ea74b55efc37aa0</t>
  </si>
  <si>
    <t>https://www.reddit.com/user/Hello_Grady</t>
  </si>
  <si>
    <t>t2_e958q</t>
  </si>
  <si>
    <t>https://styles.redditmedia.com/t5_e9ksm/styles/profileIcon_snoo-nftv2_bmZ0X2VpcDE1NToxMzdfYjljMDQyYzMyNzViYzQ5Nzk5Njg4ZWVhMWEyOWIxNDA1ZDAyOTQ2Yl8xMTEwMDE_rare_2202f021-9090-411c-afb8-bd6d1e39b379-headshot.png?width=256&amp;height=256&amp;crop=256:256,smart&amp;v=enabled&amp;s=1928557e1efbd0b96abf0ea11688ce7a7e404640</t>
  </si>
  <si>
    <t>https://www.reddit.com/user/Pdxlater</t>
  </si>
  <si>
    <t>t2_4gue5</t>
  </si>
  <si>
    <t>https://styles.redditmedia.com/t5_e8ku3/styles/profileIcon_snoob71ea645-3184-46db-a7b8-ab4d5b35d8b5-headshot.png?width=256&amp;height=256&amp;crop=256:256,smart&amp;v=enabled&amp;s=2aa85ea810414759bebdaf085152b9b8ad49fede</t>
  </si>
  <si>
    <t>https://www.reddit.com/user/wgn_luv</t>
  </si>
  <si>
    <t>t2_i01i1</t>
  </si>
  <si>
    <t>https://styles.redditmedia.com/t5_c3qir/styles/profileIcon_snood4d06530-517b-4ac9-991e-da2137c1b6af-headshot.png?width=256&amp;height=256&amp;crop=256:256,smart&amp;v=enabled&amp;s=503a3b975d45b141fc66c67c0fb57efabc56d21b</t>
  </si>
  <si>
    <t>https://www.reddit.com/user/Kimber85</t>
  </si>
  <si>
    <t>t2_5ihpx30w</t>
  </si>
  <si>
    <t>https://www.reddit.com/user/FirefighterOk3569</t>
  </si>
  <si>
    <t>t2_4jm2x</t>
  </si>
  <si>
    <t>https://www.reddit.com/user/loercase</t>
  </si>
  <si>
    <t>t2_x274p</t>
  </si>
  <si>
    <t>https://styles.redditmedia.com/t5_dq5yx/styles/profileIcon_snoo8e776531-514e-4913-85dc-053906298dc2-headshot-f.png?width=256&amp;height=256&amp;crop=256:256,smart&amp;v=enabled&amp;s=213db4f12e0fbf8375222b7d04527df333946124</t>
  </si>
  <si>
    <t>https://www.reddit.com/user/ContextSensitiveGeek</t>
  </si>
  <si>
    <t>t2_whna2</t>
  </si>
  <si>
    <t>https://styles.redditmedia.com/t5_1eyv7h/styles/profileIcon_snoo8abdf950-e73c-44ee-b277-294121b11798-headshot.png?width=256&amp;height=256&amp;crop=256:256,smart&amp;v=enabled&amp;s=26cd8cd1aa613fc01122f60c12381af855377a2b</t>
  </si>
  <si>
    <t>https://www.reddit.com/user/vuplusuno</t>
  </si>
  <si>
    <t>t2_apgkb</t>
  </si>
  <si>
    <t>https://styles.redditmedia.com/t5_1vlyk6/styles/profileIcon_snoo-nftv2_bmZ0X2VpcDE1NToxMzdfNDY2YTMzMDg4N2JkZjYyZDUzZjk2OGVhODI0NzkzMTUwZjA3NzYyZV8zMDkzNTk_rare_a7818595-c60d-40a1-9dab-ef1e067d719c-headshot.png?width=256&amp;height=256&amp;crop=256:256,smart&amp;v=enabled&amp;s=a742b56f45e56336c66a940b5bee71307f75407b</t>
  </si>
  <si>
    <t>https://www.reddit.com/user/bradeena</t>
  </si>
  <si>
    <t>t2_v3b0ldm8</t>
  </si>
  <si>
    <t>https://styles.redditmedia.com/t5_7m8xcd/styles/profileIcon_snoo8737d0bf-e80d-4001-a935-b637acdec155-headshot.png?width=256&amp;height=256&amp;crop=256:256,smart&amp;v=enabled&amp;s=3955929a1869e97de43aeeea214915364286b42d</t>
  </si>
  <si>
    <t>https://www.reddit.com/user/Key_Point_4715</t>
  </si>
  <si>
    <t>t2_9ymo37l1</t>
  </si>
  <si>
    <t>https://www.reddit.com/user/JustPerspective1522</t>
  </si>
  <si>
    <t>t2_bo20kl4s</t>
  </si>
  <si>
    <t>https://www.reddit.com/user/onherefornothing</t>
  </si>
  <si>
    <t>t2_gxvdx0iu</t>
  </si>
  <si>
    <t>https://styles.redditmedia.com/t5_63vhn6/styles/profileIcon_snoo119097f5-78c9-473f-be4e-9ab0a69f96ca-headshot.png?width=256&amp;height=256&amp;crop=256:256,smart&amp;v=enabled&amp;s=be9e0d88b3d0bd6fa49c49d84476698d99f55378</t>
  </si>
  <si>
    <t>https://www.reddit.com/user/UntyingTheNot</t>
  </si>
  <si>
    <t>t2_bynnjpe</t>
  </si>
  <si>
    <t>https://www.reddit.com/user/Bryanna_banana</t>
  </si>
  <si>
    <t>t2_3xwxb872</t>
  </si>
  <si>
    <t>https://styles.redditmedia.com/t5_13cn53/styles/profileIcon_snoo4eff934d-0cb7-4e54-b646-b583c34a4831-headshot-f.png?width=256&amp;height=256&amp;crop=256:256,smart&amp;v=enabled&amp;s=f3f236a658ef2d0e27b4246643177ab53ebf88a6</t>
  </si>
  <si>
    <t>https://www.reddit.com/user/hg00098</t>
  </si>
  <si>
    <t>t2_1sv75qyv</t>
  </si>
  <si>
    <t>https://styles.redditmedia.com/t5_lyg8j/styles/profileIcon_snoo-nftv2_bmZ0X2VpcDE1NToxMzdfYzhkM2EzYTgzYmRlNWRhZDA2ZDQzNjY5NGUzZTIyYWMzZTY0ZDU3N18zOTk1NDMw_rare_9abb0468-3582-4394-83fa-3d67ba8ac04b-headshot.png?width=256&amp;height=256&amp;crop=256:256,smart&amp;v=enabled&amp;s=47e7d0568dc584df3f937a84fde84dd0c77e5dd0</t>
  </si>
  <si>
    <t>https://www.reddit.com/user/m154ly</t>
  </si>
  <si>
    <t>t2_5bkw3cvj</t>
  </si>
  <si>
    <t>https://styles.redditmedia.com/t5_2fk77d/styles/profileIcon_snoo-nftv2_bmZ0X2VpcDE1NToxMzdfYjljMDQyYzMyNzViYzQ5Nzk5Njg4ZWVhMWEyOWIxNDA1ZDAyOTQ2Yl81MTEzNDc_rare_a5aef3d7-e7b8-4793-8339-4bcb33b9ec6a-headshot.png?width=256&amp;height=256&amp;crop=256:256,smart&amp;v=enabled&amp;s=56f9aad20c08864c17d7472e39aa8d9d23b22ba0</t>
  </si>
  <si>
    <t>https://www.reddit.com/user/MarcoHD77</t>
  </si>
  <si>
    <t>t2_8oevea0</t>
  </si>
  <si>
    <t>https://styles.redditmedia.com/t5_heviw/styles/profileIcon_snoof68d4792-bd18-4c7a-b170-4b13822885a7-headshot.png?width=256&amp;height=256&amp;crop=256:256,smart&amp;v=enabled&amp;s=e96b8dae03f9e4b1dbc172aade919f93068e0479</t>
  </si>
  <si>
    <t>https://www.reddit.com/user/ItsWolf1442</t>
  </si>
  <si>
    <t>t2_67d6avxs</t>
  </si>
  <si>
    <t>https://www.reddit.com/user/ojperez_22</t>
  </si>
  <si>
    <t>t2_a1yaoydq</t>
  </si>
  <si>
    <t>https://styles.redditmedia.com/t5_3u2ljs/styles/profileIcon_snoo54748739-1927-41da-b01c-bfcee312b06e-headshot.png?width=256&amp;height=256&amp;crop=256:256,smart&amp;v=enabled&amp;s=b51c8e40c20582af8690e30faf09fa45f20c3864</t>
  </si>
  <si>
    <t>https://www.reddit.com/user/Effective_Tear138</t>
  </si>
  <si>
    <t>t2_4grnx6r7m</t>
  </si>
  <si>
    <t>https://styles.redditmedia.com/t5_7v8x5l/styles/profileIcon_snoof52bc837-d8fb-40f7-9410-7260c848ea82-headshot.png?width=256&amp;height=256&amp;crop=256:256,smart&amp;v=enabled&amp;s=bb4448d26c6a1aa9aa4813734c973b253b44c5eb</t>
  </si>
  <si>
    <t>https://www.reddit.com/user/Jesse86754</t>
  </si>
  <si>
    <t>t2_5je0c</t>
  </si>
  <si>
    <t>https://styles.redditmedia.com/t5_1zuctm/styles/profileIcon_snooecc3797a-d704-4deb-a0cd-31ced0be8c1e-headshot-f.png?width=256&amp;height=256&amp;crop=256:256,smart&amp;v=enabled&amp;s=f697218016a09916567586d23c6a621bda21ee44</t>
  </si>
  <si>
    <t>https://www.reddit.com/user/svendhhh</t>
  </si>
  <si>
    <t>t2_4pphmn5m</t>
  </si>
  <si>
    <t>https://styles.redditmedia.com/t5_25vokp/styles/profileIcon_snoo50a5011e-6dd1-4221-b811-928257956214-headshot.png?width=256&amp;height=256&amp;crop=256:256,smart&amp;v=enabled&amp;s=8f4fd0b4de68d3bfd6284aaef703756631a8772d</t>
  </si>
  <si>
    <t>https://www.reddit.com/user/CouTHeBoss</t>
  </si>
  <si>
    <t>t2_1g77sqco</t>
  </si>
  <si>
    <t>https://www.reddit.com/user/FHLBot</t>
  </si>
  <si>
    <t>t2_3dddq5yo</t>
  </si>
  <si>
    <t>https://styles.redditmedia.com/t5_xt61e/styles/profileIcon_jqxxb2kpghl21.png?width=256&amp;height=256&amp;crop=256:256,smart&amp;v=enabled&amp;s=82494e9eb0df150d71ebf760dd2e43731ddb1a29</t>
  </si>
  <si>
    <t>https://www.reddit.com/user/matchesofweek</t>
  </si>
  <si>
    <t>t2_10go16</t>
  </si>
  <si>
    <t>https://www.reddit.com/user/AskMeOnADate</t>
  </si>
  <si>
    <t>t2_99p6ld6b</t>
  </si>
  <si>
    <t>https://www.reddit.com/user/tulipchild556</t>
  </si>
  <si>
    <t>t2_9a7ex</t>
  </si>
  <si>
    <t>https://styles.redditmedia.com/t5_1wrole/styles/profileIcon_kp2xfz71kxra1.jpg?width=256&amp;height=256&amp;crop=256:256,smart&amp;v=enabled&amp;s=ba868a991bcd9c366770f95763dd28276c2cd47b</t>
  </si>
  <si>
    <t>https://www.reddit.com/user/WickedMurderousPanda</t>
  </si>
  <si>
    <t>t2_149s635e</t>
  </si>
  <si>
    <t>https://styles.redditmedia.com/t5_hh0xr/styles/profileIcon_snoo-nftv2_bmZ0X2VpcDE1NToxMzdfNmFjYjhmYjgyODgwZDM5YzJiODQ0NmY4Nzc4YTE0ZDM0ZWU2Y2ZiN18yMDQ0ODk_rare_90e5d291-0572-4642-89cc-e919774efcbd-headshot.png?width=256&amp;height=256&amp;crop=256:256,smart&amp;v=enabled&amp;s=788efea10799551e88b1c80e8ef1f1949190b9e7</t>
  </si>
  <si>
    <t>https://www.reddit.com/user/Lazyassbummer</t>
  </si>
  <si>
    <t>t2_mn1uzyh5</t>
  </si>
  <si>
    <t>https://www.reddit.com/user/Due-Date2916</t>
  </si>
  <si>
    <t>t2_126pbx0e</t>
  </si>
  <si>
    <t>https://styles.redditmedia.com/t5_wcymn/styles/profileIcon_snoo2048b903-d349-4f1c-8cf7-692ed56c3a03-headshot.png?width=256&amp;height=256&amp;crop=256:256,smart&amp;v=enabled&amp;s=011dc95a217881d42a763e5a04c9d6d81203cf39</t>
  </si>
  <si>
    <t>https://www.reddit.com/user/Muchie913</t>
  </si>
  <si>
    <t>t2_kscax</t>
  </si>
  <si>
    <t>https://www.reddit.com/user/cerofer</t>
  </si>
  <si>
    <t>t2_o5u15nq</t>
  </si>
  <si>
    <t>https://styles.redditmedia.com/t5_8dff6/styles/profileIcon_snoo4e1c8ae4-34a5-4ac2-a17d-31890b34ed32-headshot.png?width=256&amp;height=256&amp;crop=256:256,smart&amp;v=enabled&amp;s=8d1a45856d1232ab9a803662a0a7e186a5c1563a</t>
  </si>
  <si>
    <t>https://www.reddit.com/user/Georgi294</t>
  </si>
  <si>
    <t>t2_16dj5oz8</t>
  </si>
  <si>
    <t>https://www.reddit.com/user/someonespecial2513</t>
  </si>
  <si>
    <t>t2_2e5ren</t>
  </si>
  <si>
    <t>https://styles.redditmedia.com/t5_3mbv4/styles/profileIcon_snoo-nftv2_bmZ0X2VpcDE1NToxMzdfNDY2YTMzMDg4N2JkZjYyZDUzZjk2OGVhODI0NzkzMTUwZjA3NzYyZV81NzU0MTU_rare_9ebc884f-6097-40a7-a414-6cc81a7356da-headshot.png?width=256&amp;height=256&amp;crop=256:256,smart&amp;v=enabled&amp;s=42c1a28649a2f7bea14c6b68491561d40ecc744c</t>
  </si>
  <si>
    <t>https://www.reddit.com/user/3ncode_gaming</t>
  </si>
  <si>
    <t>t2_16stap</t>
  </si>
  <si>
    <t>https://styles.redditmedia.com/t5_9gx42/styles/profileIcon_snoof8738099-336c-4053-8a57-695dee91d46f-headshot.png?width=256&amp;height=256&amp;crop=256:256,smart&amp;v=enabled&amp;s=e5b4eb97aba0b0c747e18e56577ba2ed0819bf83</t>
  </si>
  <si>
    <t>https://www.reddit.com/user/ChicknParmMafia</t>
  </si>
  <si>
    <t>t2_i8ri52zl</t>
  </si>
  <si>
    <t>https://styles.redditmedia.com/t5_5m6o9d/styles/profileIcon_snoobca9ade6-98ce-4f62-9aa1-24277a54f66a-headshot.png?width=256&amp;height=256&amp;crop=256:256,smart&amp;v=enabled&amp;s=b98d194608d8df47989080dd3ce6cd22a1d9a16b</t>
  </si>
  <si>
    <t>https://www.reddit.com/user/No-Category832</t>
  </si>
  <si>
    <t>t2_k5hdbaw3</t>
  </si>
  <si>
    <t>https://styles.redditmedia.com/t5_5xbe56/styles/profileIcon_snoob7d482e9-fdda-4b70-831a-9b7b7388afc0-headshot.png?width=256&amp;height=256&amp;crop=256:256,smart&amp;v=enabled&amp;s=c8ea7514fc217504e654034d604923eb9512bd68</t>
  </si>
  <si>
    <t>https://www.reddit.com/user/Fatheadcock55</t>
  </si>
  <si>
    <t>t2_8xs0pqa1</t>
  </si>
  <si>
    <t>https://www.reddit.com/user/YorkiesSweet</t>
  </si>
  <si>
    <t>t2_4ynvvdjm</t>
  </si>
  <si>
    <t>https://styles.redditmedia.com/t5_5264u7/styles/profileIcon_snood5cf3c59-3517-4df2-8bc9-7d7053fafda3-headshot.png?width=256&amp;height=256&amp;crop=256:256,smart&amp;v=enabled&amp;s=56a0358de5076464c8cb0a4006e57a6798eced7d</t>
  </si>
  <si>
    <t>https://www.reddit.com/user/The_red_spirit</t>
  </si>
  <si>
    <t>t2_4f6s6fxl</t>
  </si>
  <si>
    <t>https://styles.redditmedia.com/t5_2cgbnk/styles/profileIcon_snood0aab4d3-5f2a-4c41-bd89-5290df2304ee-headshot.png?width=256&amp;height=256&amp;crop=256:256,smart&amp;v=enabled&amp;s=50cc0237da8d04068932c2fd2a398aaa67fd7101</t>
  </si>
  <si>
    <t>https://www.reddit.com/user/IrishLad1002</t>
  </si>
  <si>
    <t>t2_459m0lpb</t>
  </si>
  <si>
    <t>https://styles.redditmedia.com/t5_2ra273/styles/profileIcon_snoo-nftv2_bmZ0X2VpcDE1NToxMzdfYzhkM2EzYTgzYmRlNWRhZDA2ZDQzNjY5NGUzZTIyYWMzZTY0ZDU3N180ODk5MDY4_rare_e36f0d23-c6ff-4d2f-b9e4-5e4f03b05452-headshot.png?width=256&amp;height=256&amp;crop=256:256,smart&amp;v=enabled&amp;s=f273c64cfdde6e7090c6fe670896546764b541a2</t>
  </si>
  <si>
    <t>https://www.reddit.com/user/trayssan</t>
  </si>
  <si>
    <t>t2_1vi9ehag</t>
  </si>
  <si>
    <t>https://styles.redditmedia.com/t5_q6u6q/styles/profileIcon_dsr1oa9hphn61.jpg?width=256&amp;height=256&amp;crop=256:256,smart&amp;v=enabled&amp;s=6caf3a2ddc859ecb2f5a3c9e86fceef6ba8304fa</t>
  </si>
  <si>
    <t>https://www.reddit.com/user/commentator184</t>
  </si>
  <si>
    <t>t2_bx8tj</t>
  </si>
  <si>
    <t>https://styles.redditmedia.com/t5_1umw5m/styles/profileIcon_snoo-nftv2_bmZ0X2VpcDE1NToxMzdfNDY2YTMzMDg4N2JkZjYyZDUzZjk2OGVhODI0NzkzMTUwZjA3NzYyZV8xNjAzMzE5_rare_1d83489d-aee8-41f2-b3b4-e2cbc670f330-headshot.png?width=256&amp;height=256&amp;crop=256:256,smart&amp;v=enabled&amp;s=e5142cd2b2a9c8772db044d3de6daf79bf2e4894</t>
  </si>
  <si>
    <t>https://www.reddit.com/user/Penguin70</t>
  </si>
  <si>
    <t>t2_40f4m0xb</t>
  </si>
  <si>
    <t>https://styles.redditmedia.com/t5_29fuj0/styles/profileIcon_r17pphm5hpf41.jpg?width=256&amp;height=256&amp;crop=256:256,smart&amp;v=enabled&amp;s=7909d431b1e19b7bfeb03de5a188353fe1ea9c7b</t>
  </si>
  <si>
    <t>https://www.reddit.com/user/CheeseAndRiceToday</t>
  </si>
  <si>
    <t>t2_hdfd9cwi</t>
  </si>
  <si>
    <t>https://styles.redditmedia.com/t5_5h2ilk/styles/profileIcon_snoo09bf10d8-135f-402e-b917-cba713f5e437-headshot.png?width=256&amp;height=256&amp;crop=256:256,smart&amp;v=enabled&amp;s=037d071c6fd5cfccffab25ff54e74a5a8b897ef1</t>
  </si>
  <si>
    <t>https://www.reddit.com/user/Haitekkus_alltimelow</t>
  </si>
  <si>
    <t>t2_ubponmg0</t>
  </si>
  <si>
    <t>https://www.reddit.com/user/Buckus93</t>
  </si>
  <si>
    <t>t2_2kndo</t>
  </si>
  <si>
    <t>https://styles.redditmedia.com/t5_3p3h5/styles/profileIcon_snoo65535be4-7340-4f2e-904a-eb3dc0c629e4-headshot.png?width=256&amp;height=256&amp;crop=256:256,smart&amp;v=enabled&amp;s=5608c859dbc175315f63a2508efc14306162a17e</t>
  </si>
  <si>
    <t>https://www.reddit.com/user/Recoil42</t>
  </si>
  <si>
    <t>t2_3nd76</t>
  </si>
  <si>
    <t>https://www.reddit.com/user/wowzaa</t>
  </si>
  <si>
    <t>t2_j4tom</t>
  </si>
  <si>
    <t>https://www.reddit.com/user/linknewtab</t>
  </si>
  <si>
    <t>t2_7zyn9bzb</t>
  </si>
  <si>
    <t>https://styles.redditmedia.com/t5_36mx9y/styles/profileIcon_snoo3500154f-d8fc-4104-a3b2-a266c98ed704-headshot.png?width=256&amp;height=256&amp;crop=256:256,smart&amp;v=enabled&amp;s=c85fde6b906a9a023c1318be0e3f4e9da9e6a422</t>
  </si>
  <si>
    <t>https://www.reddit.com/user/comoestasmiyamo</t>
  </si>
  <si>
    <t>t2_5nznvefo</t>
  </si>
  <si>
    <t>https://styles.redditmedia.com/t5_3q5ij5/styles/profileIcon_snoo3c3a37c7-aeb8-42f9-be43-95b3612eda2a-headshot.png?width=256&amp;height=256&amp;crop=256:256,smart&amp;v=enabled&amp;s=663ddedc97835e5da73cddc723b1ab21c133554b</t>
  </si>
  <si>
    <t>https://www.reddit.com/user/mightyopik</t>
  </si>
  <si>
    <t>t2_kkjbloby</t>
  </si>
  <si>
    <t>https://styles.redditmedia.com/t5_6en9z9/styles/profileIcon_snoo07f97562-1bcb-428e-88e0-ec5d3a78db18-headshot.png?width=256&amp;height=256&amp;crop=256:256,smart&amp;v=enabled&amp;s=78efe840ec1138f4acbc0dc68d3eeafed084c2af</t>
  </si>
  <si>
    <t>https://www.reddit.com/user/SoggyBottomSoy</t>
  </si>
  <si>
    <t>t2_79ky6n37</t>
  </si>
  <si>
    <t>https://www.reddit.com/user/Repulsive-Purple-133</t>
  </si>
  <si>
    <t>t2_3qyk8</t>
  </si>
  <si>
    <t>https://styles.redditmedia.com/t5_217v0k/styles/profileIcon_snoo20ed730f-40e6-460a-91a5-f4e575972f15-headshot.png?width=256&amp;height=256&amp;crop=256:256,smart&amp;v=enabled&amp;s=c9bf7c17dccaf619ee60e67eb6eb7535afc9689f</t>
  </si>
  <si>
    <t>https://www.reddit.com/user/Wookinponub</t>
  </si>
  <si>
    <t>t2_4c6tbp30</t>
  </si>
  <si>
    <t>https://www.reddit.com/user/2KALUBAFAK40z</t>
  </si>
  <si>
    <t>t2_fh0ct8o6</t>
  </si>
  <si>
    <t>https://www.reddit.com/user/Lunaranalog</t>
  </si>
  <si>
    <t>t2_d3sta</t>
  </si>
  <si>
    <t>https://styles.redditmedia.com/t5_aqqjq/styles/profileIcon_snoo0be154d2-eadb-4342-9632-b32c17135087-headshot-f.png?width=256&amp;height=256&amp;crop=256:256,smart&amp;v=enabled&amp;s=d4263b2b8f7b98e3a9bd1c12526cfd0fefff6c4a</t>
  </si>
  <si>
    <t>https://www.reddit.com/user/Hyton</t>
  </si>
  <si>
    <t>t2_gceqdwyo</t>
  </si>
  <si>
    <t>https://styles.redditmedia.com/t5_5b0e9w/styles/profileIcon_snoo8e44fd4d-6437-4cdf-8fc8-dff4c63079c3-headshot.png?width=256&amp;height=256&amp;crop=256:256,smart&amp;v=enabled&amp;s=12222f72b4d8886469de0dbe58b3c06c963b9df5</t>
  </si>
  <si>
    <t>https://www.reddit.com/user/migs_003</t>
  </si>
  <si>
    <t>t2_b65zmwnw</t>
  </si>
  <si>
    <t>https://www.reddit.com/user/Djrisingsun</t>
  </si>
  <si>
    <t>t2_34f3s</t>
  </si>
  <si>
    <t>https://styles.redditmedia.com/t5_enb0b/styles/profileIcon_snoo620ced9b-d500-46cd-bcc5-a775ad07cc56-headshot.png?width=256&amp;height=256&amp;crop=256:256,smart&amp;v=enabled&amp;s=148465b1ed63ca33adaf01d5a72e21884eaf43a6</t>
  </si>
  <si>
    <t>https://www.reddit.com/user/blakeley</t>
  </si>
  <si>
    <t>t2_dqirmto</t>
  </si>
  <si>
    <t>https://styles.redditmedia.com/t5_6vpkf/styles/profileIcon_6bn21mhgpvt51.jpg?width=256&amp;height=256&amp;crop=256:256,smart&amp;v=enabled&amp;s=e26ceef67d19ab1a9cb25f8abb0b9514db43f6ff</t>
  </si>
  <si>
    <t>https://www.reddit.com/user/CcJenson</t>
  </si>
  <si>
    <t>t2_hp1odmqk</t>
  </si>
  <si>
    <t>https://www.reddit.com/user/Odd-Beautiful-1390</t>
  </si>
  <si>
    <t>t2_6645i6ro</t>
  </si>
  <si>
    <t>https://styles.redditmedia.com/t5_315gfk/styles/profileIcon_snoo6e35fba8-2bcb-48ed-9b3d-8d638837aa83-headshot.png?width=256&amp;height=256&amp;crop=256:256,smart&amp;v=enabled&amp;s=a7ed27cf368b1d9eef72346a4bf3b71d9f0d4b18</t>
  </si>
  <si>
    <t>https://www.reddit.com/user/hutnsman</t>
  </si>
  <si>
    <t>t2_a0g7p04p</t>
  </si>
  <si>
    <t>https://www.reddit.com/user/RETIREDANDGOOD</t>
  </si>
  <si>
    <t>t2_8gdumany</t>
  </si>
  <si>
    <t>https://styles.redditmedia.com/t5_3v3976/styles/profileIcon_snoo7afe68ea-29e0-441d-ac40-cf7846693dae-headshot-f.png?width=256&amp;height=256&amp;crop=256:256,smart&amp;v=enabled&amp;s=730b4296631e6c5741838ad1ca6a875d15f0a0d8</t>
  </si>
  <si>
    <t>https://www.reddit.com/user/needaspguy</t>
  </si>
  <si>
    <t>t2_7uqhum6z</t>
  </si>
  <si>
    <t>https://styles.redditmedia.com/t5_3qo5fy/styles/profileIcon_snooabdf82d3-c82f-4e85-ab0b-6dfd47703786-headshot-f.png?width=256&amp;height=256&amp;crop=256:256,smart&amp;v=enabled&amp;s=2d1f4d720dcfeaa256c0cc2410b0abdb05c7a58d</t>
  </si>
  <si>
    <t>https://www.reddit.com/user/SideBet2020</t>
  </si>
  <si>
    <t>t2_bliixfno</t>
  </si>
  <si>
    <t>https://www.reddit.com/user/plakbandje2</t>
  </si>
  <si>
    <t>t2_590jpo9u</t>
  </si>
  <si>
    <t>https://www.reddit.com/user/mrfixpl</t>
  </si>
  <si>
    <t>t2_8m6d15</t>
  </si>
  <si>
    <t>https://styles.redditmedia.com/t5_8kfkb/styles/profileIcon_snooc5a3abf4-1c3c-4327-8b7b-52a82fea16c6-headshot.png?width=256&amp;height=256&amp;crop=256:256,smart&amp;v=enabled&amp;s=60258ee15eca2373eb9f738122cd2f1fd14720e7</t>
  </si>
  <si>
    <t>https://www.reddit.com/user/ojfs</t>
  </si>
  <si>
    <t>t2_gpghysp</t>
  </si>
  <si>
    <t>https://styles.redditmedia.com/t5_yhndp/styles/profileIcon_s0qh2m2yidn21.jpg?width=256&amp;height=256&amp;crop=256:256,smart&amp;v=enabled&amp;s=fedce9e884da4c32776f26ed4ec71fe84dc05d26</t>
  </si>
  <si>
    <t>https://www.reddit.com/user/Dangerous_Django</t>
  </si>
  <si>
    <t>t2_23ks2rmf</t>
  </si>
  <si>
    <t>https://styles.redditmedia.com/t5_nwumq/styles/profileIcon_if3ylnka1ef91.jpg?width=256&amp;height=256&amp;crop=256:256,smart&amp;v=enabled&amp;s=9854dfbe703c6baacc5cc87117f5613751522b8e</t>
  </si>
  <si>
    <t>https://www.reddit.com/user/_The_Crow_</t>
  </si>
  <si>
    <t>t2_ptc8y</t>
  </si>
  <si>
    <t>https://styles.redditmedia.com/t5_b18xj/styles/profileIcon_snooc7b0c554-9b47-4a01-b1eb-3a07add3338d-headshot.png?width=256&amp;height=256&amp;crop=256:256,smart&amp;v=enabled&amp;s=a2254d1f07fa75fc8db28ae06e724a4b7e6db3cd</t>
  </si>
  <si>
    <t>https://www.reddit.com/user/Welsh_Ddraig</t>
  </si>
  <si>
    <t>t2_49bb890s</t>
  </si>
  <si>
    <t>https://styles.redditmedia.com/t5_227fju/styles/profileIcon_snoo-nftv2_bmZ0X2VpcDE1NToxMzdfNDY2YTMzMDg4N2JkZjYyZDUzZjk2OGVhODI0NzkzMTUwZjA3NzYyZV8xMTI3NzE5_rare_31ca0994-ceb7-4d1e-b9d6-7fe15272e8a5-headshot.png?width=256&amp;height=256&amp;crop=256:256,smart&amp;v=enabled&amp;s=c6cf08b3549e64158d6828a061041e9250ee6005</t>
  </si>
  <si>
    <t>https://www.reddit.com/user/Minime265</t>
  </si>
  <si>
    <t>t2_1dvox1k0</t>
  </si>
  <si>
    <t>https://styles.redditmedia.com/t5_j9yqc/styles/profileIcon_snoo-nftv2_bmZ0X2VpcDE1NToxMzdfNjIyZDhmZWE0NjAzYmE5ZWRhZjEwODRiNDA3MDUyZDhiMGE5YmVkN183MTQ0Mjkz_rare_5d5fc5b8-c1d2-4350-8f53-b47d9c388817-headshot.png?width=256&amp;height=256&amp;crop=256:256,smart&amp;v=enabled&amp;s=7bc34e1b50d7035f5055cddd3f7a326d125556e6</t>
  </si>
  <si>
    <t>https://www.reddit.com/user/Msantos871</t>
  </si>
  <si>
    <t>t2_1gl4tbs3</t>
  </si>
  <si>
    <t>https://www.reddit.com/user/letsKRACHEN</t>
  </si>
  <si>
    <t>t2_4dj0xghl</t>
  </si>
  <si>
    <t>https://www.reddit.com/user/croydonmonster89</t>
  </si>
  <si>
    <t>t2_1obp3dzm</t>
  </si>
  <si>
    <t>https://styles.redditmedia.com/t5_nd3td/styles/profileIcon_snoo-nftv2_bmZ0X2VpcDE1NToxMzdfNDY2YTMzMDg4N2JkZjYyZDUzZjk2OGVhODI0NzkzMTUwZjA3NzYyZV85NzUxNDM_rare_309a5eff-e0e8-4712-92e3-e219e1590ebf-headshot.png?width=256&amp;height=256&amp;crop=256:256,smart&amp;v=enabled&amp;s=704434c494605f66f0d3b8180b0991bdc4fa367d</t>
  </si>
  <si>
    <t>https://www.reddit.com/user/Tyindel</t>
  </si>
  <si>
    <t>t2_52nni3d3</t>
  </si>
  <si>
    <t>https://www.reddit.com/user/Milio32</t>
  </si>
  <si>
    <t>t2_855jcyfy</t>
  </si>
  <si>
    <t>https://styles.redditmedia.com/t5_351zyq/styles/profileIcon_snoo-nftv2_bmZ0X2VpcDE1NToxMzdfYzhkM2EzYTgzYmRlNWRhZDA2ZDQzNjY5NGUzZTIyYWMzZTY0ZDU3N18zMjg2MTAz_rare_4ace0a79-f48b-4446-9cf9-cc808d6a6238-headshot.png?width=256&amp;height=256&amp;crop=256:256,smart&amp;v=enabled&amp;s=997f2c4ab383c8e89462d33e6df366094bc10227</t>
  </si>
  <si>
    <t>https://www.reddit.com/user/Moe448</t>
  </si>
  <si>
    <t>t2_y6pkt</t>
  </si>
  <si>
    <t>https://styles.redditmedia.com/t5_b7g4r/styles/profileIcon_vrm37oh9ez7a1.jpg?width=256&amp;height=256&amp;crop=256:256,smart&amp;v=enabled&amp;s=186a0dba0a279e2c645079f8a6fc179330adfcf1</t>
  </si>
  <si>
    <t>https://www.reddit.com/user/msch6873</t>
  </si>
  <si>
    <t>t2_i9icty3</t>
  </si>
  <si>
    <t>https://www.reddit.com/user/bblickle</t>
  </si>
  <si>
    <t>t2_1nqrxjk8</t>
  </si>
  <si>
    <t>https://styles.redditmedia.com/t5_l01ew/styles/profileIcon_snoo203d29ce-8125-4510-9a3a-d98bff425851-headshot.png?width=256&amp;height=256&amp;crop=256:256,smart&amp;v=enabled&amp;s=abd38f78c017f713ca063e20a4c1e5b707eae608</t>
  </si>
  <si>
    <t>https://www.reddit.com/user/BroadPreference</t>
  </si>
  <si>
    <t>t2_57v2k</t>
  </si>
  <si>
    <t>https://styles.redditmedia.com/t5_203sm7/styles/profileIcon_snooecc4be1c-c682-472e-aa33-55328b499651-headshot-f.png?width=256&amp;height=256&amp;crop=256:256,smart&amp;v=enabled&amp;s=f4344c6934dc7338526e0342fa112518db2568f2</t>
  </si>
  <si>
    <t>https://www.reddit.com/user/AirborneArie</t>
  </si>
  <si>
    <t>t2_9yjdghzd</t>
  </si>
  <si>
    <t>https://www.reddit.com/user/MachWoz</t>
  </si>
  <si>
    <t>t2_4jpfy</t>
  </si>
  <si>
    <t>https://styles.redditmedia.com/t5_b08ck/styles/profileIcon_rvvri2huxvb21.jpg?width=256&amp;height=256&amp;crop=256:256,smart&amp;v=enabled&amp;s=3601b68586893b13fb5f551a9a185e6947f36414</t>
  </si>
  <si>
    <t>https://www.reddit.com/user/Engibineer</t>
  </si>
  <si>
    <t>t2_rvad1p3s</t>
  </si>
  <si>
    <t>https://styles.redditmedia.com/t5_6xgtlf/styles/profileIcon_kb52ecb9tg9a1.jpg?width=256&amp;height=256&amp;crop=256:256,smart&amp;v=enabled&amp;s=193d52234ec0e2d38742175a172c707401c33224</t>
  </si>
  <si>
    <t>https://www.reddit.com/user/schwarze_wagen</t>
  </si>
  <si>
    <t>t2_wy5yd</t>
  </si>
  <si>
    <t>https://styles.redditmedia.com/t5_1elfh1/styles/profileIcon_snoo-nftv2_bmZ0X2VpcDE1NToxMzdfNDY2YTMzMDg4N2JkZjYyZDUzZjk2OGVhODI0NzkzMTUwZjA3NzYyZV80Mjg2ODk_rare_78a60760-339d-48b3-97cf-d94d3db0cba1-headshot.png?width=256&amp;height=256&amp;crop=256:256,smart&amp;v=enabled&amp;s=b02306e213289a8301bb224f617362ba167ec6aa</t>
  </si>
  <si>
    <t>https://www.reddit.com/user/s629c</t>
  </si>
  <si>
    <t>t2_40ogh1l4</t>
  </si>
  <si>
    <t>https://styles.redditmedia.com/t5_165v3b/styles/profileIcon_7qe1174xvnd51.png?width=256&amp;height=256&amp;crop=256:256,smart&amp;v=enabled&amp;s=ff9a7f83703509c3d636cc8e23e05095ef13995a</t>
  </si>
  <si>
    <t>https://www.reddit.com/user/AmputatorBot</t>
  </si>
  <si>
    <t>t2_8z8kgsy7i</t>
  </si>
  <si>
    <t>https://www.reddit.com/user/solar-car-enthusiast</t>
  </si>
  <si>
    <t>t2_hzo9g2ys</t>
  </si>
  <si>
    <t>https://www.reddit.com/user/Hug_the_Curve</t>
  </si>
  <si>
    <t>t2_gkb91</t>
  </si>
  <si>
    <t>https://www.reddit.com/user/wyndstryke</t>
  </si>
  <si>
    <t>t2_g0kg7ok9</t>
  </si>
  <si>
    <t>https://www.reddit.com/user/RemarkableTart1851</t>
  </si>
  <si>
    <t>t2_12s0uh</t>
  </si>
  <si>
    <t>https://styles.redditmedia.com/t5_dd879/styles/profileIcon_snoobafd7814-d2fb-49e6-a165-465b0b3d43f4-headshot.png?width=256&amp;height=256&amp;crop=256:256,smart&amp;v=enabled&amp;s=b9a5d25ee01a19b6b3d6df131d61f6a22fc020bc</t>
  </si>
  <si>
    <t>https://www.reddit.com/user/thishasntbeeneasy</t>
  </si>
  <si>
    <t>t2_8bjfw</t>
  </si>
  <si>
    <t>https://www.reddit.com/user/GooieGui</t>
  </si>
  <si>
    <t>t2_eh2th</t>
  </si>
  <si>
    <t>https://www.reddit.com/user/expiredeternity</t>
  </si>
  <si>
    <t>t2_ijd8h</t>
  </si>
  <si>
    <t>https://styles.redditmedia.com/t5_1p356h/styles/profileIcon_snoo429a8bf9-9c08-46cf-a38a-978c451b23b3-headshot.png?width=256&amp;height=256&amp;crop=256:256,smart&amp;v=enabled&amp;s=30a3ed65cffb71ef003d39351c63dd157da6c26c</t>
  </si>
  <si>
    <t>https://www.reddit.com/user/snatchinyosigns</t>
  </si>
  <si>
    <t>t2_chyp3</t>
  </si>
  <si>
    <t>https://www.reddit.com/user/phantomx20</t>
  </si>
  <si>
    <t>t2_e5npq6tr</t>
  </si>
  <si>
    <t>https://www.reddit.com/user/Classic_Yesterday_51</t>
  </si>
  <si>
    <t>t2_8n7ktn7l</t>
  </si>
  <si>
    <t>https://www.reddit.com/user/Donnacha27</t>
  </si>
  <si>
    <t>t2_gltm9</t>
  </si>
  <si>
    <t>https://www.reddit.com/user/Maschkunz</t>
  </si>
  <si>
    <t>t2_p7oxw</t>
  </si>
  <si>
    <t>https://styles.redditmedia.com/t5_dpoz1/styles/profileIcon_snoo-nftv2_bmZ0X2VpcDE1NToxMzdfYjljMDQyYzMyNzViYzQ5Nzk5Njg4ZWVhMWEyOWIxNDA1ZDAyOTQ2Yl8yNDgzNTk_rare_1a583a2a-0b6b-4b53-a236-35597f598137-headshot.png?width=256&amp;height=256&amp;crop=256:256,smart&amp;v=enabled&amp;s=47d9d7b9f6d49bce884ac335756192433746e01c</t>
  </si>
  <si>
    <t>https://www.reddit.com/user/SteW-</t>
  </si>
  <si>
    <t>t2_1b4csk3z</t>
  </si>
  <si>
    <t>https://www.reddit.com/user/RioBeckenbauer</t>
  </si>
  <si>
    <t>t2_d36sz</t>
  </si>
  <si>
    <t>https://www.reddit.com/user/MisterBadIdea2</t>
  </si>
  <si>
    <t>t2_1ud9x4xe</t>
  </si>
  <si>
    <t>https://www.reddit.com/user/golomo</t>
  </si>
  <si>
    <t>t2_wu2xv</t>
  </si>
  <si>
    <t>https://styles.redditmedia.com/t5_b01i1/styles/profileIcon_h6z40r5ze7g01.png?width=256&amp;height=256&amp;crop=256:256,smart&amp;v=enabled&amp;s=811d048b3d41efbe8173494824668c2e2340706f</t>
  </si>
  <si>
    <t>https://www.reddit.com/user/GabeN18</t>
  </si>
  <si>
    <t>t2_wayeh</t>
  </si>
  <si>
    <t>https://styles.redditmedia.com/t5_b43k4/styles/profileIcon_o8x6aslsqlv51.jpg?width=256&amp;height=256&amp;crop=256:256,smart&amp;v=enabled&amp;s=3958c61399b32e743a0c4ba8e62b1dfe7b2e5188</t>
  </si>
  <si>
    <t>https://www.reddit.com/user/Melnyx</t>
  </si>
  <si>
    <t>t2_61ub72h5</t>
  </si>
  <si>
    <t>https://styles.redditmedia.com/t5_2iwvhq/styles/profileIcon_snoo231592e5-8220-4532-922f-118a9b6e681d-headshot.png?width=256&amp;height=256&amp;crop=256:256,smart&amp;v=enabled&amp;s=4d9387428cadc27c7a19430119399b46b406f825</t>
  </si>
  <si>
    <t>https://www.reddit.com/user/granitibaniti</t>
  </si>
  <si>
    <t>t2_67w0annq</t>
  </si>
  <si>
    <t>https://styles.redditmedia.com/t5_2ktivz/styles/profileIcon_snooacae94be-a18c-4ad9-9305-03f29c4a36bf-headshot.png?width=256&amp;height=256&amp;crop=256:256,smart&amp;v=enabled&amp;s=4eac6518d468af91f338335d6ff660d5ba6ee117</t>
  </si>
  <si>
    <t>https://www.reddit.com/user/ibrahimtuna0012</t>
  </si>
  <si>
    <t>t2_iysg7</t>
  </si>
  <si>
    <t>https://www.reddit.com/user/TheMindUnfettered</t>
  </si>
  <si>
    <t>t2_qezrtu8</t>
  </si>
  <si>
    <t>https://www.reddit.com/user/phorteng</t>
  </si>
  <si>
    <t>t2_fevt8</t>
  </si>
  <si>
    <t>https://styles.redditmedia.com/t5_dltv7/styles/profileIcon_snoo-nftv2_bmZ0X2VpcDE1NToxMzdfM2I0NzdhNmIxYmUyMzY2MjhiMDg4MzllMWU4Y2Y4YmE4ZDkzNTg5YV82NzM0Nzk5_rare_59ed60d3-10f0-4d3b-af9f-fcd4cbba5a47-headshot.png?width=256&amp;height=256&amp;crop=256:256,smart&amp;v=enabled&amp;s=dadbe9ffb1e1d0f3304ab3c4193b0cf300fafca7</t>
  </si>
  <si>
    <t>https://www.reddit.com/user/nijac22</t>
  </si>
  <si>
    <t>t2_16qrd6</t>
  </si>
  <si>
    <t>https://styles.redditmedia.com/t5_9gwvh/styles/profileIcon_snoo-nftv2_bmZ0X2VpcDE1NToxMzdfNDY2YTMzMDg4N2JkZjYyZDUzZjk2OGVhODI0NzkzMTUwZjA3NzYyZV8xMjI3MTU_rare_ad71dad1-19d3-4e0e-9d51-739f4d535258-headshot.png?width=256&amp;height=256&amp;crop=256:256,smart&amp;v=enabled&amp;s=e80eff614c82d769865d0cdff6afbe9305784ef3</t>
  </si>
  <si>
    <t>https://www.reddit.com/user/DigitalDeath12</t>
  </si>
  <si>
    <t>t2_1ff6tito</t>
  </si>
  <si>
    <t>https://styles.redditmedia.com/t5_22ok70/styles/profileIcon_snoo43715c98-8d6e-4815-bec1-953ffa1fc0e3-headshot.png?width=256&amp;height=256&amp;crop=256:256,smart&amp;v=enabled&amp;s=1f69e7d9de4eb99bc29c95bf5f1d38888cee3994</t>
  </si>
  <si>
    <t>https://www.reddit.com/user/itslikeasickness</t>
  </si>
  <si>
    <t>t2_h2hcuj3y</t>
  </si>
  <si>
    <t>https://styles.redditmedia.com/t5_5evc4n/styles/profileIcon_snoo2689d47c-4cc4-40f3-a807-b07b0f5b7b96-headshot.png?width=256&amp;height=256&amp;crop=256:256,smart&amp;v=enabled&amp;s=c21f13f49e0e9f313f8243c07a671f933258f60d</t>
  </si>
  <si>
    <t>https://www.reddit.com/user/JohnBrownMilitia</t>
  </si>
  <si>
    <t>t2_pjeucwsv</t>
  </si>
  <si>
    <t>https://styles.redditmedia.com/t5_6tk950/styles/profileIcon_snoo-nftv2_bmZ0X2VpcDE1NToxMzdfZjMzYWQ4NmJiNTRhMjc4YTZjOWY5YzA3NmY0ZWQ1YTM0YzUzMTk2N18yNzAwNQ_rare_e0afd28b-109b-4fc0-a48d-2863a814245f-headshot.png?width=256&amp;height=256&amp;crop=256:256,smart&amp;v=enabled&amp;s=3870536c223018aa81d208bd179cb1aa72452445</t>
  </si>
  <si>
    <t>https://www.reddit.com/user/GalacticGatorz</t>
  </si>
  <si>
    <t>t2_cenw42xf</t>
  </si>
  <si>
    <t>https://styles.redditmedia.com/t5_4i7doa/styles/profileIcon_snooa3f130e0-5550-4a38-8306-bf4d9321b86d-headshot.png?width=256&amp;height=256&amp;crop=256:256,smart&amp;v=enabled&amp;s=ca24a2e1bb97d641eb41f92d1e2e1ee7a5adc83f</t>
  </si>
  <si>
    <t>https://www.reddit.com/user/blameitonmyouth</t>
  </si>
  <si>
    <t>t2_2yiv7pc9</t>
  </si>
  <si>
    <t>https://www.reddit.com/user/Prawal_flyer</t>
  </si>
  <si>
    <t>t2_5dght4a2</t>
  </si>
  <si>
    <t>https://www.reddit.com/user/mattc4191</t>
  </si>
  <si>
    <t>t2_l1zylctw</t>
  </si>
  <si>
    <t>https://styles.redditmedia.com/t5_61s5ub/styles/profileIcon_snoo1f1e5f54-ac33-4f8d-aa7b-7867f9071591-headshot.png?width=256&amp;height=256&amp;crop=256:256,smart&amp;v=enabled&amp;s=ddf279b3b90c6ff2fde52706fc9386a8e43867ee</t>
  </si>
  <si>
    <t>https://www.reddit.com/user/Fearless-Lion7574</t>
  </si>
  <si>
    <t>t2_j6hziki7</t>
  </si>
  <si>
    <t>https://styles.redditmedia.com/t5_5ztd6y/styles/profileIcon_snoo04af856d-2d44-4b68-87e8-9c09c9037ea6-headshot.png?width=256&amp;height=256&amp;crop=256:256,smart&amp;v=enabled&amp;s=b9281f4eb12c286fca4c8331e781c1a002097a40</t>
  </si>
  <si>
    <t>https://www.reddit.com/user/SBLOU</t>
  </si>
  <si>
    <t>t2_3v8cw5wd</t>
  </si>
  <si>
    <t>https://styles.redditmedia.com/t5_12bu5l/styles/profileIcon_cnt3xk41ylna1.jpg?width=256&amp;height=256&amp;crop=256:256,smart&amp;v=enabled&amp;s=bb92fb2acab089812c737aab86d0c62edc2e66b6</t>
  </si>
  <si>
    <t>https://www.reddit.com/user/ryanhump11</t>
  </si>
  <si>
    <t>t2_du5q9kpt</t>
  </si>
  <si>
    <t>https://styles.redditmedia.com/t5_4vsi9e/styles/profileIcon_snoo22958ea0-0f8a-4a37-b747-b257fd3f0313-headshot.png?width=256&amp;height=256&amp;crop=256:256,smart&amp;v=enabled&amp;s=72e4bccf0163ed7dced354b2663edbe99261c915</t>
  </si>
  <si>
    <t>https://www.reddit.com/user/Twiangle36</t>
  </si>
  <si>
    <t>t2_2sxn2lk</t>
  </si>
  <si>
    <t>https://styles.redditmedia.com/t5_vqni8/styles/profileIcon_snoofe4cd331-2592-4b96-9c68-f4d6a9c98fef-headshot.png?width=256&amp;height=256&amp;crop=256:256,smart&amp;v=enabled&amp;s=f18779b96d3bcd247ee06725be1420cf4df8c008</t>
  </si>
  <si>
    <t>https://www.reddit.com/user/ohyeaitspizzatime</t>
  </si>
  <si>
    <t>t2_5ckepar2</t>
  </si>
  <si>
    <t>https://styles.redditmedia.com/t5_2chw7n/styles/profileIcon_snoo404dba85-b840-460d-9db0-8ed1b297e907-headshot-f.png?width=256&amp;height=256&amp;crop=256:256,smart&amp;v=enabled&amp;s=adedc88de6631107587b2c81989116b3bc526baf</t>
  </si>
  <si>
    <t>https://www.reddit.com/user/Dabteacake</t>
  </si>
  <si>
    <t>t2_9pfvyz1d</t>
  </si>
  <si>
    <t>https://styles.redditmedia.com/t5_3oqmx0/styles/profileIcon_snoo65c1f389-e679-4472-b702-97f4e325758c-headshot-f.png?width=256&amp;height=256&amp;crop=256:256,smart&amp;v=enabled&amp;s=d4428b44492fca8d051f56a8461bbfe0ef82b9e8</t>
  </si>
  <si>
    <t>https://www.reddit.com/user/Hotsy_Sage</t>
  </si>
  <si>
    <t>t2_i734or1i</t>
  </si>
  <si>
    <t>https://styles.redditmedia.com/t5_5lvanz/styles/profileIcon_snoo4ff44daf-b208-45be-ad9e-ed1a7e79c4bb-headshot.png?width=256&amp;height=256&amp;crop=256:256,smart&amp;v=enabled&amp;s=a301213c6659bc1f46985ec875a2d4be1e35f4af</t>
  </si>
  <si>
    <t>https://www.reddit.com/user/AccomplishedAmoeba85</t>
  </si>
  <si>
    <t>t2_f87f84z5</t>
  </si>
  <si>
    <t>https://styles.redditmedia.com/t5_557ypk/styles/profileIcon_snoob745752b-8e1b-4eb6-a738-2a0f7618e43e-headshot.png?width=256&amp;height=256&amp;crop=256:256,smart&amp;v=enabled&amp;s=ab00c24ff2677b8724c729c060a2d5eac7cd1929</t>
  </si>
  <si>
    <t>https://www.reddit.com/user/carsandsodabars</t>
  </si>
  <si>
    <t>t2_6hh36r0a</t>
  </si>
  <si>
    <t>https://styles.redditmedia.com/t5_4lphgb/styles/profileIcon_snoo-nftv2_bmZ0X2VpcDE1NToxMzdfYjljMDQyYzMyNzViYzQ5Nzk5Njg4ZWVhMWEyOWIxNDA1ZDAyOTQ2Yl81Njk5NTM_rare_5d380fd0-16dd-4b89-9325-eb63c7f2cdf6-headshot.png?width=256&amp;height=256&amp;crop=256:256,smart&amp;v=enabled&amp;s=046dc2704da99a7ddae6a638e084b7c947eed6e9</t>
  </si>
  <si>
    <t>https://www.reddit.com/user/pandakin22</t>
  </si>
  <si>
    <t>t2_hs7w0</t>
  </si>
  <si>
    <t>https://styles.redditmedia.com/t5_e9rgn/styles/profileIcon_snoof35b9412-7ccf-4dc3-a9de-e92b150a3e15-headshot.png?width=256&amp;height=256&amp;crop=256:256,smart&amp;v=enabled&amp;s=22333b3f55a14af68ed8374c4f968644858b58ee</t>
  </si>
  <si>
    <t>https://www.reddit.com/user/hyperprapor</t>
  </si>
  <si>
    <t>t2_2loqsrgu</t>
  </si>
  <si>
    <t>https://styles.redditmedia.com/t5_rhuzl/styles/profileIcon_snoo72682698-90d0-46fa-9c1d-f82498bbae11-headshot.png?width=256&amp;height=256&amp;crop=256:256,smart&amp;v=enabled&amp;s=4c5ba5711fc9368f43b84111cdd927cef04af6b7</t>
  </si>
  <si>
    <t>https://www.reddit.com/user/--ThirdCultureKid--</t>
  </si>
  <si>
    <t>t2_81bnmzup7</t>
  </si>
  <si>
    <t>https://styles.redditmedia.com/t5_84ltdx/styles/profileIcon_snoo9cf169fc-610f-43a9-b0de-a5c48db0ffd5-headshot.png?width=256&amp;height=256&amp;crop=256:256,smart&amp;v=enabled&amp;s=e6323fe667acec5c36b2acb4cb230970b0abf7a7</t>
  </si>
  <si>
    <t>https://www.reddit.com/user/PlutoniumOligarch</t>
  </si>
  <si>
    <t>t2_mydw7</t>
  </si>
  <si>
    <t>https://styles.redditmedia.com/t5_e5cq1/styles/profileIcon_snoo-nftv2_bmZ0X2VpcDE1NToxMzdfM2I0NzdhNmIxYmUyMzY2MjhiMDg4MzllMWU4Y2Y4YmE4ZDkzNTg5YV82MTY0Nzc1_rare_befd4aa8-c736-493e-a493-430fa26b556d-headshot.png?width=256&amp;height=256&amp;crop=256:256,smart&amp;v=enabled&amp;s=0ddd785382924b29f0d0d3fc3e72df3955483617</t>
  </si>
  <si>
    <t>https://www.reddit.com/user/The-Jibb</t>
  </si>
  <si>
    <t>t2_5y4ao5yx</t>
  </si>
  <si>
    <t>https://styles.redditmedia.com/t5_33h0t0/styles/profileIcon_snoo0f7e4826-5904-4583-8e43-89ecc7bc417c-headshot.png?width=256&amp;height=256&amp;crop=256:256,smart&amp;v=enabled&amp;s=be825561eb6a95cd5c41b229825f6606a8de4d40</t>
  </si>
  <si>
    <t>https://www.reddit.com/user/LaraArzt</t>
  </si>
  <si>
    <t>t2_vq8jkwe9</t>
  </si>
  <si>
    <t>https://styles.redditmedia.com/t5_7u3ces/styles/profileIcon_snoo-nftv2_bmZ0X2VpcDE1NToxMzdfM2I0NzdhNmIxYmUyMzY2MjhiMDg4MzllMWU4Y2Y4YmE4ZDkzNTg5YV8yMDEwMTkw_rare_3641d979-847b-4e83-acba-518ecc8800b4-headshot.png?width=256&amp;height=256&amp;crop=256:256,smart&amp;v=enabled&amp;s=5d47f4a44b5ca95ba3dc18e5ff91fdedbb9f20a3</t>
  </si>
  <si>
    <t>https://www.reddit.com/user/DemecoMakesMeFreako</t>
  </si>
  <si>
    <t>t2_t8qyyhgl</t>
  </si>
  <si>
    <t>https://styles.redditmedia.com/t5_76hpuo/styles/profileIcon_snoo-nftv2_bmZ0X2VpcDE1NToxMzdfYzhkM2EzYTgzYmRlNWRhZDA2ZDQzNjY5NGUzZTIyYWMzZTY0ZDU3N18xNDU0_rare_de725f2b-c13e-4623-9f7f-f21c07e637a6-headshot.png?width=256&amp;height=256&amp;crop=256:256,smart&amp;v=enabled&amp;s=0c978a6888ca5816509a58586ac556c3fa7338e8</t>
  </si>
  <si>
    <t>https://www.reddit.com/user/Fun_Vegetable9512</t>
  </si>
  <si>
    <t>t2_spyggafx</t>
  </si>
  <si>
    <t>https://styles.redditmedia.com/t5_72vgg6/styles/profileIcon_snood13f1863-c88d-413c-9083-56ca3054258c-headshot.png?width=256&amp;height=256&amp;crop=256:256,smart&amp;v=enabled&amp;s=9f59e58a7e0e129bfdb0d12dfa365b53be0192e0</t>
  </si>
  <si>
    <t>https://www.reddit.com/user/Boriqua27</t>
  </si>
  <si>
    <t>t2_w6tcf8vt</t>
  </si>
  <si>
    <t>https://www.reddit.com/user/FISHING_100000000000</t>
  </si>
  <si>
    <t>t2_43k30v0s</t>
  </si>
  <si>
    <t>https://styles.redditmedia.com/t5_1juph0/styles/profileIcon_snoo-nftv2_bmZ0X2VpcDE1NToxMzdfNmFjYjhmYjgyODgwZDM5YzJiODQ0NmY4Nzc4YTE0ZDM0ZWU2Y2ZiN18zMzU2MDY_rare_92d66e8e-4d09-4c9e-88e4-ed32ec44fdcf-headshot.png?width=256&amp;height=256&amp;crop=256:256,smart&amp;v=enabled&amp;s=9d6a77c1d6b050e8b3ad354710d1c5699d1d7381</t>
  </si>
  <si>
    <t>https://www.reddit.com/user/MOTRHEAD4LIFE</t>
  </si>
  <si>
    <t>t2_e0pedrc8</t>
  </si>
  <si>
    <t>https://styles.redditmedia.com/t5_4xagh1/styles/profileIcon_debi30glvg191.jpg?width=256&amp;height=256&amp;crop=256:256,smart&amp;v=enabled&amp;s=e34afe38ceb39d8ffe507d3f8b33577335cc2c13</t>
  </si>
  <si>
    <t>https://www.reddit.com/user/Prize_Ambassador_356</t>
  </si>
  <si>
    <t>t2_ao0n50b</t>
  </si>
  <si>
    <t>https://styles.redditmedia.com/t5_7q1io/styles/profileIcon_snooa6ad17be-cafb-432f-ac18-dded2f82c1af-headshot.png?width=256&amp;height=256&amp;crop=256:256,smart&amp;v=enabled&amp;s=293efd326e188222435df794c4c8c759b0200769</t>
  </si>
  <si>
    <t>https://www.reddit.com/user/Spiky_nike</t>
  </si>
  <si>
    <t>t2_kkhrmkxp</t>
  </si>
  <si>
    <t>https://styles.redditmedia.com/t5_6wwbng/styles/profileIcon_snooe2b0149c-5a8b-421c-98ce-1b7f8e72d4d7-headshot.png?width=256&amp;height=256&amp;crop=256:256,smart&amp;v=enabled&amp;s=554481fe1480aa6b9d906251cb498acec8c62f06</t>
  </si>
  <si>
    <t>https://www.reddit.com/user/Audi1429</t>
  </si>
  <si>
    <t>t2_95ptcza0</t>
  </si>
  <si>
    <t>https://www.reddit.com/user/tjfloater</t>
  </si>
  <si>
    <t>t2_b4f41</t>
  </si>
  <si>
    <t>https://www.reddit.com/user/chad_kirchner</t>
  </si>
  <si>
    <t>t2_mglm2h59</t>
  </si>
  <si>
    <t>https://styles.redditmedia.com/t5_6aaiii/styles/profileIcon_snoo-nftv2_bmZ0X2VpcDE1NToxMzdfNDY2YTMzMDg4N2JkZjYyZDUzZjk2OGVhODI0NzkzMTUwZjA3NzYyZV84Mzk1Mzk_rare_9dfa73a3-01f8-4377-97ef-4d1ee241842d-headshot.png?width=256&amp;height=256&amp;crop=256:256,smart&amp;v=enabled&amp;s=79affac097453a024f937242710a6c35ab545b08</t>
  </si>
  <si>
    <t>https://www.reddit.com/user/Droidfr</t>
  </si>
  <si>
    <t>t2_lox4ckmf</t>
  </si>
  <si>
    <t>https://styles.redditmedia.com/t5_66quum/styles/profileIcon_snoo-nftv2_bmZ0X2VpcDE1NToxMzdfYmZkNjcwNjY3MDUzZTUxN2E5N2FmZTU2YzkxZTRmODNmMTE2MGJkM180MjE3NTA_rare_262153be-952c-4d18-a1cc-803d2b8f37c6-headshot.png?width=256&amp;height=256&amp;crop=256:256,smart&amp;v=enabled&amp;s=0e9ca2b031e3663a1e923d880d9fa71e39f01c00</t>
  </si>
  <si>
    <t>https://www.reddit.com/user/mr_l4hey</t>
  </si>
  <si>
    <t>t2_36l23bt4</t>
  </si>
  <si>
    <t>https://styles.redditmedia.com/t5_w7gi7/styles/profileIcon_snoof0909eec-c7d7-405b-b113-00fa20f3a083-headshot.png?width=256&amp;height=256&amp;crop=256:256,smart&amp;v=enabled&amp;s=9b83bbcdb927926904d5a9e46fbaeb52987cb2d3</t>
  </si>
  <si>
    <t>https://www.reddit.com/user/DJEvillincoln</t>
  </si>
  <si>
    <t>t2_4nx7f</t>
  </si>
  <si>
    <t>https://styles.redditmedia.com/t5_20k7p4/styles/profileIcon_snoo-nftv2_bmZ0X2VpcDE1NToxMzdfYzhkM2EzYTgzYmRlNWRhZDA2ZDQzNjY5NGUzZTIyYWMzZTY0ZDU3N183MTg5NzQ2_rare_f3b065e0-1050-4c69-9af8-693a971be45d-headshot.png?width=256&amp;height=256&amp;crop=256:256,smart&amp;v=enabled&amp;s=9ae15532bdf6f78dbe9c915cde481af8a833483e</t>
  </si>
  <si>
    <t>https://www.reddit.com/user/haptiK</t>
  </si>
  <si>
    <t>t2_w2ws119o</t>
  </si>
  <si>
    <t>https://styles.redditmedia.com/t5_809s27/styles/profileIcon_snoob93a6be8-67ad-4796-a7ce-24a46ddaade1-headshot.png?width=256&amp;height=256&amp;crop=256:256,smart&amp;v=enabled&amp;s=7cc5c78fcd0a4f4cf97da8a912afcffe11051dcf</t>
  </si>
  <si>
    <t>https://www.reddit.com/user/f1newsbot</t>
  </si>
  <si>
    <t>t2_p345o</t>
  </si>
  <si>
    <t>https://styles.redditmedia.com/t5_cpuf3/styles/profileIcon_snoodc928e41-412f-4ca2-80a5-3aff71de87ef-headshot.png?width=256&amp;height=256&amp;crop=256:256,smart&amp;v=enabled&amp;s=d40f54dd17437c6ed7cfa30ef2135d4697db1b6e</t>
  </si>
  <si>
    <t>https://www.reddit.com/user/Flackdogg</t>
  </si>
  <si>
    <t>t2_2jcujfgd</t>
  </si>
  <si>
    <t>https://styles.redditmedia.com/t5_u1otv/styles/profileIcon_snoo4864f6d7-325f-4196-8057-6ce423c8ae4c-headshot-f.png?width=256&amp;height=256&amp;crop=256:256,smart&amp;v=enabled&amp;s=9ecd96fe284b2cf4bff6a10dbcb2345255eaa4a2</t>
  </si>
  <si>
    <t>https://www.reddit.com/user/majesticjules</t>
  </si>
  <si>
    <t>t2_ve1n01h3</t>
  </si>
  <si>
    <t>https://styles.redditmedia.com/t5_7petl6/styles/profileIcon_snoo1b915911-cd7f-4674-a10a-4bbc956944f8-headshot.png?width=256&amp;height=256&amp;crop=256:256,smart&amp;v=enabled&amp;s=198ea36f3e4fbbcb91f4e4aff5762ba66dde4fdf</t>
  </si>
  <si>
    <t>https://www.reddit.com/user/imrik_of_caledor</t>
  </si>
  <si>
    <t>t2_djxwtazd</t>
  </si>
  <si>
    <t>https://styles.redditmedia.com/t5_554hnu/styles/profileIcon_srqwveb6efu71.jpg?width=256&amp;height=256&amp;crop=256:256,smart&amp;v=enabled&amp;s=ad03d781d58f78cd47c65477f83c2a92eacb0c7e</t>
  </si>
  <si>
    <t>https://www.reddit.com/user/Film_snob63</t>
  </si>
  <si>
    <t>t2_10str9</t>
  </si>
  <si>
    <t>https://www.reddit.com/user/OhioBricker</t>
  </si>
  <si>
    <t>t2_l8unr</t>
  </si>
  <si>
    <t>https://b.thumbs.redditmedia.com/8aYfV9HHCXEjDFXmN0NqgPS11btr4yOtjRiOvuoq-QQ.png</t>
  </si>
  <si>
    <t>https://www.reddit.com/user/LegoLinkBot</t>
  </si>
  <si>
    <t>t2_1iuwelu2</t>
  </si>
  <si>
    <t>https://styles.redditmedia.com/t5_k4khs/styles/profileIcon_snoo-nftv2_bmZ0X2VpcDE1NToxMzdfYzhkM2EzYTgzYmRlNWRhZDA2ZDQzNjY5NGUzZTIyYWMzZTY0ZDU3N18zOTE5MDgw_rare_d98f34fd-f4c6-4259-bda2-01dc77121cb3-headshot.png?width=256&amp;height=256&amp;crop=256:256,smart&amp;v=enabled&amp;s=7e21863e0a7118d3e7bd8283af1a1ed0fdea3fc8</t>
  </si>
  <si>
    <t>https://www.reddit.com/user/BulletProofDrunk17</t>
  </si>
  <si>
    <t>t2_mzdgq345</t>
  </si>
  <si>
    <t>https://www.reddit.com/user/Excellent_Fox4891</t>
  </si>
  <si>
    <t>t2_ao2dz65v</t>
  </si>
  <si>
    <t>https://styles.redditmedia.com/t5_41p8nz/styles/profileIcon_snoo82ac2544-33f9-4209-b14d-919d877d9ff9-headshot.png?width=256&amp;height=256&amp;crop=256:256,smart&amp;v=enabled&amp;s=65589adb34fdeda50e83ad93eef9492cdeb4df1a</t>
  </si>
  <si>
    <t>https://www.reddit.com/user/Important_Acadia2976</t>
  </si>
  <si>
    <t>t2_4wzmg0gi</t>
  </si>
  <si>
    <t>https://styles.redditmedia.com/t5_27ks7a/styles/profileIcon_nuholqc7hhu91.png?width=256&amp;height=256&amp;crop=256:256,smart&amp;v=enabled&amp;s=8832253449519848f59c92d83a84ec2013ef231f</t>
  </si>
  <si>
    <t>https://www.reddit.com/user/legofolk</t>
  </si>
  <si>
    <t>t2_ri9rn</t>
  </si>
  <si>
    <t>https://styles.redditmedia.com/t5_1hwth4/styles/profileIcon_snood6855fe8-238b-4255-abcc-c6e90fcd9c37-headshot-f.png?width=256&amp;height=256&amp;crop=256:256,smart&amp;v=enabled&amp;s=849a52588c2f400f9753263bd317fa95adc45b43</t>
  </si>
  <si>
    <t>https://www.reddit.com/user/kottabaz</t>
  </si>
  <si>
    <t>t2_8pdg4694</t>
  </si>
  <si>
    <t>https://styles.redditmedia.com/t5_5ki0ze/styles/profileIcon_pv63z33f5sra1.jpg?width=256&amp;height=256&amp;crop=256:256,smart&amp;v=enabled&amp;s=cac7222382a5d93ef6343b65340cb9fd8aadfb4f</t>
  </si>
  <si>
    <t>https://www.reddit.com/user/Educational-Mouse-99</t>
  </si>
  <si>
    <t>t2_n3v9jlwg</t>
  </si>
  <si>
    <t>https://www.reddit.com/user/KamikazeWolf64</t>
  </si>
  <si>
    <t>t2_4howxf8p</t>
  </si>
  <si>
    <t>https://styles.redditmedia.com/t5_244b96/styles/profileIcon_snoobc36ac3e-c2e6-4e0a-aae1-11461a11d14b-headshot.png?width=256&amp;height=256&amp;crop=256:256,smart&amp;v=enabled&amp;s=5f2175488ae9db72a1f7e88ba02c6bf1ea568ba2</t>
  </si>
  <si>
    <t>https://www.reddit.com/user/OlyRav4</t>
  </si>
  <si>
    <t>t2_ib39cpdc</t>
  </si>
  <si>
    <t>https://www.reddit.com/user/ImpossibleEmotion224</t>
  </si>
  <si>
    <t>t2_13barw</t>
  </si>
  <si>
    <t>https://styles.redditmedia.com/t5_d01kt/styles/profileIcon_xmkj1erj3pc81.jpg?width=256&amp;height=256&amp;crop=256:256,smart&amp;v=enabled&amp;s=33df00cdf9969a0696b08010bd9f0cdf54ec275d</t>
  </si>
  <si>
    <t>https://www.reddit.com/user/YaBoiRian</t>
  </si>
  <si>
    <t>t2_n3zmj</t>
  </si>
  <si>
    <t>https://styles.redditmedia.com/t5_dlf8u/styles/profileIcon_snoo86643ccb-13fa-482d-9b47-b96b077129ce-headshot-f.png?width=256&amp;height=256&amp;crop=256:256,smart&amp;v=enabled&amp;s=9e4cf1132db1fc07689b7de56c85e528078df9a4</t>
  </si>
  <si>
    <t>https://www.reddit.com/user/Sherwood1487</t>
  </si>
  <si>
    <t>t2_lwx23</t>
  </si>
  <si>
    <t>https://styles.redditmedia.com/t5_e3psi/styles/profileIcon_snoo3dd92880-7624-406b-845f-b2e6fd6e039f-headshot.png?width=256&amp;height=256&amp;crop=256:256,smart&amp;v=enabled&amp;s=18c92baed9be5a6855ae20f18b7cd16e069cffba</t>
  </si>
  <si>
    <t>https://www.reddit.com/user/ollielite</t>
  </si>
  <si>
    <t>t2_a2th55iu</t>
  </si>
  <si>
    <t>https://styles.redditmedia.com/t5_4kmkvc/styles/profileIcon_2kg166eerad81.jpg?width=256&amp;height=256&amp;crop=256:256,smart&amp;v=enabled&amp;s=0af6208be54d821030553b074336991014348bad</t>
  </si>
  <si>
    <t>https://www.reddit.com/user/silentbobdrummer</t>
  </si>
  <si>
    <t>t2_17foj1</t>
  </si>
  <si>
    <t>https://www.reddit.com/user/CannonousCrash</t>
  </si>
  <si>
    <t>t2_5saz8vx3</t>
  </si>
  <si>
    <t>https://www.reddit.com/user/dirt-the-squirt</t>
  </si>
  <si>
    <t>t2_13t8m6qb</t>
  </si>
  <si>
    <t>https://styles.redditmedia.com/t5_hdnhv/styles/profileIcon_snoo073081db-d790-4e31-abe5-9b257d57ea65-headshot-f.png?width=256&amp;height=256&amp;crop=256:256,smart&amp;v=enabled&amp;s=d6bc46aff7eff0866a1110f83f8a11b52ae46082</t>
  </si>
  <si>
    <t>https://www.reddit.com/user/Redbluegreenloud</t>
  </si>
  <si>
    <t>t2_u6mzyb4z</t>
  </si>
  <si>
    <t>https://www.reddit.com/user/this_car_is_a</t>
  </si>
  <si>
    <t>t2_ef683</t>
  </si>
  <si>
    <t>https://styles.redditmedia.com/t5_aryta/styles/profileIcon_snoodb8ecfd6-02e0-4221-9778-7ca0c5960e58-headshot.png?width=256&amp;height=256&amp;crop=256:256,smart&amp;v=enabled&amp;s=3f375beaeb49e5fbd7033f7a9621be9052ecf00f</t>
  </si>
  <si>
    <t>https://www.reddit.com/user/lisalynne</t>
  </si>
  <si>
    <t>t2_49vxj</t>
  </si>
  <si>
    <t>https://styles.redditmedia.com/t5_ctvgj/styles/profileIcon_snoo54fa2d5c-27f2-48d8-8221-1cfe6fc9e99e-headshot.png?width=256&amp;height=256&amp;crop=256:256,smart&amp;v=enabled&amp;s=fbb9005bb5658a39706227159900938d29a9df88</t>
  </si>
  <si>
    <t>https://www.reddit.com/user/babelfishinmyear</t>
  </si>
  <si>
    <t>t2_mjy9rv5v</t>
  </si>
  <si>
    <t>https://www.reddit.com/user/PhilosopherSmart7566</t>
  </si>
  <si>
    <t>t2_4e9tmk1d</t>
  </si>
  <si>
    <t>https://styles.redditmedia.com/t5_23bsf5/styles/profileIcon_snoo9e47a37a-d712-40c3-8b78-5b27ac04670b-headshot.png?width=256&amp;height=256&amp;crop=256:256,smart&amp;v=enabled&amp;s=9f11a1e8056fdd548fb7a4f7dc5ef78dd7e80a8d</t>
  </si>
  <si>
    <t>https://www.reddit.com/user/SeawardFriend</t>
  </si>
  <si>
    <t>t2_civpo</t>
  </si>
  <si>
    <t>https://www.reddit.com/user/dissectingAAA</t>
  </si>
  <si>
    <t>t2_3s7p10cp</t>
  </si>
  <si>
    <t>https://styles.redditmedia.com/t5_3mib1j/styles/profileIcon_snoo1d5963bc-de0f-464b-b2c0-768941af2d74-headshot.png?width=256&amp;height=256&amp;crop=256:256,smart&amp;v=enabled&amp;s=694e7782dab682fae3e31fdb83ac31620054fdd7</t>
  </si>
  <si>
    <t>https://www.reddit.com/user/Awkward-Level9835</t>
  </si>
  <si>
    <t>t2_1epx7g5y</t>
  </si>
  <si>
    <t>https://styles.redditmedia.com/t5_jes6a/styles/profileIcon_snoo6bb071cf-0bb5-40b9-b4fe-5a8b47ec2e66-headshot.png?width=256&amp;height=256&amp;crop=256:256,smart&amp;v=enabled&amp;s=3b56d2165052f1cfb9ea7b89e2aa3cf6aa9542df</t>
  </si>
  <si>
    <t>https://www.reddit.com/user/Friedrich_98</t>
  </si>
  <si>
    <t>t2_czspfyu6</t>
  </si>
  <si>
    <t>https://styles.redditmedia.com/t5_4ok3ye/styles/profileIcon_snooa11d4041-5861-4807-8b40-f8d9a3ae8198-headshot.png?width=256&amp;height=256&amp;crop=256:256,smart&amp;v=enabled&amp;s=2b1925615b9232bc03e29e90662537ac5a370593</t>
  </si>
  <si>
    <t>https://www.reddit.com/user/wrapchap</t>
  </si>
  <si>
    <t>t2_9itl9esf</t>
  </si>
  <si>
    <t>https://styles.redditmedia.com/t5_3oql20/styles/profileIcon_h5a7r44drx961.jpg?width=256&amp;height=256&amp;crop=256:256,smart&amp;v=enabled&amp;s=9755ea1a377ed983c3c8af9e424ccc2e18593ec8</t>
  </si>
  <si>
    <t>https://www.reddit.com/user/EVReviewIreland</t>
  </si>
  <si>
    <t>t2_a5lp19xk</t>
  </si>
  <si>
    <t>https://styles.redditmedia.com/t5_3w8w8x/styles/profileIcon_snoo-nftv2_bmZ0X2VpcDE1NToxMzdfM2I0NzdhNmIxYmUyMzY2MjhiMDg4MzllMWU4Y2Y4YmE4ZDkzNTg5YV8yMjI0NjU_rare_bcadcd89-3310-4cae-999a-ceb30fbd190d-headshot.png?width=256&amp;height=256&amp;crop=256:256,smart&amp;v=enabled&amp;s=0f2958c76134ad04b52869ace2d5168ca9c4d5b6</t>
  </si>
  <si>
    <t>https://www.reddit.com/user/Justin282522</t>
  </si>
  <si>
    <t>t2_oirlu</t>
  </si>
  <si>
    <t>https://styles.redditmedia.com/t5_1k6a4u/styles/profileIcon_snooff653672-0e77-4811-b005-1a0cc4850963-headshot.png?width=256&amp;height=256&amp;crop=256:256,smart&amp;v=enabled&amp;s=0cb3527684267f83d1f1370f159fd8fd6c1aaaec</t>
  </si>
  <si>
    <t>https://www.reddit.com/user/Cisco_jeep287</t>
  </si>
  <si>
    <t>t2_h0t1u86i</t>
  </si>
  <si>
    <t>https://styles.redditmedia.com/t5_5emuzi/styles/profileIcon_snoo4b333a68-c50c-4d20-bd1f-929b8314c7b2-headshot.png?width=256&amp;height=256&amp;crop=256:256,smart&amp;v=enabled&amp;s=5a045568e77f715c87e47efb87390b864cad6e5e</t>
  </si>
  <si>
    <t>https://www.reddit.com/user/Wabauki</t>
  </si>
  <si>
    <t>t2_8g3zcfhn</t>
  </si>
  <si>
    <t>https://styles.redditmedia.com/t5_38uhhg/styles/profileIcon_snoo-nftv2_bmZ0X2VpcDE1NToxMzdfNDY2YTMzMDg4N2JkZjYyZDUzZjk2OGVhODI0NzkzMTUwZjA3NzYyZV8xMjA5NDA0_rare_6a37c886-ef34-426c-b6a5-a7e721db0ad2-headshot.png?width=256&amp;height=256&amp;crop=256:256,smart&amp;v=enabled&amp;s=64845d5478e133d017006e378100ff54a2a561cb</t>
  </si>
  <si>
    <t>https://www.reddit.com/user/xNovaChromex</t>
  </si>
  <si>
    <t>t2_uvola169</t>
  </si>
  <si>
    <t>https://www.reddit.com/user/goobernatorialliar</t>
  </si>
  <si>
    <t>t2_5nidw40g</t>
  </si>
  <si>
    <t>https://styles.redditmedia.com/t5_2f2p3x/styles/profileIcon_snoo-nftv2_bmZ0X2VpcDE1NToxMzdfNDY2YTMzMDg4N2JkZjYyZDUzZjk2OGVhODI0NzkzMTUwZjA3NzYyZV8yMzAyMzE_rare_b534281f-2c38-41d3-aa54-40a8d8799006-headshot.png?width=256&amp;height=256&amp;crop=256:256,smart&amp;v=enabled&amp;s=0a4be99ff79f1955b1717e9acb4d026ed4a84ad9</t>
  </si>
  <si>
    <t>https://www.reddit.com/user/Ahkaprich</t>
  </si>
  <si>
    <t>t2_167gvo</t>
  </si>
  <si>
    <t>https://styles.redditmedia.com/t5_1778zt/styles/profileIcon_snoo-nftv2_bmZ0X2VpcDE1NToxMzdfYmZkNjcwNjY3MDUzZTUxN2E5N2FmZTU2YzkxZTRmODNmMTE2MGJkM183NjQwNQ_rare_87b45385-1c45-4e4d-b81c-65c90b3ab354-headshot.png?width=256&amp;height=256&amp;crop=256:256,smart&amp;v=enabled&amp;s=5810ad837709b47e9e6cca228e54a769a2e9204c</t>
  </si>
  <si>
    <t>https://www.reddit.com/user/McDimps</t>
  </si>
  <si>
    <t>t2_8t1zt2ik</t>
  </si>
  <si>
    <t>https://www.reddit.com/user/KTM320xcf</t>
  </si>
  <si>
    <t>t2_jflkij6x</t>
  </si>
  <si>
    <t>https://styles.redditmedia.com/t5_5u6f9g/styles/profileIcon_snooe83588db-833e-4668-8875-671b837b7c97-headshot.png?width=256&amp;height=256&amp;crop=256:256,smart&amp;v=enabled&amp;s=01c95e4dc86931ba5a0ab8a7eeb9a5090bed6a68</t>
  </si>
  <si>
    <t>https://www.reddit.com/user/Ok-Regret-1129</t>
  </si>
  <si>
    <t>t2_4l1asy56</t>
  </si>
  <si>
    <t>https://www.reddit.com/user/jbriesen</t>
  </si>
  <si>
    <t>t2_a6xcoq8s</t>
  </si>
  <si>
    <t>https://styles.redditmedia.com/t5_3wqyx4/styles/profileIcon_snoo-nftv2_bmZ0X2VpcDE1NToxMzdfYmZkNjcwNjY3MDUzZTUxN2E5N2FmZTU2YzkxZTRmODNmMTE2MGJkM18zMjI1NTY_rare_18151245-2e4f-432a-965c-19f346f1855b-headshot.png?width=256&amp;height=256&amp;crop=256:256,smart&amp;v=enabled&amp;s=f403ad385ce5fb8201936ba309e16b476a815a0c</t>
  </si>
  <si>
    <t>https://www.reddit.com/user/Motor-Cod-5420</t>
  </si>
  <si>
    <t>t2_2vyfyn7n</t>
  </si>
  <si>
    <t>https://styles.redditmedia.com/t5_tpaf7/styles/profileIcon_snoo-nftv2_bmZ0X2VpcDE1NToxMzdfNmFjYjhmYjgyODgwZDM5YzJiODQ0NmY4Nzc4YTE0ZDM0ZWU2Y2ZiN183MjE5NDY_rare_3d885ac8-6149-4aa3-b928-50cc65ac52b1-headshot.png?width=256&amp;height=256&amp;crop=256:256,smart&amp;v=enabled&amp;s=44dc6cca43d119e5cfa3373dd94e7fbb305d8fbb</t>
  </si>
  <si>
    <t>https://www.reddit.com/user/DrCheese88</t>
  </si>
  <si>
    <t>t2_aamw9p14</t>
  </si>
  <si>
    <t>https://styles.redditmedia.com/t5_3xyfdp/styles/profileIcon_snoo6132a850-c395-4dec-ae8f-81dcb5e8da86-headshot.png?width=256&amp;height=256&amp;crop=256:256,smart&amp;v=enabled&amp;s=fb0576f381ccda9657aa116bfcae5f68d5381ce4</t>
  </si>
  <si>
    <t>https://www.reddit.com/user/Stevonavich</t>
  </si>
  <si>
    <t>t2_muswz</t>
  </si>
  <si>
    <t>https://styles.redditmedia.com/t5_emh5t/styles/profileIcon_t51e21zrfd5a1.jpg?width=256&amp;height=256&amp;crop=256:256,smart&amp;v=enabled&amp;s=6df6f36e44470c4bc5e0d80c23c2f97d61fdf0ef</t>
  </si>
  <si>
    <t>https://www.reddit.com/user/BooobiesANDbho</t>
  </si>
  <si>
    <t>t2_15skk1</t>
  </si>
  <si>
    <t>https://styles.redditmedia.com/t5_17m7jy/styles/profileIcon_snoo1a0670ff-ebe5-4040-88e6-be6494830ee8-headshot-f.png?width=256&amp;height=256&amp;crop=256:256,smart&amp;v=enabled&amp;s=b7a30474a006e4143b65efe65b8bfe3b9f4638d1</t>
  </si>
  <si>
    <t>https://www.reddit.com/user/RogerSimons_Father</t>
  </si>
  <si>
    <t>t2_m05ygasi</t>
  </si>
  <si>
    <t>https://styles.redditmedia.com/t5_6gepks/styles/profileIcon_snoo-nftv2_bmZ0X2VpcDE1NToxMzdfZjMzYWQ4NmJiNTRhMjc4YTZjOWY5YzA3NmY0ZWQ1YTM0YzUzMTk2N181MDk1OTg_rare_667d6ec7-23aa-4a77-abe5-b05b3574c9ed-headshot.png?width=256&amp;height=256&amp;crop=256:256,smart&amp;v=enabled&amp;s=daa6a5545e775eca83e2a65875205293b12a3eb1</t>
  </si>
  <si>
    <t>https://www.reddit.com/user/PitchBlackFrenzy</t>
  </si>
  <si>
    <t>t2_pmy1j</t>
  </si>
  <si>
    <t>https://www.reddit.com/user/Steve_Brandon</t>
  </si>
  <si>
    <t>t2_18v0w0vu</t>
  </si>
  <si>
    <t>https://styles.redditmedia.com/t5_if6py/styles/profileIcon_akgzig8ofija1.jpg?width=256&amp;height=256&amp;crop=256:256,smart&amp;v=enabled&amp;s=bffbdac75e519bbf79b79af99dff1b36677d81c1</t>
  </si>
  <si>
    <t>https://www.reddit.com/user/Nordis_</t>
  </si>
  <si>
    <t>t2_upx0vhd9</t>
  </si>
  <si>
    <t>https://styles.redditmedia.com/t5_7hyfus/styles/profileIcon_snoo7350488a-7a6f-45df-b07a-9360f0e3e23d-headshot.png?width=256&amp;height=256&amp;crop=256:256,smart&amp;v=enabled&amp;s=74e8d583260328d42e880a614edcc0df19541160</t>
  </si>
  <si>
    <t>https://www.reddit.com/user/MillHoodz_Finest</t>
  </si>
  <si>
    <t>t2_agxj7pl0</t>
  </si>
  <si>
    <t>https://styles.redditmedia.com/t5_4b9xxg/styles/profileIcon_snoo-nftv2_bmZ0X2VpcDE1NToxMzdfYmZkNjcwNjY3MDUzZTUxN2E5N2FmZTU2YzkxZTRmODNmMTE2MGJkM18yMDQzNA_rare_8ca11a75-7133-415b-9cd7-f57f4743da06-headshot.png?width=256&amp;height=256&amp;crop=256:256,smart&amp;v=enabled&amp;s=f5b88b4fc74fb9997d956b46890a8649c6ffadb8</t>
  </si>
  <si>
    <t>https://www.reddit.com/user/Frequent-Analysis-20</t>
  </si>
  <si>
    <t>t2_esm4h80s</t>
  </si>
  <si>
    <t>https://www.reddit.com/user/random0181</t>
  </si>
  <si>
    <t>t2_biy2r2q7</t>
  </si>
  <si>
    <t>https://styles.redditmedia.com/t5_495v58/styles/profileIcon_snoo367262e6-1cb7-4102-a0e8-f9fb714ef72c-headshot.png?width=256&amp;height=256&amp;crop=256:256,smart&amp;v=enabled&amp;s=580b261f96e7ebe790c35898d57cf0f4c9f84cf9</t>
  </si>
  <si>
    <t>https://www.reddit.com/user/Competitive_Wall4048</t>
  </si>
  <si>
    <t>t2_b9vtoqow</t>
  </si>
  <si>
    <t>https://styles.redditmedia.com/t5_46vh37/styles/profileIcon_snoof0c7bb45-4a06-4d3d-ba4b-031754d589b8-headshot-f.png?width=256&amp;height=256&amp;crop=256:256,smart&amp;v=enabled&amp;s=28586460e4104c02025521c0c8cb8452d9d3a644</t>
  </si>
  <si>
    <t>https://www.reddit.com/user/leftlane1</t>
  </si>
  <si>
    <t>t2_5jvm3w89</t>
  </si>
  <si>
    <t>https://styles.redditmedia.com/t5_2f34yj/styles/profileIcon_snoo-nftv2_bmZ0X2VpcDE1NToxMzdfYzhkM2EzYTgzYmRlNWRhZDA2ZDQzNjY5NGUzZTIyYWMzZTY0ZDU3N183MDU2MzYy_rare_5d7066f8-64fb-4499-89f0-868fc0862556-headshot.png?width=256&amp;height=256&amp;crop=256:256,smart&amp;v=enabled&amp;s=8547d75a56c4f4f565162502fb3139d0c3958ec2</t>
  </si>
  <si>
    <t>https://www.reddit.com/user/fuchugh2</t>
  </si>
  <si>
    <t>t2_gp8kt</t>
  </si>
  <si>
    <t>https://www.reddit.com/user/thrashatron</t>
  </si>
  <si>
    <t>t2_sq6vl2ve</t>
  </si>
  <si>
    <t>https://styles.redditmedia.com/t5_74p12z/styles/profileIcon_snoo-nftv2_bmZ0X2VpcDE1NToxMzdfM2I0NzdhNmIxYmUyMzY2MjhiMDg4MzllMWU4Y2Y4YmE4ZDkzNTg5YV82MTgzNzU1_rare_0b8c7ee9-e695-442a-a910-dd45c6bbd0af-headshot.png?width=256&amp;height=256&amp;crop=256:256,smart&amp;v=enabled&amp;s=2557f38eafde1d1bebdc98e4c1d6e71748876503</t>
  </si>
  <si>
    <t>https://www.reddit.com/user/KeyBumpKyle</t>
  </si>
  <si>
    <t>t2_a0zvqc4p</t>
  </si>
  <si>
    <t>https://styles.redditmedia.com/t5_3t70gz/styles/profileIcon_snooedddbc9e-d77a-44e0-af7e-20bb7826034b-headshot.png?width=256&amp;height=256&amp;crop=256:256,smart&amp;v=enabled&amp;s=d4e8e29824e06019c17830d5465ec35a295305a2</t>
  </si>
  <si>
    <t>https://www.reddit.com/user/Substantial_Diver_34</t>
  </si>
  <si>
    <t>t2_4vh7znja</t>
  </si>
  <si>
    <t>https://styles.redditmedia.com/t5_2788mw/styles/profileIcon_81n1k72krz661.jpg?width=256&amp;height=256&amp;crop=256:256,smart&amp;v=enabled&amp;s=4cc823239156efc4f5ba542f94c7d80f6f105ad9</t>
  </si>
  <si>
    <t>https://www.reddit.com/user/Level420Jesus</t>
  </si>
  <si>
    <t>t2_11w9x4</t>
  </si>
  <si>
    <t>https://styles.redditmedia.com/t5_1aqcc9/styles/profileIcon_snoo71bf9f4a-d6d4-46c3-be3d-52d1bf73da09-headshot-f.png?width=256&amp;height=256&amp;crop=256:256,smart&amp;v=enabled&amp;s=fc53ce1b5a245664e6ac9b0d1ba3d6628c6c3645</t>
  </si>
  <si>
    <t>https://www.reddit.com/user/jonman2222</t>
  </si>
  <si>
    <t>t2_6nwvh</t>
  </si>
  <si>
    <t>https://styles.redditmedia.com/t5_1yx0b9/styles/profileIcon_snood51a6388-c874-4ee6-b178-912737b72f56-headshot.png?width=256&amp;height=256&amp;crop=256:256,smart&amp;v=enabled&amp;s=375ff70fdeac5cf4d143435358b9361e342676fd</t>
  </si>
  <si>
    <t>https://www.reddit.com/user/virgojeep</t>
  </si>
  <si>
    <t>t2_8dx4l9jd</t>
  </si>
  <si>
    <t>https://styles.redditmedia.com/t5_40vtsm/styles/profileIcon_d6cexsrik8n61.jpg?width=256&amp;height=256&amp;crop=256:256,smart&amp;v=enabled&amp;s=d18ca94bdaa2d6d050297981ddb46231348bd7f3</t>
  </si>
  <si>
    <t>https://www.reddit.com/user/Wild-Gazelle1579</t>
  </si>
  <si>
    <t>t2_5jq3f</t>
  </si>
  <si>
    <t>https://styles.redditmedia.com/t5_1zu335/styles/profileIcon_snoo0c8d0a82-6f32-4c5b-bd7a-93774003c127-headshot.png?width=256&amp;height=256&amp;crop=256:256,smart&amp;v=enabled&amp;s=87ce20497e20877fc4885d748758b4ccb3012f83</t>
  </si>
  <si>
    <t>https://www.reddit.com/user/ijustwant2feelbetter</t>
  </si>
  <si>
    <t>t2_3zspqecu</t>
  </si>
  <si>
    <t>https://styles.redditmedia.com/t5_3he9ki/styles/profileIcon_snood30ab951-dd7b-4421-8924-be165571cf8a-headshot.png?width=256&amp;height=256&amp;crop=256:256,smart&amp;v=enabled&amp;s=04e4df2f733eafaf7731c0e21697eaf284ec98f6</t>
  </si>
  <si>
    <t>https://www.reddit.com/user/Region-Formal</t>
  </si>
  <si>
    <t>t2_nkyk9</t>
  </si>
  <si>
    <t>https://styles.redditmedia.com/t5_kfbpw/styles/profileIcon_o2kgg046kvg31.jpg?width=256&amp;height=256&amp;crop=256:256,smart&amp;v=enabled&amp;s=607ac453459436eb2fb950fa3233ad5fdfa74a6c</t>
  </si>
  <si>
    <t>https://www.reddit.com/user/Cheapo_Sam</t>
  </si>
  <si>
    <t>t2_3qccgi2g</t>
  </si>
  <si>
    <t>https://styles.redditmedia.com/t5_47fkwr/styles/profileIcon_snoo7d67a25d-9290-46bc-9ea9-2a040277d8e6-headshot.png?width=256&amp;height=256&amp;crop=256:256,smart&amp;v=enabled&amp;s=dfbbb966ecb7762679ab02881dcb1e3facd0b36c</t>
  </si>
  <si>
    <t>https://www.reddit.com/user/Tough-Separate</t>
  </si>
  <si>
    <t>t2_n6z8tq0</t>
  </si>
  <si>
    <t>https://styles.redditmedia.com/t5_88etu/styles/profileIcon_snoo-nftv2_bmZ0X2VpcDE1NToxMzdfYzhkM2EzYTgzYmRlNWRhZDA2ZDQzNjY5NGUzZTIyYWMzZTY0ZDU3N18xNDM2MTgx_rare_77569d64-355f-4a99-98c4-407f6513c78a-headshot.png?width=256&amp;height=256&amp;crop=256:256,smart&amp;v=enabled&amp;s=64c169ff4437d1915569eea6a2077a953b9d72fc</t>
  </si>
  <si>
    <t>https://www.reddit.com/user/iGamble2Win</t>
  </si>
  <si>
    <t>t2_w6ij5g8c</t>
  </si>
  <si>
    <t>https://www.reddit.com/user/RokyPolka</t>
  </si>
  <si>
    <t>t2_dlu8b</t>
  </si>
  <si>
    <t>https://styles.redditmedia.com/t5_di776/styles/profileIcon_cve7d16kc2t81.jpeg?width=256&amp;height=256&amp;crop=256:256,smart&amp;v=enabled&amp;s=55d0879087280a1ebe44a8331c4815ca664235bd</t>
  </si>
  <si>
    <t>https://www.reddit.com/user/Setnof</t>
  </si>
  <si>
    <t>t2_v7cdinry</t>
  </si>
  <si>
    <t>https://styles.redditmedia.com/t5_7nndxl/styles/profileIcon_snoo5d2c1db5-5f14-4989-915d-96c37d286ea3-headshot.png?width=256&amp;height=256&amp;crop=256:256,smart&amp;v=enabled&amp;s=99349e3b535c81d130581dec28d6d8dd3d667d54</t>
  </si>
  <si>
    <t>https://www.reddit.com/user/Redacted_Bull</t>
  </si>
  <si>
    <t>t2_j0s5g</t>
  </si>
  <si>
    <t>https://www.reddit.com/user/yuh_dingus</t>
  </si>
  <si>
    <t>t2_7uo718e4</t>
  </si>
  <si>
    <t>https://styles.redditmedia.com/t5_3k7buw/styles/profileIcon_snooa79b3c70-b243-4b52-8609-d08079bfb98d-headshot.png?width=256&amp;height=256&amp;crop=256:256,smart&amp;v=enabled&amp;s=0aea5a24024f7460af36005cdf5495ee3f770013</t>
  </si>
  <si>
    <t>https://www.reddit.com/user/NichRigga-</t>
  </si>
  <si>
    <t>t2_o0rby</t>
  </si>
  <si>
    <t>https://styles.redditmedia.com/t5_1kkwmh/styles/profileIcon_snoobc6b5557-f923-43be-b1fd-ccc47161829c-headshot.png?width=256&amp;height=256&amp;crop=256:256,smart&amp;v=enabled&amp;s=26fc1deba4e42865ab9d57fbb7e0479f3cdb498f</t>
  </si>
  <si>
    <t>https://www.reddit.com/user/Morevice</t>
  </si>
  <si>
    <t>t2_50r4nqm1</t>
  </si>
  <si>
    <t>https://www.reddit.com/user/International-Grade</t>
  </si>
  <si>
    <t>t2_mkor5ux</t>
  </si>
  <si>
    <t>https://styles.redditmedia.com/t5_rkj45/styles/profileIcon_snoo5fcd0174-8e86-4a75-a822-52ceb6cd546f-headshot-f.png?width=256&amp;height=256&amp;crop=256:256,smart&amp;v=enabled&amp;s=18a2c129c493586988faeb3d51d850002ab9e3b4</t>
  </si>
  <si>
    <t>https://www.reddit.com/user/Swagnum_opus</t>
  </si>
  <si>
    <t>t2_3cbpe</t>
  </si>
  <si>
    <t>https://styles.redditmedia.com/t5_21g8al/styles/profileIcon_snoo-nftv2_bmZ0X2VpcDE1NToxMzdfYTMzOTZhZjIwY2U1MmJkM2M3YWI2ZDcwNDZiZTYxNzI1N2Y2MGViOV8xNjM4_rare_565ac548-d82e-4d5a-b854-25b4d962585c-headshot.png?width=256&amp;height=256&amp;crop=256:256,smart&amp;v=enabled&amp;s=53dd270b5fdadda87cd701272409a53ea740baa3</t>
  </si>
  <si>
    <t>https://www.reddit.com/user/MontyAtWork</t>
  </si>
  <si>
    <t>t2_gv4d5vxv</t>
  </si>
  <si>
    <t>https://styles.redditmedia.com/t5_5jcylb/styles/profileIcon_snoo-nftv2_bmZ0X2VpcDE1NToxMzdfNmE3M2RhNGUzZDQ5YmFhMjQ4NWQ5NzVhZjFhZTcxY2VlNjM4ZWJiZl8yNDk_rare_05504fd0-75f4-47ba-b428-eab41353a486-headshot.png?width=256&amp;height=256&amp;crop=256:256,smart&amp;v=enabled&amp;s=26b8d2c57a1f08868a3c702e3932eb81e2de2ded</t>
  </si>
  <si>
    <t>https://www.reddit.com/user/UnwrappedWater91</t>
  </si>
  <si>
    <t>t2_6ecbbal6</t>
  </si>
  <si>
    <t>https://www.reddit.com/user/sanderCohen12</t>
  </si>
  <si>
    <t>t2_a774z</t>
  </si>
  <si>
    <t>https://styles.redditmedia.com/t5_ds5v0/styles/profileIcon_snoo-nftv2_bmZ0X2VpcDE1NToxMzdfYTMzOTZhZjIwY2U1MmJkM2M3YWI2ZDcwNDZiZTYxNzI1N2Y2MGViOV85Mjc_rare_3c7ad874-62ad-4b68-a8d6-5b602677d6eb-headshot.png?width=256&amp;height=256&amp;crop=256:256,smart&amp;v=enabled&amp;s=f2b598d510fe1def20a7a1e7bbaff1d2f18ef715</t>
  </si>
  <si>
    <t>https://www.reddit.com/user/DJLowKey</t>
  </si>
  <si>
    <t>t2_ss8evsu</t>
  </si>
  <si>
    <t>https://styles.redditmedia.com/t5_gzvhx/styles/profileIcon_snooaac406ec-fba3-4784-a6b3-287c6ad6c23a-headshot.png?width=256&amp;height=256&amp;crop=256:256,smart&amp;v=enabled&amp;s=dcca5619c43e292668c8ad9f29fbc4b0c84b3e8d</t>
  </si>
  <si>
    <t>https://www.reddit.com/user/PsychoPigeonLD</t>
  </si>
  <si>
    <t>t2_algwmjvk</t>
  </si>
  <si>
    <t>https://styles.redditmedia.com/t5_40yq71/styles/profileIcon_snoo-nftv2_bmZ0X2VpcDE1NToxMzdfYzhkM2EzYTgzYmRlNWRhZDA2ZDQzNjY5NGUzZTIyYWMzZTY0ZDU3N18xNDk0ODM1_rare_3cc8b143-2f70-4c22-9d47-e4d26b9cbcee-headshot.png?width=256&amp;height=256&amp;crop=256:256,smart&amp;v=enabled&amp;s=803679e5ff9a4c16fb19632e068a358dc990452f</t>
  </si>
  <si>
    <t>https://www.reddit.com/user/Hard-Mineral-94</t>
  </si>
  <si>
    <t>t2_69eh29lc</t>
  </si>
  <si>
    <t>https://styles.redditmedia.com/t5_3syoj6/styles/profileIcon_snoof83515b5-6aa9-45b2-b2ad-29683c0a9156-headshot-f.png?width=256&amp;height=256&amp;crop=256:256,smart&amp;v=enabled&amp;s=185fabf7ec9214b1067b374d68f72ec5a8a2ae50</t>
  </si>
  <si>
    <t>https://www.reddit.com/user/Naive_Host_5939</t>
  </si>
  <si>
    <t>t2_iktjx7mb</t>
  </si>
  <si>
    <t>https://styles.redditmedia.com/t5_6o7xxt/styles/profileIcon_snoo-nftv2_bmZ0X2VpcDE1NToxMzdfYzhkM2EzYTgzYmRlNWRhZDA2ZDQzNjY5NGUzZTIyYWMzZTY0ZDU3N18xNDExOTUy_rare_32c9b216-b7bc-4d50-8c17-a7736746951d-headshot.png?width=256&amp;height=256&amp;crop=256:256,smart&amp;v=enabled&amp;s=66dbaf06e67d197c1dc437a4dd5b6fe1f6b165ea</t>
  </si>
  <si>
    <t>https://www.reddit.com/user/justlikesthestock</t>
  </si>
  <si>
    <t>t2_2q979vyr</t>
  </si>
  <si>
    <t>https://www.reddit.com/user/MoarFurLess</t>
  </si>
  <si>
    <t>t2_vk2nwkma</t>
  </si>
  <si>
    <t>https://styles.redditmedia.com/t5_7rp1ii/styles/profileIcon_snoo124a2095-29a9-47c2-bdaa-0bb4d0a33506-headshot.png?width=256&amp;height=256&amp;crop=256:256,smart&amp;v=enabled&amp;s=6b7e3c0eab944381f6c9afcbc8db9ca5a45ab0f8</t>
  </si>
  <si>
    <t>https://www.reddit.com/user/Got_A_Turtle_Head</t>
  </si>
  <si>
    <t>t2_2lu1666t</t>
  </si>
  <si>
    <t>https://styles.redditmedia.com/t5_1zc6h1/styles/profileIcon_snoo-nftv2_bmZ0X2VpcDE1NToxMzdfM2I0NzdhNmIxYmUyMzY2MjhiMDg4MzllMWU4Y2Y4YmE4ZDkzNTg5YV8yMDE3MTc1_rare_35c350e0-9e25-4316-92b8-1d9e78ffe0f8-headshot.png?width=256&amp;height=256&amp;crop=256:256,smart&amp;v=enabled&amp;s=c02ba07887ff1a8cbdbf2e8486af33e0bfe24347</t>
  </si>
  <si>
    <t>https://www.reddit.com/user/slash312</t>
  </si>
  <si>
    <t>t2_4qd2ax8c</t>
  </si>
  <si>
    <t>https://styles.redditmedia.com/t5_3q7ed8/styles/profileIcon_snoo2a2e5ed6-1ccd-4535-8cdf-8917686f6e1e-headshot.png?width=256&amp;height=256&amp;crop=256:256,smart&amp;v=enabled&amp;s=75b19a6b7b1a863c8a5732ab3376b07bdf57aa28</t>
  </si>
  <si>
    <t>https://www.reddit.com/user/Mugsyjones</t>
  </si>
  <si>
    <t>t2_5rgw3o4d</t>
  </si>
  <si>
    <t>https://www.reddit.com/user/Over_Tower_5021</t>
  </si>
  <si>
    <t>t2_58ejjhad</t>
  </si>
  <si>
    <t>https://styles.redditmedia.com/t5_2g22np/styles/profileIcon_snoo300216ea-e488-48cd-8ed7-490f684aa638-headshot.png?width=256&amp;height=256&amp;crop=256:256,smart&amp;v=enabled&amp;s=6476493361166f8d1f2b05f6181382069ec4bcd7</t>
  </si>
  <si>
    <t>https://www.reddit.com/user/Strido12345</t>
  </si>
  <si>
    <t>t2_3p6rtnnw</t>
  </si>
  <si>
    <t>https://www.reddit.com/user/Trader8888</t>
  </si>
  <si>
    <t>t2_thw75e1w</t>
  </si>
  <si>
    <t>https://styles.redditmedia.com/t5_785lck/styles/profileIcon_snoo357d38c1-77f0-4957-89ff-6c803fb996c7-headshot.png?width=256&amp;height=256&amp;crop=256:256,smart&amp;v=enabled&amp;s=c9815f101baed5fc38c96bd0663b0cd6b62b7067</t>
  </si>
  <si>
    <t>https://www.reddit.com/user/Funkyfury</t>
  </si>
  <si>
    <t>t2_dd5uuhae</t>
  </si>
  <si>
    <t>https://styles.redditmedia.com/t5_4rsqjc/styles/profileIcon_128sdadknr9a1.jpg?width=256&amp;height=256&amp;crop=256:256,smart&amp;v=enabled&amp;s=2b69141efd859a5b87d3742b6a1f6d016b23c6c5</t>
  </si>
  <si>
    <t>https://www.reddit.com/user/mrfreedayaz</t>
  </si>
  <si>
    <t>t2_a2bh0bsq</t>
  </si>
  <si>
    <t>https://styles.redditmedia.com/t5_3uezdn/styles/profileIcon_snoo7c9c8be7-216d-4bfa-b27b-a563b6a412fc-headshot.png?width=256&amp;height=256&amp;crop=256:256,smart&amp;v=enabled&amp;s=d91e1febef68fb18cb299b0ca5cd6ce39513c0f3</t>
  </si>
  <si>
    <t>https://www.reddit.com/user/ZootedMycoSupply</t>
  </si>
  <si>
    <t>t2_kswpy</t>
  </si>
  <si>
    <t>https://styles.redditmedia.com/t5_dtt3t/styles/profileIcon_snoo-nftv2_bmZ0X2VpcDE1NToxMzdfYzhkM2EzYTgzYmRlNWRhZDA2ZDQzNjY5NGUzZTIyYWMzZTY0ZDU3N18xNDMzMTM2_rare_f9b0f1e1-a0ba-43bf-b701-d1eac5afef88-headshot.png?width=256&amp;height=256&amp;crop=256:256,smart&amp;v=enabled&amp;s=53ea51187fb1569aa5696dc41ed9f581c65870af</t>
  </si>
  <si>
    <t>https://www.reddit.com/user/Sirhumpsalot13</t>
  </si>
  <si>
    <t>t2_388iewt4</t>
  </si>
  <si>
    <t>https://styles.redditmedia.com/t5_15r1nz/styles/profileIcon_snooc582eefc-b3b3-4f6d-bebc-74a62f2b1ba5-headshot.png?width=256&amp;height=256&amp;crop=256:256,smart&amp;v=enabled&amp;s=839da084ec4cac3c63f3f24fea84e381a6b01a07</t>
  </si>
  <si>
    <t>https://www.reddit.com/user/ipackandcover</t>
  </si>
  <si>
    <t>t2_6l6tc2zt</t>
  </si>
  <si>
    <t>https://styles.redditmedia.com/t5_3w38v5/styles/profileIcon_snoo-nftv2_bmZ0X2VpcDE1NToxMzdfYzhkM2EzYTgzYmRlNWRhZDA2ZDQzNjY5NGUzZTIyYWMzZTY0ZDU3N18xNDEyMjU3_rare_344159a3-6eab-4183-a3cc-1abc2d91e5ef-headshot.png?width=256&amp;height=256&amp;crop=256:256,smart&amp;v=enabled&amp;s=17d9022ba13dcac388be78f2cd36019c3bbd94d4</t>
  </si>
  <si>
    <t>https://www.reddit.com/user/EvilBeanz59</t>
  </si>
  <si>
    <t>t2_45hrs0vu</t>
  </si>
  <si>
    <t>https://www.reddit.com/user/HexagonHeat</t>
  </si>
  <si>
    <t>t2_bqlk1fps</t>
  </si>
  <si>
    <t>https://styles.redditmedia.com/t5_4b0kjk/styles/profileIcon_snoo6743fe99-24a0-4ba0-ad11-fb964b2b5d12-headshot.png?width=256&amp;height=256&amp;crop=256:256,smart&amp;v=enabled&amp;s=abdfb6e8be9d8f867ffa197296e3d7b493be78c6</t>
  </si>
  <si>
    <t>https://www.reddit.com/user/RattlerMi6</t>
  </si>
  <si>
    <t>t2_xerne</t>
  </si>
  <si>
    <t>https://styles.redditmedia.com/t5_cavwi/styles/profileIcon_snoo-nftv2_bmZ0X2VpcDE1NToxMzdfNmFjYjhmYjgyODgwZDM5YzJiODQ0NmY4Nzc4YTE0ZDM0ZWU2Y2ZiN18xMjA3_rare_5e45a097-a45b-4007-9f8c-f3c9ac9c6b16-headshot.png?width=256&amp;height=256&amp;crop=256:256,smart&amp;v=enabled&amp;s=113a5923c94c4a10170e878e8efad3818ee9ffb4</t>
  </si>
  <si>
    <t>https://www.reddit.com/user/AwkwarkPeNGuiN</t>
  </si>
  <si>
    <t>t2_mc7zj8m4</t>
  </si>
  <si>
    <t>https://styles.redditmedia.com/t5_69pf2a/styles/profileIcon_snoo-nftv2_bmZ0X2VpcDE1NToxMzdfYzhkM2EzYTgzYmRlNWRhZDA2ZDQzNjY5NGUzZTIyYWMzZTY0ZDU3N18xNDgwODQ2_rare_a6b1a0ed-fd6f-4bbb-b33e-255838027eb9-headshot.png?width=256&amp;height=256&amp;crop=256:256,smart&amp;v=enabled&amp;s=8cdef51bd0ee7c1e514765ddef636ada788bbd2f</t>
  </si>
  <si>
    <t>https://www.reddit.com/user/Whole_Abalone_1188</t>
  </si>
  <si>
    <t>t2_2zk8zezn</t>
  </si>
  <si>
    <t>https://styles.redditmedia.com/t5_ulriw/styles/profileIcon_snoof4a77ec0-fa8f-47dd-81fd-7321eb0b0cad-headshot.png?width=256&amp;height=256&amp;crop=256:256,smart&amp;v=enabled&amp;s=0fa9a6f2434e450dc797a5edfb3af1854362d282</t>
  </si>
  <si>
    <t>https://www.reddit.com/user/FatDumbAmerican</t>
  </si>
  <si>
    <t>t2_3cf8jqf</t>
  </si>
  <si>
    <t>https://styles.redditmedia.com/t5_535fl/styles/profileIcon_snooa36cf1c8-cb69-43d4-8bdd-3b7d2afe6f37-headshot.png?width=256&amp;height=256&amp;crop=256:256,smart&amp;v=enabled&amp;s=f527b94d80530fce8c7791bd170f11b135e5605f</t>
  </si>
  <si>
    <t>https://www.reddit.com/user/donho00</t>
  </si>
  <si>
    <t>t2_2aqokyrr</t>
  </si>
  <si>
    <t>https://www.reddit.com/user/IFapToCalamity</t>
  </si>
  <si>
    <t>t2_t7f70</t>
  </si>
  <si>
    <t>https://styles.redditmedia.com/t5_bf8jm/styles/profileIcon_nwlqwh0j5mha1.jpg?width=256&amp;height=256&amp;crop=256:256,smart&amp;v=enabled&amp;s=d420c47175c426336f4b529a691732a0ffeb4d63</t>
  </si>
  <si>
    <t>https://www.reddit.com/user/Alekillo10</t>
  </si>
  <si>
    <t>t2_3vdb9nwz</t>
  </si>
  <si>
    <t>https://styles.redditmedia.com/t5_2qlpm5/styles/profileIcon_snoo3d119e32-cc54-4dd7-b9d8-448357b6e2cc-headshot.png?width=256&amp;height=256&amp;crop=256:256,smart&amp;v=enabled&amp;s=58255d72d0385b24531c7f84e9fe7abc6c2c1c25</t>
  </si>
  <si>
    <t>https://www.reddit.com/user/WhatCoreySaw</t>
  </si>
  <si>
    <t>t2_3oar30i2</t>
  </si>
  <si>
    <t>https://styles.redditmedia.com/t5_10hyqv/styles/profileIcon_snoo48ef0ba3-34f1-4414-8be8-fe8709d2b18d-headshot-f.png?width=256&amp;height=256&amp;crop=256:256,smart&amp;v=enabled&amp;s=7493ae334d9cc966a809422e07bce1167db433cb</t>
  </si>
  <si>
    <t>https://www.reddit.com/user/kristinesideas</t>
  </si>
  <si>
    <t>t2_ra13skzl</t>
  </si>
  <si>
    <t>https://styles.redditmedia.com/t5_6uq7e0/styles/profileIcon_snoo074d2445-2168-4063-8663-21b3712f1a76-headshot.png?width=256&amp;height=256&amp;crop=256:256,smart&amp;v=enabled&amp;s=a7451edac9514556937657f142a92fb79d881e68</t>
  </si>
  <si>
    <t>https://www.reddit.com/user/kvalster01</t>
  </si>
  <si>
    <t>t2_9ylmkghi</t>
  </si>
  <si>
    <t>https://styles.redditmedia.com/t5_3rt5j0/styles/profileIcon_snoo2ba3321e-befe-409c-bf02-9502ebe986b9-headshot.png?width=256&amp;height=256&amp;crop=256:256,smart&amp;v=enabled&amp;s=f547c55f46b509d585fd6c734e3b1d734a527ec5</t>
  </si>
  <si>
    <t>https://www.reddit.com/user/Confident-Stock-9288</t>
  </si>
  <si>
    <t>t2_13l5b3rz</t>
  </si>
  <si>
    <t>https://styles.redditmedia.com/t5_hbxtk/styles/profileIcon_snooa4ae1429-3473-4246-af49-a77a39784ef6-headshot.png?width=256&amp;height=256&amp;crop=256:256,smart&amp;v=enabled&amp;s=b2cddd7c0ab5036b6a917f1a8a4892e31e7e4f4e</t>
  </si>
  <si>
    <t>https://www.reddit.com/user/ShopperOfBuckets</t>
  </si>
  <si>
    <t>t2_rsf36ua</t>
  </si>
  <si>
    <t>https://styles.redditmedia.com/t5_btne6/styles/profileIcon_snoo-nftv2_bmZ0X2VpcDE1NToxMzdfNDY2YTMzMDg4N2JkZjYyZDUzZjk2OGVhODI0NzkzMTUwZjA3NzYyZV82MDEzMQ_rare_e38169c5-8736-4e8f-957e-189032bec53f-headshot.png?width=256&amp;height=256&amp;crop=256:256,smart&amp;v=enabled&amp;s=70b7595f167ea43976e7d4265011dc859a3f7b83</t>
  </si>
  <si>
    <t>https://www.reddit.com/user/jymssg</t>
  </si>
  <si>
    <t>t2_axji30tt</t>
  </si>
  <si>
    <t>https://styles.redditmedia.com/t5_43z6at/styles/profileIcon_idh1xwybfip71.png?width=256&amp;height=256&amp;crop=256:256,smart&amp;v=enabled&amp;s=f22d723ac865ee5ec637429e938e0be4b28cd9ef</t>
  </si>
  <si>
    <t>https://www.reddit.com/user/dajte_pare_vam</t>
  </si>
  <si>
    <t>t2_zscfy</t>
  </si>
  <si>
    <t>https://styles.redditmedia.com/t5_d9lq9/styles/profileIcon_snoo5538b9e7-5088-4bb7-bf15-660d50ce0599-headshot.png?width=256&amp;height=256&amp;crop=256:256,smart&amp;v=enabled&amp;s=f33d82fe7257ea028bd0a7de1d09c56efd1febe8</t>
  </si>
  <si>
    <t>https://www.reddit.com/user/Iconoclastices</t>
  </si>
  <si>
    <t>t2_cngsphh</t>
  </si>
  <si>
    <t>https://styles.redditmedia.com/t5_7alf8/styles/profileIcon_snoo85fd9009-8d04-4fe9-834a-74d4a4214a59-headshot.png?width=256&amp;height=256&amp;crop=256:256,smart&amp;v=enabled&amp;s=7b742b71cdae793d934676456cccb9ad267a092e</t>
  </si>
  <si>
    <t>https://www.reddit.com/user/Eb2424</t>
  </si>
  <si>
    <t>t2_crer7</t>
  </si>
  <si>
    <t>https://www.reddit.com/user/allkindsofgainzzz</t>
  </si>
  <si>
    <t>t2_yjgto</t>
  </si>
  <si>
    <t>https://styles.redditmedia.com/t5_cs0wr/styles/profileIcon_snoo00513674-2c11-4ec9-9bd2-737a63381f42-headshot.png?width=256&amp;height=256&amp;crop=256:256,smart&amp;v=enabled&amp;s=af4a2a682e444a928bb0789838905688523e1081</t>
  </si>
  <si>
    <t>https://www.reddit.com/user/SM1334</t>
  </si>
  <si>
    <t>t2_ah49fjsf</t>
  </si>
  <si>
    <t>https://www.reddit.com/user/stormcoming11</t>
  </si>
  <si>
    <t>t2_543ob</t>
  </si>
  <si>
    <t>https://www.reddit.com/user/civil1</t>
  </si>
  <si>
    <t>t2_154tr50s</t>
  </si>
  <si>
    <t>https://styles.redditmedia.com/t5_jgbty/styles/profileIcon_snoo5f282d1f-7f08-407a-ac85-125f104fe4e2-headshot.png?width=256&amp;height=256&amp;crop=256:256,smart&amp;v=enabled&amp;s=db48f458ce6c1662916eb80784e68fc5aebf55f4</t>
  </si>
  <si>
    <t>https://www.reddit.com/user/Rowinter</t>
  </si>
  <si>
    <t>t2_a8s2yceg</t>
  </si>
  <si>
    <t>https://styles.redditmedia.com/t5_3xd3x9/styles/profileIcon_snoo98bd327d-ad84-4d44-8a23-4f881ce0fbeb-headshot-f.png?width=256&amp;height=256&amp;crop=256:256,smart&amp;v=enabled&amp;s=f7c601499223ca90575b7022eeabe947ab05df43</t>
  </si>
  <si>
    <t>https://www.reddit.com/user/TLDAuto559</t>
  </si>
  <si>
    <t>t2_9kp1m</t>
  </si>
  <si>
    <t>https://styles.redditmedia.com/t5_7h38h/styles/profileIcon_snoo6ff7d48e-9de5-45b3-9c73-4990b776c9f1-headshot.png?width=256&amp;height=256&amp;crop=256:256,smart&amp;v=enabled&amp;s=8873b0ea95b588f5d1f887d695b040c9075e8ee7</t>
  </si>
  <si>
    <t>https://www.reddit.com/user/richb83</t>
  </si>
  <si>
    <t>t2_5qtyjdho</t>
  </si>
  <si>
    <t>https://styles.redditmedia.com/t5_38jlr5/styles/profileIcon_snooea825e4d-c24b-4060-a928-fc9de0d66280-headshot-f.png?width=256&amp;height=256&amp;crop=256:256,smart&amp;v=enabled&amp;s=86b17c8186960e6b88d5132e3fed58ef535d9da9</t>
  </si>
  <si>
    <t>https://www.reddit.com/user/HappyBus8759</t>
  </si>
  <si>
    <t>t2_3ez3h6yo</t>
  </si>
  <si>
    <t>https://styles.redditmedia.com/t5_y70lt/styles/profileIcon_snoo61c3735c-bc36-409f-99a2-269cab28b460-headshot.png?width=256&amp;height=256&amp;crop=256:256,smart&amp;v=enabled&amp;s=e043fae15c12877fcb6afa15b278237b9c5d4b00</t>
  </si>
  <si>
    <t>https://www.reddit.com/user/jgleeke</t>
  </si>
  <si>
    <t>t2_1cpq5ary</t>
  </si>
  <si>
    <t>https://styles.redditmedia.com/t5_j3zpt/styles/profileIcon_snood47f7e00-cd2a-42ea-807e-5237bd77ba9a-headshot.png?width=256&amp;height=256&amp;crop=256:256,smart&amp;v=enabled&amp;s=7f065736fdcde0c487ac066bb9a9180242c2514e</t>
  </si>
  <si>
    <t>https://www.reddit.com/user/mikewillz619</t>
  </si>
  <si>
    <t>t2_93tvy1f8</t>
  </si>
  <si>
    <t>https://styles.redditmedia.com/t5_3iwta9/styles/profileIcon_snoo-nftv2_bmZ0X2VpcDE1NToxMzdfZjMzYWQ4NmJiNTRhMjc4YTZjOWY5YzA3NmY0ZWQ1YTM0YzUzMTk2N181MDE0ODQ_rare_a257c4cd-a2a9-46ed-a408-200fb9f4603d-headshot.png?width=256&amp;height=256&amp;crop=256:256,smart&amp;v=enabled&amp;s=3f8c00a6688ef048a60013739f71f09e156f7141</t>
  </si>
  <si>
    <t>https://www.reddit.com/user/Cultural_Translator8</t>
  </si>
  <si>
    <t>t2_daiiln3</t>
  </si>
  <si>
    <t>https://www.reddit.com/user/Againthehuntbegins</t>
  </si>
  <si>
    <t>t2_rq2pko6</t>
  </si>
  <si>
    <t>https://styles.redditmedia.com/t5_1qvsee/styles/profileIcon_snoo-nftv2_bmZ0X2VpcDE1NToxMzdfYTMzOTZhZjIwY2U1MmJkM2M3YWI2ZDcwNDZiZTYxNzI1N2Y2MGViOV8xMzM4_rare_089f0b18-135f-4d35-9713-a70e640465cf-headshot.png?width=256&amp;height=256&amp;crop=256:256,smart&amp;v=enabled&amp;s=6684880f0638cca6be29e3a9a6f4c962b9ef0a60</t>
  </si>
  <si>
    <t>https://www.reddit.com/user/crankthehandle</t>
  </si>
  <si>
    <t>t2_a0xbsu4d</t>
  </si>
  <si>
    <t>https://styles.redditmedia.com/t5_3vf3wu/styles/profileIcon_aaes6sbcjesa1.jpg?width=256&amp;height=256&amp;crop=256:256,smart&amp;v=enabled&amp;s=0bf12eed49468b7f20b97eda24fabfea20bcf75d</t>
  </si>
  <si>
    <t>https://www.reddit.com/user/U-Copy</t>
  </si>
  <si>
    <t>t2_a17rh1hp</t>
  </si>
  <si>
    <t>https://styles.redditmedia.com/t5_3taqvh/styles/profileIcon_snoo-nftv2_bmZ0X2VpcDE1NToxMzdfYmZkNjcwNjY3MDUzZTUxN2E5N2FmZTU2YzkxZTRmODNmMTE2MGJkM18xNzgwOTg_rare_0557f2a8-004f-4348-b97e-5ffae37ed030-headshot.png?width=256&amp;height=256&amp;crop=256:256,smart&amp;v=enabled&amp;s=1a1a8d52c4545b8135e2f42ba05b9f2681b7a34f</t>
  </si>
  <si>
    <t>https://www.reddit.com/user/DeChrista</t>
  </si>
  <si>
    <t>t2_8k55raif</t>
  </si>
  <si>
    <t>https://styles.redditmedia.com/t5_3t1r3r/styles/profileIcon_snoofb2ebfcd-731c-43f0-86ce-6531ba2f3792-headshot.png?width=256&amp;height=256&amp;crop=256:256,smart&amp;v=enabled&amp;s=c87c23d379b3dd8dbe82f626c88e2162aa27dcd7</t>
  </si>
  <si>
    <t>https://www.reddit.com/user/Dirty-Leg-Mcgee</t>
  </si>
  <si>
    <t>t2_f18sz</t>
  </si>
  <si>
    <t>https://styles.redditmedia.com/t5_3ouph/styles/profileIcon_snoo-nftv2_bmZ0X2VpcDE1NToxMzdfNDY2YTMzMDg4N2JkZjYyZDUzZjk2OGVhODI0NzkzMTUwZjA3NzYyZV8yMzE4MA_rare_6c4850b8-0ea1-4eab-8658-dd5d3c9e2d1f-headshot.png?width=256&amp;height=256&amp;crop=256:256,smart&amp;v=enabled&amp;s=852e3c61c26f967479d9045c7e2b117c15f4415e</t>
  </si>
  <si>
    <t>https://www.reddit.com/user/rimjeilly</t>
  </si>
  <si>
    <t>t2_5fkmhjao</t>
  </si>
  <si>
    <t>https://styles.redditmedia.com/t5_4027e9/styles/profileIcon_snoo46d8d880-605c-4a4d-83b2-a6c64a80bec0-headshot.png?width=256&amp;height=256&amp;crop=256:256,smart&amp;v=enabled&amp;s=90d91bf62f55c33c3664153fbba9b7ec77176f1e</t>
  </si>
  <si>
    <t>https://www.reddit.com/user/Fit_Dinner9826</t>
  </si>
  <si>
    <t>t2_a0zh49u3</t>
  </si>
  <si>
    <t>https://styles.redditmedia.com/t5_3t0ghg/styles/profileIcon_snoo83758f0f-e373-4760-9693-7d2c099fc4e1-headshot.png?width=256&amp;height=256&amp;crop=256:256,smart&amp;v=enabled&amp;s=2f968b821fdb26c29a355dc77448d81567ab5c16</t>
  </si>
  <si>
    <t>https://www.reddit.com/user/letsdothis169</t>
  </si>
  <si>
    <t>t2_a5da4jm2</t>
  </si>
  <si>
    <t>https://styles.redditmedia.com/t5_3w58sp/styles/profileIcon_snoo-nftv2_bmZ0X2VpcDE1NToxMzdfYzhkM2EzYTgzYmRlNWRhZDA2ZDQzNjY5NGUzZTIyYWMzZTY0ZDU3N18xNDg1ODc0_rare_60c0d311-53d5-4597-a8b7-08f2102aad97-headshot.png?width=256&amp;height=256&amp;crop=256:256,smart&amp;v=enabled&amp;s=469c4915e35fba81f0db0350e4ef9e202c40a4e1</t>
  </si>
  <si>
    <t>https://www.reddit.com/user/strongApe99</t>
  </si>
  <si>
    <t>t2_7hbi9xxl</t>
  </si>
  <si>
    <t>https://styles.redditmedia.com/t5_2zh33h/styles/profileIcon_snoo7c9d953e-4845-436f-952d-cbb052fcae0b-headshot.png?width=256&amp;height=256&amp;crop=256:256,smart&amp;v=enabled&amp;s=541fb587fb37eead181afa872c685649cbdf26a3</t>
  </si>
  <si>
    <t>https://www.reddit.com/user/Cabbag3boi69</t>
  </si>
  <si>
    <t>t2_vnbj73il</t>
  </si>
  <si>
    <t>https://styles.redditmedia.com/t5_7sz4sv/styles/profileIcon_snoof5c5c92a-9919-4b73-9525-97c5143ee7c1-headshot.png?width=256&amp;height=256&amp;crop=256:256,smart&amp;v=enabled&amp;s=651c10a08b3aaab42c4cafb4fafe1bf6072f17c5</t>
  </si>
  <si>
    <t>https://www.reddit.com/user/chatodocarvalho</t>
  </si>
  <si>
    <t>t2_16vt8y</t>
  </si>
  <si>
    <t>https://styles.redditmedia.com/t5_9hk6m/styles/profileIcon_snoo-nftv2_bmZ0X2VpcDE1NToxMzdfNDY2YTMzMDg4N2JkZjYyZDUzZjk2OGVhODI0NzkzMTUwZjA3NzYyZV8xOTkxOTU_rare_1a5713d4-ebfa-42b8-84ca-f4836ee957ae-headshot.png?width=256&amp;height=256&amp;crop=256:256,smart&amp;v=enabled&amp;s=18ad60e9a3aac1ed23de53799056f2c389502960</t>
  </si>
  <si>
    <t>https://www.reddit.com/user/vibrating_arm</t>
  </si>
  <si>
    <t>t2_7juszwy</t>
  </si>
  <si>
    <t>https://styles.redditmedia.com/t5_htrcn/styles/profileIcon_snoo011ae227-8177-472f-bdd8-df0fa55d1dc7-headshot-f.png?width=256&amp;height=256&amp;crop=256:256,smart&amp;v=enabled&amp;s=5c05f2359fb72ece0d8b2ee2325b03657b1a75be</t>
  </si>
  <si>
    <t>https://www.reddit.com/user/Ok_Two</t>
  </si>
  <si>
    <t>t2_srcsgiwg</t>
  </si>
  <si>
    <t>https://styles.redditmedia.com/t5_7dkfur/styles/profileIcon_snoofdc6fcc8-13b0-43a4-9a47-7402630f7a16-headshot.png?width=256&amp;height=256&amp;crop=256:256,smart&amp;v=enabled&amp;s=6d4f3c84faa46b44c470f77fc042a58484abd8e6</t>
  </si>
  <si>
    <t>https://www.reddit.com/user/pm2lp</t>
  </si>
  <si>
    <t>t2_409d153u</t>
  </si>
  <si>
    <t>https://styles.redditmedia.com/t5_1cpcxh/styles/profileIcon_snooc4386852-e0f8-4a75-9b19-2e4e18777948-headshot.png?width=256&amp;height=256&amp;crop=256:256,smart&amp;v=enabled&amp;s=83b339ad662bc490d95bc83e5bcd27c953b1ca60</t>
  </si>
  <si>
    <t>https://www.reddit.com/user/Danijust2</t>
  </si>
  <si>
    <t>t2_8e5x4mnfv</t>
  </si>
  <si>
    <t>https://www.reddit.com/user/ta_txora</t>
  </si>
  <si>
    <t>t2_pnze6</t>
  </si>
  <si>
    <t>https://styles.redditmedia.com/t5_e8dya/styles/profileIcon_32etr9gwcdb61.jpg?width=256&amp;height=256&amp;crop=256:256,smart&amp;v=enabled&amp;s=be6c993b6d3112905f672f7bfb12910c4d6e2b81</t>
  </si>
  <si>
    <t>https://www.reddit.com/user/dcmso</t>
  </si>
  <si>
    <t>t2_2vby4sf4</t>
  </si>
  <si>
    <t>https://www.reddit.com/user/joaofcf</t>
  </si>
  <si>
    <t>t2_poelu1q</t>
  </si>
  <si>
    <t>https://styles.redditmedia.com/t5_h0toa/styles/profileIcon_snoo8f957e40-0876-40a1-b5b1-70dea0b340ec-headshot.png?width=256&amp;height=256&amp;crop=256:256,smart&amp;v=enabled&amp;s=dfba3ae35fc92f30e04f99c82141f2a5e32352ae</t>
  </si>
  <si>
    <t>https://www.reddit.com/user/angeluscatalan</t>
  </si>
  <si>
    <t>t2_vebj3</t>
  </si>
  <si>
    <t>https://styles.redditmedia.com/t5_b5bq9/styles/profileIcon_snooff496165-51ff-4487-9b17-88d831bf44ef-headshot-f.png?width=256&amp;height=256&amp;crop=256:256,smart&amp;v=enabled&amp;s=8145abdbfa5e5a0adc894c23ceb7187753490ae8</t>
  </si>
  <si>
    <t>https://www.reddit.com/user/xlouiex</t>
  </si>
  <si>
    <t>t2_685b6</t>
  </si>
  <si>
    <t>https://styles.redditmedia.com/t5_1z9s70/styles/profileIcon_snoo-nftv2_bmZ0X2VpcDE1NToxMzdfNDY2YTMzMDg4N2JkZjYyZDUzZjk2OGVhODI0NzkzMTUwZjA3NzYyZV81NjIyMjE_rare_28f9738f-4336-44e1-a100-a49115b5ac8a-headshot.png?width=256&amp;height=256&amp;crop=256:256,smart&amp;v=enabled&amp;s=ca39fa980c9c5bf15f569c193439f42c61a57f95</t>
  </si>
  <si>
    <t>https://www.reddit.com/user/ManaSyn</t>
  </si>
  <si>
    <t>t2_x8ygz</t>
  </si>
  <si>
    <t>https://styles.redditmedia.com/t5_dcn68/styles/profileIcon_snoo-nftv2_bmZ0X2VpcDE1NToxMzdfNDY2YTMzMDg4N2JkZjYyZDUzZjk2OGVhODI0NzkzMTUwZjA3NzYyZV81NDM2MDA_rare_1fcb8d13-b9bb-48a3-be48-69ac9370a168-headshot.png?width=256&amp;height=256&amp;crop=256:256,smart&amp;v=enabled&amp;s=6d1b21ae99f5c6401689913f6428e51eb67949d4</t>
  </si>
  <si>
    <t>https://www.reddit.com/user/Rodzp</t>
  </si>
  <si>
    <t>t2_ro9op</t>
  </si>
  <si>
    <t>https://www.reddit.com/user/mouzz888</t>
  </si>
  <si>
    <t>t2_a89glvjz</t>
  </si>
  <si>
    <t>https://styles.redditmedia.com/t5_3x77ve/styles/profileIcon_snoocea69770-0169-47f7-bb2a-a5e7be9b6d33-headshot.png?width=256&amp;height=256&amp;crop=256:256,smart&amp;v=enabled&amp;s=837b354753abeb63a5067105cfcbdfaa0b0cf441</t>
  </si>
  <si>
    <t>https://www.reddit.com/user/faxmachinegunflex</t>
  </si>
  <si>
    <t>t2_b0jusy7d</t>
  </si>
  <si>
    <t>https://styles.redditmedia.com/t5_537dgw/styles/profileIcon_idrm7ttvyuc81.jpg?width=256&amp;height=256&amp;crop=256:256,smart&amp;v=enabled&amp;s=e2bb6c52f4dcd133c02771d1a31776952fc7be57</t>
  </si>
  <si>
    <t>https://www.reddit.com/user/Chalupa_89</t>
  </si>
  <si>
    <t>t2_6gpjy9e3</t>
  </si>
  <si>
    <t>https://a.thumbs.redditmedia.com/zDoe15a38sO1He3DBI01u6SIsSFpI03CWfltkp45Cr4.jpg</t>
  </si>
  <si>
    <t>https://www.reddit.com/user/JohnTheBlackberry</t>
  </si>
  <si>
    <t>t2_9tysz5nf</t>
  </si>
  <si>
    <t>https://styles.redditmedia.com/t5_75msxx/styles/profileIcon_snoo-nftv2_bmZ0X2VpcDE1NToxMzdfYzhkM2EzYTgzYmRlNWRhZDA2ZDQzNjY5NGUzZTIyYWMzZTY0ZDU3N184Mjk3NTQ_rare_11f134a6-8bcc-4fb4-9676-4cf42a169f10-headshot.png?width=256&amp;height=256&amp;crop=256:256,smart&amp;v=enabled&amp;s=66a4c209082f6673ab0a3a1e2e5ae20c0af4a14a</t>
  </si>
  <si>
    <t>https://www.reddit.com/user/OCALCETEIROMARITIMO</t>
  </si>
  <si>
    <t>t2_3616u7ki</t>
  </si>
  <si>
    <t>https://styles.redditmedia.com/t5_w54p0/styles/profileIcon_snoobb3550aa-d356-4050-896d-943389576f32-headshot.png?width=256&amp;height=256&amp;crop=256:256,smart&amp;v=enabled&amp;s=f55f5812a886429cf2080548cf5f6469cbbcc0ff</t>
  </si>
  <si>
    <t>https://www.reddit.com/user/ToyTodaANoite</t>
  </si>
  <si>
    <t>t2_4pfljhxrc</t>
  </si>
  <si>
    <t>https://styles.redditmedia.com/t5_7vu9nu/styles/profileIcon_snoo3bd19730-687e-46da-87d6-9c6283260bfa-headshot.png?width=256&amp;height=256&amp;crop=256:256,smart&amp;v=enabled&amp;s=716bd905bf91ed15da021ce85c4f0b220b5e3cf2</t>
  </si>
  <si>
    <t>https://www.reddit.com/user/alexandrodrigues</t>
  </si>
  <si>
    <t>t2_guc61</t>
  </si>
  <si>
    <t>https://styles.redditmedia.com/t5_e52id/styles/profileIcon_snoocabc3368-102f-4852-846f-a768dfafa399-headshot.png?width=256&amp;height=256&amp;crop=256:256,smart&amp;v=enabled&amp;s=2b14f126367574c66b9e2cb716aec69f4b83eb92</t>
  </si>
  <si>
    <t>https://www.reddit.com/user/MrGunny94</t>
  </si>
  <si>
    <t>t2_h8b5k</t>
  </si>
  <si>
    <t>https://styles.redditmedia.com/t5_e9ob5/styles/profileIcon_snoobc12bc28-4e1c-4077-859b-d9c3bc0a195c-headshot.png?width=256&amp;height=256&amp;crop=256:256,smart&amp;v=enabled&amp;s=719d7700c77bfe675a3e9db8023bd10b857fb4bd</t>
  </si>
  <si>
    <t>https://www.reddit.com/user/pdcmoreira</t>
  </si>
  <si>
    <t>t2_4pgwzc6k</t>
  </si>
  <si>
    <t>https://styles.redditmedia.com/t5_25tzwg/styles/profileIcon_snoo-nftv2_bmZ0X2VpcDE1NToxMzdfYmZkNjcwNjY3MDUzZTUxN2E5N2FmZTU2YzkxZTRmODNmMTE2MGJkM18zNTcyOQ_rare_1aff7fe6-e8f5-49d8-a715-31a3650dade6-headshot.png?width=256&amp;height=256&amp;crop=256:256,smart&amp;v=enabled&amp;s=5846b5f3cc76de8dac14893128f913f2eaa5dadd</t>
  </si>
  <si>
    <t>https://www.reddit.com/user/Fordotsake</t>
  </si>
  <si>
    <t>t2_9kpr3rhr</t>
  </si>
  <si>
    <t>https://www.reddit.com/user/tmsngomes</t>
  </si>
  <si>
    <t>t2_tfahwab</t>
  </si>
  <si>
    <t>https://www.reddit.com/user/carlosfmm</t>
  </si>
  <si>
    <t>t2_fn1ogx4</t>
  </si>
  <si>
    <t>https://styles.redditmedia.com/t5_6dhmf/styles/profileIcon_snoo7dbc1951-9477-4688-b642-e6ee38073079-headshot-f.png?width=256&amp;height=256&amp;crop=256:256,smart&amp;v=enabled&amp;s=b6e02d61999c249919098ec93bc2c18cec767726</t>
  </si>
  <si>
    <t>https://www.reddit.com/user/SILE3NCE</t>
  </si>
  <si>
    <t>t2_s83stg7q</t>
  </si>
  <si>
    <t>https://styles.redditmedia.com/t5_7taxek/styles/profileIcon_snoo31b5df13-fc66-4dbf-b486-fdbaa96c6041-headshot.png?width=256&amp;height=256&amp;crop=256:256,smart&amp;v=enabled&amp;s=04cdafd1576fa40ae26b690d26a343e667f6dff0</t>
  </si>
  <si>
    <t>https://www.reddit.com/user/Clumsycrybaby</t>
  </si>
  <si>
    <t>t2_1xbpvf9</t>
  </si>
  <si>
    <t>https://www.reddit.com/user/guerra84</t>
  </si>
  <si>
    <t>t2_12gbdz</t>
  </si>
  <si>
    <t>https://www.reddit.com/user/AutoNewspaperAdmin</t>
  </si>
  <si>
    <t>t2_ubw4mul</t>
  </si>
  <si>
    <t>https://styles.redditmedia.com/t5_22yltc/styles/profileIcon_tjctc6atgmt81.jpg?width=256&amp;height=256&amp;crop=256:256,smart&amp;v=enabled&amp;s=fb91b25881a295cf6737b4d11d2a5743f8acda5c</t>
  </si>
  <si>
    <t>https://www.reddit.com/user/Mattalfieri_mkvi</t>
  </si>
  <si>
    <t>t2_88koe47u</t>
  </si>
  <si>
    <t>https://styles.redditmedia.com/t5_38l7lx/styles/profileIcon_snoo11dcc6f7-7b20-4d21-947f-c4c89a3f4cbe-headshot.png?width=256&amp;height=256&amp;crop=256:256,smart&amp;v=enabled&amp;s=ef4c64bf63f7e8f1bd71e0a9a242709108375484</t>
  </si>
  <si>
    <t>https://www.reddit.com/user/TeekoZeroh</t>
  </si>
  <si>
    <t>t2_58cwvktj</t>
  </si>
  <si>
    <t>https://styles.redditmedia.com/t5_2wyf9h/styles/profileIcon_snoo91381da8-ba28-4217-bb61-fc59ec3ede6a-headshot-f.png?width=256&amp;height=256&amp;crop=256:256,smart&amp;v=enabled&amp;s=9d491bcfcb99a818b05c0c3264a47377311f097f</t>
  </si>
  <si>
    <t>https://www.reddit.com/user/2fast4u935</t>
  </si>
  <si>
    <t>t2_1ikok5y</t>
  </si>
  <si>
    <t>https://www.reddit.com/user/Bitethattongue</t>
  </si>
  <si>
    <t>t2_1fsnxe70</t>
  </si>
  <si>
    <t>https://www.reddit.com/user/yessschef</t>
  </si>
  <si>
    <t>t2_wrdut</t>
  </si>
  <si>
    <t>https://styles.redditmedia.com/t5_1er1ow/styles/profileIcon_snoo963d476d-cb7e-4b88-9a23-b9f33d431537-headshot-f.png?width=256&amp;height=256&amp;crop=256:256,smart&amp;v=enabled&amp;s=80983481b1eb536bccb65ca4b8737a29506ae3f8</t>
  </si>
  <si>
    <t>https://www.reddit.com/user/Phox09</t>
  </si>
  <si>
    <t>t2_2brucmlh</t>
  </si>
  <si>
    <t>https://styles.redditmedia.com/t5_pb59m/styles/profileIcon_5waq11cehxs51.jpg?width=256&amp;height=256&amp;crop=256:256,smart&amp;v=enabled&amp;s=c6a4ad269094ff7decb62a699cd936694ee0e8e7</t>
  </si>
  <si>
    <t>https://www.reddit.com/user/XLB135</t>
  </si>
  <si>
    <t>t2_ymdaj</t>
  </si>
  <si>
    <t>https://styles.redditmedia.com/t5_1d99iw/styles/profileIcon_snoo4cab12f0-4818-4807-98f5-2235c6cc81bd-headshot.png?width=256&amp;height=256&amp;crop=256:256,smart&amp;v=enabled&amp;s=7373819a95a953f4dc8d6250ab3cdf0eb5d93e7d</t>
  </si>
  <si>
    <t>https://www.reddit.com/user/mazzotta70</t>
  </si>
  <si>
    <t>t2_112ufp</t>
  </si>
  <si>
    <t>https://styles.redditmedia.com/t5_eso03/styles/profileIcon_snooccea9ee6-8fae-4833-9e8b-533bcbd7a8a1-headshot.png?width=256&amp;height=256&amp;crop=256:256,smart&amp;v=enabled&amp;s=1569ba2af45f14ece336d6a65576d57c6aca7967</t>
  </si>
  <si>
    <t>https://www.reddit.com/user/ProtestKid</t>
  </si>
  <si>
    <t>t2_ggs59</t>
  </si>
  <si>
    <t>https://styles.redditmedia.com/t5_1qu5nb/styles/profileIcon_snoo7d3235f3-6998-47fb-8780-9152d1746204-headshot.png?width=256&amp;height=256&amp;crop=256:256,smart&amp;v=enabled&amp;s=78dcd1d58c5d993c2d6f75cf548fa28a5adb9143</t>
  </si>
  <si>
    <t>https://www.reddit.com/user/Bluetooth_Sandwich</t>
  </si>
  <si>
    <t>t2_ixxz7</t>
  </si>
  <si>
    <t>https://styles.redditmedia.com/t5_1oqsj2/styles/profileIcon_9hndbplii3d61.jpg?width=256&amp;height=256&amp;crop=256:256,smart&amp;v=enabled&amp;s=8c2133262e2d7180f0bfb41d2c003529ff18c6c9</t>
  </si>
  <si>
    <t>https://www.reddit.com/user/Sil3ntassassin5</t>
  </si>
  <si>
    <t>t2_4dmqv934</t>
  </si>
  <si>
    <t>https://styles.redditmedia.com/t5_2bsgc2/styles/profileIcon_snoo-nftv2_bmZ0X2VpcDE1NToxMzdfNDY2YTMzMDg4N2JkZjYyZDUzZjk2OGVhODI0NzkzMTUwZjA3NzYyZV8xMjEwOTY_rare_ff037639-ca88-4ff6-bff6-3ae72b431026-headshot.png?width=256&amp;height=256&amp;crop=256:256,smart&amp;v=enabled&amp;s=6b0f9a9f6a18ce239ab8fd90ba7ecc1536b70cbf</t>
  </si>
  <si>
    <t>https://www.reddit.com/user/spicysaltmine</t>
  </si>
  <si>
    <t>t2_9vqpw2pv</t>
  </si>
  <si>
    <t>https://styles.redditmedia.com/t5_3quee0/styles/profileIcon_snoof5b7b0c6-f056-4422-842b-51ce8e1af5a6-headshot.png?width=256&amp;height=256&amp;crop=256:256,smart&amp;v=enabled&amp;s=ff4536a2877820dca703b8b6698e20614127771e</t>
  </si>
  <si>
    <t>https://www.reddit.com/user/BuildingExisting8146</t>
  </si>
  <si>
    <t>t2_eh49fyun</t>
  </si>
  <si>
    <t>https://styles.redditmedia.com/t5_510kvw/styles/profileIcon_snoo-nftv2_bmZ0X2VpcDE1NToxMzdfYzhkM2EzYTgzYmRlNWRhZDA2ZDQzNjY5NGUzZTIyYWMzZTY0ZDU3N181NDAzMzYz_rare_fafc6dfb-9adb-4088-b5fe-621ba09b7d68-headshot.png?width=256&amp;height=256&amp;crop=256:256,smart&amp;v=enabled&amp;s=cb525ceaaa60b639c5d1bab49c9023d3fc943b29</t>
  </si>
  <si>
    <t>https://www.reddit.com/user/Stiguan_484</t>
  </si>
  <si>
    <t>t2_tgbose8h</t>
  </si>
  <si>
    <t>https://styles.redditmedia.com/t5_77vh7x/styles/profileIcon_snoob0fa9bad-95f9-4680-ab98-aa6c92049cf8-headshot.png?width=256&amp;height=256&amp;crop=256:256,smart&amp;v=enabled&amp;s=bb9c442dac1b02afc9871c9c21f8a0c13dffe687</t>
  </si>
  <si>
    <t>https://www.reddit.com/user/RollerSpeedway</t>
  </si>
  <si>
    <t>t2_8rdabsvr</t>
  </si>
  <si>
    <t>https://www.reddit.com/user/Bkwrzdub</t>
  </si>
  <si>
    <t>t2_6n6myld5</t>
  </si>
  <si>
    <t>https://www.reddit.com/user/tonk84</t>
  </si>
  <si>
    <t>t2_2vu65yn2</t>
  </si>
  <si>
    <t>https://styles.redditmedia.com/t5_406uo2/styles/profileIcon_snoo81f4187e-9731-47d6-b649-426efed3da88-headshot.png?width=256&amp;height=256&amp;crop=256:256,smart&amp;v=enabled&amp;s=07203cf7490a7919c0550303241c1af298a052d2</t>
  </si>
  <si>
    <t>https://www.reddit.com/user/Hairy_Message3354</t>
  </si>
  <si>
    <t>t2_5yf1bp8</t>
  </si>
  <si>
    <t>https://styles.redditmedia.com/t5_8ga78/styles/profileIcon_e07kg2lzlyx91.jpg?width=256&amp;height=256&amp;crop=256:256,smart&amp;v=enabled&amp;s=62cdcee4dcd36294ab2b017ddbeea5b2c368b3a7</t>
  </si>
  <si>
    <t>https://www.reddit.com/user/WHYAHWHYA</t>
  </si>
  <si>
    <t>t2_fhus516d</t>
  </si>
  <si>
    <t>https://styles.redditmedia.com/t5_56kfus/styles/profileIcon_snoo55f63e3c-0208-4f09-bfb6-984b0c0b07f6-headshot.png?width=256&amp;height=256&amp;crop=256:256,smart&amp;v=enabled&amp;s=ea23c88fa0056e38a78fbd41a95c224e74b5c9b4</t>
  </si>
  <si>
    <t>https://www.reddit.com/user/deej628</t>
  </si>
  <si>
    <t>t2_kf68jufc</t>
  </si>
  <si>
    <t>https://styles.redditmedia.com/t5_83s9me/styles/profileIcon_snoo54850c74-b1b9-446f-9a23-74c9066db8b0-headshot.png?width=256&amp;height=256&amp;crop=256:256,smart&amp;v=enabled&amp;s=ed4b5b1fda402b5861f08a0d136c5ab6d8fa9a6c</t>
  </si>
  <si>
    <t>https://www.reddit.com/user/LostLink7400</t>
  </si>
  <si>
    <t>t2_114u4q</t>
  </si>
  <si>
    <t>https://styles.redditmedia.com/t5_ast0w/styles/profileIcon_snoo200335fb-f8e6-49a8-b9c7-633b7d327682-headshot.png?width=256&amp;height=256&amp;crop=256:256,smart&amp;v=enabled&amp;s=e9ea698cabad656bb62abfd4774cd59b0051ac7f</t>
  </si>
  <si>
    <t>https://www.reddit.com/user/Fritos2</t>
  </si>
  <si>
    <t>t2_2qmgmbr1</t>
  </si>
  <si>
    <t>https://styles.redditmedia.com/t5_sfzlq/styles/profileIcon_snoo34fdb81e-160e-415f-8328-62b565d1f273-headshot.png?width=256&amp;height=256&amp;crop=256:256,smart&amp;v=enabled&amp;s=ecca027839cfdf48e3a5781a77dd1daf195aaff1</t>
  </si>
  <si>
    <t>https://www.reddit.com/user/heykatja</t>
  </si>
  <si>
    <t>t2_e7m77</t>
  </si>
  <si>
    <t>https://styles.redditmedia.com/t5_ckn2x/styles/profileIcon_snooedc5406f-94fb-43ca-a342-b40864ace69f-headshot.png?width=256&amp;height=256&amp;crop=256:256,smart&amp;v=enabled&amp;s=b6a912f11aebb0cb66a4ad196bdac6566864fcd3</t>
  </si>
  <si>
    <t>https://www.reddit.com/user/Rabkakadabra</t>
  </si>
  <si>
    <t>t2_5zjgc</t>
  </si>
  <si>
    <t>https://www.reddit.com/user/staticgoat</t>
  </si>
  <si>
    <t>t2_9bp0e</t>
  </si>
  <si>
    <t>https://www.reddit.com/user/gruntothesmitey</t>
  </si>
  <si>
    <t>t2_4n8hcjqy</t>
  </si>
  <si>
    <t>https://styles.redditmedia.com/t5_25p2yp/styles/profileIcon_snooe221b0a1-cd9c-4694-9884-73b25a46951e-headshot.png?width=256&amp;height=256&amp;crop=256:256,smart&amp;v=enabled&amp;s=2ee81bfbf6fd5768ca222980e54628dd7d68960d</t>
  </si>
  <si>
    <t>https://www.reddit.com/user/Thon_Makers_Tooth</t>
  </si>
  <si>
    <t>t2_nd9b5</t>
  </si>
  <si>
    <t>https://www.reddit.com/user/hypnogoad</t>
  </si>
  <si>
    <t>t2_95z9wtxa</t>
  </si>
  <si>
    <t>https://styles.redditmedia.com/t5_3jgh82/styles/profileIcon_snoo147f46e2-b155-4e48-bf42-4fc960b223d1-headshot.png?width=256&amp;height=256&amp;crop=256:256,smart&amp;v=enabled&amp;s=8bea1d38d846c6a988b91e79436891705751074c</t>
  </si>
  <si>
    <t>https://www.reddit.com/user/quackzoom14</t>
  </si>
  <si>
    <t>t2_ga150</t>
  </si>
  <si>
    <t>https://styles.redditmedia.com/t5_1qztx6/styles/profileIcon_tvj1o5pgm6ra1.jpg?width=256&amp;height=256&amp;crop=256:256,smart&amp;v=enabled&amp;s=beb3df6cf484e3224e1d45ad09b2f3ae4441ab83</t>
  </si>
  <si>
    <t>https://www.reddit.com/user/wowdickseverywhere</t>
  </si>
  <si>
    <t>t2_2mk52dnh</t>
  </si>
  <si>
    <t>https://www.reddit.com/user/Duie06</t>
  </si>
  <si>
    <t>t2_byzt9</t>
  </si>
  <si>
    <t>https://styles.redditmedia.com/t5_1ulgp3/styles/profileIcon_snooa0af43cb-08be-4807-a1a2-894f2bb58e28-headshot-f.png?width=256&amp;height=256&amp;crop=256:256,smart&amp;v=enabled&amp;s=77f43a4d1ad931316f4c1a4fbba0e540e4522b02</t>
  </si>
  <si>
    <t>https://www.reddit.com/user/3_1415</t>
  </si>
  <si>
    <t>t2_djqkz</t>
  </si>
  <si>
    <t>https://styles.redditmedia.com/t5_ai4wy/styles/profileIcon_snoo9de5bbb9-4519-4d60-9b60-42892d2cdf09-headshot-f.png?width=256&amp;height=256&amp;crop=256:256,smart&amp;v=enabled&amp;s=59638db4d8f8989f8070decbe502cbe941a74582</t>
  </si>
  <si>
    <t>https://www.reddit.com/user/nomadicgreg</t>
  </si>
  <si>
    <t>t2_77f1i</t>
  </si>
  <si>
    <t>https://www.reddit.com/user/juicius</t>
  </si>
  <si>
    <t>t2_mm6lm3ij</t>
  </si>
  <si>
    <t>https://styles.redditmedia.com/t5_6bf3ew/styles/profileIcon_snooe5b67295-75ba-4623-a572-cc6c020b209c-headshot.png?width=256&amp;height=256&amp;crop=256:256,smart&amp;v=enabled&amp;s=9e743f646be839ea8ffb4de0c708c1dccdc2ba84</t>
  </si>
  <si>
    <t>https://www.reddit.com/user/airstream_wheeler</t>
  </si>
  <si>
    <t>t2_yhdj3</t>
  </si>
  <si>
    <t>https://styles.redditmedia.com/t5_edazh/styles/profileIcon_snoo44928713-fb46-4a9e-aca3-6b52ce4f65a7-headshot.png?width=256&amp;height=256&amp;crop=256:256,smart&amp;v=enabled&amp;s=bff42cd956d2c3bc34717ceb09cb4fe8a6c51b29</t>
  </si>
  <si>
    <t>https://www.reddit.com/user/hookedoncronix</t>
  </si>
  <si>
    <t>t2_2wswrsrc</t>
  </si>
  <si>
    <t>https://styles.redditmedia.com/t5_tx5qi/styles/profileIcon_ik3lflkcw2f61.png?width=256&amp;height=256&amp;crop=256:256,smart&amp;v=enabled&amp;s=cd42e296a02b15fe37d68d71fd6d292f08bd1c0b</t>
  </si>
  <si>
    <t>https://www.reddit.com/user/BAFUdaGreat</t>
  </si>
  <si>
    <t>t2_ia91b1yt</t>
  </si>
  <si>
    <t>https://styles.redditmedia.com/t5_5nkqyt/styles/profileIcon_og105iyadyg81.jpg?width=256&amp;height=256&amp;crop=256:256,smart&amp;v=enabled&amp;s=4192da1fb7621e5be5f3ce7f827be7f3513619b5</t>
  </si>
  <si>
    <t>https://www.reddit.com/user/eyedpee</t>
  </si>
  <si>
    <t>t2_77aoib1u</t>
  </si>
  <si>
    <t>https://styles.redditmedia.com/t5_2u8wcf/styles/profileIcon_snood388a147-08b4-451a-90d2-8def3c9e9bde-headshot.png?width=256&amp;height=256&amp;crop=256:256,smart&amp;v=enabled&amp;s=10ad358b3866fc3c428a25b566eaff77c963f287</t>
  </si>
  <si>
    <t>https://www.reddit.com/user/Civil_Corner_6701</t>
  </si>
  <si>
    <t>t2_cdhye</t>
  </si>
  <si>
    <t>https://styles.redditmedia.com/t5_azcgr/styles/profileIcon_snooe3e14558-f60c-4d44-9774-412c9ddf9f71-headshot-f.png?width=256&amp;height=256&amp;crop=256:256,smart&amp;v=enabled&amp;s=d4bf68e279a38c4d615e7e0eb950ae8bb9e55758</t>
  </si>
  <si>
    <t>https://www.reddit.com/user/Brotaco</t>
  </si>
  <si>
    <t>t2_5mm6yjqk</t>
  </si>
  <si>
    <t>https://styles.redditmedia.com/t5_2h4nws/styles/profileIcon_zuxg5kh98dj51.jpg?width=256&amp;height=256&amp;crop=256:256,smart&amp;v=enabled&amp;s=2fd9e61b78f3497ef7197e2005a24191f331125a</t>
  </si>
  <si>
    <t>https://www.reddit.com/user/Gio-dcmg</t>
  </si>
  <si>
    <t>t2_3f995f9t</t>
  </si>
  <si>
    <t>https://styles.redditmedia.com/t5_2covr3/styles/profileIcon_snoo32eb6ee2-3e23-4e6c-96a6-ca4649040dac-headshot.png?width=256&amp;height=256&amp;crop=256:256,smart&amp;v=enabled&amp;s=13489b719f5342ba086a80b92ce120a6381a2cd5</t>
  </si>
  <si>
    <t>https://www.reddit.com/user/RandyMarsh129</t>
  </si>
  <si>
    <t>t2_86zozip1</t>
  </si>
  <si>
    <t>https://www.reddit.com/user/FamiliarRaspberry805</t>
  </si>
  <si>
    <t>t2_yjomo</t>
  </si>
  <si>
    <t>https://styles.redditmedia.com/t5_b2950/styles/profileIcon_snoo-nftv2_bmZ0X2VpcDE1NToxMzdfYzhkM2EzYTgzYmRlNWRhZDA2ZDQzNjY5NGUzZTIyYWMzZTY0ZDU3N18zMjgzNzMy_rare_63859254-623b-4bd5-ba64-f2d0e89d3b67-headshot.png?width=256&amp;height=256&amp;crop=256:256,smart&amp;v=enabled&amp;s=ef988eab289d111aff744458214a381b488a023a</t>
  </si>
  <si>
    <t>https://www.reddit.com/user/Mackyeroni</t>
  </si>
  <si>
    <t>t2_a1mey9xb</t>
  </si>
  <si>
    <t>https://www.reddit.com/user/Honest-Waltz-3193</t>
  </si>
  <si>
    <t>t2_uabai</t>
  </si>
  <si>
    <t>https://styles.redditmedia.com/t5_cyjnu/styles/profileIcon_snoo-nftv2_bmZ0X2VpcDE1NToxMzdfYzhkM2EzYTgzYmRlNWRhZDA2ZDQzNjY5NGUzZTIyYWMzZTY0ZDU3N180OTI2NzUw_rare_4495bb91-b163-444b-946e-5b9366be5ff1-headshot.png?width=256&amp;height=256&amp;crop=256:256,smart&amp;v=enabled&amp;s=e6b7daccbc65292c4dccd254c7088009d58c0ecd</t>
  </si>
  <si>
    <t>https://www.reddit.com/user/16golfr</t>
  </si>
  <si>
    <t>t2_8mceuipg</t>
  </si>
  <si>
    <t>https://styles.redditmedia.com/t5_3b3vz9/styles/profileIcon_snoo94959bb1-d1d7-48db-b0ea-5e27203c5320-headshot.png?width=256&amp;height=256&amp;crop=256:256,smart&amp;v=enabled&amp;s=c06036c3df5deee9351da9d9c79e3d6fecf01e73</t>
  </si>
  <si>
    <t>https://www.reddit.com/user/Buzzsmp</t>
  </si>
  <si>
    <t>t2_olq2j</t>
  </si>
  <si>
    <t>https://styles.redditmedia.com/t5_diesh/styles/profileIcon_snoo-nftv2_bmZ0X2VpcDE1NToxMzdfYjljMDQyYzMyNzViYzQ5Nzk5Njg4ZWVhMWEyOWIxNDA1ZDAyOTQ2Yl80NjY0Mjc_rare_cb81b2f3-d86d-41b0-b5bb-dbcaf604293d-headshot.png?width=256&amp;height=256&amp;crop=256:256,smart&amp;v=enabled&amp;s=7465f282338ff3e9fbc65c3e880195b1600d76ba</t>
  </si>
  <si>
    <t>https://www.reddit.com/user/Zanzaclese</t>
  </si>
  <si>
    <t>t2_abvyi</t>
  </si>
  <si>
    <t>https://styles.redditmedia.com/t5_1vwu9e/styles/profileIcon_snoo36738f01-e1e0-44f1-b0fe-b691c26ff003-headshot-f.png?width=256&amp;height=256&amp;crop=256:256,smart&amp;v=enabled&amp;s=b46977c8f8f47093e0034f25e3d9029698c0c1f8</t>
  </si>
  <si>
    <t>https://www.reddit.com/user/satisfactsean</t>
  </si>
  <si>
    <t>t2_5gojbr2n</t>
  </si>
  <si>
    <t>https://styles.redditmedia.com/t5_2gryuv/styles/profileIcon_snoo2d064a9d-17b6-4d4f-acec-f64912a86892-headshot.png?width=256&amp;height=256&amp;crop=256:256,smart&amp;v=enabled&amp;s=f36d81cd691c29932a20c3b0201e769184da14a6</t>
  </si>
  <si>
    <t>https://www.reddit.com/user/DoubleReputation2</t>
  </si>
  <si>
    <t>t2_a1mz35mu</t>
  </si>
  <si>
    <t>https://styles.redditmedia.com/t5_3tqrv6/styles/profileIcon_snoo-nftv2_bmZ0X2VpcDE1NToxMzdfYzhkM2EzYTgzYmRlNWRhZDA2ZDQzNjY5NGUzZTIyYWMzZTY0ZDU3N180NjM3MTg_rare_54a856a9-17fb-4c9d-abef-a19aa3153233-headshot.png?width=256&amp;height=256&amp;crop=256:256,smart&amp;v=enabled&amp;s=9284722d79bce14283987e365cd54116b6e33c6a</t>
  </si>
  <si>
    <t>https://www.reddit.com/user/pursuit_of_boom</t>
  </si>
  <si>
    <t>t2_31c2v3fl</t>
  </si>
  <si>
    <t>https://styles.redditmedia.com/t5_v0r7u/styles/profileIcon_xui0n6wb36s81.jpg?width=256&amp;height=256&amp;crop=256:256,smart&amp;v=enabled&amp;s=f01093ea39c417c2893a77247bef2a4459a3e458</t>
  </si>
  <si>
    <t>https://www.reddit.com/user/ZaxelmodAT</t>
  </si>
  <si>
    <t>t2_bw234b7d</t>
  </si>
  <si>
    <t>https://styles.redditmedia.com/t5_4ccdfs/styles/profileIcon_snoo-nftv2_bmZ0X2VpcDE1NToxMzdfM2I0NzdhNmIxYmUyMzY2MjhiMDg4MzllMWU4Y2Y4YmE4ZDkzNTg5YV8yODQ1NDQ_rare_1bfa4e19-cc0c-422e-992f-93b5da1baed7-headshot.png?width=256&amp;height=256&amp;crop=256:256,smart&amp;v=enabled&amp;s=dd04a3efef834d42ffc719e61283394bfd78c2bc</t>
  </si>
  <si>
    <t>https://www.reddit.com/user/Alert-Assumption-115</t>
  </si>
  <si>
    <t>t2_twyw7</t>
  </si>
  <si>
    <t>https://styles.redditmedia.com/t5_bewux/styles/profileIcon_snoo-nftv2_bmZ0X2VpcDE1NToxMzdfYzhkM2EzYTgzYmRlNWRhZDA2ZDQzNjY5NGUzZTIyYWMzZTY0ZDU3N184MjE4NDE_rare_f1005a3c-c45b-4e87-a324-412b483ce086-headshot.png?width=256&amp;height=256&amp;crop=256:256,smart&amp;v=enabled&amp;s=4805465d3a549a8f20d6aac7f7afed3d86e7580c</t>
  </si>
  <si>
    <t>https://www.reddit.com/user/dxbdale</t>
  </si>
  <si>
    <t>t2_u70ufezd</t>
  </si>
  <si>
    <t>https://styles.redditmedia.com/t5_7sta5k/styles/profileIcon_rdug8bvmmada1.jpg?width=256&amp;height=256&amp;crop=256:256,smart&amp;v=enabled&amp;s=aae25ca6a952f78af0070e33ed29c6ff56d7c2ce</t>
  </si>
  <si>
    <t>https://www.reddit.com/user/cumminscatman</t>
  </si>
  <si>
    <t>t2_86npr</t>
  </si>
  <si>
    <t>https://styles.redditmedia.com/t5_1xoop3/styles/profileIcon_snoobda1ab65-0855-4b72-9e22-64996cd41e2b-headshot.png?width=256&amp;height=256&amp;crop=256:256,smart&amp;v=enabled&amp;s=43bc59225e64ce50888ee65e112b2499614c4092</t>
  </si>
  <si>
    <t>https://www.reddit.com/user/schattenteufel</t>
  </si>
  <si>
    <t>t2_ymbbr</t>
  </si>
  <si>
    <t>https://styles.redditmedia.com/t5_d1lmc/styles/profileIcon_snoo38f17e64-71ce-4a0a-926d-ab56055cbff9-headshot.png?width=256&amp;height=256&amp;crop=256:256,smart&amp;v=enabled&amp;s=e0063caf2174afe7f3f062bdd706e8c30d6ef40e</t>
  </si>
  <si>
    <t>https://www.reddit.com/user/jnemesh</t>
  </si>
  <si>
    <t>t2_41mfatzt</t>
  </si>
  <si>
    <t>https://styles.redditmedia.com/t5_1a3prp/styles/profileIcon_snoo86d2115e-c01c-42f3-8738-70f73a976062-headshot.png?width=256&amp;height=256&amp;crop=256:256,smart&amp;v=enabled&amp;s=46623d336ec67a39d4a6080ce53ec86bd81753ec</t>
  </si>
  <si>
    <t>https://www.reddit.com/user/reberman8</t>
  </si>
  <si>
    <t>t2_mgdkoxhz</t>
  </si>
  <si>
    <t>https://styles.redditmedia.com/t5_6jq95f/styles/profileIcon_snoo-nftv2_bmZ0X2VpcDE1NToxMzdfYmZkNjcwNjY3MDUzZTUxN2E5N2FmZTU2YzkxZTRmODNmMTE2MGJkM18yOTM1MzI_rare_0b82e636-6644-44d5-ba93-c198c2ef1086-headshot.png?width=256&amp;height=256&amp;crop=256:256,smart&amp;v=enabled&amp;s=d42c1694f4074a485f1d7b33e0fe2b9c9bddf90f</t>
  </si>
  <si>
    <t>https://www.reddit.com/user/ghostxx6</t>
  </si>
  <si>
    <t>t2_7qwksih</t>
  </si>
  <si>
    <t>https://styles.redditmedia.com/t5_7th75/styles/profileIcon_snoo45adc1a8-87b2-4771-9942-4bd55bddc836-headshot.png?width=256&amp;height=256&amp;crop=256:256,smart&amp;v=enabled&amp;s=1ff0ec3e153d4a91a1929a3376729b1727c9ee12</t>
  </si>
  <si>
    <t>https://www.reddit.com/user/srpds</t>
  </si>
  <si>
    <t>t2_12ahtt</t>
  </si>
  <si>
    <t>https://styles.redditmedia.com/t5_bshlg/styles/profileIcon_snooc1f8532c-54b4-40b6-9984-f80f9a5e9655-headshot.png?width=256&amp;height=256&amp;crop=256:256,smart&amp;v=enabled&amp;s=f33427a765fdc9160de73f074bfc04fb145a9242</t>
  </si>
  <si>
    <t>https://www.reddit.com/user/LivingHighAndWise</t>
  </si>
  <si>
    <t>t2_dzr5q56h</t>
  </si>
  <si>
    <t>https://styles.redditmedia.com/t5_4x2snh/styles/profileIcon_snoo914930fc-38cf-4433-a6dd-a62cdf1cfc18-headshot.png?width=256&amp;height=256&amp;crop=256:256,smart&amp;v=enabled&amp;s=fdbe9134745cf1791810083a11ce1d037895e8f4</t>
  </si>
  <si>
    <t>https://www.reddit.com/user/hector-2k</t>
  </si>
  <si>
    <t>t2_iduyfwrq</t>
  </si>
  <si>
    <t>https://www.reddit.com/user/Scared_Detail1382</t>
  </si>
  <si>
    <t>t2_dad7vc28</t>
  </si>
  <si>
    <t>https://styles.redditmedia.com/t5_4r4t7h/styles/profileIcon_snoo-nftv2_bmZ0X2VpcDE1NToxMzdfYzhkM2EzYTgzYmRlNWRhZDA2ZDQzNjY5NGUzZTIyYWMzZTY0ZDU3N18xNDYyMDU2_rare_b2828b4a-c40c-4f25-bad4-7d6d20ea2df4-headshot.png?width=256&amp;height=256&amp;crop=256:256,smart&amp;v=enabled&amp;s=074cb7150ed8df210633197644fcc0688ee9a480</t>
  </si>
  <si>
    <t>https://www.reddit.com/user/Secret-Fennel6380</t>
  </si>
  <si>
    <t>t2_4n9fx3d3</t>
  </si>
  <si>
    <t>https://www.reddit.com/user/Competitive-Depth-73</t>
  </si>
  <si>
    <t>t2_8qvn2iq1</t>
  </si>
  <si>
    <t>https://styles.redditmedia.com/t5_3cq8i9/styles/profileIcon_ik31b8zaoqo81.jpeg?width=256&amp;height=256&amp;crop=256:256,smart&amp;v=enabled&amp;s=d5277fa9c09b3d674f34cb4ea006bf60848058fe</t>
  </si>
  <si>
    <t>https://www.reddit.com/user/Miserable_Drink_8920</t>
  </si>
  <si>
    <t>t2_2ctrk5f3</t>
  </si>
  <si>
    <t>https://styles.redditmedia.com/t5_phmbl/styles/profileIcon_snoo9be126db-305d-4c11-a484-c23e8426d3a3-headshot.png?width=256&amp;height=256&amp;crop=256:256,smart&amp;v=enabled&amp;s=df18c0d7fc31149b497be2b047ba8a712aa05198</t>
  </si>
  <si>
    <t>https://www.reddit.com/user/bestuzernameever</t>
  </si>
  <si>
    <t>t2_c9g3abt0</t>
  </si>
  <si>
    <t>https://styles.redditmedia.com/t5_4km2hf/styles/profileIcon_snoo-nftv2_bmZ0X2VpcDE1NToxMzdfNDY2YTMzMDg4N2JkZjYyZDUzZjk2OGVhODI0NzkzMTUwZjA3NzYyZV8xMDEyMjE5_rare_1f322080-bb24-49de-9f2e-c6d9e37bf8ff-headshot.png?width=256&amp;height=256&amp;crop=256:256,smart&amp;v=enabled&amp;s=fc6d0b4c64165e7a0dfdd44bcccb8c18b44c330e</t>
  </si>
  <si>
    <t>https://www.reddit.com/user/EnjoyableLunch</t>
  </si>
  <si>
    <t>t2_9iblk</t>
  </si>
  <si>
    <t>https://styles.redditmedia.com/t5_crz6y/styles/profileIcon_5dp3ofmvvhi31.jpg?width=256&amp;height=256&amp;crop=256:256,smart&amp;v=enabled&amp;s=204cfe43fb512272d4625e1db596a6ce670afec4</t>
  </si>
  <si>
    <t>https://www.reddit.com/user/Bruno_M3</t>
  </si>
  <si>
    <t>t2_8xgl2</t>
  </si>
  <si>
    <t>https://styles.redditmedia.com/t5_1x2ix8/styles/profileIcon_xfql6gh3t3ta1.jpg?width=256&amp;height=256&amp;crop=256:256,smart&amp;v=enabled&amp;s=9fd141778a697511d209bc70e1011c34459d52d6</t>
  </si>
  <si>
    <t>https://www.reddit.com/user/elhooper</t>
  </si>
  <si>
    <t>t2_6b29vilc</t>
  </si>
  <si>
    <t>https://styles.redditmedia.com/t5_2lydcz/styles/profileIcon_snoo33c54220-2db7-4313-888c-2ca4b18fa022-headshot-f.png?width=256&amp;height=256&amp;crop=256:256,smart&amp;v=enabled&amp;s=c7cdcf87a7f9e32596ae0a238b392cbf065b59bf</t>
  </si>
  <si>
    <t>https://www.reddit.com/user/northenerbhad</t>
  </si>
  <si>
    <t>t2_4m11v6hm</t>
  </si>
  <si>
    <t>https://styles.redditmedia.com/t5_28uqbg/styles/profileIcon_snoo3c82e2bf-241f-45f6-9597-56c57a63f993-headshot-f.png?width=256&amp;height=256&amp;crop=256:256,smart&amp;v=enabled&amp;s=90539b9c5e681b7dcffa6a0a4a373345a3249331</t>
  </si>
  <si>
    <t>https://www.reddit.com/user/shonglesshit</t>
  </si>
  <si>
    <t>t2_az4ly20j</t>
  </si>
  <si>
    <t>https://www.reddit.com/user/ChangeTomorrow</t>
  </si>
  <si>
    <t>t2_7yxgq</t>
  </si>
  <si>
    <t>https://www.reddit.com/user/KyledKat</t>
  </si>
  <si>
    <t>t2_4gqqeug1</t>
  </si>
  <si>
    <t>https://styles.redditmedia.com/t5_27hnsj/styles/profileIcon_gg65hu0z02141.jpg?width=256&amp;height=256&amp;crop=256:256,smart&amp;v=enabled&amp;s=087a6398c95f63d6efb1405c0776e6d070a4ae5c</t>
  </si>
  <si>
    <t>https://www.reddit.com/user/ur-humble-overlord</t>
  </si>
  <si>
    <t>t2_s8990</t>
  </si>
  <si>
    <t>https://www.reddit.com/user/mfwl</t>
  </si>
  <si>
    <t>t2_e9nhm</t>
  </si>
  <si>
    <t>https://www.reddit.com/user/moveslikejaguar</t>
  </si>
  <si>
    <t>t2_jl0h9i81</t>
  </si>
  <si>
    <t>https://www.reddit.com/user/LarryCarnoldJr</t>
  </si>
  <si>
    <t>t2_ckipf03n</t>
  </si>
  <si>
    <t>https://www.reddit.com/user/HughMongusMikeOxlong</t>
  </si>
  <si>
    <t>t2_4jy8ccq1</t>
  </si>
  <si>
    <t>https://www.reddit.com/user/02goose</t>
  </si>
  <si>
    <t>t2_7pmr17dc</t>
  </si>
  <si>
    <t>https://styles.redditmedia.com/t5_392p5h/styles/profileIcon_snoo-nftv2_bmZ0X2VpcDE1NToxMzdfYmZkNjcwNjY3MDUzZTUxN2E5N2FmZTU2YzkxZTRmODNmMTE2MGJkM18xNTgzMjM_rare_28e60b8e-a8dd-427d-a730-1ca1d70c4932-headshot.png?width=256&amp;height=256&amp;crop=256:256,smart&amp;v=enabled&amp;s=765b520b43aba146c57537c310df95d3583d2a15</t>
  </si>
  <si>
    <t>https://www.reddit.com/user/LordMacharius562</t>
  </si>
  <si>
    <t>t2_5w1nsgx0</t>
  </si>
  <si>
    <t>https://styles.redditmedia.com/t5_2hhbfb/styles/profileIcon_snoo541bcbe0-5223-4dd4-9ef1-e016625e14a2-headshot.png?width=256&amp;height=256&amp;crop=256:256,smart&amp;v=enabled&amp;s=d6d3c7ca99cc7062e66d90d7ae2c133e1ab2aa5d</t>
  </si>
  <si>
    <t>https://www.reddit.com/user/overeasycraig</t>
  </si>
  <si>
    <t>t2_dk4yt</t>
  </si>
  <si>
    <t>https://styles.redditmedia.com/t5_e7sqv/styles/profileIcon_nxdmastg59ia1.jpg?width=256&amp;height=256&amp;crop=256:256,smart&amp;v=enabled&amp;s=25bb9154982742a272b5f9c57f6773f10c330e6d</t>
  </si>
  <si>
    <t>https://www.reddit.com/user/Bradleyisfishing</t>
  </si>
  <si>
    <t>t2_6b0j928l</t>
  </si>
  <si>
    <t>https://styles.redditmedia.com/t5_2lxpn3/styles/profileIcon_snoo0fea6216-c6b2-4319-a735-6ab1b574f705-headshot.png?width=256&amp;height=256&amp;crop=256:256,smart&amp;v=enabled&amp;s=48752f299c96173c40c38d1821d82fe8f3e0babf</t>
  </si>
  <si>
    <t>https://www.reddit.com/user/paradox-eater</t>
  </si>
  <si>
    <t>t2_yxuc3</t>
  </si>
  <si>
    <t>https://styles.redditmedia.com/t5_cqh7u/styles/profileIcon_snooc6a42f3b-b071-470b-b298-493f8104e6ee-headshot.png?width=256&amp;height=256&amp;crop=256:256,smart&amp;v=enabled&amp;s=2282af8a30229025bc67d7297eb2de9b083b2188</t>
  </si>
  <si>
    <t>https://www.reddit.com/user/the_old_gray_goose</t>
  </si>
  <si>
    <t>t2_99nv35e1</t>
  </si>
  <si>
    <t>https://styles.redditmedia.com/t5_5f25nx/styles/profileIcon_snooe4379128-f5c8-4a3a-833d-afd0cdd245b1-headshot.png?width=256&amp;height=256&amp;crop=256:256,smart&amp;v=enabled&amp;s=1e2a493c403a4551611b12ae902a1c43fea9dec3</t>
  </si>
  <si>
    <t>https://www.reddit.com/user/JaKr8</t>
  </si>
  <si>
    <t>t2_2n0at6qq</t>
  </si>
  <si>
    <t>https://styles.redditmedia.com/t5_236h6p/styles/profileIcon_snoo-nftv2_bmZ0X2VpcDE1NToxMzdfYzhkM2EzYTgzYmRlNWRhZDA2ZDQzNjY5NGUzZTIyYWMzZTY0ZDU3N183Mjc0OTc1_rare_99d8e2f7-531b-4524-ab8c-f1c0f72a4375-headshot.png?width=256&amp;height=256&amp;crop=256:256,smart&amp;v=enabled&amp;s=eb096b3633c3c81eb668cccfd4e6c72cf3d15f65</t>
  </si>
  <si>
    <t>https://www.reddit.com/user/noicedeb8r</t>
  </si>
  <si>
    <t>t2_781vpq9i</t>
  </si>
  <si>
    <t>https://www.reddit.com/user/Puzzleheaded-Ad-1343</t>
  </si>
  <si>
    <t>t2_jhyn0q9j</t>
  </si>
  <si>
    <t>https://styles.redditmedia.com/t5_5tlj4g/styles/profileIcon_snoo48bee067-e4b7-41e3-97ba-ea7381b63812-headshot.png?width=256&amp;height=256&amp;crop=256:256,smart&amp;v=enabled&amp;s=4b61968a62b5198821b4c5574141a3010563402a</t>
  </si>
  <si>
    <t>https://www.reddit.com/user/Rasmus144</t>
  </si>
  <si>
    <t>t2_5tq9mtwb</t>
  </si>
  <si>
    <t>https://styles.redditmedia.com/t5_2grhj1/styles/profileIcon_snoo16a12ec9-450d-4dd4-9a04-b26b50d9f588-headshot.png?width=256&amp;height=256&amp;crop=256:256,smart&amp;v=enabled&amp;s=11c6e46ee9d7ba50c055161960c091c7777a2633</t>
  </si>
  <si>
    <t>https://www.reddit.com/user/p4ul1023</t>
  </si>
  <si>
    <t>t2_3usc9ya0t</t>
  </si>
  <si>
    <t>https://styles.redditmedia.com/t5_7tq3fv/styles/profileIcon_snoo2a15c772-eced-406e-a8ec-7e7fff23378c-headshot.png?width=256&amp;height=256&amp;crop=256:256,smart&amp;v=enabled&amp;s=7e332df75fd1d2ac776d3025a82eb7b979171830</t>
  </si>
  <si>
    <t>https://www.reddit.com/user/KoyukiHinashi</t>
  </si>
  <si>
    <t>t2_hwz5m</t>
  </si>
  <si>
    <t>https://styles.redditmedia.com/t5_doyom/styles/profileIcon_snoo264d4b43-6ad8-426e-88ae-d346c1b7fc30-headshot.png?width=256&amp;height=256&amp;crop=256:256,smart&amp;v=enabled&amp;s=a8387f125572819b5504c8e2f5da47e4f103bd83</t>
  </si>
  <si>
    <t>https://www.reddit.com/user/Mclovin1524</t>
  </si>
  <si>
    <t>t2_o1k0hb</t>
  </si>
  <si>
    <t>https://www.reddit.com/user/PKYINK</t>
  </si>
  <si>
    <t>t2_5hgzf</t>
  </si>
  <si>
    <t>https://styles.redditmedia.com/t5_1zvwu8/styles/profileIcon_snoo-nftv2_bmZ0X2VpcDE1NToxMzdfYTMzOTZhZjIwY2U1MmJkM2M3YWI2ZDcwNDZiZTYxNzI1N2Y2MGViOV8yNjU_rare_3c9f9a58-68f0-4439-a205-1079349ae050-headshot.png?width=256&amp;height=256&amp;crop=256:256,smart&amp;v=enabled&amp;s=adb7ea2ce17ce167698a67120aa8da84fb74734e</t>
  </si>
  <si>
    <t>https://www.reddit.com/user/Buck_Johnson_MD</t>
  </si>
  <si>
    <t>t2_g1hh5ejl</t>
  </si>
  <si>
    <t>https://styles.redditmedia.com/t5_59h5b2/styles/profileIcon_snoo-nftv2_bmZ0X2VpcDE1NToxMzdfYzhkM2EzYTgzYmRlNWRhZDA2ZDQzNjY5NGUzZTIyYWMzZTY0ZDU3N18zMzkwNzUx_rare_62ba5555-f605-46e1-b834-d7cf6159f7a4-headshot.png?width=256&amp;height=256&amp;crop=256:256,smart&amp;v=enabled&amp;s=8caee8935acfa6e238693264fff5f45f55388800</t>
  </si>
  <si>
    <t>https://www.reddit.com/user/Lazy-Gene-5563</t>
  </si>
  <si>
    <t>t2_4ayn2</t>
  </si>
  <si>
    <t>https://styles.redditmedia.com/t5_au1e9/styles/profileIcon_snoo-nftv2_bmZ0X2VpcDE1NToxMzdfYzhkM2EzYTgzYmRlNWRhZDA2ZDQzNjY5NGUzZTIyYWMzZTY0ZDU3N184MjAyNzQ_rare_6c55302d-f26a-4469-8ad5-204043862dc3-headshot.png?width=256&amp;height=256&amp;crop=256:256,smart&amp;v=enabled&amp;s=f1e652075c88da242b73d04b65c63a1f1567bbcb</t>
  </si>
  <si>
    <t>https://www.reddit.com/user/wildtouch</t>
  </si>
  <si>
    <t>t2_bz70nipq</t>
  </si>
  <si>
    <t>https://www.reddit.com/user/TiaxtheGrand</t>
  </si>
  <si>
    <t>t2_84dtlcqq</t>
  </si>
  <si>
    <t>https://styles.redditmedia.com/t5_6zbv9h/styles/profileIcon_snoo1aaf9246-e4b3-474d-80c8-16508e1c1c8e-headshot.png?width=256&amp;height=256&amp;crop=256:256,smart&amp;v=enabled&amp;s=bdf6bd6f01cf288a2d4c05b70b526f2bb416d298</t>
  </si>
  <si>
    <t>https://www.reddit.com/user/Ok-computer9780</t>
  </si>
  <si>
    <t>t2_aygo0</t>
  </si>
  <si>
    <t>https://styles.redditmedia.com/t5_cgbmm/styles/profileIcon_snoo2997fd8a-c493-4e56-9a06-de73a8ca1f21-headshot.png?width=256&amp;height=256&amp;crop=256:256,smart&amp;v=enabled&amp;s=7bc9d1dc5a535840814c8516fde601eff5dbdc81</t>
  </si>
  <si>
    <t>https://www.reddit.com/user/semdi</t>
  </si>
  <si>
    <t>t2_8sc3ve0</t>
  </si>
  <si>
    <t>https://styles.redditmedia.com/t5_7npx5/styles/profileIcon_snoo-nftv2_bmZ0X2VpcDE1NToxMzdfNDY2YTMzMDg4N2JkZjYyZDUzZjk2OGVhODI0NzkzMTUwZjA3NzYyZV81Mzg_rare_79a08d5d-2a9c-4f10-a9b7-0ea94c10f42a-headshot.png?width=256&amp;height=256&amp;crop=256:256,smart&amp;v=enabled&amp;s=ce46e22beacf0f0f78f8b00f60ab8d4d2d4ac12c</t>
  </si>
  <si>
    <t>https://www.reddit.com/user/swn999</t>
  </si>
  <si>
    <t>t2_4dgbl2sn</t>
  </si>
  <si>
    <t>https://www.reddit.com/user/retart123</t>
  </si>
  <si>
    <t>t2_a7jnaqxe</t>
  </si>
  <si>
    <t>https://styles.redditmedia.com/t5_3wyddo/styles/profileIcon_snoo-nftv2_bmZ0X2VpcDE1NToxMzdfYjljMDQyYzMyNzViYzQ5Nzk5Njg4ZWVhMWEyOWIxNDA1ZDAyOTQ2Yl80MTUwNDg_rare_1adf0920-ea12-4971-8b57-7c4858903bc3-headshot.png?width=256&amp;height=256&amp;crop=256:256,smart&amp;v=enabled&amp;s=af0455da6815b7f1b30edb32e6fc2369e923dbe5</t>
  </si>
  <si>
    <t>https://www.reddit.com/user/HelpfulVariation4822</t>
  </si>
  <si>
    <t>t2_lcfi803u</t>
  </si>
  <si>
    <t>https://www.reddit.com/user/Inevitable-Pay-6715</t>
  </si>
  <si>
    <t>t2_a15gdj6f</t>
  </si>
  <si>
    <t>https://www.reddit.com/user/TreHHHHHAdN</t>
  </si>
  <si>
    <t>t2_aqzvzej0</t>
  </si>
  <si>
    <t>https://www.reddit.com/user/phonkyhands</t>
  </si>
  <si>
    <t>t2_zkaeq</t>
  </si>
  <si>
    <t>https://styles.redditmedia.com/t5_1chvv5/styles/profileIcon_snoo-nftv2_bmZ0X2VpcDE1NToxMzdfYjljMDQyYzMyNzViYzQ5Nzk5Njg4ZWVhMWEyOWIxNDA1ZDAyOTQ2Yl8zNDM3NDA_rare_a5a924ea-7b8f-4e59-9ba4-62460a3f6dec-headshot.png?width=256&amp;height=256&amp;crop=256:256,smart&amp;v=enabled&amp;s=15528bab4de1d3629268566ddbb9c0bbd2fa44a0</t>
  </si>
  <si>
    <t>https://www.reddit.com/user/ItsMaxton</t>
  </si>
  <si>
    <t>t2_i3p1jtj7</t>
  </si>
  <si>
    <t>https://styles.redditmedia.com/t5_7637nu/styles/profileIcon_snooed594535-67ed-439b-9b50-73fd5b9c8fb4-headshot.png?width=256&amp;height=256&amp;crop=256:256,smart&amp;v=enabled&amp;s=172cf63af6996db4190a45759bb5e70bdd004e19</t>
  </si>
  <si>
    <t>https://www.reddit.com/user/Plumbicon</t>
  </si>
  <si>
    <t>t2_3t9llxsf</t>
  </si>
  <si>
    <t>https://www.reddit.com/user/Rodrisco102389</t>
  </si>
  <si>
    <t>t2_7xo7m</t>
  </si>
  <si>
    <t>https://styles.redditmedia.com/t5_b1dpp/styles/profileIcon_snoo-nftv2_bmZ0X2VpcDE1NToxMzdfYzhkM2EzYTgzYmRlNWRhZDA2ZDQzNjY5NGUzZTIyYWMzZTY0ZDU3N184MTg5OTY_rare_2cdacac3-bb6c-439c-b478-a8fb4ed5ee1b-headshot.png?width=256&amp;height=256&amp;crop=256:256,smart&amp;v=enabled&amp;s=daf3513031bb57ca48071c5801cc4bab491b8383</t>
  </si>
  <si>
    <t>https://www.reddit.com/user/jawnnyboy</t>
  </si>
  <si>
    <t>t2_7raufeql</t>
  </si>
  <si>
    <t>https://styles.redditmedia.com/t5_307zdu/styles/profileIcon_snoo7f7ffe40-c6c5-46e5-801c-bef870cc20ca-headshot.png?width=256&amp;height=256&amp;crop=256:256,smart&amp;v=enabled&amp;s=35cb236584aaa28d83ad295d7e2a209e4979d1f8</t>
  </si>
  <si>
    <t>https://www.reddit.com/user/Any-Hand-9075</t>
  </si>
  <si>
    <t>t2_a6xvzg05</t>
  </si>
  <si>
    <t>https://www.reddit.com/user/jrsixx</t>
  </si>
  <si>
    <t>t2_14zm4c</t>
  </si>
  <si>
    <t>https://www.reddit.com/user/brees-no-football</t>
  </si>
  <si>
    <t>t2_4lj6f</t>
  </si>
  <si>
    <t>https://styles.redditmedia.com/t5_bizh5/styles/profileIcon_snoo-nftv2_bmZ0X2VpcDE1NToxMzdfNDY2YTMzMDg4N2JkZjYyZDUzZjk2OGVhODI0NzkzMTUwZjA3NzYyZV82NTQ4NzY_rare_fd38e3fc-6165-4a5e-afa4-7b1fede80152-headshot.png?width=256&amp;height=256&amp;crop=256:256,smart&amp;v=enabled&amp;s=d05abaa3e23303f68c44ccd1e4bc27f0401fe4cd</t>
  </si>
  <si>
    <t>https://www.reddit.com/user/MrakFink</t>
  </si>
  <si>
    <t>t2_645ir23f</t>
  </si>
  <si>
    <t>https://styles.redditmedia.com/t5_2jmcm0/styles/profileIcon_snoo-nftv2_bmZ0X2VpcDE1NToxMzdfYzhkM2EzYTgzYmRlNWRhZDA2ZDQzNjY5NGUzZTIyYWMzZTY0ZDU3N18xNDUzNDc4_rare_be672ba2-13d5-4562-8bd6-deb9748cff70-headshot.png?width=256&amp;height=256&amp;crop=256:256,smart&amp;v=enabled&amp;s=d6333907bf5d975fc60426f6c3df7d3661eedc28</t>
  </si>
  <si>
    <t>https://www.reddit.com/user/drumpleskump</t>
  </si>
  <si>
    <t>t2_r663mj8c</t>
  </si>
  <si>
    <t>https://styles.redditmedia.com/t5_6ucq2y/styles/profileIcon_r0fveinqn8ga1.jpg?width=256&amp;height=256&amp;crop=256:256,smart&amp;v=enabled&amp;s=1337ce4765a9881fb3e802065e3a554292ce76f3</t>
  </si>
  <si>
    <t>https://www.reddit.com/user/cat_dog_fish_bear</t>
  </si>
  <si>
    <t>t2_md6u29j</t>
  </si>
  <si>
    <t>https://styles.redditmedia.com/t5_4jzgy/styles/profileIcon_snooc9ba485f-c708-4b22-9746-0fd24da6ed8d-headshot-f.png?width=256&amp;height=256&amp;crop=256:256,smart&amp;v=enabled&amp;s=a7c93491f3ac91db88ed7853f6cd6123aa57ebe8</t>
  </si>
  <si>
    <t>https://www.reddit.com/user/JGsuave</t>
  </si>
  <si>
    <t>t2_6h52ebf4</t>
  </si>
  <si>
    <t>https://www.reddit.com/user/spitfiiree</t>
  </si>
  <si>
    <t>t2_3p7kin5j</t>
  </si>
  <si>
    <t>https://styles.redditmedia.com/t5_1j3xxe/styles/profileIcon_snood425907f-3880-4dff-b7e8-ff74b434f714-headshot.png?width=256&amp;height=256&amp;crop=256:256,smart&amp;v=enabled&amp;s=ba273101738b0aa123359dd0698c74d910252853</t>
  </si>
  <si>
    <t>https://www.reddit.com/user/uber_damage</t>
  </si>
  <si>
    <t>t2_67lbe2g7</t>
  </si>
  <si>
    <t>https://styles.redditmedia.com/t5_2kpvey/styles/profileIcon_snooefd68318-b2a0-4c02-8b5a-db220fbf507a-headshot.png?width=256&amp;height=256&amp;crop=256:256,smart&amp;v=enabled&amp;s=d23644d2f8887a016f1e1d7b7e5d18c13ffcd2c6</t>
  </si>
  <si>
    <t>https://www.reddit.com/user/PursuitOfHapiness</t>
  </si>
  <si>
    <t>t2_7s3pc9fk</t>
  </si>
  <si>
    <t>https://styles.redditmedia.com/t5_30hu02/styles/profileIcon_dubbrow8c8ga1.jpg?width=256&amp;height=256&amp;crop=256:256,smart&amp;v=enabled&amp;s=1949449bc0003a9a2653ac112b1b62f602d0c696</t>
  </si>
  <si>
    <t>https://www.reddit.com/user/5moothie</t>
  </si>
  <si>
    <t>t2_kx58hwbo</t>
  </si>
  <si>
    <t>https://www.reddit.com/user/GapExtension9531</t>
  </si>
  <si>
    <t>t2_6kyft</t>
  </si>
  <si>
    <t>https://www.reddit.com/user/plastic-superhero</t>
  </si>
  <si>
    <t>t2_4gehowfj</t>
  </si>
  <si>
    <t>https://styles.redditmedia.com/t5_24hao8/styles/profileIcon_snoo7ee01701-eb9f-4d24-9928-fc1e0fe251c0-headshot.png?width=256&amp;height=256&amp;crop=256:256,smart&amp;v=enabled&amp;s=36407b88a1284717bbd1b92a3f92d5b5b9c71341</t>
  </si>
  <si>
    <t>https://www.reddit.com/user/JTPH_70</t>
  </si>
  <si>
    <t>t2_b353iyv6</t>
  </si>
  <si>
    <t>https://www.reddit.com/user/maybelaterimtired</t>
  </si>
  <si>
    <t>t2_38qbn</t>
  </si>
  <si>
    <t>https://styles.redditmedia.com/t5_7hkop/styles/profileIcon_snoo213c250a-129f-4aef-8274-79497f6f99f0-headshot.png?width=256&amp;height=256&amp;crop=256:256,smart&amp;v=enabled&amp;s=fb3aa6646cebd3e4f1119a0b9c46fef2d1a10957</t>
  </si>
  <si>
    <t>https://www.reddit.com/user/Hypx</t>
  </si>
  <si>
    <t>t2_cnfkhf58</t>
  </si>
  <si>
    <t>https://styles.redditmedia.com/t5_4kzfn2/styles/profileIcon_y5wla05xzi471.jpg?width=256&amp;height=256&amp;crop=256:256,smart&amp;v=enabled&amp;s=fb0d4ead20d4cd267b42367a2c66c1115044164a</t>
  </si>
  <si>
    <t>https://www.reddit.com/user/uaskmebefore</t>
  </si>
  <si>
    <t>t2_5ya0j5162</t>
  </si>
  <si>
    <t>https://styles.redditmedia.com/t5_7z12pj/styles/profileIcon_snoo6c7cdaf3-a0e3-4619-abb1-cd76960a999f-headshot.png?width=256&amp;height=256&amp;crop=256:256,smart&amp;v=enabled&amp;s=7010d778c8dd882ae7d3118e00b0b740a2938f8a</t>
  </si>
  <si>
    <t>https://www.reddit.com/user/FirstStepInUranus</t>
  </si>
  <si>
    <t>t2_1yci2k</t>
  </si>
  <si>
    <t>https://www.reddit.com/user/Yogohami</t>
  </si>
  <si>
    <t>t2_ghnm7nvf</t>
  </si>
  <si>
    <t>https://www.reddit.com/user/Few-Row3000</t>
  </si>
  <si>
    <t>t2_4c6cq9t</t>
  </si>
  <si>
    <t>https://www.reddit.com/user/1453_</t>
  </si>
  <si>
    <t>t2_f2v0f</t>
  </si>
  <si>
    <t>https://styles.redditmedia.com/t5_1s0bkl/styles/profileIcon_snoobf0a04db-597a-4c32-9180-6d4aaf211d1f-headshot.png?width=256&amp;height=256&amp;crop=256:256,smart&amp;v=enabled&amp;s=eb3e47fe922e744036a5d5e3b128245fd3c435b2</t>
  </si>
  <si>
    <t>https://www.reddit.com/user/psilocide</t>
  </si>
  <si>
    <t>t2_9bmulne3y</t>
  </si>
  <si>
    <t>https://www.reddit.com/user/Longschlong696969696</t>
  </si>
  <si>
    <t>t2_cezbtz3g</t>
  </si>
  <si>
    <t>https://styles.redditmedia.com/t5_5c9u6d/styles/profileIcon_snood6674ffc-2f71-4b6a-964e-f45d0aeef055-headshot.png?width=256&amp;height=256&amp;crop=256:256,smart&amp;v=enabled&amp;s=9260eecb1ab1daf603f50de53db4135e3c59ddea</t>
  </si>
  <si>
    <t>https://www.reddit.com/user/clemep8</t>
  </si>
  <si>
    <t>t2_49l18</t>
  </si>
  <si>
    <t>https://styles.redditmedia.com/t5_20w52p/styles/profileIcon_snoo39c21886-42e6-4d3d-8851-6f478c3d770d-headshot.png?width=256&amp;height=256&amp;crop=256:256,smart&amp;v=enabled&amp;s=530fedef7bf55abe95ba57afd87e925d3313e3a6</t>
  </si>
  <si>
    <t>https://www.reddit.com/user/paul_h</t>
  </si>
  <si>
    <t>t2_5rouf0id</t>
  </si>
  <si>
    <t>https://www.reddit.com/user/TouchMySwollenFace</t>
  </si>
  <si>
    <t>t2_fngu3</t>
  </si>
  <si>
    <t>https://www.reddit.com/user/morons_procreate</t>
  </si>
  <si>
    <t>t2_54hqnk8r</t>
  </si>
  <si>
    <t>https://styles.redditmedia.com/t5_3mtbuf/styles/profileIcon_snoo2f217d04-0b92-4839-9a93-b31680f24f8c-headshot.png?width=256&amp;height=256&amp;crop=256:256,smart&amp;v=enabled&amp;s=28cec63c7889dd6abb9556aba8900697d6705edc</t>
  </si>
  <si>
    <t>https://www.reddit.com/user/ShareHonest</t>
  </si>
  <si>
    <t>t2_4f30pvsn</t>
  </si>
  <si>
    <t>https://styles.redditmedia.com/t5_5pu8w3/styles/profileIcon_3nz2ela65pia1.jpg?width=256&amp;height=256&amp;crop=256:256,smart&amp;v=enabled&amp;s=6b18a156e859468de32faaea22f3b5630b71e93f</t>
  </si>
  <si>
    <t>https://www.reddit.com/user/__Reddit_User</t>
  </si>
  <si>
    <t>t2_1g1usdyx</t>
  </si>
  <si>
    <t>https://styles.redditmedia.com/t5_ksly8/styles/profileIcon_snooe27fcea6-a1d3-44ad-9696-9c038b757c0c-headshot.png?width=256&amp;height=256&amp;crop=256:256,smart&amp;v=enabled&amp;s=3b33768776f36c83e0bd2becdc87dc30d915c0c2</t>
  </si>
  <si>
    <t>https://www.reddit.com/user/zgeom</t>
  </si>
  <si>
    <t>t2_23x84rw</t>
  </si>
  <si>
    <t>https://styles.redditmedia.com/t5_86bnb/styles/profileIcon_snooe2418f73-40f5-470e-951e-4f432d294e9e-headshot.png?width=256&amp;height=256&amp;crop=256:256,smart&amp;v=enabled&amp;s=4c5f40b95ac564e20c67fb47d4c5fa1eef1d792b</t>
  </si>
  <si>
    <t>https://www.reddit.com/user/senseistorm</t>
  </si>
  <si>
    <t>t2_7dhv6f39</t>
  </si>
  <si>
    <t>https://styles.redditmedia.com/t5_38nyll/styles/profileIcon_snoo9fe24c60-3c9e-4df7-bfa4-b9a8187da1a7-headshot.png?width=256&amp;height=256&amp;crop=256:256,smart&amp;v=enabled&amp;s=6a7933cb6408fe50ca0476151140e8a62512d85a</t>
  </si>
  <si>
    <t>https://www.reddit.com/user/balu82000</t>
  </si>
  <si>
    <t>t2_kllkw2es</t>
  </si>
  <si>
    <t>https://styles.redditmedia.com/t5_6k6hjq/styles/profileIcon_snoo6efbfa7a-8d5b-47fa-8f3a-79df22957d69-headshot.png?width=256&amp;height=256&amp;crop=256:256,smart&amp;v=enabled&amp;s=f8e68f661ea52839dfff3be49d88e7cc8fa61158</t>
  </si>
  <si>
    <t>https://www.reddit.com/user/k-tech_97</t>
  </si>
  <si>
    <t>t2_i50uv</t>
  </si>
  <si>
    <t>https://www.reddit.com/user/Dornogol</t>
  </si>
  <si>
    <t>t2_43o3czys</t>
  </si>
  <si>
    <t>https://styles.redditmedia.com/t5_1kezbc/styles/profileIcon_snoo5d82683c-93da-4f3e-b4c4-8c6257506a87-headshot-f.png?width=256&amp;height=256&amp;crop=256:256,smart&amp;v=enabled&amp;s=bf485de3ca9bbea8442dfef2493ddf8e485aa080</t>
  </si>
  <si>
    <t>https://www.reddit.com/user/vdubdank30</t>
  </si>
  <si>
    <t>t2_x5rx9</t>
  </si>
  <si>
    <t>https://www.reddit.com/user/cs-shitposter</t>
  </si>
  <si>
    <t>t2_53k6kkrj</t>
  </si>
  <si>
    <t>https://styles.redditmedia.com/t5_2aveov/styles/profileIcon_2v53w8a3zxx81.jpg?width=256&amp;height=256&amp;crop=256:256,smart&amp;v=enabled&amp;s=984c3f7d4dcb453f09ec9c7966c16d29b42d9c53</t>
  </si>
  <si>
    <t>https://www.reddit.com/user/slavictracksuit69</t>
  </si>
  <si>
    <t>t2_ekzb7j5g</t>
  </si>
  <si>
    <t>https://styles.redditmedia.com/t5_51ukhu/styles/profileIcon_snoo-nftv2_bmZ0X2VpcDE1NToxMzdfYmZkNjcwNjY3MDUzZTUxN2E5N2FmZTU2YzkxZTRmODNmMTE2MGJkM18xMzY0MzA_rare_88f38a1c-3911-4641-bee9-80a2635e1fd0-headshot.png?width=256&amp;height=256&amp;crop=256:256,smart&amp;v=enabled&amp;s=2335d2b86d45b120a42e8427a31d8e8c31f55a6b</t>
  </si>
  <si>
    <t>https://www.reddit.com/user/e46330</t>
  </si>
  <si>
    <t>t2_2nd40eah</t>
  </si>
  <si>
    <t>https://styles.redditmedia.com/t5_rpium/styles/profileIcon_snoo-nftv2_bmZ0X2VpcDE1NToxMzdfYzhkM2EzYTgzYmRlNWRhZDA2ZDQzNjY5NGUzZTIyYWMzZTY0ZDU3N180NTkxMTkz_rare_9a6ebe54-3483-47f1-a7ff-6abf6a6b7f0f-headshot.png?width=256&amp;height=256&amp;crop=256:256,smart&amp;v=enabled&amp;s=00974eb89f95f7e97f775842e19a1aa34bd4512b</t>
  </si>
  <si>
    <t>https://www.reddit.com/user/CrystalDrag0n1</t>
  </si>
  <si>
    <t>t2_cz2t53ht</t>
  </si>
  <si>
    <t>https://styles.redditmedia.com/t5_4zh40s/styles/profileIcon_snooee84563f-574e-4f56-a2f0-e910ce866d7d-headshot.png?width=256&amp;height=256&amp;crop=256:256,smart&amp;v=enabled&amp;s=ec1eb865b27f572a4c50ce28c1a989318a191069</t>
  </si>
  <si>
    <t>https://www.reddit.com/user/Acute_Newt</t>
  </si>
  <si>
    <t>t2_930rjfki</t>
  </si>
  <si>
    <t>https://styles.redditmedia.com/t5_3hedih/styles/profileIcon_snoo4f9aefdf-2523-4570-ac9a-a715890e4f05-headshot.png?width=256&amp;height=256&amp;crop=256:256,smart&amp;v=enabled&amp;s=654a079a84575ea882302ecfbfca0f3069796b48</t>
  </si>
  <si>
    <t>https://www.reddit.com/user/Mercdes500sl</t>
  </si>
  <si>
    <t>t2_6p8k8rzb</t>
  </si>
  <si>
    <t>https://styles.redditmedia.com/t5_2qaklp/styles/profileIcon_mg7jvejg7an71.jpg?width=256&amp;height=256&amp;crop=256:256,smart&amp;v=enabled&amp;s=16d80c9c0cc8ff3bf97ed76ccbf7c97c3cc403c1</t>
  </si>
  <si>
    <t>https://www.reddit.com/user/Jibbuhdawwg</t>
  </si>
  <si>
    <t>t2_kwfq1h9y</t>
  </si>
  <si>
    <t>https://styles.redditmedia.com/t5_6120s6/styles/profileIcon_snoob5928f25-2a7c-4d8f-9380-ec943eeb6ff6-headshot.png?width=256&amp;height=256&amp;crop=256:256,smart&amp;v=enabled&amp;s=fe5457e96931577095f59a39841c41afe255da15</t>
  </si>
  <si>
    <t>https://www.reddit.com/user/flowstuff</t>
  </si>
  <si>
    <t>t2_15imsa</t>
  </si>
  <si>
    <t>https://styles.redditmedia.com/t5_17vcp4/styles/profileIcon_snoo04975556-758d-4f2e-903c-c7f17f7e77f0-headshot.png?width=256&amp;height=256&amp;crop=256:256,smart&amp;v=enabled&amp;s=77cdc37911cf02c1bd665e2adb76177fe8579407</t>
  </si>
  <si>
    <t>https://www.reddit.com/user/TforTom47</t>
  </si>
  <si>
    <t>t2_99fbc63pc</t>
  </si>
  <si>
    <t>https://www.reddit.com/user/FacelessTone</t>
  </si>
  <si>
    <t>t2_2fvglpdy</t>
  </si>
  <si>
    <t>https://styles.redditmedia.com/t5_q384o/styles/profileIcon_snooe93d0b51-5ee5-4971-9d77-c91bd1ccca6a-headshot.png?width=256&amp;height=256&amp;crop=256:256,smart&amp;v=enabled&amp;s=d22f84c8b573d4b78e40a674c0b1c4276e74d347</t>
  </si>
  <si>
    <t>https://www.reddit.com/user/_phish_</t>
  </si>
  <si>
    <t>t2_4hilki</t>
  </si>
  <si>
    <t>https://styles.redditmedia.com/t5_55qgr/styles/profileIcon_snooee4ee1d3-993b-44c4-a650-78655f90a6aa-headshot.png?width=256&amp;height=256&amp;crop=256:256,smart&amp;v=enabled&amp;s=32d014b6875cbb0791781ea33ced6f7f327a99d9</t>
  </si>
  <si>
    <t>https://www.reddit.com/user/jjc9397</t>
  </si>
  <si>
    <t>t2_67wnshovh</t>
  </si>
  <si>
    <t>https://www.reddit.com/user/ThatEGuy-</t>
  </si>
  <si>
    <t>t2_swlwsf7g</t>
  </si>
  <si>
    <t>https://styles.redditmedia.com/t5_742zzi/styles/profileIcon_dhnsvzinjus91.jpg?width=256&amp;height=256&amp;crop=256:256,smart&amp;v=enabled&amp;s=d542cdda0f9c25e043d165799b3a6cdbc3ecc1ff</t>
  </si>
  <si>
    <t>https://www.reddit.com/user/Agile-Dragonfruit-85</t>
  </si>
  <si>
    <t>t2_a6jx8aox</t>
  </si>
  <si>
    <t>https://styles.redditmedia.com/t5_474cph/styles/profileIcon_snoo-nftv2_bmZ0X2VpcDE1NToxMzdfYjljMDQyYzMyNzViYzQ5Nzk5Njg4ZWVhMWEyOWIxNDA1ZDAyOTQ2Yl82MjM3NTM_rare_ffee5f03-9f38-43f1-83b8-b3b9f66af16b-headshot.png?width=256&amp;height=256&amp;crop=256:256,smart&amp;v=enabled&amp;s=3b81520f80294b2552294d7275a3f9b41300ed8c</t>
  </si>
  <si>
    <t>https://www.reddit.com/user/HairVarious1092</t>
  </si>
  <si>
    <t>t2_hztqwgze</t>
  </si>
  <si>
    <t>https://styles.redditmedia.com/t5_5kis0x/styles/profileIcon_snooa28d7a3d-8ce6-4cf0-b289-4920cbbc42fe-headshot.png?width=256&amp;height=256&amp;crop=256:256,smart&amp;v=enabled&amp;s=ef8214f1229859ed6e74c448b367a68615925716</t>
  </si>
  <si>
    <t>https://www.reddit.com/user/amicrobiallifeform</t>
  </si>
  <si>
    <t>t2_6fgjscau</t>
  </si>
  <si>
    <t>https://styles.redditmedia.com/t5_3c7fzt/styles/profileIcon_snoo5f91f6d6-e8e4-467a-b769-edfa263768c4-headshot-f.png?width=256&amp;height=256&amp;crop=256:256,smart&amp;v=enabled&amp;s=2a28f2cd716c875868d1322fb8ffb561f6a633d0</t>
  </si>
  <si>
    <t>https://www.reddit.com/user/Centraal22</t>
  </si>
  <si>
    <t>t2_cyrhq</t>
  </si>
  <si>
    <t>https://www.reddit.com/user/silverman169</t>
  </si>
  <si>
    <t>t2_7j5a3xii</t>
  </si>
  <si>
    <t>https://styles.redditmedia.com/t5_2xxa4p/styles/profileIcon_snoo-nftv2_bmZ0X2VpcDE1NToxMzdfYjljMDQyYzMyNzViYzQ5Nzk5Njg4ZWVhMWEyOWIxNDA1ZDAyOTQ2Yl8zNjI2MTk_rare_30196ba3-84d7-4f30-b46a-d92a6fbc2d3a-headshot.png?width=256&amp;height=256&amp;crop=256:256,smart&amp;v=enabled&amp;s=50f8e50e4b79fe818eb149a0837591c79c8e6652</t>
  </si>
  <si>
    <t>https://www.reddit.com/user/Composer-Glum</t>
  </si>
  <si>
    <t>t2_bg6xqn7s</t>
  </si>
  <si>
    <t>https://styles.redditmedia.com/t5_48inh3/styles/profileIcon_snoo20a87eeb-e9f2-4590-b494-b5817f7e7de3-headshot.png?width=256&amp;height=256&amp;crop=256:256,smart&amp;v=enabled&amp;s=527cdd2f9c3ae948608d09a098f57adfdd5ab92a</t>
  </si>
  <si>
    <t>https://www.reddit.com/user/No-Preparation-7411</t>
  </si>
  <si>
    <t>t2_4a2arvww</t>
  </si>
  <si>
    <t>https://styles.redditmedia.com/t5_22dpjw/styles/profileIcon_snoo38910aa3-0808-4636-80dd-21db3a73db76-headshot-f.png?width=256&amp;height=256&amp;crop=256:256,smart&amp;v=enabled&amp;s=2cb0fd69cf1c17cb589556adeda546e8abd70161</t>
  </si>
  <si>
    <t>https://www.reddit.com/user/ModsFuckedMeOver</t>
  </si>
  <si>
    <t>t2_z4ff6</t>
  </si>
  <si>
    <t>https://styles.redditmedia.com/t5_ehoxm/styles/profileIcon_snoo95d18cbc-011b-4366-8869-edd3f53887c5-headshot.png?width=256&amp;height=256&amp;crop=256:256,smart&amp;v=enabled&amp;s=df85e9166e2eb963250870226cd6ec8142d10934</t>
  </si>
  <si>
    <t>https://www.reddit.com/user/hairsketchcompany</t>
  </si>
  <si>
    <t>t2_63a4bfyy</t>
  </si>
  <si>
    <t>https://styles.redditmedia.com/t5_2jcn1e/styles/profileIcon_snoo917d5901-728c-404d-a7ed-6302722a419d-headshot-f.png?width=256&amp;height=256&amp;crop=256:256,smart&amp;v=enabled&amp;s=9ab259afdf90f3abcdb05d946b1a0b49b4396d0b</t>
  </si>
  <si>
    <t>https://www.reddit.com/user/JohnnyPiston</t>
  </si>
  <si>
    <t>t2_vxq2qg7c</t>
  </si>
  <si>
    <t>https://styles.redditmedia.com/t5_7xjoed/styles/profileIcon_snoo3fd7b98a-cd55-422f-8c47-818b4b78a2e2-headshot.png?width=256&amp;height=256&amp;crop=256:256,smart&amp;v=enabled&amp;s=d8e40cc86406181143acfd31895d73608382857b</t>
  </si>
  <si>
    <t>https://www.reddit.com/user/gettingthere-</t>
  </si>
  <si>
    <t>t2_5jzk6rwo</t>
  </si>
  <si>
    <t>https://styles.redditmedia.com/t5_2e3j3n/styles/profileIcon_xvalnloj7en91.jpg?width=256&amp;height=256&amp;crop=256:256,smart&amp;v=enabled&amp;s=0009336be9a0da0b86dc70797e1e00972fb1f21c</t>
  </si>
  <si>
    <t>https://www.reddit.com/user/PlsHelpIForgotMyName</t>
  </si>
  <si>
    <t>t2_5n26n95</t>
  </si>
  <si>
    <t>https://styles.redditmedia.com/t5_7kztv/styles/profileIcon_snoo80636a6c-fb0d-435d-9952-d5b685142e6b-headshot.png?width=256&amp;height=256&amp;crop=256:256,smart&amp;v=enabled&amp;s=b9a28a61f46ae827f6b0a7a3304090663926d138</t>
  </si>
  <si>
    <t>https://www.reddit.com/user/SwampFlowers</t>
  </si>
  <si>
    <t>t2_7od0iuvd8</t>
  </si>
  <si>
    <t>https://styles.redditmedia.com/t5_83mru7/styles/profileIcon_snoo2844f10d-047a-49fc-b0f0-7e392939925f-headshot.png?width=256&amp;height=256&amp;crop=256:256,smart&amp;v=enabled&amp;s=8058ed56898540b419c30334387ea0f1960760eb</t>
  </si>
  <si>
    <t>https://www.reddit.com/user/Gingiroz</t>
  </si>
  <si>
    <t>t2_11ad42</t>
  </si>
  <si>
    <t>https://www.reddit.com/user/shpbr</t>
  </si>
  <si>
    <t>t2_15b0lm</t>
  </si>
  <si>
    <t>https://styles.redditmedia.com/t5_181rpj/styles/profileIcon_snooa4016b2b-30c9-4c70-b628-8aa7a7b09deb-headshot.png?width=256&amp;height=256&amp;crop=256:256,smart&amp;v=enabled&amp;s=24627262f9126d39b36163d75ddfe6e34ae81d08</t>
  </si>
  <si>
    <t>https://www.reddit.com/user/franzhblake</t>
  </si>
  <si>
    <t>t2_kcxejdd3</t>
  </si>
  <si>
    <t>https://styles.redditmedia.com/t5_5yf829/styles/profileIcon_snooe53c6ea6-d658-4920-a993-fc2b3a9ae1be-headshot.png?width=256&amp;height=256&amp;crop=256:256,smart&amp;v=enabled&amp;s=558b3918f1693e5c84467f84928012287600ab2a</t>
  </si>
  <si>
    <t>https://www.reddit.com/user/Mogwai987</t>
  </si>
  <si>
    <t>t2_5vvfsiwx</t>
  </si>
  <si>
    <t>https://styles.redditmedia.com/t5_4gqel2/styles/profileIcon_snoo-nftv2_bmZ0X2VpcDE1NToxMzdfYzhkM2EzYTgzYmRlNWRhZDA2ZDQzNjY5NGUzZTIyYWMzZTY0ZDU3N18zMzkyNDk0_rare_2216b0e9-5f74-455e-944a-e6afe0a4e110-headshot.png?width=256&amp;height=256&amp;crop=256:256,smart&amp;v=enabled&amp;s=c5ee4ea7fe8c1803d3a39d5a2d159dc6ec538c66</t>
  </si>
  <si>
    <t>https://www.reddit.com/user/JujuTReddit</t>
  </si>
  <si>
    <t>t2_24dfp2k2</t>
  </si>
  <si>
    <t>https://styles.redditmedia.com/t5_o16lj/styles/profileIcon_snoo-nftv2_bmZ0X2VpcDE1NToxMzdfNDY2YTMzMDg4N2JkZjYyZDUzZjk2OGVhODI0NzkzMTUwZjA3NzYyZV8xMDI5Njkz_rare_2f5def49-4b81-4523-a4fb-83b9b9e87de6-headshot.png?width=256&amp;height=256&amp;crop=256:256,smart&amp;v=enabled&amp;s=0e93191dbc5fc7aee22399c0584d05a7cab98013</t>
  </si>
  <si>
    <t>https://www.reddit.com/user/booshtukka</t>
  </si>
  <si>
    <t>t2_16id84</t>
  </si>
  <si>
    <t>https://styles.redditmedia.com/t5_16x0s7/styles/profileIcon_snoo-nftv2_bmZ0X2VpcDE1NToxMzdfNDY2YTMzMDg4N2JkZjYyZDUzZjk2OGVhODI0NzkzMTUwZjA3NzYyZV80MDEyMQ_rare_b48b47d1-960f-442c-ad2b-ed0db28973fe-headshot.png?width=256&amp;height=256&amp;crop=256:256,smart&amp;v=enabled&amp;s=e8bb9996dfa7cb7e1afd23ace56c87e239c0f5f9</t>
  </si>
  <si>
    <t>https://www.reddit.com/user/rusty02536</t>
  </si>
  <si>
    <t>t2_62657qzb</t>
  </si>
  <si>
    <t>https://styles.redditmedia.com/t5_4e6ik4/styles/profileIcon_snoo-nftv2_bmZ0X2VpcDE1NToxMzdfNDY2YTMzMDg4N2JkZjYyZDUzZjk2OGVhODI0NzkzMTUwZjA3NzYyZV8yMTk0NA_rare_82ca769c-a8c9-435f-9df0-5aa6fd4544b2-headshot.png?width=256&amp;height=256&amp;crop=256:256,smart&amp;v=enabled&amp;s=b1b4da3637ad4e291a7af497f26eb9e508bd70ab</t>
  </si>
  <si>
    <t>https://www.reddit.com/user/joan_plexus</t>
  </si>
  <si>
    <t>t2_ewejzi8d</t>
  </si>
  <si>
    <t>https://www.reddit.com/user/Fancy-Mammoth-397</t>
  </si>
  <si>
    <t>t2_4s8nptmy</t>
  </si>
  <si>
    <t>https://www.reddit.com/user/terriblewinston</t>
  </si>
  <si>
    <t>t2_50400</t>
  </si>
  <si>
    <t>https://styles.redditmedia.com/t5_ayxub/styles/profileIcon_7izy9ct0x0481.jpg?width=256&amp;height=256&amp;crop=256:256,smart&amp;v=enabled&amp;s=666e0c840b2a609fac718e670abef4f1e6eb4ab6</t>
  </si>
  <si>
    <t>https://www.reddit.com/user/BaxterParp</t>
  </si>
  <si>
    <t>t2_i25d7mav</t>
  </si>
  <si>
    <t>https://styles.redditmedia.com/t5_5ky5k5/styles/profileIcon_snoo539dae56-d86a-4822-aa55-668ac22f6310-headshot.png?width=256&amp;height=256&amp;crop=256:256,smart&amp;v=enabled&amp;s=c5021a190f5bcbaea8db8b1f153c17b422890c0b</t>
  </si>
  <si>
    <t>https://www.reddit.com/user/joetableleg</t>
  </si>
  <si>
    <t>t2_a5h20</t>
  </si>
  <si>
    <t>https://www.reddit.com/user/electric_dolphin</t>
  </si>
  <si>
    <t>t2_cqymzqk</t>
  </si>
  <si>
    <t>https://styles.redditmedia.com/t5_79hrq/styles/profileIcon_snooe7830a36-8ac4-42df-bb64-2461ccd794fc-headshot.png?width=256&amp;height=256&amp;crop=256:256,smart&amp;v=enabled&amp;s=d40d9fcadfcbdbdd54d126a2a90626296216224c</t>
  </si>
  <si>
    <t>https://www.reddit.com/user/eliasmsv</t>
  </si>
  <si>
    <t>t2_k3xndpke</t>
  </si>
  <si>
    <t>https://styles.redditmedia.com/t5_7hb2fd/styles/profileIcon_snoocfd11d7f-4c54-4d4f-b195-2c79dafa573f-headshot.png?width=256&amp;height=256&amp;crop=256:256,smart&amp;v=enabled&amp;s=6bc4cbc233ebec38f7798be54c986f3f41edfee5</t>
  </si>
  <si>
    <t>https://www.reddit.com/user/audioengineer78</t>
  </si>
  <si>
    <t>t2_6axuuae5y</t>
  </si>
  <si>
    <t>https://www.reddit.com/user/tylerstaheli1</t>
  </si>
  <si>
    <t>t2_2vs30ohf</t>
  </si>
  <si>
    <t>https://styles.redditmedia.com/t5_39i3hj/styles/profileIcon_snoo-nftv2_bmZ0X2VpcDE1NToxMzdfYzhkM2EzYTgzYmRlNWRhZDA2ZDQzNjY5NGUzZTIyYWMzZTY0ZDU3N18xNzc3MjIy_rare_912ad75a-afbf-486f-9a2a-173ef50a59ce-headshot.png?width=256&amp;height=256&amp;crop=256:256,smart&amp;v=enabled&amp;s=49d78bebe8714737e748dbe285b2be620b039f99</t>
  </si>
  <si>
    <t>https://www.reddit.com/user/T_M0SS</t>
  </si>
  <si>
    <t>t2_755vttc9a</t>
  </si>
  <si>
    <t>https://www.reddit.com/user/observis</t>
  </si>
  <si>
    <t>t2_12r2zv6z</t>
  </si>
  <si>
    <t>https://styles.redditmedia.com/t5_h58bp/styles/profileIcon_snoo-nftv2_bmZ0X2VpcDE1NToxMzdfNmFjYjhmYjgyODgwZDM5YzJiODQ0NmY4Nzc4YTE0ZDM0ZWU2Y2ZiN180MjQ0MjI_rare_0a808536-1973-4181-9f2c-7baff1cd3728-headshot.png?width=256&amp;height=256&amp;crop=256:256,smart&amp;v=enabled&amp;s=be65c9f1cf44622c94fa383e5e5a883a2a655384</t>
  </si>
  <si>
    <t>https://www.reddit.com/user/drewtronian</t>
  </si>
  <si>
    <t>t2_wxr8x</t>
  </si>
  <si>
    <t>https://styles.redditmedia.com/t5_c918x/styles/profileIcon_snooefc16686-22d0-47bb-8805-73d30c75fef9-headshot-f.png?width=256&amp;height=256&amp;crop=256:256,smart&amp;v=enabled&amp;s=31c0b436682c443c9ae25103a5371bd7271e9958</t>
  </si>
  <si>
    <t>https://www.reddit.com/user/efd5803</t>
  </si>
  <si>
    <t>t2_65nedj1k</t>
  </si>
  <si>
    <t>https://styles.redditmedia.com/t5_2nokmn/styles/profileIcon_snooec629782-2ef1-4630-8921-5fd83d3c6ff0-headshot.png?width=256&amp;height=256&amp;crop=256:256,smart&amp;v=enabled&amp;s=f317692f53fb8e948c42d87cffe9cfa5589a6a7f</t>
  </si>
  <si>
    <t>https://www.reddit.com/user/DanqueLeChay</t>
  </si>
  <si>
    <t>t2_4nssc6ze</t>
  </si>
  <si>
    <t>https://styles.redditmedia.com/t5_2n43vo/styles/profileIcon_snoof31f60f4-4c10-4838-9ae1-64ab41a576d4-headshot.png?width=256&amp;height=256&amp;crop=256:256,smart&amp;v=enabled&amp;s=eea3ef8039af9da2656121862e94aa9a333b84c5</t>
  </si>
  <si>
    <t>https://www.reddit.com/user/SeniorSensitivo</t>
  </si>
  <si>
    <t>t2_94yh6ndc</t>
  </si>
  <si>
    <t>https://styles.redditmedia.com/t5_3ts3it/styles/profileIcon_snoo42942d78-1aa4-4890-aa33-edd5233f7b0d-headshot.png?width=256&amp;height=256&amp;crop=256:256,smart&amp;v=enabled&amp;s=6a5c9cad004a6739daa0cfd797740ddbe061327c</t>
  </si>
  <si>
    <t>https://www.reddit.com/user/TangerineSad744</t>
  </si>
  <si>
    <t>t2_27hv7a2a</t>
  </si>
  <si>
    <t>https://styles.redditmedia.com/t5_ojdep/styles/profileIcon_snoo2dee0347-a283-47e2-a05c-80c802548dcf-headshot.png?width=256&amp;height=256&amp;crop=256:256,smart&amp;v=enabled&amp;s=5d039d583ccec8ff300eb03aabc47e25cab41500</t>
  </si>
  <si>
    <t>https://www.reddit.com/user/stumblon</t>
  </si>
  <si>
    <t>t2_ltuoj</t>
  </si>
  <si>
    <t>https://styles.redditmedia.com/t5_efh8k/styles/profileIcon_67xfh82n3qk91.jpg?width=256&amp;height=256&amp;crop=256:256,smart&amp;v=enabled&amp;s=52fe051c53c8226f787013f2fd157b0df238c179</t>
  </si>
  <si>
    <t>https://www.reddit.com/user/Future_Jaymes</t>
  </si>
  <si>
    <t>t2_3xb75ft1</t>
  </si>
  <si>
    <t>https://www.reddit.com/user/AristarcusRex</t>
  </si>
  <si>
    <t>t2_8jhlm14f</t>
  </si>
  <si>
    <t>https://www.reddit.com/user/Fun-Minute9134</t>
  </si>
  <si>
    <t>t2_hz53mnak</t>
  </si>
  <si>
    <t>https://styles.redditmedia.com/t5_87ci9v/styles/profileIcon_snoo-nftv2_bmZ0X2VpcDE1NToxMzdfZWI5NTlhNzE1ZGZmZmU2ZjgyZjQ2MDU1MzM5ODJjNDg1OWNiMTRmZV84MTExNTgx_rare_4f489b6f-0eff-4c2d-bda3-99197f42a0fd-headshot.png?width=256&amp;height=256&amp;crop=256:256,smart&amp;v=enabled&amp;s=5902d9999331f2b30628261eea64109823abddc0</t>
  </si>
  <si>
    <t>https://www.reddit.com/user/Spaced_cadet5</t>
  </si>
  <si>
    <t>t2_69zqcfag</t>
  </si>
  <si>
    <t>https://www.reddit.com/user/abandonallhope777</t>
  </si>
  <si>
    <t>t2_vies6vpt</t>
  </si>
  <si>
    <t>https://www.reddit.com/user/Thepter</t>
  </si>
  <si>
    <t>t2_9yr8x92z</t>
  </si>
  <si>
    <t>https://styles.redditmedia.com/t5_3rurjt/styles/profileIcon_snoo-nftv2_bmZ0X2VpcDE1NToxMzdfYzhkM2EzYTgzYmRlNWRhZDA2ZDQzNjY5NGUzZTIyYWMzZTY0ZDU3N18zMjY2NjA1_rare_31f6ef78-1992-48d3-9a2e-6119e334f64f-headshot.png?width=256&amp;height=256&amp;crop=256:256,smart&amp;v=enabled&amp;s=99861305d5ba64ac412fcb6b4676777e2d91b879</t>
  </si>
  <si>
    <t>https://www.reddit.com/user/oneofthepipps</t>
  </si>
  <si>
    <t>t2_13s2su</t>
  </si>
  <si>
    <t>https://styles.redditmedia.com/t5_199uiv/styles/profileIcon_1pyqsxzq9vha1.jpg?width=256&amp;height=256&amp;crop=256:256,smart&amp;v=enabled&amp;s=0afeb2ec9a4378b6d93ffd0dea97fe3a82a36f03</t>
  </si>
  <si>
    <t>https://www.reddit.com/user/DRAGONtmu</t>
  </si>
  <si>
    <t>t2_btecse20</t>
  </si>
  <si>
    <t>https://styles.redditmedia.com/t5_7w1g6x/styles/profileIcon_snoo5c183cb9-6ff3-45cc-803c-acf344519b0f-headshot.png?width=256&amp;height=256&amp;crop=256:256,smart&amp;v=enabled&amp;s=aa3a40dc851104e84f3fe4685d34c01b386e92c8</t>
  </si>
  <si>
    <t>https://www.reddit.com/user/AutomatedAurora</t>
  </si>
  <si>
    <t>t2_63gh9lzjl</t>
  </si>
  <si>
    <t>https://styles.redditmedia.com/t5_876nkj/styles/profileIcon_snoo35f6bb3a-0665-4777-8d33-9757422d8023-headshot.png?width=256&amp;height=256&amp;crop=256:256,smart&amp;v=enabled&amp;s=d441f337b75731fe595227996bf277c7a2a4a00b</t>
  </si>
  <si>
    <t>https://www.reddit.com/user/televisionfission</t>
  </si>
  <si>
    <t>t2_2seluiz0</t>
  </si>
  <si>
    <t>https://styles.redditmedia.com/t5_1jm1vq/styles/profileIcon_snoo6227e136-e02b-4cbd-952b-0d3eaa10f4a7-headshot.png?width=256&amp;height=256&amp;crop=256:256,smart&amp;v=enabled&amp;s=16a136649edfa8d674f4a91e8fa00558d6ae0f76</t>
  </si>
  <si>
    <t>https://www.reddit.com/user/jholder1390</t>
  </si>
  <si>
    <t>t2_w4zmo1l5</t>
  </si>
  <si>
    <t>https://www.reddit.com/user/AstroDali999</t>
  </si>
  <si>
    <t>t2_555d22lf</t>
  </si>
  <si>
    <t>https://www.reddit.com/user/zelofehad1</t>
  </si>
  <si>
    <t>t2_1ummc63</t>
  </si>
  <si>
    <t>https://www.reddit.com/user/internalocean</t>
  </si>
  <si>
    <t>t2_12gs2w</t>
  </si>
  <si>
    <t>https://styles.redditmedia.com/t5_1aamli/styles/profileIcon_yg4d1sc033u91.jpg?width=256&amp;height=256&amp;crop=256:256,smart&amp;v=enabled&amp;s=1df1390c65a4709a11d08962562187662f8747f7</t>
  </si>
  <si>
    <t>https://www.reddit.com/user/Sargonarhes</t>
  </si>
  <si>
    <t>t2_13dh2a</t>
  </si>
  <si>
    <t>https://styles.redditmedia.com/t5_d1a9d/styles/profileIcon_snoofd6369d2-fea7-4bb5-beb0-74d0c17ef912-headshot.png?width=256&amp;height=256&amp;crop=256:256,smart&amp;v=enabled&amp;s=2c907300622126b28e985ff1edd77b7c5377279e</t>
  </si>
  <si>
    <t>https://www.reddit.com/user/Monksdrunk</t>
  </si>
  <si>
    <t>t2_6g2fv</t>
  </si>
  <si>
    <t>https://styles.redditmedia.com/t5_3pr5o/styles/profileIcon_3husumujgo691.png?width=256&amp;height=256&amp;crop=256:256,smart&amp;v=enabled&amp;s=f1305de971d6d49773f250456c7b4ede28f01673</t>
  </si>
  <si>
    <t>https://www.reddit.com/user/Anaron</t>
  </si>
  <si>
    <t>t2_3oll2x1s</t>
  </si>
  <si>
    <t>https://styles.redditmedia.com/t5_10kslg/styles/profileIcon_snoo-nftv2_bmZ0X2VpcDE1NToxMzdfYzIxNDhkMmRiNzFkN2I4Y2ViYWJjODk2ZWU0ZDYyMTMzZDZiYzQyYl81ODYz_rare_efbee678-4ed8-42fc-a609-48b6744b0ef3-headshot.png?width=256&amp;height=256&amp;crop=256:256,smart&amp;v=enabled&amp;s=295f37e7b9d471d817f7f161baf2745b47449235</t>
  </si>
  <si>
    <t>https://www.reddit.com/user/jpgarvey</t>
  </si>
  <si>
    <t>t2_c0f70ajh</t>
  </si>
  <si>
    <t>https://styles.redditmedia.com/t5_4eaknr/styles/profileIcon_snoo94bfb79d-5c7d-4240-8b04-8bfbb276ee4b-headshot.png?width=256&amp;height=256&amp;crop=256:256,smart&amp;v=enabled&amp;s=a0fc1c1b3efc6e6d39c17512de2f8d3ab9e2af8b</t>
  </si>
  <si>
    <t>https://www.reddit.com/user/UpvoteBeast</t>
  </si>
  <si>
    <t>t2_wn5k5</t>
  </si>
  <si>
    <t>https://www.reddit.com/user/ObiYawn</t>
  </si>
  <si>
    <t>t2_n8wth</t>
  </si>
  <si>
    <t>https://styles.redditmedia.com/t5_e6bam/styles/profileIcon_snoo0cda7d60-6712-4556-af48-3cf28c96d2e3-headshot-f.png?width=256&amp;height=256&amp;crop=256:256,smart&amp;v=enabled&amp;s=75fe8028a01d4f5c4d7449c81b4e6aef00fb5d53</t>
  </si>
  <si>
    <t>https://www.reddit.com/user/schoolhouserocky</t>
  </si>
  <si>
    <t>t2_i2dzp</t>
  </si>
  <si>
    <t>https://styles.redditmedia.com/t5_1phi3n/styles/profileIcon_snoocdfd7b98-1e23-4812-ad50-6967dc7d7f4e-headshot-f.png?width=256&amp;height=256&amp;crop=256:256,smart&amp;v=enabled&amp;s=a386427ed6aaaa487fc3ea515555af725d3bffd5</t>
  </si>
  <si>
    <t>https://www.reddit.com/user/Wonksbear</t>
  </si>
  <si>
    <t>t2_1f2bb2y</t>
  </si>
  <si>
    <t>https://styles.redditmedia.com/t5_7f6fe/styles/profileIcon_snoo9d32678a-cd88-403c-8d67-47d28871709d-headshot.png?width=256&amp;height=256&amp;crop=256:256,smart&amp;v=enabled&amp;s=aa10fbd44cbbcde7361c1b5e60d233069ba8fbdc</t>
  </si>
  <si>
    <t>https://www.reddit.com/user/ripglobal44</t>
  </si>
  <si>
    <t>t2_a1r7y</t>
  </si>
  <si>
    <t>https://www.reddit.com/user/i_poke_smot420</t>
  </si>
  <si>
    <t>t2_yujx8px</t>
  </si>
  <si>
    <t>https://styles.redditmedia.com/t5_g8fet/styles/profileIcon_snoo-nftv2_bmZ0X2VpcDE1NToxMzdfYzhkM2EzYTgzYmRlNWRhZDA2ZDQzNjY5NGUzZTIyYWMzZTY0ZDU3N184MzM2NDE_rare_e0721fa4-740c-4aa3-a5df-b89221ad49c5-headshot.png?width=256&amp;height=256&amp;crop=256:256,smart&amp;v=enabled&amp;s=e4171e25c7e92d33ae14dcacc6deda203b9190a3</t>
  </si>
  <si>
    <t>https://www.reddit.com/user/dannyto1984</t>
  </si>
  <si>
    <t>t2_iw22dqeg</t>
  </si>
  <si>
    <t>https://styles.redditmedia.com/t5_5pt58f/styles/profileIcon_snoob7a04334-07b4-4cf2-8de6-3f7e7fc45f86-headshot.png?width=256&amp;height=256&amp;crop=256:256,smart&amp;v=enabled&amp;s=46991dce56f0c9c03584c7aa318eec6d30e8f4f9</t>
  </si>
  <si>
    <t>https://www.reddit.com/user/Ambitious_Ask_1569</t>
  </si>
  <si>
    <t>t2_4802y3mv</t>
  </si>
  <si>
    <t>https://styles.redditmedia.com/t5_2b5ncd/styles/profileIcon_snoo-nftv2_bmZ0X2VpcDE1NToxMzdfNDY2YTMzMDg4N2JkZjYyZDUzZjk2OGVhODI0NzkzMTUwZjA3NzYyZV80NTE1NzY_rare_075a4b7c-4283-4276-8041-0a499c746591-headshot.png?width=256&amp;height=256&amp;crop=256:256,smart&amp;v=enabled&amp;s=345465461fb6402c2a9789f75587c5ac57d2137f</t>
  </si>
  <si>
    <t>https://www.reddit.com/user/I_Belsnickel</t>
  </si>
  <si>
    <t>t2_mkzgwbez</t>
  </si>
  <si>
    <t>https://styles.redditmedia.com/t5_6avu8e/styles/profileIcon_snoodb858cc1-c16d-45d5-965e-347498e5220a-headshot.png?width=256&amp;height=256&amp;crop=256:256,smart&amp;v=enabled&amp;s=35a71bdffc1dc11db635c76c6c375bfa08d2e1df</t>
  </si>
  <si>
    <t>https://www.reddit.com/user/PeraltaDiazHolt</t>
  </si>
  <si>
    <t>t2_vkk18gx2</t>
  </si>
  <si>
    <t>https://styles.redditmedia.com/t5_7rvu8g/styles/profileIcon_snoofbfb1d4d-ca7c-4a4f-81e2-10649c8d6f86-headshot.png?width=256&amp;height=256&amp;crop=256:256,smart&amp;v=enabled&amp;s=9ee5096131bed837265d086d0414f2b03ed13ea8</t>
  </si>
  <si>
    <t>https://www.reddit.com/user/MonyTostada</t>
  </si>
  <si>
    <t>t2_ux5fvnje</t>
  </si>
  <si>
    <t>https://www.reddit.com/user/cheekflutter</t>
  </si>
  <si>
    <t>t2_5ykea</t>
  </si>
  <si>
    <t>https://styles.redditmedia.com/t5_1zho1r/styles/profileIcon_snoo-nftv2_bmZ0X2VpcDE1NToxMzdfYzhkM2EzYTgzYmRlNWRhZDA2ZDQzNjY5NGUzZTIyYWMzZTY0ZDU3N18xNDM4OTEz_rare_b258eda8-569a-4307-955e-82a1d0086fc4-headshot.png?width=256&amp;height=256&amp;crop=256:256,smart&amp;v=enabled&amp;s=65d94279c6847c35fc79c09387b22d0e471a5a20</t>
  </si>
  <si>
    <t>https://www.reddit.com/user/sh0ckwavevr6</t>
  </si>
  <si>
    <t>t2_g2qsk</t>
  </si>
  <si>
    <t>https://www.reddit.com/user/bend1310</t>
  </si>
  <si>
    <t>t2_3c2cy16b</t>
  </si>
  <si>
    <t>https://styles.redditmedia.com/t5_2dkiaf/styles/profileIcon_ruffbtmmegc41.jpg?width=256&amp;height=256&amp;crop=256:256,smart&amp;v=enabled&amp;s=ebf3fccae9afd75ab3679422520a2cec9a78b165</t>
  </si>
  <si>
    <t>https://www.reddit.com/user/GarminTamzarian</t>
  </si>
  <si>
    <t>t2_4uoopcc6</t>
  </si>
  <si>
    <t>https://www.reddit.com/user/AlbertWhiterose</t>
  </si>
  <si>
    <t>t2_5313mdpv</t>
  </si>
  <si>
    <t>https://www.reddit.com/user/heretruthlies</t>
  </si>
  <si>
    <t>t2_chh89q1i</t>
  </si>
  <si>
    <t>https://styles.redditmedia.com/t5_4ixiku/styles/profileIcon_snoo-nftv2_bmZ0X2VpcDE1NToxMzdfNmFjYjhmYjgyODgwZDM5YzJiODQ0NmY4Nzc4YTE0ZDM0ZWU2Y2ZiN181MjQ1NDU_rare_96d5ff67-6027-4730-ae18-49376ad3412b-headshot.png?width=256&amp;height=256&amp;crop=256:256,smart&amp;v=enabled&amp;s=e19055c116d6066406e9515fe040676a718b6bef</t>
  </si>
  <si>
    <t>https://www.reddit.com/user/Medical_Shmedical</t>
  </si>
  <si>
    <t>t2_6n37o83v</t>
  </si>
  <si>
    <t>https://styles.redditmedia.com/t5_37o9bs/styles/profileIcon_snooc492bfc6-a0ed-45b1-ad32-7d4a3253316c-headshot.png?width=256&amp;height=256&amp;crop=256:256,smart&amp;v=enabled&amp;s=c8a76c02da6d5ddbaf7a0ea123f477d1c738c17d</t>
  </si>
  <si>
    <t>https://www.reddit.com/user/schakalsynthetc</t>
  </si>
  <si>
    <t>t2_e5y3o</t>
  </si>
  <si>
    <t>https://www.reddit.com/user/amazondrone</t>
  </si>
  <si>
    <t>t2_3u4ns5j66</t>
  </si>
  <si>
    <t>https://styles.redditmedia.com/t5_7txcf2/styles/profileIcon_snoobf1aacfd-0a7b-4a4f-b3e1-a72161e7ae4d-headshot.png?width=256&amp;height=256&amp;crop=256:256,smart&amp;v=enabled&amp;s=d4ecef4a6bb1dcd0b48fe66e3f37e3a7bc43953b</t>
  </si>
  <si>
    <t>https://www.reddit.com/user/AngelMillionaire1142</t>
  </si>
  <si>
    <t>t2_dihkw62z</t>
  </si>
  <si>
    <t>https://www.reddit.com/user/Mean-Snow113</t>
  </si>
  <si>
    <t>t2_84yradfq</t>
  </si>
  <si>
    <t>https://styles.redditmedia.com/t5_34zw6n/styles/profileIcon_snoof632e077-16f6-42ab-8b0b-a02105b8a1a4-headshot.png?width=256&amp;height=256&amp;crop=256:256,smart&amp;v=enabled&amp;s=27a9170bd5db07558a1cd06de8037d511bb386e5</t>
  </si>
  <si>
    <t>https://www.reddit.com/user/someonesomeone3</t>
  </si>
  <si>
    <t>t2_30umc8oj</t>
  </si>
  <si>
    <t>https://styles.redditmedia.com/t5_zx814/styles/profileIcon_snoo8775b594-93f5-44ec-aa29-213625a52c29-headshot.png?width=256&amp;height=256&amp;crop=256:256,smart&amp;v=enabled&amp;s=25d391ee82b116aa11096c6a99df631bcd8a84b4</t>
  </si>
  <si>
    <t>https://www.reddit.com/user/sugarfoot00</t>
  </si>
  <si>
    <t>t2_13a9n2</t>
  </si>
  <si>
    <t>https://styles.redditmedia.com/t5_e1xyc/styles/profileIcon_snoo329bc024-8f28-40e2-93b6-9ac5a840ae80-headshot.png?width=256&amp;height=256&amp;crop=256:256,smart&amp;v=enabled&amp;s=7295d7308642757e83f85bf04217e6f3d4c03c77</t>
  </si>
  <si>
    <t>https://www.reddit.com/user/SergeantTeddyWolf</t>
  </si>
  <si>
    <t>t2_4u3p5vhg</t>
  </si>
  <si>
    <t>https://styles.redditmedia.com/t5_26wozw/styles/profileIcon_snoo39244ded-845e-4332-895f-5f4d78203628-headshot.png?width=256&amp;height=256&amp;crop=256:256,smart&amp;v=enabled&amp;s=a72f27cba58d0fb9e1b6cc09067132b207026088</t>
  </si>
  <si>
    <t>https://www.reddit.com/user/PrancesWithWools</t>
  </si>
  <si>
    <t>t2_8jxa4emy</t>
  </si>
  <si>
    <t>https://styles.redditmedia.com/t5_3a6xjo/styles/profileIcon_snoo-nftv2_bmZ0X2VpcDE1NToxMzdfNDY2YTMzMDg4N2JkZjYyZDUzZjk2OGVhODI0NzkzMTUwZjA3NzYyZV8zNzA0NjQ_rare_8f6a3e0f-7f61-4687-9fa0-c915851ff9be-headshot.png?width=256&amp;height=256&amp;crop=256:256,smart&amp;v=enabled&amp;s=e680aed6712aa80cdee4abd9246fd01ffb30ae06</t>
  </si>
  <si>
    <t>https://www.reddit.com/user/Existing_Departure82</t>
  </si>
  <si>
    <t>t2_3bzyjflp</t>
  </si>
  <si>
    <t>https://styles.redditmedia.com/t5_xh9su/styles/profileIcon_snoob40bdad6-08d1-4ca5-a09d-08a88bd6a493-headshot.png?width=256&amp;height=256&amp;crop=256:256,smart&amp;v=enabled&amp;s=563022646195c19d1c2881df9f382b96a33616a9</t>
  </si>
  <si>
    <t>https://www.reddit.com/user/CliffExcellent123</t>
  </si>
  <si>
    <t>t2_2hpg3zd8</t>
  </si>
  <si>
    <t>https://styles.redditmedia.com/t5_qgkc3/styles/profileIcon_snoo0796b69e-53a7-424c-82d3-de8a53487712-headshot.png?width=256&amp;height=256&amp;crop=256:256,smart&amp;v=enabled&amp;s=fef687a86aba5f16736ef48d0b10725c2e392a71</t>
  </si>
  <si>
    <t>https://www.reddit.com/user/Shinyhubcaps</t>
  </si>
  <si>
    <t>t2_m1iik</t>
  </si>
  <si>
    <t>https://www.reddit.com/user/p_li</t>
  </si>
  <si>
    <t>t2_6fl99of0</t>
  </si>
  <si>
    <t>https://www.reddit.com/user/WayNo639</t>
  </si>
  <si>
    <t>t2_j6z7o</t>
  </si>
  <si>
    <t>https://styles.redditmedia.com/t5_djvwv/styles/profileIcon_snoo268cc6c4-a98d-4728-b60b-96a77cb40e73-headshot.png?width=256&amp;height=256&amp;crop=256:256,smart&amp;v=enabled&amp;s=35bf58d776e12b10eb1827c530334931ee9e4e24</t>
  </si>
  <si>
    <t>https://www.reddit.com/user/000solar</t>
  </si>
  <si>
    <t>t2_3av02qi</t>
  </si>
  <si>
    <t>https://styles.redditmedia.com/t5_7r908/styles/profileIcon_snoo-nftv2_bmZ0X2VpcDE1NToxMzdfNjIyZDhmZWE0NjAzYmE5ZWRhZjEwODRiNDA3MDUyZDhiMGE5YmVkN180ODE3MTM5_rare_c4d9d823-349b-446d-8118-9d005de06811-headshot.png?width=256&amp;height=256&amp;crop=256:256,smart&amp;v=enabled&amp;s=e397e18ef30fa70609c788d6026e93bd1a408c47</t>
  </si>
  <si>
    <t>https://www.reddit.com/user/crashper</t>
  </si>
  <si>
    <t>t2_hl7pk</t>
  </si>
  <si>
    <t>https://www.reddit.com/user/SophiaofPrussia</t>
  </si>
  <si>
    <t>t2_1fedj9b8</t>
  </si>
  <si>
    <t>https://styles.redditmedia.com/t5_jiuob/styles/profileIcon_snoo100076e4-b756-4b44-8d72-eaa1d605536a-headshot.png?width=256&amp;height=256&amp;crop=256:256,smart&amp;v=enabled&amp;s=e969c2996d2215126ae936600c1c965b1e79f455</t>
  </si>
  <si>
    <t>https://www.reddit.com/user/Confusing_Onion</t>
  </si>
  <si>
    <t>t2_jawrsap6</t>
  </si>
  <si>
    <t>https://styles.redditmedia.com/t5_5sfz7z/styles/profileIcon_snoodb03e176-99ea-4c01-85e2-5dd4ec7681ad-headshot.png?width=256&amp;height=256&amp;crop=256:256,smart&amp;v=enabled&amp;s=ce6e63b69987715a0ea1b5f344fbd682382cb625</t>
  </si>
  <si>
    <t>https://www.reddit.com/user/cupcakesandcanes</t>
  </si>
  <si>
    <t>t2_2poy6jgi</t>
  </si>
  <si>
    <t>https://styles.redditmedia.com/t5_44ilx4/styles/profileIcon_snooe21d0d79-cb73-41e2-91cf-38e66b366ee1-headshot.png?width=256&amp;height=256&amp;crop=256:256,smart&amp;v=enabled&amp;s=81aa80bdfef642987156ec2ec2087f66c488e3d6</t>
  </si>
  <si>
    <t>https://www.reddit.com/user/Cautious_Citron6191</t>
  </si>
  <si>
    <t>t2_rw2bp</t>
  </si>
  <si>
    <t>https://www.reddit.com/user/fatboybigwall</t>
  </si>
  <si>
    <t>t2_11kdtm</t>
  </si>
  <si>
    <t>https://styles.redditmedia.com/t5_des9n/styles/profileIcon_snoo5c26851f-adf2-4852-bd56-25bd3d368c80-headshot.png?width=256&amp;height=256&amp;crop=256:256,smart&amp;v=enabled&amp;s=d576eaf88b009a1afe81bf5edeae1b0934b96144</t>
  </si>
  <si>
    <t>https://www.reddit.com/user/mcoombes314</t>
  </si>
  <si>
    <t>t2_d0090</t>
  </si>
  <si>
    <t>https://styles.redditmedia.com/t5_1tqn0t/styles/profileIcon_snooa9233848-8b20-4f9f-b2f3-4c9feee6175b-headshot.png?width=256&amp;height=256&amp;crop=256:256,smart&amp;v=enabled&amp;s=f20c001e8d882def7f4e558dbbd9680871f3b5df</t>
  </si>
  <si>
    <t>https://www.reddit.com/user/kosherkitties</t>
  </si>
  <si>
    <t>t2_5pn2k1qe</t>
  </si>
  <si>
    <t>https://styles.redditmedia.com/t5_4ix94n/styles/profileIcon_snoo1c5d0eb9-fc9a-4f9d-93af-331d190b4c6e-headshot.png?width=256&amp;height=256&amp;crop=256:256,smart&amp;v=enabled&amp;s=cdcf9b33b1666c41d09062bfaaa73f0bccd27d9f</t>
  </si>
  <si>
    <t>https://www.reddit.com/user/Latter-Possession401</t>
  </si>
  <si>
    <t>t2_ufyylpe2</t>
  </si>
  <si>
    <t>https://www.reddit.com/user/tuskmuster</t>
  </si>
  <si>
    <t>t2_2sa7rrhi</t>
  </si>
  <si>
    <t>https://styles.redditmedia.com/t5_106zaq/styles/profileIcon_snoo430125e9-66ef-4d0c-90bf-b97235d3c5d3-headshot-f.png?width=256&amp;height=256&amp;crop=256:256,smart&amp;v=enabled&amp;s=ef077bde792c6c29529e564c5cfd388a3a788de2</t>
  </si>
  <si>
    <t>https://www.reddit.com/user/TheTallWoman</t>
  </si>
  <si>
    <t>t2_4h26i</t>
  </si>
  <si>
    <t>https://www.reddit.com/user/Asiriya</t>
  </si>
  <si>
    <t>t2_5pbca4q1</t>
  </si>
  <si>
    <t>https://styles.redditmedia.com/t5_2fkbcs/styles/profileIcon_snoo-nftv2_bmZ0X2VpcDE1NToxMzdfZjMzYWQ4NmJiNTRhMjc4YTZjOWY5YzA3NmY0ZWQ1YTM0YzUzMTk2N18xODg1Nzk_rare_fed8dbaf-5ea2-414e-b63b-eb08617088a0-headshot.png?width=256&amp;height=256&amp;crop=256:256,smart&amp;v=enabled&amp;s=f7b5bdc9c3dd2247162dc3d57ab5f11f29ed6c43</t>
  </si>
  <si>
    <t>https://www.reddit.com/user/artistwithnobrain</t>
  </si>
  <si>
    <t>t2_4t9f0kmm</t>
  </si>
  <si>
    <t>https://www.reddit.com/user/WhiskyEggs</t>
  </si>
  <si>
    <t>t2_5xnz4w0n</t>
  </si>
  <si>
    <t>https://styles.redditmedia.com/t5_2hr71z/styles/profileIcon_qgpdb93mdrq71.jpg?width=256&amp;height=256&amp;crop=256:256,smart&amp;v=enabled&amp;s=8290fc7e7c6fbd616c70fd9942bbdae7f47eee9e</t>
  </si>
  <si>
    <t>https://www.reddit.com/user/jfvictoria21</t>
  </si>
  <si>
    <t>t2_bdqh6</t>
  </si>
  <si>
    <t>https://b.thumbs.redditmedia.com/v6spolfYNLLopDrzLXbcsiS3C71xt8ounfujm3RRWGY.png</t>
  </si>
  <si>
    <t>https://www.reddit.com/user/Peylix</t>
  </si>
  <si>
    <t>t2_o7kmpunw</t>
  </si>
  <si>
    <t>https://styles.redditmedia.com/t5_6hm0jq/styles/profileIcon_snoo-nftv2_bmZ0X2VpcDE1NToxMzdfNDY2YTMzMDg4N2JkZjYyZDUzZjk2OGVhODI0NzkzMTUwZjA3NzYyZV8zOTk4Mjk_rare_1ede8b3b-43e6-4d9e-902a-6acb01d5b20e-headshot.png?width=256&amp;height=256&amp;crop=256:256,smart&amp;v=enabled&amp;s=ddc7429789581110c1ea930ee50a8683294f62a2</t>
  </si>
  <si>
    <t>https://www.reddit.com/user/ScorpionT16</t>
  </si>
  <si>
    <t>t2_mhc58oe0</t>
  </si>
  <si>
    <t>https://styles.redditmedia.com/t5_6ae4p5/styles/profileIcon_snoo74a71fef-97c0-4e0d-b411-cde1e64fec3f-headshot.png?width=256&amp;height=256&amp;crop=256:256,smart&amp;v=enabled&amp;s=836409734e92c2b1b022f51bffc4ed95f1047dcd</t>
  </si>
  <si>
    <t>https://www.reddit.com/user/Spec_GTI</t>
  </si>
  <si>
    <t>t2_3y8020ek</t>
  </si>
  <si>
    <t>https://www.reddit.com/user/BossHogg1984</t>
  </si>
  <si>
    <t>t2_5gcg12yt</t>
  </si>
  <si>
    <t>https://styles.redditmedia.com/t5_388c17/styles/profileIcon_mwrr052313f81.png?width=256&amp;height=256&amp;crop=256:256,smart&amp;v=enabled&amp;s=cbb460ecc8f72daba5aa6b33bdfe9a36faffc1be</t>
  </si>
  <si>
    <t>https://www.reddit.com/user/h4x0r101376</t>
  </si>
  <si>
    <t>t2_elcxxq7a</t>
  </si>
  <si>
    <t>https://styles.redditmedia.com/t5_51xg03/styles/profileIcon_snoo344f2ea0-27db-4e70-b421-fdb0b0277301-headshot.png?width=256&amp;height=256&amp;crop=256:256,smart&amp;v=enabled&amp;s=aabcc798725da7c18d4bdd5cdb1fa1bac16fcb07</t>
  </si>
  <si>
    <t>https://www.reddit.com/user/Outside-Drag-3031</t>
  </si>
  <si>
    <t>t2_90gpodlwu</t>
  </si>
  <si>
    <t>https://www.reddit.com/user/jbakerjonathan</t>
  </si>
  <si>
    <t>t2_j13eo</t>
  </si>
  <si>
    <t>https://styles.redditmedia.com/t5_b1yxn/styles/profileIcon_snoo2d929237-c659-4734-b9e8-1ac6a7143a1d-headshot-f.png?width=256&amp;height=256&amp;crop=256:256,smart&amp;v=enabled&amp;s=d00cfb6b42e4c423d2742613b49abe3e2056ea9d</t>
  </si>
  <si>
    <t>https://www.reddit.com/user/Hubu32</t>
  </si>
  <si>
    <t>t2_mej8m</t>
  </si>
  <si>
    <t>https://styles.redditmedia.com/t5_c0ytu/styles/profileIcon_snooac146338-f81e-4f41-987a-d23e49e542ef-headshot-f.png?width=256&amp;height=256&amp;crop=256:256,smart&amp;v=enabled&amp;s=fa8943906e73621bb4422974d263f40e39c2255f</t>
  </si>
  <si>
    <t>https://www.reddit.com/user/kittycatblues</t>
  </si>
  <si>
    <t>t2_7rz8345w</t>
  </si>
  <si>
    <t>https://www.reddit.com/user/Andres-brujo</t>
  </si>
  <si>
    <t>t2_ef0g2vi8</t>
  </si>
  <si>
    <t>https://styles.redditmedia.com/t5_51ug21/styles/profileIcon_snoo-nftv2_bmZ0X2VpcDE1NToxMzdfOWY1ZGNkMDk2ZTg1YWNjZWNmN2YyYjJlYzBhMTMyY2Y0NGZlNzk5Nl8yNzQy_rare_88944661-fbfa-4161-b60b-b119e96de514-headshot.png?width=256&amp;height=256&amp;crop=256:256,smart&amp;v=enabled&amp;s=6d4b03a3a1873f9e5e134572da9a25ae6c7c914f</t>
  </si>
  <si>
    <t>https://www.reddit.com/user/monstersnooz</t>
  </si>
  <si>
    <t>t2_ebvyatkh</t>
  </si>
  <si>
    <t>https://styles.redditmedia.com/t5_4zsw45/styles/profileIcon_snoo657fef73-31cf-4452-bbc1-d93fe9d33dce-headshot.png?width=256&amp;height=256&amp;crop=256:256,smart&amp;v=enabled&amp;s=3e3ec6058779562c897c376809ba865a18ac4c01</t>
  </si>
  <si>
    <t>https://www.reddit.com/user/FuturamaRama7</t>
  </si>
  <si>
    <t>t2_afqpmnfc</t>
  </si>
  <si>
    <t>https://styles.redditmedia.com/t5_3ze1o7/styles/profileIcon_snoo72e1daa8-505b-4d94-ae2d-6833ca7c4b43-headshot.png?width=256&amp;height=256&amp;crop=256:256,smart&amp;v=enabled&amp;s=b2cee29d21810d6cf8c56b3cac90559a0cbc7d75</t>
  </si>
  <si>
    <t>https://www.reddit.com/user/PM_ME_YO_KNITTING</t>
  </si>
  <si>
    <t>t2_9fj1nwzi</t>
  </si>
  <si>
    <t>https://styles.redditmedia.com/t5_3lfv9o/styles/profileIcon_snooa870921e-867b-4235-baac-374494a346b8-headshot.png?width=256&amp;height=256&amp;crop=256:256,smart&amp;v=enabled&amp;s=e6fa5d45ee750380d274fd74a215c350c81388ac</t>
  </si>
  <si>
    <t>https://www.reddit.com/user/Mysterious_Case_713</t>
  </si>
  <si>
    <t>t2_12rdu9</t>
  </si>
  <si>
    <t>https://styles.redditmedia.com/t5_ee18q/styles/profileIcon_snoo437ba0e0-0d25-4a87-90d7-a7118248194d-headshot.png?width=256&amp;height=256&amp;crop=256:256,smart&amp;v=enabled&amp;s=b048ffba698a99f2ca504e68b075a240eb76039a</t>
  </si>
  <si>
    <t>https://www.reddit.com/user/el_brahmo</t>
  </si>
  <si>
    <t>t2_1hngvu</t>
  </si>
  <si>
    <t>https://styles.redditmedia.com/t5_7iqx3/styles/profileIcon_snoobf21772b-0715-40fc-95f7-0f075bea81f4-headshot.png?width=256&amp;height=256&amp;crop=256:256,smart&amp;v=enabled&amp;s=f96906bb9cb42b4165ad14c07c83201e4c07faef</t>
  </si>
  <si>
    <t>https://www.reddit.com/user/ViolaineSugarHiccup</t>
  </si>
  <si>
    <t>t2_4kes4ir9</t>
  </si>
  <si>
    <t>https://styles.redditmedia.com/t5_24oot2/styles/profileIcon_w22q0bfji5m61.jpg?width=256&amp;height=256&amp;crop=256:256,smart&amp;v=enabled&amp;s=d2a705f0e475d7c8c6ba8e4aeb1394cdc96663bd</t>
  </si>
  <si>
    <t>https://www.reddit.com/user/T1TK1</t>
  </si>
  <si>
    <t>t2_ft46a</t>
  </si>
  <si>
    <t>https://www.reddit.com/user/Pheebii</t>
  </si>
  <si>
    <t>t2_klrqm</t>
  </si>
  <si>
    <t>https://www.reddit.com/user/stragen595</t>
  </si>
  <si>
    <t>t2_kneqf</t>
  </si>
  <si>
    <t>https://www.reddit.com/user/GermanHabsFan</t>
  </si>
  <si>
    <t>t2_ehc2r</t>
  </si>
  <si>
    <t>https://www.reddit.com/user/Boogada42</t>
  </si>
  <si>
    <t>t2_36t274k</t>
  </si>
  <si>
    <t>https://styles.redditmedia.com/t5_15mras/styles/profileIcon_snoob3130187-8595-4cc8-83e5-075a8c82f733-headshot.png?width=256&amp;height=256&amp;crop=256:256,smart&amp;v=enabled&amp;s=9a21478490be9956b846060f826c29c92e1d5817</t>
  </si>
  <si>
    <t>https://www.reddit.com/user/aromatdiablo</t>
  </si>
  <si>
    <t>t2_f75z3</t>
  </si>
  <si>
    <t>https://styles.redditmedia.com/t5_derlk/styles/profileIcon_snoocb363b28-4e80-416d-9443-329b43aaddf6-headshot-f.png?width=256&amp;height=256&amp;crop=256:256,smart&amp;v=enabled&amp;s=5e42798d9d9097d54fbb17a644574031bc65d014</t>
  </si>
  <si>
    <t>https://www.reddit.com/user/Schmiddo</t>
  </si>
  <si>
    <t>t2_e2bb4</t>
  </si>
  <si>
    <t>https://www.reddit.com/user/skunkrider</t>
  </si>
  <si>
    <t>t2_im230</t>
  </si>
  <si>
    <t>https://styles.redditmedia.com/t5_bife4/styles/profileIcon_snoo-nftv2_bmZ0X2VpcDE1NToxMzdfNDY2YTMzMDg4N2JkZjYyZDUzZjk2OGVhODI0NzkzMTUwZjA3NzYyZV84OTU0NTc_rare_3fb2d675-348e-4fb7-b92a-20e2313319e9-headshot.png?width=256&amp;height=256&amp;crop=256:256,smart&amp;v=enabled&amp;s=93026784183480374514b7000aeb6a57e842de4e</t>
  </si>
  <si>
    <t>https://www.reddit.com/user/striipey</t>
  </si>
  <si>
    <t>t2_67070</t>
  </si>
  <si>
    <t>https://www.reddit.com/user/crunchynuts1</t>
  </si>
  <si>
    <t>t2_1gl9kjj5</t>
  </si>
  <si>
    <t>https://styles.redditmedia.com/t5_jpyn8/styles/profileIcon_snoobb7fe95b-199a-467a-a86c-7e69c1e0d361-headshot-f.png?width=256&amp;height=256&amp;crop=256:256,smart&amp;v=enabled&amp;s=46a4cd39189d02b046bca27efde8a7779c816317</t>
  </si>
  <si>
    <t>https://www.reddit.com/user/TheSingleMan27</t>
  </si>
  <si>
    <t>t2_mfv3m</t>
  </si>
  <si>
    <t>https://www.reddit.com/user/greengiant89</t>
  </si>
  <si>
    <t>t2_eznrj</t>
  </si>
  <si>
    <t>https://styles.redditmedia.com/t5_bmlzq/styles/profileIcon_snoo17f26605-f9f2-4d63-bcb4-2554abeb2138-headshot-f.png?width=256&amp;height=256&amp;crop=256:256,smart&amp;v=enabled&amp;s=bf0accb690b522f666604c7aceba852c8c6e2508</t>
  </si>
  <si>
    <t>https://www.reddit.com/user/xSAV4GE</t>
  </si>
  <si>
    <t>t2_3r9akpmg</t>
  </si>
  <si>
    <t>https://styles.redditmedia.com/t5_11qs2k/styles/profileIcon_snoo31cc643e-bdc2-430c-ab71-2f76274eec62-headshot.png?width=256&amp;height=256&amp;crop=256:256,smart&amp;v=enabled&amp;s=80bf0ed29b62656ce9a95251aef5bd1819e1d64a</t>
  </si>
  <si>
    <t>https://www.reddit.com/user/crispicity</t>
  </si>
  <si>
    <t>t2_xrzb2</t>
  </si>
  <si>
    <t>https://www.reddit.com/user/grandtheftbat01</t>
  </si>
  <si>
    <t>t2_tkxrezhe</t>
  </si>
  <si>
    <t>https://styles.redditmedia.com/t5_78pdrg/styles/profileIcon_snoodcdf0cbc-5e95-43b8-bdae-d1d2db20977c-headshot.png?width=256&amp;height=256&amp;crop=256:256,smart&amp;v=enabled&amp;s=af3c83a2c8cf6ca22f21017d30017f3428818646</t>
  </si>
  <si>
    <t>https://www.reddit.com/user/sartorial321</t>
  </si>
  <si>
    <t>t2_vo9qe</t>
  </si>
  <si>
    <t>https://styles.redditmedia.com/t5_3ox7k/styles/profileIcon_snoof2a66c21-03a5-4fe6-88dc-1ae5701f05bf-headshot.png?width=256&amp;height=256&amp;crop=256:256,smart&amp;v=enabled&amp;s=db024410f490b5d4c0d7c523918942e4b11b07c0</t>
  </si>
  <si>
    <t>https://www.reddit.com/user/AnonymousEngineer_</t>
  </si>
  <si>
    <t>t2_7eoc6qyh</t>
  </si>
  <si>
    <t>https://www.reddit.com/user/Creative_Rock_7246</t>
  </si>
  <si>
    <t>t2_kq7ikke9</t>
  </si>
  <si>
    <t>https://styles.redditmedia.com/t5_609b5g/styles/profileIcon_snoo263f479b-8c0c-4dd0-b876-b279f1a5379f-headshot.png?width=256&amp;height=256&amp;crop=256:256,smart&amp;v=enabled&amp;s=ae960d1823b4e74f455324aaa16a9d281944091d</t>
  </si>
  <si>
    <t>https://www.reddit.com/user/morrisgrand</t>
  </si>
  <si>
    <t>t2_rmjf66my</t>
  </si>
  <si>
    <t>https://styles.redditmedia.com/t5_6w4jc2/styles/profileIcon_snoof48a507b-80c6-4cac-bc5d-22dfa96433bb-headshot.png?width=256&amp;height=256&amp;crop=256:256,smart&amp;v=enabled&amp;s=303c4a964a721740d5525ac05392a2b07d16b009</t>
  </si>
  <si>
    <t>https://www.reddit.com/user/GaryTheGuineaPig</t>
  </si>
  <si>
    <t>t2_8fy8gp9d</t>
  </si>
  <si>
    <t>https://www.reddit.com/user/oliver689</t>
  </si>
  <si>
    <t>t2_fackih5i</t>
  </si>
  <si>
    <t>https://styles.redditmedia.com/t5_55iksk/styles/profileIcon_snooe4d990e0-b8b5-4770-94c7-1b86644ec883-headshot.png?width=256&amp;height=256&amp;crop=256:256,smart&amp;v=enabled&amp;s=83554d8a46e863b0653daf91da8f9c1eba5b3a3d</t>
  </si>
  <si>
    <t>https://www.reddit.com/user/PorklanUwU</t>
  </si>
  <si>
    <t>t2_s8itdp5a</t>
  </si>
  <si>
    <t>https://www.reddit.com/user/Visible_Area_6760</t>
  </si>
  <si>
    <t>t2_3rjgd7zy</t>
  </si>
  <si>
    <t>https://styles.redditmedia.com/t5_2gxo4e/styles/profileIcon_snoodf533f57-e0f3-442f-87fa-b78956c9044e-headshot.png?width=256&amp;height=256&amp;crop=256:256,smart&amp;v=enabled&amp;s=ef2098d7398e231d5b905e5afabcbc1fb39b7182</t>
  </si>
  <si>
    <t>https://www.reddit.com/user/PikaPikafat</t>
  </si>
  <si>
    <t>t2_6dip3b5c</t>
  </si>
  <si>
    <t>https://styles.redditmedia.com/t5_2mscs5/styles/profileIcon_snoo8eb2a665-6a26-4e87-a915-7f0370e93fe2-headshot.png?width=256&amp;height=256&amp;crop=256:256,smart&amp;v=enabled&amp;s=94fa6ab999cd63db2a135884bf0c5965cd760f0b</t>
  </si>
  <si>
    <t>https://www.reddit.com/user/saitamoshi</t>
  </si>
  <si>
    <t>t2_8senwej40</t>
  </si>
  <si>
    <t>https://styles.redditmedia.com/t5_88jfm8/styles/profileIcon_snood11847ef-bdad-454c-aa7f-8ee6ce5fc3cd-headshot.png?width=256&amp;height=256&amp;crop=256:256,smart&amp;v=enabled&amp;s=2f8111ebbc58532c6543883a7ad5dc939ab4b26a</t>
  </si>
  <si>
    <t>https://www.reddit.com/user/Wolfsburg-19</t>
  </si>
  <si>
    <t>t2_npkzd4ad</t>
  </si>
  <si>
    <t>https://styles.redditmedia.com/t5_6fp5wr/styles/profileIcon_snooc073929f-2dc3-4a18-8843-1fbceb4f132b-headshot.png?width=256&amp;height=256&amp;crop=256:256,smart&amp;v=enabled&amp;s=0c836337b18d2e3109316910f1159211dac8717e</t>
  </si>
  <si>
    <t>https://www.reddit.com/user/AtomicMelbourne</t>
  </si>
  <si>
    <t>t2_tluxlfdw</t>
  </si>
  <si>
    <t>https://styles.redditmedia.com/t5_78xy0o/styles/profileIcon_snoo888fc250-cced-45a7-acef-fdfd50514861-headshot.png?width=256&amp;height=256&amp;crop=256:256,smart&amp;v=enabled&amp;s=4ffa096d341acdd13986e43295fff4e6e26935cb</t>
  </si>
  <si>
    <t>https://www.reddit.com/user/brimanguy</t>
  </si>
  <si>
    <t>t2_5a36274j</t>
  </si>
  <si>
    <t>https://styles.redditmedia.com/t5_2b1sjx/styles/profileIcon_snood6ed1eb8-19ac-4693-bd97-7809b68c25b3-headshot-f.png?width=256&amp;height=256&amp;crop=256:256,smart&amp;v=enabled&amp;s=2d7e38030a23c5c69b45c180df2f9085920b46e9</t>
  </si>
  <si>
    <t>https://www.reddit.com/user/Chris09093</t>
  </si>
  <si>
    <t>t2_7h3il</t>
  </si>
  <si>
    <t>https://www.reddit.com/user/Animal31</t>
  </si>
  <si>
    <t>t2_6lg9tc0j</t>
  </si>
  <si>
    <t>https://www.reddit.com/user/Galemur15</t>
  </si>
  <si>
    <t>t2_5jsgafvk</t>
  </si>
  <si>
    <t>https://www.reddit.com/user/AnxiousBaristo</t>
  </si>
  <si>
    <t>t2_140r4p</t>
  </si>
  <si>
    <t>https://www.reddit.com/user/sneakpeekbot</t>
  </si>
  <si>
    <t>t2_qvwlxy</t>
  </si>
  <si>
    <t>https://styles.redditmedia.com/t5_7x0ea/styles/profileIcon_snooc1d14d92-5e26-4167-bfc6-d571fb96344d-headshot.png?width=256&amp;height=256&amp;crop=256:256,smart&amp;v=enabled&amp;s=2f7ad112edcc027fd9c4adb55a5237beaff6a437</t>
  </si>
  <si>
    <t>https://www.reddit.com/user/DarthBrooks1979</t>
  </si>
  <si>
    <t>t2_150pzx</t>
  </si>
  <si>
    <t>https://www.reddit.com/user/JoelOttoKickedItIn</t>
  </si>
  <si>
    <t>t2_xvvpw</t>
  </si>
  <si>
    <t>https://www.reddit.com/user/ImNotElite</t>
  </si>
  <si>
    <t>t2_2m4atlx0</t>
  </si>
  <si>
    <t>https://styles.redditmedia.com/t5_rfmbc/styles/profileIcon_snoo7c8f883e-a09a-4dcd-bc82-8d45ff2592ce-headshot-f.png?width=256&amp;height=256&amp;crop=256:256,smart&amp;v=enabled&amp;s=0e517b945272fb2c9b3fcd5f2f6d2ce75e96e439</t>
  </si>
  <si>
    <t>https://www.reddit.com/user/drdoof98</t>
  </si>
  <si>
    <t>t2_tdd52avw</t>
  </si>
  <si>
    <t>https://www.reddit.com/user/ObviouslyAnonymous9</t>
  </si>
  <si>
    <t>t2_88y1d7ap</t>
  </si>
  <si>
    <t>https://www.reddit.com/user/NeitherGas5326</t>
  </si>
  <si>
    <t>t2_sz9wi</t>
  </si>
  <si>
    <t>https://www.reddit.com/user/apothekary</t>
  </si>
  <si>
    <t>t2_9xe2dtcs</t>
  </si>
  <si>
    <t>https://styles.redditmedia.com/t5_3ref7u/styles/profileIcon_snoo-nftv2_bmZ0X2VpcDE1NToxMzdfNjIyZDhmZWE0NjAzYmE5ZWRhZjEwODRiNDA3MDUyZDhiMGE5YmVkN181MDE0NDIx_rare_e64d7fbc-2678-422b-93ef-1595c0b00a3c-headshot.png?width=256&amp;height=256&amp;crop=256:256,smart&amp;v=enabled&amp;s=5a211360f8ab9f2340284c61f2aa1dd6f53ebbe4</t>
  </si>
  <si>
    <t>https://www.reddit.com/user/RelativeSituation773</t>
  </si>
  <si>
    <t>t2_9cgt5nlv</t>
  </si>
  <si>
    <t>https://styles.redditmedia.com/t5_3kcdxy/styles/profileIcon_snoo-nftv2_bmZ0X2VpcDE1NToxMzdfYzhkM2EzYTgzYmRlNWRhZDA2ZDQzNjY5NGUzZTIyYWMzZTY0ZDU3N184MjY1MjA_rare_56b30122-5f0a-4d3a-a2ce-b78f524fd940-headshot.png?width=256&amp;height=256&amp;crop=256:256,smart&amp;v=enabled&amp;s=f5fa81cdd3c6cf1e7a5d03ed9694005d642ccee6</t>
  </si>
  <si>
    <t>https://www.reddit.com/user/Mobile_Macro</t>
  </si>
  <si>
    <t>t2_q22tycu8</t>
  </si>
  <si>
    <t>https://styles.redditmedia.com/t5_6pkd15/styles/profileIcon_snoo5805582e-8ab9-44cf-a52d-cc2c1f6bd296-headshot.png?width=256&amp;height=256&amp;crop=256:256,smart&amp;v=enabled&amp;s=83038c597af4f736cc2dee32e1c520a29bf3a0a0</t>
  </si>
  <si>
    <t>https://www.reddit.com/user/DreamTeam1082</t>
  </si>
  <si>
    <t>t2_k38p6cno</t>
  </si>
  <si>
    <t>https://www.reddit.com/user/Signal_Formal_2861</t>
  </si>
  <si>
    <t>t2_178mosvw</t>
  </si>
  <si>
    <t>https://styles.redditmedia.com/t5_i5pn8/styles/profileIcon_snoo-nftv2_bmZ0X2VpcDE1NToxMzdfYzhkM2EzYTgzYmRlNWRhZDA2ZDQzNjY5NGUzZTIyYWMzZTY0ZDU3N180NDc3Mzgx_rare_0ee89248-2598-40b7-a9bd-f632589d5f21-headshot.png?width=256&amp;height=256&amp;crop=256:256,smart&amp;v=enabled&amp;s=26c81f0cfa3ad4269aa63c139b6374bd7be7edc0</t>
  </si>
  <si>
    <t>https://www.reddit.com/user/Carismatico</t>
  </si>
  <si>
    <t>t2_b8n75rbk</t>
  </si>
  <si>
    <t>https://www.reddit.com/user/BananawagonSteve</t>
  </si>
  <si>
    <t>t2_5v18n</t>
  </si>
  <si>
    <t>https://styles.redditmedia.com/t5_1zkn2p/styles/profileIcon_fwzrytyakvia1.jpg?width=256&amp;height=256&amp;crop=256:256,smart&amp;v=enabled&amp;s=9d605bf716e0cb028db451d7de2b39589dec27d6</t>
  </si>
  <si>
    <t>https://www.reddit.com/user/gt4674b</t>
  </si>
  <si>
    <t>t2_5a28kuy2</t>
  </si>
  <si>
    <t>https://styles.redditmedia.com/t5_2bjuge/styles/profileIcon_snoo-nftv2_bmZ0X2VpcDE1NToxMzdfNDY2YTMzMDg4N2JkZjYyZDUzZjk2OGVhODI0NzkzMTUwZjA3NzYyZV8xOTExNw_rare_c56423f5-f7d6-4955-895c-475ce84f45dd-headshot.png?width=256&amp;height=256&amp;crop=256:256,smart&amp;v=enabled&amp;s=dcfe707c52aa4494d5cd3d12ea4ce95b099ccab5</t>
  </si>
  <si>
    <t>https://www.reddit.com/user/fawkmebackwardsbud</t>
  </si>
  <si>
    <t>t2_db8096s1</t>
  </si>
  <si>
    <t>https://styles.redditmedia.com/t5_4rc7gc/styles/profileIcon_snoo076e412e-fd6f-4044-9034-42065802d0d6-headshot.png?width=256&amp;height=256&amp;crop=256:256,smart&amp;v=enabled&amp;s=f9d8569cc7c0435c20e6e91d75e18b7f955b53de</t>
  </si>
  <si>
    <t>https://www.reddit.com/user/Difficult_Extent_904</t>
  </si>
  <si>
    <t>t2_11tpvje9</t>
  </si>
  <si>
    <t>https://styles.redditmedia.com/t5_zlipv/styles/profileIcon_snoo01e0190f-aab9-4a58-a0fd-702aa80df67e-headshot.png?width=256&amp;height=256&amp;crop=256:256,smart&amp;v=enabled&amp;s=be213d3c8013488f0f1468c8249af566eb55540b</t>
  </si>
  <si>
    <t>https://www.reddit.com/user/GR1ML0C51</t>
  </si>
  <si>
    <t>t2_349zqvgf</t>
  </si>
  <si>
    <t>https://styles.redditmedia.com/t5_voy5c/styles/profileIcon_snoo195fa435-0d23-4f0a-a5fb-8a974d4d23b4-headshot-f.png?width=256&amp;height=256&amp;crop=256:256,smart&amp;v=enabled&amp;s=00ce126409faafaacb7767b4aecb4c228fe1901f</t>
  </si>
  <si>
    <t>https://www.reddit.com/user/Trinity527</t>
  </si>
  <si>
    <t>t2_a8sr8</t>
  </si>
  <si>
    <t>https://www.reddit.com/user/Ceramicrabbit</t>
  </si>
  <si>
    <t>t2_9cehuf5o</t>
  </si>
  <si>
    <t>https://styles.redditmedia.com/t5_3kblj4/styles/profileIcon_snoo-nftv2_bmZ0X2VpcDE1NToxMzdfNDY2YTMzMDg4N2JkZjYyZDUzZjk2OGVhODI0NzkzMTUwZjA3NzYyZV8yMzYwNDQ_rare_0d8387d0-90f7-43bf-97c7-9a446c043836-headshot.png?width=256&amp;height=256&amp;crop=256:256,smart&amp;v=enabled&amp;s=db3315ad99197a73863a114812872617eb982f97</t>
  </si>
  <si>
    <t>https://www.reddit.com/user/AdventurousDress576</t>
  </si>
  <si>
    <t>t2_13elul</t>
  </si>
  <si>
    <t>https://styles.redditmedia.com/t5_deard/styles/profileIcon_ypx735lxpp341.png?width=256&amp;height=256&amp;crop=256:256,smart&amp;v=enabled&amp;s=b9180b4b408d2f98ece27051a41d47fb4ec4890d</t>
  </si>
  <si>
    <t>https://www.reddit.com/user/noxx1234567</t>
  </si>
  <si>
    <t>t2_do4v076o</t>
  </si>
  <si>
    <t>https://styles.redditmedia.com/t5_4uf4z0/styles/profileIcon_snooc2f04589-ca32-4bd9-b9f1-a5c58c8cc1e2-headshot.png?width=256&amp;height=256&amp;crop=256:256,smart&amp;v=enabled&amp;s=43da2a06b2c4319f59a0787ff4c3c6cb9de86107</t>
  </si>
  <si>
    <t>https://www.reddit.com/user/Intrepid-Working-731</t>
  </si>
  <si>
    <t>t2_qixzhppr</t>
  </si>
  <si>
    <t>https://styles.redditmedia.com/t5_6rwmwl/styles/profileIcon_snooa3032aab-b5fb-4f10-93e9-617ef45f88d5-headshot.png?width=256&amp;height=256&amp;crop=256:256,smart&amp;v=enabled&amp;s=a80980250b6024dbecc78f37c324df86be83857c</t>
  </si>
  <si>
    <t>https://www.reddit.com/user/artelapis</t>
  </si>
  <si>
    <t>t2_adywi8f3</t>
  </si>
  <si>
    <t>https://styles.redditmedia.com/t5_3ywbwh/styles/profileIcon_33s131o81ae91.jpg?width=256&amp;height=256&amp;crop=256:256,smart&amp;v=enabled&amp;s=8d6ecb2fbe64666546f00fee28ef8fee1cc9af5a</t>
  </si>
  <si>
    <t>https://www.reddit.com/user/Senent</t>
  </si>
  <si>
    <t>t2_zhppr</t>
  </si>
  <si>
    <t>https://www.reddit.com/user/dogfud26</t>
  </si>
  <si>
    <t>t2_213t0h</t>
  </si>
  <si>
    <t>https://styles.redditmedia.com/t5_5su2q/styles/profileIcon_snoodaa86b36-6906-415e-9a1b-3311a8d27925-headshot.png?width=256&amp;height=256&amp;crop=256:256,smart&amp;v=enabled&amp;s=feeda8322e35867bd9734ea8ab89a658239ec397</t>
  </si>
  <si>
    <t>https://www.reddit.com/user/CrosleyPop</t>
  </si>
  <si>
    <t>t2_5jkkv0k5</t>
  </si>
  <si>
    <t>https://styles.redditmedia.com/t5_388uru/styles/profileIcon_e3inltg5g4f61.jpeg?width=256&amp;height=256&amp;crop=256:256,smart&amp;v=enabled&amp;s=0a4b8fc06991d29f910a3e5eb586f2c7eddd4eb6</t>
  </si>
  <si>
    <t>https://www.reddit.com/user/Chi-Guy86</t>
  </si>
  <si>
    <t>t2_sj54s</t>
  </si>
  <si>
    <t>https://styles.redditmedia.com/t5_bbq1x/styles/profileIcon_snoo1193e673-1bde-44bb-a5d2-2955c46b3f9e-headshot-f.png?width=256&amp;height=256&amp;crop=256:256,smart&amp;v=enabled&amp;s=ee6062df595ecdc85eca43ca73416103998f2cf8</t>
  </si>
  <si>
    <t>https://www.reddit.com/user/codex_41</t>
  </si>
  <si>
    <t>t2_hy9rsfbv</t>
  </si>
  <si>
    <t>https://styles.redditmedia.com/t5_5uwon1/styles/profileIcon_snoo6d3e6924-e822-479f-8b52-3c6c98947c1b-headshot.png?width=256&amp;height=256&amp;crop=256:256,smart&amp;v=enabled&amp;s=f4b1bab8c676dd39debedf75bbce0af264a0e863</t>
  </si>
  <si>
    <t>https://www.reddit.com/user/Cautious_Intern7824</t>
  </si>
  <si>
    <t>t2_mzjwk</t>
  </si>
  <si>
    <t>https://styles.redditmedia.com/t5_d1cza/styles/profileIcon_snoo7f7d5962-c8fc-4b69-a31e-a98344b14169-headshot-f.png?width=256&amp;height=256&amp;crop=256:256,smart&amp;v=enabled&amp;s=cb8cfba044e7ea248e0ed90c68d830e67636a7c5</t>
  </si>
  <si>
    <t>https://www.reddit.com/user/pkfootball1998</t>
  </si>
  <si>
    <t>t2_f104f</t>
  </si>
  <si>
    <t>https://styles.redditmedia.com/t5_cl5ci/styles/profileIcon_snoo5e37ef59-9ca4-4921-9108-75fbd8fdf6d3-headshot.png?width=256&amp;height=256&amp;crop=256:256,smart&amp;v=enabled&amp;s=7aa9a80a65a1e507e9341a1f3af74292fe12927d</t>
  </si>
  <si>
    <t>https://www.reddit.com/user/Ftpini</t>
  </si>
  <si>
    <t>t2_3jh3c4nn</t>
  </si>
  <si>
    <t>https://styles.redditmedia.com/t5_z8mnd/styles/profileIcon_snooff82f718-0fb7-4b7b-9fb4-3854c7b61935-headshot-f.png?width=256&amp;height=256&amp;crop=256:256,smart&amp;v=enabled&amp;s=a2de2c7cc9859a016bda3eb4607365549c355c3d</t>
  </si>
  <si>
    <t>https://www.reddit.com/user/squidwardsdicksucker</t>
  </si>
  <si>
    <t>t2_38d0vlur</t>
  </si>
  <si>
    <t>https://www.reddit.com/user/rockybalto21</t>
  </si>
  <si>
    <t>t2_iyh7f</t>
  </si>
  <si>
    <t>https://styles.redditmedia.com/t5_1oqc8v/styles/profileIcon_kz2qcmn82ey61.jpg?width=256&amp;height=256&amp;crop=256:256,smart&amp;v=enabled&amp;s=c0d20af6452928dd12a19ce3d7d2171ab2f85a1d</t>
  </si>
  <si>
    <t>https://www.reddit.com/user/markeydarkey2</t>
  </si>
  <si>
    <t>t2_68gc6mv6</t>
  </si>
  <si>
    <t>https://www.reddit.com/user/Kriffer123</t>
  </si>
  <si>
    <t>t2_dzulj</t>
  </si>
  <si>
    <t>https://www.reddit.com/user/Doip</t>
  </si>
  <si>
    <t>t2_vuj7d</t>
  </si>
  <si>
    <t>https://styles.redditmedia.com/t5_3ld1z/styles/profileIcon_snoo-nftv2_bmZ0X2VpcDE1NToxMzdfNmFjYjhmYjgyODgwZDM5YzJiODQ0NmY4Nzc4YTE0ZDM0ZWU2Y2ZiN18yNjcyNDU_rare_0b16ffcb-228d-4369-8e87-4e1c4bb17e38-headshot.png?width=256&amp;height=256&amp;crop=256:256,smart&amp;v=enabled&amp;s=6fb05adefecaf4684fa54a025f0ddf9f4c155c3d</t>
  </si>
  <si>
    <t>https://www.reddit.com/user/Pixelplanet5</t>
  </si>
  <si>
    <t>t2_13xx6z</t>
  </si>
  <si>
    <t>https://styles.redditmedia.com/t5_bnt27/styles/profileIcon_snooeee372f4-eaa5-4e52-b239-396654f7886f-headshot.png?width=256&amp;height=256&amp;crop=256:256,smart&amp;v=enabled&amp;s=61884bb24ab0c51040bda418c43b908bf1154fc5</t>
  </si>
  <si>
    <t>https://www.reddit.com/user/cilantno</t>
  </si>
  <si>
    <t>t2_5pjrq</t>
  </si>
  <si>
    <t>https://styles.redditmedia.com/t5_angy0/styles/profileIcon_snoo81fa5d00-c77c-4938-9241-61224b68d24d-headshot.png?width=256&amp;height=256&amp;crop=256:256,smart&amp;v=enabled&amp;s=02cc72109008898da05057db51e08d0350436cbe</t>
  </si>
  <si>
    <t>https://www.reddit.com/user/smokeey</t>
  </si>
  <si>
    <t>t2_4v9ey</t>
  </si>
  <si>
    <t>https://styles.redditmedia.com/t5_covx4/styles/profileIcon_snoo-nftv2_bmZ0X2VpcDE1NToxMzdfYTMzOTZhZjIwY2U1MmJkM2M3YWI2ZDcwNDZiZTYxNzI1N2Y2MGViOV8yNjI5_rare_13b6c6c0-df31-4683-a81d-524cbb2fd69e-headshot.png?width=256&amp;height=256&amp;crop=256:256,smart&amp;v=enabled&amp;s=cdcc8e0e7d95471c1d13aa578b20473f05b2de7b</t>
  </si>
  <si>
    <t>https://www.reddit.com/user/jhonkas</t>
  </si>
  <si>
    <t>t2_64o0s</t>
  </si>
  <si>
    <t>https://www.reddit.com/user/da_bear</t>
  </si>
  <si>
    <t>t2_9bsmu</t>
  </si>
  <si>
    <t>https://www.reddit.com/user/SupVFace</t>
  </si>
  <si>
    <t>t2_3mgnhat3</t>
  </si>
  <si>
    <t>https://styles.redditmedia.com/t5_zzqr6/styles/profileIcon_snoo-nftv2_bmZ0X2VpcDE1NToxMzdfNDY2YTMzMDg4N2JkZjYyZDUzZjk2OGVhODI0NzkzMTUwZjA3NzYyZV80MDMzNA_rare_21b52dea-0c8d-4068-a85e-db894c285bbc-headshot.png?width=256&amp;height=256&amp;crop=256:256,smart&amp;v=enabled&amp;s=1ce6a6c2e12ddd2c1e3a8130365baba5ef36ded1</t>
  </si>
  <si>
    <t>https://www.reddit.com/user/oxyzgen</t>
  </si>
  <si>
    <t>t2_1sx9l3vx</t>
  </si>
  <si>
    <t>https://styles.redditmedia.com/t5_lyw6c/styles/profileIcon_xfy403wbyyn91.jpg?width=256&amp;height=256&amp;crop=256:256,smart&amp;v=enabled&amp;s=21a4dc1e1a01b9097f17ecfef9208494c4e231f8</t>
  </si>
  <si>
    <t>https://www.reddit.com/user/KingMario05</t>
  </si>
  <si>
    <t>t2_h4wrg</t>
  </si>
  <si>
    <t>https://styles.redditmedia.com/t5_cls4x/styles/profileIcon_snoo5d3b087f-e27c-4cb2-9b6d-4e5038680491-headshot-f.png?width=256&amp;height=256&amp;crop=256:256,smart&amp;v=enabled&amp;s=2db812acef2f76fd75e5d4a9ab17cc82c5094894</t>
  </si>
  <si>
    <t>https://www.reddit.com/user/Abdrew_Greebski</t>
  </si>
  <si>
    <t>t2_u2jxdmie</t>
  </si>
  <si>
    <t>https://www.reddit.com/user/Dense-Scheme7853</t>
  </si>
  <si>
    <t>t2_10ir0ipl</t>
  </si>
  <si>
    <t>https://styles.redditmedia.com/t5_gmjgj/styles/profileIcon_3qicnc5c1oba1.jpg?width=256&amp;height=256&amp;crop=256:256,smart&amp;v=enabled&amp;s=8521116d0413f5e5022260f6f37e69074c8a1f7a</t>
  </si>
  <si>
    <t>https://www.reddit.com/user/Marco_lini</t>
  </si>
  <si>
    <t>t2_2jnxh3du</t>
  </si>
  <si>
    <t>https://styles.redditmedia.com/t5_qve7o/styles/profileIcon_snooaae6b905-75bc-4041-a31c-de86143a8377-headshot-f.png?width=256&amp;height=256&amp;crop=256:256,smart&amp;v=enabled&amp;s=447edeb21fb74fd0d70c838115ae333b97f3dc29</t>
  </si>
  <si>
    <t>https://www.reddit.com/user/peakdecline</t>
  </si>
  <si>
    <t>t2_uv53yvbt</t>
  </si>
  <si>
    <t>https://styles.redditmedia.com/t5_7jhpul/styles/profileIcon_snoo7f156d23-5b76-4837-8a2b-811430bdc663-headshot.png?width=256&amp;height=256&amp;crop=256:256,smart&amp;v=enabled&amp;s=92e0133a1e55caf03d5c56b03443361a06b2e33d</t>
  </si>
  <si>
    <t>https://www.reddit.com/user/PalmTreeIsBestTree</t>
  </si>
  <si>
    <t>t2_llxa09jm</t>
  </si>
  <si>
    <t>https://www.reddit.com/user/Baybladerz</t>
  </si>
  <si>
    <t>t2_cezu6</t>
  </si>
  <si>
    <t>https://www.reddit.com/user/SuperPretzel</t>
  </si>
  <si>
    <t>t2_ltsax</t>
  </si>
  <si>
    <t>https://www.reddit.com/user/brando_1771</t>
  </si>
  <si>
    <t>t2_46xx2</t>
  </si>
  <si>
    <t>https://styles.redditmedia.com/t5_20yfqi/styles/profileIcon_snoo-nftv2_bmZ0X2VpcDE1NToxMzdfNDY2YTMzMDg4N2JkZjYyZDUzZjk2OGVhODI0NzkzMTUwZjA3NzYyZV8xMjAyODQ5_rare_132f03b2-f9cf-4742-aa20-6344289c6286-headshot.png?width=256&amp;height=256&amp;crop=256:256,smart&amp;v=enabled&amp;s=2680f1f11f6ec098d9f3dec7b51a07eb01d8c8ec</t>
  </si>
  <si>
    <t>https://www.reddit.com/user/lanevo91</t>
  </si>
  <si>
    <t>t2_om0cm</t>
  </si>
  <si>
    <t>https://www.reddit.com/user/trickster55</t>
  </si>
  <si>
    <t>t2_d0y0l93j</t>
  </si>
  <si>
    <t>https://styles.redditmedia.com/t5_569hey/styles/profileIcon_j4y65q4aso591.jpg?width=256&amp;height=256&amp;crop=256:256,smart&amp;v=enabled&amp;s=27b197cffc2455e0da53ef17b2550446911e09e0</t>
  </si>
  <si>
    <t>https://www.reddit.com/user/gravel-wagon</t>
  </si>
  <si>
    <t>t2_4l013xym</t>
  </si>
  <si>
    <t>https://styles.redditmedia.com/t5_24t7ql/styles/profileIcon_snoo853429e4-70f7-4288-9730-4cff6d256b7e-headshot.png?width=256&amp;height=256&amp;crop=256:256,smart&amp;v=enabled&amp;s=8adbdc8769b502202dfc2a54db832325ea606705</t>
  </si>
  <si>
    <t>https://www.reddit.com/user/Threewisemonkey</t>
  </si>
  <si>
    <t>t2_11zoqd</t>
  </si>
  <si>
    <t>https://www.reddit.com/user/s1ravarice</t>
  </si>
  <si>
    <t>t2_d87d6</t>
  </si>
  <si>
    <t>https://www.reddit.com/user/SpyCake1</t>
  </si>
  <si>
    <t>t2_vem98m27</t>
  </si>
  <si>
    <t>https://styles.redditmedia.com/t5_7pko55/styles/profileIcon_snoo36ef7c4f-e9b0-4bdd-8c22-70aee93c6d0c-headshot.png?width=256&amp;height=256&amp;crop=256:256,smart&amp;v=enabled&amp;s=860cdd7812dc91854c73d8109cb40c454c179ef9</t>
  </si>
  <si>
    <t>https://www.reddit.com/user/AggravatingZone991</t>
  </si>
  <si>
    <t>t2_lcrgx</t>
  </si>
  <si>
    <t>https://styles.redditmedia.com/t5_czbuh/styles/profileIcon_snoo99dc54ec-9ea3-41f9-92d2-f6f4a641ed77-headshot.png?width=256&amp;height=256&amp;crop=256:256,smart&amp;v=enabled&amp;s=5ea156c58a3846472ac9e90a14641703c1a03620</t>
  </si>
  <si>
    <t>https://www.reddit.com/user/Drzhivago138</t>
  </si>
  <si>
    <t>t2_cc95m</t>
  </si>
  <si>
    <t>https://www.reddit.com/user/rugbyj</t>
  </si>
  <si>
    <t>t2_dl0pr</t>
  </si>
  <si>
    <t>https://styles.redditmedia.com/t5_cgn6e/styles/profileIcon_1xk59c9uu2d71.jpg?width=256&amp;height=256&amp;crop=256:256,smart&amp;v=enabled&amp;s=a5307ba076786d28b2b6d3ae8f70941af0f7d8cb</t>
  </si>
  <si>
    <t>https://www.reddit.com/user/burrgerwolf</t>
  </si>
  <si>
    <t>t2_lxll9</t>
  </si>
  <si>
    <t>https://www.reddit.com/user/HeightPrivilege</t>
  </si>
  <si>
    <t>t2_db09p</t>
  </si>
  <si>
    <t>https://www.reddit.com/user/historicusXIII</t>
  </si>
  <si>
    <t>t2_uscevq6y</t>
  </si>
  <si>
    <t>https://www.reddit.com/user/DontTryAndStopMe</t>
  </si>
  <si>
    <t>t2_db895y6d</t>
  </si>
  <si>
    <t>https://www.reddit.com/user/StaffPadding</t>
  </si>
  <si>
    <t>t2_180gi6</t>
  </si>
  <si>
    <t>https://styles.redditmedia.com/t5_hus8k/styles/profileIcon_snoo-nftv2_bmZ0X2VpcDE1NToxMzdfNmFjYjhmYjgyODgwZDM5YzJiODQ0NmY4Nzc4YTE0ZDM0ZWU2Y2ZiN18xODQ3MzU_rare_2e979efa-ab08-4e6b-9a82-55f10d6199b3-headshot.png?width=256&amp;height=256&amp;crop=256:256,smart&amp;v=enabled&amp;s=b9464e31d3ea599dd1d8291a72d376b9caebb260</t>
  </si>
  <si>
    <t>https://www.reddit.com/user/n05h</t>
  </si>
  <si>
    <t>t2_8cmfv</t>
  </si>
  <si>
    <t>https://www.reddit.com/user/faizimam</t>
  </si>
  <si>
    <t>t2_9mwxnci5</t>
  </si>
  <si>
    <t>https://styles.redditmedia.com/t5_58nylx/styles/profileIcon_snoo0474bdb4-f657-4d5f-87f0-a3b48cd58027-headshot.png?width=256&amp;height=256&amp;crop=256:256,smart&amp;v=enabled&amp;s=414ab6ce9cd633b0f0fafead1cedd9545917208a</t>
  </si>
  <si>
    <t>https://www.reddit.com/user/Kirkuchiyo</t>
  </si>
  <si>
    <t>t2_jgfpy</t>
  </si>
  <si>
    <t>https://styles.redditmedia.com/t5_bckfv/styles/profileIcon_snoo-nftv2_bmZ0X2VpcDE1NToxMzdfYzhkM2EzYTgzYmRlNWRhZDA2ZDQzNjY5NGUzZTIyYWMzZTY0ZDU3N18yMjA5NjIz_rare_6ce445e6-6a35-405a-81c7-1b1b3466d69c-headshot.png?width=256&amp;height=256&amp;crop=256:256,smart&amp;v=enabled&amp;s=3797eaca87d1264941c8a85998e6e8252fd5867d</t>
  </si>
  <si>
    <t>https://www.reddit.com/user/KSoMA</t>
  </si>
  <si>
    <t>t2_3zvb2</t>
  </si>
  <si>
    <t>https://styles.redditmedia.com/t5_exxq0/styles/profileIcon_3d727u2dc1c01.png?width=256&amp;height=256&amp;crop=256:256,smart&amp;v=enabled&amp;s=5a6c77bbddf47b389622883fb90a314f6bfa6adb</t>
  </si>
  <si>
    <t>https://www.reddit.com/user/miked1be</t>
  </si>
  <si>
    <t>t2_ll51wb0d</t>
  </si>
  <si>
    <t>https://styles.redditmedia.com/t5_6uyhbi/styles/profileIcon_vye6welswah91.jpg?width=256&amp;height=256&amp;crop=256:256,smart&amp;v=enabled&amp;s=89ebb14ecf7acee81a65295928cea40fed94b00e</t>
  </si>
  <si>
    <t>https://www.reddit.com/user/A_Wild_Shiny_Shuckle</t>
  </si>
  <si>
    <t>t2_5tddh</t>
  </si>
  <si>
    <t>https://www.reddit.com/user/niftyjack</t>
  </si>
  <si>
    <t>t2_hn42u</t>
  </si>
  <si>
    <t>https://www.reddit.com/user/Domyyy</t>
  </si>
  <si>
    <t>t2_7jby1r22</t>
  </si>
  <si>
    <t>https://styles.redditmedia.com/t5_2z6hel/styles/profileIcon_snoo5cadaf3d-847c-46c2-a674-4bd4e376eacb-headshot.png?width=256&amp;height=256&amp;crop=256:256,smart&amp;v=enabled&amp;s=007eca3757af5ba105caca3a3cb3bd3a1d8b7222</t>
  </si>
  <si>
    <t>https://www.reddit.com/user/Fatty_McButterpantss</t>
  </si>
  <si>
    <t>t2_ns9bs1x</t>
  </si>
  <si>
    <t>https://www.reddit.com/user/mrreiner</t>
  </si>
  <si>
    <t>t2_50qhc9m9</t>
  </si>
  <si>
    <t>https://styles.redditmedia.com/t5_296b4h/styles/profileIcon_snoo82cb893a-615d-400d-9408-9cfa9e0baf35-headshot.png?width=256&amp;height=256&amp;crop=256:256,smart&amp;v=enabled&amp;s=ab1d27a99c9929dffcb8275bd1d45dfc993c66ab</t>
  </si>
  <si>
    <t>https://www.reddit.com/user/WCland</t>
  </si>
  <si>
    <t>t2_lrpqs5e4</t>
  </si>
  <si>
    <t>https://styles.redditmedia.com/t5_674m43/styles/profileIcon_snoo22b6f565-a52a-4079-9983-7cb8d358d4b0-headshot.png?width=256&amp;height=256&amp;crop=256:256,smart&amp;v=enabled&amp;s=3b3cf550f9952a104b769f0fa4fda4df4759abc4</t>
  </si>
  <si>
    <t>https://www.reddit.com/user/lontrinium</t>
  </si>
  <si>
    <t>t2_1ypl904o</t>
  </si>
  <si>
    <t>https://styles.redditmedia.com/t5_n21w8/styles/profileIcon_snoob00aa3fe-0573-4454-a5b7-bdcf3d236e6c-headshot.png?width=256&amp;height=256&amp;crop=256:256,smart&amp;v=enabled&amp;s=53ba8516c3796c3d43c829d9846d33ce34b4fa3f</t>
  </si>
  <si>
    <t>https://www.reddit.com/user/ScopeCreepStudio</t>
  </si>
  <si>
    <t>t2_juec5k0d</t>
  </si>
  <si>
    <t>https://www.reddit.com/user/Suspicious_Pear2908</t>
  </si>
  <si>
    <t>t2_ubnev4w5</t>
  </si>
  <si>
    <t>https://styles.redditmedia.com/t5_7e75bx/styles/profileIcon_snoobfe69033-f72a-412a-ada4-a5fd46d762d7-headshot.png?width=256&amp;height=256&amp;crop=256:256,smart&amp;v=enabled&amp;s=85d0187a55d8c581f85f0fa60d3ea4968d7677d7</t>
  </si>
  <si>
    <t>https://www.reddit.com/user/maialucetius</t>
  </si>
  <si>
    <t>t2_5yxsq</t>
  </si>
  <si>
    <t>https://styles.redditmedia.com/t5_av6kj/styles/profileIcon_snoo97b374f3-3d30-497c-af79-4be844cc03e8-headshot.png?width=256&amp;height=256&amp;crop=256:256,smart&amp;v=enabled&amp;s=06ff812f531214b3b202a6ee198978b9d730b8b1</t>
  </si>
  <si>
    <t>https://www.reddit.com/user/1vh1</t>
  </si>
  <si>
    <t>t2_56nk0</t>
  </si>
  <si>
    <t>https://www.reddit.com/user/crashedout</t>
  </si>
  <si>
    <t>t2_amadkfpc</t>
  </si>
  <si>
    <t>https://styles.redditmedia.com/t5_418ufh/styles/profileIcon_snoo52cbcae6-4c6e-4fa0-b3d2-63224b8d7cb2-headshot-f.png?width=256&amp;height=256&amp;crop=256:256,smart&amp;v=enabled&amp;s=4df827a1768d08a896b41810b2e08dae852972fd</t>
  </si>
  <si>
    <t>https://www.reddit.com/user/PristineArm5528</t>
  </si>
  <si>
    <t>t2_4k4n1bio0</t>
  </si>
  <si>
    <t>https://styles.redditmedia.com/t5_7vtdr2/styles/profileIcon_snoof327f513-0e19-49bf-a782-fa0103bceb88-headshot.png?width=256&amp;height=256&amp;crop=256:256,smart&amp;v=enabled&amp;s=ff0013d03055e111ba189a59c5fd63a33e8310b5</t>
  </si>
  <si>
    <t>https://www.reddit.com/user/SmokinGreenNugs</t>
  </si>
  <si>
    <t>t2_pq4m2os</t>
  </si>
  <si>
    <t>https://styles.redditmedia.com/t5_2jz9fj/styles/profileIcon_snoo-nftv2_bmZ0X2VpcDE1NToxMzdfYzhkM2EzYTgzYmRlNWRhZDA2ZDQzNjY5NGUzZTIyYWMzZTY0ZDU3N18zNjU4NDg0_rare_bdfd4147-4530-4c5a-b556-a5b900d7f93a-headshot.png?width=256&amp;height=256&amp;crop=256:256,smart&amp;v=enabled&amp;s=6fddb1a1c498ac385994323be4c896922c550cc7</t>
  </si>
  <si>
    <t>https://www.reddit.com/user/Tonyn15665</t>
  </si>
  <si>
    <t>t2_htsxx</t>
  </si>
  <si>
    <t>https://www.reddit.com/user/WorldstarBandit</t>
  </si>
  <si>
    <t>t2_jbtn8</t>
  </si>
  <si>
    <t>https://styles.redditmedia.com/t5_d0046/styles/profileIcon_snoo457bbee0-5947-4ecb-a9a3-6510bd18475d-headshot.png?width=256&amp;height=256&amp;crop=256:256,smart&amp;v=enabled&amp;s=01c463b42be6a13236061be468598d8c999f465d</t>
  </si>
  <si>
    <t>https://www.reddit.com/user/tapk69</t>
  </si>
  <si>
    <t>t2_ah8ez7s0</t>
  </si>
  <si>
    <t>https://styles.redditmedia.com/t5_3zszg5/styles/profileIcon_snoo03e04a83-0160-4317-befd-89dd1756ec12-headshot.png?width=256&amp;height=256&amp;crop=256:256,smart&amp;v=enabled&amp;s=d0fe8e9afde39a542790e934a202fd97321387eb</t>
  </si>
  <si>
    <t>https://www.reddit.com/user/EScootyrant</t>
  </si>
  <si>
    <t>t2_xj6qe</t>
  </si>
  <si>
    <t>https://styles.redditmedia.com/t5_dcwmi/styles/profileIcon_v91lui9voy021.jpg?width=256&amp;height=256&amp;crop=256:256,smart&amp;v=enabled&amp;s=1d9abbdbcb40a5834f6184e47aa32dbcb572408d</t>
  </si>
  <si>
    <t>https://www.reddit.com/user/SojusCalling</t>
  </si>
  <si>
    <t>t2_gtrmy</t>
  </si>
  <si>
    <t>https://styles.redditmedia.com/t5_3mh4j/styles/profileIcon_snoof0063498-0863-404a-8f7e-a36e36787cca-headshot-f.png?width=256&amp;height=256&amp;crop=256:256,smart&amp;v=enabled&amp;s=b722385410883ef7a646814591dd93af9b7cb8ea</t>
  </si>
  <si>
    <t>https://www.reddit.com/user/jdrch</t>
  </si>
  <si>
    <t>t2_b995krj9</t>
  </si>
  <si>
    <t>https://styles.redditmedia.com/t5_6xso3j/styles/profileIcon_snoo-nftv2_bmZ0X2VpcDE1NToxMzdfNGRiMWUzMmJkYjMzZDZiNzZhZTZlNWQ3ZmE3ZjE4YmNkOWY0YjkwNV8xODcw_rare_456c2ea3-9aa0-414d-bc68-eecb4f8f273f-headshot.png?width=256&amp;height=256&amp;crop=256:256,smart&amp;v=enabled&amp;s=4eac022dd9af14a48d46a762f48f8c19794f1d83</t>
  </si>
  <si>
    <t>https://www.reddit.com/user/DontTakeMeSeriousli</t>
  </si>
  <si>
    <t>t2_4mhxv9m2</t>
  </si>
  <si>
    <t>https://www.reddit.com/user/Ecstatic-Compote-399</t>
  </si>
  <si>
    <t>t2_9lq09</t>
  </si>
  <si>
    <t>https://www.reddit.com/user/elevul</t>
  </si>
  <si>
    <t>t2_qyqdk</t>
  </si>
  <si>
    <t>https://styles.redditmedia.com/t5_d2qbn/styles/profileIcon_snood359420e-e298-4e4c-b229-d15cb4413e7c-headshot.png?width=256&amp;height=256&amp;crop=256:256,smart&amp;v=enabled&amp;s=9a7dcb55a24fc7a6ab0b3faaa7e29f664f9e5af8</t>
  </si>
  <si>
    <t>https://www.reddit.com/user/007meow</t>
  </si>
  <si>
    <t>t2_hhi8i</t>
  </si>
  <si>
    <t>https://styles.redditmedia.com/t5_1pz3gt/styles/profileIcon_snoo77cb110d-0d8b-4c37-9d91-b5b680dca80d-headshot.png?width=256&amp;height=256&amp;crop=256:256,smart&amp;v=enabled&amp;s=88637730e93bb9277d7ef84df52bb2590d26fc5a</t>
  </si>
  <si>
    <t>https://www.reddit.com/user/Lollerscooter</t>
  </si>
  <si>
    <t>t2_p05rgkf5</t>
  </si>
  <si>
    <t>https://www.reddit.com/user/Beansmoothy</t>
  </si>
  <si>
    <t>t2_6lvmmbl</t>
  </si>
  <si>
    <t>https://styles.redditmedia.com/t5_888ks/styles/profileIcon_snoo00bf3a3a-a5b6-44c6-91ba-cf5c78bfe190-headshot-f.png?width=256&amp;height=256&amp;crop=256:256,smart&amp;v=enabled&amp;s=ea851953008c6ee6b4f1a80892415ad05d0f743d</t>
  </si>
  <si>
    <t>https://www.reddit.com/user/Shmokesshweed</t>
  </si>
  <si>
    <t>t2_qa70qu4r</t>
  </si>
  <si>
    <t>https://styles.redditmedia.com/t5_6qml76/styles/profileIcon_snoo19a1fb21-6c21-4f2d-8c81-1a7bf008ed92-headshot.png?width=256&amp;height=256&amp;crop=256:256,smart&amp;v=enabled&amp;s=d83b80681edd08a8861980e7eae09f1f600b4cfe</t>
  </si>
  <si>
    <t>https://www.reddit.com/user/Loud_Call_818</t>
  </si>
  <si>
    <t>t2_8zrigvuq</t>
  </si>
  <si>
    <t>https://styles.redditmedia.com/t5_3g8j26/styles/profileIcon_snoo-nftv2_bmZ0X2VpcDE1NToxMzdfYzhkM2EzYTgzYmRlNWRhZDA2ZDQzNjY5NGUzZTIyYWMzZTY0ZDU3N18yMzE0Njc4_rare_e757c52c-13f1-4523-a5dc-8d51bc2addcb-headshot.png?width=256&amp;height=256&amp;crop=256:256,smart&amp;v=enabled&amp;s=a0da10913381f0b830f70818852853bc7771d21f</t>
  </si>
  <si>
    <t>https://www.reddit.com/user/twitchynitch13</t>
  </si>
  <si>
    <t>t2_8lb9sz9re</t>
  </si>
  <si>
    <t>https://styles.redditmedia.com/t5_866f9e/styles/profileIcon_dj6i41xipesa1.png?width=256&amp;height=256&amp;crop=256:256,smart&amp;v=enabled&amp;s=6f1ecadf91a97fc99efc4e17cc9614ef0530d3c7</t>
  </si>
  <si>
    <t>https://www.reddit.com/user/AdOptimal695</t>
  </si>
  <si>
    <t>t2_9rr4428a</t>
  </si>
  <si>
    <t>https://styles.redditmedia.com/t5_3pifky/styles/profileIcon_0qwbd427feua1.jpg?width=256&amp;height=256&amp;crop=256:256,smart&amp;v=enabled&amp;s=e078d7922a8e0cdf5ad256d3414f380925fe976e</t>
  </si>
  <si>
    <t>https://www.reddit.com/user/FremtidigeMegleren</t>
  </si>
  <si>
    <t>t2_1951e1t</t>
  </si>
  <si>
    <t>https://styles.redditmedia.com/t5_11jnlo/styles/profileIcon_ics9rp5pbty21.jpg?width=256&amp;height=256&amp;crop=256:256,smart&amp;v=enabled&amp;s=1e05f004182aff781b01e575107055d373e694a1</t>
  </si>
  <si>
    <t>https://www.reddit.com/user/TruncateReed</t>
  </si>
  <si>
    <t>t2_8u2ajyrm</t>
  </si>
  <si>
    <t>https://styles.redditmedia.com/t5_40rup3/styles/profileIcon_snoo-nftv2_bmZ0X2VpcDE1NToxMzdfYzhkM2EzYTgzYmRlNWRhZDA2ZDQzNjY5NGUzZTIyYWMzZTY0ZDU3N18xNTEwNzU1_rare_16c95003-4eaf-40b0-a74c-17f551bea662-headshot.png?width=256&amp;height=256&amp;crop=256:256,smart&amp;v=enabled&amp;s=93165f39eed6257d3bd78c1d1cda9aa5452482ef</t>
  </si>
  <si>
    <t>https://www.reddit.com/user/More-Ad620</t>
  </si>
  <si>
    <t>t2_a45al6nd</t>
  </si>
  <si>
    <t>https://styles.redditmedia.com/t5_4ybks3/styles/profileIcon_snoo-nftv2_bmZ0X2VpcDE1NToxMzdfNDY2YTMzMDg4N2JkZjYyZDUzZjk2OGVhODI0NzkzMTUwZjA3NzYyZV8yNTMyMDM_rare_c56f7ae3-1ebe-48ad-bf7e-aa3653ffb3fd-headshot.png?width=256&amp;height=256&amp;crop=256:256,smart&amp;v=enabled&amp;s=bec40afa82721a35c5c0eb520d5fe54d3ed9ccaf</t>
  </si>
  <si>
    <t>https://www.reddit.com/user/The_Jewish_Cowboy</t>
  </si>
  <si>
    <t>t2_vwi1wv6v</t>
  </si>
  <si>
    <t>https://styles.redditmedia.com/t5_7wzwlj/styles/profileIcon_snoodc0f3618-8093-4b24-9c97-7e4ecc6e2c47-headshot.png?width=256&amp;height=256&amp;crop=256:256,smart&amp;v=enabled&amp;s=3284597aba0138ebe199248c81a53d4784c4eecb</t>
  </si>
  <si>
    <t>https://www.reddit.com/user/llamacohort</t>
  </si>
  <si>
    <t>t2_5zrjam7e</t>
  </si>
  <si>
    <t>https://styles.redditmedia.com/t5_30d4sc/styles/profileIcon_snoo01722784-5fc2-4661-847c-47f5ce3dd2de-headshot-f.png?width=256&amp;height=256&amp;crop=256:256,smart&amp;v=enabled&amp;s=453fbfea1b576c262f2b46b1ea7be4c0d4158d0b</t>
  </si>
  <si>
    <t>https://www.reddit.com/user/dudeinred69</t>
  </si>
  <si>
    <t>t2_125rbz</t>
  </si>
  <si>
    <t>https://styles.redditmedia.com/t5_1aj3hx/styles/profileIcon_snoo8fc95ae5-8b9c-4dbc-9150-d3cd8ef224f0-headshot.png?width=256&amp;height=256&amp;crop=256:256,smart&amp;v=enabled&amp;s=dfdf5e7ba9569885378c5c1f0e7a9ab06c841dc9</t>
  </si>
  <si>
    <t>https://www.reddit.com/user/Xaendeau</t>
  </si>
  <si>
    <t>t2_ejxdn</t>
  </si>
  <si>
    <t>https://www.reddit.com/user/luke10050</t>
  </si>
  <si>
    <t>t2_r6uwf</t>
  </si>
  <si>
    <t>https://www.reddit.com/user/Schnecky</t>
  </si>
  <si>
    <t>t2_j7myw</t>
  </si>
  <si>
    <t>https://www.reddit.com/user/PRSArchon</t>
  </si>
  <si>
    <t>t2_15iwce</t>
  </si>
  <si>
    <t>https://styles.redditmedia.com/t5_17v3hl/styles/profileIcon_snoo-nftv2_bmZ0X2VpcDE1NToxMzdfNmFjYjhmYjgyODgwZDM5YzJiODQ0NmY4Nzc4YTE0ZDM0ZWU2Y2ZiN181MDM1MTE_rare_cf1a4718-9516-458b-836c-80f43f7342f6-headshot.png?width=256&amp;height=256&amp;crop=256:256,smart&amp;v=enabled&amp;s=897ceeb7f585afb09619c9faaf1e380f93056a8c</t>
  </si>
  <si>
    <t>https://www.reddit.com/user/julimuli1997</t>
  </si>
  <si>
    <t>t2_150jdj</t>
  </si>
  <si>
    <t>https://styles.redditmedia.com/t5_18b6pm/styles/profileIcon_snoo6a1fbcd0-dff8-41a5-a103-8dd613df7ecc-headshot-f.png?width=256&amp;height=256&amp;crop=256:256,smart&amp;v=enabled&amp;s=9179de0816f7c33c84dc2d1ad3c9670c9cb8030c</t>
  </si>
  <si>
    <t>https://www.reddit.com/user/Selethorme</t>
  </si>
  <si>
    <t>t2_30nq7umy</t>
  </si>
  <si>
    <t>https://www.reddit.com/user/banditorama</t>
  </si>
  <si>
    <t>t2_79vs8z2x</t>
  </si>
  <si>
    <t>https://styles.redditmedia.com/t5_2w9by9/styles/profileIcon_snoo37d16780-c4b5-4ac4-a305-56b4d5db2dfd-headshot.png?width=256&amp;height=256&amp;crop=256:256,smart&amp;v=enabled&amp;s=0c7e1f1b0af3834db7c39217fb860c1910869ad5</t>
  </si>
  <si>
    <t>https://www.reddit.com/user/lBlackfeatherl</t>
  </si>
  <si>
    <t>t2_9awy4</t>
  </si>
  <si>
    <t>https://www.reddit.com/user/Sikkly290</t>
  </si>
  <si>
    <t>t2_1hb6l3v</t>
  </si>
  <si>
    <t>https://styles.redditmedia.com/t5_690xh/styles/profileIcon_snoo175c5cf6-3aaa-414c-aef4-b37499fa67a4-headshot.png?width=256&amp;height=256&amp;crop=256:256,smart&amp;v=enabled&amp;s=7e9f24778b1221335be7e201f1704ae9fd9c40cc</t>
  </si>
  <si>
    <t>https://www.reddit.com/user/Mr__Snek</t>
  </si>
  <si>
    <t>t2_1lvtchcz</t>
  </si>
  <si>
    <t>https://styles.redditmedia.com/t5_knxdn/styles/profileIcon_snoo3ebe3192-ad70-4486-a678-c5834857d68b-headshot.png?width=256&amp;height=256&amp;crop=256:256,smart&amp;v=enabled&amp;s=09592817e60135e5e499589cee245f9100f9a1b5</t>
  </si>
  <si>
    <t>https://www.reddit.com/user/LeBaus7</t>
  </si>
  <si>
    <t>t2_p8vvd</t>
  </si>
  <si>
    <t>https://styles.redditmedia.com/t5_cfm4n/styles/profileIcon_snooe3e2a8f0-2609-4513-8425-07b8bc2686b4-headshot.png?width=256&amp;height=256&amp;crop=256:256,smart&amp;v=enabled&amp;s=4e76520cf3461bde9945f3123f0dc03ef4a999bf</t>
  </si>
  <si>
    <t>https://www.reddit.com/user/Eurotriangle</t>
  </si>
  <si>
    <t>t2_16mp5s</t>
  </si>
  <si>
    <t>https://www.reddit.com/user/Oh_ffs_seriously</t>
  </si>
  <si>
    <t>t2_yk67r</t>
  </si>
  <si>
    <t>https://www.reddit.com/user/boomerangchampion</t>
  </si>
  <si>
    <t>t2_ar2rbf7</t>
  </si>
  <si>
    <t>https://www.reddit.com/user/a_false_vacuum</t>
  </si>
  <si>
    <t>t2_r0dxh</t>
  </si>
  <si>
    <t>https://styles.redditmedia.com/t5_b71im/styles/profileIcon_snoo004b63a9-a524-4a7a-8bba-6510f6500d93-headshot-f.png?width=256&amp;height=256&amp;crop=256:256,smart&amp;v=enabled&amp;s=c3b6687e21d211684f19cf5ffa342509516c087d</t>
  </si>
  <si>
    <t>https://www.reddit.com/user/RacerM53</t>
  </si>
  <si>
    <t>t2_frrhn</t>
  </si>
  <si>
    <t>https://styles.redditmedia.com/t5_1rfd61/styles/profileIcon_snooc9505dc9-b050-4e51-a96a-c66189aeb477-headshot.png?width=256&amp;height=256&amp;crop=256:256,smart&amp;v=enabled&amp;s=2d8499c96353c2e13e3c60f533a7da5618ce6b1c</t>
  </si>
  <si>
    <t>https://www.reddit.com/user/AndroidMyAndroid</t>
  </si>
  <si>
    <t>t2_qmm6p</t>
  </si>
  <si>
    <t>https://www.reddit.com/user/Frickelmeister</t>
  </si>
  <si>
    <t>t2_3etljtyv</t>
  </si>
  <si>
    <t>https://styles.redditmedia.com/t5_y5rj0/styles/profileIcon_snooc2a9d60e-77c2-424e-af5e-7ebd82667d6e-headshot.png?width=256&amp;height=256&amp;crop=256:256,smart&amp;v=enabled&amp;s=a6df68e6ecfa42b15b5a8108242f979e50020d6c</t>
  </si>
  <si>
    <t>https://www.reddit.com/user/ArcherBoy27</t>
  </si>
  <si>
    <t>t2_ujmbixt3</t>
  </si>
  <si>
    <t>https://styles.redditmedia.com/t5_7gcztm/styles/profileIcon_snoo4ed94f06-9065-4f5f-a892-dd4d1cd739f6-headshot.png?width=256&amp;height=256&amp;crop=256:256,smart&amp;v=enabled&amp;s=95869c22379a8bba243595f654d6d08468b2b6a4</t>
  </si>
  <si>
    <t>https://www.reddit.com/user/ConPrin</t>
  </si>
  <si>
    <t>t2_593f8</t>
  </si>
  <si>
    <t>https://www.reddit.com/user/ericvwgolf</t>
  </si>
  <si>
    <t>t2_9trm4</t>
  </si>
  <si>
    <t>https://www.reddit.com/user/magoosauce</t>
  </si>
  <si>
    <t>t2_cvmnn</t>
  </si>
  <si>
    <t>https://www.reddit.com/user/Johnny362000</t>
  </si>
  <si>
    <t>t2_cqjpv</t>
  </si>
  <si>
    <t>https://styles.redditmedia.com/t5_cvp5c/styles/profileIcon_f8ip7s5ce5691.jpg?width=256&amp;height=256&amp;crop=256:256,smart&amp;v=enabled&amp;s=09d202b71e6795c4e710a9f91e89e2c7bb3e15ed</t>
  </si>
  <si>
    <t>https://www.reddit.com/user/campbellsimpson</t>
  </si>
  <si>
    <t>t2_71p6s84x</t>
  </si>
  <si>
    <t>https://www.reddit.com/user/Kupfakura</t>
  </si>
  <si>
    <t>t2_82fj78fd</t>
  </si>
  <si>
    <t>https://styles.redditmedia.com/t5_3408tf/styles/profileIcon_snoob2408a41-df5f-4f77-8f90-eb70c76ab82e-headshot.png?width=256&amp;height=256&amp;crop=256:256,smart&amp;v=enabled&amp;s=0ea79aeb931f1b474a47014495e380c93514117b</t>
  </si>
  <si>
    <t>https://www.reddit.com/user/moneyocrazy</t>
  </si>
  <si>
    <t>t2_42hqu</t>
  </si>
  <si>
    <t>https://www.reddit.com/user/lee1026</t>
  </si>
  <si>
    <t>t2_64hpewa4</t>
  </si>
  <si>
    <t>https://styles.redditmedia.com/t5_2jqpba/styles/profileIcon_snoo125fe5ba-22b7-4fb7-b794-e621140da9f2-headshot.png?width=256&amp;height=256&amp;crop=256:256,smart&amp;v=enabled&amp;s=6897ad1fdd25f6a2314eb90c042a8f3b1e040733</t>
  </si>
  <si>
    <t>https://www.reddit.com/user/AnimeAlt44</t>
  </si>
  <si>
    <t>t2_2psf8yp</t>
  </si>
  <si>
    <t>https://styles.redditmedia.com/t5_7mg31/styles/profileIcon_snoob95e6fab-f285-41ca-b137-5a76ae3d126c-headshot.png?width=256&amp;height=256&amp;crop=256:256,smart&amp;v=enabled&amp;s=e4b36792d7c6ebeb11d715a9bd5adc90197f4ae1</t>
  </si>
  <si>
    <t>https://www.reddit.com/user/MeMoses</t>
  </si>
  <si>
    <t>t2_o1y4c</t>
  </si>
  <si>
    <t>https://www.reddit.com/user/nguyenm</t>
  </si>
  <si>
    <t>t2_3krs0</t>
  </si>
  <si>
    <t>https://www.reddit.com/user/besselfunctions</t>
  </si>
  <si>
    <t>t2_nb9ql</t>
  </si>
  <si>
    <t>https://styles.redditmedia.com/t5_1l5fsu/styles/profileIcon_snoo03d91cca-1a47-40b9-9ab6-e7a5129db799-headshot.png?width=256&amp;height=256&amp;crop=256:256,smart&amp;v=enabled&amp;s=e8d77068632708a28303d612d135c97fa54c3434</t>
  </si>
  <si>
    <t>https://www.reddit.com/user/KampretOfficial</t>
  </si>
  <si>
    <t>t2_b20q5gaj</t>
  </si>
  <si>
    <t>https://styles.redditmedia.com/t5_4tmpey/styles/profileIcon_snoo903085c3-1242-4206-b2f2-4f94b0ac6445-headshot.png?width=256&amp;height=256&amp;crop=256:256,smart&amp;v=enabled&amp;s=fe6b46b81d115d14a809a0e954daf44c3a2863ce</t>
  </si>
  <si>
    <t>https://www.reddit.com/user/KeepDi9gin</t>
  </si>
  <si>
    <t>t2_84g8yaqsg</t>
  </si>
  <si>
    <t>https://www.reddit.com/user/Lacyra</t>
  </si>
  <si>
    <t>t2_9etrxr19d</t>
  </si>
  <si>
    <t>https://styles.redditmedia.com/t5_88qnk6/styles/profileIcon_snoo0aab2d61-9b3f-4342-8967-a9b55b9490d7-headshot.png?width=256&amp;height=256&amp;crop=256:256,smart&amp;v=enabled&amp;s=39ff85a877afd054953ee1f7db3d47c793dc7daa</t>
  </si>
  <si>
    <t>https://www.reddit.com/user/FastFaps2</t>
  </si>
  <si>
    <t>t2_36y7c</t>
  </si>
  <si>
    <t>https://styles.redditmedia.com/t5_21jel2/styles/profileIcon_snoo-nftv2_bmZ0X2VpcDE1NToxMzdfYzhkM2EzYTgzYmRlNWRhZDA2ZDQzNjY5NGUzZTIyYWMzZTY0ZDU3N18xODc2MTUx_rare_ecb85524-b492-496d-8ed0-84fe523ccc74-headshot.png?width=256&amp;height=256&amp;crop=256:256,smart&amp;v=enabled&amp;s=012ba8249cff0524a896b678ea66247c621959cd</t>
  </si>
  <si>
    <t>https://www.reddit.com/user/bindermichi</t>
  </si>
  <si>
    <t>t2_g90sd</t>
  </si>
  <si>
    <t>https://www.reddit.com/user/Ghepardo</t>
  </si>
  <si>
    <t>t2_bckym</t>
  </si>
  <si>
    <t>https://www.reddit.com/user/mini4x</t>
  </si>
  <si>
    <t>t2_12j49z</t>
  </si>
  <si>
    <t>https://styles.redditmedia.com/t5_eelxh/styles/profileIcon_clxavhu8mhc61.png?width=256&amp;height=256&amp;crop=256:256,smart&amp;v=enabled&amp;s=ce9d0c6faed1445dd62802ec86cf1870d7b995c2</t>
  </si>
  <si>
    <t>https://www.reddit.com/user/desf15</t>
  </si>
  <si>
    <t>t2_vwzqphxr</t>
  </si>
  <si>
    <t>https://www.reddit.com/user/sarcasmyousausage</t>
  </si>
  <si>
    <t>t2_3j6qsgev</t>
  </si>
  <si>
    <t>https://styles.redditmedia.com/t5_z6cog/styles/profileIcon_snoodbc0043b-7ace-4daa-b747-bbdbee97e28b-headshot.png?width=256&amp;height=256&amp;crop=256:256,smart&amp;v=enabled&amp;s=bfbeaa7385b5ff5a6c88acfea8035d6c24e9c419</t>
  </si>
  <si>
    <t>https://www.reddit.com/user/spriggan4</t>
  </si>
  <si>
    <t>t2_13gz7e</t>
  </si>
  <si>
    <t>https://styles.redditmedia.com/t5_dsw3k/styles/profileIcon_8tmk739cy0a71.jpg?width=256&amp;height=256&amp;crop=256:256,smart&amp;v=enabled&amp;s=c863751496ffa5a5e29b3ff0fc3a732996c0c556</t>
  </si>
  <si>
    <t>https://www.reddit.com/user/skankhunt1738</t>
  </si>
  <si>
    <t>t2_8hsyho2m8</t>
  </si>
  <si>
    <t>https://styles.redditmedia.com/t5_85vq32/styles/profileIcon_snoof179c5bf-1ccd-4795-8803-c4efd701857c-headshot.png?width=256&amp;height=256&amp;crop=256:256,smart&amp;v=enabled&amp;s=397775fa67143f3e63065a5137520eb7aa1932a8</t>
  </si>
  <si>
    <t>https://www.reddit.com/user/hattingly-yours</t>
  </si>
  <si>
    <t>t2_7y53q</t>
  </si>
  <si>
    <t>https://styles.redditmedia.com/t5_d2iqc/styles/profileIcon_snoo73918935-3000-4165-9f70-3e475f71e8a9-headshot.png?width=256&amp;height=256&amp;crop=256:256,smart&amp;v=enabled&amp;s=0d31fd3714548bd8efdb0030a8ec92428a001908</t>
  </si>
  <si>
    <t>https://www.reddit.com/user/austinmiles</t>
  </si>
  <si>
    <t>t2_jtad4</t>
  </si>
  <si>
    <t>https://www.reddit.com/user/muchvape2000</t>
  </si>
  <si>
    <t>t2_5ultx</t>
  </si>
  <si>
    <t>https://www.reddit.com/user/KeythKatz</t>
  </si>
  <si>
    <t>t2_cynvw</t>
  </si>
  <si>
    <t>https://styles.redditmedia.com/t5_gl9a5/styles/profileIcon_snoo-nftv2_bmZ0X2VpcDE1NToxMzdfNDY2YTMzMDg4N2JkZjYyZDUzZjk2OGVhODI0NzkzMTUwZjA3NzYyZV8yNTE5_rare_97cd5e10-7365-4298-805c-6dee9ccae160-headshot.png?width=256&amp;height=256&amp;crop=256:256,smart&amp;v=enabled&amp;s=1ea661103a9a8cd21f82e8a01e3fde04b0d1b7cb</t>
  </si>
  <si>
    <t>https://www.reddit.com/user/caverunner17</t>
  </si>
  <si>
    <t>t2_mo51v0nt</t>
  </si>
  <si>
    <t>https://styles.redditmedia.com/t5_6bcl7c/styles/profileIcon_snoo2d38d688-3a39-44f3-88c6-a1ccc45665cf-headshot.png?width=256&amp;height=256&amp;crop=256:256,smart&amp;v=enabled&amp;s=51a6d8e2684c99906c49a68833b5490dc300c9f2</t>
  </si>
  <si>
    <t>https://www.reddit.com/user/PineappleMelonTree</t>
  </si>
  <si>
    <t>t2_6yqmv</t>
  </si>
  <si>
    <t>https://www.reddit.com/user/Goz3rr</t>
  </si>
  <si>
    <t>t2_7llvg</t>
  </si>
  <si>
    <t>https://www.reddit.com/user/legoegoman</t>
  </si>
  <si>
    <t>t2_l16jv</t>
  </si>
  <si>
    <t>https://www.reddit.com/user/Car-face</t>
  </si>
  <si>
    <t>t2_lfr6wetf</t>
  </si>
  <si>
    <t>https://www.reddit.com/user/MachKeinDramaLlama</t>
  </si>
  <si>
    <t>t2_hpdzs</t>
  </si>
  <si>
    <t>https://styles.redditmedia.com/t5_cvbtb/styles/profileIcon_snoo80679baf-0fa6-479d-83bd-de882e445f08-headshot-f.png?width=256&amp;height=256&amp;crop=256:256,smart&amp;v=enabled&amp;s=88e7b77eb37a9fa5beba512617ae7f7920445852</t>
  </si>
  <si>
    <t>https://www.reddit.com/user/JC-Dude</t>
  </si>
  <si>
    <t>t2_qdxsfppn</t>
  </si>
  <si>
    <t>https://www.reddit.com/user/IKnow-ThePiecesFit</t>
  </si>
  <si>
    <t>t2_3rrxn</t>
  </si>
  <si>
    <t>https://styles.redditmedia.com/t5_dplva/styles/profileIcon_snoo-nftv2_bmZ0X2VpcDE1NToxMzdfNDY2YTMzMDg4N2JkZjYyZDUzZjk2OGVhODI0NzkzMTUwZjA3NzYyZV8xMjg4Mw_rare_97b56c99-96f0-4ac6-9efd-37b638869c68-headshot.png?width=256&amp;height=256&amp;crop=256:256,smart&amp;v=enabled&amp;s=f66e0acfc9b75a1d860b45027586cf6865592a47</t>
  </si>
  <si>
    <t>https://www.reddit.com/user/Ecsta</t>
  </si>
  <si>
    <t>t2_ggkmv</t>
  </si>
  <si>
    <t>https://www.reddit.com/user/Maximilianne</t>
  </si>
  <si>
    <t>t2_pvfyo7kk</t>
  </si>
  <si>
    <t>https://styles.redditmedia.com/t5_6opncl/styles/profileIcon_snooa2a4381c-1dfa-4234-8ea2-4f0e6931aecb-headshot.png?width=256&amp;height=256&amp;crop=256:256,smart&amp;v=enabled&amp;s=e9e8e5a5ce0ee393a2a854af15693626e6ec4ef8</t>
  </si>
  <si>
    <t>https://www.reddit.com/user/gamer_dinoyt69</t>
  </si>
  <si>
    <t>t2_fcl6f</t>
  </si>
  <si>
    <t>https://www.reddit.com/user/E_J_H</t>
  </si>
  <si>
    <t>t2_nqqff</t>
  </si>
  <si>
    <t>https://www.reddit.com/user/banelingsbanelings</t>
  </si>
  <si>
    <t>t2_10n5g5</t>
  </si>
  <si>
    <t>https://www.reddit.com/user/RandomCheeseCake</t>
  </si>
  <si>
    <t>t2_j5xep73c</t>
  </si>
  <si>
    <t>https://styles.redditmedia.com/t5_5rkodc/styles/profileIcon_snoo-nftv2_bmZ0X2VpcDE1NToxMzdfNDY2YTMzMDg4N2JkZjYyZDUzZjk2OGVhODI0NzkzMTUwZjA3NzYyZV83MjA5OA_rare_5c8a20e4-d673-4206-8683-f4eb8f1bc095-headshot.png?width=256&amp;height=256&amp;crop=256:256,smart&amp;v=enabled&amp;s=07312fc6dff47ea2c9a51ea3c19b16892025979b</t>
  </si>
  <si>
    <t>https://www.reddit.com/user/Th3WeirdingWay</t>
  </si>
  <si>
    <t>t2_9fpyjenl</t>
  </si>
  <si>
    <t>https://www.reddit.com/user/DefaultVariable</t>
  </si>
  <si>
    <t>t2_a77hw</t>
  </si>
  <si>
    <t>https://www.reddit.com/user/Aero06</t>
  </si>
  <si>
    <t>t2_pxyj58o1</t>
  </si>
  <si>
    <t>https://styles.redditmedia.com/t5_6p11e1/styles/profileIcon_xy85pa4az4p91.jpg?width=256&amp;height=256&amp;crop=256:256,smart&amp;v=enabled&amp;s=1d0e53743aad549dc98e15f61312a32cc4900a33</t>
  </si>
  <si>
    <t>https://www.reddit.com/user/Silvertonguedevil96</t>
  </si>
  <si>
    <t>t2_68fw0</t>
  </si>
  <si>
    <t>https://www.reddit.com/user/DreadSeverin</t>
  </si>
  <si>
    <t>t2_5i9hn</t>
  </si>
  <si>
    <t>https://www.reddit.com/user/matthewmspace</t>
  </si>
  <si>
    <t>t2_2gailfb3</t>
  </si>
  <si>
    <t>https://www.reddit.com/user/AnimalShithouse</t>
  </si>
  <si>
    <t>t2_d2r5h</t>
  </si>
  <si>
    <t>https://styles.redditmedia.com/t5_ce2nd/styles/profileIcon_snoo-nftv2_bmZ0X2VpcDE1NToxMzdfNmFjYjhmYjgyODgwZDM5YzJiODQ0NmY4Nzc4YTE0ZDM0ZWU2Y2ZiN183MzY4MjM_rare_acdda5fa-4403-473a-9956-3091aa42a20a-headshot.png?width=256&amp;height=256&amp;crop=256:256,smart&amp;v=enabled&amp;s=7fcb4934b9f93a6ccded449e6f406a57141f6c3a</t>
  </si>
  <si>
    <t>https://www.reddit.com/user/phunkygeeza</t>
  </si>
  <si>
    <t>t2_krv1l</t>
  </si>
  <si>
    <t>https://www.reddit.com/user/tofulo</t>
  </si>
  <si>
    <t>t2_benfiq2</t>
  </si>
  <si>
    <t>https://www.reddit.com/user/Yepborntolose</t>
  </si>
  <si>
    <t>t2_obqvj</t>
  </si>
  <si>
    <t>https://www.reddit.com/user/argent_pixel</t>
  </si>
  <si>
    <t>t2_7luc2l4b</t>
  </si>
  <si>
    <t>https://www.reddit.com/user/OnVerraB1</t>
  </si>
  <si>
    <t>t2_a50k8vl8</t>
  </si>
  <si>
    <t>https://styles.redditmedia.com/t5_3w02hr/styles/profileIcon_snoo07579931-bfc8-4fa7-a5c2-36c2c4b79bb4-headshot.png?width=256&amp;height=256&amp;crop=256:256,smart&amp;v=enabled&amp;s=73a08baef52cdd963f7d07e6bf21a94931578d21</t>
  </si>
  <si>
    <t>https://www.reddit.com/user/stillnotme69</t>
  </si>
  <si>
    <t>t2_ni813qkf</t>
  </si>
  <si>
    <t>https://styles.redditmedia.com/t5_6etakd/styles/profileIcon_snooe6077ad0-3d10-459a-8c13-f2bfe93f8b1f-headshot.png?width=256&amp;height=256&amp;crop=256:256,smart&amp;v=enabled&amp;s=331fee021968e45cca12ac57ceb594211b3e1a89</t>
  </si>
  <si>
    <t>https://www.reddit.com/user/millenial_wh00p</t>
  </si>
  <si>
    <t>t2_6lycmwha</t>
  </si>
  <si>
    <t>https://styles.redditmedia.com/t5_2pcsm1/styles/profileIcon_snooaab879c3-541d-4c2a-baf3-ac24351804c8-headshot.png?width=256&amp;height=256&amp;crop=256:256,smart&amp;v=enabled&amp;s=7a657bac63445b3e1487c39f3020996efc5b8a8e</t>
  </si>
  <si>
    <t>https://www.reddit.com/user/Miklos103</t>
  </si>
  <si>
    <t>t2_3pkmafxh</t>
  </si>
  <si>
    <t>https://www.reddit.com/user/justmyfuture</t>
  </si>
  <si>
    <t>t2_662gd</t>
  </si>
  <si>
    <t>https://styles.redditmedia.com/t5_b8spo/styles/profileIcon_snoo7e731301-c60a-4c9d-8e95-5a211adcdf5e-headshot.png?width=256&amp;height=256&amp;crop=256:256,smart&amp;v=enabled&amp;s=b8b8a4cfacba88a5e44dbc4f430f2da7355315a3</t>
  </si>
  <si>
    <t>https://www.reddit.com/user/dmcand3</t>
  </si>
  <si>
    <t>t2_fx58l</t>
  </si>
  <si>
    <t>https://styles.redditmedia.com/t5_d0luu/styles/profileIcon_x92bh9b9kg061.jpeg?width=256&amp;height=256&amp;crop=256:256,smart&amp;v=enabled&amp;s=e9e2c6294b8a103e066d7e419df38f3a192dad83</t>
  </si>
  <si>
    <t>https://www.reddit.com/user/furyfuryfury</t>
  </si>
  <si>
    <t>t2_h1gxjs0l</t>
  </si>
  <si>
    <t>https://www.reddit.com/user/AdAccording6269</t>
  </si>
  <si>
    <t>t2_srtajkpy</t>
  </si>
  <si>
    <t>https://styles.redditmedia.com/t5_7471y8/styles/profileIcon_snooade36255-4092-4337-aa0b-a1136f4c5924-headshot.png?width=256&amp;height=256&amp;crop=256:256,smart&amp;v=enabled&amp;s=ea079c4c39fa4ba2094458b2de759ffb06442730</t>
  </si>
  <si>
    <t>https://www.reddit.com/user/old_school_gen_X</t>
  </si>
  <si>
    <t>t2_1lz646cm</t>
  </si>
  <si>
    <t>https://www.reddit.com/user/KefaRock</t>
  </si>
  <si>
    <t>t2_5uh2gnvq4</t>
  </si>
  <si>
    <t>https://styles.redditmedia.com/t5_7yqm88/styles/profileIcon_sq4xkbjf26ma1.jpg?width=256&amp;height=256&amp;crop=256:256,smart&amp;v=enabled&amp;s=09e7281aa555d359ef58af6111d7b9d925b3cfc3</t>
  </si>
  <si>
    <t>https://www.reddit.com/user/KenenisaBekele1</t>
  </si>
  <si>
    <t>t2_bjubnyo</t>
  </si>
  <si>
    <t>https://styles.redditmedia.com/t5_ig4qo/styles/profileIcon_snooe9a9f7a8-0ac0-4819-9639-253b010799e7-headshot.png?width=256&amp;height=256&amp;crop=256:256,smart&amp;v=enabled&amp;s=a9789137a87fc0d55cfe08a6d3d11dd288613262</t>
  </si>
  <si>
    <t>https://www.reddit.com/user/vukvuche</t>
  </si>
  <si>
    <t>t2_3ay4md1n</t>
  </si>
  <si>
    <t>https://styles.redditmedia.com/t5_x8wry/styles/profileIcon_snoo-nftv2_bmZ0X2VpcDE1NToxMzdfNDY2YTMzMDg4N2JkZjYyZDUzZjk2OGVhODI0NzkzMTUwZjA3NzYyZV8zNTQ2NDU_rare_d702557b-cb3b-4936-9817-5ced46f603a4-headshot.png?width=256&amp;height=256&amp;crop=256:256,smart&amp;v=enabled&amp;s=0ad224f85607ea1e39cdf4bca5f242ee39dbf0a9</t>
  </si>
  <si>
    <t>https://www.reddit.com/user/Dovaskarr</t>
  </si>
  <si>
    <t>t2_tt1hsrig</t>
  </si>
  <si>
    <t>https://www.reddit.com/user/GearAgile2962</t>
  </si>
  <si>
    <t>t2_3lbv9v6q</t>
  </si>
  <si>
    <t>https://www.reddit.com/user/bosko43buha</t>
  </si>
  <si>
    <t>t2_ju8li</t>
  </si>
  <si>
    <t>https://styles.redditmedia.com/t5_bn17k/styles/profileIcon_snoof5e5342f-ec04-44d6-9254-792dd5015805-headshot.png?width=256&amp;height=256&amp;crop=256:256,smart&amp;v=enabled&amp;s=a346ee1074467fa31924582236d9f1f33014ea60</t>
  </si>
  <si>
    <t>https://www.reddit.com/user/tbrzica</t>
  </si>
  <si>
    <t>t2_4z66s002e</t>
  </si>
  <si>
    <t>https://www.reddit.com/user/fasijina_guja</t>
  </si>
  <si>
    <t>t2_akmm224o</t>
  </si>
  <si>
    <t>https://styles.redditmedia.com/t5_40wn8r/styles/profileIcon_snoo47a7ae3c-f383-4b45-9253-26a4494bad1a-headshot-f.png?width=256&amp;height=256&amp;crop=256:256,smart&amp;v=enabled&amp;s=51ecf8143daf959271df69cb8eb9632a370661f1</t>
  </si>
  <si>
    <t>https://www.reddit.com/user/markomiki</t>
  </si>
  <si>
    <t>t2_z1e6ise</t>
  </si>
  <si>
    <t>https://www.reddit.com/user/A_C_A_B_</t>
  </si>
  <si>
    <t>t2_i3wqqpj</t>
  </si>
  <si>
    <t>https://www.reddit.com/user/kondor89</t>
  </si>
  <si>
    <t>t2_86qon73gr</t>
  </si>
  <si>
    <t>https://styles.redditmedia.com/t5_850cvk/styles/profileIcon_snoo4332788b-b6ef-4be7-b874-5f0151e4bf31-headshot.png?width=256&amp;height=256&amp;crop=256:256,smart&amp;v=enabled&amp;s=5eca50bc02f5377257a129a76307bf556d7de3b0</t>
  </si>
  <si>
    <t>https://www.reddit.com/user/Entire_Pomelo_7077</t>
  </si>
  <si>
    <t>t2_4uw46pom</t>
  </si>
  <si>
    <t>https://styles.redditmedia.com/t5_2afg92/styles/profileIcon_snoo-nftv2_bmZ0X2VpcDE1NToxMzdfYzhkM2EzYTgzYmRlNWRhZDA2ZDQzNjY5NGUzZTIyYWMzZTY0ZDU3N180NTgzNDIy_rare_cd942ac4-8eb9-44bc-a442-f97d2921b844-headshot.png?width=256&amp;height=256&amp;crop=256:256,smart&amp;v=enabled&amp;s=7296e42b7f74f90c984dbe66390f589b628b8b44</t>
  </si>
  <si>
    <t>https://www.reddit.com/user/deyo246</t>
  </si>
  <si>
    <t>t2_w7p4tvc9</t>
  </si>
  <si>
    <t>https://www.reddit.com/user/Lucky_Block_3170</t>
  </si>
  <si>
    <t>t2_7es7tjq60</t>
  </si>
  <si>
    <t>https://www.reddit.com/user/DecisiveBot</t>
  </si>
  <si>
    <t>t2_4hqu0294</t>
  </si>
  <si>
    <t>https://styles.redditmedia.com/t5_242uho/styles/profileIcon_epe2gs0so6k31.jpg?width=256&amp;height=256&amp;crop=256:256,smart&amp;v=enabled&amp;s=60cc34e35ffe879275e00f1b4fc199e8aedc2269</t>
  </si>
  <si>
    <t>https://www.reddit.com/user/RLCD-Bot</t>
  </si>
  <si>
    <t>t2_eg7ayulk</t>
  </si>
  <si>
    <t>https://www.reddit.com/user/Southern_Gas_3241</t>
  </si>
  <si>
    <t>t2_r5rktfe</t>
  </si>
  <si>
    <t>https://styles.redditmedia.com/t5_147d3a/styles/profileIcon_snoo146d3dfb-6d42-40d9-8838-e4d769386ce7-headshot.png?width=256&amp;height=256&amp;crop=256:256,smart&amp;v=enabled&amp;s=d939d50ad42beb4e684f40c0efa64a5ac88eebf5</t>
  </si>
  <si>
    <t>https://www.reddit.com/user/Robpol86</t>
  </si>
  <si>
    <t>t2_b27f5mb8</t>
  </si>
  <si>
    <t>https://styles.redditmedia.com/t5_76e391/styles/profileIcon_snoo4810e6ef-a7ad-425c-bdbc-878fb2ca0724-headshot.png?width=256&amp;height=256&amp;crop=256:256,smart&amp;v=enabled&amp;s=780b015b4f0e991065e007c9cfb555a0b4fc6e01</t>
  </si>
  <si>
    <t>https://www.reddit.com/user/savetheiron</t>
  </si>
  <si>
    <t>t2_5j1thwi0</t>
  </si>
  <si>
    <t>https://styles.redditmedia.com/t5_2dta6a/styles/profileIcon_snoo26ce8db7-2046-4090-8fe5-ef64087c8ccb-headshot-f.png?width=256&amp;height=256&amp;crop=256:256,smart&amp;v=enabled&amp;s=53be43b0f845a2cbbb842307458067feb7be3132</t>
  </si>
  <si>
    <t>https://www.reddit.com/user/kadobe2</t>
  </si>
  <si>
    <t>t2_8obz75cj</t>
  </si>
  <si>
    <t>https://styles.redditmedia.com/t5_3d1o61/styles/profileIcon_snoo219cde8e-822f-4f16-bed6-64eb7841d3eb-headshot.png?width=256&amp;height=256&amp;crop=256:256,smart&amp;v=enabled&amp;s=a4105dea6b8045c8835979c0c35de23cbc9bc27d</t>
  </si>
  <si>
    <t>https://www.reddit.com/user/IndependentCut3541</t>
  </si>
  <si>
    <t>t2_r0ms9r0</t>
  </si>
  <si>
    <t>https://www.reddit.com/user/AndroidUser37</t>
  </si>
  <si>
    <t>t2_heq1why9</t>
  </si>
  <si>
    <t>https://www.reddit.com/user/Southern-Ad-3017</t>
  </si>
  <si>
    <t>t2_kq1jc</t>
  </si>
  <si>
    <t>https://styles.redditmedia.com/t5_3mnyc/styles/profileIcon_snoo30a0a543-3b5a-41c5-b89e-29864eb3ef3f-headshot.png?width=256&amp;height=256&amp;crop=256:256,smart&amp;v=enabled&amp;s=eccc4bb4e99d204a926e0c5bc51451426d6b6b3b</t>
  </si>
  <si>
    <t>https://www.reddit.com/user/skelement</t>
  </si>
  <si>
    <t>t2_2y4b4jfl</t>
  </si>
  <si>
    <t>https://styles.redditmedia.com/t5_u9pap/styles/profileIcon_0tbbq453w2sa1.jpg?width=256&amp;height=256&amp;crop=256:256,smart&amp;v=enabled&amp;s=8ea5e15ee8105e47db5788e424c879df08aa2f05</t>
  </si>
  <si>
    <t>https://www.reddit.com/user/brettthedestroyer420</t>
  </si>
  <si>
    <t>t2_9p64u98e</t>
  </si>
  <si>
    <t>https://styles.redditmedia.com/t5_3onl2n/styles/profileIcon_snoof7e95e05-0011-4531-bd83-8dcafcaa08b4-headshot.png?width=256&amp;height=256&amp;crop=256:256,smart&amp;v=enabled&amp;s=28d011eb1940b2bb8161710b92a9b64e80875076</t>
  </si>
  <si>
    <t>https://www.reddit.com/user/UncleM4tt</t>
  </si>
  <si>
    <t>t2_7mx8ttsm</t>
  </si>
  <si>
    <t>https://styles.redditmedia.com/t5_2yytgb/styles/profileIcon_snoo22c7529a-bce1-4533-926e-63077d9e21c4-headshot.png?width=256&amp;height=256&amp;crop=256:256,smart&amp;v=enabled&amp;s=04d637d3ba57a02441f94515ecb4920d4814d0c0</t>
  </si>
  <si>
    <t>https://www.reddit.com/user/FunnyIsntScary</t>
  </si>
  <si>
    <t>t2_2yw6b24m</t>
  </si>
  <si>
    <t>https://styles.redditmedia.com/t5_2kvdwl/styles/profileIcon_grak48xuy8s51.jpg?width=256&amp;height=256&amp;crop=256:256,smart&amp;v=enabled&amp;s=0085eb59a056f0943db27176f1a397536ac46668</t>
  </si>
  <si>
    <t>https://www.reddit.com/user/backbiter0723</t>
  </si>
  <si>
    <t>t2_hscan0ij</t>
  </si>
  <si>
    <t>https://styles.redditmedia.com/t5_5l4ujx/styles/profileIcon_snood3f152fb-a0ea-46a2-aaf6-e995384f0796-headshot.png?width=256&amp;height=256&amp;crop=256:256,smart&amp;v=enabled&amp;s=771f3f22d6b44e903d7690642cc1f8df385326dd</t>
  </si>
  <si>
    <t>https://www.reddit.com/user/Bahahaaaahaha</t>
  </si>
  <si>
    <t>t2_q9y5t0fa</t>
  </si>
  <si>
    <t>https://styles.redditmedia.com/t5_78ov1q/styles/profileIcon_snoo4f134aed-b1b4-4a09-b274-967d99f36f7b-headshot.png?width=256&amp;height=256&amp;crop=256:256,smart&amp;v=enabled&amp;s=50769e5d5948b366299705ced0295ef6ad27fc6c</t>
  </si>
  <si>
    <t>https://www.reddit.com/user/evergoodstudios</t>
  </si>
  <si>
    <t>t2_9j15924u</t>
  </si>
  <si>
    <t>https://www.reddit.com/user/Ok-Efficiency5815</t>
  </si>
  <si>
    <t>t2_10l6dd</t>
  </si>
  <si>
    <t>https://styles.redditmedia.com/t5_dbm5j/styles/profileIcon_snoo85aba864-d785-4eb6-abaa-6f636bff1f52-headshot.png?width=256&amp;height=256&amp;crop=256:256,smart&amp;v=enabled&amp;s=e488ac85f143b46797d1320bd79b9414c1028b62</t>
  </si>
  <si>
    <t>https://www.reddit.com/user/Brown_Stallion</t>
  </si>
  <si>
    <t>t2_x9zqh</t>
  </si>
  <si>
    <t>https://www.reddit.com/user/Justuraveragenoitall</t>
  </si>
  <si>
    <t>t2_orq8zkup</t>
  </si>
  <si>
    <t>https://styles.redditmedia.com/t5_6jnnte/styles/profileIcon_snood6149916-c318-44f1-a79a-b2f18ab831af-headshot.png?width=256&amp;height=256&amp;crop=256:256,smart&amp;v=enabled&amp;s=64295bfaaa4169c622653d7306a30974a815f8a2</t>
  </si>
  <si>
    <t>https://www.reddit.com/user/Weak_Emotion_1069</t>
  </si>
  <si>
    <t>t2_dms4r1pw</t>
  </si>
  <si>
    <t>https://www.reddit.com/user/AdParticular2687</t>
  </si>
  <si>
    <t>t2_uyrkhrl</t>
  </si>
  <si>
    <t>https://www.reddit.com/user/throwaway3113151</t>
  </si>
  <si>
    <t>t2_7fiul</t>
  </si>
  <si>
    <t>https://www.reddit.com/user/ryusoma</t>
  </si>
  <si>
    <t>t2_6bgrt6h1</t>
  </si>
  <si>
    <t>https://www.reddit.com/user/poprocksA</t>
  </si>
  <si>
    <t>t2_57xbwb9e8</t>
  </si>
  <si>
    <t>https://www.reddit.com/user/melotronic</t>
  </si>
  <si>
    <t>t2_33w77qp5</t>
  </si>
  <si>
    <t>https://styles.redditmedia.com/t5_vlano/styles/profileIcon_h10tkl75yqd21.png?width=256&amp;height=256&amp;crop=256:256,smart&amp;v=enabled&amp;s=fa7a536e031cf5c7084f7a72362e2c5a1590abb0</t>
  </si>
  <si>
    <t>https://www.reddit.com/user/NitroSnaps</t>
  </si>
  <si>
    <t>t2_49h5ydib</t>
  </si>
  <si>
    <t>https://www.reddit.com/user/spindelapa</t>
  </si>
  <si>
    <t>t2_v4u6xn4x</t>
  </si>
  <si>
    <t>https://www.reddit.com/user/Annual-Jump3158</t>
  </si>
  <si>
    <t>t2_7rny8l9e</t>
  </si>
  <si>
    <t>https://styles.redditmedia.com/t5_30ck85/styles/profileIcon_snoo2e4aa89a-6042-4d27-b43a-1754385db452-headshot.png?width=256&amp;height=256&amp;crop=256:256,smart&amp;v=enabled&amp;s=8026e7a4a6a6e330c25d50bd8a2c72300c0a2f6e</t>
  </si>
  <si>
    <t>https://www.reddit.com/user/lazymentors</t>
  </si>
  <si>
    <t>t2_6ia8u</t>
  </si>
  <si>
    <t>https://www.reddit.com/user/hyperkid</t>
  </si>
  <si>
    <t>t2_9a3n2w7d</t>
  </si>
  <si>
    <t>https://styles.redditmedia.com/t5_5phlyw/styles/profileIcon_snoo-nftv2_bmZ0X2VpcDE1NToxMzdfYjljMDQyYzMyNzViYzQ5Nzk5Njg4ZWVhMWEyOWIxNDA1ZDAyOTQ2Yl8xNTA1ODE_rare_1fa93972-4c25-405e-8d1a-d9c5ff2eeb93-headshot.png?width=256&amp;height=256&amp;crop=256:256,smart&amp;v=enabled&amp;s=d62b94f8f488cd9ff95f37371051bffd63538288</t>
  </si>
  <si>
    <t>https://www.reddit.com/user/RedGing12</t>
  </si>
  <si>
    <t>t2_4hagnq</t>
  </si>
  <si>
    <t>https://styles.redditmedia.com/t5_8b0sc/styles/profileIcon_snoo072afe7a-a876-4991-9281-f3b7d7b5e594-headshot.png?width=256&amp;height=256&amp;crop=256:256,smart&amp;v=enabled&amp;s=ef6cc5dbe0174d6b4f9b879862d129d819a959b8</t>
  </si>
  <si>
    <t>https://www.reddit.com/user/cakebythejake</t>
  </si>
  <si>
    <t>t2_imf0wom3</t>
  </si>
  <si>
    <t>https://styles.redditmedia.com/t5_5oj6pd/styles/profileIcon_snoo54142699-f896-4366-82f3-cb012cb67017-headshot.png?width=256&amp;height=256&amp;crop=256:256,smart&amp;v=enabled&amp;s=344e885b711fa89eaf8531a6ebd52610170d7c9f</t>
  </si>
  <si>
    <t>https://www.reddit.com/user/MISYYZ</t>
  </si>
  <si>
    <t>t2_e95yew9h</t>
  </si>
  <si>
    <t>https://www.reddit.com/user/adamnnnnnn</t>
  </si>
  <si>
    <t>t2_u2a9wc0x</t>
  </si>
  <si>
    <t>https://www.reddit.com/user/NumbersMatching68</t>
  </si>
  <si>
    <t>t2_qgqzketa</t>
  </si>
  <si>
    <t>https://styles.redditmedia.com/t5_7t9p1a/styles/profileIcon_snooe8a75627-fbeb-489e-84ef-ba1a90708b32-headshot.png?width=256&amp;height=256&amp;crop=256:256,smart&amp;v=enabled&amp;s=f358e83d2a590d251c7e74aa1b0b20ae1e84ef54</t>
  </si>
  <si>
    <t>https://www.reddit.com/user/BuZzaRoe</t>
  </si>
  <si>
    <t>t2_uvsyvgoz</t>
  </si>
  <si>
    <t>https://styles.redditmedia.com/t5_7jotwd/styles/profileIcon_snoo3027253e-457d-4ab7-b4b9-ed35b29c5fe4-headshot.png?width=256&amp;height=256&amp;crop=256:256,smart&amp;v=enabled&amp;s=9005e7c09a84e44e71243c572aa3006fc608615d</t>
  </si>
  <si>
    <t>https://www.reddit.com/user/AleylisDad</t>
  </si>
  <si>
    <t>t2_7utop2mj</t>
  </si>
  <si>
    <t>https://styles.redditmedia.com/t5_4vin6q/styles/profileIcon_dve6anzw9f081.jpg?width=256&amp;height=256&amp;crop=256:256,smart&amp;v=enabled&amp;s=0b2fe95f62d0e79e002c034d11d0ab3b303ba551</t>
  </si>
  <si>
    <t>https://www.reddit.com/user/RubyMetalmuffin</t>
  </si>
  <si>
    <t>t2_cso1h5mr</t>
  </si>
  <si>
    <t>https://styles.redditmedia.com/t5_5ungp0/styles/profileIcon_snoo7df0ad2f-ebd9-4986-a098-f0bcdc89ddc8-headshot.png?width=256&amp;height=256&amp;crop=256:256,smart&amp;v=enabled&amp;s=ea0449b6f98b73c0b0533752c3eabcc59d02517d</t>
  </si>
  <si>
    <t>https://www.reddit.com/user/LazyHose</t>
  </si>
  <si>
    <t>t2_v0o5soqh</t>
  </si>
  <si>
    <t>https://styles.redditmedia.com/t5_7ldv9x/styles/profileIcon_snoob1a6eb39-d4d2-4e94-9562-5bab282a8d61-headshot.png?width=256&amp;height=256&amp;crop=256:256,smart&amp;v=enabled&amp;s=72e7ffb509c4cbeafa9460f0785f3cdc906372d0</t>
  </si>
  <si>
    <t>https://www.reddit.com/user/NicolasMolli14</t>
  </si>
  <si>
    <t>t2_3wyqjcu5</t>
  </si>
  <si>
    <t>https://styles.redditmedia.com/t5_12sd0q/styles/profileIcon_6d144nkp46i51.jpg?width=256&amp;height=256&amp;crop=256:256,smart&amp;v=enabled&amp;s=26e79104579634dd6f2681761734a6728620ecd4</t>
  </si>
  <si>
    <t>https://www.reddit.com/user/swagNextTuber</t>
  </si>
  <si>
    <t>t2_1jiufif7</t>
  </si>
  <si>
    <t>https://styles.redditmedia.com/t5_k9d2l/styles/profileIcon_hki07nlg1qh11.jpg?width=256&amp;height=256&amp;crop=256:256,smart&amp;v=enabled&amp;s=0fb235518b9dbc9ebfabb19c8e4499aa195f551b</t>
  </si>
  <si>
    <t>https://www.reddit.com/user/swrncpete</t>
  </si>
  <si>
    <t>t2_4m0abyl1</t>
  </si>
  <si>
    <t>https://styles.redditmedia.com/t5_2597a0/styles/profileIcon_5nogqfzdzbqa1.jpg?width=256&amp;height=256&amp;crop=256:256,smart&amp;v=enabled&amp;s=df8d19819e4e0ce7a1b97953f1cca311fde3ff35</t>
  </si>
  <si>
    <t>https://www.reddit.com/user/13Vex</t>
  </si>
  <si>
    <t>t2_6jhqq</t>
  </si>
  <si>
    <t>https://styles.redditmedia.com/t5_c3ful/styles/profileIcon_snoo03b83b31-2fe6-4f5e-b23a-371bdc26cab5-headshot.png?width=256&amp;height=256&amp;crop=256:256,smart&amp;v=enabled&amp;s=8e72468061fbd9455909c587e80b09a076df0112</t>
  </si>
  <si>
    <t>https://www.reddit.com/user/ashyjay</t>
  </si>
  <si>
    <t>t2_a5mohluf</t>
  </si>
  <si>
    <t>https://www.reddit.com/user/venom7273</t>
  </si>
  <si>
    <t>t2_dccmti4</t>
  </si>
  <si>
    <t>https://styles.redditmedia.com/t5_ak7d2/styles/profileIcon_snooafdff8b2-ea2e-43d5-8f28-77d6b8bbba90-headshot.png?width=256&amp;height=256&amp;crop=256:256,smart&amp;v=enabled&amp;s=e9a97d03bb96f995732590ec9904c60399195c3f</t>
  </si>
  <si>
    <t>https://www.reddit.com/user/ffhhkk</t>
  </si>
  <si>
    <t>t2_rwfl286b</t>
  </si>
  <si>
    <t>https://styles.redditmedia.com/t5_7wppcq/styles/profileIcon_snooc7b2dce0-c5ec-44a7-99a2-ec45143339cc-headshot.png?width=256&amp;height=256&amp;crop=256:256,smart&amp;v=enabled&amp;s=7bc23ba1a21f32f7b3291adede7bee8f0946e78f</t>
  </si>
  <si>
    <t>https://www.reddit.com/user/Rosie_Benz17</t>
  </si>
  <si>
    <t>t2_94da1</t>
  </si>
  <si>
    <t>https://styles.redditmedia.com/t5_e3q4h/styles/profileIcon_snoo02bd8977-9dcf-4954-aecd-f39dcd97232c-headshot-f.png?width=256&amp;height=256&amp;crop=256:256,smart&amp;v=enabled&amp;s=4050ce3fad03b29cad64fe521fbe828d25ffe30b</t>
  </si>
  <si>
    <t>https://www.reddit.com/user/xnickitynickx</t>
  </si>
  <si>
    <t>t2_es6nhwdn</t>
  </si>
  <si>
    <t>https://www.reddit.com/user/stormyandpink</t>
  </si>
  <si>
    <t>t2_4ywfw2z4</t>
  </si>
  <si>
    <t>https://styles.redditmedia.com/t5_6ll2v6/styles/profileIcon_snooa24d7642-22b2-4dca-85c6-4cc2b7243d19-headshot.png?width=256&amp;height=256&amp;crop=256:256,smart&amp;v=enabled&amp;s=c7bc54a5bf2bac42fb7a7981334848a78150f391</t>
  </si>
  <si>
    <t>https://www.reddit.com/user/Lorenzo003003</t>
  </si>
  <si>
    <t>t2_846eyaf7</t>
  </si>
  <si>
    <t>https://styles.redditmedia.com/t5_34pqpr/styles/profileIcon_snoo7d918563-2c78-46fb-9960-ffaa78728f3c-headshot.png?width=256&amp;height=256&amp;crop=256:256,smart&amp;v=enabled&amp;s=a0ad3e26ca74644f3b25c172a83a7ebac787d170</t>
  </si>
  <si>
    <t>https://www.reddit.com/user/TadpolMilkYT</t>
  </si>
  <si>
    <t>t2_cbwuz2j</t>
  </si>
  <si>
    <t>https://styles.redditmedia.com/t5_52fhk/styles/profileIcon_snoo3e14072f-6c39-427b-a1a9-46532336ec14-headshot.png?width=256&amp;height=256&amp;crop=256:256,smart&amp;v=enabled&amp;s=e5a7e40ef41a82c86e4217565e811b5e44390f5b</t>
  </si>
  <si>
    <t>https://www.reddit.com/user/v3n0mou5</t>
  </si>
  <si>
    <t>t2_52t4q39v</t>
  </si>
  <si>
    <t>https://www.reddit.com/user/b_harbor_92</t>
  </si>
  <si>
    <t>t2_u9fzd5a</t>
  </si>
  <si>
    <t>https://www.reddit.com/user/Suzaraki</t>
  </si>
  <si>
    <t>t2_c9uui3rf</t>
  </si>
  <si>
    <t>https://styles.redditmedia.com/t5_4gpxmf/styles/profileIcon_snoo8a91d00a-d65e-4567-a23b-324b2c78d9e3-headshot-f.png?width=256&amp;height=256&amp;crop=256:256,smart&amp;v=enabled&amp;s=e5e8ac71aaa534afbf5c17d3d87d7242b7057114</t>
  </si>
  <si>
    <t>https://www.reddit.com/user/Dogesaves69</t>
  </si>
  <si>
    <t>t2_nw92u</t>
  </si>
  <si>
    <t>https://styles.redditmedia.com/t5_bkp87/styles/profileIcon_snooe188481d-9df5-4e1b-b2ac-6586ab455621-headshot-f.png?width=256&amp;height=256&amp;crop=256:256,smart&amp;v=enabled&amp;s=c821b9d6611e2c00109f4403f7ce2f77ca60ff7b</t>
  </si>
  <si>
    <t>https://www.reddit.com/user/Space_Buk</t>
  </si>
  <si>
    <t>t2_382djz1z</t>
  </si>
  <si>
    <t>https://styles.redditmedia.com/t5_23s5vb/styles/profileIcon_snoo7f6434ed-a711-4291-9ccf-ac2d74a8a5e5-headshot-f.png?width=256&amp;height=256&amp;crop=256:256,smart&amp;v=enabled&amp;s=a866b8ac85e38f4cf930e804f6ef91479454cb44</t>
  </si>
  <si>
    <t>https://www.reddit.com/user/mysterow</t>
  </si>
  <si>
    <t>t2_v0tg0orz</t>
  </si>
  <si>
    <t>https://www.reddit.com/user/nachocheeseonmyballs</t>
  </si>
  <si>
    <t>t2_kracbswf</t>
  </si>
  <si>
    <t>https://styles.redditmedia.com/t5_60e90k/styles/profileIcon_snoo-nftv2_bmZ0X2VpcDE1NToxMzdfNmFjYjhmYjgyODgwZDM5YzJiODQ0NmY4Nzc4YTE0ZDM0ZWU2Y2ZiN183Mjg3NzA_rare_fdc38463-8cfa-4ab9-be7f-a3760f7f79cd-headshot.png?width=256&amp;height=256&amp;crop=256:256,smart&amp;v=enabled&amp;s=eab97f5c6b2a876236ea1fe0585a38a9ff625947</t>
  </si>
  <si>
    <t>https://www.reddit.com/user/CryinConure</t>
  </si>
  <si>
    <t>t2_60f8t</t>
  </si>
  <si>
    <t>https://styles.redditmedia.com/t5_1zg3fp/styles/profileIcon_snoo5a25be48-e930-4c74-bbea-253b0efdbdf8-headshot.png?width=256&amp;height=256&amp;crop=256:256,smart&amp;v=enabled&amp;s=659321bee4561e283525d7d3fdd0aa688c585154</t>
  </si>
  <si>
    <t>https://www.reddit.com/user/suckseggs</t>
  </si>
  <si>
    <t>t2_w8reg084</t>
  </si>
  <si>
    <t>https://styles.redditmedia.com/t5_83nf06/styles/profileIcon_snoo2466a252-4950-4ea4-bd8b-6e21564aa553-headshot.png?width=256&amp;height=256&amp;crop=256:256,smart&amp;v=enabled&amp;s=3da5f1f4611b556d181afe9c07cc859ac05b2865</t>
  </si>
  <si>
    <t>https://www.reddit.com/user/CurbsNOllies</t>
  </si>
  <si>
    <t>t2_4j0yx</t>
  </si>
  <si>
    <t>https://styles.redditmedia.com/t5_ek4a7/styles/profileIcon_snooc39c13d3-3e5a-4f74-a6f1-c827bf32b4f8-headshot.png?width=256&amp;height=256&amp;crop=256:256,smart&amp;v=enabled&amp;s=3c8de70a797152e52297f7457deb84c5d2da7e43</t>
  </si>
  <si>
    <t>https://www.reddit.com/user/bostonmacosx</t>
  </si>
  <si>
    <t>t2_t04xx</t>
  </si>
  <si>
    <t>https://styles.redditmedia.com/t5_1gvjq2/styles/profileIcon_snoobbec5733-b786-4cc1-88e0-282967ba1f33-headshot.png?width=256&amp;height=256&amp;crop=256:256,smart&amp;v=enabled&amp;s=e431563cabef32e745264031b4f15ae8cb8d1c0f</t>
  </si>
  <si>
    <t>https://www.reddit.com/user/im_wudini</t>
  </si>
  <si>
    <t>t2_wpjpj</t>
  </si>
  <si>
    <t>https://styles.redditmedia.com/t5_cefgj/styles/profileIcon_snood3befbb9-527d-4323-ac4c-b8590b23d968-headshot.png?width=256&amp;height=256&amp;crop=256:256,smart&amp;v=enabled&amp;s=9ca4b70a32629373cef470d4b4f8cf8fcd21ed1b</t>
  </si>
  <si>
    <t>https://www.reddit.com/user/Taco_Fries</t>
  </si>
  <si>
    <t>t2_g6jouzzw</t>
  </si>
  <si>
    <t>https://styles.redditmedia.com/t5_5a65tp/styles/profileIcon_snoo6d3b17ce-497b-416e-adc1-14fc3e6b6f17-headshot.png?width=256&amp;height=256&amp;crop=256:256,smart&amp;v=enabled&amp;s=a601a2c22c0300e0d108b1ddcb9434bf22e465bd</t>
  </si>
  <si>
    <t>https://www.reddit.com/user/Explr233</t>
  </si>
  <si>
    <t>t2_9djwr7jz</t>
  </si>
  <si>
    <t>https://styles.redditmedia.com/t5_3krjzu/styles/profileIcon_f1hoc9k0upw81.jpg?width=256&amp;height=256&amp;crop=256:256,smart&amp;v=enabled&amp;s=3f7d9a08696fe153ef9e8dcd8194b19560f8e168</t>
  </si>
  <si>
    <t>https://www.reddit.com/user/Any-Ad-4010</t>
  </si>
  <si>
    <t>t2_8a62onxai</t>
  </si>
  <si>
    <t>https://www.reddit.com/user/Zavadi10508</t>
  </si>
  <si>
    <t>t2_16230d</t>
  </si>
  <si>
    <t>https://styles.redditmedia.com/t5_17d5kh/styles/profileIcon_snoo2e0071f4-c81b-4bea-9457-5aec70fd6ea6-headshot-f.png?width=256&amp;height=256&amp;crop=256:256,smart&amp;v=enabled&amp;s=2bb6b595fe191677a9ff5ef327becf1bc79e0acd</t>
  </si>
  <si>
    <t>https://www.reddit.com/user/AlsoKnownAsRukh</t>
  </si>
  <si>
    <t>t2_8evgkif4</t>
  </si>
  <si>
    <t>https://styles.redditmedia.com/t5_38f0z3/styles/profileIcon_snoo1317efb8-7eec-4470-bbcb-85e1514a17e8-headshot.png?width=256&amp;height=256&amp;crop=256:256,smart&amp;v=enabled&amp;s=729b072619aec2d627e738609803e9bfe7021336</t>
  </si>
  <si>
    <t>https://www.reddit.com/user/Opening-Ad5036</t>
  </si>
  <si>
    <t>t2_pl4t2guj</t>
  </si>
  <si>
    <t>https://styles.redditmedia.com/t5_6ncdjp/styles/profileIcon_snoodd15287f-a2a9-4990-8da5-6849b321f87b-headshot.png?width=256&amp;height=256&amp;crop=256:256,smart&amp;v=enabled&amp;s=43510b457aa9ae00549ea2a697571b7a9200ddad</t>
  </si>
  <si>
    <t>https://www.reddit.com/user/Luxim86</t>
  </si>
  <si>
    <t>t2_s8f8vvt</t>
  </si>
  <si>
    <t>https://styles.redditmedia.com/t5_xck2o/styles/profileIcon_snoo-nftv2_bmZ0X2VpcDE1NToxMzdfNDY2YTMzMDg4N2JkZjYyZDUzZjk2OGVhODI0NzkzMTUwZjA3NzYyZV83Njg0Njk_rare_4e0f67bc-11d4-46be-a60c-3a02701a552d-headshot.png?width=256&amp;height=256&amp;crop=256:256,smart&amp;v=enabled&amp;s=e38675cbb0c72ade0c5f7d6b2dce7464dffd55ff</t>
  </si>
  <si>
    <t>https://www.reddit.com/user/T-Rock21</t>
  </si>
  <si>
    <t>t2_68se9vou</t>
  </si>
  <si>
    <t>https://styles.redditmedia.com/t5_2mhhwo/styles/profileIcon_snoo32cff1bc-4d98-4811-ae82-b70f82c08841-headshot-f.png?width=256&amp;height=256&amp;crop=256:256,smart&amp;v=enabled&amp;s=c877eea95be9a92b64eae47126cdb505036df5b4</t>
  </si>
  <si>
    <t>https://www.reddit.com/user/Yakari_68</t>
  </si>
  <si>
    <t>t2_o1ugz8y5</t>
  </si>
  <si>
    <t>https://styles.redditmedia.com/t5_8261fi/styles/profileIcon_me403yo6mgsa1.jpg?width=256&amp;height=256&amp;crop=256:256,smart&amp;v=enabled&amp;s=3847f4611f5e9aa6a776561099a278c487d71eef</t>
  </si>
  <si>
    <t>https://www.reddit.com/user/Akumu_Oukoku</t>
  </si>
  <si>
    <t>t2_e49kd305</t>
  </si>
  <si>
    <t>https://styles.redditmedia.com/t5_4y3va2/styles/profileIcon_snoo-nftv2_bmZ0X2VpcDE1NToxMzdfYjljMDQyYzMyNzViYzQ5Nzk5Njg4ZWVhMWEyOWIxNDA1ZDAyOTQ2Yl8yODcwNTI_rare_c995229f-be76-4e7b-bdaf-a06d1144f43b-headshot.png?width=256&amp;height=256&amp;crop=256:256,smart&amp;v=enabled&amp;s=359c3a0d2ab65e6346ed31a065bfa6b8a46885cf</t>
  </si>
  <si>
    <t>https://www.reddit.com/user/Cessabit216</t>
  </si>
  <si>
    <t>t2_2418j7a3</t>
  </si>
  <si>
    <t>https://www.reddit.com/user/captain_bedsheets</t>
  </si>
  <si>
    <t>t2_133i8c</t>
  </si>
  <si>
    <t>https://www.reddit.com/user/DB_Cooper_Jr</t>
  </si>
  <si>
    <t>t2_5o9fvwlkm</t>
  </si>
  <si>
    <t>https://styles.redditmedia.com/t5_7y9ca6/styles/profileIcon_jd1mxqp71tja1.jpg?width=256&amp;height=256&amp;crop=256:256,smart&amp;v=enabled&amp;s=eb22984e5106ed946d3ad4b0ccc8e1afc0d628e7</t>
  </si>
  <si>
    <t>https://www.reddit.com/user/Diamond_Dog_XOF</t>
  </si>
  <si>
    <t>t2_63hx4gyh</t>
  </si>
  <si>
    <t>https://styles.redditmedia.com/t5_39e879/styles/profileIcon_et32v8f8nol61.jpeg?width=256&amp;height=256&amp;crop=256:256,smart&amp;v=enabled&amp;s=9428eb847b07670626090f33b90bad4cafa494f8</t>
  </si>
  <si>
    <t>https://www.reddit.com/user/Solid-Middle</t>
  </si>
  <si>
    <t>t2_d1iz8exg</t>
  </si>
  <si>
    <t>https://styles.redditmedia.com/t5_4v5w71/styles/profileIcon_snoo826c4cb8-2fa3-4ab1-af3a-4e74d5b5991e-headshot.png?width=256&amp;height=256&amp;crop=256:256,smart&amp;v=enabled&amp;s=da0c72b9b1231363c8df17cf7e5e0b6fa157187c</t>
  </si>
  <si>
    <t>https://www.reddit.com/user/karlklarglas</t>
  </si>
  <si>
    <t>t2_uz5c45zh</t>
  </si>
  <si>
    <t>https://styles.redditmedia.com/t5_7kyhpi/styles/profileIcon_w8erytv80x6a1.jpg?width=256&amp;height=256&amp;crop=256:256,smart&amp;v=enabled&amp;s=3c35ca086d18ef192785703b42d5963e25c26231</t>
  </si>
  <si>
    <t>https://www.reddit.com/user/PowerCihat009</t>
  </si>
  <si>
    <t>t2_4p5i3404</t>
  </si>
  <si>
    <t>https://styles.redditmedia.com/t5_25r2sy/styles/profileIcon_dt6ska061eca1.jpg?width=256&amp;height=256&amp;crop=256:256,smart&amp;v=enabled&amp;s=574bb397bc75aad9a94bb471792f4fbdf0a92efc</t>
  </si>
  <si>
    <t>https://www.reddit.com/user/Mrrrrbee</t>
  </si>
  <si>
    <t>t2_5c885bzq</t>
  </si>
  <si>
    <t>https://styles.redditmedia.com/t5_3cobon/styles/profileIcon_snoo4ee66212-0ea2-4525-ae9d-f6eb960b0eb8-headshot.png?width=256&amp;height=256&amp;crop=256:256,smart&amp;v=enabled&amp;s=d4053064553a80e3674ae079341abb3cbc7027b8</t>
  </si>
  <si>
    <t>https://www.reddit.com/user/fuckingfastsam</t>
  </si>
  <si>
    <t>t2_3y9hvj7o</t>
  </si>
  <si>
    <t>https://styles.redditmedia.com/t5_13kkqx/styles/profileIcon_snoo30d9429d-6f5f-4747-ad8c-a51d3ffd9c94-headshot.png?width=256&amp;height=256&amp;crop=256:256,smart&amp;v=enabled&amp;s=9c9d4cacddea02b04712686d2c221541647b429e</t>
  </si>
  <si>
    <t>https://www.reddit.com/user/twobadmice</t>
  </si>
  <si>
    <t>t2_1jtdu9tw</t>
  </si>
  <si>
    <t>https://www.reddit.com/user/bruyeremews</t>
  </si>
  <si>
    <t>t2_1ryuatjt</t>
  </si>
  <si>
    <t>https://www.reddit.com/user/twinstick1</t>
  </si>
  <si>
    <t>t2_5bg3sn3q</t>
  </si>
  <si>
    <t>https://styles.redditmedia.com/t5_2bfmp8/styles/profileIcon_gxp6gdfgmbq91.jpg?width=256&amp;height=256&amp;crop=256:256,smart&amp;v=enabled&amp;s=b51d8c7b52026344ed362eb981ef298315146e22</t>
  </si>
  <si>
    <t>https://www.reddit.com/user/DroobsterSE</t>
  </si>
  <si>
    <t>t2_5jwb7</t>
  </si>
  <si>
    <t>https://styles.redditmedia.com/t5_1zty3h/styles/profileIcon_snoo-nftv2_bmZ0X2VpcDE1NToxMzdfYzhkM2EzYTgzYmRlNWRhZDA2ZDQzNjY5NGUzZTIyYWMzZTY0ZDU3N18xNDUzMzQ2_rare_f352d475-589e-43b1-9814-3638114183a7-headshot.png?width=256&amp;height=256&amp;crop=256:256,smart&amp;v=enabled&amp;s=441af3581f06c9390fad40c03fb40d8872c28302</t>
  </si>
  <si>
    <t>https://www.reddit.com/user/apkatt</t>
  </si>
  <si>
    <t>t2_9jestcwx</t>
  </si>
  <si>
    <t>https://styles.redditmedia.com/t5_3mssxe/styles/profileIcon_snoo19de9720-3867-4dcd-bc94-572aa54b6158-headshot-f.png?width=256&amp;height=256&amp;crop=256:256,smart&amp;v=enabled&amp;s=6796ede9990d885346f71ae4bfab476755918119</t>
  </si>
  <si>
    <t>https://www.reddit.com/user/el_wakim</t>
  </si>
  <si>
    <t>t2_12elra</t>
  </si>
  <si>
    <t>https://www.reddit.com/user/AutoNewsAdmin</t>
  </si>
  <si>
    <t>t2_vjxhwco</t>
  </si>
  <si>
    <t>https://www.reddit.com/user/TheGamingTripod</t>
  </si>
  <si>
    <t>t2_5hjt1qa2</t>
  </si>
  <si>
    <t>https://www.reddit.com/user/tesla_dpd</t>
  </si>
  <si>
    <t>t2_pll9p2x2</t>
  </si>
  <si>
    <t>https://www.reddit.com/user/Do_I_know_you_1</t>
  </si>
  <si>
    <t>t2_11ih5p</t>
  </si>
  <si>
    <t>https://styles.redditmedia.com/t5_elf33/styles/profileIcon_snoo69b54b4f-255e-4304-8cca-a7ebd3676cc9-headshot.png?width=256&amp;height=256&amp;crop=256:256,smart&amp;v=enabled&amp;s=978aecff79b03eb7557b18416ff6ecb1d321ace4</t>
  </si>
  <si>
    <t>https://www.reddit.com/user/Sesquatchhegyi</t>
  </si>
  <si>
    <t>t2_16qy33</t>
  </si>
  <si>
    <t>https://styles.redditmedia.com/t5_9h6cg/styles/profileIcon_snoo575ffe08-d6b3-4d82-88be-db643f17d4a4-headshot-f.png?width=256&amp;height=256&amp;crop=256:256,smart&amp;v=enabled&amp;s=cf941e9ca7c3a2ed0786c358ad6d241a3fb9ba88</t>
  </si>
  <si>
    <t>https://www.reddit.com/user/parental92</t>
  </si>
  <si>
    <t>t2_bql2</t>
  </si>
  <si>
    <t>https://styles.redditmedia.com/t5_3letm/styles/profileIcon_6t4pl80b9o481.jpg?width=256&amp;height=256&amp;crop=256:256,smart&amp;v=enabled&amp;s=fea18aa51c36c425811dccb447b3c2e304c0560d</t>
  </si>
  <si>
    <t>https://www.reddit.com/user/aigarius</t>
  </si>
  <si>
    <t>t2_79jd1ghy</t>
  </si>
  <si>
    <t>https://www.reddit.com/user/miracle-worker-1989</t>
  </si>
  <si>
    <t>t2_2w59tha</t>
  </si>
  <si>
    <t>https://styles.redditmedia.com/t5_84we2/styles/profileIcon_snoo992a0d76-9d90-4c60-b71a-a3271aa552fe-headshot.png?width=256&amp;height=256&amp;crop=256:256,smart&amp;v=enabled&amp;s=9050f16645f5de68dd3ced445e1c1b2db6a11d48</t>
  </si>
  <si>
    <t>https://www.reddit.com/user/edchikel1</t>
  </si>
  <si>
    <t>t2_2wurjj8w</t>
  </si>
  <si>
    <t>https://www.reddit.com/user/UniqueThanks</t>
  </si>
  <si>
    <t>t2_hl08s</t>
  </si>
  <si>
    <t>https://www.reddit.com/user/AllMyAlts</t>
  </si>
  <si>
    <t>t2_993bk</t>
  </si>
  <si>
    <t>https://www.reddit.com/user/WellTimedPoop</t>
  </si>
  <si>
    <t>t2_712jqfdl</t>
  </si>
  <si>
    <t>https://styles.redditmedia.com/t5_3qdnhp/styles/profileIcon_5cl69nfr8ge81.jpg?width=256&amp;height=256&amp;crop=256:256,smart&amp;v=enabled&amp;s=0c98e0165de457d62fa625388a8cdee2eb82ffaa</t>
  </si>
  <si>
    <t>https://www.reddit.com/user/No_Recording5380</t>
  </si>
  <si>
    <t>t2_51wq4h4d6</t>
  </si>
  <si>
    <t>https://www.reddit.com/user/Caymanlotusrevs</t>
  </si>
  <si>
    <t>t2_1udx47n6</t>
  </si>
  <si>
    <t>https://styles.redditmedia.com/t5_m8rqr/styles/profileIcon_snoo004524ba-2864-4f01-a366-eb5cf3e833f1-headshot.png?width=256&amp;height=256&amp;crop=256:256,smart&amp;v=enabled&amp;s=2b445099568055ddccaf915632610f3aa15ae9b2</t>
  </si>
  <si>
    <t>https://www.reddit.com/user/emmytau</t>
  </si>
  <si>
    <t>t2_j2i03pm</t>
  </si>
  <si>
    <t>https://styles.redditmedia.com/t5_4xvwd/styles/profileIcon_snoo5244afe2-0b77-475c-86d5-7f86e2f422f0-headshot-f.png?width=256&amp;height=256&amp;crop=256:256,smart&amp;v=enabled&amp;s=7a4d437c85a25c2f3a7bd484b0286a065ae475ca</t>
  </si>
  <si>
    <t>https://www.reddit.com/user/knorkinator</t>
  </si>
  <si>
    <t>t2_eb9do</t>
  </si>
  <si>
    <t>https://styles.redditmedia.com/t5_am4pv/styles/profileIcon_snoo-nftv2_bmZ0X2VpcDE1NToxMzdfYzhkM2EzYTgzYmRlNWRhZDA2ZDQzNjY5NGUzZTIyYWMzZTY0ZDU3N183MTAzODA1_rare_34d0b7ed-7396-42de-881e-e0f1e01b8f75-headshot.png?width=256&amp;height=256&amp;crop=256:256,smart&amp;v=enabled&amp;s=c627d7fd4c328aca6b40614f6ed524881750a1dd</t>
  </si>
  <si>
    <t>https://www.reddit.com/user/pillul</t>
  </si>
  <si>
    <t>t2_5iedh</t>
  </si>
  <si>
    <t>https://www.reddit.com/user/flyingWeez</t>
  </si>
  <si>
    <t>t2_7gicn5t4</t>
  </si>
  <si>
    <t>https://www.reddit.com/user/LiveByTheC0de</t>
  </si>
  <si>
    <t>t2_169ifo</t>
  </si>
  <si>
    <t>https://styles.redditmedia.com/t5_175dbm/styles/profileIcon_snoo-nftv2_bmZ0X2VpcDE1NToxMzdfNjIyZDhmZWE0NjAzYmE5ZWRhZjEwODRiNDA3MDUyZDhiMGE5YmVkN183MTAxNjU1_rare_476f7c95-f3ee-4188-88e2-0b86e6332eec-headshot.png?width=256&amp;height=256&amp;crop=256:256,smart&amp;v=enabled&amp;s=b8d879b9338d955ac056328500fd0baf3a07719a</t>
  </si>
  <si>
    <t>https://www.reddit.com/user/cerebud</t>
  </si>
  <si>
    <t>t2_4aoci</t>
  </si>
  <si>
    <t>https://www.reddit.com/user/kirbyderwood</t>
  </si>
  <si>
    <t>t2_2l80moi3</t>
  </si>
  <si>
    <t>https://www.reddit.com/user/SiphonTheFern</t>
  </si>
  <si>
    <t>t2_6g9oz</t>
  </si>
  <si>
    <t>https://www.reddit.com/user/EnhancementShaman</t>
  </si>
  <si>
    <t>t2_p4ngzax</t>
  </si>
  <si>
    <t>https://styles.redditmedia.com/t5_9npnz/styles/profileIcon_snoo-nftv2_bmZ0X2VpcDE1NToxMzdfNDY2YTMzMDg4N2JkZjYyZDUzZjk2OGVhODI0NzkzMTUwZjA3NzYyZV8xMDYxNw_rare_3dfa11b3-883b-474d-99b1-241b724755f4-headshot.png?width=256&amp;height=256&amp;crop=256:256,smart&amp;v=enabled&amp;s=a12022f87606551441ed888a3f04c3bd8a26217d</t>
  </si>
  <si>
    <t>https://www.reddit.com/user/kosmoskolio</t>
  </si>
  <si>
    <t>t2_74488</t>
  </si>
  <si>
    <t>https://styles.redditmedia.com/t5_1yk186/styles/profileIcon_snoo-nftv2_bmZ0X2VpcDE1NToxMzdfNDY2YTMzMDg4N2JkZjYyZDUzZjk2OGVhODI0NzkzMTUwZjA3NzYyZV80MDQzMjU_rare_9153bf4f-1061-4024-9e3e-3a4024581e6c-headshot.png?width=256&amp;height=256&amp;crop=256:256,smart&amp;v=enabled&amp;s=b622a2cacbff4263f732421a099688d6afc3bd0d</t>
  </si>
  <si>
    <t>https://www.reddit.com/user/cherlin</t>
  </si>
  <si>
    <t>t2_fag24</t>
  </si>
  <si>
    <t>https://styles.redditmedia.com/t5_dfjs7/styles/profileIcon_snoo98af8e27-d6c2-4489-85b2-2a690fe0d360-headshot.png?width=256&amp;height=256&amp;crop=256:256,smart&amp;v=enabled&amp;s=3ad9a9d387db5259feda9793a204378824dd5ea5</t>
  </si>
  <si>
    <t>https://www.reddit.com/user/markydsade</t>
  </si>
  <si>
    <t>t2_124tfc</t>
  </si>
  <si>
    <t>https://www.reddit.com/user/nannernutz</t>
  </si>
  <si>
    <t>t2_2ta5i6e9</t>
  </si>
  <si>
    <t>https://styles.redditmedia.com/t5_t1f2l/styles/profileIcon_snoo-nftv2_bmZ0X2VpcDE1NToxMzdfNDY2YTMzMDg4N2JkZjYyZDUzZjk2OGVhODI0NzkzMTUwZjA3NzYyZV8xMTMxODY_rare_e366db63-04e3-4a8c-8d8e-db29f49dca72-headshot.png?width=256&amp;height=256&amp;crop=256:256,smart&amp;v=enabled&amp;s=feecc0770f26d6d9c68436c625cebfb3c5a429c6</t>
  </si>
  <si>
    <t>https://www.reddit.com/user/According_to_Mission</t>
  </si>
  <si>
    <t>t2_3r3p8</t>
  </si>
  <si>
    <t>https://styles.redditmedia.com/t5_bp92f/styles/profileIcon_snoo39655139-0a28-4b6a-81b6-54c5684f4588-headshot.png?width=256&amp;height=256&amp;crop=256:256,smart&amp;v=enabled&amp;s=02677292d268fa8874223a994329b73bfe6cc780</t>
  </si>
  <si>
    <t>https://www.reddit.com/user/David_ungerer</t>
  </si>
  <si>
    <t>t2_9n6ub</t>
  </si>
  <si>
    <t>https://styles.redditmedia.com/t5_b94me/styles/profileIcon_snoo0462cb65-3ce7-4545-9b76-21f9edc3c1b0-headshot.png?width=256&amp;height=256&amp;crop=256:256,smart&amp;v=enabled&amp;s=8df1b3230ac9c9dca52defb33a44c381c5efe3d4</t>
  </si>
  <si>
    <t>https://www.reddit.com/user/kevinxb</t>
  </si>
  <si>
    <t>t2_bbxpxbbv</t>
  </si>
  <si>
    <t>https://www.reddit.com/user/KylenV14</t>
  </si>
  <si>
    <t>t2_wjlck</t>
  </si>
  <si>
    <t>https://styles.redditmedia.com/t5_1exhia/styles/profileIcon_ubj5lmt1m2x41.jpg?width=256&amp;height=256&amp;crop=256:256,smart&amp;v=enabled&amp;s=da1a70c5be46acf20b963faebaab3664f30ea062</t>
  </si>
  <si>
    <t>https://www.reddit.com/user/Boundish91</t>
  </si>
  <si>
    <t>t2_4gbc8</t>
  </si>
  <si>
    <t>https://www.reddit.com/user/ElChaz</t>
  </si>
  <si>
    <t>t2_5u8t4</t>
  </si>
  <si>
    <t>https://styles.redditmedia.com/t5_ed1cn/styles/profileIcon_snoo896679d8-efcf-40b9-ba99-647fa2f4ed50-headshot.png?width=256&amp;height=256&amp;crop=256:256,smart&amp;v=enabled&amp;s=029eca4e88918a4cb1277eebd0575f40d27e201e</t>
  </si>
  <si>
    <t>https://www.reddit.com/user/guidocarosella</t>
  </si>
  <si>
    <t>t2_15peze</t>
  </si>
  <si>
    <t>https://www.reddit.com/user/tanrgith</t>
  </si>
  <si>
    <t>t2_1rk1vjo2</t>
  </si>
  <si>
    <t>https://styles.redditmedia.com/t5_lpx0u/styles/profileIcon_hbhiuk2ape771.jpg?width=256&amp;height=256&amp;crop=256:256,smart&amp;v=enabled&amp;s=1c1dfefe82540c161a10d487999465d5b5354756</t>
  </si>
  <si>
    <t>https://www.reddit.com/user/pc800va</t>
  </si>
  <si>
    <t>t2_6eozbl</t>
  </si>
  <si>
    <t>https://www.reddit.com/user/sparkymark75</t>
  </si>
  <si>
    <t>t2_1bw5fxdw</t>
  </si>
  <si>
    <t>https://styles.redditmedia.com/t5_jbgmm/styles/profileIcon_snoo43c7bfcf-5cc8-4fc1-8758-6591e127b5f7-headshot.png?width=256&amp;height=256&amp;crop=256:256,smart&amp;v=enabled&amp;s=11cda0f8ede4fd5c89923231ec661bedfb3140a3</t>
  </si>
  <si>
    <t>https://www.reddit.com/user/Desistance</t>
  </si>
  <si>
    <t>t2_cdyld</t>
  </si>
  <si>
    <t>https://styles.redditmedia.com/t5_bd5sd/styles/profileIcon_snoo362ae7d2-ac83-4986-9a53-f1af03580a9b-headshot-f.png?width=256&amp;height=256&amp;crop=256:256,smart&amp;v=enabled&amp;s=8d1190a18a8b870b59470986e23621306f176c71</t>
  </si>
  <si>
    <t>https://www.reddit.com/user/Tooluka</t>
  </si>
  <si>
    <t>t2_54eatzaz</t>
  </si>
  <si>
    <t>https://styles.redditmedia.com/t5_3aeuhj/styles/profileIcon_snooca7fe1bb-ad8c-4e0c-aaef-441e2cebf3ab-headshot.png?width=256&amp;height=256&amp;crop=256:256,smart&amp;v=enabled&amp;s=2aa6d8b0174d701d26b5e48364c027d01acb8048</t>
  </si>
  <si>
    <t>https://www.reddit.com/user/Steinfred-Everything</t>
  </si>
  <si>
    <t>t2_55q493lh</t>
  </si>
  <si>
    <t>https://styles.redditmedia.com/t5_3jqlyg/styles/profileIcon_snoo-nftv2_bmZ0X2VpcDE1NToxMzdfYmZkNjcwNjY3MDUzZTUxN2E5N2FmZTU2YzkxZTRmODNmMTE2MGJkM18yNTA0MzI_rare_9f57c41c-664b-4f0d-bd24-9192bf31e4c9-headshot.png?width=256&amp;height=256&amp;crop=256:256,smart&amp;v=enabled&amp;s=ab43c9e8acdab1d41739a0e67f3065de508985ba</t>
  </si>
  <si>
    <t>https://www.reddit.com/user/retard-is-not-a-slur</t>
  </si>
  <si>
    <t>t2_5pqbg8aq</t>
  </si>
  <si>
    <t>https://www.reddit.com/user/everythinghappensto</t>
  </si>
  <si>
    <t>t2_17jraq</t>
  </si>
  <si>
    <t>https://styles.redditmedia.com/t5_93o0o/styles/profileIcon_40933dgew0k81.jpg?width=256&amp;height=256&amp;crop=256:256,smart&amp;v=enabled&amp;s=b2da7880191fa4f5e1cb3671cab0f63a19a466d8</t>
  </si>
  <si>
    <t>https://www.reddit.com/user/Fat_Bearded_Tax_Man</t>
  </si>
  <si>
    <t>t2_b4npv</t>
  </si>
  <si>
    <t>https://www.reddit.com/user/Pinewood74</t>
  </si>
  <si>
    <t>t2_arzgn</t>
  </si>
  <si>
    <t>https://www.reddit.com/user/BubiBalboa</t>
  </si>
  <si>
    <t>t2_12koak</t>
  </si>
  <si>
    <t>https://styles.redditmedia.com/t5_at4eo/styles/profileIcon_snoo-nftv2_bmZ0X2VpcDE1NToxMzdfNmFjYjhmYjgyODgwZDM5YzJiODQ0NmY4Nzc4YTE0ZDM0ZWU2Y2ZiN18yMzA5NDA_rare_b691393b-5370-4b48-b8d9-f13b7ccdf84b-headshot.png?width=256&amp;height=256&amp;crop=256:256,smart&amp;v=enabled&amp;s=4353b35a6ff6998156b412d12935ef78d3bf2f7b</t>
  </si>
  <si>
    <t>https://www.reddit.com/user/techtornado</t>
  </si>
  <si>
    <t>t2_jo1xagwl</t>
  </si>
  <si>
    <t>https://www.reddit.com/user/0x706c617921</t>
  </si>
  <si>
    <t>t2_27wwzk9y</t>
  </si>
  <si>
    <t>https://styles.redditmedia.com/t5_oltuw/styles/profileIcon_snoo34f8d810-f540-40a2-ade2-b4d26f4324fe-headshot.png?width=256&amp;height=256&amp;crop=256:256,smart&amp;v=enabled&amp;s=3ab2756526fb5b9e00461b114c7fb692f1cbee9b</t>
  </si>
  <si>
    <t>https://www.reddit.com/user/_DontMind-Me_</t>
  </si>
  <si>
    <t>t2_w75txr3d</t>
  </si>
  <si>
    <t>https://www.reddit.com/user/talkamar2</t>
  </si>
  <si>
    <t>t2_34aabip</t>
  </si>
  <si>
    <t>https://www.reddit.com/user/Individual-Ad-8645</t>
  </si>
  <si>
    <t>t2_9kb7fzk1</t>
  </si>
  <si>
    <t>https://styles.redditmedia.com/t5_3n3nh6/styles/profileIcon_snoocb4e93ae-7ee2-4efe-b0ea-d82ea5893c1b-headshot-f.png?width=256&amp;height=256&amp;crop=256:256,smart&amp;v=enabled&amp;s=e86c9b46e5c1afed474e46a2b7bb5de87e99183e</t>
  </si>
  <si>
    <t>https://www.reddit.com/user/salmon_burrito</t>
  </si>
  <si>
    <t>t2_ohi8f5r6</t>
  </si>
  <si>
    <t>https://styles.redditmedia.com/t5_6im1rk/styles/profileIcon_snooc6b1618e-c386-4fcb-95ec-218f19afd3e2-headshot.png?width=256&amp;height=256&amp;crop=256:256,smart&amp;v=enabled&amp;s=5b1144fe4cb50ee20f40659ef2f0e758d0e5ba5e</t>
  </si>
  <si>
    <t>https://www.reddit.com/user/Mean_Arrival6949</t>
  </si>
  <si>
    <t>t2_56m7qp7z</t>
  </si>
  <si>
    <t>https://styles.redditmedia.com/t5_29zmnr/styles/profileIcon_snoo9aa34a1e-3465-43e2-9a7b-40a2b24492bf-headshot.png?width=256&amp;height=256&amp;crop=256:256,smart&amp;v=enabled&amp;s=69f97f15a04b459799d0a04801391fcf1b50a3e0</t>
  </si>
  <si>
    <t>https://www.reddit.com/user/Conditional-Sausage</t>
  </si>
  <si>
    <t>t2_rn0h4rp</t>
  </si>
  <si>
    <t>https://styles.redditmedia.com/t5_h7itx/styles/profileIcon_snoocb471e77-b604-400f-92b3-7932cf8c2c13-headshot.png?width=256&amp;height=256&amp;crop=256:256,smart&amp;v=enabled&amp;s=566adbaea973e84e1ef17493c89ac9c3bc196e85</t>
  </si>
  <si>
    <t>https://www.reddit.com/user/criminatorul</t>
  </si>
  <si>
    <t>t2_6o4hhyh</t>
  </si>
  <si>
    <t>https://www.reddit.com/user/sullzzz</t>
  </si>
  <si>
    <t>t2_ckg9u5qy</t>
  </si>
  <si>
    <t>https://styles.redditmedia.com/t5_4jxyme/styles/profileIcon_673t8pv6lmra1.jpg?width=256&amp;height=256&amp;crop=256:256,smart&amp;v=enabled&amp;s=8b8c1090702a12ff5034f43ae01ac2619e9f0735</t>
  </si>
  <si>
    <t>https://www.reddit.com/user/HauntingOperation795</t>
  </si>
  <si>
    <t>t2_81jmx8j9</t>
  </si>
  <si>
    <t>https://styles.redditmedia.com/t5_33om82/styles/profileIcon_snoob8049fca-49d5-4d11-bafe-3e8378129ad9-headshot.png?width=256&amp;height=256&amp;crop=256:256,smart&amp;v=enabled&amp;s=99631086cf10e384537ca3c70c54152fcf81362e</t>
  </si>
  <si>
    <t>https://www.reddit.com/user/vaccinecronofollower</t>
  </si>
  <si>
    <t>t2_9h4wmbuby</t>
  </si>
  <si>
    <t>https://styles.redditmedia.com/t5_88xc7v/styles/profileIcon_snoob31f6950-498b-4453-b44a-dd85b277e741-headshot.png?width=256&amp;height=256&amp;crop=256:256,smart&amp;v=enabled&amp;s=7d9c1864f89247b39f7c66ce788b9a5aadf785b6</t>
  </si>
  <si>
    <t>https://www.reddit.com/user/ResidentAssignment51</t>
  </si>
  <si>
    <t>t2_4nffw</t>
  </si>
  <si>
    <t>https://www.reddit.com/user/JETFIRE007</t>
  </si>
  <si>
    <t>t2_72a2il65</t>
  </si>
  <si>
    <t>https://www.reddit.com/user/Range-Shoddy</t>
  </si>
  <si>
    <t>t2_1rjj6l87</t>
  </si>
  <si>
    <t>https://styles.redditmedia.com/t5_lptxq/styles/profileIcon_snooefd1ed7d-4b62-4cc2-a028-9d4e24b83906-headshot.png?width=256&amp;height=256&amp;crop=256:256,smart&amp;v=enabled&amp;s=fd02942ab0276e04df672c8318ff6fb0ac4c7c15</t>
  </si>
  <si>
    <t>https://www.reddit.com/user/coveredwagoneer</t>
  </si>
  <si>
    <t>t2_2v9i3vej</t>
  </si>
  <si>
    <t>https://www.reddit.com/user/dustyshades</t>
  </si>
  <si>
    <t>t2_89z82w4c</t>
  </si>
  <si>
    <t>https://styles.redditmedia.com/t5_36ndos/styles/profileIcon_snoo2b0a04c6-96e2-457f-8575-6d43f2cec2ac-headshot.png?width=256&amp;height=256&amp;crop=256:256,smart&amp;v=enabled&amp;s=8e186b431cd4e39ed02600b47d8077d09dd8c923</t>
  </si>
  <si>
    <t>https://www.reddit.com/user/Cousin38</t>
  </si>
  <si>
    <t>t2_52rcema0</t>
  </si>
  <si>
    <t>https://styles.redditmedia.com/t5_28xl1b/styles/profileIcon_snoobca9c73b-ea9e-46ae-a150-b3dd6fa2a2cc-headshot.png?width=256&amp;height=256&amp;crop=256:256,smart&amp;v=enabled&amp;s=6907376e840422446811234bc47ae0f409ff5301</t>
  </si>
  <si>
    <t>https://www.reddit.com/user/thelauryngotham</t>
  </si>
  <si>
    <t>t2_6lth9rbx</t>
  </si>
  <si>
    <t>https://www.reddit.com/user/jollyguy27</t>
  </si>
  <si>
    <t>t2_6xwvj2t</t>
  </si>
  <si>
    <t>https://styles.redditmedia.com/t5_7e0eg/styles/profileIcon_snoo23dc2f40-d93b-4fd3-a4bc-066078defa69-headshot.png?width=256&amp;height=256&amp;crop=256:256,smart&amp;v=enabled&amp;s=07551caa17ef881ef1be046fe8bc0065eabfabbc</t>
  </si>
  <si>
    <t>https://www.reddit.com/user/megared17</t>
  </si>
  <si>
    <t>t2_20rmd1be</t>
  </si>
  <si>
    <t>https://styles.redditmedia.com/t5_ng222/styles/profileIcon_snoo-nftv2_bmZ0X2VpcDE1NToxMzdfYzhkM2EzYTgzYmRlNWRhZDA2ZDQzNjY5NGUzZTIyYWMzZTY0ZDU3N18yNjU5Mjgx_rare_409cc501-a462-46da-96f4-45ca49fdc158-headshot.png?width=256&amp;height=256&amp;crop=256:256,smart&amp;v=enabled&amp;s=ef46f9d7f21387d6a6887f2f4f7848b80a17369a</t>
  </si>
  <si>
    <t>https://www.reddit.com/user/jchef5</t>
  </si>
  <si>
    <t>t2_8tzmj1il</t>
  </si>
  <si>
    <t>https://styles.redditmedia.com/t5_3sh4o5/styles/profileIcon_snooe84b118f-5a12-4628-b2b0-9037029111ed-headshot-f.png?width=256&amp;height=256&amp;crop=256:256,smart&amp;v=enabled&amp;s=9fe2a90027cb2e28f854f0c0a0309bd75198140a</t>
  </si>
  <si>
    <t>https://www.reddit.com/user/chucchinchilla</t>
  </si>
  <si>
    <t>t2_2r1megl2</t>
  </si>
  <si>
    <t>https://www.reddit.com/user/Thookie</t>
  </si>
  <si>
    <t>t2_t4sprxe4</t>
  </si>
  <si>
    <t>https://styles.redditmedia.com/t5_7tgy90/styles/profileIcon_snoo56220081-7671-447b-a1e8-b320794cc8f9-headshot.png?width=256&amp;height=256&amp;crop=256:256,smart&amp;v=enabled&amp;s=81ba1ae7e0f2f1653f293ab705f60db579659bd1</t>
  </si>
  <si>
    <t>https://www.reddit.com/user/BullMooseAccord</t>
  </si>
  <si>
    <t>t2_4je06277</t>
  </si>
  <si>
    <t>https://www.reddit.com/user/SlowJettaBigDreams</t>
  </si>
  <si>
    <t>t2_39867dp8</t>
  </si>
  <si>
    <t>https://styles.redditmedia.com/t5_2h8898/styles/profileIcon_snoo6e6a3cf0-add2-47bb-abba-e6d87d08e316-headshot.png?width=256&amp;height=256&amp;crop=256:256,smart&amp;v=enabled&amp;s=fab78a96a33a46adb8f82ff8b4123467fe9c651b</t>
  </si>
  <si>
    <t>https://www.reddit.com/user/mies3xx</t>
  </si>
  <si>
    <t>t2_1gf7rtck</t>
  </si>
  <si>
    <t>https://styles.redditmedia.com/t5_3ofzrk/styles/profileIcon_kb1s8imkjssa1.jpg?width=256&amp;height=256&amp;crop=256:256,smart&amp;v=enabled&amp;s=fa6da0e5d584e67ae2df61de367d86afa343b9e9</t>
  </si>
  <si>
    <t>https://www.reddit.com/user/Cali_freak</t>
  </si>
  <si>
    <t>t2_6lacf</t>
  </si>
  <si>
    <t>https://styles.redditmedia.com/t5_ec6z8/styles/profileIcon_snoo5eb1d19b-c24d-49f8-91d8-9c81b7dfb51a-headshot.png?width=256&amp;height=256&amp;crop=256:256,smart&amp;v=enabled&amp;s=6524b4aac14a169b28133611f373cb1b80bd0887</t>
  </si>
  <si>
    <t>https://www.reddit.com/user/cyricmccallen</t>
  </si>
  <si>
    <t>t2_1bagt1zh</t>
  </si>
  <si>
    <t>https://styles.redditmedia.com/t5_23g3qc/styles/profileIcon_snood66c61e9-3234-47cd-8eae-8e16be886f19-headshot.png?width=256&amp;height=256&amp;crop=256:256,smart&amp;v=enabled&amp;s=a08cbc63e4842f4bdd4b5b9baa1c51c6c59145c5</t>
  </si>
  <si>
    <t>https://www.reddit.com/user/IamArVy</t>
  </si>
  <si>
    <t>t2_32ppxwmj</t>
  </si>
  <si>
    <t>https://www.reddit.com/user/mishan46</t>
  </si>
  <si>
    <t>t2_205yumpq</t>
  </si>
  <si>
    <t>https://www.reddit.com/user/Adamr916</t>
  </si>
  <si>
    <t>t2_gvkgp</t>
  </si>
  <si>
    <t>https://styles.redditmedia.com/t5_1qhoma/styles/profileIcon_snoo4ec8a87c-3330-40ff-a5c7-e0d9923d4b53-headshot.png?width=256&amp;height=256&amp;crop=256:256,smart&amp;v=enabled&amp;s=f283e8d5b5304734fe928dae3e69aacf29a89fe5</t>
  </si>
  <si>
    <t>https://www.reddit.com/user/fanastril</t>
  </si>
  <si>
    <t>t2_6z8harzu</t>
  </si>
  <si>
    <t>https://www.reddit.com/user/chilladipa</t>
  </si>
  <si>
    <t>t2_31argq5j</t>
  </si>
  <si>
    <t>https://www.reddit.com/user/berger3001</t>
  </si>
  <si>
    <t>t2_a0o6fiiz</t>
  </si>
  <si>
    <t>https://styles.redditmedia.com/t5_3sotes/styles/profileIcon_dm3u9cfaajua1.jpg?width=256&amp;height=256&amp;crop=256:256,smart&amp;v=enabled&amp;s=a58bfd34f65042137710f9d9d499598a4be01d36</t>
  </si>
  <si>
    <t>https://www.reddit.com/user/BansheeMagee</t>
  </si>
  <si>
    <t>t2_ai4ka</t>
  </si>
  <si>
    <t>https://www.reddit.com/user/Psyteq</t>
  </si>
  <si>
    <t>t2_4u5dyy</t>
  </si>
  <si>
    <t>https://www.reddit.com/user/memsterboi123</t>
  </si>
  <si>
    <t>t2_50opi74c</t>
  </si>
  <si>
    <t>https://styles.redditmedia.com/t5_44zij6/styles/profileIcon_snoo-nftv2_bmZ0X2VpcDE1NToxMzdfNDY2YTMzMDg4N2JkZjYyZDUzZjk2OGVhODI0NzkzMTUwZjA3NzYyZV8yNTM0Njg_rare_54d66b24-4332-445c-ac73-529b1d9d6025-headshot.png?width=256&amp;height=256&amp;crop=256:256,smart&amp;v=enabled&amp;s=f79591c13f88e45ac11f624d86611e5285ad56d7</t>
  </si>
  <si>
    <t>https://www.reddit.com/user/TheAutisticPoet</t>
  </si>
  <si>
    <t>t2_ajdd3</t>
  </si>
  <si>
    <t>https://styles.redditmedia.com/t5_b6i4j/styles/profileIcon_snoobdab37fd-6388-436f-a43b-ac0b2c4ab83d-headshot.png?width=256&amp;height=256&amp;crop=256:256,smart&amp;v=enabled&amp;s=4b79c796f1815772bf7313d4a49c14e102e69acf</t>
  </si>
  <si>
    <t>https://www.reddit.com/user/derps-a-lot</t>
  </si>
  <si>
    <t>Open_Kale_7310</t>
  </si>
  <si>
    <t>t2_hn19ga9z</t>
  </si>
  <si>
    <t>https://www.reddit.com/user/Open_Kale_7310</t>
  </si>
  <si>
    <t>SirNukeSquad</t>
  </si>
  <si>
    <t>t2_jfm4i</t>
  </si>
  <si>
    <t>https://styles.redditmedia.com/t5_atwxd/styles/profileIcon_snooe37d23d9-1098-47fd-a4df-a47e7f58397f-headshot.png?width=256&amp;height=256&amp;crop=256:256,smart&amp;v=enabled&amp;s=2ce6149fdd6d632e6acd44246645bf3e3cffb6e8</t>
  </si>
  <si>
    <t>https://www.reddit.com/user/SirNukeSquad</t>
  </si>
  <si>
    <t>t2_16kbvg</t>
  </si>
  <si>
    <t>https://styles.redditmedia.com/t5_9iseo/styles/profileIcon_snoo8e571965-799a-48df-a493-1c8ec6e437c6-headshot.png?width=256&amp;height=256&amp;crop=256:256,smart&amp;v=enabled&amp;s=a9d41d4fadbcee7ef695950bd0854e4cea57ba21</t>
  </si>
  <si>
    <t>https://www.reddit.com/user/omicron3</t>
  </si>
  <si>
    <t>t2_43drtnr1</t>
  </si>
  <si>
    <t>https://styles.redditmedia.com/t5_2b4x6m/styles/profileIcon_snoo53f4caa2-e59d-4795-aa30-6025c336b709-headshot.png?width=256&amp;height=256&amp;crop=256:256,smart&amp;v=enabled&amp;s=640828de1577191c98fd195e623137c41c4018d7</t>
  </si>
  <si>
    <t>https://www.reddit.com/user/m0ndkalb</t>
  </si>
  <si>
    <t>&lt;?xml version="1.0" encoding="utf-8"?&gt;_x000D_
&lt;configuration&gt;_x000D_
  &lt;configSections&gt;_x000D_
    &lt;sectionGroup name="userSettings" type="System.Configuration.UserSettingsGroup, System, Version=2.0.0.0, Culture=neutral, PublicKeyToken=b77a5c561934e089"&gt;_x000D_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</si>
</sst>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76" formatCode="0.0"/>
    <numFmt numFmtId="177" formatCode="#,##0.0"/>
    <numFmt numFmtId="178" formatCode="#,##0.000"/>
    <numFmt numFmtId="179" formatCode="0.000"/>
    <numFmt numFmtId="184" formatCode="&quot;$&quot;#,##0_);[Red]\(&quot;$&quot;#,##0\)"/>
  </numFmts>
  <fonts count="16" x14ac:knownFonts="1">
    <font>
      <sz val="11"/>
      <color theme="1"/>
      <name val="宋体"/>
      <family val="2"/>
      <scheme val="minor"/>
    </font>
    <font>
      <b/>
      <sz val="11"/>
      <color theme="1"/>
      <name val="宋体"/>
      <family val="2"/>
      <scheme val="minor"/>
    </font>
    <font>
      <b/>
      <sz val="8"/>
      <color indexed="81"/>
      <name val="Tahoma"/>
      <family val="2"/>
    </font>
    <font>
      <sz val="8"/>
      <color indexed="81"/>
      <name val="Tahoma"/>
      <family val="2"/>
    </font>
    <font>
      <u/>
      <sz val="8"/>
      <color indexed="81"/>
      <name val="Tahoma"/>
      <family val="2"/>
    </font>
    <font>
      <sz val="11"/>
      <color theme="1"/>
      <name val="宋体"/>
      <family val="2"/>
      <scheme val="minor"/>
    </font>
    <font>
      <sz val="11"/>
      <color theme="0"/>
      <name val="宋体"/>
      <family val="2"/>
      <scheme val="minor"/>
    </font>
    <font>
      <b/>
      <sz val="11"/>
      <color theme="0"/>
      <name val="宋体"/>
      <family val="2"/>
      <scheme val="minor"/>
    </font>
    <font>
      <b/>
      <sz val="9"/>
      <color indexed="81"/>
      <name val="Tahoma"/>
      <charset val="1"/>
    </font>
    <font>
      <sz val="9"/>
      <color indexed="81"/>
      <name val="Tahoma"/>
      <family val="2"/>
    </font>
    <font>
      <sz val="9"/>
      <color indexed="81"/>
      <name val="Tahoma"/>
      <charset val="1"/>
    </font>
    <font>
      <sz val="11"/>
      <color theme="1"/>
      <name val="宋体"/>
      <scheme val="minor"/>
    </font>
    <font>
      <b/>
      <sz val="9"/>
      <color indexed="81"/>
      <name val="Tahoma"/>
      <family val="2"/>
    </font>
    <font>
      <sz val="9"/>
      <name val="宋体"/>
      <family val="3"/>
      <charset val="134"/>
      <scheme val="minor"/>
    </font>
    <font>
      <sz val="11"/>
      <color theme="1"/>
      <name val="宋体"/>
      <family val="3"/>
      <charset val="134"/>
      <scheme val="minor"/>
    </font>
    <font>
      <u/>
      <sz val="11"/>
      <color theme="10"/>
      <name val="宋体"/>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xf numFmtId="0" fontId="15" fillId="0" borderId="0" applyNumberFormat="0" applyFill="0" applyBorder="0" applyAlignment="0" applyProtection="0"/>
  </cellStyleXfs>
  <cellXfs count="104">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1" fillId="4" borderId="1" xfId="5" applyNumberFormat="1" applyFon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1"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0" fontId="5" fillId="4" borderId="11" xfId="5" applyNumberFormat="1" applyBorder="1" applyAlignment="1"/>
    <xf numFmtId="1" fontId="0" fillId="5" borderId="1" xfId="4" applyNumberFormat="1" applyFont="1"/>
    <xf numFmtId="0" fontId="15" fillId="0" borderId="0" xfId="9" applyFill="1" applyAlignment="1">
      <alignment wrapText="1"/>
    </xf>
    <xf numFmtId="0" fontId="14" fillId="2" borderId="1" xfId="1" applyNumberFormat="1" applyFont="1" applyAlignment="1">
      <alignment wrapText="1"/>
    </xf>
    <xf numFmtId="0" fontId="0" fillId="2" borderId="1" xfId="1" applyNumberFormat="1" applyFont="1"/>
    <xf numFmtId="0" fontId="14" fillId="5" borderId="1" xfId="4" applyNumberFormat="1" applyFont="1" applyAlignment="1">
      <alignment wrapText="1"/>
    </xf>
    <xf numFmtId="184" fontId="0" fillId="0" borderId="0" xfId="0" applyNumberFormat="1" applyAlignment="1">
      <alignment wrapText="1"/>
    </xf>
    <xf numFmtId="22" fontId="0" fillId="0" borderId="0" xfId="0" applyNumberFormat="1" applyAlignment="1">
      <alignment wrapText="1"/>
    </xf>
    <xf numFmtId="49" fontId="0" fillId="0" borderId="0" xfId="3" applyNumberFormat="1" applyFont="1" applyAlignment="1"/>
    <xf numFmtId="0" fontId="15" fillId="0" borderId="0" xfId="9" applyAlignment="1">
      <alignment wrapText="1"/>
    </xf>
    <xf numFmtId="176" fontId="0" fillId="3" borderId="1" xfId="7" applyNumberFormat="1" applyFont="1"/>
    <xf numFmtId="9" fontId="0" fillId="0" borderId="0" xfId="0" applyNumberFormat="1" applyAlignment="1">
      <alignment wrapText="1"/>
    </xf>
    <xf numFmtId="0" fontId="0" fillId="0" borderId="0" xfId="0" applyAlignment="1">
      <alignment wrapText="1"/>
    </xf>
    <xf numFmtId="179" fontId="14" fillId="4" borderId="1" xfId="5" applyNumberFormat="1" applyFont="1" applyAlignment="1"/>
    <xf numFmtId="178" fontId="0" fillId="3" borderId="1" xfId="7" applyNumberFormat="1" applyFont="1"/>
    <xf numFmtId="177" fontId="0" fillId="3" borderId="1" xfId="7" applyNumberFormat="1" applyFont="1"/>
    <xf numFmtId="0" fontId="0" fillId="0" borderId="0" xfId="2" applyNumberFormat="1" applyFont="1"/>
    <xf numFmtId="176" fontId="0" fillId="5" borderId="1" xfId="4" applyNumberFormat="1" applyFont="1"/>
    <xf numFmtId="0" fontId="0" fillId="5" borderId="1" xfId="4" applyNumberFormat="1" applyFont="1"/>
    <xf numFmtId="49" fontId="6" fillId="6" borderId="1" xfId="6" applyNumberFormat="1"/>
    <xf numFmtId="0" fontId="6" fillId="6" borderId="1" xfId="6" applyNumberFormat="1"/>
    <xf numFmtId="0" fontId="0" fillId="3" borderId="1" xfId="7" applyNumberFormat="1" applyFont="1"/>
    <xf numFmtId="49" fontId="0" fillId="0" borderId="0" xfId="3" applyNumberFormat="1" applyFont="1" applyAlignment="1"/>
    <xf numFmtId="1" fontId="14" fillId="4" borderId="1" xfId="5" applyNumberFormat="1" applyFont="1" applyAlignment="1"/>
    <xf numFmtId="49" fontId="0" fillId="0" borderId="0" xfId="3" applyNumberFormat="1" applyFont="1" applyBorder="1" applyAlignment="1"/>
    <xf numFmtId="49" fontId="15" fillId="0" borderId="0" xfId="9" applyNumberFormat="1" applyAlignment="1"/>
    <xf numFmtId="49" fontId="0" fillId="0" borderId="0" xfId="0" applyNumberFormat="1"/>
    <xf numFmtId="49" fontId="0" fillId="0" borderId="0" xfId="0" applyNumberFormat="1" applyAlignment="1">
      <alignment wrapText="1"/>
    </xf>
  </cellXfs>
  <cellStyles count="10">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常规" xfId="0" builtinId="0"/>
    <cellStyle name="超链接" xfId="9" builtinId="8"/>
  </cellStyles>
  <dxfs count="155">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76"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54"/>
      <tableStyleElement type="headerRow" dxfId="153"/>
    </tableStyle>
    <tableStyle name="NodeXL Table" pivot="0" count="1" xr9:uid="{00000000-0011-0000-FFFF-FFFF01000000}">
      <tableStyleElement type="headerRow" dxfId="15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A65-45F2-8015-08005A458466}"/>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39C-4D78-AA9C-CBC806BB80AD}"/>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A532-4010-99E7-F82B88F81A57}"/>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Metrics'!$K$2:$K$41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B5C-432F-A644-31DB38E2785C}"/>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Metrics'!$M$2:$M$41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D5F7-4C61-B259-D6A5E1EE2F17}"/>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C13-4F01-9270-6A11CA7F71B4}"/>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E49-47D2-BC72-B8F70BCA13C7}"/>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6E77-427B-886F-747433361D94}"/>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1342-4FDF-A8FD-BD750FF185EF}"/>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AU2470" totalsRowShown="0" headerRowDxfId="151" dataDxfId="150">
  <autoFilter ref="A2:AU2470" xr:uid="{00000000-0009-0000-0100-000001000000}"/>
  <tableColumns count="47">
    <tableColumn id="1" xr3:uid="{00000000-0010-0000-0000-000001000000}" name="Vertex 1" dataDxfId="149" dataCellStyle="NodeXL Required"/>
    <tableColumn id="2" xr3:uid="{00000000-0010-0000-0000-000002000000}" name="Vertex 2" dataDxfId="148" dataCellStyle="NodeXL Required"/>
    <tableColumn id="3" xr3:uid="{00000000-0010-0000-0000-000003000000}" name="Color" dataDxfId="147" dataCellStyle="NodeXL Visual Property"/>
    <tableColumn id="4" xr3:uid="{00000000-0010-0000-0000-000004000000}" name="Width" dataDxfId="146" dataCellStyle="NodeXL Visual Property"/>
    <tableColumn id="11" xr3:uid="{00000000-0010-0000-0000-00000B000000}" name="Style" dataDxfId="145" dataCellStyle="NodeXL Visual Property"/>
    <tableColumn id="5" xr3:uid="{00000000-0010-0000-0000-000005000000}" name="Opacity" dataDxfId="144" dataCellStyle="NodeXL Visual Property"/>
    <tableColumn id="6" xr3:uid="{00000000-0010-0000-0000-000006000000}" name="Visibility" dataDxfId="143" dataCellStyle="NodeXL Visual Property"/>
    <tableColumn id="10" xr3:uid="{00000000-0010-0000-0000-00000A000000}" name="Label" dataDxfId="142" dataCellStyle="NodeXL Label"/>
    <tableColumn id="12" xr3:uid="{00000000-0010-0000-0000-00000C000000}" name="Label Text Color" dataDxfId="141" dataCellStyle="NodeXL Label"/>
    <tableColumn id="13" xr3:uid="{00000000-0010-0000-0000-00000D000000}" name="Label Font Size" dataDxfId="140" dataCellStyle="NodeXL Label"/>
    <tableColumn id="14" xr3:uid="{00000000-0010-0000-0000-00000E000000}" name="Reciprocated?" dataDxfId="139" dataCellStyle="NodeXL Graph Metric"/>
    <tableColumn id="7" xr3:uid="{00000000-0010-0000-0000-000007000000}" name="ID" dataDxfId="138" dataCellStyle="NodeXL Do Not Edit"/>
    <tableColumn id="9" xr3:uid="{00000000-0010-0000-0000-000009000000}" name="Dynamic Filter" dataDxfId="137" dataCellStyle="NodeXL Do Not Edit"/>
    <tableColumn id="8" xr3:uid="{00000000-0010-0000-0000-000008000000}" name="Add Your Own Columns Here" dataDxfId="136" dataCellStyle="NodeXL Other Column"/>
    <tableColumn id="15" xr3:uid="{02F38FE2-B978-4AE5-8868-E91B4A9A3F0A}" name="Relationship" dataDxfId="55"/>
    <tableColumn id="16" xr3:uid="{E107120B-3D3C-41B1-9801-DCA005EF9BC7}" name="Relationship Date" dataDxfId="54"/>
    <tableColumn id="17" xr3:uid="{037F3834-11B3-4986-98EB-EC2A3C54DB44}" name="Text" dataDxfId="53"/>
    <tableColumn id="18" xr3:uid="{3EC45435-8B2F-4656-86F1-DBB7078157E2}" name="Media in Post" dataDxfId="52"/>
    <tableColumn id="19" xr3:uid="{2C7FF687-63E6-4443-8B7A-F6B2A666415B}" name="Imported ID" dataDxfId="51"/>
    <tableColumn id="20" xr3:uid="{5D492ED1-3D5C-4E08-905C-3678B773CCBB}" name="Subreddit" dataDxfId="50"/>
    <tableColumn id="21" xr3:uid="{43060C9B-D4B5-4A15-9458-8C94AE92825D}" name="Author" dataDxfId="49"/>
    <tableColumn id="22" xr3:uid="{897E875C-18FB-4566-A885-10901AEBF1FF}" name="Fullname" dataDxfId="48"/>
    <tableColumn id="23" xr3:uid="{C143DB37-D30E-4BBF-916B-0EAACB617D0C}" name="Permalink" dataDxfId="47"/>
    <tableColumn id="24" xr3:uid="{7FA1AA97-8A8E-4B7B-8FE2-C93FB3A99DBE}" name="Created Date" dataDxfId="46"/>
    <tableColumn id="25" xr3:uid="{F66C3F08-B351-49A5-8F4C-555B7206F097}" name="Edited Date" dataDxfId="45"/>
    <tableColumn id="26" xr3:uid="{97163D96-51B5-4B0F-9D7C-F59FFF050EC7}" name="Removed" dataDxfId="44"/>
    <tableColumn id="27" xr3:uid="{12C76642-E0DA-4BF8-A487-724E7A7644A6}" name="Spam" dataDxfId="43"/>
    <tableColumn id="28" xr3:uid="{C65C49B1-D582-4EC9-BF66-2B9317DB2EBD}" name="Score" dataDxfId="42"/>
    <tableColumn id="29" xr3:uid="{0F4AEAA9-E9C9-4251-A61A-33F24989D91E}" name="Up Votes" dataDxfId="41"/>
    <tableColumn id="30" xr3:uid="{9E0D591A-F00C-414C-99ED-6352E6FFC8B6}" name="Down Votes" dataDxfId="40"/>
    <tableColumn id="31" xr3:uid="{D09AFC65-7AE8-46F1-9E67-461396FC5F53}" name="Awards" dataDxfId="39"/>
    <tableColumn id="32" xr3:uid="{CC4D9218-C114-4104-BB3B-77EB7871B50D}" name="Is Upvoted" dataDxfId="38"/>
    <tableColumn id="33" xr3:uid="{FA8889B4-3760-45DC-B7EB-CF291F20EE65}" name="Is Downvoted" dataDxfId="37"/>
    <tableColumn id="34" xr3:uid="{762B922F-7C15-4B4A-8C7E-6B4FED2BEACD}" name="Post Title" dataDxfId="36"/>
    <tableColumn id="35" xr3:uid="{1BAECB10-34DA-417E-8BDA-8579691FB34D}" name="Not Safe For Work" dataDxfId="35"/>
    <tableColumn id="36" xr3:uid="{E4FAE6A3-5A08-4789-BA7E-AB30E021C4D7}" name="Upvote Ratio" dataDxfId="34"/>
    <tableColumn id="37" xr3:uid="{085FF183-4728-4C53-A194-3EB0A40799CA}" name="Parent ID" dataDxfId="33"/>
    <tableColumn id="38" xr3:uid="{408B6EBC-B2E3-41E8-B2AF-380374C62099}" name="Parent Fullname" dataDxfId="32"/>
    <tableColumn id="39" xr3:uid="{3D92D937-1417-41D2-A0A3-91EA4218DF03}" name="Unified Reddit ID" dataDxfId="31"/>
    <tableColumn id="40" xr3:uid="{BC7AF350-C701-490A-A292-710B2545975B}" name="Number of Replies" dataDxfId="30"/>
    <tableColumn id="41" xr3:uid="{BD7BBEAD-F4A3-4329-9B5C-6CD741F6BA08}" name="Root" dataDxfId="29"/>
    <tableColumn id="42" xr3:uid="{B3DAAF9C-47D7-41EC-8263-6AC2907349BB}" name="Is Submitter" dataDxfId="28"/>
    <tableColumn id="43" xr3:uid="{436543AF-F6A1-4666-860D-0B7DE9D15A6C}" name="Collapsed" dataDxfId="27"/>
    <tableColumn id="44" xr3:uid="{37CF3DC5-334D-4CED-B20B-48501F8F5AEB}" name="Collapsed Reason" dataDxfId="26"/>
    <tableColumn id="45" xr3:uid="{3A1874B3-0B41-4609-85BF-08A886CE0EFD}" name="Score Hidden" dataDxfId="25"/>
    <tableColumn id="46" xr3:uid="{1055C877-222B-4F47-B5CB-6DFEA516826D}" name="Depth" dataDxfId="24"/>
    <tableColumn id="47" xr3:uid="{4B1CF208-2AAA-40E5-B2D6-37FF80902FD0}" name="Edge Weight" dataDxfId="23"/>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56">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Z1484" totalsRowShown="0" headerRowDxfId="135" dataDxfId="134">
  <autoFilter ref="A2:AZ1484" xr:uid="{00000000-0009-0000-0100-000002000000}"/>
  <tableColumns count="52">
    <tableColumn id="1" xr3:uid="{00000000-0010-0000-0100-000001000000}" name="Vertex" dataDxfId="133" dataCellStyle="NodeXL Required"/>
    <tableColumn id="2" xr3:uid="{00000000-0010-0000-0100-000002000000}" name="Color" dataDxfId="132" dataCellStyle="NodeXL Visual Property"/>
    <tableColumn id="5" xr3:uid="{00000000-0010-0000-0100-000005000000}" name="Shape" dataDxfId="131" dataCellStyle="NodeXL Visual Property"/>
    <tableColumn id="6" xr3:uid="{00000000-0010-0000-0100-000006000000}" name="Size" dataDxfId="130" dataCellStyle="NodeXL Visual Property"/>
    <tableColumn id="4" xr3:uid="{00000000-0010-0000-0100-000004000000}" name="Opacity" dataDxfId="129" dataCellStyle="NodeXL Visual Property"/>
    <tableColumn id="7" xr3:uid="{00000000-0010-0000-0100-000007000000}" name="Image File" dataDxfId="128" dataCellStyle="NodeXL Visual Property"/>
    <tableColumn id="3" xr3:uid="{00000000-0010-0000-0100-000003000000}" name="Visibility" dataDxfId="127" dataCellStyle="NodeXL Visual Property"/>
    <tableColumn id="10" xr3:uid="{00000000-0010-0000-0100-00000A000000}" name="Label" dataDxfId="126" dataCellStyle="NodeXL Label"/>
    <tableColumn id="16" xr3:uid="{00000000-0010-0000-0100-000010000000}" name="Label Fill Color" dataDxfId="125" dataCellStyle="NodeXL Label"/>
    <tableColumn id="9" xr3:uid="{00000000-0010-0000-0100-000009000000}" name="Label Position" dataDxfId="124" dataCellStyle="NodeXL Label"/>
    <tableColumn id="8" xr3:uid="{00000000-0010-0000-0100-000008000000}" name="Tooltip" dataDxfId="123" dataCellStyle="NodeXL Label"/>
    <tableColumn id="18" xr3:uid="{00000000-0010-0000-0100-000012000000}" name="Layout Order" dataDxfId="122" dataCellStyle="NodeXL Layout"/>
    <tableColumn id="13" xr3:uid="{00000000-0010-0000-0100-00000D000000}" name="X" dataDxfId="121" dataCellStyle="NodeXL Layout"/>
    <tableColumn id="14" xr3:uid="{00000000-0010-0000-0100-00000E000000}" name="Y" dataDxfId="120" dataCellStyle="NodeXL Layout"/>
    <tableColumn id="12" xr3:uid="{00000000-0010-0000-0100-00000C000000}" name="Locked?" dataDxfId="119" dataCellStyle="NodeXL Layout"/>
    <tableColumn id="19" xr3:uid="{00000000-0010-0000-0100-000013000000}" name="Polar R" dataDxfId="118" dataCellStyle="NodeXL Layout"/>
    <tableColumn id="20" xr3:uid="{00000000-0010-0000-0100-000014000000}" name="Polar Angle" dataDxfId="117" dataCellStyle="NodeXL Layout"/>
    <tableColumn id="21" xr3:uid="{00000000-0010-0000-0100-000015000000}" name="Degree" dataDxfId="116" dataCellStyle="NodeXL Graph Metric"/>
    <tableColumn id="22" xr3:uid="{00000000-0010-0000-0100-000016000000}" name="In-Degree" dataDxfId="115" dataCellStyle="NodeXL Graph Metric"/>
    <tableColumn id="23" xr3:uid="{00000000-0010-0000-0100-000017000000}" name="Out-Degree" dataDxfId="114" dataCellStyle="NodeXL Graph Metric"/>
    <tableColumn id="24" xr3:uid="{00000000-0010-0000-0100-000018000000}" name="Betweenness Centrality" dataDxfId="113" dataCellStyle="NodeXL Graph Metric"/>
    <tableColumn id="25" xr3:uid="{00000000-0010-0000-0100-000019000000}" name="Closeness Centrality" dataDxfId="112" dataCellStyle="NodeXL Graph Metric"/>
    <tableColumn id="26" xr3:uid="{00000000-0010-0000-0100-00001A000000}" name="Eigenvector Centrality" dataDxfId="111" dataCellStyle="NodeXL Graph Metric"/>
    <tableColumn id="15" xr3:uid="{00000000-0010-0000-0100-00000F000000}" name="PageRank" dataDxfId="110" dataCellStyle="NodeXL Graph Metric"/>
    <tableColumn id="27" xr3:uid="{00000000-0010-0000-0100-00001B000000}" name="Clustering Coefficient" dataDxfId="109" dataCellStyle="NodeXL Graph Metric"/>
    <tableColumn id="29" xr3:uid="{00000000-0010-0000-0100-00001D000000}" name="Reciprocated Vertex Pair Ratio" dataDxfId="108" dataCellStyle="NodeXL Graph Metric"/>
    <tableColumn id="11" xr3:uid="{00000000-0010-0000-0100-00000B000000}" name="ID" dataDxfId="107" dataCellStyle="NodeXL Do Not Edit"/>
    <tableColumn id="28" xr3:uid="{00000000-0010-0000-0100-00001C000000}" name="Dynamic Filter" dataDxfId="106" dataCellStyle="NodeXL Do Not Edit"/>
    <tableColumn id="17" xr3:uid="{00000000-0010-0000-0100-000011000000}" name="Add Your Own Columns Here" dataDxfId="105" dataCellStyle="NodeXL Other Column"/>
    <tableColumn id="30" xr3:uid="{567A5515-9B63-4103-B7E1-E33B65815D9D}" name="Name" dataDxfId="22"/>
    <tableColumn id="31" xr3:uid="{08E3DB0B-25A9-4BC4-B1D1-691EB38247DF}" name="Created" dataDxfId="21"/>
    <tableColumn id="32" xr3:uid="{CEB7F77C-F27B-4746-AF4C-ED23ECA7C8D7}" name="Number of Friends" dataDxfId="20"/>
    <tableColumn id="33" xr3:uid="{EA30B00D-5570-4512-929A-C53EE14AA54F}" name="Link Karma" dataDxfId="19"/>
    <tableColumn id="34" xr3:uid="{BD2368CC-56C0-4D31-B0B2-5A1800B416F8}" name="Comment Karma" dataDxfId="18"/>
    <tableColumn id="35" xr3:uid="{F13FE907-F125-406E-80B2-0D6ACED89C83}" name="Inbox Count" dataDxfId="17"/>
    <tableColumn id="36" xr3:uid="{8A5705B8-4A64-4204-91FB-35FA9623CD12}" name="Is Friend" dataDxfId="16"/>
    <tableColumn id="37" xr3:uid="{AC4560BA-847E-4FE2-95C5-F756BC45EFBD}" name="Profanity Filter" dataDxfId="15"/>
    <tableColumn id="38" xr3:uid="{0B00FFD8-1AC8-495F-A438-257D9858E7A8}" name="Is Suspended" dataDxfId="14"/>
    <tableColumn id="39" xr3:uid="{328B5601-D892-4A4E-82C2-8723F5BE4866}" name="Has Gold Subscription" dataDxfId="13"/>
    <tableColumn id="40" xr3:uid="{6DB47E2E-660E-4F39-B23D-89BDC753EF0B}" name="Is Verified" dataDxfId="12"/>
    <tableColumn id="41" xr3:uid="{CDFD6A2E-F5DD-4453-A720-4217B40B20FB}" name="Has New Modmail" dataDxfId="11"/>
    <tableColumn id="42" xr3:uid="{73AE648F-CF42-4A8E-A130-F720CF170282}" name="Full Name" dataDxfId="10"/>
    <tableColumn id="43" xr3:uid="{B711F0F0-9D55-4B9F-B360-98EEC34233A0}" name="Over 18" dataDxfId="9"/>
    <tableColumn id="44" xr3:uid="{AB4315C5-83AC-481E-81B8-0060B33C5C7F}" name="Is Gold" dataDxfId="8"/>
    <tableColumn id="45" xr3:uid="{0FAA5F11-8FEB-4CD7-8827-F9D6D80F9973}" name="Is Mod" dataDxfId="7"/>
    <tableColumn id="46" xr3:uid="{B9021CA8-E1EB-4822-9156-3F0E15CD820B}" name="Icon Image" dataDxfId="6"/>
    <tableColumn id="47" xr3:uid="{B8007998-02A5-4FC3-88C2-18DCCAB57A52}" name="Has Modmail" dataDxfId="5"/>
    <tableColumn id="48" xr3:uid="{1F4729F5-71BE-43F8-9F51-AD2929A7CFC9}" name="Has Mail" dataDxfId="4"/>
    <tableColumn id="49" xr3:uid="{9BE933FC-1A37-4ED4-8869-F270B66A73FB}" name="Has Subscribed" dataDxfId="3"/>
    <tableColumn id="50" xr3:uid="{62D6C3C2-ECC2-4286-AF6E-F6BB2E88E8CD}" name="Has Verified Email" dataDxfId="2"/>
    <tableColumn id="51" xr3:uid="{87241795-7302-451B-B7A3-88AD382D58B5}" name="Custom Menu Item Text" dataDxfId="1"/>
    <tableColumn id="52" xr3:uid="{9771A9CE-FDEF-4901-99BE-4533C8B65F6B}" name="Custom Menu Item Action" dataDxfId="0"/>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104">
  <autoFilter ref="A2:X3" xr:uid="{00000000-0009-0000-0100-000004000000}"/>
  <tableColumns count="24">
    <tableColumn id="1" xr3:uid="{00000000-0010-0000-0200-000001000000}" name="Group" dataDxfId="103" dataCellStyle="NodeXL Required"/>
    <tableColumn id="2" xr3:uid="{00000000-0010-0000-0200-000002000000}" name="Vertex Color" dataDxfId="102" dataCellStyle="NodeXL Visual Property"/>
    <tableColumn id="3" xr3:uid="{00000000-0010-0000-0200-000003000000}" name="Vertex Shape" dataDxfId="101" dataCellStyle="NodeXL Visual Property"/>
    <tableColumn id="22" xr3:uid="{00000000-0010-0000-0200-000016000000}" name="Visibility" dataDxfId="100" dataCellStyle="NodeXL Visual Property"/>
    <tableColumn id="4" xr3:uid="{00000000-0010-0000-0200-000004000000}" name="Collapsed?" dataCellStyle="NodeXL Visual Property"/>
    <tableColumn id="18" xr3:uid="{00000000-0010-0000-0200-000012000000}" name="Label" dataDxfId="99"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98" dataCellStyle="NodeXL Do Not Edit"/>
    <tableColumn id="19" xr3:uid="{00000000-0010-0000-0200-000013000000}" name="Collapsed Properties" dataDxfId="97" dataCellStyle="NodeXL Do Not Edit"/>
    <tableColumn id="5" xr3:uid="{00000000-0010-0000-0200-000005000000}" name="Vertices" dataDxfId="96" dataCellStyle="NodeXL Graph Metric"/>
    <tableColumn id="7" xr3:uid="{00000000-0010-0000-0200-000007000000}" name="Unique Edges" dataDxfId="95" dataCellStyle="NodeXL Graph Metric"/>
    <tableColumn id="8" xr3:uid="{00000000-0010-0000-0200-000008000000}" name="Edges With Duplicates" dataDxfId="94" dataCellStyle="NodeXL Graph Metric"/>
    <tableColumn id="9" xr3:uid="{00000000-0010-0000-0200-000009000000}" name="Total Edges" dataDxfId="93" dataCellStyle="NodeXL Graph Metric"/>
    <tableColumn id="10" xr3:uid="{00000000-0010-0000-0200-00000A000000}" name="Self-Loops" dataDxfId="92" dataCellStyle="NodeXL Graph Metric"/>
    <tableColumn id="24" xr3:uid="{00000000-0010-0000-0200-000018000000}" name="Reciprocated Vertex Pair Ratio" dataDxfId="91" dataCellStyle="NodeXL Graph Metric"/>
    <tableColumn id="25" xr3:uid="{00000000-0010-0000-0200-000019000000}" name="Reciprocated Edge Ratio" dataDxfId="90" dataCellStyle="NodeXL Graph Metric"/>
    <tableColumn id="11" xr3:uid="{00000000-0010-0000-0200-00000B000000}" name="Connected Components" dataDxfId="89" dataCellStyle="NodeXL Graph Metric"/>
    <tableColumn id="12" xr3:uid="{00000000-0010-0000-0200-00000C000000}" name="Single-Vertex Connected Components" dataDxfId="88" dataCellStyle="NodeXL Graph Metric"/>
    <tableColumn id="13" xr3:uid="{00000000-0010-0000-0200-00000D000000}" name="Maximum Vertices in a Connected Component" dataDxfId="87" dataCellStyle="NodeXL Graph Metric"/>
    <tableColumn id="14" xr3:uid="{00000000-0010-0000-0200-00000E000000}" name="Maximum Edges in a Connected Component" dataDxfId="86" dataCellStyle="NodeXL Graph Metric"/>
    <tableColumn id="15" xr3:uid="{00000000-0010-0000-0200-00000F000000}" name="Maximum Geodesic Distance (Diameter)" dataDxfId="85" dataCellStyle="NodeXL Graph Metric"/>
    <tableColumn id="16" xr3:uid="{00000000-0010-0000-0200-000010000000}" name="Average Geodesic Distance" dataDxfId="84" dataCellStyle="NodeXL Graph Metric"/>
    <tableColumn id="17" xr3:uid="{00000000-0010-0000-0200-000011000000}" name="Graph Density" dataDxfId="83"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82" dataDxfId="81">
  <autoFilter ref="A1:C2" xr:uid="{00000000-0009-0000-0100-000005000000}"/>
  <tableColumns count="3">
    <tableColumn id="1" xr3:uid="{00000000-0010-0000-0300-000001000000}" name="Group" dataDxfId="80"/>
    <tableColumn id="2" xr3:uid="{00000000-0010-0000-0300-000002000000}" name="Vertex" dataDxfId="79"/>
    <tableColumn id="3" xr3:uid="{00000000-0010-0000-0300-000003000000}" name="Vertex ID" dataDxfId="78"/>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57" totalsRowShown="0" dataCellStyle="NodeXL Graph Metric">
  <autoFilter ref="A1:B57" xr:uid="{00000000-0009-0000-0100-000006000000}"/>
  <tableColumns count="2">
    <tableColumn id="1" xr3:uid="{00000000-0010-0000-0400-000001000000}" name="Graph Metric" dataDxfId="77" dataCellStyle="NodeXL Graph Metric"/>
    <tableColumn id="2" xr3:uid="{00000000-0010-0000-0400-000002000000}" name="Value" dataDxfId="76"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75"/>
    <tableColumn id="2" xr3:uid="{00000000-0010-0000-0500-000002000000}" name="Degree Frequency" dataDxfId="74">
      <calculatedColumnFormula>COUNTIF(Vertices[Degree], "&gt;= " &amp; D2) - COUNTIF(Vertices[Degree], "&gt;=" &amp; D3)</calculatedColumnFormula>
    </tableColumn>
    <tableColumn id="3" xr3:uid="{00000000-0010-0000-0500-000003000000}" name="In-Degree Bin" dataDxfId="73"/>
    <tableColumn id="4" xr3:uid="{00000000-0010-0000-0500-000004000000}" name="In-Degree Frequency" dataDxfId="72">
      <calculatedColumnFormula>COUNTIF(Vertices[In-Degree], "&gt;= " &amp; F2) - COUNTIF(Vertices[In-Degree], "&gt;=" &amp; F3)</calculatedColumnFormula>
    </tableColumn>
    <tableColumn id="5" xr3:uid="{00000000-0010-0000-0500-000005000000}" name="Out-Degree Bin" dataDxfId="71"/>
    <tableColumn id="6" xr3:uid="{00000000-0010-0000-0500-000006000000}" name="Out-Degree Frequency" dataDxfId="70">
      <calculatedColumnFormula>COUNTIF(Vertices[Out-Degree], "&gt;= " &amp; H2) - COUNTIF(Vertices[Out-Degree], "&gt;=" &amp; H3)</calculatedColumnFormula>
    </tableColumn>
    <tableColumn id="7" xr3:uid="{00000000-0010-0000-0500-000007000000}" name="Betweenness Centrality Bin" dataDxfId="69"/>
    <tableColumn id="8" xr3:uid="{00000000-0010-0000-0500-000008000000}" name="Betweenness Centrality Frequency" dataDxfId="68">
      <calculatedColumnFormula>COUNTIF(Vertices[Betweenness Centrality], "&gt;= " &amp; J2) - COUNTIF(Vertices[Betweenness Centrality], "&gt;=" &amp; J3)</calculatedColumnFormula>
    </tableColumn>
    <tableColumn id="9" xr3:uid="{00000000-0010-0000-0500-000009000000}" name="Closeness Centrality Bin" dataDxfId="67"/>
    <tableColumn id="10" xr3:uid="{00000000-0010-0000-0500-00000A000000}" name="Closeness Centrality Frequency" dataDxfId="66">
      <calculatedColumnFormula>COUNTIF(Vertices[Closeness Centrality], "&gt;= " &amp; L2) - COUNTIF(Vertices[Closeness Centrality], "&gt;=" &amp; L3)</calculatedColumnFormula>
    </tableColumn>
    <tableColumn id="11" xr3:uid="{00000000-0010-0000-0500-00000B000000}" name="Eigenvector Centrality Bin" dataDxfId="65"/>
    <tableColumn id="12" xr3:uid="{00000000-0010-0000-0500-00000C000000}" name="Eigenvector Centrality Frequency" dataDxfId="64">
      <calculatedColumnFormula>COUNTIF(Vertices[Eigenvector Centrality], "&gt;= " &amp; N2) - COUNTIF(Vertices[Eigenvector Centrality], "&gt;=" &amp; N3)</calculatedColumnFormula>
    </tableColumn>
    <tableColumn id="18" xr3:uid="{00000000-0010-0000-0500-000012000000}" name="PageRank Bin" dataDxfId="63"/>
    <tableColumn id="17" xr3:uid="{00000000-0010-0000-0500-000011000000}" name="PageRank Frequency" dataDxfId="62">
      <calculatedColumnFormula>COUNTIF(Vertices[Eigenvector Centrality], "&gt;= " &amp; P2) - COUNTIF(Vertices[Eigenvector Centrality], "&gt;=" &amp; P3)</calculatedColumnFormula>
    </tableColumn>
    <tableColumn id="13" xr3:uid="{00000000-0010-0000-0500-00000D000000}" name="Clustering Coefficient Bin" dataDxfId="61"/>
    <tableColumn id="14" xr3:uid="{00000000-0010-0000-0500-00000E000000}" name="Clustering Coefficient Frequency" dataDxfId="60">
      <calculatedColumnFormula>COUNTIF(Vertices[Clustering Coefficient], "&gt;= " &amp; R2) - COUNTIF(Vertices[Clustering Coefficient], "&gt;=" &amp; R3)</calculatedColumnFormula>
    </tableColumn>
    <tableColumn id="15" xr3:uid="{00000000-0010-0000-0500-00000F000000}" name="Dynamic Filter Bin" dataDxfId="59"/>
    <tableColumn id="16" xr3:uid="{00000000-0010-0000-0500-000010000000}" name="Dynamic Filter Frequency" dataDxfId="58">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6" totalsRowShown="0" headerRowDxfId="57">
  <autoFilter ref="J1:K6"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parts.com/details/Volkswagen/Golf/Replacement/2015-2017/RG01530002.html?TID=gglpla&amp;origin=&amp;utm_source=google&amp;utm_medium=pla&amp;utm_campaign=11748747508&amp;&amp;&amp;gclid=CjwKCAjw3POhBhBQEiwAqTCuBouj7ckxQTZh94Hfs2FZzzZQod3m6IgshM8ek3RX81xt4ifUWAnHNBoChP4QAvD_BwE&amp;gclsrc=aw.ds" TargetMode="External"/><Relationship Id="rId1" Type="http://schemas.openxmlformats.org/officeDocument/2006/relationships/hyperlink" Target="https://www.carparts.com/details/Volkswagen/Golf/Replacement/2015-2017/RG01530002.html?TID=gglpla&amp;origin=&amp;utm_source=google&amp;utm_medium=pla&amp;utm_campaign=11748747508&amp;&amp;&amp;gclid=CjwKCAjw3POhBhBQEiwAqTCuBouj7ckxQTZh94Hfs2FZzzZQod3m6IgshM8ek3RX81xt4ifUWAnHNBoChP4QAvD_BwE&amp;gclsrc=aw.ds"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s://styles.redditmedia.com/t5_392p5h/styles/profileIcon_snoo-nftv2_bmZ0X2VpcDE1NToxMzdfYmZkNjcwNjY3MDUzZTUxN2E5N2FmZTU2YzkxZTRmODNmMTE2MGJkM18xNTgzMjM_rare_28e60b8e-a8dd-427d-a730-1ca1d70c4932-headshot.png?width=256&amp;height=256&amp;crop=256:256,smart&amp;v=enabled&amp;s=765b520b43aba146c57537c310df95d3583d2a15" TargetMode="External"/><Relationship Id="rId21" Type="http://schemas.openxmlformats.org/officeDocument/2006/relationships/hyperlink" Target="https://styles.redditmedia.com/t5_5xv5wm/styles/profileIcon_snoo-nftv2_bmZ0X2VpcDE1NToxMzdfYjljMDQyYzMyNzViYzQ5Nzk5Njg4ZWVhMWEyOWIxNDA1ZDAyOTQ2Yl8zODc2ODE_rare_fc1502cd-4d55-439d-9bf2-d0551d462d7f-headshot.png?width=256&amp;height=256&amp;crop=256:256,smart&amp;v=enabled&amp;s=37557bb1915869ed63f60ec7e32ae960bd583177" TargetMode="External"/><Relationship Id="rId42" Type="http://schemas.openxmlformats.org/officeDocument/2006/relationships/hyperlink" Target="https://styles.redditmedia.com/t5_4jwqbh/styles/profileIcon_snoo-nftv2_bmZ0X2VpcDE1NToxMzdfNDY2YTMzMDg4N2JkZjYyZDUzZjk2OGVhODI0NzkzMTUwZjA3NzYyZV8xMjY1Mzc1_rare_ca1420d3-2187-4512-a2e4-0293a4b3b1bb-headshot.png?width=256&amp;height=256&amp;crop=256:256,smart&amp;v=enabled&amp;s=45657d91e346b328582b26b727ead7aaa4189bff" TargetMode="External"/><Relationship Id="rId63" Type="http://schemas.openxmlformats.org/officeDocument/2006/relationships/hyperlink" Target="https://styles.redditmedia.com/t5_lyg8j/styles/profileIcon_snoo-nftv2_bmZ0X2VpcDE1NToxMzdfYzhkM2EzYTgzYmRlNWRhZDA2ZDQzNjY5NGUzZTIyYWMzZTY0ZDU3N18zOTk1NDMw_rare_9abb0468-3582-4394-83fa-3d67ba8ac04b-headshot.png?width=256&amp;height=256&amp;crop=256:256,smart&amp;v=enabled&amp;s=47e7d0568dc584df3f937a84fde84dd0c77e5dd0" TargetMode="External"/><Relationship Id="rId84" Type="http://schemas.openxmlformats.org/officeDocument/2006/relationships/hyperlink" Target="https://styles.redditmedia.com/t5_1778zt/styles/profileIcon_snoo-nftv2_bmZ0X2VpcDE1NToxMzdfYmZkNjcwNjY3MDUzZTUxN2E5N2FmZTU2YzkxZTRmODNmMTE2MGJkM183NjQwNQ_rare_87b45385-1c45-4e4d-b81c-65c90b3ab354-headshot.png?width=256&amp;height=256&amp;crop=256:256,smart&amp;v=enabled&amp;s=5810ad837709b47e9e6cca228e54a769a2e9204c" TargetMode="External"/><Relationship Id="rId138" Type="http://schemas.openxmlformats.org/officeDocument/2006/relationships/hyperlink" Target="https://styles.redditmedia.com/t5_bife4/styles/profileIcon_snoo-nftv2_bmZ0X2VpcDE1NToxMzdfNDY2YTMzMDg4N2JkZjYyZDUzZjk2OGVhODI0NzkzMTUwZjA3NzYyZV84OTU0NTc_rare_3fb2d675-348e-4fb7-b92a-20e2313319e9-headshot.png?width=256&amp;height=256&amp;crop=256:256,smart&amp;v=enabled&amp;s=93026784183480374514b7000aeb6a57e842de4e" TargetMode="External"/><Relationship Id="rId159" Type="http://schemas.openxmlformats.org/officeDocument/2006/relationships/hyperlink" Target="https://styles.redditmedia.com/t5_1yk186/styles/profileIcon_snoo-nftv2_bmZ0X2VpcDE1NToxMzdfNDY2YTMzMDg4N2JkZjYyZDUzZjk2OGVhODI0NzkzMTUwZjA3NzYyZV80MDQzMjU_rare_9153bf4f-1061-4024-9e3e-3a4024581e6c-headshot.png?width=256&amp;height=256&amp;crop=256:256,smart&amp;v=enabled&amp;s=b622a2cacbff4263f732421a099688d6afc3bd0d" TargetMode="External"/><Relationship Id="rId170" Type="http://schemas.openxmlformats.org/officeDocument/2006/relationships/hyperlink" Target="https://styles.redditmedia.com/t5_2afg92/styles/profileIcon_snoo-nftv2_bmZ0X2VpcDE1NToxMzdfYzhkM2EzYTgzYmRlNWRhZDA2ZDQzNjY5NGUzZTIyYWMzZTY0ZDU3N180NTgzNDIy_rare_cd942ac4-8eb9-44bc-a442-f97d2921b844-headshot.png?width=256&amp;height=256&amp;crop=256:256,smart&amp;v=enabled&amp;s=7296e42b7f74f90c984dbe66390f589b628b8b44" TargetMode="External"/><Relationship Id="rId191" Type="http://schemas.openxmlformats.org/officeDocument/2006/relationships/hyperlink" Target="https://styles.redditmedia.com/t5_351zyq/styles/profileIcon_snoo-nftv2_bmZ0X2VpcDE1NToxMzdfYzhkM2EzYTgzYmRlNWRhZDA2ZDQzNjY5NGUzZTIyYWMzZTY0ZDU3N18zMjg2MTAz_rare_4ace0a79-f48b-4446-9cf9-cc808d6a6238-headshot.png?width=256&amp;height=256&amp;crop=256:256,smart&amp;v=enabled&amp;s=997f2c4ab383c8e89462d33e6df366094bc10227" TargetMode="External"/><Relationship Id="rId205" Type="http://schemas.openxmlformats.org/officeDocument/2006/relationships/hyperlink" Target="https://styles.redditmedia.com/t5_cjsdu/styles/profileIcon_snoo-nftv2_bmZ0X2VpcDE1NToxMzdfYzhkM2EzYTgzYmRlNWRhZDA2ZDQzNjY5NGUzZTIyYWMzZTY0ZDU3N18xOTczNDcz_rare_f7450b74-8254-4452-a868-dd57397df91f-headshot.png?width=256&amp;height=256&amp;crop=256:256,smart&amp;v=enabled&amp;s=4c9f4a9a7ca511e55386576adcef700d4e9709a2" TargetMode="External"/><Relationship Id="rId226" Type="http://schemas.openxmlformats.org/officeDocument/2006/relationships/hyperlink" Target="https://styles.redditmedia.com/t5_16x0s7/styles/profileIcon_snoo-nftv2_bmZ0X2VpcDE1NToxMzdfNDY2YTMzMDg4N2JkZjYyZDUzZjk2OGVhODI0NzkzMTUwZjA3NzYyZV80MDEyMQ_rare_b48b47d1-960f-442c-ad2b-ed0db28973fe-headshot.png?width=256&amp;height=256&amp;crop=256:256,smart&amp;v=enabled&amp;s=e8bb9996dfa7cb7e1afd23ace56c87e239c0f5f9" TargetMode="External"/><Relationship Id="rId107" Type="http://schemas.openxmlformats.org/officeDocument/2006/relationships/hyperlink" Target="https://styles.redditmedia.com/t5_510kvw/styles/profileIcon_snoo-nftv2_bmZ0X2VpcDE1NToxMzdfYzhkM2EzYTgzYmRlNWRhZDA2ZDQzNjY5NGUzZTIyYWMzZTY0ZDU3N181NDAzMzYz_rare_fafc6dfb-9adb-4088-b5fe-621ba09b7d68-headshot.png?width=256&amp;height=256&amp;crop=256:256,smart&amp;v=enabled&amp;s=cb525ceaaa60b639c5d1bab49c9023d3fc943b29" TargetMode="External"/><Relationship Id="rId11" Type="http://schemas.openxmlformats.org/officeDocument/2006/relationships/hyperlink" Target="https://styles.redditmedia.com/t5_inpyz/styles/profileIcon_snoo-nftv2_bmZ0X2VpcDE1NToxMzdfNDY2YTMzMDg4N2JkZjYyZDUzZjk2OGVhODI0NzkzMTUwZjA3NzYyZV8yNzYzMw_rare_b8f500ea-14b4-48bb-a100-142e4421c218-headshot.png?width=256&amp;height=256&amp;crop=256:256,smart&amp;v=enabled&amp;s=789b3a54afa71605f8bda38b3c3c238caeddb85d" TargetMode="External"/><Relationship Id="rId32" Type="http://schemas.openxmlformats.org/officeDocument/2006/relationships/hyperlink" Target="https://styles.redditmedia.com/t5_5322n1/styles/profileIcon_snoo-nftv2_bmZ0X2VpcDE1NToxMzdfNWI5YzNlZjIyYzRmOGM1MzA4NTUyZDZlNTk1YzA0ZWQ0Y2JjN2FhMl8yODc4_rare_85eefff5-f295-49ea-b60a-e36986521bcf-headshot.png?width=256&amp;height=256&amp;crop=256:256,smart&amp;v=enabled&amp;s=4698340643e78a5fefd705c548eb77d4cf8d7a1e" TargetMode="External"/><Relationship Id="rId53" Type="http://schemas.openxmlformats.org/officeDocument/2006/relationships/hyperlink" Target="https://styles.redditmedia.com/t5_e52vw/styles/profileIcon_snoo-nftv2_bmZ0X2VpcDE1NToxMzdfYjljMDQyYzMyNzViYzQ5Nzk5Njg4ZWVhMWEyOWIxNDA1ZDAyOTQ2Yl8xNDA1NDM_rare_4c8cfc45-e4f1-4c20-b712-dd550e617e50-headshot.png?width=256&amp;height=256&amp;crop=256:256,smart&amp;v=enabled&amp;s=f19e4973c7c03ade1bc9419a79c22e0fd4a72ce4" TargetMode="External"/><Relationship Id="rId74" Type="http://schemas.openxmlformats.org/officeDocument/2006/relationships/hyperlink" Target="https://styles.redditmedia.com/t5_7u3ces/styles/profileIcon_snoo-nftv2_bmZ0X2VpcDE1NToxMzdfM2I0NzdhNmIxYmUyMzY2MjhiMDg4MzllMWU4Y2Y4YmE4ZDkzNTg5YV8yMDEwMTkw_rare_3641d979-847b-4e83-acba-518ecc8800b4-headshot.png?width=256&amp;height=256&amp;crop=256:256,smart&amp;v=enabled&amp;s=5d47f4a44b5ca95ba3dc18e5ff91fdedbb9f20a3" TargetMode="External"/><Relationship Id="rId128" Type="http://schemas.openxmlformats.org/officeDocument/2006/relationships/hyperlink" Target="https://styles.redditmedia.com/t5_3rurjt/styles/profileIcon_snoo-nftv2_bmZ0X2VpcDE1NToxMzdfYzhkM2EzYTgzYmRlNWRhZDA2ZDQzNjY5NGUzZTIyYWMzZTY0ZDU3N18zMjY2NjA1_rare_31f6ef78-1992-48d3-9a2e-6119e334f64f-headshot.png?width=256&amp;height=256&amp;crop=256:256,smart&amp;v=enabled&amp;s=99861305d5ba64ac412fcb6b4676777e2d91b879" TargetMode="External"/><Relationship Id="rId149" Type="http://schemas.openxmlformats.org/officeDocument/2006/relationships/hyperlink" Target="https://styles.redditmedia.com/t5_17v3hl/styles/profileIcon_snoo-nftv2_bmZ0X2VpcDE1NToxMzdfNmFjYjhmYjgyODgwZDM5YzJiODQ0NmY4Nzc4YTE0ZDM0ZWU2Y2ZiN181MDM1MTE_rare_cf1a4718-9516-458b-836c-80f43f7342f6-headshot.png?width=256&amp;height=256&amp;crop=256:256,smart&amp;v=enabled&amp;s=897ceeb7f585afb09619c9faaf1e380f93056a8c" TargetMode="External"/><Relationship Id="rId5" Type="http://schemas.openxmlformats.org/officeDocument/2006/relationships/hyperlink" Target="https://styles.redditmedia.com/t5_3p9r3m/styles/profileIcon_snoo-nftv2_bmZ0X2VpcDE1NToxMzdfOTEwMjg2OTVlMWMyNjZmMDJkZmY0YzQ4MTY2OWIxYTQ4YmE5NmQ2NF83Nw_rare_e2b132b3-74b6-4120-8618-c07aece440e1-headshot.png?width=256&amp;height=256&amp;crop=256:256,smart&amp;v=enabled&amp;s=075b5424f1fcb0f481e83fa3996b6b15361d0850" TargetMode="External"/><Relationship Id="rId95" Type="http://schemas.openxmlformats.org/officeDocument/2006/relationships/hyperlink" Target="https://styles.redditmedia.com/t5_40yq71/styles/profileIcon_snoo-nftv2_bmZ0X2VpcDE1NToxMzdfYzhkM2EzYTgzYmRlNWRhZDA2ZDQzNjY5NGUzZTIyYWMzZTY0ZDU3N18xNDk0ODM1_rare_3cc8b143-2f70-4c22-9d47-e4d26b9cbcee-headshot.png?width=256&amp;height=256&amp;crop=256:256,smart&amp;v=enabled&amp;s=803679e5ff9a4c16fb19632e068a358dc990452f" TargetMode="External"/><Relationship Id="rId160" Type="http://schemas.openxmlformats.org/officeDocument/2006/relationships/hyperlink" Target="https://styles.redditmedia.com/t5_t1f2l/styles/profileIcon_snoo-nftv2_bmZ0X2VpcDE1NToxMzdfNDY2YTMzMDg4N2JkZjYyZDUzZjk2OGVhODI0NzkzMTUwZjA3NzYyZV8xMTMxODY_rare_e366db63-04e3-4a8c-8d8e-db29f49dca72-headshot.png?width=256&amp;height=256&amp;crop=256:256,smart&amp;v=enabled&amp;s=feecc0770f26d6d9c68436c625cebfb3c5a429c6" TargetMode="External"/><Relationship Id="rId181" Type="http://schemas.openxmlformats.org/officeDocument/2006/relationships/hyperlink" Target="https://styles.redditmedia.com/t5_nd3td/styles/profileIcon_snoo-nftv2_bmZ0X2VpcDE1NToxMzdfNDY2YTMzMDg4N2JkZjYyZDUzZjk2OGVhODI0NzkzMTUwZjA3NzYyZV85NzUxNDM_rare_309a5eff-e0e8-4712-92e3-e219e1590ebf-headshot.png?width=256&amp;height=256&amp;crop=256:256,smart&amp;v=enabled&amp;s=704434c494605f66f0d3b8180b0991bdc4fa367d" TargetMode="External"/><Relationship Id="rId216" Type="http://schemas.openxmlformats.org/officeDocument/2006/relationships/hyperlink" Target="https://styles.redditmedia.com/t5_508yye/styles/profileIcon_snoo-nftv2_bmZ0X2VpcDE1NToxMzdfYzhkM2EzYTgzYmRlNWRhZDA2ZDQzNjY5NGUzZTIyYWMzZTY0ZDU3N184MjAwNDU_rare_5ef0fd1f-8ee3-4ccc-86e3-c0fd4ee495eb-headshot.png?width=256&amp;height=256&amp;crop=256:256,smart&amp;v=enabled&amp;s=a9bdae400efc0f2cdb5bf34495d56c03ebc3a091" TargetMode="External"/><Relationship Id="rId22" Type="http://schemas.openxmlformats.org/officeDocument/2006/relationships/hyperlink" Target="https://styles.redditmedia.com/t5_6ksn2s/styles/profileIcon_snoo-nftv2_bmZ0X2VpcDE1NToxMzdfNDY2YTMzMDg4N2JkZjYyZDUzZjk2OGVhODI0NzkzMTUwZjA3NzYyZV8zNDg1MjI_rare_d9dc2b6c-e6d0-4fef-906f-cb60b68ebfaf-headshot.png?width=256&amp;height=256&amp;crop=256:256,smart&amp;v=enabled&amp;s=51759dc19df8cc78dc28a697cdb6a7ab0caf8b1f" TargetMode="External"/><Relationship Id="rId43" Type="http://schemas.openxmlformats.org/officeDocument/2006/relationships/hyperlink" Target="https://styles.redditmedia.com/t5_2p3kj0/styles/profileIcon_snoo-nftv2_bmZ0X2VpcDE1NToxMzdfNDY2YTMzMDg4N2JkZjYyZDUzZjk2OGVhODI0NzkzMTUwZjA3NzYyZV81NTc1MjY_rare_07a2bea1-dc13-405a-a041-1d46ec99c124-headshot.png?width=256&amp;height=256&amp;crop=256:256,smart&amp;v=enabled&amp;s=304a404028aa8faa923d1811d6450c7260a9a295" TargetMode="External"/><Relationship Id="rId64" Type="http://schemas.openxmlformats.org/officeDocument/2006/relationships/hyperlink" Target="https://styles.redditmedia.com/t5_2fk77d/styles/profileIcon_snoo-nftv2_bmZ0X2VpcDE1NToxMzdfYjljMDQyYzMyNzViYzQ5Nzk5Njg4ZWVhMWEyOWIxNDA1ZDAyOTQ2Yl81MTEzNDc_rare_a5aef3d7-e7b8-4793-8339-4bcb33b9ec6a-headshot.png?width=256&amp;height=256&amp;crop=256:256,smart&amp;v=enabled&amp;s=56f9aad20c08864c17d7472e39aa8d9d23b22ba0" TargetMode="External"/><Relationship Id="rId118" Type="http://schemas.openxmlformats.org/officeDocument/2006/relationships/hyperlink" Target="https://styles.redditmedia.com/t5_236h6p/styles/profileIcon_snoo-nftv2_bmZ0X2VpcDE1NToxMzdfYzhkM2EzYTgzYmRlNWRhZDA2ZDQzNjY5NGUzZTIyYWMzZTY0ZDU3N183Mjc0OTc1_rare_99d8e2f7-531b-4524-ab8c-f1c0f72a4375-headshot.png?width=256&amp;height=256&amp;crop=256:256,smart&amp;v=enabled&amp;s=eb096b3633c3c81eb668cccfd4e6c72cf3d15f65" TargetMode="External"/><Relationship Id="rId139" Type="http://schemas.openxmlformats.org/officeDocument/2006/relationships/hyperlink" Target="https://styles.redditmedia.com/t5_covx4/styles/profileIcon_snoo-nftv2_bmZ0X2VpcDE1NToxMzdfYTMzOTZhZjIwY2U1MmJkM2M3YWI2ZDcwNDZiZTYxNzI1N2Y2MGViOV8yNjI5_rare_13b6c6c0-df31-4683-a81d-524cbb2fd69e-headshot.png?width=256&amp;height=256&amp;crop=256:256,smart&amp;v=enabled&amp;s=cdcc8e0e7d95471c1d13aa578b20473f05b2de7b" TargetMode="External"/><Relationship Id="rId85" Type="http://schemas.openxmlformats.org/officeDocument/2006/relationships/hyperlink" Target="https://styles.redditmedia.com/t5_3wqyx4/styles/profileIcon_snoo-nftv2_bmZ0X2VpcDE1NToxMzdfYmZkNjcwNjY3MDUzZTUxN2E5N2FmZTU2YzkxZTRmODNmMTE2MGJkM18zMjI1NTY_rare_18151245-2e4f-432a-965c-19f346f1855b-headshot.png?width=256&amp;height=256&amp;crop=256:256,smart&amp;v=enabled&amp;s=f403ad385ce5fb8201936ba309e16b476a815a0c" TargetMode="External"/><Relationship Id="rId150" Type="http://schemas.openxmlformats.org/officeDocument/2006/relationships/hyperlink" Target="https://styles.redditmedia.com/t5_21jel2/styles/profileIcon_snoo-nftv2_bmZ0X2VpcDE1NToxMzdfYzhkM2EzYTgzYmRlNWRhZDA2ZDQzNjY5NGUzZTIyYWMzZTY0ZDU3N18xODc2MTUx_rare_ecb85524-b492-496d-8ed0-84fe523ccc74-headshot.png?width=256&amp;height=256&amp;crop=256:256,smart&amp;v=enabled&amp;s=012ba8249cff0524a896b678ea66247c621959cd" TargetMode="External"/><Relationship Id="rId171" Type="http://schemas.openxmlformats.org/officeDocument/2006/relationships/hyperlink" Target="https://styles.redditmedia.com/t5_j9yqc/styles/profileIcon_snoo-nftv2_bmZ0X2VpcDE1NToxMzdfNjIyZDhmZWE0NjAzYmE5ZWRhZjEwODRiNDA3MDUyZDhiMGE5YmVkN183MTQ0Mjkz_rare_5d5fc5b8-c1d2-4350-8f53-b47d9c388817-headshot.png?width=256&amp;height=256&amp;crop=256:256,smart&amp;v=enabled&amp;s=7bc34e1b50d7035f5055cddd3f7a326d125556e6" TargetMode="External"/><Relationship Id="rId192" Type="http://schemas.openxmlformats.org/officeDocument/2006/relationships/hyperlink" Target="https://styles.redditmedia.com/t5_mvnt2/styles/profileIcon_snoo-nftv2_bmZ0X2VpcDE1NToxMzdfYzhkM2EzYTgzYmRlNWRhZDA2ZDQzNjY5NGUzZTIyYWMzZTY0ZDU3N18zNjkzMDgx_rare_3aa5aa88-78f2-4b39-aade-f72d550c534c-headshot.png?width=256&amp;height=256&amp;crop=256:256,smart&amp;v=enabled&amp;s=2e20639336652c8be9d391ab0ba43410de2e283c" TargetMode="External"/><Relationship Id="rId206" Type="http://schemas.openxmlformats.org/officeDocument/2006/relationships/hyperlink" Target="https://styles.redditmedia.com/t5_2xxa4p/styles/profileIcon_snoo-nftv2_bmZ0X2VpcDE1NToxMzdfYjljMDQyYzMyNzViYzQ5Nzk5Njg4ZWVhMWEyOWIxNDA1ZDAyOTQ2Yl8zNjI2MTk_rare_30196ba3-84d7-4f30-b46a-d92a6fbc2d3a-headshot.png?width=256&amp;height=256&amp;crop=256:256,smart&amp;v=enabled&amp;s=50f8e50e4b79fe818eb149a0837591c79c8e6652" TargetMode="External"/><Relationship Id="rId227" Type="http://schemas.openxmlformats.org/officeDocument/2006/relationships/hyperlink" Target="https://styles.redditmedia.com/t5_474cph/styles/profileIcon_snoo-nftv2_bmZ0X2VpcDE1NToxMzdfYjljMDQyYzMyNzViYzQ5Nzk5Njg4ZWVhMWEyOWIxNDA1ZDAyOTQ2Yl82MjM3NTM_rare_ffee5f03-9f38-43f1-83b8-b3b9f66af16b-headshot.png?width=256&amp;height=256&amp;crop=256:256,smart&amp;v=enabled&amp;s=3b81520f80294b2552294d7275a3f9b41300ed8c" TargetMode="External"/><Relationship Id="rId12" Type="http://schemas.openxmlformats.org/officeDocument/2006/relationships/hyperlink" Target="https://styles.redditmedia.com/t5_4ds3l7/styles/profileIcon_snoo-nftv2_bmZ0X2VpcDE1NToxMzdfM2I0NzdhNmIxYmUyMzY2MjhiMDg4MzllMWU4Y2Y4YmE4ZDkzNTg5YV80MDEzNzky_rare_e8689c0c-1c3f-4cae-8612-1b636add53f3-headshot.png?width=256&amp;height=256&amp;crop=256:256,smart&amp;v=enabled&amp;s=e097d3771c14b96072d055a3cb710b2be05c5520" TargetMode="External"/><Relationship Id="rId33" Type="http://schemas.openxmlformats.org/officeDocument/2006/relationships/hyperlink" Target="https://styles.redditmedia.com/t5_23fmca/styles/profileIcon_snoo-nftv2_bmZ0X2VpcDE1NToxMzdfYzhkM2EzYTgzYmRlNWRhZDA2ZDQzNjY5NGUzZTIyYWMzZTY0ZDU3N18zMzA0MDM2_rare_9d34f9bb-8f7a-43a7-b34c-40a2c4b2bbb3-headshot.png?width=256&amp;height=256&amp;crop=256:256,smart&amp;v=enabled&amp;s=447cad55acb30aab444f6348ecc335a08120c3e2" TargetMode="External"/><Relationship Id="rId108" Type="http://schemas.openxmlformats.org/officeDocument/2006/relationships/hyperlink" Target="https://styles.redditmedia.com/t5_b2950/styles/profileIcon_snoo-nftv2_bmZ0X2VpcDE1NToxMzdfYzhkM2EzYTgzYmRlNWRhZDA2ZDQzNjY5NGUzZTIyYWMzZTY0ZDU3N18zMjgzNzMy_rare_63859254-623b-4bd5-ba64-f2d0e89d3b67-headshot.png?width=256&amp;height=256&amp;crop=256:256,smart&amp;v=enabled&amp;s=ef988eab289d111aff744458214a381b488a023a" TargetMode="External"/><Relationship Id="rId129" Type="http://schemas.openxmlformats.org/officeDocument/2006/relationships/hyperlink" Target="https://styles.redditmedia.com/t5_10kslg/styles/profileIcon_snoo-nftv2_bmZ0X2VpcDE1NToxMzdfYzIxNDhkMmRiNzFkN2I4Y2ViYWJjODk2ZWU0ZDYyMTMzZDZiYzQyYl81ODYz_rare_efbee678-4ed8-42fc-a609-48b6744b0ef3-headshot.png?width=256&amp;height=256&amp;crop=256:256,smart&amp;v=enabled&amp;s=295f37e7b9d471d817f7f161baf2745b47449235" TargetMode="External"/><Relationship Id="rId54" Type="http://schemas.openxmlformats.org/officeDocument/2006/relationships/hyperlink" Target="https://styles.redditmedia.com/t5_1yvqwq/styles/profileIcon_snoo-nftv2_bmZ0X2VpcDE1NToxMzdfNDY2YTMzMDg4N2JkZjYyZDUzZjk2OGVhODI0NzkzMTUwZjA3NzYyZV8yODc5MTY_rare_3a089afb-8ceb-4606-87f7-f0681c48a5c2-headshot.png?width=256&amp;height=256&amp;crop=256:256,smart&amp;v=enabled&amp;s=c29f9daf31c8233d444f91cb08b39fa9bfc45e85" TargetMode="External"/><Relationship Id="rId75" Type="http://schemas.openxmlformats.org/officeDocument/2006/relationships/hyperlink" Target="https://styles.redditmedia.com/t5_76hpuo/styles/profileIcon_snoo-nftv2_bmZ0X2VpcDE1NToxMzdfYzhkM2EzYTgzYmRlNWRhZDA2ZDQzNjY5NGUzZTIyYWMzZTY0ZDU3N18xNDU0_rare_de725f2b-c13e-4623-9f7f-f21c07e637a6-headshot.png?width=256&amp;height=256&amp;crop=256:256,smart&amp;v=enabled&amp;s=0c978a6888ca5816509a58586ac556c3fa7338e8" TargetMode="External"/><Relationship Id="rId96" Type="http://schemas.openxmlformats.org/officeDocument/2006/relationships/hyperlink" Target="https://styles.redditmedia.com/t5_6o7xxt/styles/profileIcon_snoo-nftv2_bmZ0X2VpcDE1NToxMzdfYzhkM2EzYTgzYmRlNWRhZDA2ZDQzNjY5NGUzZTIyYWMzZTY0ZDU3N18xNDExOTUy_rare_32c9b216-b7bc-4d50-8c17-a7736746951d-headshot.png?width=256&amp;height=256&amp;crop=256:256,smart&amp;v=enabled&amp;s=66dbaf06e67d197c1dc437a4dd5b6fe1f6b165ea" TargetMode="External"/><Relationship Id="rId140" Type="http://schemas.openxmlformats.org/officeDocument/2006/relationships/hyperlink" Target="https://styles.redditmedia.com/t5_zzqr6/styles/profileIcon_snoo-nftv2_bmZ0X2VpcDE1NToxMzdfNDY2YTMzMDg4N2JkZjYyZDUzZjk2OGVhODI0NzkzMTUwZjA3NzYyZV80MDMzNA_rare_21b52dea-0c8d-4068-a85e-db894c285bbc-headshot.png?width=256&amp;height=256&amp;crop=256:256,smart&amp;v=enabled&amp;s=1ce6a6c2e12ddd2c1e3a8130365baba5ef36ded1" TargetMode="External"/><Relationship Id="rId161" Type="http://schemas.openxmlformats.org/officeDocument/2006/relationships/hyperlink" Target="https://styles.redditmedia.com/t5_3jqlyg/styles/profileIcon_snoo-nftv2_bmZ0X2VpcDE1NToxMzdfYmZkNjcwNjY3MDUzZTUxN2E5N2FmZTU2YzkxZTRmODNmMTE2MGJkM18yNTA0MzI_rare_9f57c41c-664b-4f0d-bd24-9192bf31e4c9-headshot.png?width=256&amp;height=256&amp;crop=256:256,smart&amp;v=enabled&amp;s=ab43c9e8acdab1d41739a0e67f3065de508985ba" TargetMode="External"/><Relationship Id="rId182" Type="http://schemas.openxmlformats.org/officeDocument/2006/relationships/hyperlink" Target="https://styles.redditmedia.com/t5_3ref7u/styles/profileIcon_snoo-nftv2_bmZ0X2VpcDE1NToxMzdfNjIyZDhmZWE0NjAzYmE5ZWRhZjEwODRiNDA3MDUyZDhiMGE5YmVkN181MDE0NDIx_rare_e64d7fbc-2678-422b-93ef-1595c0b00a3c-headshot.png?width=256&amp;height=256&amp;crop=256:256,smart&amp;v=enabled&amp;s=5a211360f8ab9f2340284c61f2aa1dd6f53ebbe4" TargetMode="External"/><Relationship Id="rId217" Type="http://schemas.openxmlformats.org/officeDocument/2006/relationships/hyperlink" Target="https://styles.redditmedia.com/t5_nrsl0/styles/profileIcon_snoo-nftv2_bmZ0X2VpcDE1NToxMzdfNDY2YTMzMDg4N2JkZjYyZDUzZjk2OGVhODI0NzkzMTUwZjA3NzYyZV81ODY2OQ_rare_91ab1b19-4654-4278-998d-43c962841612-headshot.png?width=256&amp;height=256&amp;crop=256:256,smart&amp;v=enabled&amp;s=ba0a003de44cdd941af942d3227ebe09124edb43" TargetMode="External"/><Relationship Id="rId6" Type="http://schemas.openxmlformats.org/officeDocument/2006/relationships/hyperlink" Target="https://styles.redditmedia.com/t5_882u66/styles/profileIcon_snoo-nftv2_bmZ0X2VpcDE1NToxMzdfZWI5NTlhNzE1ZGZmZmU2ZjgyZjQ2MDU1MzM5ODJjNDg1OWNiMTRmZV83NzcwNA_rare_ad7ac7d5-9c14-4934-9c1e-bc368360c6ab-headshot.png?width=256&amp;height=256&amp;crop=256:256,smart&amp;v=enabled&amp;s=052efb62dd84e90746763e633778c19bf8bed003" TargetMode="External"/><Relationship Id="rId23" Type="http://schemas.openxmlformats.org/officeDocument/2006/relationships/hyperlink" Target="https://styles.redditmedia.com/t5_59qycv/styles/profileIcon_snoo-nftv2_bmZ0X2VpcDE1NToxMzdfYmZkNjcwNjY3MDUzZTUxN2E5N2FmZTU2YzkxZTRmODNmMTE2MGJkM18yMTkzODU_rare_f42f9621-025a-417b-bf84-a5d437a0ad27-headshot.png?width=256&amp;height=256&amp;crop=256:256,smart&amp;v=enabled&amp;s=5d6ca0fcd0b83f05958399a03c26aa5bdc0f1354" TargetMode="External"/><Relationship Id="rId119" Type="http://schemas.openxmlformats.org/officeDocument/2006/relationships/hyperlink" Target="https://styles.redditmedia.com/t5_1zvwu8/styles/profileIcon_snoo-nftv2_bmZ0X2VpcDE1NToxMzdfYTMzOTZhZjIwY2U1MmJkM2M3YWI2ZDcwNDZiZTYxNzI1N2Y2MGViOV8yNjU_rare_3c9f9a58-68f0-4439-a205-1079349ae050-headshot.png?width=256&amp;height=256&amp;crop=256:256,smart&amp;v=enabled&amp;s=adb7ea2ce17ce167698a67120aa8da84fb74734e" TargetMode="External"/><Relationship Id="rId44" Type="http://schemas.openxmlformats.org/officeDocument/2006/relationships/hyperlink" Target="https://styles.redditmedia.com/t5_eokwx/styles/profileIcon_snoo-nftv2_bmZ0X2VpcDE1NToxMzdfYzhkM2EzYTgzYmRlNWRhZDA2ZDQzNjY5NGUzZTIyYWMzZTY0ZDU3N183NjE4NTQ_rare_57a73324-2dad-48f9-85f8-b33d144923d6-headshot.png?width=256&amp;height=256&amp;crop=256:256,smart&amp;v=enabled&amp;s=506719b64317538e29fa2b81b76a33ddafcb3af9" TargetMode="External"/><Relationship Id="rId65" Type="http://schemas.openxmlformats.org/officeDocument/2006/relationships/hyperlink" Target="https://styles.redditmedia.com/t5_hh0xr/styles/profileIcon_snoo-nftv2_bmZ0X2VpcDE1NToxMzdfNmFjYjhmYjgyODgwZDM5YzJiODQ0NmY4Nzc4YTE0ZDM0ZWU2Y2ZiN18yMDQ0ODk_rare_90e5d291-0572-4642-89cc-e919774efcbd-headshot.png?width=256&amp;height=256&amp;crop=256:256,smart&amp;v=enabled&amp;s=788efea10799551e88b1c80e8ef1f1949190b9e7" TargetMode="External"/><Relationship Id="rId86" Type="http://schemas.openxmlformats.org/officeDocument/2006/relationships/hyperlink" Target="https://styles.redditmedia.com/t5_tpaf7/styles/profileIcon_snoo-nftv2_bmZ0X2VpcDE1NToxMzdfNmFjYjhmYjgyODgwZDM5YzJiODQ0NmY4Nzc4YTE0ZDM0ZWU2Y2ZiN183MjE5NDY_rare_3d885ac8-6149-4aa3-b928-50cc65ac52b1-headshot.png?width=256&amp;height=256&amp;crop=256:256,smart&amp;v=enabled&amp;s=44dc6cca43d119e5cfa3373dd94e7fbb305d8fbb" TargetMode="External"/><Relationship Id="rId130" Type="http://schemas.openxmlformats.org/officeDocument/2006/relationships/hyperlink" Target="https://styles.redditmedia.com/t5_g8fet/styles/profileIcon_snoo-nftv2_bmZ0X2VpcDE1NToxMzdfYzhkM2EzYTgzYmRlNWRhZDA2ZDQzNjY5NGUzZTIyYWMzZTY0ZDU3N184MzM2NDE_rare_e0721fa4-740c-4aa3-a5df-b89221ad49c5-headshot.png?width=256&amp;height=256&amp;crop=256:256,smart&amp;v=enabled&amp;s=e4171e25c7e92d33ae14dcacc6deda203b9190a3" TargetMode="External"/><Relationship Id="rId151" Type="http://schemas.openxmlformats.org/officeDocument/2006/relationships/hyperlink" Target="https://styles.redditmedia.com/t5_gl9a5/styles/profileIcon_snoo-nftv2_bmZ0X2VpcDE1NToxMzdfNDY2YTMzMDg4N2JkZjYyZDUzZjk2OGVhODI0NzkzMTUwZjA3NzYyZV8yNTE5_rare_97cd5e10-7365-4298-805c-6dee9ccae160-headshot.png?width=256&amp;height=256&amp;crop=256:256,smart&amp;v=enabled&amp;s=1ea661103a9a8cd21f82e8a01e3fde04b0d1b7cb" TargetMode="External"/><Relationship Id="rId172" Type="http://schemas.openxmlformats.org/officeDocument/2006/relationships/hyperlink" Target="https://styles.redditmedia.com/t5_3iwta9/styles/profileIcon_snoo-nftv2_bmZ0X2VpcDE1NToxMzdfZjMzYWQ4NmJiNTRhMjc4YTZjOWY5YzA3NmY0ZWQ1YTM0YzUzMTk2N181MDE0ODQ_rare_a257c4cd-a2a9-46ed-a408-200fb9f4603d-headshot.png?width=256&amp;height=256&amp;crop=256:256,smart&amp;v=enabled&amp;s=3f8c00a6688ef048a60013739f71f09e156f7141" TargetMode="External"/><Relationship Id="rId193" Type="http://schemas.openxmlformats.org/officeDocument/2006/relationships/hyperlink" Target="https://styles.redditmedia.com/t5_dpoz1/styles/profileIcon_snoo-nftv2_bmZ0X2VpcDE1NToxMzdfYjljMDQyYzMyNzViYzQ5Nzk5Njg4ZWVhMWEyOWIxNDA1ZDAyOTQ2Yl8yNDgzNTk_rare_1a583a2a-0b6b-4b53-a236-35597f598137-headshot.png?width=256&amp;height=256&amp;crop=256:256,smart&amp;v=enabled&amp;s=47d9d7b9f6d49bce884ac335756192433746e01c" TargetMode="External"/><Relationship Id="rId207" Type="http://schemas.openxmlformats.org/officeDocument/2006/relationships/hyperlink" Target="https://styles.redditmedia.com/t5_88ej2y/styles/profileIcon_snoo-nftv2_bmZ0X2VpcDE1NToxMzdfZWI5NTlhNzE1ZGZmZmU2ZjgyZjQ2MDU1MzM5ODJjNDg1OWNiMTRmZV82MDg1MzQy_rare_febaa4db-9044-4f9c-b30e-3174d4f2558a-headshot.png?width=256&amp;height=256&amp;crop=256:256,smart&amp;v=enabled&amp;s=7541643bca197d17c40b10210f24546e3e779e8c" TargetMode="External"/><Relationship Id="rId228" Type="http://schemas.openxmlformats.org/officeDocument/2006/relationships/hyperlink" Target="https://styles.redditmedia.com/t5_4e6ik4/styles/profileIcon_snoo-nftv2_bmZ0X2VpcDE1NToxMzdfNDY2YTMzMDg4N2JkZjYyZDUzZjk2OGVhODI0NzkzMTUwZjA3NzYyZV8yMTk0NA_rare_82ca769c-a8c9-435f-9df0-5aa6fd4544b2-headshot.png?width=256&amp;height=256&amp;crop=256:256,smart&amp;v=enabled&amp;s=b1b4da3637ad4e291a7af497f26eb9e508bd70ab" TargetMode="External"/><Relationship Id="rId13" Type="http://schemas.openxmlformats.org/officeDocument/2006/relationships/hyperlink" Target="https://styles.redditmedia.com/t5_3h3dws/styles/profileIcon_snoo-nftv2_bmZ0X2VpcDE1NToxMzdfNmFjYjhmYjgyODgwZDM5YzJiODQ0NmY4Nzc4YTE0ZDM0ZWU2Y2ZiN185NTEyMA_rare_17981e33-4a32-4b77-a779-908a25704234-headshot.png?width=256&amp;height=256&amp;crop=256:256,smart&amp;v=enabled&amp;s=f3fd514b8d90e1387f1980a2b024a9b57b395d7d" TargetMode="External"/><Relationship Id="rId109" Type="http://schemas.openxmlformats.org/officeDocument/2006/relationships/hyperlink" Target="https://styles.redditmedia.com/t5_cyjnu/styles/profileIcon_snoo-nftv2_bmZ0X2VpcDE1NToxMzdfYzhkM2EzYTgzYmRlNWRhZDA2ZDQzNjY5NGUzZTIyYWMzZTY0ZDU3N180OTI2NzUw_rare_4495bb91-b163-444b-946e-5b9366be5ff1-headshot.png?width=256&amp;height=256&amp;crop=256:256,smart&amp;v=enabled&amp;s=e6b7daccbc65292c4dccd254c7088009d58c0ecd" TargetMode="External"/><Relationship Id="rId34" Type="http://schemas.openxmlformats.org/officeDocument/2006/relationships/hyperlink" Target="https://styles.redditmedia.com/t5_5h1wc8/styles/profileIcon_snoo-nftv2_bmZ0X2VpcDE1NToxMzdfM2I0NzdhNmIxYmUyMzY2MjhiMDg4MzllMWU4Y2Y4YmE4ZDkzNTg5YV8yMzE4ODgx_rare_dfde8167-4f54-4d43-b483-d9c33661fa14-headshot.png?width=256&amp;height=256&amp;crop=256:256,smart&amp;v=enabled&amp;s=a4035c3d44baa2fefc3fc9d2359327d075cb0b36" TargetMode="External"/><Relationship Id="rId55" Type="http://schemas.openxmlformats.org/officeDocument/2006/relationships/hyperlink" Target="https://styles.redditmedia.com/t5_b7p6c/styles/profileIcon_snoo-nftv2_bmZ0X2VpcDE1NToxMzdfNDY2YTMzMDg4N2JkZjYyZDUzZjk2OGVhODI0NzkzMTUwZjA3NzYyZV80MDUyMTY_rare_5ede874c-4232-43d1-8a46-8496d5bfa788-headshot.png?width=256&amp;height=256&amp;crop=256:256,smart&amp;v=enabled&amp;s=dcaacb413821f4750ce349f8ab146deee4e36280" TargetMode="External"/><Relationship Id="rId76" Type="http://schemas.openxmlformats.org/officeDocument/2006/relationships/hyperlink" Target="https://styles.redditmedia.com/t5_1juph0/styles/profileIcon_snoo-nftv2_bmZ0X2VpcDE1NToxMzdfNmFjYjhmYjgyODgwZDM5YzJiODQ0NmY4Nzc4YTE0ZDM0ZWU2Y2ZiN18zMzU2MDY_rare_92d66e8e-4d09-4c9e-88e4-ed32ec44fdcf-headshot.png?width=256&amp;height=256&amp;crop=256:256,smart&amp;v=enabled&amp;s=9d6a77c1d6b050e8b3ad354710d1c5699d1d7381" TargetMode="External"/><Relationship Id="rId97" Type="http://schemas.openxmlformats.org/officeDocument/2006/relationships/hyperlink" Target="https://styles.redditmedia.com/t5_1zc6h1/styles/profileIcon_snoo-nftv2_bmZ0X2VpcDE1NToxMzdfM2I0NzdhNmIxYmUyMzY2MjhiMDg4MzllMWU4Y2Y4YmE4ZDkzNTg5YV8yMDE3MTc1_rare_35c350e0-9e25-4316-92b8-1d9e78ffe0f8-headshot.png?width=256&amp;height=256&amp;crop=256:256,smart&amp;v=enabled&amp;s=c02ba07887ff1a8cbdbf2e8486af33e0bfe24347" TargetMode="External"/><Relationship Id="rId120" Type="http://schemas.openxmlformats.org/officeDocument/2006/relationships/hyperlink" Target="https://styles.redditmedia.com/t5_59h5b2/styles/profileIcon_snoo-nftv2_bmZ0X2VpcDE1NToxMzdfYzhkM2EzYTgzYmRlNWRhZDA2ZDQzNjY5NGUzZTIyYWMzZTY0ZDU3N18zMzkwNzUx_rare_62ba5555-f605-46e1-b834-d7cf6159f7a4-headshot.png?width=256&amp;height=256&amp;crop=256:256,smart&amp;v=enabled&amp;s=8caee8935acfa6e238693264fff5f45f55388800" TargetMode="External"/><Relationship Id="rId141" Type="http://schemas.openxmlformats.org/officeDocument/2006/relationships/hyperlink" Target="https://styles.redditmedia.com/t5_20yfqi/styles/profileIcon_snoo-nftv2_bmZ0X2VpcDE1NToxMzdfNDY2YTMzMDg4N2JkZjYyZDUzZjk2OGVhODI0NzkzMTUwZjA3NzYyZV8xMjAyODQ5_rare_132f03b2-f9cf-4742-aa20-6344289c6286-headshot.png?width=256&amp;height=256&amp;crop=256:256,smart&amp;v=enabled&amp;s=2680f1f11f6ec098d9f3dec7b51a07eb01d8c8ec" TargetMode="External"/><Relationship Id="rId7" Type="http://schemas.openxmlformats.org/officeDocument/2006/relationships/hyperlink" Target="https://styles.redditmedia.com/t5_118nsh/styles/profileIcon_snoo-nftv2_bmZ0X2VpcDE1NToxMzdfZGMxY2RkMTE5NmIzZjQ0YzY5ZDQ5NTQ4ZjVmNzBiOTZmMDRiM2ZlY18xMzQ1_rare_32f2cd48-1678-45a7-9818-c2901d73fc29-headshot.png?width=256&amp;height=256&amp;crop=256:256,smart&amp;v=enabled&amp;s=e304ac3a4cb9cca2c14383b9ddee19aaf928b444" TargetMode="External"/><Relationship Id="rId162" Type="http://schemas.openxmlformats.org/officeDocument/2006/relationships/hyperlink" Target="https://styles.redditmedia.com/t5_at4eo/styles/profileIcon_snoo-nftv2_bmZ0X2VpcDE1NToxMzdfNmFjYjhmYjgyODgwZDM5YzJiODQ0NmY4Nzc4YTE0ZDM0ZWU2Y2ZiN18yMzA5NDA_rare_b691393b-5370-4b48-b8d9-f13b7ccdf84b-headshot.png?width=256&amp;height=256&amp;crop=256:256,smart&amp;v=enabled&amp;s=4353b35a6ff6998156b412d12935ef78d3bf2f7b" TargetMode="External"/><Relationship Id="rId183" Type="http://schemas.openxmlformats.org/officeDocument/2006/relationships/hyperlink" Target="https://styles.redditmedia.com/t5_2bjuge/styles/profileIcon_snoo-nftv2_bmZ0X2VpcDE1NToxMzdfNDY2YTMzMDg4N2JkZjYyZDUzZjk2OGVhODI0NzkzMTUwZjA3NzYyZV8xOTExNw_rare_c56423f5-f7d6-4955-895c-475ce84f45dd-headshot.png?width=256&amp;height=256&amp;crop=256:256,smart&amp;v=enabled&amp;s=dcfe707c52aa4494d5cd3d12ea4ce95b099ccab5" TargetMode="External"/><Relationship Id="rId218" Type="http://schemas.openxmlformats.org/officeDocument/2006/relationships/hyperlink" Target="https://styles.redditmedia.com/t5_3kcdxy/styles/profileIcon_snoo-nftv2_bmZ0X2VpcDE1NToxMzdfYzhkM2EzYTgzYmRlNWRhZDA2ZDQzNjY5NGUzZTIyYWMzZTY0ZDU3N184MjY1MjA_rare_56b30122-5f0a-4d3a-a2ce-b78f524fd940-headshot.png?width=256&amp;height=256&amp;crop=256:256,smart&amp;v=enabled&amp;s=f5fa81cdd3c6cf1e7a5d03ed9694005d642ccee6" TargetMode="External"/><Relationship Id="rId24" Type="http://schemas.openxmlformats.org/officeDocument/2006/relationships/hyperlink" Target="https://styles.redditmedia.com/t5_23ykdx/styles/profileIcon_snoo-nftv2_bmZ0X2VpcDE1NToxMzdfNDY2YTMzMDg4N2JkZjYyZDUzZjk2OGVhODI0NzkzMTUwZjA3NzYyZV8xNDg4MzIw_rare_35345a2f-33ec-4269-8462-5b056a00d6b6-headshot.png?width=256&amp;height=256&amp;crop=256:256,smart&amp;v=enabled&amp;s=3a20e942bfae88dba8af093e3a3d17c5fb1df74e" TargetMode="External"/><Relationship Id="rId45" Type="http://schemas.openxmlformats.org/officeDocument/2006/relationships/hyperlink" Target="https://styles.redditmedia.com/t5_12aokn/styles/profileIcon_snoo-nftv2_bmZ0X2VpcDE1NToxMzdfZjMzYWQ4NmJiNTRhMjc4YTZjOWY5YzA3NmY0ZWQ1YTM0YzUzMTk2N18yOTc0NA_rare_49416f40-ab14-40d2-bdaa-21db88be0346-headshot.png?width=256&amp;height=256&amp;crop=256:256,smart&amp;v=enabled&amp;s=404af3cd5f0ee88b5eebc4412015d1b7d049ec3b" TargetMode="External"/><Relationship Id="rId66" Type="http://schemas.openxmlformats.org/officeDocument/2006/relationships/hyperlink" Target="https://styles.redditmedia.com/t5_3mbv4/styles/profileIcon_snoo-nftv2_bmZ0X2VpcDE1NToxMzdfNDY2YTMzMDg4N2JkZjYyZDUzZjk2OGVhODI0NzkzMTUwZjA3NzYyZV81NzU0MTU_rare_9ebc884f-6097-40a7-a414-6cc81a7356da-headshot.png?width=256&amp;height=256&amp;crop=256:256,smart&amp;v=enabled&amp;s=42c1a28649a2f7bea14c6b68491561d40ecc744c" TargetMode="External"/><Relationship Id="rId87" Type="http://schemas.openxmlformats.org/officeDocument/2006/relationships/hyperlink" Target="https://styles.redditmedia.com/t5_6gepks/styles/profileIcon_snoo-nftv2_bmZ0X2VpcDE1NToxMzdfZjMzYWQ4NmJiNTRhMjc4YTZjOWY5YzA3NmY0ZWQ1YTM0YzUzMTk2N181MDk1OTg_rare_667d6ec7-23aa-4a77-abe5-b05b3574c9ed-headshot.png?width=256&amp;height=256&amp;crop=256:256,smart&amp;v=enabled&amp;s=daa6a5545e775eca83e2a65875205293b12a3eb1" TargetMode="External"/><Relationship Id="rId110" Type="http://schemas.openxmlformats.org/officeDocument/2006/relationships/hyperlink" Target="https://styles.redditmedia.com/t5_diesh/styles/profileIcon_snoo-nftv2_bmZ0X2VpcDE1NToxMzdfYjljMDQyYzMyNzViYzQ5Nzk5Njg4ZWVhMWEyOWIxNDA1ZDAyOTQ2Yl80NjY0Mjc_rare_cb81b2f3-d86d-41b0-b5bb-dbcaf604293d-headshot.png?width=256&amp;height=256&amp;crop=256:256,smart&amp;v=enabled&amp;s=7465f282338ff3e9fbc65c3e880195b1600d76ba" TargetMode="External"/><Relationship Id="rId131" Type="http://schemas.openxmlformats.org/officeDocument/2006/relationships/hyperlink" Target="https://styles.redditmedia.com/t5_2b5ncd/styles/profileIcon_snoo-nftv2_bmZ0X2VpcDE1NToxMzdfNDY2YTMzMDg4N2JkZjYyZDUzZjk2OGVhODI0NzkzMTUwZjA3NzYyZV80NTE1NzY_rare_075a4b7c-4283-4276-8041-0a499c746591-headshot.png?width=256&amp;height=256&amp;crop=256:256,smart&amp;v=enabled&amp;s=345465461fb6402c2a9789f75587c5ac57d2137f" TargetMode="External"/><Relationship Id="rId152" Type="http://schemas.openxmlformats.org/officeDocument/2006/relationships/hyperlink" Target="https://styles.redditmedia.com/t5_dplva/styles/profileIcon_snoo-nftv2_bmZ0X2VpcDE1NToxMzdfNDY2YTMzMDg4N2JkZjYyZDUzZjk2OGVhODI0NzkzMTUwZjA3NzYyZV8xMjg4Mw_rare_97b56c99-96f0-4ac6-9efd-37b638869c68-headshot.png?width=256&amp;height=256&amp;crop=256:256,smart&amp;v=enabled&amp;s=f66e0acfc9b75a1d860b45027586cf6865592a47" TargetMode="External"/><Relationship Id="rId173" Type="http://schemas.openxmlformats.org/officeDocument/2006/relationships/hyperlink" Target="https://styles.redditmedia.com/t5_3kblj4/styles/profileIcon_snoo-nftv2_bmZ0X2VpcDE1NToxMzdfNDY2YTMzMDg4N2JkZjYyZDUzZjk2OGVhODI0NzkzMTUwZjA3NzYyZV8yMzYwNDQ_rare_0d8387d0-90f7-43bf-97c7-9a446c043836-headshot.png?width=256&amp;height=256&amp;crop=256:256,smart&amp;v=enabled&amp;s=db3315ad99197a73863a114812872617eb982f97" TargetMode="External"/><Relationship Id="rId194" Type="http://schemas.openxmlformats.org/officeDocument/2006/relationships/hyperlink" Target="https://styles.redditmedia.com/t5_4cw0kw/styles/profileIcon_snoo-nftv2_bmZ0X2VpcDE1NToxMzdfNmFjYjhmYjgyODgwZDM5YzJiODQ0NmY4Nzc4YTE0ZDM0ZWU2Y2ZiN18xNjU0MzE_rare_b551bf1c-a553-495c-9aad-c6cc2d8351b9-headshot.png?width=256&amp;height=256&amp;crop=256:256,smart&amp;v=enabled&amp;s=80fd585fb2b8f8a9e78844b3a70270b0c6371de2" TargetMode="External"/><Relationship Id="rId208" Type="http://schemas.openxmlformats.org/officeDocument/2006/relationships/hyperlink" Target="https://styles.redditmedia.com/t5_39i3hj/styles/profileIcon_snoo-nftv2_bmZ0X2VpcDE1NToxMzdfYzhkM2EzYTgzYmRlNWRhZDA2ZDQzNjY5NGUzZTIyYWMzZTY0ZDU3N18xNzc3MjIy_rare_912ad75a-afbf-486f-9a2a-173ef50a59ce-headshot.png?width=256&amp;height=256&amp;crop=256:256,smart&amp;v=enabled&amp;s=49d78bebe8714737e748dbe285b2be620b039f99" TargetMode="External"/><Relationship Id="rId229" Type="http://schemas.openxmlformats.org/officeDocument/2006/relationships/printerSettings" Target="../printerSettings/printerSettings2.bin"/><Relationship Id="rId14" Type="http://schemas.openxmlformats.org/officeDocument/2006/relationships/hyperlink" Target="https://styles.redditmedia.com/t5_4kf912/styles/profileIcon_snoo-nftv2_bmZ0X2VpcDE1NToxMzdfYzhkM2EzYTgzYmRlNWRhZDA2ZDQzNjY5NGUzZTIyYWMzZTY0ZDU3N18zMjcyODgw_rare_63ab72d8-9961-4661-8938-67c6442a2bd2-headshot.png?width=256&amp;height=256&amp;crop=256:256,smart&amp;v=enabled&amp;s=eec86738aa1983ad061c86e16f9ea0c8c95f96f4" TargetMode="External"/><Relationship Id="rId35" Type="http://schemas.openxmlformats.org/officeDocument/2006/relationships/hyperlink" Target="https://styles.redditmedia.com/t5_2rmeja/styles/profileIcon_snoo-nftv2_bmZ0X2VpcDE1NToxMzdfYzhkM2EzYTgzYmRlNWRhZDA2ZDQzNjY5NGUzZTIyYWMzZTY0ZDU3N180NDk5Nzcw_rare_372ecb9d-c543-446a-9b70-82c615dba70a-headshot.png?width=256&amp;height=256&amp;crop=256:256,smart&amp;v=enabled&amp;s=b4d8be6699491da16c711111e83e8f68b6cd2e62" TargetMode="External"/><Relationship Id="rId56" Type="http://schemas.openxmlformats.org/officeDocument/2006/relationships/hyperlink" Target="https://styles.redditmedia.com/t5_eaufw/styles/profileIcon_snoo-nftv2_bmZ0X2VpcDE1NToxMzdfYjljMDQyYzMyNzViYzQ5Nzk5Njg4ZWVhMWEyOWIxNDA1ZDAyOTQ2Yl8yMjI1NTY_rare_d19b48e0-1346-4d95-abc3-72b134d33efe-headshot.png?width=256&amp;height=256&amp;crop=256:256,smart&amp;v=enabled&amp;s=37cd5a670bf5cfd7250709140ae8516f1aaf8205" TargetMode="External"/><Relationship Id="rId77" Type="http://schemas.openxmlformats.org/officeDocument/2006/relationships/hyperlink" Target="https://styles.redditmedia.com/t5_6aaiii/styles/profileIcon_snoo-nftv2_bmZ0X2VpcDE1NToxMzdfNDY2YTMzMDg4N2JkZjYyZDUzZjk2OGVhODI0NzkzMTUwZjA3NzYyZV84Mzk1Mzk_rare_9dfa73a3-01f8-4377-97ef-4d1ee241842d-headshot.png?width=256&amp;height=256&amp;crop=256:256,smart&amp;v=enabled&amp;s=79affac097453a024f937242710a6c35ab545b08" TargetMode="External"/><Relationship Id="rId100" Type="http://schemas.openxmlformats.org/officeDocument/2006/relationships/hyperlink" Target="https://styles.redditmedia.com/t5_cavwi/styles/profileIcon_snoo-nftv2_bmZ0X2VpcDE1NToxMzdfNmFjYjhmYjgyODgwZDM5YzJiODQ0NmY4Nzc4YTE0ZDM0ZWU2Y2ZiN18xMjA3_rare_5e45a097-a45b-4007-9f8c-f3c9ac9c6b16-headshot.png?width=256&amp;height=256&amp;crop=256:256,smart&amp;v=enabled&amp;s=113a5923c94c4a10170e878e8efad3818ee9ffb4" TargetMode="External"/><Relationship Id="rId8" Type="http://schemas.openxmlformats.org/officeDocument/2006/relationships/hyperlink" Target="https://styles.redditmedia.com/t5_4qnsjw/styles/profileIcon_snoo-nftv2_bmZ0X2VpcDE1NToxMzdfYmZkNjcwNjY3MDUzZTUxN2E5N2FmZTU2YzkxZTRmODNmMTE2MGJkM18yODg0MTU_rare_100c049c-9655-450b-a959-98caad26f6d3-headshot.png?width=256&amp;height=256&amp;crop=256:256,smart&amp;v=enabled&amp;s=42e9b7a1802c21f87aa04312929f5e4a3b0b79b7" TargetMode="External"/><Relationship Id="rId98" Type="http://schemas.openxmlformats.org/officeDocument/2006/relationships/hyperlink" Target="https://styles.redditmedia.com/t5_dtt3t/styles/profileIcon_snoo-nftv2_bmZ0X2VpcDE1NToxMzdfYzhkM2EzYTgzYmRlNWRhZDA2ZDQzNjY5NGUzZTIyYWMzZTY0ZDU3N18xNDMzMTM2_rare_f9b0f1e1-a0ba-43bf-b701-d1eac5afef88-headshot.png?width=256&amp;height=256&amp;crop=256:256,smart&amp;v=enabled&amp;s=53ea51187fb1569aa5696dc41ed9f581c65870af" TargetMode="External"/><Relationship Id="rId121" Type="http://schemas.openxmlformats.org/officeDocument/2006/relationships/hyperlink" Target="https://styles.redditmedia.com/t5_au1e9/styles/profileIcon_snoo-nftv2_bmZ0X2VpcDE1NToxMzdfYzhkM2EzYTgzYmRlNWRhZDA2ZDQzNjY5NGUzZTIyYWMzZTY0ZDU3N184MjAyNzQ_rare_6c55302d-f26a-4469-8ad5-204043862dc3-headshot.png?width=256&amp;height=256&amp;crop=256:256,smart&amp;v=enabled&amp;s=f1e652075c88da242b73d04b65c63a1f1567bbcb" TargetMode="External"/><Relationship Id="rId142" Type="http://schemas.openxmlformats.org/officeDocument/2006/relationships/hyperlink" Target="https://styles.redditmedia.com/t5_hus8k/styles/profileIcon_snoo-nftv2_bmZ0X2VpcDE1NToxMzdfNmFjYjhmYjgyODgwZDM5YzJiODQ0NmY4Nzc4YTE0ZDM0ZWU2Y2ZiN18xODQ3MzU_rare_2e979efa-ab08-4e6b-9a82-55f10d6199b3-headshot.png?width=256&amp;height=256&amp;crop=256:256,smart&amp;v=enabled&amp;s=b9464e31d3ea599dd1d8291a72d376b9caebb260" TargetMode="External"/><Relationship Id="rId163" Type="http://schemas.openxmlformats.org/officeDocument/2006/relationships/hyperlink" Target="https://styles.redditmedia.com/t5_ng222/styles/profileIcon_snoo-nftv2_bmZ0X2VpcDE1NToxMzdfYzhkM2EzYTgzYmRlNWRhZDA2ZDQzNjY5NGUzZTIyYWMzZTY0ZDU3N18yNjU5Mjgx_rare_409cc501-a462-46da-96f4-45ca49fdc158-headshot.png?width=256&amp;height=256&amp;crop=256:256,smart&amp;v=enabled&amp;s=ef46f9d7f21387d6a6887f2f4f7848b80a17369a" TargetMode="External"/><Relationship Id="rId184" Type="http://schemas.openxmlformats.org/officeDocument/2006/relationships/hyperlink" Target="https://styles.redditmedia.com/t5_4gqel2/styles/profileIcon_snoo-nftv2_bmZ0X2VpcDE1NToxMzdfYzhkM2EzYTgzYmRlNWRhZDA2ZDQzNjY5NGUzZTIyYWMzZTY0ZDU3N18zMzkyNDk0_rare_2216b0e9-5f74-455e-944a-e6afe0a4e110-headshot.png?width=256&amp;height=256&amp;crop=256:256,smart&amp;v=enabled&amp;s=c5ee4ea7fe8c1803d3a39d5a2d159dc6ec538c66" TargetMode="External"/><Relationship Id="rId219" Type="http://schemas.openxmlformats.org/officeDocument/2006/relationships/hyperlink" Target="https://styles.redditmedia.com/t5_o16lj/styles/profileIcon_snoo-nftv2_bmZ0X2VpcDE1NToxMzdfNDY2YTMzMDg4N2JkZjYyZDUzZjk2OGVhODI0NzkzMTUwZjA3NzYyZV8xMDI5Njkz_rare_2f5def49-4b81-4523-a4fb-83b9b9e87de6-headshot.png?width=256&amp;height=256&amp;crop=256:256,smart&amp;v=enabled&amp;s=0e93191dbc5fc7aee22399c0584d05a7cab98013" TargetMode="External"/><Relationship Id="rId230" Type="http://schemas.openxmlformats.org/officeDocument/2006/relationships/vmlDrawing" Target="../drawings/vmlDrawing2.vml"/><Relationship Id="rId25" Type="http://schemas.openxmlformats.org/officeDocument/2006/relationships/hyperlink" Target="https://styles.redditmedia.com/t5_3sfb2a/styles/profileIcon_snoo-nftv2_bmZ0X2VpcDE1NToxMzdfM2I0NzdhNmIxYmUyMzY2MjhiMDg4MzllMWU4Y2Y4YmE4ZDkzNTg5YV82MDY5MTUw_rare_8afb14b6-ccaf-491a-a486-ace0ff9e3099-headshot.png?width=256&amp;height=256&amp;crop=256:256,smart&amp;v=enabled&amp;s=fe50cf2ea8cfe29dd8981550387256f28f10957f" TargetMode="External"/><Relationship Id="rId46" Type="http://schemas.openxmlformats.org/officeDocument/2006/relationships/hyperlink" Target="https://styles.redditmedia.com/t5_6k3970/styles/profileIcon_snoo-nftv2_bmZ0X2VpcDE1NToxMzdfNDY2YTMzMDg4N2JkZjYyZDUzZjk2OGVhODI0NzkzMTUwZjA3NzYyZV8xNjUxMDA_rare_a2f7c6d7-e82a-44e6-b6e3-6c211821690d-headshot.png?width=256&amp;height=256&amp;crop=256:256,smart&amp;v=enabled&amp;s=feac69fdddc24e643fbe17145e0bc9744147b23c" TargetMode="External"/><Relationship Id="rId67" Type="http://schemas.openxmlformats.org/officeDocument/2006/relationships/hyperlink" Target="https://styles.redditmedia.com/t5_2ra273/styles/profileIcon_snoo-nftv2_bmZ0X2VpcDE1NToxMzdfYzhkM2EzYTgzYmRlNWRhZDA2ZDQzNjY5NGUzZTIyYWMzZTY0ZDU3N180ODk5MDY4_rare_e36f0d23-c6ff-4d2f-b9e4-5e4f03b05452-headshot.png?width=256&amp;height=256&amp;crop=256:256,smart&amp;v=enabled&amp;s=f273c64cfdde6e7090c6fe670896546764b541a2" TargetMode="External"/><Relationship Id="rId116" Type="http://schemas.openxmlformats.org/officeDocument/2006/relationships/hyperlink" Target="https://styles.redditmedia.com/t5_4km2hf/styles/profileIcon_snoo-nftv2_bmZ0X2VpcDE1NToxMzdfNDY2YTMzMDg4N2JkZjYyZDUzZjk2OGVhODI0NzkzMTUwZjA3NzYyZV8xMDEyMjE5_rare_1f322080-bb24-49de-9f2e-c6d9e37bf8ff-headshot.png?width=256&amp;height=256&amp;crop=256:256,smart&amp;v=enabled&amp;s=fc6d0b4c64165e7a0dfdd44bcccb8c18b44c330e" TargetMode="External"/><Relationship Id="rId137" Type="http://schemas.openxmlformats.org/officeDocument/2006/relationships/hyperlink" Target="https://styles.redditmedia.com/t5_51ug21/styles/profileIcon_snoo-nftv2_bmZ0X2VpcDE1NToxMzdfOWY1ZGNkMDk2ZTg1YWNjZWNmN2YyYjJlYzBhMTMyY2Y0NGZlNzk5Nl8yNzQy_rare_88944661-fbfa-4161-b60b-b119e96de514-headshot.png?width=256&amp;height=256&amp;crop=256:256,smart&amp;v=enabled&amp;s=6d4b03a3a1873f9e5e134572da9a25ae6c7c914f" TargetMode="External"/><Relationship Id="rId158" Type="http://schemas.openxmlformats.org/officeDocument/2006/relationships/hyperlink" Target="https://styles.redditmedia.com/t5_9npnz/styles/profileIcon_snoo-nftv2_bmZ0X2VpcDE1NToxMzdfNDY2YTMzMDg4N2JkZjYyZDUzZjk2OGVhODI0NzkzMTUwZjA3NzYyZV8xMDYxNw_rare_3dfa11b3-883b-474d-99b1-241b724755f4-headshot.png?width=256&amp;height=256&amp;crop=256:256,smart&amp;v=enabled&amp;s=a12022f87606551441ed888a3f04c3bd8a26217d" TargetMode="External"/><Relationship Id="rId20" Type="http://schemas.openxmlformats.org/officeDocument/2006/relationships/hyperlink" Target="https://styles.redditmedia.com/t5_2snaev/styles/profileIcon_snoo-nftv2_bmZ0X2VpcDE1NToxMzdfYzhkM2EzYTgzYmRlNWRhZDA2ZDQzNjY5NGUzZTIyYWMzZTY0ZDU3N18yNjYwMjk0_rare_6af4a92d-d40a-4388-91e7-10025b542965-headshot.png?width=256&amp;height=256&amp;crop=256:256,smart&amp;v=enabled&amp;s=b59e5b72de5220406a05398a8fdb23e2982f6ce9" TargetMode="External"/><Relationship Id="rId41" Type="http://schemas.openxmlformats.org/officeDocument/2006/relationships/hyperlink" Target="https://styles.redditmedia.com/t5_3k0n68/styles/profileIcon_snoo-nftv2_bmZ0X2VpcDE1NToxMzdfNDY2YTMzMDg4N2JkZjYyZDUzZjk2OGVhODI0NzkzMTUwZjA3NzYyZV82NDAwODg_rare_ab636f70-90e9-486e-9c15-e602f891c8a9-headshot.png?width=256&amp;height=256&amp;crop=256:256,smart&amp;v=enabled&amp;s=b559b6c43579c8cbe8e0b3bb5155e703726c50e8" TargetMode="External"/><Relationship Id="rId62" Type="http://schemas.openxmlformats.org/officeDocument/2006/relationships/hyperlink" Target="https://styles.redditmedia.com/t5_1vlyk6/styles/profileIcon_snoo-nftv2_bmZ0X2VpcDE1NToxMzdfNDY2YTMzMDg4N2JkZjYyZDUzZjk2OGVhODI0NzkzMTUwZjA3NzYyZV8zMDkzNTk_rare_a7818595-c60d-40a1-9dab-ef1e067d719c-headshot.png?width=256&amp;height=256&amp;crop=256:256,smart&amp;v=enabled&amp;s=a742b56f45e56336c66a940b5bee71307f75407b" TargetMode="External"/><Relationship Id="rId83" Type="http://schemas.openxmlformats.org/officeDocument/2006/relationships/hyperlink" Target="https://styles.redditmedia.com/t5_2f2p3x/styles/profileIcon_snoo-nftv2_bmZ0X2VpcDE1NToxMzdfNDY2YTMzMDg4N2JkZjYyZDUzZjk2OGVhODI0NzkzMTUwZjA3NzYyZV8yMzAyMzE_rare_b534281f-2c38-41d3-aa54-40a8d8799006-headshot.png?width=256&amp;height=256&amp;crop=256:256,smart&amp;v=enabled&amp;s=0a4be99ff79f1955b1717e9acb4d026ed4a84ad9" TargetMode="External"/><Relationship Id="rId88" Type="http://schemas.openxmlformats.org/officeDocument/2006/relationships/hyperlink" Target="https://styles.redditmedia.com/t5_4b9xxg/styles/profileIcon_snoo-nftv2_bmZ0X2VpcDE1NToxMzdfYmZkNjcwNjY3MDUzZTUxN2E5N2FmZTU2YzkxZTRmODNmMTE2MGJkM18yMDQzNA_rare_8ca11a75-7133-415b-9cd7-f57f4743da06-headshot.png?width=256&amp;height=256&amp;crop=256:256,smart&amp;v=enabled&amp;s=f5b88b4fc74fb9997d956b46890a8649c6ffadb8" TargetMode="External"/><Relationship Id="rId111" Type="http://schemas.openxmlformats.org/officeDocument/2006/relationships/hyperlink" Target="https://styles.redditmedia.com/t5_3tqrv6/styles/profileIcon_snoo-nftv2_bmZ0X2VpcDE1NToxMzdfYzhkM2EzYTgzYmRlNWRhZDA2ZDQzNjY5NGUzZTIyYWMzZTY0ZDU3N180NjM3MTg_rare_54a856a9-17fb-4c9d-abef-a19aa3153233-headshot.png?width=256&amp;height=256&amp;crop=256:256,smart&amp;v=enabled&amp;s=9284722d79bce14283987e365cd54116b6e33c6a" TargetMode="External"/><Relationship Id="rId132" Type="http://schemas.openxmlformats.org/officeDocument/2006/relationships/hyperlink" Target="https://styles.redditmedia.com/t5_1zho1r/styles/profileIcon_snoo-nftv2_bmZ0X2VpcDE1NToxMzdfYzhkM2EzYTgzYmRlNWRhZDA2ZDQzNjY5NGUzZTIyYWMzZTY0ZDU3N18xNDM4OTEz_rare_b258eda8-569a-4307-955e-82a1d0086fc4-headshot.png?width=256&amp;height=256&amp;crop=256:256,smart&amp;v=enabled&amp;s=65d94279c6847c35fc79c09387b22d0e471a5a20" TargetMode="External"/><Relationship Id="rId153" Type="http://schemas.openxmlformats.org/officeDocument/2006/relationships/hyperlink" Target="https://styles.redditmedia.com/t5_5rkodc/styles/profileIcon_snoo-nftv2_bmZ0X2VpcDE1NToxMzdfNDY2YTMzMDg4N2JkZjYyZDUzZjk2OGVhODI0NzkzMTUwZjA3NzYyZV83MjA5OA_rare_5c8a20e4-d673-4206-8683-f4eb8f1bc095-headshot.png?width=256&amp;height=256&amp;crop=256:256,smart&amp;v=enabled&amp;s=07312fc6dff47ea2c9a51ea3c19b16892025979b" TargetMode="External"/><Relationship Id="rId174" Type="http://schemas.openxmlformats.org/officeDocument/2006/relationships/hyperlink" Target="https://styles.redditmedia.com/t5_cstg6/styles/profileIcon_snoo-nftv2_bmZ0X2VpcDE1NToxMzdfYzhkM2EzYTgzYmRlNWRhZDA2ZDQzNjY5NGUzZTIyYWMzZTY0ZDU3N180OTAxNTk2_rare_5a34d867-fb68-47cc-8f10-80059dd2c63b-headshot.png?width=256&amp;height=256&amp;crop=256:256,smart&amp;v=enabled&amp;s=f22deea2c022b37324b03d7fbbdc404bab357447" TargetMode="External"/><Relationship Id="rId179" Type="http://schemas.openxmlformats.org/officeDocument/2006/relationships/hyperlink" Target="https://styles.redditmedia.com/t5_9nw02/styles/profileIcon_snoo-nftv2_bmZ0X2VpcDE1NToxMzdfM2I0NzdhNmIxYmUyMzY2MjhiMDg4MzllMWU4Y2Y4YmE4ZDkzNTg5YV8yMzM3OTQz_rare_f0415978-9e77-4da1-bdc7-d189d3b63019-headshot.png?width=256&amp;height=256&amp;crop=256:256,smart&amp;v=enabled&amp;s=916c28bbf79c69362ee7e42e91c0f0f2a17a7d08" TargetMode="External"/><Relationship Id="rId195" Type="http://schemas.openxmlformats.org/officeDocument/2006/relationships/hyperlink" Target="https://styles.redditmedia.com/t5_4wl6nu/styles/profileIcon_snoo-nftv2_bmZ0X2VpcDE1NToxMzdfYzhkM2EzYTgzYmRlNWRhZDA2ZDQzNjY5NGUzZTIyYWMzZTY0ZDU3N18xNDIyNjE1_rare_6cf552d7-9f3f-427f-a9c0-f7f341f8e54b-headshot.png?width=256&amp;height=256&amp;crop=256:256,smart&amp;v=enabled&amp;s=6527ad3d09884a45c57c675160f46d3f13ed798e" TargetMode="External"/><Relationship Id="rId209" Type="http://schemas.openxmlformats.org/officeDocument/2006/relationships/hyperlink" Target="https://styles.redditmedia.com/t5_60e90k/styles/profileIcon_snoo-nftv2_bmZ0X2VpcDE1NToxMzdfNmFjYjhmYjgyODgwZDM5YzJiODQ0NmY4Nzc4YTE0ZDM0ZWU2Y2ZiN183Mjg3NzA_rare_fdc38463-8cfa-4ab9-be7f-a3760f7f79cd-headshot.png?width=256&amp;height=256&amp;crop=256:256,smart&amp;v=enabled&amp;s=eab97f5c6b2a876236ea1fe0585a38a9ff625947" TargetMode="External"/><Relationship Id="rId190" Type="http://schemas.openxmlformats.org/officeDocument/2006/relationships/hyperlink" Target="https://styles.redditmedia.com/t5_2a2trw/styles/profileIcon_snoo-nftv2_bmZ0X2VpcDE1NToxMzdfYmZkNjcwNjY3MDUzZTUxN2E5N2FmZTU2YzkxZTRmODNmMTE2MGJkM18xODQxNzk_rare_253f2c6f-480e-4384-a6cd-38570a3b57cc-headshot.png?width=256&amp;height=256&amp;crop=256:256,smart&amp;v=enabled&amp;s=64ed146b43d94431025fc979130a4eacaedb0df6" TargetMode="External"/><Relationship Id="rId204" Type="http://schemas.openxmlformats.org/officeDocument/2006/relationships/hyperlink" Target="https://styles.redditmedia.com/t5_3pu0dm/styles/profileIcon_snoo-nftv2_bmZ0X2VpcDE1NToxMzdfNmFjYjhmYjgyODgwZDM5YzJiODQ0NmY4Nzc4YTE0ZDM0ZWU2Y2ZiN180Mzg4MjU_rare_913adf42-7373-415c-8547-fef67ad9cd9b-headshot.png?width=256&amp;height=256&amp;crop=256:256,smart&amp;v=enabled&amp;s=c467a542bfd4950b2ab8d792f11c72acde30283e" TargetMode="External"/><Relationship Id="rId220" Type="http://schemas.openxmlformats.org/officeDocument/2006/relationships/hyperlink" Target="https://styles.redditmedia.com/t5_4y3va2/styles/profileIcon_snoo-nftv2_bmZ0X2VpcDE1NToxMzdfYjljMDQyYzMyNzViYzQ5Nzk5Njg4ZWVhMWEyOWIxNDA1ZDAyOTQ2Yl8yODcwNTI_rare_c995229f-be76-4e7b-bdaf-a06d1144f43b-headshot.png?width=256&amp;height=256&amp;crop=256:256,smart&amp;v=enabled&amp;s=359c3a0d2ab65e6346ed31a065bfa6b8a46885cf" TargetMode="External"/><Relationship Id="rId225" Type="http://schemas.openxmlformats.org/officeDocument/2006/relationships/hyperlink" Target="https://styles.redditmedia.com/t5_3taqvh/styles/profileIcon_snoo-nftv2_bmZ0X2VpcDE1NToxMzdfYmZkNjcwNjY3MDUzZTUxN2E5N2FmZTU2YzkxZTRmODNmMTE2MGJkM18xNzgwOTg_rare_0557f2a8-004f-4348-b97e-5ffae37ed030-headshot.png?width=256&amp;height=256&amp;crop=256:256,smart&amp;v=enabled&amp;s=1a1a8d52c4545b8135e2f42ba05b9f2681b7a34f" TargetMode="External"/><Relationship Id="rId15" Type="http://schemas.openxmlformats.org/officeDocument/2006/relationships/hyperlink" Target="https://styles.redditmedia.com/t5_24wz52/styles/profileIcon_snoo-nftv2_bmZ0X2VpcDE1NToxMzdfYzhkM2EzYTgzYmRlNWRhZDA2ZDQzNjY5NGUzZTIyYWMzZTY0ZDU3N181MzUyNTkz_rare_2519edb5-10a4-4d7d-b917-96b952ef9644-headshot.png?width=256&amp;height=256&amp;crop=256:256,smart&amp;v=enabled&amp;s=cd5afabb9ba35fa75fe2962edc73f08c6e0b2c7c" TargetMode="External"/><Relationship Id="rId36" Type="http://schemas.openxmlformats.org/officeDocument/2006/relationships/hyperlink" Target="https://styles.redditmedia.com/t5_5lpgjr/styles/profileIcon_snoo-nftv2_bmZ0X2VpcDE1NToxMzdfYjljMDQyYzMyNzViYzQ5Nzk5Njg4ZWVhMWEyOWIxNDA1ZDAyOTQ2Yl80MjkxMQ_rare_4ba795f7-38f5-4ed8-bd2d-405980824ada-headshot.png?width=256&amp;height=256&amp;crop=256:256,smart&amp;v=enabled&amp;s=0370f1832088298807b3ba06745f3b2f35ba0e5b" TargetMode="External"/><Relationship Id="rId57" Type="http://schemas.openxmlformats.org/officeDocument/2006/relationships/hyperlink" Target="https://styles.redditmedia.com/t5_5wszop/styles/profileIcon_snoo-nftv2_bmZ0X2VpcDE1NToxMzdfNDY2YTMzMDg4N2JkZjYyZDUzZjk2OGVhODI0NzkzMTUwZjA3NzYyZV8xMzM1NTEy_rare_50e0563c-451f-4661-a421-bd47b6b55459-headshot.png?width=256&amp;height=256&amp;crop=256:256,smart&amp;v=enabled&amp;s=ea8123ae171a84150f2babe23832a5a420f1f6b7" TargetMode="External"/><Relationship Id="rId106" Type="http://schemas.openxmlformats.org/officeDocument/2006/relationships/hyperlink" Target="https://styles.redditmedia.com/t5_2bsgc2/styles/profileIcon_snoo-nftv2_bmZ0X2VpcDE1NToxMzdfNDY2YTMzMDg4N2JkZjYyZDUzZjk2OGVhODI0NzkzMTUwZjA3NzYyZV8xMjEwOTY_rare_ff037639-ca88-4ff6-bff6-3ae72b431026-headshot.png?width=256&amp;height=256&amp;crop=256:256,smart&amp;v=enabled&amp;s=6b0f9a9f6a18ce239ab8fd90ba7ecc1536b70cbf" TargetMode="External"/><Relationship Id="rId127" Type="http://schemas.openxmlformats.org/officeDocument/2006/relationships/hyperlink" Target="https://styles.redditmedia.com/t5_2jmcm0/styles/profileIcon_snoo-nftv2_bmZ0X2VpcDE1NToxMzdfYzhkM2EzYTgzYmRlNWRhZDA2ZDQzNjY5NGUzZTIyYWMzZTY0ZDU3N18xNDUzNDc4_rare_be672ba2-13d5-4562-8bd6-deb9748cff70-headshot.png?width=256&amp;height=256&amp;crop=256:256,smart&amp;v=enabled&amp;s=d6333907bf5d975fc60426f6c3df7d3661eedc28" TargetMode="External"/><Relationship Id="rId10" Type="http://schemas.openxmlformats.org/officeDocument/2006/relationships/hyperlink" Target="https://styles.redditmedia.com/t5_e8s26/styles/profileIcon_snoo-nftv2_bmZ0X2VpcDE1NToxMzdfYjljMDQyYzMyNzViYzQ5Nzk5Njg4ZWVhMWEyOWIxNDA1ZDAyOTQ2Yl80ODkzNDQ_rare_1d8c0b5f-c5c3-4bca-9841-e62e6a623142-headshot.png?width=256&amp;height=256&amp;crop=256:256,smart&amp;v=enabled&amp;s=64e6e0c0fa590cf0983d8c2c78c304a57fc1ee1b" TargetMode="External"/><Relationship Id="rId31" Type="http://schemas.openxmlformats.org/officeDocument/2006/relationships/hyperlink" Target="https://styles.redditmedia.com/t5_6sy9r/styles/profileIcon_snoo-nftv2_bmZ0X2VpcDE1NToxMzdfNDY2YTMzMDg4N2JkZjYyZDUzZjk2OGVhODI0NzkzMTUwZjA3NzYyZV81ODgxOTY_rare_6d97c220-8d98-4274-9b2a-f91a06cc658d-headshot.png?width=256&amp;height=256&amp;crop=256:256,smart&amp;v=enabled&amp;s=5772bfd18de4b33329f28de094fdf08c3b27e73e" TargetMode="External"/><Relationship Id="rId52" Type="http://schemas.openxmlformats.org/officeDocument/2006/relationships/hyperlink" Target="https://styles.redditmedia.com/t5_suvfx/styles/profileIcon_snoo-nftv2_bmZ0X2VpcDE1NToxMzdfNDY2YTMzMDg4N2JkZjYyZDUzZjk2OGVhODI0NzkzMTUwZjA3NzYyZV8zMjE4MjU_rare_a771a0a3-c7f7-42c0-8fdb-b8585d6acdcc-headshot.png?width=256&amp;height=256&amp;crop=256:256,smart&amp;v=enabled&amp;s=fb0485fd719dcfcf86b5a48bafdd3ab3119b513c" TargetMode="External"/><Relationship Id="rId73" Type="http://schemas.openxmlformats.org/officeDocument/2006/relationships/hyperlink" Target="https://styles.redditmedia.com/t5_e5cq1/styles/profileIcon_snoo-nftv2_bmZ0X2VpcDE1NToxMzdfM2I0NzdhNmIxYmUyMzY2MjhiMDg4MzllMWU4Y2Y4YmE4ZDkzNTg5YV82MTY0Nzc1_rare_befd4aa8-c736-493e-a493-430fa26b556d-headshot.png?width=256&amp;height=256&amp;crop=256:256,smart&amp;v=enabled&amp;s=0ddd785382924b29f0d0d3fc3e72df3955483617" TargetMode="External"/><Relationship Id="rId78" Type="http://schemas.openxmlformats.org/officeDocument/2006/relationships/hyperlink" Target="https://styles.redditmedia.com/t5_66quum/styles/profileIcon_snoo-nftv2_bmZ0X2VpcDE1NToxMzdfYmZkNjcwNjY3MDUzZTUxN2E5N2FmZTU2YzkxZTRmODNmMTE2MGJkM180MjE3NTA_rare_262153be-952c-4d18-a1cc-803d2b8f37c6-headshot.png?width=256&amp;height=256&amp;crop=256:256,smart&amp;v=enabled&amp;s=0e9ca2b031e3663a1e923d880d9fa71e39f01c00" TargetMode="External"/><Relationship Id="rId94" Type="http://schemas.openxmlformats.org/officeDocument/2006/relationships/hyperlink" Target="https://styles.redditmedia.com/t5_ds5v0/styles/profileIcon_snoo-nftv2_bmZ0X2VpcDE1NToxMzdfYTMzOTZhZjIwY2U1MmJkM2M3YWI2ZDcwNDZiZTYxNzI1N2Y2MGViOV85Mjc_rare_3c7ad874-62ad-4b68-a8d6-5b602677d6eb-headshot.png?width=256&amp;height=256&amp;crop=256:256,smart&amp;v=enabled&amp;s=f2b598d510fe1def20a7a1e7bbaff1d2f18ef715" TargetMode="External"/><Relationship Id="rId99" Type="http://schemas.openxmlformats.org/officeDocument/2006/relationships/hyperlink" Target="https://styles.redditmedia.com/t5_3w38v5/styles/profileIcon_snoo-nftv2_bmZ0X2VpcDE1NToxMzdfYzhkM2EzYTgzYmRlNWRhZDA2ZDQzNjY5NGUzZTIyYWMzZTY0ZDU3N18xNDEyMjU3_rare_344159a3-6eab-4183-a3cc-1abc2d91e5ef-headshot.png?width=256&amp;height=256&amp;crop=256:256,smart&amp;v=enabled&amp;s=17d9022ba13dcac388be78f2cd36019c3bbd94d4" TargetMode="External"/><Relationship Id="rId101" Type="http://schemas.openxmlformats.org/officeDocument/2006/relationships/hyperlink" Target="https://styles.redditmedia.com/t5_69pf2a/styles/profileIcon_snoo-nftv2_bmZ0X2VpcDE1NToxMzdfYzhkM2EzYTgzYmRlNWRhZDA2ZDQzNjY5NGUzZTIyYWMzZTY0ZDU3N18xNDgwODQ2_rare_a6b1a0ed-fd6f-4bbb-b33e-255838027eb9-headshot.png?width=256&amp;height=256&amp;crop=256:256,smart&amp;v=enabled&amp;s=8cdef51bd0ee7c1e514765ddef636ada788bbd2f" TargetMode="External"/><Relationship Id="rId122" Type="http://schemas.openxmlformats.org/officeDocument/2006/relationships/hyperlink" Target="https://styles.redditmedia.com/t5_7npx5/styles/profileIcon_snoo-nftv2_bmZ0X2VpcDE1NToxMzdfNDY2YTMzMDg4N2JkZjYyZDUzZjk2OGVhODI0NzkzMTUwZjA3NzYyZV81Mzg_rare_79a08d5d-2a9c-4f10-a9b7-0ea94c10f42a-headshot.png?width=256&amp;height=256&amp;crop=256:256,smart&amp;v=enabled&amp;s=ce46e22beacf0f0f78f8b00f60ab8d4d2d4ac12c" TargetMode="External"/><Relationship Id="rId143" Type="http://schemas.openxmlformats.org/officeDocument/2006/relationships/hyperlink" Target="https://styles.redditmedia.com/t5_bckfv/styles/profileIcon_snoo-nftv2_bmZ0X2VpcDE1NToxMzdfYzhkM2EzYTgzYmRlNWRhZDA2ZDQzNjY5NGUzZTIyYWMzZTY0ZDU3N18yMjA5NjIz_rare_6ce445e6-6a35-405a-81c7-1b1b3466d69c-headshot.png?width=256&amp;height=256&amp;crop=256:256,smart&amp;v=enabled&amp;s=3797eaca87d1264941c8a85998e6e8252fd5867d" TargetMode="External"/><Relationship Id="rId148" Type="http://schemas.openxmlformats.org/officeDocument/2006/relationships/hyperlink" Target="https://styles.redditmedia.com/t5_4ybks3/styles/profileIcon_snoo-nftv2_bmZ0X2VpcDE1NToxMzdfNDY2YTMzMDg4N2JkZjYyZDUzZjk2OGVhODI0NzkzMTUwZjA3NzYyZV8yNTMyMDM_rare_c56f7ae3-1ebe-48ad-bf7e-aa3653ffb3fd-headshot.png?width=256&amp;height=256&amp;crop=256:256,smart&amp;v=enabled&amp;s=bec40afa82721a35c5c0eb520d5fe54d3ed9ccaf" TargetMode="External"/><Relationship Id="rId164" Type="http://schemas.openxmlformats.org/officeDocument/2006/relationships/hyperlink" Target="https://styles.redditmedia.com/t5_44zij6/styles/profileIcon_snoo-nftv2_bmZ0X2VpcDE1NToxMzdfNDY2YTMzMDg4N2JkZjYyZDUzZjk2OGVhODI0NzkzMTUwZjA3NzYyZV8yNTM0Njg_rare_54d66b24-4332-445c-ac73-529b1d9d6025-headshot.png?width=256&amp;height=256&amp;crop=256:256,smart&amp;v=enabled&amp;s=f79591c13f88e45ac11f624d86611e5285ad56d7" TargetMode="External"/><Relationship Id="rId169" Type="http://schemas.openxmlformats.org/officeDocument/2006/relationships/hyperlink" Target="https://styles.redditmedia.com/t5_btne6/styles/profileIcon_snoo-nftv2_bmZ0X2VpcDE1NToxMzdfNDY2YTMzMDg4N2JkZjYyZDUzZjk2OGVhODI0NzkzMTUwZjA3NzYyZV82MDEzMQ_rare_e38169c5-8736-4e8f-957e-189032bec53f-headshot.png?width=256&amp;height=256&amp;crop=256:256,smart&amp;v=enabled&amp;s=70b7595f167ea43976e7d4265011dc859a3f7b83" TargetMode="External"/><Relationship Id="rId185" Type="http://schemas.openxmlformats.org/officeDocument/2006/relationships/hyperlink" Target="https://styles.redditmedia.com/t5_3ouph/styles/profileIcon_snoo-nftv2_bmZ0X2VpcDE1NToxMzdfNDY2YTMzMDg4N2JkZjYyZDUzZjk2OGVhODI0NzkzMTUwZjA3NzYyZV8yMzE4MA_rare_6c4850b8-0ea1-4eab-8658-dd5d3c9e2d1f-headshot.png?width=256&amp;height=256&amp;crop=256:256,smart&amp;v=enabled&amp;s=852e3c61c26f967479d9045c7e2b117c15f4415e" TargetMode="External"/><Relationship Id="rId4" Type="http://schemas.openxmlformats.org/officeDocument/2006/relationships/hyperlink" Target="https://styles.redditmedia.com/t5_e71es/styles/profileIcon_snoo-nftv2_bmZ0X2VpcDE1NToxMzdfYzhkM2EzYTgzYmRlNWRhZDA2ZDQzNjY5NGUzZTIyYWMzZTY0ZDU3N18xNDE3ODk0_rare_8ec4c389-2688-4731-b092-a6b5a6559e17-headshot.png?width=256&amp;height=256&amp;crop=256:256,smart&amp;v=enabled&amp;s=99216f0b6c5423e4c00cf9d70604e16fdc155ebb" TargetMode="External"/><Relationship Id="rId9" Type="http://schemas.openxmlformats.org/officeDocument/2006/relationships/hyperlink" Target="https://styles.redditmedia.com/t5_33w6ir/styles/profileIcon_snoo-nftv2_bmZ0X2VpcDE1NToxMzdfM2I0NzdhNmIxYmUyMzY2MjhiMDg4MzllMWU4Y2Y4YmE4ZDkzNTg5YV8xMTMwMDA_rare_57f397c9-a3e2-4549-8439-03ce2ba14046-headshot.png?width=256&amp;height=256&amp;crop=256:256,smart&amp;v=enabled&amp;s=fd488cf439733ab7a0a85bbe556f160c63ab6281" TargetMode="External"/><Relationship Id="rId180" Type="http://schemas.openxmlformats.org/officeDocument/2006/relationships/hyperlink" Target="https://styles.redditmedia.com/t5_5m2jkd/styles/profileIcon_snoo-nftv2_bmZ0X2VpcDE1NToxMzdfNDY2YTMzMDg4N2JkZjYyZDUzZjk2OGVhODI0NzkzMTUwZjA3NzYyZV8xMDUzMzcx_rare_9656caee-bb0a-483e-8638-d870859ed9ef-headshot.png?width=256&amp;height=256&amp;crop=256:256,smart&amp;v=enabled&amp;s=1468fac9d08b9780150f267e082eb01a86b034b9" TargetMode="External"/><Relationship Id="rId210" Type="http://schemas.openxmlformats.org/officeDocument/2006/relationships/hyperlink" Target="https://styles.redditmedia.com/t5_dke7k/styles/profileIcon_snoo-nftv2_bmZ0X2VpcDE1NToxMzdfNmFkMDg1ODg1NjhlMjU4YjJiZGYwNjVlNzc2OWZjZTM5OGY2OGExY185MTY_rare_317ffe37-fe5d-43c8-af4f-b8922cda38ca-headshot.png?width=256&amp;height=256&amp;crop=256:256,smart&amp;v=enabled&amp;s=f416a18efd724eefc64569a94deaab60b7a98b3e" TargetMode="External"/><Relationship Id="rId215" Type="http://schemas.openxmlformats.org/officeDocument/2006/relationships/hyperlink" Target="https://styles.redditmedia.com/t5_1qvsee/styles/profileIcon_snoo-nftv2_bmZ0X2VpcDE1NToxMzdfYTMzOTZhZjIwY2U1MmJkM2M3YWI2ZDcwNDZiZTYxNzI1N2Y2MGViOV8xMzM4_rare_089f0b18-135f-4d35-9713-a70e640465cf-headshot.png?width=256&amp;height=256&amp;crop=256:256,smart&amp;v=enabled&amp;s=6684880f0638cca6be29e3a9a6f4c962b9ef0a60" TargetMode="External"/><Relationship Id="rId26" Type="http://schemas.openxmlformats.org/officeDocument/2006/relationships/hyperlink" Target="https://styles.redditmedia.com/t5_fvmi4/styles/profileIcon_snoo-nftv2_bmZ0X2VpcDE1NToxMzdfYzhkM2EzYTgzYmRlNWRhZDA2ZDQzNjY5NGUzZTIyYWMzZTY0ZDU3N18yNTU0OTYw_rare_925c988e-ebd2-4f8b-a852-8246735b723f-headshot.png?width=256&amp;height=256&amp;crop=256:256,smart&amp;v=enabled&amp;s=a94620b5a9e135f7c8d6c944f5f790cbe6a208ee" TargetMode="External"/><Relationship Id="rId231" Type="http://schemas.openxmlformats.org/officeDocument/2006/relationships/table" Target="../tables/table2.xml"/><Relationship Id="rId47" Type="http://schemas.openxmlformats.org/officeDocument/2006/relationships/hyperlink" Target="https://styles.redditmedia.com/t5_2cij6l/styles/profileIcon_snoo-nftv2_bmZ0X2VpcDE1NToxMzdfYjljMDQyYzMyNzViYzQ5Nzk5Njg4ZWVhMWEyOWIxNDA1ZDAyOTQ2Yl8zMDc0NTQ_rare_c4801914-8310-43fa-b46e-fb08ea588668-headshot.png?width=256&amp;height=256&amp;crop=256:256,smart&amp;v=enabled&amp;s=558cfe443b8abfe906108775b752c7c4318ac0ec" TargetMode="External"/><Relationship Id="rId68" Type="http://schemas.openxmlformats.org/officeDocument/2006/relationships/hyperlink" Target="https://styles.redditmedia.com/t5_1umw5m/styles/profileIcon_snoo-nftv2_bmZ0X2VpcDE1NToxMzdfNDY2YTMzMDg4N2JkZjYyZDUzZjk2OGVhODI0NzkzMTUwZjA3NzYyZV8xNjAzMzE5_rare_1d83489d-aee8-41f2-b3b4-e2cbc670f330-headshot.png?width=256&amp;height=256&amp;crop=256:256,smart&amp;v=enabled&amp;s=e5142cd2b2a9c8772db044d3de6daf79bf2e4894" TargetMode="External"/><Relationship Id="rId89" Type="http://schemas.openxmlformats.org/officeDocument/2006/relationships/hyperlink" Target="https://styles.redditmedia.com/t5_2f34yj/styles/profileIcon_snoo-nftv2_bmZ0X2VpcDE1NToxMzdfYzhkM2EzYTgzYmRlNWRhZDA2ZDQzNjY5NGUzZTIyYWMzZTY0ZDU3N183MDU2MzYy_rare_5d7066f8-64fb-4499-89f0-868fc0862556-headshot.png?width=256&amp;height=256&amp;crop=256:256,smart&amp;v=enabled&amp;s=8547d75a56c4f4f565162502fb3139d0c3958ec2" TargetMode="External"/><Relationship Id="rId112" Type="http://schemas.openxmlformats.org/officeDocument/2006/relationships/hyperlink" Target="https://styles.redditmedia.com/t5_4ccdfs/styles/profileIcon_snoo-nftv2_bmZ0X2VpcDE1NToxMzdfM2I0NzdhNmIxYmUyMzY2MjhiMDg4MzllMWU4Y2Y4YmE4ZDkzNTg5YV8yODQ1NDQ_rare_1bfa4e19-cc0c-422e-992f-93b5da1baed7-headshot.png?width=256&amp;height=256&amp;crop=256:256,smart&amp;v=enabled&amp;s=dd04a3efef834d42ffc719e61283394bfd78c2bc" TargetMode="External"/><Relationship Id="rId133" Type="http://schemas.openxmlformats.org/officeDocument/2006/relationships/hyperlink" Target="https://styles.redditmedia.com/t5_4ixiku/styles/profileIcon_snoo-nftv2_bmZ0X2VpcDE1NToxMzdfNmFjYjhmYjgyODgwZDM5YzJiODQ0NmY4Nzc4YTE0ZDM0ZWU2Y2ZiN181MjQ1NDU_rare_96d5ff67-6027-4730-ae18-49376ad3412b-headshot.png?width=256&amp;height=256&amp;crop=256:256,smart&amp;v=enabled&amp;s=e19055c116d6066406e9515fe040676a718b6bef" TargetMode="External"/><Relationship Id="rId154" Type="http://schemas.openxmlformats.org/officeDocument/2006/relationships/hyperlink" Target="https://styles.redditmedia.com/t5_ce2nd/styles/profileIcon_snoo-nftv2_bmZ0X2VpcDE1NToxMzdfNmFjYjhmYjgyODgwZDM5YzJiODQ0NmY4Nzc4YTE0ZDM0ZWU2Y2ZiN183MzY4MjM_rare_acdda5fa-4403-473a-9956-3091aa42a20a-headshot.png?width=256&amp;height=256&amp;crop=256:256,smart&amp;v=enabled&amp;s=7fcb4934b9f93a6ccded449e6f406a57141f6c3a" TargetMode="External"/><Relationship Id="rId175" Type="http://schemas.openxmlformats.org/officeDocument/2006/relationships/hyperlink" Target="https://styles.redditmedia.com/t5_d2gy2/styles/profileIcon_snoo-nftv2_bmZ0X2VpcDE1NToxMzdfNmFjYjhmYjgyODgwZDM5YzJiODQ0NmY4Nzc4YTE0ZDM0ZWU2Y2ZiN181OTI5Ng_rare_e4df7590-7b62-4578-9cbe-1a9d01e07f0e-headshot.png?width=256&amp;height=256&amp;crop=256:256,smart&amp;v=enabled&amp;s=38ef7f93980d48ae6291e7772fc491ca2089876b" TargetMode="External"/><Relationship Id="rId196" Type="http://schemas.openxmlformats.org/officeDocument/2006/relationships/hyperlink" Target="https://styles.redditmedia.com/t5_mmmku/styles/profileIcon_snoo-nftv2_bmZ0X2VpcDE1NToxMzdfM2I0NzdhNmIxYmUyMzY2MjhiMDg4MzllMWU4Y2Y4YmE4ZDkzNTg5YV8yNzg2Mjk_rare_64da8648-b9ab-45d1-86e2-027bdf1b4bfe-headshot.png?width=256&amp;height=256&amp;crop=256:256,smart&amp;v=enabled&amp;s=38cd8c33a130593c9bc882001dafc2a51c7faccc" TargetMode="External"/><Relationship Id="rId200" Type="http://schemas.openxmlformats.org/officeDocument/2006/relationships/hyperlink" Target="https://styles.redditmedia.com/t5_5y98k6/styles/profileIcon_snoo-nftv2_bmZ0X2VpcDE1NToxMzdfNDY2YTMzMDg4N2JkZjYyZDUzZjk2OGVhODI0NzkzMTUwZjA3NzYyZV80NDkxNjk_rare_7948ad2f-a271-41a5-877b-f32635682cd5-headshot.png?width=256&amp;height=256&amp;crop=256:256,smart&amp;v=enabled&amp;s=7ab5a6d5de7015905e38c7ec37921d899d930f19" TargetMode="External"/><Relationship Id="rId16" Type="http://schemas.openxmlformats.org/officeDocument/2006/relationships/hyperlink" Target="https://styles.redditmedia.com/t5_6u2jz7/styles/profileIcon_snoo-nftv2_bmZ0X2VpcDE1NToxMzdfYzhkM2EzYTgzYmRlNWRhZDA2ZDQzNjY5NGUzZTIyYWMzZTY0ZDU3N181MzM0MjAz_rare_bdaf9354-a93b-4989-abbd-f5109c615b4b-headshot.png?width=256&amp;height=256&amp;crop=256:256,smart&amp;v=enabled&amp;s=5b85bde4eb7e106de56ee52ad61ec858f3227ab5" TargetMode="External"/><Relationship Id="rId221" Type="http://schemas.openxmlformats.org/officeDocument/2006/relationships/hyperlink" Target="https://styles.redditmedia.com/t5_cyirr/styles/profileIcon_snoo-nftv2_bmZ0X2VpcDE1NToxMzdfYmZkNjcwNjY3MDUzZTUxN2E5N2FmZTU2YzkxZTRmODNmMTE2MGJkM18xNjg5Mzk_rare_fdfb812f-fa7e-4f51-acff-2645ec01c818-headshot.png?width=256&amp;height=256&amp;crop=256:256,smart&amp;v=enabled&amp;s=bfe90318bbb356e5f7d1929388daba1cc51e83b8" TargetMode="External"/><Relationship Id="rId37" Type="http://schemas.openxmlformats.org/officeDocument/2006/relationships/hyperlink" Target="https://styles.redditmedia.com/t5_6az3ve/styles/profileIcon_snoo-nftv2_bmZ0X2VpcDE1NToxMzdfYmZkNjcwNjY3MDUzZTUxN2E5N2FmZTU2YzkxZTRmODNmMTE2MGJkM18yMDEwNQ_rare_7bcac69c-4111-4d2b-b9be-58b428c0dff6-headshot.png?width=256&amp;height=256&amp;crop=256:256,smart&amp;v=enabled&amp;s=7e667adc8821f9c5b484247f4f98881ccd35facc" TargetMode="External"/><Relationship Id="rId58" Type="http://schemas.openxmlformats.org/officeDocument/2006/relationships/hyperlink" Target="https://styles.redditmedia.com/t5_ij3fc/styles/profileIcon_snoo-nftv2_bmZ0X2VpcDE1NToxMzdfYzhkM2EzYTgzYmRlNWRhZDA2ZDQzNjY5NGUzZTIyYWMzZTY0ZDU3N18yNDczOTE0_rare_c6f05ca7-6f19-4973-9ad4-852c9a4b7907-headshot.png?width=256&amp;height=256&amp;crop=256:256,smart&amp;v=enabled&amp;s=cef8c4f05c11f079766ab679aa64126b68649599" TargetMode="External"/><Relationship Id="rId79" Type="http://schemas.openxmlformats.org/officeDocument/2006/relationships/hyperlink" Target="https://styles.redditmedia.com/t5_20k7p4/styles/profileIcon_snoo-nftv2_bmZ0X2VpcDE1NToxMzdfYzhkM2EzYTgzYmRlNWRhZDA2ZDQzNjY5NGUzZTIyYWMzZTY0ZDU3N183MTg5NzQ2_rare_f3b065e0-1050-4c69-9af8-693a971be45d-headshot.png?width=256&amp;height=256&amp;crop=256:256,smart&amp;v=enabled&amp;s=9ae15532bdf6f78dbe9c915cde481af8a833483e" TargetMode="External"/><Relationship Id="rId102" Type="http://schemas.openxmlformats.org/officeDocument/2006/relationships/hyperlink" Target="https://styles.redditmedia.com/t5_1z9s70/styles/profileIcon_snoo-nftv2_bmZ0X2VpcDE1NToxMzdfNDY2YTMzMDg4N2JkZjYyZDUzZjk2OGVhODI0NzkzMTUwZjA3NzYyZV81NjIyMjE_rare_28f9738f-4336-44e1-a100-a49115b5ac8a-headshot.png?width=256&amp;height=256&amp;crop=256:256,smart&amp;v=enabled&amp;s=ca39fa980c9c5bf15f569c193439f42c61a57f95" TargetMode="External"/><Relationship Id="rId123" Type="http://schemas.openxmlformats.org/officeDocument/2006/relationships/hyperlink" Target="https://styles.redditmedia.com/t5_3wyddo/styles/profileIcon_snoo-nftv2_bmZ0X2VpcDE1NToxMzdfYjljMDQyYzMyNzViYzQ5Nzk5Njg4ZWVhMWEyOWIxNDA1ZDAyOTQ2Yl80MTUwNDg_rare_1adf0920-ea12-4971-8b57-7c4858903bc3-headshot.png?width=256&amp;height=256&amp;crop=256:256,smart&amp;v=enabled&amp;s=af0455da6815b7f1b30edb32e6fc2369e923dbe5" TargetMode="External"/><Relationship Id="rId144" Type="http://schemas.openxmlformats.org/officeDocument/2006/relationships/hyperlink" Target="https://styles.redditmedia.com/t5_2jz9fj/styles/profileIcon_snoo-nftv2_bmZ0X2VpcDE1NToxMzdfYzhkM2EzYTgzYmRlNWRhZDA2ZDQzNjY5NGUzZTIyYWMzZTY0ZDU3N18zNjU4NDg0_rare_bdfd4147-4530-4c5a-b556-a5b900d7f93a-headshot.png?width=256&amp;height=256&amp;crop=256:256,smart&amp;v=enabled&amp;s=6fddb1a1c498ac385994323be4c896922c550cc7" TargetMode="External"/><Relationship Id="rId90" Type="http://schemas.openxmlformats.org/officeDocument/2006/relationships/hyperlink" Target="https://styles.redditmedia.com/t5_74p12z/styles/profileIcon_snoo-nftv2_bmZ0X2VpcDE1NToxMzdfM2I0NzdhNmIxYmUyMzY2MjhiMDg4MzllMWU4Y2Y4YmE4ZDkzNTg5YV82MTgzNzU1_rare_0b8c7ee9-e695-442a-a910-dd45c6bbd0af-headshot.png?width=256&amp;height=256&amp;crop=256:256,smart&amp;v=enabled&amp;s=2557f38eafde1d1bebdc98e4c1d6e71748876503" TargetMode="External"/><Relationship Id="rId165" Type="http://schemas.openxmlformats.org/officeDocument/2006/relationships/hyperlink" Target="https://styles.redditmedia.com/t5_227fju/styles/profileIcon_snoo-nftv2_bmZ0X2VpcDE1NToxMzdfNDY2YTMzMDg4N2JkZjYyZDUzZjk2OGVhODI0NzkzMTUwZjA3NzYyZV8xMTI3NzE5_rare_31ca0994-ceb7-4d1e-b9d6-7fe15272e8a5-headshot.png?width=256&amp;height=256&amp;crop=256:256,smart&amp;v=enabled&amp;s=c6cf08b3549e64158d6828a061041e9250ee6005" TargetMode="External"/><Relationship Id="rId186" Type="http://schemas.openxmlformats.org/officeDocument/2006/relationships/hyperlink" Target="https://styles.redditmedia.com/t5_1api6i/styles/profileIcon_snoo-nftv2_bmZ0X2VpcDE1NToxMzdfNDY2YTMzMDg4N2JkZjYyZDUzZjk2OGVhODI0NzkzMTUwZjA3NzYyZV80MzQyMzc_rare_21da18f9-e82b-4428-9547-051d59cd22d2-headshot.png?width=256&amp;height=256&amp;crop=256:256,smart&amp;v=enabled&amp;s=fd79887114b89df4dd515acadcb309bef40c529a" TargetMode="External"/><Relationship Id="rId211" Type="http://schemas.openxmlformats.org/officeDocument/2006/relationships/hyperlink" Target="https://styles.redditmedia.com/t5_fq798/styles/profileIcon_snoo-nftv2_bmZ0X2VpcDE1NToxMzdfYzhkM2EzYTgzYmRlNWRhZDA2ZDQzNjY5NGUzZTIyYWMzZTY0ZDU3N184Mzc3ODU_rare_25a2eadf-36d8-443a-8091-515acab7fca1-headshot.png?width=256&amp;height=256&amp;crop=256:256,smart&amp;v=enabled&amp;s=1b5583b19acb45ae88171f0157c586e3c17768e5" TargetMode="External"/><Relationship Id="rId232" Type="http://schemas.openxmlformats.org/officeDocument/2006/relationships/comments" Target="../comments2.xml"/><Relationship Id="rId27" Type="http://schemas.openxmlformats.org/officeDocument/2006/relationships/hyperlink" Target="https://styles.redditmedia.com/t5_2ahduy/styles/profileIcon_snoo-nftv2_bmZ0X2VpcDE1NToxMzdfNmFjYjhmYjgyODgwZDM5YzJiODQ0NmY4Nzc4YTE0ZDM0ZWU2Y2ZiN18yNjI5MDU_rare_dce8b371-f577-4179-a9fb-dec02eae1401-headshot.png?width=256&amp;height=256&amp;crop=256:256,smart&amp;v=enabled&amp;s=98e6eade6a10e6a016ba08a739bfdd4c96f1f85a" TargetMode="External"/><Relationship Id="rId48" Type="http://schemas.openxmlformats.org/officeDocument/2006/relationships/hyperlink" Target="https://styles.redditmedia.com/t5_5zu9h/styles/profileIcon_snoo-nftv2_bmZ0X2VpcDE1NToxMzdfNDY2YTMzMDg4N2JkZjYyZDUzZjk2OGVhODI0NzkzMTUwZjA3NzYyZV8zMzE2MDY_rare_50afca11-08c8-411e-9684-82718715dbfe-headshot.png?width=256&amp;height=256&amp;crop=256:256,smart&amp;v=enabled&amp;s=aa39543a0bca46f3a70995d76fdbc47f0974bc4e" TargetMode="External"/><Relationship Id="rId69" Type="http://schemas.openxmlformats.org/officeDocument/2006/relationships/hyperlink" Target="https://styles.redditmedia.com/t5_dltv7/styles/profileIcon_snoo-nftv2_bmZ0X2VpcDE1NToxMzdfM2I0NzdhNmIxYmUyMzY2MjhiMDg4MzllMWU4Y2Y4YmE4ZDkzNTg5YV82NzM0Nzk5_rare_59ed60d3-10f0-4d3b-af9f-fcd4cbba5a47-headshot.png?width=256&amp;height=256&amp;crop=256:256,smart&amp;v=enabled&amp;s=dadbe9ffb1e1d0f3304ab3c4193b0cf300fafca7" TargetMode="External"/><Relationship Id="rId113" Type="http://schemas.openxmlformats.org/officeDocument/2006/relationships/hyperlink" Target="https://styles.redditmedia.com/t5_bewux/styles/profileIcon_snoo-nftv2_bmZ0X2VpcDE1NToxMzdfYzhkM2EzYTgzYmRlNWRhZDA2ZDQzNjY5NGUzZTIyYWMzZTY0ZDU3N184MjE4NDE_rare_f1005a3c-c45b-4e87-a324-412b483ce086-headshot.png?width=256&amp;height=256&amp;crop=256:256,smart&amp;v=enabled&amp;s=4805465d3a549a8f20d6aac7f7afed3d86e7580c" TargetMode="External"/><Relationship Id="rId134" Type="http://schemas.openxmlformats.org/officeDocument/2006/relationships/hyperlink" Target="https://styles.redditmedia.com/t5_7r908/styles/profileIcon_snoo-nftv2_bmZ0X2VpcDE1NToxMzdfNjIyZDhmZWE0NjAzYmE5ZWRhZjEwODRiNDA3MDUyZDhiMGE5YmVkN180ODE3MTM5_rare_c4d9d823-349b-446d-8118-9d005de06811-headshot.png?width=256&amp;height=256&amp;crop=256:256,smart&amp;v=enabled&amp;s=e397e18ef30fa70609c788d6026e93bd1a408c47" TargetMode="External"/><Relationship Id="rId80" Type="http://schemas.openxmlformats.org/officeDocument/2006/relationships/hyperlink" Target="https://styles.redditmedia.com/t5_k4khs/styles/profileIcon_snoo-nftv2_bmZ0X2VpcDE1NToxMzdfYzhkM2EzYTgzYmRlNWRhZDA2ZDQzNjY5NGUzZTIyYWMzZTY0ZDU3N18zOTE5MDgw_rare_d98f34fd-f4c6-4259-bda2-01dc77121cb3-headshot.png?width=256&amp;height=256&amp;crop=256:256,smart&amp;v=enabled&amp;s=7e21863e0a7118d3e7bd8283af1a1ed0fdea3fc8" TargetMode="External"/><Relationship Id="rId155" Type="http://schemas.openxmlformats.org/officeDocument/2006/relationships/hyperlink" Target="https://styles.redditmedia.com/t5_x8wry/styles/profileIcon_snoo-nftv2_bmZ0X2VpcDE1NToxMzdfNDY2YTMzMDg4N2JkZjYyZDUzZjk2OGVhODI0NzkzMTUwZjA3NzYyZV8zNTQ2NDU_rare_d702557b-cb3b-4936-9817-5ced46f603a4-headshot.png?width=256&amp;height=256&amp;crop=256:256,smart&amp;v=enabled&amp;s=0ad224f85607ea1e39cdf4bca5f242ee39dbf0a9" TargetMode="External"/><Relationship Id="rId176" Type="http://schemas.openxmlformats.org/officeDocument/2006/relationships/hyperlink" Target="https://styles.redditmedia.com/t5_6jzgzz/styles/profileIcon_snoo-nftv2_bmZ0X2VpcDE1NToxMzdfYzhkM2EzYTgzYmRlNWRhZDA2ZDQzNjY5NGUzZTIyYWMzZTY0ZDU3N183MjQ1ODQ0_rare_8d71dfdd-ef64-4440-ac19-4535bf8c8a0f-headshot.png?width=256&amp;height=256&amp;crop=256:256,smart&amp;v=enabled&amp;s=53f7a0d62d6ad8684fac0e3ca3c3d5b25e0a4ec0" TargetMode="External"/><Relationship Id="rId197" Type="http://schemas.openxmlformats.org/officeDocument/2006/relationships/hyperlink" Target="https://styles.redditmedia.com/t5_wtj2x/styles/profileIcon_snoo-nftv2_bmZ0X2VpcDE1NToxMzdfNDY2YTMzMDg4N2JkZjYyZDUzZjk2OGVhODI0NzkzMTUwZjA3NzYyZV8xNDA1Mzg4_rare_b9afaff4-8d14-47ef-94aa-8f280f429eb0-headshot.png?width=256&amp;height=256&amp;crop=256:256,smart&amp;v=enabled&amp;s=fd8d49302a9c0e036199421fc395da7fa355e65a" TargetMode="External"/><Relationship Id="rId201" Type="http://schemas.openxmlformats.org/officeDocument/2006/relationships/hyperlink" Target="https://styles.redditmedia.com/t5_1zty3h/styles/profileIcon_snoo-nftv2_bmZ0X2VpcDE1NToxMzdfYzhkM2EzYTgzYmRlNWRhZDA2ZDQzNjY5NGUzZTIyYWMzZTY0ZDU3N18xNDUzMzQ2_rare_f352d475-589e-43b1-9814-3638114183a7-headshot.png?width=256&amp;height=256&amp;crop=256:256,smart&amp;v=enabled&amp;s=441af3581f06c9390fad40c03fb40d8872c28302" TargetMode="External"/><Relationship Id="rId222" Type="http://schemas.openxmlformats.org/officeDocument/2006/relationships/hyperlink" Target="https://styles.redditmedia.com/t5_46skww/styles/profileIcon_snoo-nftv2_bmZ0X2VpcDE1NToxMzdfYzhkM2EzYTgzYmRlNWRhZDA2ZDQzNjY5NGUzZTIyYWMzZTY0ZDU3N183NDg2Nzky_rare_8d12c6fd-b239-4c34-8f34-84d61b6a2bb7-headshot.png?width=256&amp;height=256&amp;crop=256:256,smart&amp;v=enabled&amp;s=c13b39c01d5837a68c5d0faf60fbef039012d9fb" TargetMode="External"/><Relationship Id="rId17" Type="http://schemas.openxmlformats.org/officeDocument/2006/relationships/hyperlink" Target="https://styles.redditmedia.com/t5_471pf4/styles/profileIcon_snoo-nftv2_bmZ0X2VpcDE1NToxMzdfNTE3Y2VkYzA1ZjM4MjExMTEzZTU4NjYzZWQ0ZWFiZWQ4NTRjMGY3N184MDg_rare_ee1655d9-1c7b-4de3-affe-8873f89e53c2-headshot.png?width=256&amp;height=256&amp;crop=256:256,smart&amp;v=enabled&amp;s=75ea64dbc2bfcf4eeae67b5c5247df9e75fe0e60" TargetMode="External"/><Relationship Id="rId38" Type="http://schemas.openxmlformats.org/officeDocument/2006/relationships/hyperlink" Target="https://styles.redditmedia.com/t5_ek9i9/styles/profileIcon_snoo-nftv2_bmZ0X2VpcDE1NToxMzdfNDY2YTMzMDg4N2JkZjYyZDUzZjk2OGVhODI0NzkzMTUwZjA3NzYyZV8yODQyMzQ_rare_01066a4c-eb9a-4977-a23e-9eacf3a9d0c9-headshot.png?width=256&amp;height=256&amp;crop=256:256,smart&amp;v=enabled&amp;s=d48b4108bb9a0b356610b7845749fa0c27556d33" TargetMode="External"/><Relationship Id="rId59" Type="http://schemas.openxmlformats.org/officeDocument/2006/relationships/hyperlink" Target="https://styles.redditmedia.com/t5_2mehwk/styles/profileIcon_snoo-nftv2_bmZ0X2VpcDE1NToxMzdfNDY2YTMzMDg4N2JkZjYyZDUzZjk2OGVhODI0NzkzMTUwZjA3NzYyZV84Mzk3ODk_rare_460c1fb2-073e-4de1-a594-ca67459a72f2-headshot.png?width=256&amp;height=256&amp;crop=256:256,smart&amp;v=enabled&amp;s=3b4a57644aabcb8e813691c9731d1990e5305eae" TargetMode="External"/><Relationship Id="rId103" Type="http://schemas.openxmlformats.org/officeDocument/2006/relationships/hyperlink" Target="https://styles.redditmedia.com/t5_dcn68/styles/profileIcon_snoo-nftv2_bmZ0X2VpcDE1NToxMzdfNDY2YTMzMDg4N2JkZjYyZDUzZjk2OGVhODI0NzkzMTUwZjA3NzYyZV81NDM2MDA_rare_1fcb8d13-b9bb-48a3-be48-69ac9370a168-headshot.png?width=256&amp;height=256&amp;crop=256:256,smart&amp;v=enabled&amp;s=6d1b21ae99f5c6401689913f6428e51eb67949d4" TargetMode="External"/><Relationship Id="rId124" Type="http://schemas.openxmlformats.org/officeDocument/2006/relationships/hyperlink" Target="https://styles.redditmedia.com/t5_1chvv5/styles/profileIcon_snoo-nftv2_bmZ0X2VpcDE1NToxMzdfYjljMDQyYzMyNzViYzQ5Nzk5Njg4ZWVhMWEyOWIxNDA1ZDAyOTQ2Yl8zNDM3NDA_rare_a5a924ea-7b8f-4e59-9ba4-62460a3f6dec-headshot.png?width=256&amp;height=256&amp;crop=256:256,smart&amp;v=enabled&amp;s=15528bab4de1d3629268566ddbb9c0bbd2fa44a0" TargetMode="External"/><Relationship Id="rId70" Type="http://schemas.openxmlformats.org/officeDocument/2006/relationships/hyperlink" Target="https://styles.redditmedia.com/t5_9gwvh/styles/profileIcon_snoo-nftv2_bmZ0X2VpcDE1NToxMzdfNDY2YTMzMDg4N2JkZjYyZDUzZjk2OGVhODI0NzkzMTUwZjA3NzYyZV8xMjI3MTU_rare_ad71dad1-19d3-4e0e-9d51-739f4d535258-headshot.png?width=256&amp;height=256&amp;crop=256:256,smart&amp;v=enabled&amp;s=e80eff614c82d769865d0cdff6afbe9305784ef3" TargetMode="External"/><Relationship Id="rId91" Type="http://schemas.openxmlformats.org/officeDocument/2006/relationships/hyperlink" Target="https://styles.redditmedia.com/t5_88etu/styles/profileIcon_snoo-nftv2_bmZ0X2VpcDE1NToxMzdfYzhkM2EzYTgzYmRlNWRhZDA2ZDQzNjY5NGUzZTIyYWMzZTY0ZDU3N18xNDM2MTgx_rare_77569d64-355f-4a99-98c4-407f6513c78a-headshot.png?width=256&amp;height=256&amp;crop=256:256,smart&amp;v=enabled&amp;s=64c169ff4437d1915569eea6a2077a953b9d72fc" TargetMode="External"/><Relationship Id="rId145" Type="http://schemas.openxmlformats.org/officeDocument/2006/relationships/hyperlink" Target="https://styles.redditmedia.com/t5_6xso3j/styles/profileIcon_snoo-nftv2_bmZ0X2VpcDE1NToxMzdfNGRiMWUzMmJkYjMzZDZiNzZhZTZlNWQ3ZmE3ZjE4YmNkOWY0YjkwNV8xODcw_rare_456c2ea3-9aa0-414d-bc68-eecb4f8f273f-headshot.png?width=256&amp;height=256&amp;crop=256:256,smart&amp;v=enabled&amp;s=4eac022dd9af14a48d46a762f48f8c19794f1d83" TargetMode="External"/><Relationship Id="rId166" Type="http://schemas.openxmlformats.org/officeDocument/2006/relationships/hyperlink" Target="https://styles.redditmedia.com/t5_26xtsa/styles/profileIcon_snoo-nftv2_bmZ0X2VpcDE1NToxMzdfM2I0NzdhNmIxYmUyMzY2MjhiMDg4MzllMWU4Y2Y4YmE4ZDkzNTg5YV80MTg4ODk2_rare_48416f3a-2d5e-447e-92f1-beef18216ce5-headshot.png?width=256&amp;height=256&amp;crop=256:256,smart&amp;v=enabled&amp;s=1cfe3e78d4db569e4b6f41ea124fd1f4153f12f5" TargetMode="External"/><Relationship Id="rId187" Type="http://schemas.openxmlformats.org/officeDocument/2006/relationships/hyperlink" Target="https://styles.redditmedia.com/t5_dtptr/styles/profileIcon_snoo-nftv2_bmZ0X2VpcDE1NToxMzdfNDY2YTMzMDg4N2JkZjYyZDUzZjk2OGVhODI0NzkzMTUwZjA3NzYyZV8yMjExNDI_rare_3f8fd524-cb1a-455b-9fcf-4736a9821a9f-headshot.png?width=256&amp;height=256&amp;crop=256:256,smart&amp;v=enabled&amp;s=39e8b60799f457c6f9af18bcf848c6993ecb9883" TargetMode="External"/><Relationship Id="rId1" Type="http://schemas.openxmlformats.org/officeDocument/2006/relationships/hyperlink" Target="https://styles.redditmedia.com/t5_3qm56v/styles/profileIcon_snoo-nftv2_bmZ0X2VpcDE1NToxMzdfYjljMDQyYzMyNzViYzQ5Nzk5Njg4ZWVhMWEyOWIxNDA1ZDAyOTQ2Yl8yNTg3OA_rare_80a71de6-0cf8-4ed6-bdc0-596137e6b978-headshot.png?width=256&amp;height=256&amp;crop=256:256,smart&amp;v=enabled&amp;s=edcff1cb556e851fffb62c6f7cf092728b7c5cd5" TargetMode="External"/><Relationship Id="rId212" Type="http://schemas.openxmlformats.org/officeDocument/2006/relationships/hyperlink" Target="https://styles.redditmedia.com/t5_87ci9v/styles/profileIcon_snoo-nftv2_bmZ0X2VpcDE1NToxMzdfZWI5NTlhNzE1ZGZmZmU2ZjgyZjQ2MDU1MzM5ODJjNDg1OWNiMTRmZV84MTExNTgx_rare_4f489b6f-0eff-4c2d-bda3-99197f42a0fd-headshot.png?width=256&amp;height=256&amp;crop=256:256,smart&amp;v=enabled&amp;s=5902d9999331f2b30628261eea64109823abddc0" TargetMode="External"/><Relationship Id="rId28" Type="http://schemas.openxmlformats.org/officeDocument/2006/relationships/hyperlink" Target="https://styles.redditmedia.com/t5_2waloo/styles/profileIcon_snoo-nftv2_bmZ0X2VpcDE1NToxMzdfYmZkNjcwNjY3MDUzZTUxN2E5N2FmZTU2YzkxZTRmODNmMTE2MGJkM182MjIy_rare_bb1da3fe-f541-47d8-b248-d2e766217165-headshot.png?width=256&amp;height=256&amp;crop=256:256,smart&amp;v=enabled&amp;s=11494c9c4fe431f75d1aa77c11e2d97db5788181" TargetMode="External"/><Relationship Id="rId49" Type="http://schemas.openxmlformats.org/officeDocument/2006/relationships/hyperlink" Target="https://styles.redditmedia.com/t5_2ffrp1/styles/profileIcon_snoo-nftv2_bmZ0X2VpcDE1NToxMzdfNDY2YTMzMDg4N2JkZjYyZDUzZjk2OGVhODI0NzkzMTUwZjA3NzYyZV8yODYwNTk_rare_bc14fa4c-f2f0-4190-90dd-72c3f75e1fc7-headshot.png?width=256&amp;height=256&amp;crop=256:256,smart&amp;v=enabled&amp;s=b40b72e590ac002999ad64de18215c0afcdff88e" TargetMode="External"/><Relationship Id="rId114" Type="http://schemas.openxmlformats.org/officeDocument/2006/relationships/hyperlink" Target="https://styles.redditmedia.com/t5_6jq95f/styles/profileIcon_snoo-nftv2_bmZ0X2VpcDE1NToxMzdfYmZkNjcwNjY3MDUzZTUxN2E5N2FmZTU2YzkxZTRmODNmMTE2MGJkM18yOTM1MzI_rare_0b82e636-6644-44d5-ba93-c198c2ef1086-headshot.png?width=256&amp;height=256&amp;crop=256:256,smart&amp;v=enabled&amp;s=d42c1694f4074a485f1d7b33e0fe2b9c9bddf90f" TargetMode="External"/><Relationship Id="rId60" Type="http://schemas.openxmlformats.org/officeDocument/2006/relationships/hyperlink" Target="https://styles.redditmedia.com/t5_3n4hcl/styles/profileIcon_snoo-nftv2_bmZ0X2VpcDE1NToxMzdfZjMzYWQ4NmJiNTRhMjc4YTZjOWY5YzA3NmY0ZWQ1YTM0YzUzMTk2N18xNzg3NTE_rare_0a8d19d2-ce90-4a15-9074-15e6e5b99a76-headshot.png?width=256&amp;height=256&amp;crop=256:256,smart&amp;v=enabled&amp;s=6e6e17e659aa1ba7f21d54d0af0751a3cd010749" TargetMode="External"/><Relationship Id="rId81" Type="http://schemas.openxmlformats.org/officeDocument/2006/relationships/hyperlink" Target="https://styles.redditmedia.com/t5_3w8w8x/styles/profileIcon_snoo-nftv2_bmZ0X2VpcDE1NToxMzdfM2I0NzdhNmIxYmUyMzY2MjhiMDg4MzllMWU4Y2Y4YmE4ZDkzNTg5YV8yMjI0NjU_rare_bcadcd89-3310-4cae-999a-ceb30fbd190d-headshot.png?width=256&amp;height=256&amp;crop=256:256,smart&amp;v=enabled&amp;s=0f2958c76134ad04b52869ace2d5168ca9c4d5b6" TargetMode="External"/><Relationship Id="rId135" Type="http://schemas.openxmlformats.org/officeDocument/2006/relationships/hyperlink" Target="https://styles.redditmedia.com/t5_2fkbcs/styles/profileIcon_snoo-nftv2_bmZ0X2VpcDE1NToxMzdfZjMzYWQ4NmJiNTRhMjc4YTZjOWY5YzA3NmY0ZWQ1YTM0YzUzMTk2N18xODg1Nzk_rare_fed8dbaf-5ea2-414e-b63b-eb08617088a0-headshot.png?width=256&amp;height=256&amp;crop=256:256,smart&amp;v=enabled&amp;s=f7b5bdc9c3dd2247162dc3d57ab5f11f29ed6c43" TargetMode="External"/><Relationship Id="rId156" Type="http://schemas.openxmlformats.org/officeDocument/2006/relationships/hyperlink" Target="https://styles.redditmedia.com/t5_am4pv/styles/profileIcon_snoo-nftv2_bmZ0X2VpcDE1NToxMzdfYzhkM2EzYTgzYmRlNWRhZDA2ZDQzNjY5NGUzZTIyYWMzZTY0ZDU3N183MTAzODA1_rare_34d0b7ed-7396-42de-881e-e0f1e01b8f75-headshot.png?width=256&amp;height=256&amp;crop=256:256,smart&amp;v=enabled&amp;s=c627d7fd4c328aca6b40614f6ed524881750a1dd" TargetMode="External"/><Relationship Id="rId177" Type="http://schemas.openxmlformats.org/officeDocument/2006/relationships/hyperlink" Target="https://styles.redditmedia.com/t5_4oxxbn/styles/profileIcon_snoo-nftv2_bmZ0X2VpcDE1NToxMzdfYjljMDQyYzMyNzViYzQ5Nzk5Njg4ZWVhMWEyOWIxNDA1ZDAyOTQ2Yl80NTYyMDc_rare_4be947c9-3f1b-47c6-8256-bba89d82a390-headshot.png?width=256&amp;height=256&amp;crop=256:256,smart&amp;v=enabled&amp;s=80d96abeecac123f26484441f26de2059f89a8ef" TargetMode="External"/><Relationship Id="rId198" Type="http://schemas.openxmlformats.org/officeDocument/2006/relationships/hyperlink" Target="https://styles.redditmedia.com/t5_51ukhu/styles/profileIcon_snoo-nftv2_bmZ0X2VpcDE1NToxMzdfYmZkNjcwNjY3MDUzZTUxN2E5N2FmZTU2YzkxZTRmODNmMTE2MGJkM18xMzY0MzA_rare_88f38a1c-3911-4641-bee9-80a2635e1fd0-headshot.png?width=256&amp;height=256&amp;crop=256:256,smart&amp;v=enabled&amp;s=2335d2b86d45b120a42e8427a31d8e8c31f55a6b" TargetMode="External"/><Relationship Id="rId202" Type="http://schemas.openxmlformats.org/officeDocument/2006/relationships/hyperlink" Target="https://styles.redditmedia.com/t5_6r58pk/styles/profileIcon_snoo-nftv2_bmZ0X2VpcDE1NToxMzdfYmZkNjcwNjY3MDUzZTUxN2E5N2FmZTU2YzkxZTRmODNmMTE2MGJkM180MzA0OTY_rare_3e4c3cef-930a-4212-8ac9-c3921ebce6d2-headshot.png?width=256&amp;height=256&amp;crop=256:256,smart&amp;v=enabled&amp;s=a23b49ee5a884289f299822c6ba20eceb6063a5f" TargetMode="External"/><Relationship Id="rId223" Type="http://schemas.openxmlformats.org/officeDocument/2006/relationships/hyperlink" Target="https://styles.redditmedia.com/t5_rpium/styles/profileIcon_snoo-nftv2_bmZ0X2VpcDE1NToxMzdfYzhkM2EzYTgzYmRlNWRhZDA2ZDQzNjY5NGUzZTIyYWMzZTY0ZDU3N180NTkxMTkz_rare_9a6ebe54-3483-47f1-a7ff-6abf6a6b7f0f-headshot.png?width=256&amp;height=256&amp;crop=256:256,smart&amp;v=enabled&amp;s=00974eb89f95f7e97f775842e19a1aa34bd4512b" TargetMode="External"/><Relationship Id="rId18" Type="http://schemas.openxmlformats.org/officeDocument/2006/relationships/hyperlink" Target="https://styles.redditmedia.com/t5_12tbax/styles/profileIcon_snoo-nftv2_bmZ0X2VpcDE1NToxMzdfNDY2YTMzMDg4N2JkZjYyZDUzZjk2OGVhODI0NzkzMTUwZjA3NzYyZV81ODYyMDA_rare_657787d8-98ed-4958-be8e-0d312c474c29-headshot.png?width=256&amp;height=256&amp;crop=256:256,smart&amp;v=enabled&amp;s=68741201748b88245eeeff9b5bc93836ded94efb" TargetMode="External"/><Relationship Id="rId39" Type="http://schemas.openxmlformats.org/officeDocument/2006/relationships/hyperlink" Target="https://styles.redditmedia.com/t5_1mclup/styles/profileIcon_snoo-nftv2_bmZ0X2VpcDE1NToxMzdfYmZkNjcwNjY3MDUzZTUxN2E5N2FmZTU2YzkxZTRmODNmMTE2MGJkM18zMjM2MTE_rare_82d61e3a-2356-411c-9914-758febf4c8ad-headshot.png?width=256&amp;height=256&amp;crop=256:256,smart&amp;v=enabled&amp;s=2fccf34fa0174fb25cf7b78dd93b8b1058d1d8f9" TargetMode="External"/><Relationship Id="rId50" Type="http://schemas.openxmlformats.org/officeDocument/2006/relationships/hyperlink" Target="https://styles.redditmedia.com/t5_10jk9h/styles/profileIcon_snoo-nftv2_bmZ0X2VpcDE1NToxMzdfM2I0NzdhNmIxYmUyMzY2MjhiMDg4MzllMWU4Y2Y4YmE4ZDkzNTg5YV80MjgzODM0_rare_57923169-5c75-41bb-bbec-4d621c5207e9-headshot.png?width=256&amp;height=256&amp;crop=256:256,smart&amp;v=enabled&amp;s=01eb007784d9ccb4c84bba6533af9506f1103dce" TargetMode="External"/><Relationship Id="rId104" Type="http://schemas.openxmlformats.org/officeDocument/2006/relationships/hyperlink" Target="https://styles.redditmedia.com/t5_75msxx/styles/profileIcon_snoo-nftv2_bmZ0X2VpcDE1NToxMzdfYzhkM2EzYTgzYmRlNWRhZDA2ZDQzNjY5NGUzZTIyYWMzZTY0ZDU3N184Mjk3NTQ_rare_11f134a6-8bcc-4fb4-9676-4cf42a169f10-headshot.png?width=256&amp;height=256&amp;crop=256:256,smart&amp;v=enabled&amp;s=66a4c209082f6673ab0a3a1e2e5ae20c0af4a14a" TargetMode="External"/><Relationship Id="rId125" Type="http://schemas.openxmlformats.org/officeDocument/2006/relationships/hyperlink" Target="https://styles.redditmedia.com/t5_b1dpp/styles/profileIcon_snoo-nftv2_bmZ0X2VpcDE1NToxMzdfYzhkM2EzYTgzYmRlNWRhZDA2ZDQzNjY5NGUzZTIyYWMzZTY0ZDU3N184MTg5OTY_rare_2cdacac3-bb6c-439c-b478-a8fb4ed5ee1b-headshot.png?width=256&amp;height=256&amp;crop=256:256,smart&amp;v=enabled&amp;s=daf3513031bb57ca48071c5801cc4bab491b8383" TargetMode="External"/><Relationship Id="rId146" Type="http://schemas.openxmlformats.org/officeDocument/2006/relationships/hyperlink" Target="https://styles.redditmedia.com/t5_3g8j26/styles/profileIcon_snoo-nftv2_bmZ0X2VpcDE1NToxMzdfYzhkM2EzYTgzYmRlNWRhZDA2ZDQzNjY5NGUzZTIyYWMzZTY0ZDU3N18yMzE0Njc4_rare_e757c52c-13f1-4523-a5dc-8d51bc2addcb-headshot.png?width=256&amp;height=256&amp;crop=256:256,smart&amp;v=enabled&amp;s=a0da10913381f0b830f70818852853bc7771d21f" TargetMode="External"/><Relationship Id="rId167" Type="http://schemas.openxmlformats.org/officeDocument/2006/relationships/hyperlink" Target="https://styles.redditmedia.com/t5_9hk6m/styles/profileIcon_snoo-nftv2_bmZ0X2VpcDE1NToxMzdfNDY2YTMzMDg4N2JkZjYyZDUzZjk2OGVhODI0NzkzMTUwZjA3NzYyZV8xOTkxOTU_rare_1a5713d4-ebfa-42b8-84ca-f4836ee957ae-headshot.png?width=256&amp;height=256&amp;crop=256:256,smart&amp;v=enabled&amp;s=18ad60e9a3aac1ed23de53799056f2c389502960" TargetMode="External"/><Relationship Id="rId188" Type="http://schemas.openxmlformats.org/officeDocument/2006/relationships/hyperlink" Target="https://styles.redditmedia.com/t5_3w58sp/styles/profileIcon_snoo-nftv2_bmZ0X2VpcDE1NToxMzdfYzhkM2EzYTgzYmRlNWRhZDA2ZDQzNjY5NGUzZTIyYWMzZTY0ZDU3N18xNDg1ODc0_rare_60c0d311-53d5-4597-a8b7-08f2102aad97-headshot.png?width=256&amp;height=256&amp;crop=256:256,smart&amp;v=enabled&amp;s=469c4915e35fba81f0db0350e4ef9e202c40a4e1" TargetMode="External"/><Relationship Id="rId71" Type="http://schemas.openxmlformats.org/officeDocument/2006/relationships/hyperlink" Target="https://styles.redditmedia.com/t5_6tk950/styles/profileIcon_snoo-nftv2_bmZ0X2VpcDE1NToxMzdfZjMzYWQ4NmJiNTRhMjc4YTZjOWY5YzA3NmY0ZWQ1YTM0YzUzMTk2N18yNzAwNQ_rare_e0afd28b-109b-4fc0-a48d-2863a814245f-headshot.png?width=256&amp;height=256&amp;crop=256:256,smart&amp;v=enabled&amp;s=3870536c223018aa81d208bd179cb1aa72452445" TargetMode="External"/><Relationship Id="rId92" Type="http://schemas.openxmlformats.org/officeDocument/2006/relationships/hyperlink" Target="https://styles.redditmedia.com/t5_21g8al/styles/profileIcon_snoo-nftv2_bmZ0X2VpcDE1NToxMzdfYTMzOTZhZjIwY2U1MmJkM2M3YWI2ZDcwNDZiZTYxNzI1N2Y2MGViOV8xNjM4_rare_565ac548-d82e-4d5a-b854-25b4d962585c-headshot.png?width=256&amp;height=256&amp;crop=256:256,smart&amp;v=enabled&amp;s=53dd270b5fdadda87cd701272409a53ea740baa3" TargetMode="External"/><Relationship Id="rId213" Type="http://schemas.openxmlformats.org/officeDocument/2006/relationships/hyperlink" Target="https://styles.redditmedia.com/t5_1elfh1/styles/profileIcon_snoo-nftv2_bmZ0X2VpcDE1NToxMzdfNDY2YTMzMDg4N2JkZjYyZDUzZjk2OGVhODI0NzkzMTUwZjA3NzYyZV80Mjg2ODk_rare_78a60760-339d-48b3-97cf-d94d3db0cba1-headshot.png?width=256&amp;height=256&amp;crop=256:256,smart&amp;v=enabled&amp;s=b02306e213289a8301bb224f617362ba167ec6aa" TargetMode="External"/><Relationship Id="rId2" Type="http://schemas.openxmlformats.org/officeDocument/2006/relationships/hyperlink" Target="https://styles.redditmedia.com/t5_1ob7dr/styles/profileIcon_snoo-nftv2_bmZ0X2VpcDE1NToxMzdfNDY2YTMzMDg4N2JkZjYyZDUzZjk2OGVhODI0NzkzMTUwZjA3NzYyZV85Mjc0NDk_rare_5cdc4d98-9940-4c3c-8e4b-825bce6cf921-headshot.png?width=256&amp;height=256&amp;crop=256:256,smart&amp;v=enabled&amp;s=dadca22105d2f2de2337ce4733987fc466e443d7" TargetMode="External"/><Relationship Id="rId29" Type="http://schemas.openxmlformats.org/officeDocument/2006/relationships/hyperlink" Target="https://styles.redditmedia.com/t5_2ap4sd/styles/profileIcon_snoo-nftv2_bmZ0X2VpcDE1NToxMzdfNDY2YTMzMDg4N2JkZjYyZDUzZjk2OGVhODI0NzkzMTUwZjA3NzYyZV82MDg3NzM_rare_c59862e6-23fc-4a9b-87d8-9a46d260a5d2-headshot.png?width=256&amp;height=256&amp;crop=256:256,smart&amp;v=enabled&amp;s=037ee19d3a2e4bb9fbdeb11d48bb6b7b8f661372" TargetMode="External"/><Relationship Id="rId40" Type="http://schemas.openxmlformats.org/officeDocument/2006/relationships/hyperlink" Target="https://styles.redditmedia.com/t5_47gw05/styles/profileIcon_snoo-nftv2_bmZ0X2VpcDE1NToxMzdfYzhkM2EzYTgzYmRlNWRhZDA2ZDQzNjY5NGUzZTIyYWMzZTY0ZDU3N184MzA4OTM_rare_5252e77e-4199-4c36-96f5-061ed1686816-headshot.png?width=256&amp;height=256&amp;crop=256:256,smart&amp;v=enabled&amp;s=47c595624a67cadf5d1f32dff4bf0a181557b785" TargetMode="External"/><Relationship Id="rId115" Type="http://schemas.openxmlformats.org/officeDocument/2006/relationships/hyperlink" Target="https://styles.redditmedia.com/t5_4r4t7h/styles/profileIcon_snoo-nftv2_bmZ0X2VpcDE1NToxMzdfYzhkM2EzYTgzYmRlNWRhZDA2ZDQzNjY5NGUzZTIyYWMzZTY0ZDU3N18xNDYyMDU2_rare_b2828b4a-c40c-4f25-bad4-7d6d20ea2df4-headshot.png?width=256&amp;height=256&amp;crop=256:256,smart&amp;v=enabled&amp;s=074cb7150ed8df210633197644fcc0688ee9a480" TargetMode="External"/><Relationship Id="rId136" Type="http://schemas.openxmlformats.org/officeDocument/2006/relationships/hyperlink" Target="https://styles.redditmedia.com/t5_6hm0jq/styles/profileIcon_snoo-nftv2_bmZ0X2VpcDE1NToxMzdfNDY2YTMzMDg4N2JkZjYyZDUzZjk2OGVhODI0NzkzMTUwZjA3NzYyZV8zOTk4Mjk_rare_1ede8b3b-43e6-4d9e-902a-6acb01d5b20e-headshot.png?width=256&amp;height=256&amp;crop=256:256,smart&amp;v=enabled&amp;s=ddc7429789581110c1ea930ee50a8683294f62a2" TargetMode="External"/><Relationship Id="rId157" Type="http://schemas.openxmlformats.org/officeDocument/2006/relationships/hyperlink" Target="https://styles.redditmedia.com/t5_175dbm/styles/profileIcon_snoo-nftv2_bmZ0X2VpcDE1NToxMzdfNjIyZDhmZWE0NjAzYmE5ZWRhZjEwODRiNDA3MDUyZDhiMGE5YmVkN183MTAxNjU1_rare_476f7c95-f3ee-4188-88e2-0b86e6332eec-headshot.png?width=256&amp;height=256&amp;crop=256:256,smart&amp;v=enabled&amp;s=b8d879b9338d955ac056328500fd0baf3a07719a" TargetMode="External"/><Relationship Id="rId178" Type="http://schemas.openxmlformats.org/officeDocument/2006/relationships/hyperlink" Target="https://styles.redditmedia.com/t5_i5pn8/styles/profileIcon_snoo-nftv2_bmZ0X2VpcDE1NToxMzdfYzhkM2EzYTgzYmRlNWRhZDA2ZDQzNjY5NGUzZTIyYWMzZTY0ZDU3N180NDc3Mzgx_rare_0ee89248-2598-40b7-a9bd-f632589d5f21-headshot.png?width=256&amp;height=256&amp;crop=256:256,smart&amp;v=enabled&amp;s=26c81f0cfa3ad4269aa63c139b6374bd7be7edc0" TargetMode="External"/><Relationship Id="rId61" Type="http://schemas.openxmlformats.org/officeDocument/2006/relationships/hyperlink" Target="https://styles.redditmedia.com/t5_e9ksm/styles/profileIcon_snoo-nftv2_bmZ0X2VpcDE1NToxMzdfYjljMDQyYzMyNzViYzQ5Nzk5Njg4ZWVhMWEyOWIxNDA1ZDAyOTQ2Yl8xMTEwMDE_rare_2202f021-9090-411c-afb8-bd6d1e39b379-headshot.png?width=256&amp;height=256&amp;crop=256:256,smart&amp;v=enabled&amp;s=1928557e1efbd0b96abf0ea11688ce7a7e404640" TargetMode="External"/><Relationship Id="rId82" Type="http://schemas.openxmlformats.org/officeDocument/2006/relationships/hyperlink" Target="https://styles.redditmedia.com/t5_38uhhg/styles/profileIcon_snoo-nftv2_bmZ0X2VpcDE1NToxMzdfNDY2YTMzMDg4N2JkZjYyZDUzZjk2OGVhODI0NzkzMTUwZjA3NzYyZV8xMjA5NDA0_rare_6a37c886-ef34-426c-b6a5-a7e721db0ad2-headshot.png?width=256&amp;height=256&amp;crop=256:256,smart&amp;v=enabled&amp;s=64845d5478e133d017006e378100ff54a2a561cb" TargetMode="External"/><Relationship Id="rId199" Type="http://schemas.openxmlformats.org/officeDocument/2006/relationships/hyperlink" Target="https://styles.redditmedia.com/t5_5phlyw/styles/profileIcon_snoo-nftv2_bmZ0X2VpcDE1NToxMzdfYjljMDQyYzMyNzViYzQ5Nzk5Njg4ZWVhMWEyOWIxNDA1ZDAyOTQ2Yl8xNTA1ODE_rare_1fa93972-4c25-405e-8d1a-d9c5ff2eeb93-headshot.png?width=256&amp;height=256&amp;crop=256:256,smart&amp;v=enabled&amp;s=d62b94f8f488cd9ff95f37371051bffd63538288" TargetMode="External"/><Relationship Id="rId203" Type="http://schemas.openxmlformats.org/officeDocument/2006/relationships/hyperlink" Target="https://styles.redditmedia.com/t5_3ld1z/styles/profileIcon_snoo-nftv2_bmZ0X2VpcDE1NToxMzdfNmFjYjhmYjgyODgwZDM5YzJiODQ0NmY4Nzc4YTE0ZDM0ZWU2Y2ZiN18yNjcyNDU_rare_0b16ffcb-228d-4369-8e87-4e1c4bb17e38-headshot.png?width=256&amp;height=256&amp;crop=256:256,smart&amp;v=enabled&amp;s=6fb05adefecaf4684fa54a025f0ddf9f4c155c3d" TargetMode="External"/><Relationship Id="rId19" Type="http://schemas.openxmlformats.org/officeDocument/2006/relationships/hyperlink" Target="https://styles.redditmedia.com/t5_3dab5s/styles/profileIcon_snoo-nftv2_bmZ0X2VpcDE1NToxMzdfM2I0NzdhNmIxYmUyMzY2MjhiMDg4MzllMWU4Y2Y4YmE4ZDkzNTg5YV82NTM3NzMz_rare_01281569-b71e-4ad1-9597-b446842e4631-headshot.png?width=256&amp;height=256&amp;crop=256:256,smart&amp;v=enabled&amp;s=1fef5ca1a4daceff72166262529cf88783cf37c7" TargetMode="External"/><Relationship Id="rId224" Type="http://schemas.openxmlformats.org/officeDocument/2006/relationships/hyperlink" Target="https://styles.redditmedia.com/t5_h58bp/styles/profileIcon_snoo-nftv2_bmZ0X2VpcDE1NToxMzdfNmFjYjhmYjgyODgwZDM5YzJiODQ0NmY4Nzc4YTE0ZDM0ZWU2Y2ZiN180MjQ0MjI_rare_0a808536-1973-4181-9f2c-7baff1cd3728-headshot.png?width=256&amp;height=256&amp;crop=256:256,smart&amp;v=enabled&amp;s=be65c9f1cf44622c94fa383e5e5a883a2a655384" TargetMode="External"/><Relationship Id="rId30" Type="http://schemas.openxmlformats.org/officeDocument/2006/relationships/hyperlink" Target="https://styles.redditmedia.com/t5_22epp0/styles/profileIcon_snoo-nftv2_bmZ0X2VpcDE1NToxMzdfNDY2YTMzMDg4N2JkZjYyZDUzZjk2OGVhODI0NzkzMTUwZjA3NzYyZV8xMjc3NjY_rare_c2bfb372-4f29-44d3-96d2-5a3f535eec34-headshot.png?width=256&amp;height=256&amp;crop=256:256,smart&amp;v=enabled&amp;s=8ce82485d3ddb4830a7b6b04ee617a055fd32061" TargetMode="External"/><Relationship Id="rId105" Type="http://schemas.openxmlformats.org/officeDocument/2006/relationships/hyperlink" Target="https://styles.redditmedia.com/t5_25tzwg/styles/profileIcon_snoo-nftv2_bmZ0X2VpcDE1NToxMzdfYmZkNjcwNjY3MDUzZTUxN2E5N2FmZTU2YzkxZTRmODNmMTE2MGJkM18zNTcyOQ_rare_1aff7fe6-e8f5-49d8-a715-31a3650dade6-headshot.png?width=256&amp;height=256&amp;crop=256:256,smart&amp;v=enabled&amp;s=5846b5f3cc76de8dac14893128f913f2eaa5dadd" TargetMode="External"/><Relationship Id="rId126" Type="http://schemas.openxmlformats.org/officeDocument/2006/relationships/hyperlink" Target="https://styles.redditmedia.com/t5_bizh5/styles/profileIcon_snoo-nftv2_bmZ0X2VpcDE1NToxMzdfNDY2YTMzMDg4N2JkZjYyZDUzZjk2OGVhODI0NzkzMTUwZjA3NzYyZV82NTQ4NzY_rare_fd38e3fc-6165-4a5e-afa4-7b1fede80152-headshot.png?width=256&amp;height=256&amp;crop=256:256,smart&amp;v=enabled&amp;s=d05abaa3e23303f68c44ccd1e4bc27f0401fe4cd" TargetMode="External"/><Relationship Id="rId147" Type="http://schemas.openxmlformats.org/officeDocument/2006/relationships/hyperlink" Target="https://styles.redditmedia.com/t5_40rup3/styles/profileIcon_snoo-nftv2_bmZ0X2VpcDE1NToxMzdfYzhkM2EzYTgzYmRlNWRhZDA2ZDQzNjY5NGUzZTIyYWMzZTY0ZDU3N18xNTEwNzU1_rare_16c95003-4eaf-40b0-a74c-17f551bea662-headshot.png?width=256&amp;height=256&amp;crop=256:256,smart&amp;v=enabled&amp;s=93165f39eed6257d3bd78c1d1cda9aa5452482ef" TargetMode="External"/><Relationship Id="rId168" Type="http://schemas.openxmlformats.org/officeDocument/2006/relationships/hyperlink" Target="https://styles.redditmedia.com/t5_3a6xjo/styles/profileIcon_snoo-nftv2_bmZ0X2VpcDE1NToxMzdfNDY2YTMzMDg4N2JkZjYyZDUzZjk2OGVhODI0NzkzMTUwZjA3NzYyZV8zNzA0NjQ_rare_8f6a3e0f-7f61-4687-9fa0-c915851ff9be-headshot.png?width=256&amp;height=256&amp;crop=256:256,smart&amp;v=enabled&amp;s=e680aed6712aa80cdee4abd9246fd01ffb30ae06" TargetMode="External"/><Relationship Id="rId51" Type="http://schemas.openxmlformats.org/officeDocument/2006/relationships/hyperlink" Target="https://styles.redditmedia.com/t5_5culd6/styles/profileIcon_snoo-nftv2_bmZ0X2VpcDE1NToxMzdfYjljMDQyYzMyNzViYzQ5Nzk5Njg4ZWVhMWEyOWIxNDA1ZDAyOTQ2Yl8zNDkzODg_rare_a1219cc5-fbf3-4b0c-ae88-854e11cdb82f-headshot.png?width=256&amp;height=256&amp;crop=256:256,smart&amp;v=enabled&amp;s=7eff0ec155e71ee051cb299ecdb5e8606bec8919" TargetMode="External"/><Relationship Id="rId72" Type="http://schemas.openxmlformats.org/officeDocument/2006/relationships/hyperlink" Target="https://styles.redditmedia.com/t5_4lphgb/styles/profileIcon_snoo-nftv2_bmZ0X2VpcDE1NToxMzdfYjljMDQyYzMyNzViYzQ5Nzk5Njg4ZWVhMWEyOWIxNDA1ZDAyOTQ2Yl81Njk5NTM_rare_5d380fd0-16dd-4b89-9325-eb63c7f2cdf6-headshot.png?width=256&amp;height=256&amp;crop=256:256,smart&amp;v=enabled&amp;s=046dc2704da99a7ddae6a638e084b7c947eed6e9" TargetMode="External"/><Relationship Id="rId93" Type="http://schemas.openxmlformats.org/officeDocument/2006/relationships/hyperlink" Target="https://styles.redditmedia.com/t5_5jcylb/styles/profileIcon_snoo-nftv2_bmZ0X2VpcDE1NToxMzdfNmE3M2RhNGUzZDQ5YmFhMjQ4NWQ5NzVhZjFhZTcxY2VlNjM4ZWJiZl8yNDk_rare_05504fd0-75f4-47ba-b428-eab41353a486-headshot.png?width=256&amp;height=256&amp;crop=256:256,smart&amp;v=enabled&amp;s=26b8d2c57a1f08868a3c702e3932eb81e2de2ded" TargetMode="External"/><Relationship Id="rId189" Type="http://schemas.openxmlformats.org/officeDocument/2006/relationships/hyperlink" Target="https://styles.redditmedia.com/t5_xck2o/styles/profileIcon_snoo-nftv2_bmZ0X2VpcDE1NToxMzdfNDY2YTMzMDg4N2JkZjYyZDUzZjk2OGVhODI0NzkzMTUwZjA3NzYyZV83Njg0Njk_rare_4e0f67bc-11d4-46be-a60c-3a02701a552d-headshot.png?width=256&amp;height=256&amp;crop=256:256,smart&amp;v=enabled&amp;s=e38675cbb0c72ade0c5f7d6b2dce7464dffd55ff" TargetMode="External"/><Relationship Id="rId3" Type="http://schemas.openxmlformats.org/officeDocument/2006/relationships/hyperlink" Target="https://styles.redditmedia.com/t5_4besq3/styles/profileIcon_snoo-nftv2_bmZ0X2VpcDE1NToxMzdfYzhkM2EzYTgzYmRlNWRhZDA2ZDQzNjY5NGUzZTIyYWMzZTY0ZDU3N183NDIxMjIz_rare_0d2032a7-87df-46c5-a154-2dc30bba7ad9-headshot.png?width=256&amp;height=256&amp;crop=256:256,smart&amp;v=enabled&amp;s=c809779bd78af904a9f9e24d570841a5448c3f21" TargetMode="External"/><Relationship Id="rId214" Type="http://schemas.openxmlformats.org/officeDocument/2006/relationships/hyperlink" Target="https://styles.redditmedia.com/t5_74p7w5/styles/profileIcon_snoo-nftv2_bmZ0X2VpcDE1NToxMzdfNjIyZDhmZWE0NjAzYmE5ZWRhZjEwODRiNDA3MDUyZDhiMGE5YmVkN18yMDg2Mjg2_rare_08f56422-6df7-495e-8134-84ddd8789fe1-headshot.png?width=256&amp;height=256&amp;crop=256:256,smart&amp;v=enabled&amp;s=6003c92794ac902c35b7c77f29726a4415993bd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U2470"/>
  <sheetViews>
    <sheetView workbookViewId="0">
      <pane xSplit="2" ySplit="2" topLeftCell="C2445" activePane="bottomRight" state="frozen"/>
      <selection pane="topRight" activeCell="C1" sqref="C1"/>
      <selection pane="bottomLeft" activeCell="A3" sqref="A3"/>
      <selection pane="bottomRight" activeCell="Q28" sqref="Q28"/>
    </sheetView>
  </sheetViews>
  <sheetFormatPr defaultRowHeight="14.15" x14ac:dyDescent="0.3"/>
  <cols>
    <col min="1" max="2" width="10.4609375" style="1" customWidth="1"/>
    <col min="3" max="3" width="7.84375" bestFit="1" customWidth="1"/>
    <col min="4" max="4" width="8.69140625" style="2" bestFit="1" customWidth="1"/>
    <col min="5" max="5" width="7.69140625" style="2" bestFit="1" customWidth="1"/>
    <col min="6" max="6" width="9.84375" style="2" bestFit="1" customWidth="1"/>
    <col min="7" max="7" width="11" bestFit="1" customWidth="1"/>
    <col min="8" max="8" width="8" style="1" bestFit="1" customWidth="1"/>
    <col min="9" max="9" width="12.3046875" bestFit="1" customWidth="1"/>
    <col min="10" max="10" width="12.4609375" bestFit="1" customWidth="1"/>
    <col min="11" max="11" width="15.53515625" hidden="1" customWidth="1"/>
    <col min="12" max="12" width="11" hidden="1" customWidth="1"/>
    <col min="13" max="13" width="10.84375" hidden="1" customWidth="1"/>
    <col min="14" max="14" width="16" bestFit="1" customWidth="1"/>
    <col min="15" max="15" width="14.4609375" customWidth="1"/>
  </cols>
  <sheetData>
    <row r="1" spans="1:47" x14ac:dyDescent="0.3">
      <c r="C1" s="15" t="s">
        <v>38</v>
      </c>
      <c r="D1" s="16"/>
      <c r="E1" s="16"/>
      <c r="F1" s="16"/>
      <c r="G1" s="15"/>
      <c r="H1" s="13" t="s">
        <v>42</v>
      </c>
      <c r="I1" s="62"/>
      <c r="J1" s="62"/>
      <c r="K1" s="31" t="s">
        <v>41</v>
      </c>
      <c r="L1" s="17" t="s">
        <v>39</v>
      </c>
      <c r="M1" s="17"/>
      <c r="N1" s="14" t="s">
        <v>40</v>
      </c>
    </row>
    <row r="2" spans="1:47" ht="30" customHeight="1" x14ac:dyDescent="0.3">
      <c r="A2" s="10" t="s">
        <v>0</v>
      </c>
      <c r="B2" s="10" t="s">
        <v>1</v>
      </c>
      <c r="C2" s="7" t="s">
        <v>2</v>
      </c>
      <c r="D2" s="7" t="s">
        <v>3</v>
      </c>
      <c r="E2" s="7" t="s">
        <v>128</v>
      </c>
      <c r="F2" s="7" t="s">
        <v>4</v>
      </c>
      <c r="G2" s="7" t="s">
        <v>11</v>
      </c>
      <c r="H2" s="10" t="s">
        <v>45</v>
      </c>
      <c r="I2" s="7" t="s">
        <v>158</v>
      </c>
      <c r="J2" s="7" t="s">
        <v>159</v>
      </c>
      <c r="K2" s="7" t="s">
        <v>163</v>
      </c>
      <c r="L2" s="7" t="s">
        <v>12</v>
      </c>
      <c r="M2" s="7" t="s">
        <v>37</v>
      </c>
      <c r="N2" s="7" t="s">
        <v>25</v>
      </c>
      <c r="O2" s="88" t="s">
        <v>1653</v>
      </c>
      <c r="P2" s="88" t="s">
        <v>1654</v>
      </c>
      <c r="Q2" s="88" t="s">
        <v>1655</v>
      </c>
      <c r="R2" s="88" t="s">
        <v>1656</v>
      </c>
      <c r="S2" s="88" t="s">
        <v>1657</v>
      </c>
      <c r="T2" s="88" t="s">
        <v>1658</v>
      </c>
      <c r="U2" s="88" t="s">
        <v>1659</v>
      </c>
      <c r="V2" s="88" t="s">
        <v>1660</v>
      </c>
      <c r="W2" s="88" t="s">
        <v>1661</v>
      </c>
      <c r="X2" s="88" t="s">
        <v>1662</v>
      </c>
      <c r="Y2" s="88" t="s">
        <v>1663</v>
      </c>
      <c r="Z2" s="88" t="s">
        <v>1664</v>
      </c>
      <c r="AA2" s="88" t="s">
        <v>1665</v>
      </c>
      <c r="AB2" s="88" t="s">
        <v>1666</v>
      </c>
      <c r="AC2" s="88" t="s">
        <v>1667</v>
      </c>
      <c r="AD2" s="88" t="s">
        <v>1668</v>
      </c>
      <c r="AE2" s="88" t="s">
        <v>1669</v>
      </c>
      <c r="AF2" s="88" t="s">
        <v>1670</v>
      </c>
      <c r="AG2" s="88" t="s">
        <v>1671</v>
      </c>
      <c r="AH2" s="88" t="s">
        <v>1672</v>
      </c>
      <c r="AI2" s="88" t="s">
        <v>1673</v>
      </c>
      <c r="AJ2" s="88" t="s">
        <v>1674</v>
      </c>
      <c r="AK2" s="88" t="s">
        <v>1675</v>
      </c>
      <c r="AL2" s="88" t="s">
        <v>1676</v>
      </c>
      <c r="AM2" s="88" t="s">
        <v>1677</v>
      </c>
      <c r="AN2" s="88" t="s">
        <v>1678</v>
      </c>
      <c r="AO2" s="88" t="s">
        <v>1679</v>
      </c>
      <c r="AP2" s="88" t="s">
        <v>1680</v>
      </c>
      <c r="AQ2" s="88" t="s">
        <v>1681</v>
      </c>
      <c r="AR2" s="88" t="s">
        <v>1682</v>
      </c>
      <c r="AS2" s="88" t="s">
        <v>1683</v>
      </c>
      <c r="AT2" s="88" t="s">
        <v>1684</v>
      </c>
      <c r="AU2" s="88" t="s">
        <v>1685</v>
      </c>
    </row>
    <row r="3" spans="1:47" ht="15" customHeight="1" x14ac:dyDescent="0.3">
      <c r="A3" s="84" t="s">
        <v>175</v>
      </c>
      <c r="B3" s="84" t="s">
        <v>176</v>
      </c>
      <c r="C3" s="50"/>
      <c r="D3" s="51"/>
      <c r="E3" s="63"/>
      <c r="F3" s="52"/>
      <c r="G3" s="50"/>
      <c r="H3" s="54"/>
      <c r="I3" s="53"/>
      <c r="J3" s="53"/>
      <c r="K3" s="65"/>
      <c r="L3" s="59"/>
      <c r="M3" s="59"/>
      <c r="N3" s="60"/>
      <c r="O3" s="88" t="s">
        <v>1686</v>
      </c>
      <c r="P3" s="83">
        <v>45033.491342592592</v>
      </c>
      <c r="Q3" s="88" t="s">
        <v>1687</v>
      </c>
      <c r="R3" s="88"/>
      <c r="S3" s="88" t="s">
        <v>1688</v>
      </c>
      <c r="T3" s="88" t="s">
        <v>1689</v>
      </c>
      <c r="U3" s="88" t="s">
        <v>175</v>
      </c>
      <c r="V3" s="88" t="s">
        <v>1690</v>
      </c>
      <c r="W3" s="85" t="s">
        <v>1691</v>
      </c>
      <c r="X3" s="83">
        <v>45033.491342592592</v>
      </c>
      <c r="Y3" s="88" t="s">
        <v>1692</v>
      </c>
      <c r="Z3" s="88" t="b">
        <v>0</v>
      </c>
      <c r="AA3" s="88" t="b">
        <v>0</v>
      </c>
      <c r="AB3" s="88"/>
      <c r="AC3" s="88">
        <v>1</v>
      </c>
      <c r="AD3" s="88">
        <v>0</v>
      </c>
      <c r="AE3" s="88" t="s">
        <v>1693</v>
      </c>
      <c r="AF3" s="88" t="b">
        <v>0</v>
      </c>
      <c r="AG3" s="88" t="b">
        <v>0</v>
      </c>
      <c r="AH3" s="88"/>
      <c r="AI3" s="88"/>
      <c r="AJ3" s="88"/>
      <c r="AK3" s="88" t="s">
        <v>1694</v>
      </c>
      <c r="AL3" s="88" t="s">
        <v>1695</v>
      </c>
      <c r="AM3" s="88" t="s">
        <v>1694</v>
      </c>
      <c r="AN3" s="88">
        <v>0</v>
      </c>
      <c r="AO3" s="88" t="s">
        <v>1696</v>
      </c>
      <c r="AP3" s="88" t="b">
        <v>1</v>
      </c>
      <c r="AQ3" s="88" t="b">
        <v>0</v>
      </c>
      <c r="AR3" s="88"/>
      <c r="AS3" s="88" t="b">
        <v>0</v>
      </c>
      <c r="AT3" s="88">
        <v>1</v>
      </c>
      <c r="AU3" s="88">
        <v>1</v>
      </c>
    </row>
    <row r="4" spans="1:47" ht="15" customHeight="1" x14ac:dyDescent="0.3">
      <c r="A4" s="46" t="s">
        <v>176</v>
      </c>
      <c r="B4" s="46" t="s">
        <v>175</v>
      </c>
      <c r="C4" s="50"/>
      <c r="D4" s="51"/>
      <c r="E4" s="81"/>
      <c r="F4" s="52"/>
      <c r="G4" s="50"/>
      <c r="H4" s="54"/>
      <c r="I4" s="53"/>
      <c r="J4" s="53"/>
      <c r="K4" s="65"/>
      <c r="L4" s="79"/>
      <c r="M4" s="79"/>
      <c r="N4" s="60"/>
      <c r="O4" s="88" t="s">
        <v>1697</v>
      </c>
      <c r="P4" s="83">
        <v>45033.483449074076</v>
      </c>
      <c r="Q4" s="88" t="s">
        <v>1698</v>
      </c>
      <c r="R4" s="88"/>
      <c r="S4" s="88" t="s">
        <v>1694</v>
      </c>
      <c r="T4" s="88" t="s">
        <v>1689</v>
      </c>
      <c r="U4" s="88" t="s">
        <v>1699</v>
      </c>
      <c r="V4" s="88" t="s">
        <v>1695</v>
      </c>
      <c r="W4" s="78" t="s">
        <v>1700</v>
      </c>
      <c r="X4" s="83">
        <v>45033.483449074076</v>
      </c>
      <c r="Y4" s="88" t="s">
        <v>1692</v>
      </c>
      <c r="Z4" s="88" t="b">
        <v>0</v>
      </c>
      <c r="AA4" s="88" t="b">
        <v>0</v>
      </c>
      <c r="AB4" s="88"/>
      <c r="AC4" s="88">
        <v>1</v>
      </c>
      <c r="AD4" s="88">
        <v>0</v>
      </c>
      <c r="AE4" s="88" t="s">
        <v>1693</v>
      </c>
      <c r="AF4" s="88" t="b">
        <v>0</v>
      </c>
      <c r="AG4" s="88" t="b">
        <v>0</v>
      </c>
      <c r="AH4" s="88"/>
      <c r="AI4" s="88"/>
      <c r="AJ4" s="88"/>
      <c r="AK4" s="88" t="s">
        <v>1696</v>
      </c>
      <c r="AL4" s="88" t="s">
        <v>1701</v>
      </c>
      <c r="AM4" s="88" t="s">
        <v>1696</v>
      </c>
      <c r="AN4" s="88">
        <v>1</v>
      </c>
      <c r="AO4" s="88" t="s">
        <v>1696</v>
      </c>
      <c r="AP4" s="88" t="b">
        <v>0</v>
      </c>
      <c r="AQ4" s="88" t="b">
        <v>0</v>
      </c>
      <c r="AR4" s="88"/>
      <c r="AS4" s="88" t="b">
        <v>0</v>
      </c>
      <c r="AT4" s="88">
        <v>0</v>
      </c>
      <c r="AU4" s="88">
        <v>1</v>
      </c>
    </row>
    <row r="5" spans="1:47" ht="15" customHeight="1" x14ac:dyDescent="0.3">
      <c r="A5" s="46" t="s">
        <v>175</v>
      </c>
      <c r="B5" s="46" t="s">
        <v>177</v>
      </c>
      <c r="C5" s="50"/>
      <c r="D5" s="51"/>
      <c r="E5" s="81"/>
      <c r="F5" s="52"/>
      <c r="G5" s="50"/>
      <c r="H5" s="54"/>
      <c r="I5" s="53"/>
      <c r="J5" s="53"/>
      <c r="K5" s="65"/>
      <c r="L5" s="79"/>
      <c r="M5" s="79"/>
      <c r="N5" s="60"/>
      <c r="O5" s="88" t="s">
        <v>1686</v>
      </c>
      <c r="P5" s="83">
        <v>45033.505486111113</v>
      </c>
      <c r="Q5" s="88" t="s">
        <v>1702</v>
      </c>
      <c r="R5" s="88"/>
      <c r="S5" s="88" t="s">
        <v>1703</v>
      </c>
      <c r="T5" s="88" t="s">
        <v>1689</v>
      </c>
      <c r="U5" s="88" t="s">
        <v>175</v>
      </c>
      <c r="V5" s="88" t="s">
        <v>1704</v>
      </c>
      <c r="W5" s="78" t="s">
        <v>1705</v>
      </c>
      <c r="X5" s="83">
        <v>45033.505486111113</v>
      </c>
      <c r="Y5" s="88" t="s">
        <v>1692</v>
      </c>
      <c r="Z5" s="88" t="b">
        <v>0</v>
      </c>
      <c r="AA5" s="88" t="b">
        <v>0</v>
      </c>
      <c r="AB5" s="88"/>
      <c r="AC5" s="88">
        <v>1</v>
      </c>
      <c r="AD5" s="88">
        <v>0</v>
      </c>
      <c r="AE5" s="88" t="s">
        <v>1693</v>
      </c>
      <c r="AF5" s="88" t="b">
        <v>0</v>
      </c>
      <c r="AG5" s="88" t="b">
        <v>0</v>
      </c>
      <c r="AH5" s="88"/>
      <c r="AI5" s="88"/>
      <c r="AJ5" s="88"/>
      <c r="AK5" s="88" t="s">
        <v>1706</v>
      </c>
      <c r="AL5" s="88" t="s">
        <v>1707</v>
      </c>
      <c r="AM5" s="88" t="s">
        <v>1706</v>
      </c>
      <c r="AN5" s="88">
        <v>0</v>
      </c>
      <c r="AO5" s="88" t="s">
        <v>1696</v>
      </c>
      <c r="AP5" s="88" t="b">
        <v>1</v>
      </c>
      <c r="AQ5" s="88" t="b">
        <v>0</v>
      </c>
      <c r="AR5" s="88"/>
      <c r="AS5" s="88" t="b">
        <v>0</v>
      </c>
      <c r="AT5" s="88">
        <v>1</v>
      </c>
      <c r="AU5" s="88">
        <v>1</v>
      </c>
    </row>
    <row r="6" spans="1:47" ht="15" customHeight="1" x14ac:dyDescent="0.3">
      <c r="A6" s="46" t="s">
        <v>177</v>
      </c>
      <c r="B6" s="46" t="s">
        <v>175</v>
      </c>
      <c r="C6" s="50"/>
      <c r="D6" s="51"/>
      <c r="E6" s="81"/>
      <c r="F6" s="52"/>
      <c r="G6" s="50"/>
      <c r="H6" s="54"/>
      <c r="I6" s="53"/>
      <c r="J6" s="53"/>
      <c r="K6" s="65"/>
      <c r="L6" s="79"/>
      <c r="M6" s="79"/>
      <c r="N6" s="60"/>
      <c r="O6" s="88" t="s">
        <v>1697</v>
      </c>
      <c r="P6" s="83">
        <v>45033.504699074074</v>
      </c>
      <c r="Q6" s="88" t="s">
        <v>1708</v>
      </c>
      <c r="R6" s="88"/>
      <c r="S6" s="88" t="s">
        <v>1706</v>
      </c>
      <c r="T6" s="88" t="s">
        <v>1689</v>
      </c>
      <c r="U6" s="88" t="s">
        <v>1709</v>
      </c>
      <c r="V6" s="88" t="s">
        <v>1707</v>
      </c>
      <c r="W6" s="78" t="s">
        <v>1710</v>
      </c>
      <c r="X6" s="83">
        <v>45033.504699074074</v>
      </c>
      <c r="Y6" s="88" t="s">
        <v>1692</v>
      </c>
      <c r="Z6" s="88" t="b">
        <v>0</v>
      </c>
      <c r="AA6" s="88" t="b">
        <v>0</v>
      </c>
      <c r="AB6" s="88"/>
      <c r="AC6" s="88">
        <v>1</v>
      </c>
      <c r="AD6" s="88">
        <v>0</v>
      </c>
      <c r="AE6" s="88" t="s">
        <v>1693</v>
      </c>
      <c r="AF6" s="88" t="b">
        <v>0</v>
      </c>
      <c r="AG6" s="88" t="b">
        <v>0</v>
      </c>
      <c r="AH6" s="88"/>
      <c r="AI6" s="88"/>
      <c r="AJ6" s="88"/>
      <c r="AK6" s="88" t="s">
        <v>1696</v>
      </c>
      <c r="AL6" s="88" t="s">
        <v>1701</v>
      </c>
      <c r="AM6" s="88" t="s">
        <v>1696</v>
      </c>
      <c r="AN6" s="88">
        <v>1</v>
      </c>
      <c r="AO6" s="88" t="s">
        <v>1696</v>
      </c>
      <c r="AP6" s="88" t="b">
        <v>0</v>
      </c>
      <c r="AQ6" s="88" t="b">
        <v>0</v>
      </c>
      <c r="AR6" s="88"/>
      <c r="AS6" s="88" t="b">
        <v>0</v>
      </c>
      <c r="AT6" s="88">
        <v>0</v>
      </c>
      <c r="AU6" s="88">
        <v>1</v>
      </c>
    </row>
    <row r="7" spans="1:47" ht="15" customHeight="1" x14ac:dyDescent="0.3">
      <c r="A7" s="46" t="s">
        <v>178</v>
      </c>
      <c r="B7" s="46" t="s">
        <v>175</v>
      </c>
      <c r="C7" s="50"/>
      <c r="D7" s="51"/>
      <c r="E7" s="81"/>
      <c r="F7" s="52"/>
      <c r="G7" s="50"/>
      <c r="H7" s="54"/>
      <c r="I7" s="53"/>
      <c r="J7" s="53"/>
      <c r="K7" s="65"/>
      <c r="L7" s="79"/>
      <c r="M7" s="79"/>
      <c r="N7" s="60"/>
      <c r="O7" s="88" t="s">
        <v>1697</v>
      </c>
      <c r="P7" s="83">
        <v>45033.512638888889</v>
      </c>
      <c r="Q7" s="88" t="s">
        <v>1711</v>
      </c>
      <c r="R7" s="88"/>
      <c r="S7" s="88" t="s">
        <v>1712</v>
      </c>
      <c r="T7" s="88" t="s">
        <v>1689</v>
      </c>
      <c r="U7" s="88" t="s">
        <v>1713</v>
      </c>
      <c r="V7" s="88" t="s">
        <v>1714</v>
      </c>
      <c r="W7" s="78" t="s">
        <v>1715</v>
      </c>
      <c r="X7" s="83">
        <v>45033.512638888889</v>
      </c>
      <c r="Y7" s="88" t="s">
        <v>1692</v>
      </c>
      <c r="Z7" s="88" t="b">
        <v>0</v>
      </c>
      <c r="AA7" s="88" t="b">
        <v>0</v>
      </c>
      <c r="AB7" s="88"/>
      <c r="AC7" s="88">
        <v>1</v>
      </c>
      <c r="AD7" s="88">
        <v>0</v>
      </c>
      <c r="AE7" s="88" t="s">
        <v>1693</v>
      </c>
      <c r="AF7" s="88" t="b">
        <v>0</v>
      </c>
      <c r="AG7" s="88" t="b">
        <v>0</v>
      </c>
      <c r="AH7" s="88"/>
      <c r="AI7" s="88"/>
      <c r="AJ7" s="88"/>
      <c r="AK7" s="88" t="s">
        <v>1696</v>
      </c>
      <c r="AL7" s="88" t="s">
        <v>1701</v>
      </c>
      <c r="AM7" s="88" t="s">
        <v>1696</v>
      </c>
      <c r="AN7" s="88">
        <v>0</v>
      </c>
      <c r="AO7" s="88" t="s">
        <v>1696</v>
      </c>
      <c r="AP7" s="88" t="b">
        <v>0</v>
      </c>
      <c r="AQ7" s="88" t="b">
        <v>0</v>
      </c>
      <c r="AR7" s="88"/>
      <c r="AS7" s="88" t="b">
        <v>0</v>
      </c>
      <c r="AT7" s="88">
        <v>0</v>
      </c>
      <c r="AU7" s="88">
        <v>1</v>
      </c>
    </row>
    <row r="8" spans="1:47" ht="15" customHeight="1" x14ac:dyDescent="0.3">
      <c r="A8" s="46" t="s">
        <v>179</v>
      </c>
      <c r="B8" s="46" t="s">
        <v>175</v>
      </c>
      <c r="C8" s="50"/>
      <c r="D8" s="51"/>
      <c r="E8" s="81"/>
      <c r="F8" s="52"/>
      <c r="G8" s="50"/>
      <c r="H8" s="54"/>
      <c r="I8" s="53"/>
      <c r="J8" s="53"/>
      <c r="K8" s="65"/>
      <c r="L8" s="79"/>
      <c r="M8" s="79"/>
      <c r="N8" s="60"/>
      <c r="O8" s="88" t="s">
        <v>1697</v>
      </c>
      <c r="P8" s="83">
        <v>45033.540717592594</v>
      </c>
      <c r="Q8" s="88" t="s">
        <v>1716</v>
      </c>
      <c r="R8" s="88"/>
      <c r="S8" s="88" t="s">
        <v>1717</v>
      </c>
      <c r="T8" s="88" t="s">
        <v>1689</v>
      </c>
      <c r="U8" s="88" t="s">
        <v>1718</v>
      </c>
      <c r="V8" s="88" t="s">
        <v>1719</v>
      </c>
      <c r="W8" s="78" t="s">
        <v>1720</v>
      </c>
      <c r="X8" s="83">
        <v>45033.540717592594</v>
      </c>
      <c r="Y8" s="88" t="s">
        <v>1692</v>
      </c>
      <c r="Z8" s="88" t="b">
        <v>0</v>
      </c>
      <c r="AA8" s="88" t="b">
        <v>0</v>
      </c>
      <c r="AB8" s="88"/>
      <c r="AC8" s="88">
        <v>1</v>
      </c>
      <c r="AD8" s="88">
        <v>0</v>
      </c>
      <c r="AE8" s="88" t="s">
        <v>1693</v>
      </c>
      <c r="AF8" s="88" t="b">
        <v>0</v>
      </c>
      <c r="AG8" s="88" t="b">
        <v>0</v>
      </c>
      <c r="AH8" s="88"/>
      <c r="AI8" s="88"/>
      <c r="AJ8" s="88"/>
      <c r="AK8" s="88" t="s">
        <v>1696</v>
      </c>
      <c r="AL8" s="88" t="s">
        <v>1701</v>
      </c>
      <c r="AM8" s="88" t="s">
        <v>1696</v>
      </c>
      <c r="AN8" s="88">
        <v>0</v>
      </c>
      <c r="AO8" s="88" t="s">
        <v>1696</v>
      </c>
      <c r="AP8" s="88" t="b">
        <v>0</v>
      </c>
      <c r="AQ8" s="88" t="b">
        <v>0</v>
      </c>
      <c r="AR8" s="88"/>
      <c r="AS8" s="88" t="b">
        <v>0</v>
      </c>
      <c r="AT8" s="88">
        <v>0</v>
      </c>
      <c r="AU8" s="88">
        <v>1</v>
      </c>
    </row>
    <row r="9" spans="1:47" ht="15" customHeight="1" x14ac:dyDescent="0.3">
      <c r="A9" s="46" t="s">
        <v>180</v>
      </c>
      <c r="B9" s="46" t="s">
        <v>175</v>
      </c>
      <c r="C9" s="50"/>
      <c r="D9" s="51"/>
      <c r="E9" s="81"/>
      <c r="F9" s="52"/>
      <c r="G9" s="50"/>
      <c r="H9" s="54"/>
      <c r="I9" s="53"/>
      <c r="J9" s="53"/>
      <c r="K9" s="65"/>
      <c r="L9" s="79"/>
      <c r="M9" s="79"/>
      <c r="N9" s="60"/>
      <c r="O9" s="88" t="s">
        <v>1697</v>
      </c>
      <c r="P9" s="83">
        <v>45033.627337962964</v>
      </c>
      <c r="Q9" s="88" t="s">
        <v>1721</v>
      </c>
      <c r="R9" s="88"/>
      <c r="S9" s="88" t="s">
        <v>1722</v>
      </c>
      <c r="T9" s="88" t="s">
        <v>1689</v>
      </c>
      <c r="U9" s="88" t="s">
        <v>1723</v>
      </c>
      <c r="V9" s="88" t="s">
        <v>1724</v>
      </c>
      <c r="W9" s="78" t="s">
        <v>1725</v>
      </c>
      <c r="X9" s="83">
        <v>45033.627337962964</v>
      </c>
      <c r="Y9" s="88" t="s">
        <v>1692</v>
      </c>
      <c r="Z9" s="88" t="b">
        <v>0</v>
      </c>
      <c r="AA9" s="88" t="b">
        <v>0</v>
      </c>
      <c r="AB9" s="88"/>
      <c r="AC9" s="88">
        <v>1</v>
      </c>
      <c r="AD9" s="88">
        <v>0</v>
      </c>
      <c r="AE9" s="88" t="s">
        <v>1693</v>
      </c>
      <c r="AF9" s="88" t="b">
        <v>0</v>
      </c>
      <c r="AG9" s="88" t="b">
        <v>0</v>
      </c>
      <c r="AH9" s="88"/>
      <c r="AI9" s="88"/>
      <c r="AJ9" s="88"/>
      <c r="AK9" s="88" t="s">
        <v>1696</v>
      </c>
      <c r="AL9" s="88" t="s">
        <v>1701</v>
      </c>
      <c r="AM9" s="88" t="s">
        <v>1696</v>
      </c>
      <c r="AN9" s="88">
        <v>0</v>
      </c>
      <c r="AO9" s="88" t="s">
        <v>1696</v>
      </c>
      <c r="AP9" s="88" t="b">
        <v>0</v>
      </c>
      <c r="AQ9" s="88" t="b">
        <v>0</v>
      </c>
      <c r="AR9" s="88"/>
      <c r="AS9" s="88" t="b">
        <v>0</v>
      </c>
      <c r="AT9" s="88">
        <v>0</v>
      </c>
      <c r="AU9" s="88">
        <v>1</v>
      </c>
    </row>
    <row r="10" spans="1:47" ht="15" customHeight="1" x14ac:dyDescent="0.3">
      <c r="A10" s="46" t="s">
        <v>181</v>
      </c>
      <c r="B10" s="46" t="s">
        <v>175</v>
      </c>
      <c r="C10" s="50"/>
      <c r="D10" s="51"/>
      <c r="E10" s="81"/>
      <c r="F10" s="52"/>
      <c r="G10" s="50"/>
      <c r="H10" s="54"/>
      <c r="I10" s="53"/>
      <c r="J10" s="53"/>
      <c r="K10" s="65"/>
      <c r="L10" s="79"/>
      <c r="M10" s="79"/>
      <c r="N10" s="60"/>
      <c r="O10" s="88" t="s">
        <v>1697</v>
      </c>
      <c r="P10" s="83">
        <v>45033.702662037038</v>
      </c>
      <c r="Q10" s="88" t="s">
        <v>1726</v>
      </c>
      <c r="R10" s="88"/>
      <c r="S10" s="88" t="s">
        <v>1727</v>
      </c>
      <c r="T10" s="88" t="s">
        <v>1689</v>
      </c>
      <c r="U10" s="88" t="s">
        <v>1728</v>
      </c>
      <c r="V10" s="88" t="s">
        <v>1729</v>
      </c>
      <c r="W10" s="78" t="s">
        <v>1730</v>
      </c>
      <c r="X10" s="83">
        <v>45033.702662037038</v>
      </c>
      <c r="Y10" s="88" t="s">
        <v>1692</v>
      </c>
      <c r="Z10" s="88" t="b">
        <v>0</v>
      </c>
      <c r="AA10" s="88" t="b">
        <v>0</v>
      </c>
      <c r="AB10" s="88"/>
      <c r="AC10" s="88">
        <v>1</v>
      </c>
      <c r="AD10" s="88">
        <v>0</v>
      </c>
      <c r="AE10" s="88" t="s">
        <v>1693</v>
      </c>
      <c r="AF10" s="88" t="b">
        <v>0</v>
      </c>
      <c r="AG10" s="88" t="b">
        <v>0</v>
      </c>
      <c r="AH10" s="88"/>
      <c r="AI10" s="88"/>
      <c r="AJ10" s="88"/>
      <c r="AK10" s="88" t="s">
        <v>1696</v>
      </c>
      <c r="AL10" s="88" t="s">
        <v>1701</v>
      </c>
      <c r="AM10" s="88" t="s">
        <v>1696</v>
      </c>
      <c r="AN10" s="88">
        <v>0</v>
      </c>
      <c r="AO10" s="88" t="s">
        <v>1696</v>
      </c>
      <c r="AP10" s="88" t="b">
        <v>0</v>
      </c>
      <c r="AQ10" s="88" t="b">
        <v>0</v>
      </c>
      <c r="AR10" s="88"/>
      <c r="AS10" s="88" t="b">
        <v>0</v>
      </c>
      <c r="AT10" s="88">
        <v>0</v>
      </c>
      <c r="AU10" s="88">
        <v>1</v>
      </c>
    </row>
    <row r="11" spans="1:47" ht="15" customHeight="1" x14ac:dyDescent="0.3">
      <c r="A11" s="46" t="s">
        <v>182</v>
      </c>
      <c r="B11" s="46" t="s">
        <v>175</v>
      </c>
      <c r="C11" s="50"/>
      <c r="D11" s="51"/>
      <c r="E11" s="81"/>
      <c r="F11" s="52"/>
      <c r="G11" s="50"/>
      <c r="H11" s="54"/>
      <c r="I11" s="53"/>
      <c r="J11" s="53"/>
      <c r="K11" s="65"/>
      <c r="L11" s="79"/>
      <c r="M11" s="79"/>
      <c r="N11" s="60"/>
      <c r="O11" s="88" t="s">
        <v>1697</v>
      </c>
      <c r="P11" s="83">
        <v>45033.479583333334</v>
      </c>
      <c r="Q11" s="88" t="s">
        <v>1731</v>
      </c>
      <c r="R11" s="88"/>
      <c r="S11" s="88" t="s">
        <v>1732</v>
      </c>
      <c r="T11" s="88" t="s">
        <v>1689</v>
      </c>
      <c r="U11" s="88" t="s">
        <v>1733</v>
      </c>
      <c r="V11" s="88" t="s">
        <v>1734</v>
      </c>
      <c r="W11" s="78" t="s">
        <v>1735</v>
      </c>
      <c r="X11" s="83">
        <v>45033.479583333334</v>
      </c>
      <c r="Y11" s="88" t="s">
        <v>1692</v>
      </c>
      <c r="Z11" s="88" t="b">
        <v>0</v>
      </c>
      <c r="AA11" s="88" t="b">
        <v>0</v>
      </c>
      <c r="AB11" s="88"/>
      <c r="AC11" s="88">
        <v>1</v>
      </c>
      <c r="AD11" s="88">
        <v>0</v>
      </c>
      <c r="AE11" s="88" t="s">
        <v>1693</v>
      </c>
      <c r="AF11" s="88" t="b">
        <v>0</v>
      </c>
      <c r="AG11" s="88" t="b">
        <v>0</v>
      </c>
      <c r="AH11" s="88"/>
      <c r="AI11" s="88"/>
      <c r="AJ11" s="88"/>
      <c r="AK11" s="88" t="s">
        <v>1696</v>
      </c>
      <c r="AL11" s="88" t="s">
        <v>1701</v>
      </c>
      <c r="AM11" s="88" t="s">
        <v>1696</v>
      </c>
      <c r="AN11" s="88">
        <v>0</v>
      </c>
      <c r="AO11" s="88" t="s">
        <v>1696</v>
      </c>
      <c r="AP11" s="88" t="b">
        <v>0</v>
      </c>
      <c r="AQ11" s="88" t="b">
        <v>0</v>
      </c>
      <c r="AR11" s="88"/>
      <c r="AS11" s="88" t="b">
        <v>1</v>
      </c>
      <c r="AT11" s="88">
        <v>0</v>
      </c>
      <c r="AU11" s="88">
        <v>1</v>
      </c>
    </row>
    <row r="12" spans="1:47" ht="15" customHeight="1" x14ac:dyDescent="0.3">
      <c r="A12" s="46" t="s">
        <v>175</v>
      </c>
      <c r="B12" s="46" t="s">
        <v>175</v>
      </c>
      <c r="C12" s="50"/>
      <c r="D12" s="51"/>
      <c r="E12" s="81"/>
      <c r="F12" s="52"/>
      <c r="G12" s="50"/>
      <c r="H12" s="54"/>
      <c r="I12" s="53"/>
      <c r="J12" s="53"/>
      <c r="K12" s="65"/>
      <c r="L12" s="79"/>
      <c r="M12" s="79"/>
      <c r="N12" s="60"/>
      <c r="O12" s="88" t="s">
        <v>1736</v>
      </c>
      <c r="P12" s="83">
        <v>45033.479583333334</v>
      </c>
      <c r="Q12" s="88" t="s">
        <v>1737</v>
      </c>
      <c r="R12" s="88"/>
      <c r="S12" s="88" t="s">
        <v>1696</v>
      </c>
      <c r="T12" s="88" t="s">
        <v>1689</v>
      </c>
      <c r="U12" s="88" t="s">
        <v>175</v>
      </c>
      <c r="V12" s="88" t="s">
        <v>1701</v>
      </c>
      <c r="W12" s="78" t="s">
        <v>1738</v>
      </c>
      <c r="X12" s="83">
        <v>45033.479583333334</v>
      </c>
      <c r="Y12" s="88" t="s">
        <v>1692</v>
      </c>
      <c r="Z12" s="88" t="b">
        <v>0</v>
      </c>
      <c r="AA12" s="88" t="b">
        <v>0</v>
      </c>
      <c r="AB12" s="88"/>
      <c r="AC12" s="88">
        <v>1</v>
      </c>
      <c r="AD12" s="88">
        <v>0</v>
      </c>
      <c r="AE12" s="88" t="s">
        <v>1693</v>
      </c>
      <c r="AF12" s="88" t="b">
        <v>0</v>
      </c>
      <c r="AG12" s="88" t="b">
        <v>0</v>
      </c>
      <c r="AH12" s="88" t="s">
        <v>1739</v>
      </c>
      <c r="AI12" s="88" t="b">
        <v>0</v>
      </c>
      <c r="AJ12" s="88">
        <v>1</v>
      </c>
      <c r="AK12" s="88"/>
      <c r="AL12" s="88"/>
      <c r="AM12" s="88" t="s">
        <v>1696</v>
      </c>
      <c r="AN12" s="88">
        <v>0</v>
      </c>
      <c r="AO12" s="88"/>
      <c r="AP12" s="88"/>
      <c r="AQ12" s="88"/>
      <c r="AR12" s="88"/>
      <c r="AS12" s="88"/>
      <c r="AT12" s="88"/>
      <c r="AU12" s="88">
        <v>1</v>
      </c>
    </row>
    <row r="13" spans="1:47" ht="15" customHeight="1" x14ac:dyDescent="0.3">
      <c r="A13" s="46" t="s">
        <v>183</v>
      </c>
      <c r="B13" s="46" t="s">
        <v>184</v>
      </c>
      <c r="C13" s="50"/>
      <c r="D13" s="51"/>
      <c r="E13" s="81"/>
      <c r="F13" s="52"/>
      <c r="G13" s="50"/>
      <c r="H13" s="54"/>
      <c r="I13" s="53"/>
      <c r="J13" s="53"/>
      <c r="K13" s="65"/>
      <c r="L13" s="79"/>
      <c r="M13" s="79"/>
      <c r="N13" s="60"/>
      <c r="O13" s="88" t="s">
        <v>1697</v>
      </c>
      <c r="P13" s="83">
        <v>45031.859988425924</v>
      </c>
      <c r="Q13" s="88" t="s">
        <v>1740</v>
      </c>
      <c r="R13" s="88"/>
      <c r="S13" s="88" t="s">
        <v>1741</v>
      </c>
      <c r="T13" s="88" t="s">
        <v>1742</v>
      </c>
      <c r="U13" s="88" t="s">
        <v>183</v>
      </c>
      <c r="V13" s="88" t="s">
        <v>1743</v>
      </c>
      <c r="W13" s="78" t="s">
        <v>1744</v>
      </c>
      <c r="X13" s="83">
        <v>45031.859988425924</v>
      </c>
      <c r="Y13" s="88" t="s">
        <v>1692</v>
      </c>
      <c r="Z13" s="88" t="b">
        <v>0</v>
      </c>
      <c r="AA13" s="88" t="b">
        <v>0</v>
      </c>
      <c r="AB13" s="88"/>
      <c r="AC13" s="88">
        <v>0</v>
      </c>
      <c r="AD13" s="88">
        <v>0</v>
      </c>
      <c r="AE13" s="88" t="s">
        <v>1693</v>
      </c>
      <c r="AF13" s="88" t="b">
        <v>0</v>
      </c>
      <c r="AG13" s="88" t="b">
        <v>0</v>
      </c>
      <c r="AH13" s="88"/>
      <c r="AI13" s="88"/>
      <c r="AJ13" s="88"/>
      <c r="AK13" s="88" t="s">
        <v>1745</v>
      </c>
      <c r="AL13" s="88" t="s">
        <v>1746</v>
      </c>
      <c r="AM13" s="88" t="s">
        <v>1745</v>
      </c>
      <c r="AN13" s="88">
        <v>0</v>
      </c>
      <c r="AO13" s="88" t="s">
        <v>1745</v>
      </c>
      <c r="AP13" s="88" t="b">
        <v>0</v>
      </c>
      <c r="AQ13" s="88" t="b">
        <v>0</v>
      </c>
      <c r="AR13" s="88"/>
      <c r="AS13" s="88" t="b">
        <v>0</v>
      </c>
      <c r="AT13" s="88">
        <v>0</v>
      </c>
      <c r="AU13" s="88">
        <v>1</v>
      </c>
    </row>
    <row r="14" spans="1:47" ht="15" customHeight="1" x14ac:dyDescent="0.3">
      <c r="A14" s="46" t="s">
        <v>185</v>
      </c>
      <c r="B14" s="46" t="s">
        <v>185</v>
      </c>
      <c r="C14" s="50"/>
      <c r="D14" s="51"/>
      <c r="E14" s="81"/>
      <c r="F14" s="52"/>
      <c r="G14" s="50"/>
      <c r="H14" s="54"/>
      <c r="I14" s="53"/>
      <c r="J14" s="53"/>
      <c r="K14" s="65"/>
      <c r="L14" s="79"/>
      <c r="M14" s="79"/>
      <c r="N14" s="60"/>
      <c r="O14" s="88" t="s">
        <v>1736</v>
      </c>
      <c r="P14" s="83">
        <v>45033.462361111109</v>
      </c>
      <c r="Q14" s="88"/>
      <c r="R14" s="78" t="s">
        <v>1747</v>
      </c>
      <c r="S14" s="88" t="s">
        <v>1748</v>
      </c>
      <c r="T14" s="88" t="s">
        <v>1749</v>
      </c>
      <c r="U14" s="88" t="s">
        <v>185</v>
      </c>
      <c r="V14" s="88" t="s">
        <v>1750</v>
      </c>
      <c r="W14" s="78" t="s">
        <v>1751</v>
      </c>
      <c r="X14" s="83">
        <v>45033.462361111109</v>
      </c>
      <c r="Y14" s="88" t="s">
        <v>1692</v>
      </c>
      <c r="Z14" s="88" t="b">
        <v>0</v>
      </c>
      <c r="AA14" s="88" t="b">
        <v>0</v>
      </c>
      <c r="AB14" s="88"/>
      <c r="AC14" s="88">
        <v>1</v>
      </c>
      <c r="AD14" s="88">
        <v>0</v>
      </c>
      <c r="AE14" s="88" t="s">
        <v>1693</v>
      </c>
      <c r="AF14" s="88" t="b">
        <v>0</v>
      </c>
      <c r="AG14" s="88" t="b">
        <v>0</v>
      </c>
      <c r="AH14" s="88" t="s">
        <v>1752</v>
      </c>
      <c r="AI14" s="88" t="b">
        <v>0</v>
      </c>
      <c r="AJ14" s="88">
        <v>1</v>
      </c>
      <c r="AK14" s="88"/>
      <c r="AL14" s="88"/>
      <c r="AM14" s="88" t="s">
        <v>1748</v>
      </c>
      <c r="AN14" s="88">
        <v>0</v>
      </c>
      <c r="AO14" s="88"/>
      <c r="AP14" s="88"/>
      <c r="AQ14" s="88"/>
      <c r="AR14" s="88"/>
      <c r="AS14" s="88"/>
      <c r="AT14" s="88"/>
      <c r="AU14" s="88">
        <v>1</v>
      </c>
    </row>
    <row r="15" spans="1:47" ht="15" customHeight="1" x14ac:dyDescent="0.3">
      <c r="A15" s="46" t="s">
        <v>186</v>
      </c>
      <c r="B15" s="46" t="s">
        <v>187</v>
      </c>
      <c r="C15" s="50"/>
      <c r="D15" s="51"/>
      <c r="E15" s="81"/>
      <c r="F15" s="52"/>
      <c r="G15" s="50"/>
      <c r="H15" s="54"/>
      <c r="I15" s="53"/>
      <c r="J15" s="53"/>
      <c r="K15" s="65"/>
      <c r="L15" s="79"/>
      <c r="M15" s="79"/>
      <c r="N15" s="60"/>
      <c r="O15" s="88" t="s">
        <v>1686</v>
      </c>
      <c r="P15" s="83">
        <v>45033.759918981479</v>
      </c>
      <c r="Q15" s="88" t="s">
        <v>1753</v>
      </c>
      <c r="R15" s="88"/>
      <c r="S15" s="88" t="s">
        <v>1754</v>
      </c>
      <c r="T15" s="88" t="s">
        <v>1742</v>
      </c>
      <c r="U15" s="88" t="s">
        <v>1755</v>
      </c>
      <c r="V15" s="88" t="s">
        <v>1756</v>
      </c>
      <c r="W15" s="78" t="s">
        <v>1757</v>
      </c>
      <c r="X15" s="83">
        <v>45033.759918981479</v>
      </c>
      <c r="Y15" s="88" t="s">
        <v>1692</v>
      </c>
      <c r="Z15" s="88" t="b">
        <v>0</v>
      </c>
      <c r="AA15" s="88" t="b">
        <v>0</v>
      </c>
      <c r="AB15" s="88"/>
      <c r="AC15" s="88">
        <v>1</v>
      </c>
      <c r="AD15" s="88">
        <v>0</v>
      </c>
      <c r="AE15" s="88" t="s">
        <v>1693</v>
      </c>
      <c r="AF15" s="88" t="b">
        <v>0</v>
      </c>
      <c r="AG15" s="88" t="b">
        <v>0</v>
      </c>
      <c r="AH15" s="88"/>
      <c r="AI15" s="88"/>
      <c r="AJ15" s="88"/>
      <c r="AK15" s="88" t="s">
        <v>1758</v>
      </c>
      <c r="AL15" s="88" t="s">
        <v>1759</v>
      </c>
      <c r="AM15" s="88" t="s">
        <v>1758</v>
      </c>
      <c r="AN15" s="88">
        <v>0</v>
      </c>
      <c r="AO15" s="88" t="s">
        <v>1760</v>
      </c>
      <c r="AP15" s="88" t="b">
        <v>0</v>
      </c>
      <c r="AQ15" s="88" t="b">
        <v>0</v>
      </c>
      <c r="AR15" s="88"/>
      <c r="AS15" s="88" t="b">
        <v>0</v>
      </c>
      <c r="AT15" s="88">
        <v>2</v>
      </c>
      <c r="AU15" s="88">
        <v>1</v>
      </c>
    </row>
    <row r="16" spans="1:47" ht="15" customHeight="1" x14ac:dyDescent="0.3">
      <c r="A16" s="46" t="s">
        <v>187</v>
      </c>
      <c r="B16" s="46" t="s">
        <v>186</v>
      </c>
      <c r="C16" s="50"/>
      <c r="D16" s="51"/>
      <c r="E16" s="81"/>
      <c r="F16" s="52"/>
      <c r="G16" s="50"/>
      <c r="H16" s="54"/>
      <c r="I16" s="53"/>
      <c r="J16" s="53"/>
      <c r="K16" s="65"/>
      <c r="L16" s="79"/>
      <c r="M16" s="79"/>
      <c r="N16" s="60"/>
      <c r="O16" s="88" t="s">
        <v>1686</v>
      </c>
      <c r="P16" s="83">
        <v>45033.739583333336</v>
      </c>
      <c r="Q16" s="88" t="s">
        <v>1761</v>
      </c>
      <c r="R16" s="88"/>
      <c r="S16" s="88" t="s">
        <v>1758</v>
      </c>
      <c r="T16" s="88" t="s">
        <v>1742</v>
      </c>
      <c r="U16" s="88" t="s">
        <v>1762</v>
      </c>
      <c r="V16" s="88" t="s">
        <v>1759</v>
      </c>
      <c r="W16" s="78" t="s">
        <v>1763</v>
      </c>
      <c r="X16" s="83">
        <v>45033.739583333336</v>
      </c>
      <c r="Y16" s="88" t="s">
        <v>1692</v>
      </c>
      <c r="Z16" s="88" t="b">
        <v>0</v>
      </c>
      <c r="AA16" s="88" t="b">
        <v>0</v>
      </c>
      <c r="AB16" s="88"/>
      <c r="AC16" s="88">
        <v>7</v>
      </c>
      <c r="AD16" s="88">
        <v>0</v>
      </c>
      <c r="AE16" s="88" t="s">
        <v>1693</v>
      </c>
      <c r="AF16" s="88" t="b">
        <v>0</v>
      </c>
      <c r="AG16" s="88" t="b">
        <v>0</v>
      </c>
      <c r="AH16" s="88"/>
      <c r="AI16" s="88"/>
      <c r="AJ16" s="88"/>
      <c r="AK16" s="88" t="s">
        <v>1764</v>
      </c>
      <c r="AL16" s="88" t="s">
        <v>1765</v>
      </c>
      <c r="AM16" s="88" t="s">
        <v>1764</v>
      </c>
      <c r="AN16" s="88">
        <v>1</v>
      </c>
      <c r="AO16" s="88" t="s">
        <v>1760</v>
      </c>
      <c r="AP16" s="88" t="b">
        <v>0</v>
      </c>
      <c r="AQ16" s="88" t="b">
        <v>0</v>
      </c>
      <c r="AR16" s="88"/>
      <c r="AS16" s="88" t="b">
        <v>0</v>
      </c>
      <c r="AT16" s="88">
        <v>1</v>
      </c>
      <c r="AU16" s="88">
        <v>1</v>
      </c>
    </row>
    <row r="17" spans="1:47" ht="15" customHeight="1" x14ac:dyDescent="0.3">
      <c r="A17" s="46" t="s">
        <v>188</v>
      </c>
      <c r="B17" s="46" t="s">
        <v>189</v>
      </c>
      <c r="C17" s="50"/>
      <c r="D17" s="51"/>
      <c r="E17" s="81"/>
      <c r="F17" s="52"/>
      <c r="G17" s="50"/>
      <c r="H17" s="54"/>
      <c r="I17" s="53"/>
      <c r="J17" s="53"/>
      <c r="K17" s="65"/>
      <c r="L17" s="79"/>
      <c r="M17" s="79"/>
      <c r="N17" s="60"/>
      <c r="O17" s="88" t="s">
        <v>1686</v>
      </c>
      <c r="P17" s="83">
        <v>45033.859722222223</v>
      </c>
      <c r="Q17" s="88" t="s">
        <v>1766</v>
      </c>
      <c r="R17" s="88"/>
      <c r="S17" s="88" t="s">
        <v>1767</v>
      </c>
      <c r="T17" s="88" t="s">
        <v>1742</v>
      </c>
      <c r="U17" s="88" t="s">
        <v>188</v>
      </c>
      <c r="V17" s="88" t="s">
        <v>1768</v>
      </c>
      <c r="W17" s="78" t="s">
        <v>1769</v>
      </c>
      <c r="X17" s="83">
        <v>45033.859722222223</v>
      </c>
      <c r="Y17" s="88" t="s">
        <v>1692</v>
      </c>
      <c r="Z17" s="88" t="b">
        <v>0</v>
      </c>
      <c r="AA17" s="88" t="b">
        <v>0</v>
      </c>
      <c r="AB17" s="88"/>
      <c r="AC17" s="88">
        <v>1</v>
      </c>
      <c r="AD17" s="88">
        <v>0</v>
      </c>
      <c r="AE17" s="88" t="s">
        <v>1693</v>
      </c>
      <c r="AF17" s="88" t="b">
        <v>0</v>
      </c>
      <c r="AG17" s="88" t="b">
        <v>0</v>
      </c>
      <c r="AH17" s="88"/>
      <c r="AI17" s="88"/>
      <c r="AJ17" s="88"/>
      <c r="AK17" s="88" t="s">
        <v>1770</v>
      </c>
      <c r="AL17" s="88" t="s">
        <v>1771</v>
      </c>
      <c r="AM17" s="88" t="s">
        <v>1770</v>
      </c>
      <c r="AN17" s="88">
        <v>0</v>
      </c>
      <c r="AO17" s="88" t="s">
        <v>1760</v>
      </c>
      <c r="AP17" s="88" t="b">
        <v>0</v>
      </c>
      <c r="AQ17" s="88" t="b">
        <v>0</v>
      </c>
      <c r="AR17" s="88"/>
      <c r="AS17" s="88" t="b">
        <v>0</v>
      </c>
      <c r="AT17" s="88">
        <v>4</v>
      </c>
      <c r="AU17" s="88">
        <v>1</v>
      </c>
    </row>
    <row r="18" spans="1:47" ht="15" customHeight="1" x14ac:dyDescent="0.3">
      <c r="A18" s="46" t="s">
        <v>190</v>
      </c>
      <c r="B18" s="46" t="s">
        <v>191</v>
      </c>
      <c r="C18" s="50"/>
      <c r="D18" s="51"/>
      <c r="E18" s="81"/>
      <c r="F18" s="52"/>
      <c r="G18" s="50"/>
      <c r="H18" s="54"/>
      <c r="I18" s="53"/>
      <c r="J18" s="53"/>
      <c r="K18" s="65"/>
      <c r="L18" s="79"/>
      <c r="M18" s="79"/>
      <c r="N18" s="60"/>
      <c r="O18" s="88" t="s">
        <v>1686</v>
      </c>
      <c r="P18" s="83">
        <v>45033.836180555554</v>
      </c>
      <c r="Q18" s="88" t="s">
        <v>1772</v>
      </c>
      <c r="R18" s="88"/>
      <c r="S18" s="88" t="s">
        <v>1773</v>
      </c>
      <c r="T18" s="88" t="s">
        <v>1742</v>
      </c>
      <c r="U18" s="88" t="s">
        <v>1774</v>
      </c>
      <c r="V18" s="88" t="s">
        <v>1775</v>
      </c>
      <c r="W18" s="78" t="s">
        <v>1776</v>
      </c>
      <c r="X18" s="83">
        <v>45033.836180555554</v>
      </c>
      <c r="Y18" s="88" t="s">
        <v>1692</v>
      </c>
      <c r="Z18" s="88" t="b">
        <v>0</v>
      </c>
      <c r="AA18" s="88" t="b">
        <v>0</v>
      </c>
      <c r="AB18" s="88"/>
      <c r="AC18" s="88">
        <v>1</v>
      </c>
      <c r="AD18" s="88">
        <v>0</v>
      </c>
      <c r="AE18" s="88" t="s">
        <v>1693</v>
      </c>
      <c r="AF18" s="88" t="b">
        <v>0</v>
      </c>
      <c r="AG18" s="88" t="b">
        <v>0</v>
      </c>
      <c r="AH18" s="88"/>
      <c r="AI18" s="88"/>
      <c r="AJ18" s="88"/>
      <c r="AK18" s="88" t="s">
        <v>1777</v>
      </c>
      <c r="AL18" s="88" t="s">
        <v>1778</v>
      </c>
      <c r="AM18" s="88" t="s">
        <v>1777</v>
      </c>
      <c r="AN18" s="88">
        <v>0</v>
      </c>
      <c r="AO18" s="88" t="s">
        <v>1760</v>
      </c>
      <c r="AP18" s="88" t="b">
        <v>0</v>
      </c>
      <c r="AQ18" s="88" t="b">
        <v>0</v>
      </c>
      <c r="AR18" s="88"/>
      <c r="AS18" s="88" t="b">
        <v>0</v>
      </c>
      <c r="AT18" s="88">
        <v>2</v>
      </c>
      <c r="AU18" s="88">
        <v>1</v>
      </c>
    </row>
    <row r="19" spans="1:47" ht="15" customHeight="1" x14ac:dyDescent="0.3">
      <c r="A19" s="46" t="s">
        <v>189</v>
      </c>
      <c r="B19" s="46" t="s">
        <v>192</v>
      </c>
      <c r="C19" s="50"/>
      <c r="D19" s="51"/>
      <c r="E19" s="81"/>
      <c r="F19" s="52"/>
      <c r="G19" s="50"/>
      <c r="H19" s="54"/>
      <c r="I19" s="53"/>
      <c r="J19" s="53"/>
      <c r="K19" s="65"/>
      <c r="L19" s="79"/>
      <c r="M19" s="79"/>
      <c r="N19" s="60"/>
      <c r="O19" s="88" t="s">
        <v>1686</v>
      </c>
      <c r="P19" s="83">
        <v>45033.562951388885</v>
      </c>
      <c r="Q19" s="88" t="s">
        <v>1779</v>
      </c>
      <c r="R19" s="88"/>
      <c r="S19" s="88" t="s">
        <v>1770</v>
      </c>
      <c r="T19" s="88" t="s">
        <v>1742</v>
      </c>
      <c r="U19" s="88" t="s">
        <v>189</v>
      </c>
      <c r="V19" s="88" t="s">
        <v>1771</v>
      </c>
      <c r="W19" s="78" t="s">
        <v>1780</v>
      </c>
      <c r="X19" s="83">
        <v>45033.562951388885</v>
      </c>
      <c r="Y19" s="88" t="s">
        <v>1692</v>
      </c>
      <c r="Z19" s="88" t="b">
        <v>0</v>
      </c>
      <c r="AA19" s="88" t="b">
        <v>0</v>
      </c>
      <c r="AB19" s="88"/>
      <c r="AC19" s="88">
        <v>10</v>
      </c>
      <c r="AD19" s="88">
        <v>0</v>
      </c>
      <c r="AE19" s="88" t="s">
        <v>1693</v>
      </c>
      <c r="AF19" s="88" t="b">
        <v>0</v>
      </c>
      <c r="AG19" s="88" t="b">
        <v>0</v>
      </c>
      <c r="AH19" s="88"/>
      <c r="AI19" s="88"/>
      <c r="AJ19" s="88"/>
      <c r="AK19" s="88" t="s">
        <v>1781</v>
      </c>
      <c r="AL19" s="88" t="s">
        <v>1782</v>
      </c>
      <c r="AM19" s="88" t="s">
        <v>1781</v>
      </c>
      <c r="AN19" s="88">
        <v>1</v>
      </c>
      <c r="AO19" s="88" t="s">
        <v>1760</v>
      </c>
      <c r="AP19" s="88" t="b">
        <v>0</v>
      </c>
      <c r="AQ19" s="88" t="b">
        <v>0</v>
      </c>
      <c r="AR19" s="88"/>
      <c r="AS19" s="88" t="b">
        <v>0</v>
      </c>
      <c r="AT19" s="88">
        <v>3</v>
      </c>
      <c r="AU19" s="88">
        <v>1</v>
      </c>
    </row>
    <row r="20" spans="1:47" ht="15" customHeight="1" x14ac:dyDescent="0.3">
      <c r="A20" s="46" t="s">
        <v>192</v>
      </c>
      <c r="B20" s="46" t="s">
        <v>193</v>
      </c>
      <c r="C20" s="50"/>
      <c r="D20" s="51"/>
      <c r="E20" s="81"/>
      <c r="F20" s="52"/>
      <c r="G20" s="50"/>
      <c r="H20" s="54"/>
      <c r="I20" s="53"/>
      <c r="J20" s="53"/>
      <c r="K20" s="65"/>
      <c r="L20" s="79"/>
      <c r="M20" s="79"/>
      <c r="N20" s="60"/>
      <c r="O20" s="88" t="s">
        <v>1686</v>
      </c>
      <c r="P20" s="83">
        <v>45033.527581018519</v>
      </c>
      <c r="Q20" s="88" t="s">
        <v>1783</v>
      </c>
      <c r="R20" s="88"/>
      <c r="S20" s="88" t="s">
        <v>1781</v>
      </c>
      <c r="T20" s="88" t="s">
        <v>1742</v>
      </c>
      <c r="U20" s="88" t="s">
        <v>192</v>
      </c>
      <c r="V20" s="88" t="s">
        <v>1782</v>
      </c>
      <c r="W20" s="78" t="s">
        <v>1784</v>
      </c>
      <c r="X20" s="83">
        <v>45033.527581018519</v>
      </c>
      <c r="Y20" s="88" t="s">
        <v>1692</v>
      </c>
      <c r="Z20" s="88" t="b">
        <v>0</v>
      </c>
      <c r="AA20" s="88" t="b">
        <v>0</v>
      </c>
      <c r="AB20" s="88"/>
      <c r="AC20" s="88">
        <v>27</v>
      </c>
      <c r="AD20" s="88">
        <v>0</v>
      </c>
      <c r="AE20" s="88" t="s">
        <v>1693</v>
      </c>
      <c r="AF20" s="88" t="b">
        <v>0</v>
      </c>
      <c r="AG20" s="88" t="b">
        <v>0</v>
      </c>
      <c r="AH20" s="88"/>
      <c r="AI20" s="88"/>
      <c r="AJ20" s="88"/>
      <c r="AK20" s="88" t="s">
        <v>1785</v>
      </c>
      <c r="AL20" s="88" t="s">
        <v>1786</v>
      </c>
      <c r="AM20" s="88" t="s">
        <v>1785</v>
      </c>
      <c r="AN20" s="88">
        <v>1</v>
      </c>
      <c r="AO20" s="88" t="s">
        <v>1760</v>
      </c>
      <c r="AP20" s="88" t="b">
        <v>0</v>
      </c>
      <c r="AQ20" s="88" t="b">
        <v>0</v>
      </c>
      <c r="AR20" s="88"/>
      <c r="AS20" s="88" t="b">
        <v>0</v>
      </c>
      <c r="AT20" s="88">
        <v>2</v>
      </c>
      <c r="AU20" s="88">
        <v>2</v>
      </c>
    </row>
    <row r="21" spans="1:47" ht="15" customHeight="1" x14ac:dyDescent="0.3">
      <c r="A21" s="46" t="s">
        <v>193</v>
      </c>
      <c r="B21" s="46" t="s">
        <v>192</v>
      </c>
      <c r="C21" s="50"/>
      <c r="D21" s="51"/>
      <c r="E21" s="81"/>
      <c r="F21" s="52"/>
      <c r="G21" s="50"/>
      <c r="H21" s="54"/>
      <c r="I21" s="53"/>
      <c r="J21" s="53"/>
      <c r="K21" s="65"/>
      <c r="L21" s="79"/>
      <c r="M21" s="79"/>
      <c r="N21" s="60"/>
      <c r="O21" s="88" t="s">
        <v>1686</v>
      </c>
      <c r="P21" s="83">
        <v>45033.519166666665</v>
      </c>
      <c r="Q21" s="88" t="s">
        <v>1787</v>
      </c>
      <c r="R21" s="88"/>
      <c r="S21" s="88" t="s">
        <v>1785</v>
      </c>
      <c r="T21" s="88" t="s">
        <v>1742</v>
      </c>
      <c r="U21" s="88" t="s">
        <v>1788</v>
      </c>
      <c r="V21" s="88" t="s">
        <v>1786</v>
      </c>
      <c r="W21" s="78" t="s">
        <v>1789</v>
      </c>
      <c r="X21" s="83">
        <v>45033.519166666665</v>
      </c>
      <c r="Y21" s="88" t="s">
        <v>1692</v>
      </c>
      <c r="Z21" s="88" t="b">
        <v>0</v>
      </c>
      <c r="AA21" s="88" t="b">
        <v>0</v>
      </c>
      <c r="AB21" s="88"/>
      <c r="AC21" s="88">
        <v>18</v>
      </c>
      <c r="AD21" s="88">
        <v>0</v>
      </c>
      <c r="AE21" s="88" t="s">
        <v>1693</v>
      </c>
      <c r="AF21" s="88" t="b">
        <v>0</v>
      </c>
      <c r="AG21" s="88" t="b">
        <v>0</v>
      </c>
      <c r="AH21" s="88"/>
      <c r="AI21" s="88"/>
      <c r="AJ21" s="88"/>
      <c r="AK21" s="88" t="s">
        <v>1790</v>
      </c>
      <c r="AL21" s="88" t="s">
        <v>1791</v>
      </c>
      <c r="AM21" s="88" t="s">
        <v>1790</v>
      </c>
      <c r="AN21" s="88">
        <v>1</v>
      </c>
      <c r="AO21" s="88" t="s">
        <v>1760</v>
      </c>
      <c r="AP21" s="88" t="b">
        <v>1</v>
      </c>
      <c r="AQ21" s="88" t="b">
        <v>0</v>
      </c>
      <c r="AR21" s="88"/>
      <c r="AS21" s="88" t="b">
        <v>0</v>
      </c>
      <c r="AT21" s="88">
        <v>1</v>
      </c>
      <c r="AU21" s="88">
        <v>1</v>
      </c>
    </row>
    <row r="22" spans="1:47" ht="15" customHeight="1" x14ac:dyDescent="0.3">
      <c r="A22" s="46" t="s">
        <v>191</v>
      </c>
      <c r="B22" s="46" t="s">
        <v>192</v>
      </c>
      <c r="C22" s="50"/>
      <c r="D22" s="51"/>
      <c r="E22" s="81"/>
      <c r="F22" s="52"/>
      <c r="G22" s="50"/>
      <c r="H22" s="54"/>
      <c r="I22" s="53"/>
      <c r="J22" s="53"/>
      <c r="K22" s="65"/>
      <c r="L22" s="79"/>
      <c r="M22" s="79"/>
      <c r="N22" s="60"/>
      <c r="O22" s="88" t="s">
        <v>1686</v>
      </c>
      <c r="P22" s="83">
        <v>45033.610671296294</v>
      </c>
      <c r="Q22" s="88" t="s">
        <v>1792</v>
      </c>
      <c r="R22" s="88"/>
      <c r="S22" s="88" t="s">
        <v>1777</v>
      </c>
      <c r="T22" s="88" t="s">
        <v>1742</v>
      </c>
      <c r="U22" s="88" t="s">
        <v>191</v>
      </c>
      <c r="V22" s="88" t="s">
        <v>1778</v>
      </c>
      <c r="W22" s="78" t="s">
        <v>1793</v>
      </c>
      <c r="X22" s="83">
        <v>45033.610671296294</v>
      </c>
      <c r="Y22" s="88" t="s">
        <v>1692</v>
      </c>
      <c r="Z22" s="88" t="b">
        <v>0</v>
      </c>
      <c r="AA22" s="88" t="b">
        <v>0</v>
      </c>
      <c r="AB22" s="88"/>
      <c r="AC22" s="88">
        <v>2</v>
      </c>
      <c r="AD22" s="88">
        <v>0</v>
      </c>
      <c r="AE22" s="88" t="s">
        <v>1693</v>
      </c>
      <c r="AF22" s="88" t="b">
        <v>0</v>
      </c>
      <c r="AG22" s="88" t="b">
        <v>0</v>
      </c>
      <c r="AH22" s="88"/>
      <c r="AI22" s="88"/>
      <c r="AJ22" s="88"/>
      <c r="AK22" s="88" t="s">
        <v>1790</v>
      </c>
      <c r="AL22" s="88" t="s">
        <v>1791</v>
      </c>
      <c r="AM22" s="88" t="s">
        <v>1790</v>
      </c>
      <c r="AN22" s="88">
        <v>3</v>
      </c>
      <c r="AO22" s="88" t="s">
        <v>1760</v>
      </c>
      <c r="AP22" s="88" t="b">
        <v>0</v>
      </c>
      <c r="AQ22" s="88" t="b">
        <v>0</v>
      </c>
      <c r="AR22" s="88"/>
      <c r="AS22" s="88" t="b">
        <v>0</v>
      </c>
      <c r="AT22" s="88">
        <v>1</v>
      </c>
      <c r="AU22" s="88">
        <v>1</v>
      </c>
    </row>
    <row r="23" spans="1:47" ht="15" customHeight="1" x14ac:dyDescent="0.3">
      <c r="A23" s="46" t="s">
        <v>192</v>
      </c>
      <c r="B23" s="46" t="s">
        <v>193</v>
      </c>
      <c r="C23" s="50"/>
      <c r="D23" s="51"/>
      <c r="E23" s="81"/>
      <c r="F23" s="52"/>
      <c r="G23" s="50"/>
      <c r="H23" s="54"/>
      <c r="I23" s="53"/>
      <c r="J23" s="53"/>
      <c r="K23" s="65"/>
      <c r="L23" s="79"/>
      <c r="M23" s="79"/>
      <c r="N23" s="60"/>
      <c r="O23" s="88" t="s">
        <v>1697</v>
      </c>
      <c r="P23" s="83">
        <v>45033.51866898148</v>
      </c>
      <c r="Q23" s="88" t="s">
        <v>1794</v>
      </c>
      <c r="R23" s="88"/>
      <c r="S23" s="88" t="s">
        <v>1790</v>
      </c>
      <c r="T23" s="88" t="s">
        <v>1742</v>
      </c>
      <c r="U23" s="88" t="s">
        <v>192</v>
      </c>
      <c r="V23" s="88" t="s">
        <v>1791</v>
      </c>
      <c r="W23" s="78" t="s">
        <v>1795</v>
      </c>
      <c r="X23" s="83">
        <v>45033.51866898148</v>
      </c>
      <c r="Y23" s="88" t="s">
        <v>1692</v>
      </c>
      <c r="Z23" s="88" t="b">
        <v>0</v>
      </c>
      <c r="AA23" s="88" t="b">
        <v>0</v>
      </c>
      <c r="AB23" s="88"/>
      <c r="AC23" s="88">
        <v>39</v>
      </c>
      <c r="AD23" s="88">
        <v>0</v>
      </c>
      <c r="AE23" s="88" t="s">
        <v>1693</v>
      </c>
      <c r="AF23" s="88" t="b">
        <v>0</v>
      </c>
      <c r="AG23" s="88" t="b">
        <v>0</v>
      </c>
      <c r="AH23" s="88"/>
      <c r="AI23" s="88"/>
      <c r="AJ23" s="88"/>
      <c r="AK23" s="88" t="s">
        <v>1760</v>
      </c>
      <c r="AL23" s="88" t="s">
        <v>1796</v>
      </c>
      <c r="AM23" s="88" t="s">
        <v>1760</v>
      </c>
      <c r="AN23" s="88">
        <v>2</v>
      </c>
      <c r="AO23" s="88" t="s">
        <v>1760</v>
      </c>
      <c r="AP23" s="88" t="b">
        <v>0</v>
      </c>
      <c r="AQ23" s="88" t="b">
        <v>0</v>
      </c>
      <c r="AR23" s="88"/>
      <c r="AS23" s="88" t="b">
        <v>0</v>
      </c>
      <c r="AT23" s="88">
        <v>0</v>
      </c>
      <c r="AU23" s="88">
        <v>2</v>
      </c>
    </row>
    <row r="24" spans="1:47" ht="15" customHeight="1" x14ac:dyDescent="0.3">
      <c r="A24" s="46" t="s">
        <v>194</v>
      </c>
      <c r="B24" s="46" t="s">
        <v>195</v>
      </c>
      <c r="C24" s="50"/>
      <c r="D24" s="51"/>
      <c r="E24" s="81"/>
      <c r="F24" s="52"/>
      <c r="G24" s="50"/>
      <c r="H24" s="54"/>
      <c r="I24" s="53"/>
      <c r="J24" s="53"/>
      <c r="K24" s="65"/>
      <c r="L24" s="79"/>
      <c r="M24" s="79"/>
      <c r="N24" s="60"/>
      <c r="O24" s="88" t="s">
        <v>1686</v>
      </c>
      <c r="P24" s="83">
        <v>45034.079664351855</v>
      </c>
      <c r="Q24" s="88" t="s">
        <v>1797</v>
      </c>
      <c r="R24" s="88"/>
      <c r="S24" s="88" t="s">
        <v>1798</v>
      </c>
      <c r="T24" s="88" t="s">
        <v>1742</v>
      </c>
      <c r="U24" s="88" t="s">
        <v>1799</v>
      </c>
      <c r="V24" s="88" t="s">
        <v>1800</v>
      </c>
      <c r="W24" s="78" t="s">
        <v>1801</v>
      </c>
      <c r="X24" s="83">
        <v>45034.079664351855</v>
      </c>
      <c r="Y24" s="88" t="s">
        <v>1692</v>
      </c>
      <c r="Z24" s="88" t="b">
        <v>0</v>
      </c>
      <c r="AA24" s="88" t="b">
        <v>0</v>
      </c>
      <c r="AB24" s="88"/>
      <c r="AC24" s="88">
        <v>1</v>
      </c>
      <c r="AD24" s="88">
        <v>0</v>
      </c>
      <c r="AE24" s="88" t="s">
        <v>1693</v>
      </c>
      <c r="AF24" s="88" t="b">
        <v>0</v>
      </c>
      <c r="AG24" s="88" t="b">
        <v>0</v>
      </c>
      <c r="AH24" s="88"/>
      <c r="AI24" s="88"/>
      <c r="AJ24" s="88"/>
      <c r="AK24" s="88" t="s">
        <v>1802</v>
      </c>
      <c r="AL24" s="88" t="s">
        <v>1803</v>
      </c>
      <c r="AM24" s="88" t="s">
        <v>1802</v>
      </c>
      <c r="AN24" s="88">
        <v>0</v>
      </c>
      <c r="AO24" s="88" t="s">
        <v>1760</v>
      </c>
      <c r="AP24" s="88" t="b">
        <v>0</v>
      </c>
      <c r="AQ24" s="88" t="b">
        <v>0</v>
      </c>
      <c r="AR24" s="88"/>
      <c r="AS24" s="88" t="b">
        <v>0</v>
      </c>
      <c r="AT24" s="88">
        <v>2</v>
      </c>
      <c r="AU24" s="88">
        <v>1</v>
      </c>
    </row>
    <row r="25" spans="1:47" ht="15" customHeight="1" x14ac:dyDescent="0.3">
      <c r="A25" s="46" t="s">
        <v>195</v>
      </c>
      <c r="B25" s="46" t="s">
        <v>196</v>
      </c>
      <c r="C25" s="50"/>
      <c r="D25" s="51"/>
      <c r="E25" s="81"/>
      <c r="F25" s="52"/>
      <c r="G25" s="50"/>
      <c r="H25" s="54"/>
      <c r="I25" s="53"/>
      <c r="J25" s="53"/>
      <c r="K25" s="65"/>
      <c r="L25" s="79"/>
      <c r="M25" s="79"/>
      <c r="N25" s="60"/>
      <c r="O25" s="88" t="s">
        <v>1686</v>
      </c>
      <c r="P25" s="83">
        <v>45033.620300925926</v>
      </c>
      <c r="Q25" s="88" t="s">
        <v>1804</v>
      </c>
      <c r="R25" s="88"/>
      <c r="S25" s="88" t="s">
        <v>1802</v>
      </c>
      <c r="T25" s="88" t="s">
        <v>1742</v>
      </c>
      <c r="U25" s="88" t="s">
        <v>1805</v>
      </c>
      <c r="V25" s="88" t="s">
        <v>1803</v>
      </c>
      <c r="W25" s="78" t="s">
        <v>1806</v>
      </c>
      <c r="X25" s="83">
        <v>45033.620300925926</v>
      </c>
      <c r="Y25" s="88" t="s">
        <v>1692</v>
      </c>
      <c r="Z25" s="88" t="b">
        <v>0</v>
      </c>
      <c r="AA25" s="88" t="b">
        <v>0</v>
      </c>
      <c r="AB25" s="88"/>
      <c r="AC25" s="88">
        <v>7</v>
      </c>
      <c r="AD25" s="88">
        <v>0</v>
      </c>
      <c r="AE25" s="88" t="s">
        <v>1693</v>
      </c>
      <c r="AF25" s="88" t="b">
        <v>0</v>
      </c>
      <c r="AG25" s="88" t="b">
        <v>0</v>
      </c>
      <c r="AH25" s="88"/>
      <c r="AI25" s="88"/>
      <c r="AJ25" s="88"/>
      <c r="AK25" s="88" t="s">
        <v>1807</v>
      </c>
      <c r="AL25" s="88" t="s">
        <v>1808</v>
      </c>
      <c r="AM25" s="88" t="s">
        <v>1807</v>
      </c>
      <c r="AN25" s="88">
        <v>1</v>
      </c>
      <c r="AO25" s="88" t="s">
        <v>1760</v>
      </c>
      <c r="AP25" s="88" t="b">
        <v>0</v>
      </c>
      <c r="AQ25" s="88" t="b">
        <v>0</v>
      </c>
      <c r="AR25" s="88"/>
      <c r="AS25" s="88" t="b">
        <v>0</v>
      </c>
      <c r="AT25" s="88">
        <v>1</v>
      </c>
      <c r="AU25" s="88">
        <v>1</v>
      </c>
    </row>
    <row r="26" spans="1:47" ht="15" customHeight="1" x14ac:dyDescent="0.3">
      <c r="A26" s="46" t="s">
        <v>196</v>
      </c>
      <c r="B26" s="46" t="s">
        <v>193</v>
      </c>
      <c r="C26" s="50"/>
      <c r="D26" s="51"/>
      <c r="E26" s="81"/>
      <c r="F26" s="52"/>
      <c r="G26" s="50"/>
      <c r="H26" s="54"/>
      <c r="I26" s="53"/>
      <c r="J26" s="53"/>
      <c r="K26" s="65"/>
      <c r="L26" s="79"/>
      <c r="M26" s="79"/>
      <c r="N26" s="60"/>
      <c r="O26" s="88" t="s">
        <v>1697</v>
      </c>
      <c r="P26" s="83">
        <v>45033.566736111112</v>
      </c>
      <c r="Q26" s="88" t="s">
        <v>1809</v>
      </c>
      <c r="R26" s="88"/>
      <c r="S26" s="88" t="s">
        <v>1807</v>
      </c>
      <c r="T26" s="88" t="s">
        <v>1742</v>
      </c>
      <c r="U26" s="88" t="s">
        <v>1810</v>
      </c>
      <c r="V26" s="88" t="s">
        <v>1808</v>
      </c>
      <c r="W26" s="78" t="s">
        <v>1811</v>
      </c>
      <c r="X26" s="83">
        <v>45033.566736111112</v>
      </c>
      <c r="Y26" s="88" t="s">
        <v>1692</v>
      </c>
      <c r="Z26" s="88" t="b">
        <v>0</v>
      </c>
      <c r="AA26" s="88" t="b">
        <v>0</v>
      </c>
      <c r="AB26" s="88"/>
      <c r="AC26" s="88">
        <v>9</v>
      </c>
      <c r="AD26" s="88">
        <v>0</v>
      </c>
      <c r="AE26" s="88" t="s">
        <v>1693</v>
      </c>
      <c r="AF26" s="88" t="b">
        <v>0</v>
      </c>
      <c r="AG26" s="88" t="b">
        <v>0</v>
      </c>
      <c r="AH26" s="88"/>
      <c r="AI26" s="88"/>
      <c r="AJ26" s="88"/>
      <c r="AK26" s="88" t="s">
        <v>1760</v>
      </c>
      <c r="AL26" s="88" t="s">
        <v>1796</v>
      </c>
      <c r="AM26" s="88" t="s">
        <v>1760</v>
      </c>
      <c r="AN26" s="88">
        <v>1</v>
      </c>
      <c r="AO26" s="88" t="s">
        <v>1760</v>
      </c>
      <c r="AP26" s="88" t="b">
        <v>0</v>
      </c>
      <c r="AQ26" s="88" t="b">
        <v>0</v>
      </c>
      <c r="AR26" s="88"/>
      <c r="AS26" s="88" t="b">
        <v>0</v>
      </c>
      <c r="AT26" s="88">
        <v>0</v>
      </c>
      <c r="AU26" s="88">
        <v>1</v>
      </c>
    </row>
    <row r="27" spans="1:47" ht="15" customHeight="1" x14ac:dyDescent="0.3">
      <c r="A27" s="46" t="s">
        <v>197</v>
      </c>
      <c r="B27" s="46" t="s">
        <v>193</v>
      </c>
      <c r="C27" s="50"/>
      <c r="D27" s="51"/>
      <c r="E27" s="81"/>
      <c r="F27" s="52"/>
      <c r="G27" s="50"/>
      <c r="H27" s="54"/>
      <c r="I27" s="53"/>
      <c r="J27" s="53"/>
      <c r="K27" s="65"/>
      <c r="L27" s="79"/>
      <c r="M27" s="79"/>
      <c r="N27" s="60"/>
      <c r="O27" s="88" t="s">
        <v>1697</v>
      </c>
      <c r="P27" s="83">
        <v>45033.523981481485</v>
      </c>
      <c r="Q27" s="88" t="s">
        <v>1812</v>
      </c>
      <c r="R27" s="88"/>
      <c r="S27" s="88" t="s">
        <v>1813</v>
      </c>
      <c r="T27" s="88" t="s">
        <v>1742</v>
      </c>
      <c r="U27" s="88" t="s">
        <v>197</v>
      </c>
      <c r="V27" s="88" t="s">
        <v>1814</v>
      </c>
      <c r="W27" s="78" t="s">
        <v>1815</v>
      </c>
      <c r="X27" s="83">
        <v>45033.523981481485</v>
      </c>
      <c r="Y27" s="88" t="s">
        <v>1692</v>
      </c>
      <c r="Z27" s="88" t="b">
        <v>0</v>
      </c>
      <c r="AA27" s="88" t="b">
        <v>0</v>
      </c>
      <c r="AB27" s="88"/>
      <c r="AC27" s="88">
        <v>9</v>
      </c>
      <c r="AD27" s="88">
        <v>0</v>
      </c>
      <c r="AE27" s="88" t="s">
        <v>1693</v>
      </c>
      <c r="AF27" s="88" t="b">
        <v>0</v>
      </c>
      <c r="AG27" s="88" t="b">
        <v>0</v>
      </c>
      <c r="AH27" s="88"/>
      <c r="AI27" s="88"/>
      <c r="AJ27" s="88"/>
      <c r="AK27" s="88" t="s">
        <v>1760</v>
      </c>
      <c r="AL27" s="88" t="s">
        <v>1796</v>
      </c>
      <c r="AM27" s="88" t="s">
        <v>1760</v>
      </c>
      <c r="AN27" s="88">
        <v>0</v>
      </c>
      <c r="AO27" s="88" t="s">
        <v>1760</v>
      </c>
      <c r="AP27" s="88" t="b">
        <v>0</v>
      </c>
      <c r="AQ27" s="88" t="b">
        <v>0</v>
      </c>
      <c r="AR27" s="88"/>
      <c r="AS27" s="88" t="b">
        <v>0</v>
      </c>
      <c r="AT27" s="88">
        <v>0</v>
      </c>
      <c r="AU27" s="88">
        <v>1</v>
      </c>
    </row>
    <row r="28" spans="1:47" ht="15" customHeight="1" x14ac:dyDescent="0.3">
      <c r="A28" s="46" t="s">
        <v>198</v>
      </c>
      <c r="B28" s="46" t="s">
        <v>199</v>
      </c>
      <c r="C28" s="50"/>
      <c r="D28" s="51"/>
      <c r="E28" s="81"/>
      <c r="F28" s="52"/>
      <c r="G28" s="50"/>
      <c r="H28" s="54"/>
      <c r="I28" s="53"/>
      <c r="J28" s="53"/>
      <c r="K28" s="65"/>
      <c r="L28" s="79"/>
      <c r="M28" s="79"/>
      <c r="N28" s="60"/>
      <c r="O28" s="88" t="s">
        <v>1686</v>
      </c>
      <c r="P28" s="83">
        <v>45033.604201388887</v>
      </c>
      <c r="Q28" s="88" t="s">
        <v>1816</v>
      </c>
      <c r="R28" s="88"/>
      <c r="S28" s="88" t="s">
        <v>1817</v>
      </c>
      <c r="T28" s="88" t="s">
        <v>1742</v>
      </c>
      <c r="U28" s="88" t="s">
        <v>198</v>
      </c>
      <c r="V28" s="88" t="s">
        <v>1818</v>
      </c>
      <c r="W28" s="78" t="s">
        <v>1819</v>
      </c>
      <c r="X28" s="83">
        <v>45033.604201388887</v>
      </c>
      <c r="Y28" s="88" t="s">
        <v>1692</v>
      </c>
      <c r="Z28" s="88" t="b">
        <v>0</v>
      </c>
      <c r="AA28" s="88" t="b">
        <v>0</v>
      </c>
      <c r="AB28" s="88"/>
      <c r="AC28" s="88">
        <v>14</v>
      </c>
      <c r="AD28" s="88">
        <v>0</v>
      </c>
      <c r="AE28" s="88" t="s">
        <v>1693</v>
      </c>
      <c r="AF28" s="88" t="b">
        <v>0</v>
      </c>
      <c r="AG28" s="88" t="b">
        <v>0</v>
      </c>
      <c r="AH28" s="88"/>
      <c r="AI28" s="88"/>
      <c r="AJ28" s="88"/>
      <c r="AK28" s="88" t="s">
        <v>1820</v>
      </c>
      <c r="AL28" s="88" t="s">
        <v>1821</v>
      </c>
      <c r="AM28" s="88" t="s">
        <v>1820</v>
      </c>
      <c r="AN28" s="88">
        <v>0</v>
      </c>
      <c r="AO28" s="88" t="s">
        <v>1760</v>
      </c>
      <c r="AP28" s="88" t="b">
        <v>0</v>
      </c>
      <c r="AQ28" s="88" t="b">
        <v>0</v>
      </c>
      <c r="AR28" s="88"/>
      <c r="AS28" s="88" t="b">
        <v>0</v>
      </c>
      <c r="AT28" s="88">
        <v>2</v>
      </c>
      <c r="AU28" s="88">
        <v>1</v>
      </c>
    </row>
    <row r="29" spans="1:47" ht="15" customHeight="1" x14ac:dyDescent="0.3">
      <c r="A29" s="46" t="s">
        <v>199</v>
      </c>
      <c r="B29" s="46" t="s">
        <v>200</v>
      </c>
      <c r="C29" s="50"/>
      <c r="D29" s="51"/>
      <c r="E29" s="81"/>
      <c r="F29" s="52"/>
      <c r="G29" s="50"/>
      <c r="H29" s="54"/>
      <c r="I29" s="53"/>
      <c r="J29" s="53"/>
      <c r="K29" s="65"/>
      <c r="L29" s="79"/>
      <c r="M29" s="79"/>
      <c r="N29" s="60"/>
      <c r="O29" s="88" t="s">
        <v>1686</v>
      </c>
      <c r="P29" s="83">
        <v>45033.595937500002</v>
      </c>
      <c r="Q29" s="88" t="s">
        <v>1822</v>
      </c>
      <c r="R29" s="88"/>
      <c r="S29" s="88" t="s">
        <v>1820</v>
      </c>
      <c r="T29" s="88" t="s">
        <v>1742</v>
      </c>
      <c r="U29" s="88" t="s">
        <v>1823</v>
      </c>
      <c r="V29" s="88" t="s">
        <v>1821</v>
      </c>
      <c r="W29" s="78" t="s">
        <v>1824</v>
      </c>
      <c r="X29" s="83">
        <v>45033.595937500002</v>
      </c>
      <c r="Y29" s="88" t="s">
        <v>1692</v>
      </c>
      <c r="Z29" s="88" t="b">
        <v>0</v>
      </c>
      <c r="AA29" s="88" t="b">
        <v>0</v>
      </c>
      <c r="AB29" s="88"/>
      <c r="AC29" s="88">
        <v>12</v>
      </c>
      <c r="AD29" s="88">
        <v>0</v>
      </c>
      <c r="AE29" s="88" t="s">
        <v>1693</v>
      </c>
      <c r="AF29" s="88" t="b">
        <v>0</v>
      </c>
      <c r="AG29" s="88" t="b">
        <v>0</v>
      </c>
      <c r="AH29" s="88"/>
      <c r="AI29" s="88"/>
      <c r="AJ29" s="88"/>
      <c r="AK29" s="88" t="s">
        <v>1825</v>
      </c>
      <c r="AL29" s="88" t="s">
        <v>1826</v>
      </c>
      <c r="AM29" s="88" t="s">
        <v>1825</v>
      </c>
      <c r="AN29" s="88">
        <v>1</v>
      </c>
      <c r="AO29" s="88" t="s">
        <v>1760</v>
      </c>
      <c r="AP29" s="88" t="b">
        <v>0</v>
      </c>
      <c r="AQ29" s="88" t="b">
        <v>0</v>
      </c>
      <c r="AR29" s="88"/>
      <c r="AS29" s="88" t="b">
        <v>0</v>
      </c>
      <c r="AT29" s="88">
        <v>1</v>
      </c>
      <c r="AU29" s="88">
        <v>1</v>
      </c>
    </row>
    <row r="30" spans="1:47" ht="15" customHeight="1" x14ac:dyDescent="0.3">
      <c r="A30" s="46" t="s">
        <v>201</v>
      </c>
      <c r="B30" s="46" t="s">
        <v>200</v>
      </c>
      <c r="C30" s="50"/>
      <c r="D30" s="51"/>
      <c r="E30" s="81"/>
      <c r="F30" s="52"/>
      <c r="G30" s="50"/>
      <c r="H30" s="54"/>
      <c r="I30" s="53"/>
      <c r="J30" s="53"/>
      <c r="K30" s="65"/>
      <c r="L30" s="79"/>
      <c r="M30" s="79"/>
      <c r="N30" s="60"/>
      <c r="O30" s="88" t="s">
        <v>1686</v>
      </c>
      <c r="P30" s="83">
        <v>45033.618668981479</v>
      </c>
      <c r="Q30" s="88" t="s">
        <v>1827</v>
      </c>
      <c r="R30" s="88"/>
      <c r="S30" s="88" t="s">
        <v>1828</v>
      </c>
      <c r="T30" s="88" t="s">
        <v>1742</v>
      </c>
      <c r="U30" s="88" t="s">
        <v>1829</v>
      </c>
      <c r="V30" s="88" t="s">
        <v>1830</v>
      </c>
      <c r="W30" s="78" t="s">
        <v>1831</v>
      </c>
      <c r="X30" s="83">
        <v>45033.618668981479</v>
      </c>
      <c r="Y30" s="88" t="s">
        <v>1692</v>
      </c>
      <c r="Z30" s="88" t="b">
        <v>0</v>
      </c>
      <c r="AA30" s="88" t="b">
        <v>0</v>
      </c>
      <c r="AB30" s="88"/>
      <c r="AC30" s="88">
        <v>8</v>
      </c>
      <c r="AD30" s="88">
        <v>0</v>
      </c>
      <c r="AE30" s="88" t="s">
        <v>1693</v>
      </c>
      <c r="AF30" s="88" t="b">
        <v>0</v>
      </c>
      <c r="AG30" s="88" t="b">
        <v>0</v>
      </c>
      <c r="AH30" s="88"/>
      <c r="AI30" s="88"/>
      <c r="AJ30" s="88"/>
      <c r="AK30" s="88" t="s">
        <v>1825</v>
      </c>
      <c r="AL30" s="88" t="s">
        <v>1826</v>
      </c>
      <c r="AM30" s="88" t="s">
        <v>1825</v>
      </c>
      <c r="AN30" s="88">
        <v>0</v>
      </c>
      <c r="AO30" s="88" t="s">
        <v>1760</v>
      </c>
      <c r="AP30" s="88" t="b">
        <v>0</v>
      </c>
      <c r="AQ30" s="88" t="b">
        <v>0</v>
      </c>
      <c r="AR30" s="88"/>
      <c r="AS30" s="88" t="b">
        <v>0</v>
      </c>
      <c r="AT30" s="88">
        <v>1</v>
      </c>
      <c r="AU30" s="88">
        <v>1</v>
      </c>
    </row>
    <row r="31" spans="1:47" ht="15" customHeight="1" x14ac:dyDescent="0.3">
      <c r="A31" s="46" t="s">
        <v>202</v>
      </c>
      <c r="B31" s="46" t="s">
        <v>200</v>
      </c>
      <c r="C31" s="50"/>
      <c r="D31" s="51"/>
      <c r="E31" s="81"/>
      <c r="F31" s="52"/>
      <c r="G31" s="50"/>
      <c r="H31" s="54"/>
      <c r="I31" s="53"/>
      <c r="J31" s="53"/>
      <c r="K31" s="65"/>
      <c r="L31" s="79"/>
      <c r="M31" s="79"/>
      <c r="N31" s="60"/>
      <c r="O31" s="88" t="s">
        <v>1686</v>
      </c>
      <c r="P31" s="83">
        <v>45033.959444444445</v>
      </c>
      <c r="Q31" s="88" t="s">
        <v>1832</v>
      </c>
      <c r="R31" s="88"/>
      <c r="S31" s="88" t="s">
        <v>1833</v>
      </c>
      <c r="T31" s="88" t="s">
        <v>1742</v>
      </c>
      <c r="U31" s="88" t="s">
        <v>1834</v>
      </c>
      <c r="V31" s="88" t="s">
        <v>1835</v>
      </c>
      <c r="W31" s="78" t="s">
        <v>1836</v>
      </c>
      <c r="X31" s="83">
        <v>45033.959444444445</v>
      </c>
      <c r="Y31" s="88" t="s">
        <v>1692</v>
      </c>
      <c r="Z31" s="88" t="b">
        <v>0</v>
      </c>
      <c r="AA31" s="88" t="b">
        <v>0</v>
      </c>
      <c r="AB31" s="88"/>
      <c r="AC31" s="88">
        <v>3</v>
      </c>
      <c r="AD31" s="88">
        <v>0</v>
      </c>
      <c r="AE31" s="88" t="s">
        <v>1693</v>
      </c>
      <c r="AF31" s="88" t="b">
        <v>0</v>
      </c>
      <c r="AG31" s="88" t="b">
        <v>0</v>
      </c>
      <c r="AH31" s="88"/>
      <c r="AI31" s="88"/>
      <c r="AJ31" s="88"/>
      <c r="AK31" s="88" t="s">
        <v>1825</v>
      </c>
      <c r="AL31" s="88" t="s">
        <v>1826</v>
      </c>
      <c r="AM31" s="88" t="s">
        <v>1825</v>
      </c>
      <c r="AN31" s="88">
        <v>0</v>
      </c>
      <c r="AO31" s="88" t="s">
        <v>1760</v>
      </c>
      <c r="AP31" s="88" t="b">
        <v>0</v>
      </c>
      <c r="AQ31" s="88" t="b">
        <v>0</v>
      </c>
      <c r="AR31" s="88"/>
      <c r="AS31" s="88" t="b">
        <v>0</v>
      </c>
      <c r="AT31" s="88">
        <v>1</v>
      </c>
      <c r="AU31" s="88">
        <v>1</v>
      </c>
    </row>
    <row r="32" spans="1:47" ht="15" customHeight="1" x14ac:dyDescent="0.3">
      <c r="A32" s="46" t="s">
        <v>200</v>
      </c>
      <c r="B32" s="46" t="s">
        <v>193</v>
      </c>
      <c r="C32" s="50"/>
      <c r="D32" s="51"/>
      <c r="E32" s="81"/>
      <c r="F32" s="52"/>
      <c r="G32" s="50"/>
      <c r="H32" s="54"/>
      <c r="I32" s="53"/>
      <c r="J32" s="53"/>
      <c r="K32" s="65"/>
      <c r="L32" s="79"/>
      <c r="M32" s="79"/>
      <c r="N32" s="60"/>
      <c r="O32" s="88" t="s">
        <v>1697</v>
      </c>
      <c r="P32" s="83">
        <v>45033.532199074078</v>
      </c>
      <c r="Q32" s="88" t="s">
        <v>1837</v>
      </c>
      <c r="R32" s="88"/>
      <c r="S32" s="88" t="s">
        <v>1825</v>
      </c>
      <c r="T32" s="88" t="s">
        <v>1742</v>
      </c>
      <c r="U32" s="88" t="s">
        <v>1838</v>
      </c>
      <c r="V32" s="88" t="s">
        <v>1826</v>
      </c>
      <c r="W32" s="78" t="s">
        <v>1839</v>
      </c>
      <c r="X32" s="83">
        <v>45033.532199074078</v>
      </c>
      <c r="Y32" s="88" t="s">
        <v>1692</v>
      </c>
      <c r="Z32" s="88" t="b">
        <v>0</v>
      </c>
      <c r="AA32" s="88" t="b">
        <v>0</v>
      </c>
      <c r="AB32" s="88"/>
      <c r="AC32" s="88">
        <v>13</v>
      </c>
      <c r="AD32" s="88">
        <v>0</v>
      </c>
      <c r="AE32" s="88" t="s">
        <v>1693</v>
      </c>
      <c r="AF32" s="88" t="b">
        <v>0</v>
      </c>
      <c r="AG32" s="88" t="b">
        <v>0</v>
      </c>
      <c r="AH32" s="88"/>
      <c r="AI32" s="88"/>
      <c r="AJ32" s="88"/>
      <c r="AK32" s="88" t="s">
        <v>1760</v>
      </c>
      <c r="AL32" s="88" t="s">
        <v>1796</v>
      </c>
      <c r="AM32" s="88" t="s">
        <v>1760</v>
      </c>
      <c r="AN32" s="88">
        <v>3</v>
      </c>
      <c r="AO32" s="88" t="s">
        <v>1760</v>
      </c>
      <c r="AP32" s="88" t="b">
        <v>0</v>
      </c>
      <c r="AQ32" s="88" t="b">
        <v>0</v>
      </c>
      <c r="AR32" s="88"/>
      <c r="AS32" s="88" t="b">
        <v>0</v>
      </c>
      <c r="AT32" s="88">
        <v>0</v>
      </c>
      <c r="AU32" s="88">
        <v>1</v>
      </c>
    </row>
    <row r="33" spans="1:47" ht="15" customHeight="1" x14ac:dyDescent="0.3">
      <c r="A33" s="46" t="s">
        <v>203</v>
      </c>
      <c r="B33" s="46" t="s">
        <v>204</v>
      </c>
      <c r="C33" s="50"/>
      <c r="D33" s="51"/>
      <c r="E33" s="81"/>
      <c r="F33" s="52"/>
      <c r="G33" s="50"/>
      <c r="H33" s="54"/>
      <c r="I33" s="53"/>
      <c r="J33" s="53"/>
      <c r="K33" s="65"/>
      <c r="L33" s="79"/>
      <c r="M33" s="79"/>
      <c r="N33" s="60"/>
      <c r="O33" s="88" t="s">
        <v>1686</v>
      </c>
      <c r="P33" s="83">
        <v>45033.63003472222</v>
      </c>
      <c r="Q33" s="88" t="s">
        <v>1840</v>
      </c>
      <c r="R33" s="88"/>
      <c r="S33" s="88" t="s">
        <v>1841</v>
      </c>
      <c r="T33" s="88" t="s">
        <v>1742</v>
      </c>
      <c r="U33" s="88" t="s">
        <v>203</v>
      </c>
      <c r="V33" s="88" t="s">
        <v>1842</v>
      </c>
      <c r="W33" s="78" t="s">
        <v>1843</v>
      </c>
      <c r="X33" s="83">
        <v>45033.63003472222</v>
      </c>
      <c r="Y33" s="88" t="s">
        <v>1692</v>
      </c>
      <c r="Z33" s="88" t="b">
        <v>0</v>
      </c>
      <c r="AA33" s="88" t="b">
        <v>0</v>
      </c>
      <c r="AB33" s="88"/>
      <c r="AC33" s="88">
        <v>8</v>
      </c>
      <c r="AD33" s="88">
        <v>0</v>
      </c>
      <c r="AE33" s="88" t="s">
        <v>1693</v>
      </c>
      <c r="AF33" s="88" t="b">
        <v>0</v>
      </c>
      <c r="AG33" s="88" t="b">
        <v>0</v>
      </c>
      <c r="AH33" s="88"/>
      <c r="AI33" s="88"/>
      <c r="AJ33" s="88"/>
      <c r="AK33" s="88" t="s">
        <v>1844</v>
      </c>
      <c r="AL33" s="88" t="s">
        <v>1845</v>
      </c>
      <c r="AM33" s="88" t="s">
        <v>1844</v>
      </c>
      <c r="AN33" s="88">
        <v>0</v>
      </c>
      <c r="AO33" s="88" t="s">
        <v>1760</v>
      </c>
      <c r="AP33" s="88" t="b">
        <v>0</v>
      </c>
      <c r="AQ33" s="88" t="b">
        <v>0</v>
      </c>
      <c r="AR33" s="88"/>
      <c r="AS33" s="88" t="b">
        <v>0</v>
      </c>
      <c r="AT33" s="88">
        <v>1</v>
      </c>
      <c r="AU33" s="88">
        <v>1</v>
      </c>
    </row>
    <row r="34" spans="1:47" ht="15" customHeight="1" x14ac:dyDescent="0.3">
      <c r="A34" s="46" t="s">
        <v>205</v>
      </c>
      <c r="B34" s="46" t="s">
        <v>204</v>
      </c>
      <c r="C34" s="50"/>
      <c r="D34" s="51"/>
      <c r="E34" s="81"/>
      <c r="F34" s="52"/>
      <c r="G34" s="50"/>
      <c r="H34" s="54"/>
      <c r="I34" s="53"/>
      <c r="J34" s="53"/>
      <c r="K34" s="65"/>
      <c r="L34" s="79"/>
      <c r="M34" s="79"/>
      <c r="N34" s="60"/>
      <c r="O34" s="88" t="s">
        <v>1686</v>
      </c>
      <c r="P34" s="83">
        <v>45034.281168981484</v>
      </c>
      <c r="Q34" s="88" t="s">
        <v>1846</v>
      </c>
      <c r="R34" s="88"/>
      <c r="S34" s="88" t="s">
        <v>1847</v>
      </c>
      <c r="T34" s="88" t="s">
        <v>1742</v>
      </c>
      <c r="U34" s="88" t="s">
        <v>205</v>
      </c>
      <c r="V34" s="88" t="s">
        <v>1848</v>
      </c>
      <c r="W34" s="78" t="s">
        <v>1849</v>
      </c>
      <c r="X34" s="83">
        <v>45034.281168981484</v>
      </c>
      <c r="Y34" s="88" t="s">
        <v>1692</v>
      </c>
      <c r="Z34" s="88" t="b">
        <v>0</v>
      </c>
      <c r="AA34" s="88" t="b">
        <v>0</v>
      </c>
      <c r="AB34" s="88"/>
      <c r="AC34" s="88">
        <v>1</v>
      </c>
      <c r="AD34" s="88">
        <v>0</v>
      </c>
      <c r="AE34" s="88" t="s">
        <v>1693</v>
      </c>
      <c r="AF34" s="88" t="b">
        <v>0</v>
      </c>
      <c r="AG34" s="88" t="b">
        <v>0</v>
      </c>
      <c r="AH34" s="88"/>
      <c r="AI34" s="88"/>
      <c r="AJ34" s="88"/>
      <c r="AK34" s="88" t="s">
        <v>1844</v>
      </c>
      <c r="AL34" s="88" t="s">
        <v>1845</v>
      </c>
      <c r="AM34" s="88" t="s">
        <v>1844</v>
      </c>
      <c r="AN34" s="88">
        <v>0</v>
      </c>
      <c r="AO34" s="88" t="s">
        <v>1760</v>
      </c>
      <c r="AP34" s="88" t="b">
        <v>0</v>
      </c>
      <c r="AQ34" s="88" t="b">
        <v>0</v>
      </c>
      <c r="AR34" s="88"/>
      <c r="AS34" s="88" t="b">
        <v>0</v>
      </c>
      <c r="AT34" s="88">
        <v>1</v>
      </c>
      <c r="AU34" s="88">
        <v>1</v>
      </c>
    </row>
    <row r="35" spans="1:47" ht="15" customHeight="1" x14ac:dyDescent="0.3">
      <c r="A35" s="46" t="s">
        <v>206</v>
      </c>
      <c r="B35" s="46" t="s">
        <v>207</v>
      </c>
      <c r="C35" s="50"/>
      <c r="D35" s="51"/>
      <c r="E35" s="81"/>
      <c r="F35" s="52"/>
      <c r="G35" s="50"/>
      <c r="H35" s="54"/>
      <c r="I35" s="53"/>
      <c r="J35" s="53"/>
      <c r="K35" s="65"/>
      <c r="L35" s="79"/>
      <c r="M35" s="79"/>
      <c r="N35" s="60"/>
      <c r="O35" s="88" t="s">
        <v>1686</v>
      </c>
      <c r="P35" s="83">
        <v>45034.176944444444</v>
      </c>
      <c r="Q35" s="88" t="s">
        <v>1850</v>
      </c>
      <c r="R35" s="88"/>
      <c r="S35" s="88" t="s">
        <v>1851</v>
      </c>
      <c r="T35" s="88" t="s">
        <v>1742</v>
      </c>
      <c r="U35" s="88" t="s">
        <v>206</v>
      </c>
      <c r="V35" s="88" t="s">
        <v>1852</v>
      </c>
      <c r="W35" s="78" t="s">
        <v>1853</v>
      </c>
      <c r="X35" s="83">
        <v>45034.176944444444</v>
      </c>
      <c r="Y35" s="88" t="s">
        <v>1692</v>
      </c>
      <c r="Z35" s="88" t="b">
        <v>0</v>
      </c>
      <c r="AA35" s="88" t="b">
        <v>0</v>
      </c>
      <c r="AB35" s="88"/>
      <c r="AC35" s="88">
        <v>-2</v>
      </c>
      <c r="AD35" s="88">
        <v>0</v>
      </c>
      <c r="AE35" s="88" t="s">
        <v>1693</v>
      </c>
      <c r="AF35" s="88" t="b">
        <v>0</v>
      </c>
      <c r="AG35" s="88" t="b">
        <v>0</v>
      </c>
      <c r="AH35" s="88"/>
      <c r="AI35" s="88"/>
      <c r="AJ35" s="88"/>
      <c r="AK35" s="88" t="s">
        <v>1854</v>
      </c>
      <c r="AL35" s="88" t="s">
        <v>1855</v>
      </c>
      <c r="AM35" s="88" t="s">
        <v>1854</v>
      </c>
      <c r="AN35" s="88">
        <v>0</v>
      </c>
      <c r="AO35" s="88" t="s">
        <v>1760</v>
      </c>
      <c r="AP35" s="88" t="b">
        <v>0</v>
      </c>
      <c r="AQ35" s="88" t="b">
        <v>0</v>
      </c>
      <c r="AR35" s="88"/>
      <c r="AS35" s="88" t="b">
        <v>0</v>
      </c>
      <c r="AT35" s="88">
        <v>3</v>
      </c>
      <c r="AU35" s="88">
        <v>1</v>
      </c>
    </row>
    <row r="36" spans="1:47" ht="15" customHeight="1" x14ac:dyDescent="0.3">
      <c r="A36" s="46" t="s">
        <v>207</v>
      </c>
      <c r="B36" s="46" t="s">
        <v>208</v>
      </c>
      <c r="C36" s="50"/>
      <c r="D36" s="51"/>
      <c r="E36" s="81"/>
      <c r="F36" s="52"/>
      <c r="G36" s="50"/>
      <c r="H36" s="54"/>
      <c r="I36" s="53"/>
      <c r="J36" s="53"/>
      <c r="K36" s="65"/>
      <c r="L36" s="79"/>
      <c r="M36" s="79"/>
      <c r="N36" s="60"/>
      <c r="O36" s="88" t="s">
        <v>1686</v>
      </c>
      <c r="P36" s="83">
        <v>45033.990856481483</v>
      </c>
      <c r="Q36" s="88" t="s">
        <v>1856</v>
      </c>
      <c r="R36" s="88"/>
      <c r="S36" s="88" t="s">
        <v>1854</v>
      </c>
      <c r="T36" s="88" t="s">
        <v>1742</v>
      </c>
      <c r="U36" s="88" t="s">
        <v>207</v>
      </c>
      <c r="V36" s="88" t="s">
        <v>1855</v>
      </c>
      <c r="W36" s="78" t="s">
        <v>1857</v>
      </c>
      <c r="X36" s="83">
        <v>45033.990856481483</v>
      </c>
      <c r="Y36" s="88" t="s">
        <v>1692</v>
      </c>
      <c r="Z36" s="88" t="b">
        <v>0</v>
      </c>
      <c r="AA36" s="88" t="b">
        <v>0</v>
      </c>
      <c r="AB36" s="88"/>
      <c r="AC36" s="88">
        <v>6</v>
      </c>
      <c r="AD36" s="88">
        <v>0</v>
      </c>
      <c r="AE36" s="88" t="s">
        <v>1693</v>
      </c>
      <c r="AF36" s="88" t="b">
        <v>0</v>
      </c>
      <c r="AG36" s="88" t="b">
        <v>0</v>
      </c>
      <c r="AH36" s="88"/>
      <c r="AI36" s="88"/>
      <c r="AJ36" s="88"/>
      <c r="AK36" s="88" t="s">
        <v>1858</v>
      </c>
      <c r="AL36" s="88" t="s">
        <v>1859</v>
      </c>
      <c r="AM36" s="88" t="s">
        <v>1858</v>
      </c>
      <c r="AN36" s="88">
        <v>1</v>
      </c>
      <c r="AO36" s="88" t="s">
        <v>1760</v>
      </c>
      <c r="AP36" s="88" t="b">
        <v>0</v>
      </c>
      <c r="AQ36" s="88" t="b">
        <v>0</v>
      </c>
      <c r="AR36" s="88"/>
      <c r="AS36" s="88" t="b">
        <v>0</v>
      </c>
      <c r="AT36" s="88">
        <v>2</v>
      </c>
      <c r="AU36" s="88">
        <v>1</v>
      </c>
    </row>
    <row r="37" spans="1:47" ht="15" customHeight="1" x14ac:dyDescent="0.3">
      <c r="A37" s="46" t="s">
        <v>209</v>
      </c>
      <c r="B37" s="46" t="s">
        <v>208</v>
      </c>
      <c r="C37" s="50"/>
      <c r="D37" s="51"/>
      <c r="E37" s="81"/>
      <c r="F37" s="52"/>
      <c r="G37" s="50"/>
      <c r="H37" s="54"/>
      <c r="I37" s="53"/>
      <c r="J37" s="53"/>
      <c r="K37" s="65"/>
      <c r="L37" s="79"/>
      <c r="M37" s="79"/>
      <c r="N37" s="60"/>
      <c r="O37" s="88" t="s">
        <v>1686</v>
      </c>
      <c r="P37" s="83">
        <v>45033.9919212963</v>
      </c>
      <c r="Q37" s="88" t="s">
        <v>1860</v>
      </c>
      <c r="R37" s="88"/>
      <c r="S37" s="88" t="s">
        <v>1861</v>
      </c>
      <c r="T37" s="88" t="s">
        <v>1742</v>
      </c>
      <c r="U37" s="88" t="s">
        <v>1862</v>
      </c>
      <c r="V37" s="88" t="s">
        <v>1863</v>
      </c>
      <c r="W37" s="78" t="s">
        <v>1864</v>
      </c>
      <c r="X37" s="83">
        <v>45033.9919212963</v>
      </c>
      <c r="Y37" s="88" t="s">
        <v>1692</v>
      </c>
      <c r="Z37" s="88" t="b">
        <v>0</v>
      </c>
      <c r="AA37" s="88" t="b">
        <v>0</v>
      </c>
      <c r="AB37" s="88"/>
      <c r="AC37" s="88">
        <v>6</v>
      </c>
      <c r="AD37" s="88">
        <v>0</v>
      </c>
      <c r="AE37" s="88" t="s">
        <v>1693</v>
      </c>
      <c r="AF37" s="88" t="b">
        <v>0</v>
      </c>
      <c r="AG37" s="88" t="b">
        <v>0</v>
      </c>
      <c r="AH37" s="88"/>
      <c r="AI37" s="88"/>
      <c r="AJ37" s="88"/>
      <c r="AK37" s="88" t="s">
        <v>1858</v>
      </c>
      <c r="AL37" s="88" t="s">
        <v>1859</v>
      </c>
      <c r="AM37" s="88" t="s">
        <v>1858</v>
      </c>
      <c r="AN37" s="88">
        <v>0</v>
      </c>
      <c r="AO37" s="88" t="s">
        <v>1760</v>
      </c>
      <c r="AP37" s="88" t="b">
        <v>0</v>
      </c>
      <c r="AQ37" s="88" t="b">
        <v>0</v>
      </c>
      <c r="AR37" s="88"/>
      <c r="AS37" s="88" t="b">
        <v>0</v>
      </c>
      <c r="AT37" s="88">
        <v>2</v>
      </c>
      <c r="AU37" s="88">
        <v>1</v>
      </c>
    </row>
    <row r="38" spans="1:47" ht="15" customHeight="1" x14ac:dyDescent="0.3">
      <c r="A38" s="46" t="s">
        <v>210</v>
      </c>
      <c r="B38" s="46" t="s">
        <v>208</v>
      </c>
      <c r="C38" s="50"/>
      <c r="D38" s="51"/>
      <c r="E38" s="81"/>
      <c r="F38" s="52"/>
      <c r="G38" s="50"/>
      <c r="H38" s="54"/>
      <c r="I38" s="53"/>
      <c r="J38" s="53"/>
      <c r="K38" s="65"/>
      <c r="L38" s="79"/>
      <c r="M38" s="79"/>
      <c r="N38" s="60"/>
      <c r="O38" s="88" t="s">
        <v>1686</v>
      </c>
      <c r="P38" s="83">
        <v>45034.306122685186</v>
      </c>
      <c r="Q38" s="88" t="s">
        <v>1865</v>
      </c>
      <c r="R38" s="88"/>
      <c r="S38" s="88" t="s">
        <v>1866</v>
      </c>
      <c r="T38" s="88" t="s">
        <v>1742</v>
      </c>
      <c r="U38" s="88" t="s">
        <v>210</v>
      </c>
      <c r="V38" s="88" t="s">
        <v>1867</v>
      </c>
      <c r="W38" s="78" t="s">
        <v>1868</v>
      </c>
      <c r="X38" s="83">
        <v>45034.306122685186</v>
      </c>
      <c r="Y38" s="88" t="s">
        <v>1692</v>
      </c>
      <c r="Z38" s="88" t="b">
        <v>0</v>
      </c>
      <c r="AA38" s="88" t="b">
        <v>0</v>
      </c>
      <c r="AB38" s="88"/>
      <c r="AC38" s="88">
        <v>3</v>
      </c>
      <c r="AD38" s="88">
        <v>0</v>
      </c>
      <c r="AE38" s="88" t="s">
        <v>1693</v>
      </c>
      <c r="AF38" s="88" t="b">
        <v>0</v>
      </c>
      <c r="AG38" s="88" t="b">
        <v>0</v>
      </c>
      <c r="AH38" s="88"/>
      <c r="AI38" s="88"/>
      <c r="AJ38" s="88"/>
      <c r="AK38" s="88" t="s">
        <v>1858</v>
      </c>
      <c r="AL38" s="88" t="s">
        <v>1859</v>
      </c>
      <c r="AM38" s="88" t="s">
        <v>1858</v>
      </c>
      <c r="AN38" s="88">
        <v>0</v>
      </c>
      <c r="AO38" s="88" t="s">
        <v>1760</v>
      </c>
      <c r="AP38" s="88" t="b">
        <v>0</v>
      </c>
      <c r="AQ38" s="88" t="b">
        <v>0</v>
      </c>
      <c r="AR38" s="88"/>
      <c r="AS38" s="88" t="b">
        <v>0</v>
      </c>
      <c r="AT38" s="88">
        <v>2</v>
      </c>
      <c r="AU38" s="88">
        <v>1</v>
      </c>
    </row>
    <row r="39" spans="1:47" ht="15" customHeight="1" x14ac:dyDescent="0.3">
      <c r="A39" s="46" t="s">
        <v>208</v>
      </c>
      <c r="B39" s="46" t="s">
        <v>211</v>
      </c>
      <c r="C39" s="50"/>
      <c r="D39" s="51"/>
      <c r="E39" s="81"/>
      <c r="F39" s="52"/>
      <c r="G39" s="50"/>
      <c r="H39" s="54"/>
      <c r="I39" s="53"/>
      <c r="J39" s="53"/>
      <c r="K39" s="65"/>
      <c r="L39" s="79"/>
      <c r="M39" s="79"/>
      <c r="N39" s="60"/>
      <c r="O39" s="88" t="s">
        <v>1686</v>
      </c>
      <c r="P39" s="83">
        <v>45033.641840277778</v>
      </c>
      <c r="Q39" s="88" t="s">
        <v>1869</v>
      </c>
      <c r="R39" s="88"/>
      <c r="S39" s="88" t="s">
        <v>1858</v>
      </c>
      <c r="T39" s="88" t="s">
        <v>1742</v>
      </c>
      <c r="U39" s="88" t="s">
        <v>1870</v>
      </c>
      <c r="V39" s="88" t="s">
        <v>1859</v>
      </c>
      <c r="W39" s="78" t="s">
        <v>1871</v>
      </c>
      <c r="X39" s="83">
        <v>45033.641840277778</v>
      </c>
      <c r="Y39" s="88" t="s">
        <v>1692</v>
      </c>
      <c r="Z39" s="88" t="b">
        <v>0</v>
      </c>
      <c r="AA39" s="88" t="b">
        <v>0</v>
      </c>
      <c r="AB39" s="88"/>
      <c r="AC39" s="88">
        <v>35</v>
      </c>
      <c r="AD39" s="88">
        <v>0</v>
      </c>
      <c r="AE39" s="88" t="s">
        <v>1693</v>
      </c>
      <c r="AF39" s="88" t="b">
        <v>0</v>
      </c>
      <c r="AG39" s="88" t="b">
        <v>0</v>
      </c>
      <c r="AH39" s="88"/>
      <c r="AI39" s="88"/>
      <c r="AJ39" s="88"/>
      <c r="AK39" s="88" t="s">
        <v>1872</v>
      </c>
      <c r="AL39" s="88" t="s">
        <v>1873</v>
      </c>
      <c r="AM39" s="88" t="s">
        <v>1872</v>
      </c>
      <c r="AN39" s="88">
        <v>3</v>
      </c>
      <c r="AO39" s="88" t="s">
        <v>1760</v>
      </c>
      <c r="AP39" s="88" t="b">
        <v>0</v>
      </c>
      <c r="AQ39" s="88" t="b">
        <v>0</v>
      </c>
      <c r="AR39" s="88"/>
      <c r="AS39" s="88" t="b">
        <v>0</v>
      </c>
      <c r="AT39" s="88">
        <v>1</v>
      </c>
      <c r="AU39" s="88">
        <v>1</v>
      </c>
    </row>
    <row r="40" spans="1:47" ht="15" customHeight="1" x14ac:dyDescent="0.3">
      <c r="A40" s="46" t="s">
        <v>212</v>
      </c>
      <c r="B40" s="46" t="s">
        <v>211</v>
      </c>
      <c r="C40" s="50"/>
      <c r="D40" s="51"/>
      <c r="E40" s="81"/>
      <c r="F40" s="52"/>
      <c r="G40" s="50"/>
      <c r="H40" s="54"/>
      <c r="I40" s="53"/>
      <c r="J40" s="53"/>
      <c r="K40" s="65"/>
      <c r="L40" s="79"/>
      <c r="M40" s="79"/>
      <c r="N40" s="60"/>
      <c r="O40" s="88" t="s">
        <v>1686</v>
      </c>
      <c r="P40" s="83">
        <v>45033.673692129632</v>
      </c>
      <c r="Q40" s="88" t="s">
        <v>1874</v>
      </c>
      <c r="R40" s="88"/>
      <c r="S40" s="88" t="s">
        <v>1875</v>
      </c>
      <c r="T40" s="88" t="s">
        <v>1742</v>
      </c>
      <c r="U40" s="88" t="s">
        <v>1876</v>
      </c>
      <c r="V40" s="88" t="s">
        <v>1877</v>
      </c>
      <c r="W40" s="78" t="s">
        <v>1878</v>
      </c>
      <c r="X40" s="83">
        <v>45033.673692129632</v>
      </c>
      <c r="Y40" s="88" t="s">
        <v>1692</v>
      </c>
      <c r="Z40" s="88" t="b">
        <v>0</v>
      </c>
      <c r="AA40" s="88" t="b">
        <v>0</v>
      </c>
      <c r="AB40" s="88"/>
      <c r="AC40" s="88">
        <v>2</v>
      </c>
      <c r="AD40" s="88">
        <v>0</v>
      </c>
      <c r="AE40" s="88" t="s">
        <v>1693</v>
      </c>
      <c r="AF40" s="88" t="b">
        <v>0</v>
      </c>
      <c r="AG40" s="88" t="b">
        <v>0</v>
      </c>
      <c r="AH40" s="88"/>
      <c r="AI40" s="88"/>
      <c r="AJ40" s="88"/>
      <c r="AK40" s="88" t="s">
        <v>1872</v>
      </c>
      <c r="AL40" s="88" t="s">
        <v>1873</v>
      </c>
      <c r="AM40" s="88" t="s">
        <v>1872</v>
      </c>
      <c r="AN40" s="88">
        <v>1</v>
      </c>
      <c r="AO40" s="88" t="s">
        <v>1760</v>
      </c>
      <c r="AP40" s="88" t="b">
        <v>0</v>
      </c>
      <c r="AQ40" s="88" t="b">
        <v>0</v>
      </c>
      <c r="AR40" s="88"/>
      <c r="AS40" s="88" t="b">
        <v>0</v>
      </c>
      <c r="AT40" s="88">
        <v>1</v>
      </c>
      <c r="AU40" s="88">
        <v>1</v>
      </c>
    </row>
    <row r="41" spans="1:47" ht="15" customHeight="1" x14ac:dyDescent="0.3">
      <c r="A41" s="46" t="s">
        <v>213</v>
      </c>
      <c r="B41" s="46" t="s">
        <v>214</v>
      </c>
      <c r="C41" s="50"/>
      <c r="D41" s="51"/>
      <c r="E41" s="81"/>
      <c r="F41" s="52"/>
      <c r="G41" s="50"/>
      <c r="H41" s="54"/>
      <c r="I41" s="53"/>
      <c r="J41" s="53"/>
      <c r="K41" s="65"/>
      <c r="L41" s="79"/>
      <c r="M41" s="79"/>
      <c r="N41" s="60"/>
      <c r="O41" s="88" t="s">
        <v>1686</v>
      </c>
      <c r="P41" s="83">
        <v>45033.796909722223</v>
      </c>
      <c r="Q41" s="88" t="s">
        <v>1879</v>
      </c>
      <c r="R41" s="88"/>
      <c r="S41" s="88" t="s">
        <v>1880</v>
      </c>
      <c r="T41" s="88" t="s">
        <v>1742</v>
      </c>
      <c r="U41" s="88" t="s">
        <v>213</v>
      </c>
      <c r="V41" s="88" t="s">
        <v>1881</v>
      </c>
      <c r="W41" s="78" t="s">
        <v>1882</v>
      </c>
      <c r="X41" s="83">
        <v>45033.796909722223</v>
      </c>
      <c r="Y41" s="88" t="s">
        <v>1692</v>
      </c>
      <c r="Z41" s="88" t="b">
        <v>0</v>
      </c>
      <c r="AA41" s="88" t="b">
        <v>0</v>
      </c>
      <c r="AB41" s="88"/>
      <c r="AC41" s="88">
        <v>2</v>
      </c>
      <c r="AD41" s="88">
        <v>0</v>
      </c>
      <c r="AE41" s="88" t="s">
        <v>1693</v>
      </c>
      <c r="AF41" s="88" t="b">
        <v>0</v>
      </c>
      <c r="AG41" s="88" t="b">
        <v>0</v>
      </c>
      <c r="AH41" s="88"/>
      <c r="AI41" s="88"/>
      <c r="AJ41" s="88"/>
      <c r="AK41" s="88" t="s">
        <v>1883</v>
      </c>
      <c r="AL41" s="88" t="s">
        <v>1884</v>
      </c>
      <c r="AM41" s="88" t="s">
        <v>1883</v>
      </c>
      <c r="AN41" s="88">
        <v>0</v>
      </c>
      <c r="AO41" s="88" t="s">
        <v>1760</v>
      </c>
      <c r="AP41" s="88" t="b">
        <v>0</v>
      </c>
      <c r="AQ41" s="88" t="b">
        <v>0</v>
      </c>
      <c r="AR41" s="88"/>
      <c r="AS41" s="88" t="b">
        <v>0</v>
      </c>
      <c r="AT41" s="88">
        <v>3</v>
      </c>
      <c r="AU41" s="88">
        <v>1</v>
      </c>
    </row>
    <row r="42" spans="1:47" ht="15" customHeight="1" x14ac:dyDescent="0.3">
      <c r="A42" s="46" t="s">
        <v>214</v>
      </c>
      <c r="B42" s="46" t="s">
        <v>215</v>
      </c>
      <c r="C42" s="50"/>
      <c r="D42" s="51"/>
      <c r="E42" s="81"/>
      <c r="F42" s="52"/>
      <c r="G42" s="50"/>
      <c r="H42" s="54"/>
      <c r="I42" s="53"/>
      <c r="J42" s="53"/>
      <c r="K42" s="65"/>
      <c r="L42" s="79"/>
      <c r="M42" s="79"/>
      <c r="N42" s="60"/>
      <c r="O42" s="88" t="s">
        <v>1686</v>
      </c>
      <c r="P42" s="83">
        <v>45033.746689814812</v>
      </c>
      <c r="Q42" s="88" t="s">
        <v>1885</v>
      </c>
      <c r="R42" s="88"/>
      <c r="S42" s="88" t="s">
        <v>1883</v>
      </c>
      <c r="T42" s="88" t="s">
        <v>1742</v>
      </c>
      <c r="U42" s="88" t="s">
        <v>214</v>
      </c>
      <c r="V42" s="88" t="s">
        <v>1884</v>
      </c>
      <c r="W42" s="78" t="s">
        <v>1886</v>
      </c>
      <c r="X42" s="83">
        <v>45033.746689814812</v>
      </c>
      <c r="Y42" s="88" t="s">
        <v>1692</v>
      </c>
      <c r="Z42" s="88" t="b">
        <v>0</v>
      </c>
      <c r="AA42" s="88" t="b">
        <v>0</v>
      </c>
      <c r="AB42" s="88"/>
      <c r="AC42" s="88">
        <v>11</v>
      </c>
      <c r="AD42" s="88">
        <v>0</v>
      </c>
      <c r="AE42" s="88" t="s">
        <v>1693</v>
      </c>
      <c r="AF42" s="88" t="b">
        <v>0</v>
      </c>
      <c r="AG42" s="88" t="b">
        <v>0</v>
      </c>
      <c r="AH42" s="88"/>
      <c r="AI42" s="88"/>
      <c r="AJ42" s="88"/>
      <c r="AK42" s="88" t="s">
        <v>1887</v>
      </c>
      <c r="AL42" s="88" t="s">
        <v>1888</v>
      </c>
      <c r="AM42" s="88" t="s">
        <v>1887</v>
      </c>
      <c r="AN42" s="88">
        <v>1</v>
      </c>
      <c r="AO42" s="88" t="s">
        <v>1760</v>
      </c>
      <c r="AP42" s="88" t="b">
        <v>0</v>
      </c>
      <c r="AQ42" s="88" t="b">
        <v>0</v>
      </c>
      <c r="AR42" s="88"/>
      <c r="AS42" s="88" t="b">
        <v>0</v>
      </c>
      <c r="AT42" s="88">
        <v>2</v>
      </c>
      <c r="AU42" s="88">
        <v>1</v>
      </c>
    </row>
    <row r="43" spans="1:47" ht="15" customHeight="1" x14ac:dyDescent="0.3">
      <c r="A43" s="46" t="s">
        <v>216</v>
      </c>
      <c r="B43" s="46" t="s">
        <v>215</v>
      </c>
      <c r="C43" s="50"/>
      <c r="D43" s="51"/>
      <c r="E43" s="81"/>
      <c r="F43" s="52"/>
      <c r="G43" s="50"/>
      <c r="H43" s="54"/>
      <c r="I43" s="53"/>
      <c r="J43" s="53"/>
      <c r="K43" s="65"/>
      <c r="L43" s="79"/>
      <c r="M43" s="79"/>
      <c r="N43" s="60"/>
      <c r="O43" s="88" t="s">
        <v>1686</v>
      </c>
      <c r="P43" s="83">
        <v>45034.196388888886</v>
      </c>
      <c r="Q43" s="88" t="s">
        <v>1889</v>
      </c>
      <c r="R43" s="88"/>
      <c r="S43" s="88" t="s">
        <v>1890</v>
      </c>
      <c r="T43" s="88" t="s">
        <v>1742</v>
      </c>
      <c r="U43" s="88" t="s">
        <v>1891</v>
      </c>
      <c r="V43" s="88" t="s">
        <v>1892</v>
      </c>
      <c r="W43" s="78" t="s">
        <v>1893</v>
      </c>
      <c r="X43" s="83">
        <v>45034.196388888886</v>
      </c>
      <c r="Y43" s="88" t="s">
        <v>1692</v>
      </c>
      <c r="Z43" s="88" t="b">
        <v>0</v>
      </c>
      <c r="AA43" s="88" t="b">
        <v>0</v>
      </c>
      <c r="AB43" s="88"/>
      <c r="AC43" s="88">
        <v>1</v>
      </c>
      <c r="AD43" s="88">
        <v>0</v>
      </c>
      <c r="AE43" s="88" t="s">
        <v>1693</v>
      </c>
      <c r="AF43" s="88" t="b">
        <v>0</v>
      </c>
      <c r="AG43" s="88" t="b">
        <v>0</v>
      </c>
      <c r="AH43" s="88"/>
      <c r="AI43" s="88"/>
      <c r="AJ43" s="88"/>
      <c r="AK43" s="88" t="s">
        <v>1887</v>
      </c>
      <c r="AL43" s="88" t="s">
        <v>1888</v>
      </c>
      <c r="AM43" s="88" t="s">
        <v>1887</v>
      </c>
      <c r="AN43" s="88">
        <v>0</v>
      </c>
      <c r="AO43" s="88" t="s">
        <v>1760</v>
      </c>
      <c r="AP43" s="88" t="b">
        <v>0</v>
      </c>
      <c r="AQ43" s="88" t="b">
        <v>0</v>
      </c>
      <c r="AR43" s="88"/>
      <c r="AS43" s="88" t="b">
        <v>0</v>
      </c>
      <c r="AT43" s="88">
        <v>2</v>
      </c>
      <c r="AU43" s="88">
        <v>1</v>
      </c>
    </row>
    <row r="44" spans="1:47" ht="15" customHeight="1" x14ac:dyDescent="0.3">
      <c r="A44" s="46" t="s">
        <v>217</v>
      </c>
      <c r="B44" s="46" t="s">
        <v>215</v>
      </c>
      <c r="C44" s="50"/>
      <c r="D44" s="51"/>
      <c r="E44" s="81"/>
      <c r="F44" s="52"/>
      <c r="G44" s="50"/>
      <c r="H44" s="54"/>
      <c r="I44" s="53"/>
      <c r="J44" s="53"/>
      <c r="K44" s="65"/>
      <c r="L44" s="79"/>
      <c r="M44" s="79"/>
      <c r="N44" s="60"/>
      <c r="O44" s="88" t="s">
        <v>1686</v>
      </c>
      <c r="P44" s="83">
        <v>45034.33425925926</v>
      </c>
      <c r="Q44" s="88" t="s">
        <v>1894</v>
      </c>
      <c r="R44" s="88"/>
      <c r="S44" s="88" t="s">
        <v>1895</v>
      </c>
      <c r="T44" s="88" t="s">
        <v>1742</v>
      </c>
      <c r="U44" s="88" t="s">
        <v>217</v>
      </c>
      <c r="V44" s="88" t="s">
        <v>1896</v>
      </c>
      <c r="W44" s="78" t="s">
        <v>1897</v>
      </c>
      <c r="X44" s="83">
        <v>45034.33425925926</v>
      </c>
      <c r="Y44" s="88" t="s">
        <v>1692</v>
      </c>
      <c r="Z44" s="88" t="b">
        <v>0</v>
      </c>
      <c r="AA44" s="88" t="b">
        <v>0</v>
      </c>
      <c r="AB44" s="88"/>
      <c r="AC44" s="88">
        <v>1</v>
      </c>
      <c r="AD44" s="88">
        <v>0</v>
      </c>
      <c r="AE44" s="88" t="s">
        <v>1693</v>
      </c>
      <c r="AF44" s="88" t="b">
        <v>0</v>
      </c>
      <c r="AG44" s="88" t="b">
        <v>0</v>
      </c>
      <c r="AH44" s="88"/>
      <c r="AI44" s="88"/>
      <c r="AJ44" s="88"/>
      <c r="AK44" s="88" t="s">
        <v>1887</v>
      </c>
      <c r="AL44" s="88" t="s">
        <v>1888</v>
      </c>
      <c r="AM44" s="88" t="s">
        <v>1887</v>
      </c>
      <c r="AN44" s="88">
        <v>0</v>
      </c>
      <c r="AO44" s="88" t="s">
        <v>1760</v>
      </c>
      <c r="AP44" s="88" t="b">
        <v>0</v>
      </c>
      <c r="AQ44" s="88" t="b">
        <v>0</v>
      </c>
      <c r="AR44" s="88"/>
      <c r="AS44" s="88" t="b">
        <v>0</v>
      </c>
      <c r="AT44" s="88">
        <v>2</v>
      </c>
      <c r="AU44" s="88">
        <v>1</v>
      </c>
    </row>
    <row r="45" spans="1:47" ht="15" customHeight="1" x14ac:dyDescent="0.3">
      <c r="A45" s="46" t="s">
        <v>215</v>
      </c>
      <c r="B45" s="46" t="s">
        <v>211</v>
      </c>
      <c r="C45" s="50"/>
      <c r="D45" s="51"/>
      <c r="E45" s="81"/>
      <c r="F45" s="52"/>
      <c r="G45" s="50"/>
      <c r="H45" s="54"/>
      <c r="I45" s="53"/>
      <c r="J45" s="53"/>
      <c r="K45" s="65"/>
      <c r="L45" s="79"/>
      <c r="M45" s="79"/>
      <c r="N45" s="60"/>
      <c r="O45" s="88" t="s">
        <v>1686</v>
      </c>
      <c r="P45" s="83">
        <v>45033.688379629632</v>
      </c>
      <c r="Q45" s="88" t="s">
        <v>1898</v>
      </c>
      <c r="R45" s="88"/>
      <c r="S45" s="88" t="s">
        <v>1887</v>
      </c>
      <c r="T45" s="88" t="s">
        <v>1742</v>
      </c>
      <c r="U45" s="88" t="s">
        <v>215</v>
      </c>
      <c r="V45" s="88" t="s">
        <v>1888</v>
      </c>
      <c r="W45" s="78" t="s">
        <v>1899</v>
      </c>
      <c r="X45" s="83">
        <v>45033.688379629632</v>
      </c>
      <c r="Y45" s="88" t="s">
        <v>1692</v>
      </c>
      <c r="Z45" s="88" t="b">
        <v>0</v>
      </c>
      <c r="AA45" s="88" t="b">
        <v>0</v>
      </c>
      <c r="AB45" s="88"/>
      <c r="AC45" s="88">
        <v>21</v>
      </c>
      <c r="AD45" s="88">
        <v>0</v>
      </c>
      <c r="AE45" s="88" t="s">
        <v>1693</v>
      </c>
      <c r="AF45" s="88" t="b">
        <v>0</v>
      </c>
      <c r="AG45" s="88" t="b">
        <v>0</v>
      </c>
      <c r="AH45" s="88"/>
      <c r="AI45" s="88"/>
      <c r="AJ45" s="88"/>
      <c r="AK45" s="88" t="s">
        <v>1872</v>
      </c>
      <c r="AL45" s="88" t="s">
        <v>1873</v>
      </c>
      <c r="AM45" s="88" t="s">
        <v>1872</v>
      </c>
      <c r="AN45" s="88">
        <v>3</v>
      </c>
      <c r="AO45" s="88" t="s">
        <v>1760</v>
      </c>
      <c r="AP45" s="88" t="b">
        <v>0</v>
      </c>
      <c r="AQ45" s="88" t="b">
        <v>0</v>
      </c>
      <c r="AR45" s="88"/>
      <c r="AS45" s="88" t="b">
        <v>0</v>
      </c>
      <c r="AT45" s="88">
        <v>1</v>
      </c>
      <c r="AU45" s="88">
        <v>1</v>
      </c>
    </row>
    <row r="46" spans="1:47" ht="15" customHeight="1" x14ac:dyDescent="0.3">
      <c r="A46" s="46" t="s">
        <v>218</v>
      </c>
      <c r="B46" s="46" t="s">
        <v>193</v>
      </c>
      <c r="C46" s="50"/>
      <c r="D46" s="51"/>
      <c r="E46" s="81"/>
      <c r="F46" s="52"/>
      <c r="G46" s="50"/>
      <c r="H46" s="54"/>
      <c r="I46" s="53"/>
      <c r="J46" s="53"/>
      <c r="K46" s="65"/>
      <c r="L46" s="79"/>
      <c r="M46" s="79"/>
      <c r="N46" s="60"/>
      <c r="O46" s="88" t="s">
        <v>1697</v>
      </c>
      <c r="P46" s="83">
        <v>45033.550717592596</v>
      </c>
      <c r="Q46" s="88" t="s">
        <v>1900</v>
      </c>
      <c r="R46" s="88"/>
      <c r="S46" s="88" t="s">
        <v>1901</v>
      </c>
      <c r="T46" s="88" t="s">
        <v>1742</v>
      </c>
      <c r="U46" s="88" t="s">
        <v>1902</v>
      </c>
      <c r="V46" s="88" t="s">
        <v>1903</v>
      </c>
      <c r="W46" s="78" t="s">
        <v>1904</v>
      </c>
      <c r="X46" s="83">
        <v>45033.550717592596</v>
      </c>
      <c r="Y46" s="88" t="s">
        <v>1692</v>
      </c>
      <c r="Z46" s="88" t="b">
        <v>0</v>
      </c>
      <c r="AA46" s="88" t="b">
        <v>0</v>
      </c>
      <c r="AB46" s="88"/>
      <c r="AC46" s="88">
        <v>3</v>
      </c>
      <c r="AD46" s="88">
        <v>0</v>
      </c>
      <c r="AE46" s="88" t="s">
        <v>1693</v>
      </c>
      <c r="AF46" s="88" t="b">
        <v>0</v>
      </c>
      <c r="AG46" s="88" t="b">
        <v>0</v>
      </c>
      <c r="AH46" s="88"/>
      <c r="AI46" s="88"/>
      <c r="AJ46" s="88"/>
      <c r="AK46" s="88" t="s">
        <v>1760</v>
      </c>
      <c r="AL46" s="88" t="s">
        <v>1796</v>
      </c>
      <c r="AM46" s="88" t="s">
        <v>1760</v>
      </c>
      <c r="AN46" s="88">
        <v>0</v>
      </c>
      <c r="AO46" s="88" t="s">
        <v>1760</v>
      </c>
      <c r="AP46" s="88" t="b">
        <v>0</v>
      </c>
      <c r="AQ46" s="88" t="b">
        <v>0</v>
      </c>
      <c r="AR46" s="88"/>
      <c r="AS46" s="88" t="b">
        <v>0</v>
      </c>
      <c r="AT46" s="88">
        <v>0</v>
      </c>
      <c r="AU46" s="88">
        <v>1</v>
      </c>
    </row>
    <row r="47" spans="1:47" ht="15" customHeight="1" x14ac:dyDescent="0.3">
      <c r="A47" s="46" t="s">
        <v>219</v>
      </c>
      <c r="B47" s="46" t="s">
        <v>218</v>
      </c>
      <c r="C47" s="50"/>
      <c r="D47" s="51"/>
      <c r="E47" s="81"/>
      <c r="F47" s="52"/>
      <c r="G47" s="50"/>
      <c r="H47" s="54"/>
      <c r="I47" s="53"/>
      <c r="J47" s="53"/>
      <c r="K47" s="65"/>
      <c r="L47" s="79"/>
      <c r="M47" s="79"/>
      <c r="N47" s="60"/>
      <c r="O47" s="88" t="s">
        <v>1686</v>
      </c>
      <c r="P47" s="83">
        <v>45033.728437500002</v>
      </c>
      <c r="Q47" s="88" t="s">
        <v>1905</v>
      </c>
      <c r="R47" s="88"/>
      <c r="S47" s="88" t="s">
        <v>1906</v>
      </c>
      <c r="T47" s="88" t="s">
        <v>1742</v>
      </c>
      <c r="U47" s="88" t="s">
        <v>1907</v>
      </c>
      <c r="V47" s="88" t="s">
        <v>1908</v>
      </c>
      <c r="W47" s="78" t="s">
        <v>1909</v>
      </c>
      <c r="X47" s="83">
        <v>45033.728437500002</v>
      </c>
      <c r="Y47" s="88" t="s">
        <v>1692</v>
      </c>
      <c r="Z47" s="88" t="b">
        <v>0</v>
      </c>
      <c r="AA47" s="88" t="b">
        <v>0</v>
      </c>
      <c r="AB47" s="88"/>
      <c r="AC47" s="88">
        <v>2</v>
      </c>
      <c r="AD47" s="88">
        <v>0</v>
      </c>
      <c r="AE47" s="88" t="s">
        <v>1693</v>
      </c>
      <c r="AF47" s="88" t="b">
        <v>0</v>
      </c>
      <c r="AG47" s="88" t="b">
        <v>0</v>
      </c>
      <c r="AH47" s="88"/>
      <c r="AI47" s="88"/>
      <c r="AJ47" s="88"/>
      <c r="AK47" s="88" t="s">
        <v>1910</v>
      </c>
      <c r="AL47" s="88" t="s">
        <v>1911</v>
      </c>
      <c r="AM47" s="88" t="s">
        <v>1910</v>
      </c>
      <c r="AN47" s="88">
        <v>0</v>
      </c>
      <c r="AO47" s="88" t="s">
        <v>1760</v>
      </c>
      <c r="AP47" s="88" t="b">
        <v>0</v>
      </c>
      <c r="AQ47" s="88" t="b">
        <v>0</v>
      </c>
      <c r="AR47" s="88"/>
      <c r="AS47" s="88" t="b">
        <v>0</v>
      </c>
      <c r="AT47" s="88">
        <v>2</v>
      </c>
      <c r="AU47" s="88">
        <v>1</v>
      </c>
    </row>
    <row r="48" spans="1:47" ht="15" customHeight="1" x14ac:dyDescent="0.3">
      <c r="A48" s="46" t="s">
        <v>218</v>
      </c>
      <c r="B48" s="46" t="s">
        <v>219</v>
      </c>
      <c r="C48" s="50"/>
      <c r="D48" s="51"/>
      <c r="E48" s="81"/>
      <c r="F48" s="52"/>
      <c r="G48" s="50"/>
      <c r="H48" s="54"/>
      <c r="I48" s="53"/>
      <c r="J48" s="53"/>
      <c r="K48" s="65"/>
      <c r="L48" s="79"/>
      <c r="M48" s="79"/>
      <c r="N48" s="60"/>
      <c r="O48" s="88" t="s">
        <v>1686</v>
      </c>
      <c r="P48" s="83">
        <v>45033.55091435185</v>
      </c>
      <c r="Q48" s="88" t="s">
        <v>1912</v>
      </c>
      <c r="R48" s="88"/>
      <c r="S48" s="88" t="s">
        <v>1910</v>
      </c>
      <c r="T48" s="88" t="s">
        <v>1742</v>
      </c>
      <c r="U48" s="88" t="s">
        <v>1902</v>
      </c>
      <c r="V48" s="88" t="s">
        <v>1911</v>
      </c>
      <c r="W48" s="78" t="s">
        <v>1913</v>
      </c>
      <c r="X48" s="83">
        <v>45033.55091435185</v>
      </c>
      <c r="Y48" s="88" t="s">
        <v>1692</v>
      </c>
      <c r="Z48" s="88" t="b">
        <v>0</v>
      </c>
      <c r="AA48" s="88" t="b">
        <v>0</v>
      </c>
      <c r="AB48" s="88"/>
      <c r="AC48" s="88">
        <v>10</v>
      </c>
      <c r="AD48" s="88">
        <v>0</v>
      </c>
      <c r="AE48" s="88" t="s">
        <v>1693</v>
      </c>
      <c r="AF48" s="88" t="b">
        <v>0</v>
      </c>
      <c r="AG48" s="88" t="b">
        <v>0</v>
      </c>
      <c r="AH48" s="88"/>
      <c r="AI48" s="88"/>
      <c r="AJ48" s="88"/>
      <c r="AK48" s="88" t="s">
        <v>1914</v>
      </c>
      <c r="AL48" s="88" t="s">
        <v>1915</v>
      </c>
      <c r="AM48" s="88" t="s">
        <v>1914</v>
      </c>
      <c r="AN48" s="88">
        <v>1</v>
      </c>
      <c r="AO48" s="88" t="s">
        <v>1760</v>
      </c>
      <c r="AP48" s="88" t="b">
        <v>0</v>
      </c>
      <c r="AQ48" s="88" t="b">
        <v>0</v>
      </c>
      <c r="AR48" s="88"/>
      <c r="AS48" s="88" t="b">
        <v>0</v>
      </c>
      <c r="AT48" s="88">
        <v>1</v>
      </c>
      <c r="AU48" s="88">
        <v>1</v>
      </c>
    </row>
    <row r="49" spans="1:47" ht="15" customHeight="1" x14ac:dyDescent="0.3">
      <c r="A49" s="46" t="s">
        <v>202</v>
      </c>
      <c r="B49" s="46" t="s">
        <v>219</v>
      </c>
      <c r="C49" s="50"/>
      <c r="D49" s="51"/>
      <c r="E49" s="81"/>
      <c r="F49" s="52"/>
      <c r="G49" s="50"/>
      <c r="H49" s="54"/>
      <c r="I49" s="53"/>
      <c r="J49" s="53"/>
      <c r="K49" s="65"/>
      <c r="L49" s="79"/>
      <c r="M49" s="79"/>
      <c r="N49" s="60"/>
      <c r="O49" s="88" t="s">
        <v>1686</v>
      </c>
      <c r="P49" s="83">
        <v>45033.985173611109</v>
      </c>
      <c r="Q49" s="88" t="s">
        <v>1916</v>
      </c>
      <c r="R49" s="88"/>
      <c r="S49" s="88" t="s">
        <v>1917</v>
      </c>
      <c r="T49" s="88" t="s">
        <v>1742</v>
      </c>
      <c r="U49" s="88" t="s">
        <v>1834</v>
      </c>
      <c r="V49" s="88" t="s">
        <v>1918</v>
      </c>
      <c r="W49" s="78" t="s">
        <v>1919</v>
      </c>
      <c r="X49" s="83">
        <v>45033.985173611109</v>
      </c>
      <c r="Y49" s="88" t="s">
        <v>1692</v>
      </c>
      <c r="Z49" s="88" t="b">
        <v>0</v>
      </c>
      <c r="AA49" s="88" t="b">
        <v>0</v>
      </c>
      <c r="AB49" s="88"/>
      <c r="AC49" s="88">
        <v>1</v>
      </c>
      <c r="AD49" s="88">
        <v>0</v>
      </c>
      <c r="AE49" s="88" t="s">
        <v>1693</v>
      </c>
      <c r="AF49" s="88" t="b">
        <v>0</v>
      </c>
      <c r="AG49" s="88" t="b">
        <v>0</v>
      </c>
      <c r="AH49" s="88"/>
      <c r="AI49" s="88"/>
      <c r="AJ49" s="88"/>
      <c r="AK49" s="88" t="s">
        <v>1920</v>
      </c>
      <c r="AL49" s="88" t="s">
        <v>1921</v>
      </c>
      <c r="AM49" s="88" t="s">
        <v>1920</v>
      </c>
      <c r="AN49" s="88">
        <v>0</v>
      </c>
      <c r="AO49" s="88" t="s">
        <v>1760</v>
      </c>
      <c r="AP49" s="88" t="b">
        <v>0</v>
      </c>
      <c r="AQ49" s="88" t="b">
        <v>0</v>
      </c>
      <c r="AR49" s="88"/>
      <c r="AS49" s="88" t="b">
        <v>0</v>
      </c>
      <c r="AT49" s="88">
        <v>3</v>
      </c>
      <c r="AU49" s="88">
        <v>2</v>
      </c>
    </row>
    <row r="50" spans="1:47" ht="15" customHeight="1" x14ac:dyDescent="0.3">
      <c r="A50" s="46" t="s">
        <v>219</v>
      </c>
      <c r="B50" s="46" t="s">
        <v>202</v>
      </c>
      <c r="C50" s="50"/>
      <c r="D50" s="51"/>
      <c r="E50" s="81"/>
      <c r="F50" s="52"/>
      <c r="G50" s="50"/>
      <c r="H50" s="54"/>
      <c r="I50" s="53"/>
      <c r="J50" s="53"/>
      <c r="K50" s="65"/>
      <c r="L50" s="79"/>
      <c r="M50" s="79"/>
      <c r="N50" s="60"/>
      <c r="O50" s="88" t="s">
        <v>1686</v>
      </c>
      <c r="P50" s="83">
        <v>45033.976944444446</v>
      </c>
      <c r="Q50" s="88" t="s">
        <v>1922</v>
      </c>
      <c r="R50" s="88"/>
      <c r="S50" s="88" t="s">
        <v>1920</v>
      </c>
      <c r="T50" s="88" t="s">
        <v>1742</v>
      </c>
      <c r="U50" s="88" t="s">
        <v>1907</v>
      </c>
      <c r="V50" s="88" t="s">
        <v>1921</v>
      </c>
      <c r="W50" s="78" t="s">
        <v>1923</v>
      </c>
      <c r="X50" s="83">
        <v>45033.976944444446</v>
      </c>
      <c r="Y50" s="88" t="s">
        <v>1692</v>
      </c>
      <c r="Z50" s="88" t="b">
        <v>0</v>
      </c>
      <c r="AA50" s="88" t="b">
        <v>0</v>
      </c>
      <c r="AB50" s="88"/>
      <c r="AC50" s="88">
        <v>1</v>
      </c>
      <c r="AD50" s="88">
        <v>0</v>
      </c>
      <c r="AE50" s="88" t="s">
        <v>1693</v>
      </c>
      <c r="AF50" s="88" t="b">
        <v>0</v>
      </c>
      <c r="AG50" s="88" t="b">
        <v>0</v>
      </c>
      <c r="AH50" s="88"/>
      <c r="AI50" s="88"/>
      <c r="AJ50" s="88"/>
      <c r="AK50" s="88" t="s">
        <v>1924</v>
      </c>
      <c r="AL50" s="88" t="s">
        <v>1925</v>
      </c>
      <c r="AM50" s="88" t="s">
        <v>1924</v>
      </c>
      <c r="AN50" s="88">
        <v>1</v>
      </c>
      <c r="AO50" s="88" t="s">
        <v>1760</v>
      </c>
      <c r="AP50" s="88" t="b">
        <v>0</v>
      </c>
      <c r="AQ50" s="88" t="b">
        <v>0</v>
      </c>
      <c r="AR50" s="88"/>
      <c r="AS50" s="88" t="b">
        <v>0</v>
      </c>
      <c r="AT50" s="88">
        <v>2</v>
      </c>
      <c r="AU50" s="88">
        <v>1</v>
      </c>
    </row>
    <row r="51" spans="1:47" ht="15" customHeight="1" x14ac:dyDescent="0.3">
      <c r="A51" s="46" t="s">
        <v>202</v>
      </c>
      <c r="B51" s="46" t="s">
        <v>219</v>
      </c>
      <c r="C51" s="50"/>
      <c r="D51" s="51"/>
      <c r="E51" s="81"/>
      <c r="F51" s="52"/>
      <c r="G51" s="50"/>
      <c r="H51" s="54"/>
      <c r="I51" s="53"/>
      <c r="J51" s="53"/>
      <c r="K51" s="65"/>
      <c r="L51" s="79"/>
      <c r="M51" s="79"/>
      <c r="N51" s="60"/>
      <c r="O51" s="88" t="s">
        <v>1686</v>
      </c>
      <c r="P51" s="83">
        <v>45033.958761574075</v>
      </c>
      <c r="Q51" s="88" t="s">
        <v>1926</v>
      </c>
      <c r="R51" s="88"/>
      <c r="S51" s="88" t="s">
        <v>1924</v>
      </c>
      <c r="T51" s="88" t="s">
        <v>1742</v>
      </c>
      <c r="U51" s="88" t="s">
        <v>1834</v>
      </c>
      <c r="V51" s="88" t="s">
        <v>1925</v>
      </c>
      <c r="W51" s="78" t="s">
        <v>1927</v>
      </c>
      <c r="X51" s="83">
        <v>45033.958761574075</v>
      </c>
      <c r="Y51" s="88" t="s">
        <v>1692</v>
      </c>
      <c r="Z51" s="88" t="b">
        <v>0</v>
      </c>
      <c r="AA51" s="88" t="b">
        <v>0</v>
      </c>
      <c r="AB51" s="88"/>
      <c r="AC51" s="88">
        <v>1</v>
      </c>
      <c r="AD51" s="88">
        <v>0</v>
      </c>
      <c r="AE51" s="88" t="s">
        <v>1693</v>
      </c>
      <c r="AF51" s="88" t="b">
        <v>0</v>
      </c>
      <c r="AG51" s="88" t="b">
        <v>0</v>
      </c>
      <c r="AH51" s="88"/>
      <c r="AI51" s="88"/>
      <c r="AJ51" s="88"/>
      <c r="AK51" s="88" t="s">
        <v>1914</v>
      </c>
      <c r="AL51" s="88" t="s">
        <v>1915</v>
      </c>
      <c r="AM51" s="88" t="s">
        <v>1914</v>
      </c>
      <c r="AN51" s="88">
        <v>1</v>
      </c>
      <c r="AO51" s="88" t="s">
        <v>1760</v>
      </c>
      <c r="AP51" s="88" t="b">
        <v>0</v>
      </c>
      <c r="AQ51" s="88" t="b">
        <v>0</v>
      </c>
      <c r="AR51" s="88"/>
      <c r="AS51" s="88" t="b">
        <v>0</v>
      </c>
      <c r="AT51" s="88">
        <v>1</v>
      </c>
      <c r="AU51" s="88">
        <v>2</v>
      </c>
    </row>
    <row r="52" spans="1:47" ht="15" customHeight="1" x14ac:dyDescent="0.3">
      <c r="A52" s="46" t="s">
        <v>219</v>
      </c>
      <c r="B52" s="46" t="s">
        <v>193</v>
      </c>
      <c r="C52" s="50"/>
      <c r="D52" s="51"/>
      <c r="E52" s="81"/>
      <c r="F52" s="52"/>
      <c r="G52" s="50"/>
      <c r="H52" s="54"/>
      <c r="I52" s="53"/>
      <c r="J52" s="53"/>
      <c r="K52" s="65"/>
      <c r="L52" s="79"/>
      <c r="M52" s="79"/>
      <c r="N52" s="60"/>
      <c r="O52" s="88" t="s">
        <v>1697</v>
      </c>
      <c r="P52" s="83">
        <v>45033.546898148146</v>
      </c>
      <c r="Q52" s="88" t="s">
        <v>1928</v>
      </c>
      <c r="R52" s="88"/>
      <c r="S52" s="88" t="s">
        <v>1914</v>
      </c>
      <c r="T52" s="88" t="s">
        <v>1742</v>
      </c>
      <c r="U52" s="88" t="s">
        <v>1907</v>
      </c>
      <c r="V52" s="88" t="s">
        <v>1915</v>
      </c>
      <c r="W52" s="78" t="s">
        <v>1929</v>
      </c>
      <c r="X52" s="83">
        <v>45033.546898148146</v>
      </c>
      <c r="Y52" s="88" t="s">
        <v>1692</v>
      </c>
      <c r="Z52" s="88" t="b">
        <v>0</v>
      </c>
      <c r="AA52" s="88" t="b">
        <v>0</v>
      </c>
      <c r="AB52" s="88"/>
      <c r="AC52" s="88">
        <v>12</v>
      </c>
      <c r="AD52" s="88">
        <v>0</v>
      </c>
      <c r="AE52" s="88" t="s">
        <v>1693</v>
      </c>
      <c r="AF52" s="88" t="b">
        <v>0</v>
      </c>
      <c r="AG52" s="88" t="b">
        <v>0</v>
      </c>
      <c r="AH52" s="88"/>
      <c r="AI52" s="88"/>
      <c r="AJ52" s="88"/>
      <c r="AK52" s="88" t="s">
        <v>1760</v>
      </c>
      <c r="AL52" s="88" t="s">
        <v>1796</v>
      </c>
      <c r="AM52" s="88" t="s">
        <v>1760</v>
      </c>
      <c r="AN52" s="88">
        <v>2</v>
      </c>
      <c r="AO52" s="88" t="s">
        <v>1760</v>
      </c>
      <c r="AP52" s="88" t="b">
        <v>0</v>
      </c>
      <c r="AQ52" s="88" t="b">
        <v>0</v>
      </c>
      <c r="AR52" s="88"/>
      <c r="AS52" s="88" t="b">
        <v>0</v>
      </c>
      <c r="AT52" s="88">
        <v>0</v>
      </c>
      <c r="AU52" s="88">
        <v>1</v>
      </c>
    </row>
    <row r="53" spans="1:47" ht="15" customHeight="1" x14ac:dyDescent="0.3">
      <c r="A53" s="46" t="s">
        <v>220</v>
      </c>
      <c r="B53" s="46" t="s">
        <v>221</v>
      </c>
      <c r="C53" s="50"/>
      <c r="D53" s="51"/>
      <c r="E53" s="81"/>
      <c r="F53" s="52"/>
      <c r="G53" s="50"/>
      <c r="H53" s="54"/>
      <c r="I53" s="53"/>
      <c r="J53" s="53"/>
      <c r="K53" s="65"/>
      <c r="L53" s="79"/>
      <c r="M53" s="79"/>
      <c r="N53" s="60"/>
      <c r="O53" s="88" t="s">
        <v>1686</v>
      </c>
      <c r="P53" s="83">
        <v>45033.804236111115</v>
      </c>
      <c r="Q53" s="88" t="s">
        <v>1930</v>
      </c>
      <c r="R53" s="88"/>
      <c r="S53" s="88" t="s">
        <v>1931</v>
      </c>
      <c r="T53" s="88" t="s">
        <v>1742</v>
      </c>
      <c r="U53" s="88" t="s">
        <v>1932</v>
      </c>
      <c r="V53" s="88" t="s">
        <v>1933</v>
      </c>
      <c r="W53" s="78" t="s">
        <v>1934</v>
      </c>
      <c r="X53" s="83">
        <v>45033.804236111115</v>
      </c>
      <c r="Y53" s="88" t="s">
        <v>1692</v>
      </c>
      <c r="Z53" s="88" t="b">
        <v>0</v>
      </c>
      <c r="AA53" s="88" t="b">
        <v>0</v>
      </c>
      <c r="AB53" s="88"/>
      <c r="AC53" s="88">
        <v>12</v>
      </c>
      <c r="AD53" s="88">
        <v>0</v>
      </c>
      <c r="AE53" s="88" t="s">
        <v>1693</v>
      </c>
      <c r="AF53" s="88" t="b">
        <v>0</v>
      </c>
      <c r="AG53" s="88" t="b">
        <v>0</v>
      </c>
      <c r="AH53" s="88"/>
      <c r="AI53" s="88"/>
      <c r="AJ53" s="88"/>
      <c r="AK53" s="88" t="s">
        <v>1935</v>
      </c>
      <c r="AL53" s="88" t="s">
        <v>1936</v>
      </c>
      <c r="AM53" s="88" t="s">
        <v>1935</v>
      </c>
      <c r="AN53" s="88">
        <v>0</v>
      </c>
      <c r="AO53" s="88" t="s">
        <v>1760</v>
      </c>
      <c r="AP53" s="88" t="b">
        <v>0</v>
      </c>
      <c r="AQ53" s="88" t="b">
        <v>0</v>
      </c>
      <c r="AR53" s="88"/>
      <c r="AS53" s="88" t="b">
        <v>0</v>
      </c>
      <c r="AT53" s="88">
        <v>2</v>
      </c>
      <c r="AU53" s="88">
        <v>1</v>
      </c>
    </row>
    <row r="54" spans="1:47" ht="15" customHeight="1" x14ac:dyDescent="0.3">
      <c r="A54" s="46" t="s">
        <v>222</v>
      </c>
      <c r="B54" s="46" t="s">
        <v>223</v>
      </c>
      <c r="C54" s="50"/>
      <c r="D54" s="51"/>
      <c r="E54" s="81"/>
      <c r="F54" s="52"/>
      <c r="G54" s="50"/>
      <c r="H54" s="54"/>
      <c r="I54" s="53"/>
      <c r="J54" s="53"/>
      <c r="K54" s="65"/>
      <c r="L54" s="79"/>
      <c r="M54" s="79"/>
      <c r="N54" s="60"/>
      <c r="O54" s="88" t="s">
        <v>1686</v>
      </c>
      <c r="P54" s="83">
        <v>45034.040173611109</v>
      </c>
      <c r="Q54" s="88" t="s">
        <v>1937</v>
      </c>
      <c r="R54" s="88"/>
      <c r="S54" s="88" t="s">
        <v>1938</v>
      </c>
      <c r="T54" s="88" t="s">
        <v>1742</v>
      </c>
      <c r="U54" s="88" t="s">
        <v>222</v>
      </c>
      <c r="V54" s="88" t="s">
        <v>1939</v>
      </c>
      <c r="W54" s="78" t="s">
        <v>1940</v>
      </c>
      <c r="X54" s="83">
        <v>45034.040173611109</v>
      </c>
      <c r="Y54" s="88" t="s">
        <v>1692</v>
      </c>
      <c r="Z54" s="88" t="b">
        <v>0</v>
      </c>
      <c r="AA54" s="88" t="b">
        <v>0</v>
      </c>
      <c r="AB54" s="88"/>
      <c r="AC54" s="88">
        <v>2</v>
      </c>
      <c r="AD54" s="88">
        <v>0</v>
      </c>
      <c r="AE54" s="88" t="s">
        <v>1693</v>
      </c>
      <c r="AF54" s="88" t="b">
        <v>0</v>
      </c>
      <c r="AG54" s="88" t="b">
        <v>0</v>
      </c>
      <c r="AH54" s="88"/>
      <c r="AI54" s="88"/>
      <c r="AJ54" s="88"/>
      <c r="AK54" s="88" t="s">
        <v>1941</v>
      </c>
      <c r="AL54" s="88" t="s">
        <v>1942</v>
      </c>
      <c r="AM54" s="88" t="s">
        <v>1941</v>
      </c>
      <c r="AN54" s="88">
        <v>0</v>
      </c>
      <c r="AO54" s="88" t="s">
        <v>1760</v>
      </c>
      <c r="AP54" s="88" t="b">
        <v>0</v>
      </c>
      <c r="AQ54" s="88" t="b">
        <v>0</v>
      </c>
      <c r="AR54" s="88"/>
      <c r="AS54" s="88" t="b">
        <v>0</v>
      </c>
      <c r="AT54" s="88">
        <v>4</v>
      </c>
      <c r="AU54" s="88">
        <v>2</v>
      </c>
    </row>
    <row r="55" spans="1:47" ht="15" customHeight="1" x14ac:dyDescent="0.3">
      <c r="A55" s="46" t="s">
        <v>223</v>
      </c>
      <c r="B55" s="46" t="s">
        <v>222</v>
      </c>
      <c r="C55" s="50"/>
      <c r="D55" s="51"/>
      <c r="E55" s="81"/>
      <c r="F55" s="52"/>
      <c r="G55" s="50"/>
      <c r="H55" s="54"/>
      <c r="I55" s="53"/>
      <c r="J55" s="53"/>
      <c r="K55" s="65"/>
      <c r="L55" s="79"/>
      <c r="M55" s="79"/>
      <c r="N55" s="60"/>
      <c r="O55" s="88" t="s">
        <v>1686</v>
      </c>
      <c r="P55" s="83">
        <v>45034.039224537039</v>
      </c>
      <c r="Q55" s="88" t="s">
        <v>1943</v>
      </c>
      <c r="R55" s="88"/>
      <c r="S55" s="88" t="s">
        <v>1941</v>
      </c>
      <c r="T55" s="88" t="s">
        <v>1742</v>
      </c>
      <c r="U55" s="88" t="s">
        <v>223</v>
      </c>
      <c r="V55" s="88" t="s">
        <v>1942</v>
      </c>
      <c r="W55" s="78" t="s">
        <v>1944</v>
      </c>
      <c r="X55" s="83">
        <v>45034.039224537039</v>
      </c>
      <c r="Y55" s="88" t="s">
        <v>1692</v>
      </c>
      <c r="Z55" s="88" t="b">
        <v>0</v>
      </c>
      <c r="AA55" s="88" t="b">
        <v>0</v>
      </c>
      <c r="AB55" s="88"/>
      <c r="AC55" s="88">
        <v>1</v>
      </c>
      <c r="AD55" s="88">
        <v>0</v>
      </c>
      <c r="AE55" s="88" t="s">
        <v>1693</v>
      </c>
      <c r="AF55" s="88" t="b">
        <v>0</v>
      </c>
      <c r="AG55" s="88" t="b">
        <v>0</v>
      </c>
      <c r="AH55" s="88"/>
      <c r="AI55" s="88"/>
      <c r="AJ55" s="88"/>
      <c r="AK55" s="88" t="s">
        <v>1945</v>
      </c>
      <c r="AL55" s="88" t="s">
        <v>1946</v>
      </c>
      <c r="AM55" s="88" t="s">
        <v>1945</v>
      </c>
      <c r="AN55" s="88">
        <v>1</v>
      </c>
      <c r="AO55" s="88" t="s">
        <v>1760</v>
      </c>
      <c r="AP55" s="88" t="b">
        <v>0</v>
      </c>
      <c r="AQ55" s="88" t="b">
        <v>0</v>
      </c>
      <c r="AR55" s="88"/>
      <c r="AS55" s="88" t="b">
        <v>0</v>
      </c>
      <c r="AT55" s="88">
        <v>3</v>
      </c>
      <c r="AU55" s="88">
        <v>1</v>
      </c>
    </row>
    <row r="56" spans="1:47" ht="15" customHeight="1" x14ac:dyDescent="0.3">
      <c r="A56" s="46" t="s">
        <v>222</v>
      </c>
      <c r="B56" s="46" t="s">
        <v>223</v>
      </c>
      <c r="C56" s="50"/>
      <c r="D56" s="51"/>
      <c r="E56" s="81"/>
      <c r="F56" s="52"/>
      <c r="G56" s="50"/>
      <c r="H56" s="54"/>
      <c r="I56" s="53"/>
      <c r="J56" s="53"/>
      <c r="K56" s="65"/>
      <c r="L56" s="79"/>
      <c r="M56" s="79"/>
      <c r="N56" s="60"/>
      <c r="O56" s="88" t="s">
        <v>1686</v>
      </c>
      <c r="P56" s="83">
        <v>45034.037928240738</v>
      </c>
      <c r="Q56" s="88" t="s">
        <v>1947</v>
      </c>
      <c r="R56" s="88"/>
      <c r="S56" s="88" t="s">
        <v>1945</v>
      </c>
      <c r="T56" s="88" t="s">
        <v>1742</v>
      </c>
      <c r="U56" s="88" t="s">
        <v>222</v>
      </c>
      <c r="V56" s="88" t="s">
        <v>1946</v>
      </c>
      <c r="W56" s="78" t="s">
        <v>1948</v>
      </c>
      <c r="X56" s="83">
        <v>45034.037928240738</v>
      </c>
      <c r="Y56" s="88" t="s">
        <v>1692</v>
      </c>
      <c r="Z56" s="88" t="b">
        <v>0</v>
      </c>
      <c r="AA56" s="88" t="b">
        <v>0</v>
      </c>
      <c r="AB56" s="88"/>
      <c r="AC56" s="88">
        <v>2</v>
      </c>
      <c r="AD56" s="88">
        <v>0</v>
      </c>
      <c r="AE56" s="88" t="s">
        <v>1693</v>
      </c>
      <c r="AF56" s="88" t="b">
        <v>0</v>
      </c>
      <c r="AG56" s="88" t="b">
        <v>0</v>
      </c>
      <c r="AH56" s="88"/>
      <c r="AI56" s="88"/>
      <c r="AJ56" s="88"/>
      <c r="AK56" s="88" t="s">
        <v>1949</v>
      </c>
      <c r="AL56" s="88" t="s">
        <v>1950</v>
      </c>
      <c r="AM56" s="88" t="s">
        <v>1949</v>
      </c>
      <c r="AN56" s="88">
        <v>1</v>
      </c>
      <c r="AO56" s="88" t="s">
        <v>1760</v>
      </c>
      <c r="AP56" s="88" t="b">
        <v>0</v>
      </c>
      <c r="AQ56" s="88" t="b">
        <v>0</v>
      </c>
      <c r="AR56" s="88"/>
      <c r="AS56" s="88" t="b">
        <v>0</v>
      </c>
      <c r="AT56" s="88">
        <v>2</v>
      </c>
      <c r="AU56" s="88">
        <v>2</v>
      </c>
    </row>
    <row r="57" spans="1:47" ht="15" customHeight="1" x14ac:dyDescent="0.3">
      <c r="A57" s="46" t="s">
        <v>221</v>
      </c>
      <c r="B57" s="46" t="s">
        <v>224</v>
      </c>
      <c r="C57" s="50"/>
      <c r="D57" s="51"/>
      <c r="E57" s="81"/>
      <c r="F57" s="52"/>
      <c r="G57" s="50"/>
      <c r="H57" s="54"/>
      <c r="I57" s="53"/>
      <c r="J57" s="53"/>
      <c r="K57" s="65"/>
      <c r="L57" s="79"/>
      <c r="M57" s="79"/>
      <c r="N57" s="60"/>
      <c r="O57" s="88" t="s">
        <v>1686</v>
      </c>
      <c r="P57" s="83">
        <v>45033.65761574074</v>
      </c>
      <c r="Q57" s="88" t="s">
        <v>1951</v>
      </c>
      <c r="R57" s="88"/>
      <c r="S57" s="88" t="s">
        <v>1935</v>
      </c>
      <c r="T57" s="88" t="s">
        <v>1742</v>
      </c>
      <c r="U57" s="88" t="s">
        <v>221</v>
      </c>
      <c r="V57" s="88" t="s">
        <v>1936</v>
      </c>
      <c r="W57" s="78" t="s">
        <v>1952</v>
      </c>
      <c r="X57" s="83">
        <v>45033.65761574074</v>
      </c>
      <c r="Y57" s="88" t="s">
        <v>1692</v>
      </c>
      <c r="Z57" s="88" t="b">
        <v>0</v>
      </c>
      <c r="AA57" s="88" t="b">
        <v>0</v>
      </c>
      <c r="AB57" s="88"/>
      <c r="AC57" s="88">
        <v>17</v>
      </c>
      <c r="AD57" s="88">
        <v>0</v>
      </c>
      <c r="AE57" s="88" t="s">
        <v>1693</v>
      </c>
      <c r="AF57" s="88" t="b">
        <v>0</v>
      </c>
      <c r="AG57" s="88" t="b">
        <v>0</v>
      </c>
      <c r="AH57" s="88"/>
      <c r="AI57" s="88"/>
      <c r="AJ57" s="88"/>
      <c r="AK57" s="88" t="s">
        <v>1953</v>
      </c>
      <c r="AL57" s="88" t="s">
        <v>1954</v>
      </c>
      <c r="AM57" s="88" t="s">
        <v>1953</v>
      </c>
      <c r="AN57" s="88">
        <v>1</v>
      </c>
      <c r="AO57" s="88" t="s">
        <v>1760</v>
      </c>
      <c r="AP57" s="88" t="b">
        <v>0</v>
      </c>
      <c r="AQ57" s="88" t="b">
        <v>0</v>
      </c>
      <c r="AR57" s="88"/>
      <c r="AS57" s="88" t="b">
        <v>0</v>
      </c>
      <c r="AT57" s="88">
        <v>1</v>
      </c>
      <c r="AU57" s="88">
        <v>1</v>
      </c>
    </row>
    <row r="58" spans="1:47" ht="15" customHeight="1" x14ac:dyDescent="0.3">
      <c r="A58" s="46" t="s">
        <v>223</v>
      </c>
      <c r="B58" s="46" t="s">
        <v>224</v>
      </c>
      <c r="C58" s="50"/>
      <c r="D58" s="51"/>
      <c r="E58" s="81"/>
      <c r="F58" s="52"/>
      <c r="G58" s="50"/>
      <c r="H58" s="54"/>
      <c r="I58" s="53"/>
      <c r="J58" s="53"/>
      <c r="K58" s="65"/>
      <c r="L58" s="79"/>
      <c r="M58" s="79"/>
      <c r="N58" s="60"/>
      <c r="O58" s="88" t="s">
        <v>1686</v>
      </c>
      <c r="P58" s="83">
        <v>45033.723136574074</v>
      </c>
      <c r="Q58" s="88" t="s">
        <v>1955</v>
      </c>
      <c r="R58" s="88"/>
      <c r="S58" s="88" t="s">
        <v>1949</v>
      </c>
      <c r="T58" s="88" t="s">
        <v>1742</v>
      </c>
      <c r="U58" s="88" t="s">
        <v>223</v>
      </c>
      <c r="V58" s="88" t="s">
        <v>1950</v>
      </c>
      <c r="W58" s="78" t="s">
        <v>1956</v>
      </c>
      <c r="X58" s="83">
        <v>45033.723136574074</v>
      </c>
      <c r="Y58" s="88" t="s">
        <v>1692</v>
      </c>
      <c r="Z58" s="88" t="b">
        <v>0</v>
      </c>
      <c r="AA58" s="88" t="b">
        <v>0</v>
      </c>
      <c r="AB58" s="88"/>
      <c r="AC58" s="88">
        <v>3</v>
      </c>
      <c r="AD58" s="88">
        <v>0</v>
      </c>
      <c r="AE58" s="88" t="s">
        <v>1693</v>
      </c>
      <c r="AF58" s="88" t="b">
        <v>0</v>
      </c>
      <c r="AG58" s="88" t="b">
        <v>0</v>
      </c>
      <c r="AH58" s="88"/>
      <c r="AI58" s="88"/>
      <c r="AJ58" s="88"/>
      <c r="AK58" s="88" t="s">
        <v>1953</v>
      </c>
      <c r="AL58" s="88" t="s">
        <v>1954</v>
      </c>
      <c r="AM58" s="88" t="s">
        <v>1953</v>
      </c>
      <c r="AN58" s="88">
        <v>1</v>
      </c>
      <c r="AO58" s="88" t="s">
        <v>1760</v>
      </c>
      <c r="AP58" s="88" t="b">
        <v>0</v>
      </c>
      <c r="AQ58" s="88" t="b">
        <v>0</v>
      </c>
      <c r="AR58" s="88"/>
      <c r="AS58" s="88" t="b">
        <v>0</v>
      </c>
      <c r="AT58" s="88">
        <v>1</v>
      </c>
      <c r="AU58" s="88">
        <v>1</v>
      </c>
    </row>
    <row r="59" spans="1:47" ht="15" customHeight="1" x14ac:dyDescent="0.3">
      <c r="A59" s="46" t="s">
        <v>224</v>
      </c>
      <c r="B59" s="46" t="s">
        <v>193</v>
      </c>
      <c r="C59" s="50"/>
      <c r="D59" s="51"/>
      <c r="E59" s="81"/>
      <c r="F59" s="52"/>
      <c r="G59" s="50"/>
      <c r="H59" s="54"/>
      <c r="I59" s="53"/>
      <c r="J59" s="53"/>
      <c r="K59" s="65"/>
      <c r="L59" s="79"/>
      <c r="M59" s="79"/>
      <c r="N59" s="60"/>
      <c r="O59" s="88" t="s">
        <v>1697</v>
      </c>
      <c r="P59" s="83">
        <v>45033.598958333336</v>
      </c>
      <c r="Q59" s="88" t="s">
        <v>1957</v>
      </c>
      <c r="R59" s="88"/>
      <c r="S59" s="88" t="s">
        <v>1953</v>
      </c>
      <c r="T59" s="88" t="s">
        <v>1742</v>
      </c>
      <c r="U59" s="88" t="s">
        <v>1958</v>
      </c>
      <c r="V59" s="88" t="s">
        <v>1954</v>
      </c>
      <c r="W59" s="78" t="s">
        <v>1959</v>
      </c>
      <c r="X59" s="83">
        <v>45033.598958333336</v>
      </c>
      <c r="Y59" s="88" t="s">
        <v>1692</v>
      </c>
      <c r="Z59" s="88" t="b">
        <v>0</v>
      </c>
      <c r="AA59" s="88" t="b">
        <v>0</v>
      </c>
      <c r="AB59" s="88"/>
      <c r="AC59" s="88">
        <v>77</v>
      </c>
      <c r="AD59" s="88">
        <v>0</v>
      </c>
      <c r="AE59" s="88" t="s">
        <v>1693</v>
      </c>
      <c r="AF59" s="88" t="b">
        <v>0</v>
      </c>
      <c r="AG59" s="88" t="b">
        <v>0</v>
      </c>
      <c r="AH59" s="88"/>
      <c r="AI59" s="88"/>
      <c r="AJ59" s="88"/>
      <c r="AK59" s="88" t="s">
        <v>1760</v>
      </c>
      <c r="AL59" s="88" t="s">
        <v>1796</v>
      </c>
      <c r="AM59" s="88" t="s">
        <v>1760</v>
      </c>
      <c r="AN59" s="88">
        <v>2</v>
      </c>
      <c r="AO59" s="88" t="s">
        <v>1760</v>
      </c>
      <c r="AP59" s="88" t="b">
        <v>0</v>
      </c>
      <c r="AQ59" s="88" t="b">
        <v>0</v>
      </c>
      <c r="AR59" s="88"/>
      <c r="AS59" s="88" t="b">
        <v>0</v>
      </c>
      <c r="AT59" s="88">
        <v>0</v>
      </c>
      <c r="AU59" s="88">
        <v>1</v>
      </c>
    </row>
    <row r="60" spans="1:47" ht="15" customHeight="1" x14ac:dyDescent="0.3">
      <c r="A60" s="46" t="s">
        <v>225</v>
      </c>
      <c r="B60" s="46" t="s">
        <v>193</v>
      </c>
      <c r="C60" s="50"/>
      <c r="D60" s="51"/>
      <c r="E60" s="81"/>
      <c r="F60" s="52"/>
      <c r="G60" s="50"/>
      <c r="H60" s="54"/>
      <c r="I60" s="53"/>
      <c r="J60" s="53"/>
      <c r="K60" s="65"/>
      <c r="L60" s="79"/>
      <c r="M60" s="79"/>
      <c r="N60" s="60"/>
      <c r="O60" s="88" t="s">
        <v>1697</v>
      </c>
      <c r="P60" s="83">
        <v>45033.605312500003</v>
      </c>
      <c r="Q60" s="88" t="s">
        <v>1960</v>
      </c>
      <c r="R60" s="88"/>
      <c r="S60" s="88" t="s">
        <v>1961</v>
      </c>
      <c r="T60" s="88" t="s">
        <v>1742</v>
      </c>
      <c r="U60" s="88" t="s">
        <v>1962</v>
      </c>
      <c r="V60" s="88" t="s">
        <v>1963</v>
      </c>
      <c r="W60" s="78" t="s">
        <v>1964</v>
      </c>
      <c r="X60" s="83">
        <v>45033.605312500003</v>
      </c>
      <c r="Y60" s="88" t="s">
        <v>1692</v>
      </c>
      <c r="Z60" s="88" t="b">
        <v>0</v>
      </c>
      <c r="AA60" s="88" t="b">
        <v>0</v>
      </c>
      <c r="AB60" s="88"/>
      <c r="AC60" s="88">
        <v>10</v>
      </c>
      <c r="AD60" s="88">
        <v>0</v>
      </c>
      <c r="AE60" s="88" t="s">
        <v>1693</v>
      </c>
      <c r="AF60" s="88" t="b">
        <v>0</v>
      </c>
      <c r="AG60" s="88" t="b">
        <v>0</v>
      </c>
      <c r="AH60" s="88"/>
      <c r="AI60" s="88"/>
      <c r="AJ60" s="88"/>
      <c r="AK60" s="88" t="s">
        <v>1760</v>
      </c>
      <c r="AL60" s="88" t="s">
        <v>1796</v>
      </c>
      <c r="AM60" s="88" t="s">
        <v>1760</v>
      </c>
      <c r="AN60" s="88">
        <v>0</v>
      </c>
      <c r="AO60" s="88" t="s">
        <v>1760</v>
      </c>
      <c r="AP60" s="88" t="b">
        <v>0</v>
      </c>
      <c r="AQ60" s="88" t="b">
        <v>0</v>
      </c>
      <c r="AR60" s="88"/>
      <c r="AS60" s="88" t="b">
        <v>0</v>
      </c>
      <c r="AT60" s="88">
        <v>0</v>
      </c>
      <c r="AU60" s="88">
        <v>1</v>
      </c>
    </row>
    <row r="61" spans="1:47" ht="15" customHeight="1" x14ac:dyDescent="0.3">
      <c r="A61" s="46" t="s">
        <v>226</v>
      </c>
      <c r="B61" s="46" t="s">
        <v>193</v>
      </c>
      <c r="C61" s="50"/>
      <c r="D61" s="51"/>
      <c r="E61" s="81"/>
      <c r="F61" s="52"/>
      <c r="G61" s="50"/>
      <c r="H61" s="54"/>
      <c r="I61" s="53"/>
      <c r="J61" s="53"/>
      <c r="K61" s="65"/>
      <c r="L61" s="79"/>
      <c r="M61" s="79"/>
      <c r="N61" s="60"/>
      <c r="O61" s="88" t="s">
        <v>1697</v>
      </c>
      <c r="P61" s="83">
        <v>45033.606203703705</v>
      </c>
      <c r="Q61" s="88" t="s">
        <v>1965</v>
      </c>
      <c r="R61" s="88"/>
      <c r="S61" s="88" t="s">
        <v>1966</v>
      </c>
      <c r="T61" s="88" t="s">
        <v>1742</v>
      </c>
      <c r="U61" s="88" t="s">
        <v>1967</v>
      </c>
      <c r="V61" s="88" t="s">
        <v>1968</v>
      </c>
      <c r="W61" s="78" t="s">
        <v>1969</v>
      </c>
      <c r="X61" s="83">
        <v>45033.606203703705</v>
      </c>
      <c r="Y61" s="88" t="s">
        <v>1692</v>
      </c>
      <c r="Z61" s="88" t="b">
        <v>0</v>
      </c>
      <c r="AA61" s="88" t="b">
        <v>0</v>
      </c>
      <c r="AB61" s="88"/>
      <c r="AC61" s="88">
        <v>14</v>
      </c>
      <c r="AD61" s="88">
        <v>0</v>
      </c>
      <c r="AE61" s="88" t="s">
        <v>1693</v>
      </c>
      <c r="AF61" s="88" t="b">
        <v>0</v>
      </c>
      <c r="AG61" s="88" t="b">
        <v>0</v>
      </c>
      <c r="AH61" s="88"/>
      <c r="AI61" s="88"/>
      <c r="AJ61" s="88"/>
      <c r="AK61" s="88" t="s">
        <v>1760</v>
      </c>
      <c r="AL61" s="88" t="s">
        <v>1796</v>
      </c>
      <c r="AM61" s="88" t="s">
        <v>1760</v>
      </c>
      <c r="AN61" s="88">
        <v>0</v>
      </c>
      <c r="AO61" s="88" t="s">
        <v>1760</v>
      </c>
      <c r="AP61" s="88" t="b">
        <v>0</v>
      </c>
      <c r="AQ61" s="88" t="b">
        <v>0</v>
      </c>
      <c r="AR61" s="88"/>
      <c r="AS61" s="88" t="b">
        <v>0</v>
      </c>
      <c r="AT61" s="88">
        <v>0</v>
      </c>
      <c r="AU61" s="88">
        <v>1</v>
      </c>
    </row>
    <row r="62" spans="1:47" ht="15" customHeight="1" x14ac:dyDescent="0.3">
      <c r="A62" s="46" t="s">
        <v>227</v>
      </c>
      <c r="B62" s="46" t="s">
        <v>193</v>
      </c>
      <c r="C62" s="50"/>
      <c r="D62" s="51"/>
      <c r="E62" s="81"/>
      <c r="F62" s="52"/>
      <c r="G62" s="50"/>
      <c r="H62" s="54"/>
      <c r="I62" s="53"/>
      <c r="J62" s="53"/>
      <c r="K62" s="65"/>
      <c r="L62" s="79"/>
      <c r="M62" s="79"/>
      <c r="N62" s="60"/>
      <c r="O62" s="88" t="s">
        <v>1697</v>
      </c>
      <c r="P62" s="83">
        <v>45033.738587962966</v>
      </c>
      <c r="Q62" s="88" t="s">
        <v>1970</v>
      </c>
      <c r="R62" s="88"/>
      <c r="S62" s="88" t="s">
        <v>1971</v>
      </c>
      <c r="T62" s="88" t="s">
        <v>1742</v>
      </c>
      <c r="U62" s="88" t="s">
        <v>227</v>
      </c>
      <c r="V62" s="88" t="s">
        <v>1972</v>
      </c>
      <c r="W62" s="78" t="s">
        <v>1973</v>
      </c>
      <c r="X62" s="83">
        <v>45033.738587962966</v>
      </c>
      <c r="Y62" s="88" t="s">
        <v>1692</v>
      </c>
      <c r="Z62" s="88" t="b">
        <v>0</v>
      </c>
      <c r="AA62" s="88" t="b">
        <v>0</v>
      </c>
      <c r="AB62" s="88"/>
      <c r="AC62" s="88">
        <v>2</v>
      </c>
      <c r="AD62" s="88">
        <v>0</v>
      </c>
      <c r="AE62" s="88" t="s">
        <v>1693</v>
      </c>
      <c r="AF62" s="88" t="b">
        <v>0</v>
      </c>
      <c r="AG62" s="88" t="b">
        <v>0</v>
      </c>
      <c r="AH62" s="88"/>
      <c r="AI62" s="88"/>
      <c r="AJ62" s="88"/>
      <c r="AK62" s="88" t="s">
        <v>1760</v>
      </c>
      <c r="AL62" s="88" t="s">
        <v>1796</v>
      </c>
      <c r="AM62" s="88" t="s">
        <v>1760</v>
      </c>
      <c r="AN62" s="88">
        <v>0</v>
      </c>
      <c r="AO62" s="88" t="s">
        <v>1760</v>
      </c>
      <c r="AP62" s="88" t="b">
        <v>0</v>
      </c>
      <c r="AQ62" s="88" t="b">
        <v>0</v>
      </c>
      <c r="AR62" s="88"/>
      <c r="AS62" s="88" t="b">
        <v>0</v>
      </c>
      <c r="AT62" s="88">
        <v>0</v>
      </c>
      <c r="AU62" s="88">
        <v>1</v>
      </c>
    </row>
    <row r="63" spans="1:47" ht="15" customHeight="1" x14ac:dyDescent="0.3">
      <c r="A63" s="46" t="s">
        <v>228</v>
      </c>
      <c r="B63" s="46" t="s">
        <v>193</v>
      </c>
      <c r="C63" s="50"/>
      <c r="D63" s="51"/>
      <c r="E63" s="81"/>
      <c r="F63" s="52"/>
      <c r="G63" s="50"/>
      <c r="H63" s="54"/>
      <c r="I63" s="53"/>
      <c r="J63" s="53"/>
      <c r="K63" s="65"/>
      <c r="L63" s="79"/>
      <c r="M63" s="79"/>
      <c r="N63" s="60"/>
      <c r="O63" s="88" t="s">
        <v>1697</v>
      </c>
      <c r="P63" s="83">
        <v>45033.742106481484</v>
      </c>
      <c r="Q63" s="88" t="s">
        <v>1974</v>
      </c>
      <c r="R63" s="88"/>
      <c r="S63" s="88" t="s">
        <v>1975</v>
      </c>
      <c r="T63" s="88" t="s">
        <v>1742</v>
      </c>
      <c r="U63" s="88" t="s">
        <v>1976</v>
      </c>
      <c r="V63" s="88" t="s">
        <v>1977</v>
      </c>
      <c r="W63" s="78" t="s">
        <v>1978</v>
      </c>
      <c r="X63" s="83">
        <v>45033.742106481484</v>
      </c>
      <c r="Y63" s="88" t="s">
        <v>1692</v>
      </c>
      <c r="Z63" s="88" t="b">
        <v>0</v>
      </c>
      <c r="AA63" s="88" t="b">
        <v>0</v>
      </c>
      <c r="AB63" s="88"/>
      <c r="AC63" s="88">
        <v>3</v>
      </c>
      <c r="AD63" s="88">
        <v>0</v>
      </c>
      <c r="AE63" s="88" t="s">
        <v>1693</v>
      </c>
      <c r="AF63" s="88" t="b">
        <v>0</v>
      </c>
      <c r="AG63" s="88" t="b">
        <v>0</v>
      </c>
      <c r="AH63" s="88"/>
      <c r="AI63" s="88"/>
      <c r="AJ63" s="88"/>
      <c r="AK63" s="88" t="s">
        <v>1760</v>
      </c>
      <c r="AL63" s="88" t="s">
        <v>1796</v>
      </c>
      <c r="AM63" s="88" t="s">
        <v>1760</v>
      </c>
      <c r="AN63" s="88">
        <v>0</v>
      </c>
      <c r="AO63" s="88" t="s">
        <v>1760</v>
      </c>
      <c r="AP63" s="88" t="b">
        <v>0</v>
      </c>
      <c r="AQ63" s="88" t="b">
        <v>0</v>
      </c>
      <c r="AR63" s="88"/>
      <c r="AS63" s="88" t="b">
        <v>0</v>
      </c>
      <c r="AT63" s="88">
        <v>0</v>
      </c>
      <c r="AU63" s="88">
        <v>1</v>
      </c>
    </row>
    <row r="64" spans="1:47" ht="15" customHeight="1" x14ac:dyDescent="0.3">
      <c r="A64" s="46" t="s">
        <v>229</v>
      </c>
      <c r="B64" s="46" t="s">
        <v>193</v>
      </c>
      <c r="C64" s="50"/>
      <c r="D64" s="51"/>
      <c r="E64" s="81"/>
      <c r="F64" s="52"/>
      <c r="G64" s="50"/>
      <c r="H64" s="54"/>
      <c r="I64" s="53"/>
      <c r="J64" s="53"/>
      <c r="K64" s="65"/>
      <c r="L64" s="79"/>
      <c r="M64" s="79"/>
      <c r="N64" s="60"/>
      <c r="O64" s="88" t="s">
        <v>1686</v>
      </c>
      <c r="P64" s="83">
        <v>45033.66333333333</v>
      </c>
      <c r="Q64" s="88" t="s">
        <v>1979</v>
      </c>
      <c r="R64" s="88"/>
      <c r="S64" s="88" t="s">
        <v>1980</v>
      </c>
      <c r="T64" s="88" t="s">
        <v>1742</v>
      </c>
      <c r="U64" s="88" t="s">
        <v>229</v>
      </c>
      <c r="V64" s="88" t="s">
        <v>1981</v>
      </c>
      <c r="W64" s="78" t="s">
        <v>1982</v>
      </c>
      <c r="X64" s="83">
        <v>45033.66333333333</v>
      </c>
      <c r="Y64" s="88" t="s">
        <v>1692</v>
      </c>
      <c r="Z64" s="88" t="b">
        <v>0</v>
      </c>
      <c r="AA64" s="88" t="b">
        <v>0</v>
      </c>
      <c r="AB64" s="88"/>
      <c r="AC64" s="88">
        <v>4</v>
      </c>
      <c r="AD64" s="88">
        <v>0</v>
      </c>
      <c r="AE64" s="88" t="s">
        <v>1693</v>
      </c>
      <c r="AF64" s="88" t="b">
        <v>0</v>
      </c>
      <c r="AG64" s="88" t="b">
        <v>0</v>
      </c>
      <c r="AH64" s="88"/>
      <c r="AI64" s="88"/>
      <c r="AJ64" s="88"/>
      <c r="AK64" s="88" t="s">
        <v>1983</v>
      </c>
      <c r="AL64" s="88" t="s">
        <v>1984</v>
      </c>
      <c r="AM64" s="88" t="s">
        <v>1983</v>
      </c>
      <c r="AN64" s="88">
        <v>0</v>
      </c>
      <c r="AO64" s="88" t="s">
        <v>1760</v>
      </c>
      <c r="AP64" s="88" t="b">
        <v>0</v>
      </c>
      <c r="AQ64" s="88" t="b">
        <v>0</v>
      </c>
      <c r="AR64" s="88"/>
      <c r="AS64" s="88" t="b">
        <v>0</v>
      </c>
      <c r="AT64" s="88">
        <v>2</v>
      </c>
      <c r="AU64" s="88">
        <v>2</v>
      </c>
    </row>
    <row r="65" spans="1:47" ht="15" customHeight="1" x14ac:dyDescent="0.3">
      <c r="A65" s="46" t="s">
        <v>193</v>
      </c>
      <c r="B65" s="46" t="s">
        <v>229</v>
      </c>
      <c r="C65" s="50"/>
      <c r="D65" s="51"/>
      <c r="E65" s="81"/>
      <c r="F65" s="52"/>
      <c r="G65" s="50"/>
      <c r="H65" s="54"/>
      <c r="I65" s="53"/>
      <c r="J65" s="53"/>
      <c r="K65" s="65"/>
      <c r="L65" s="79"/>
      <c r="M65" s="79"/>
      <c r="N65" s="60"/>
      <c r="O65" s="88" t="s">
        <v>1686</v>
      </c>
      <c r="P65" s="83">
        <v>45033.662187499998</v>
      </c>
      <c r="Q65" s="88" t="s">
        <v>1985</v>
      </c>
      <c r="R65" s="88"/>
      <c r="S65" s="88" t="s">
        <v>1983</v>
      </c>
      <c r="T65" s="88" t="s">
        <v>1742</v>
      </c>
      <c r="U65" s="88" t="s">
        <v>1788</v>
      </c>
      <c r="V65" s="88" t="s">
        <v>1984</v>
      </c>
      <c r="W65" s="78" t="s">
        <v>1986</v>
      </c>
      <c r="X65" s="83">
        <v>45033.662187499998</v>
      </c>
      <c r="Y65" s="88" t="s">
        <v>1692</v>
      </c>
      <c r="Z65" s="88" t="b">
        <v>0</v>
      </c>
      <c r="AA65" s="88" t="b">
        <v>0</v>
      </c>
      <c r="AB65" s="88"/>
      <c r="AC65" s="88">
        <v>0</v>
      </c>
      <c r="AD65" s="88">
        <v>0</v>
      </c>
      <c r="AE65" s="88" t="s">
        <v>1693</v>
      </c>
      <c r="AF65" s="88" t="b">
        <v>0</v>
      </c>
      <c r="AG65" s="88" t="b">
        <v>0</v>
      </c>
      <c r="AH65" s="88"/>
      <c r="AI65" s="88"/>
      <c r="AJ65" s="88"/>
      <c r="AK65" s="88" t="s">
        <v>1987</v>
      </c>
      <c r="AL65" s="88" t="s">
        <v>1988</v>
      </c>
      <c r="AM65" s="88" t="s">
        <v>1987</v>
      </c>
      <c r="AN65" s="88">
        <v>1</v>
      </c>
      <c r="AO65" s="88" t="s">
        <v>1760</v>
      </c>
      <c r="AP65" s="88" t="b">
        <v>1</v>
      </c>
      <c r="AQ65" s="88" t="b">
        <v>0</v>
      </c>
      <c r="AR65" s="88"/>
      <c r="AS65" s="88" t="b">
        <v>0</v>
      </c>
      <c r="AT65" s="88">
        <v>1</v>
      </c>
      <c r="AU65" s="88">
        <v>1</v>
      </c>
    </row>
    <row r="66" spans="1:47" ht="15" customHeight="1" x14ac:dyDescent="0.3">
      <c r="A66" s="46" t="s">
        <v>229</v>
      </c>
      <c r="B66" s="46" t="s">
        <v>193</v>
      </c>
      <c r="C66" s="50"/>
      <c r="D66" s="51"/>
      <c r="E66" s="81"/>
      <c r="F66" s="52"/>
      <c r="G66" s="50"/>
      <c r="H66" s="54"/>
      <c r="I66" s="53"/>
      <c r="J66" s="53"/>
      <c r="K66" s="65"/>
      <c r="L66" s="79"/>
      <c r="M66" s="79"/>
      <c r="N66" s="60"/>
      <c r="O66" s="88" t="s">
        <v>1697</v>
      </c>
      <c r="P66" s="83">
        <v>45033.661608796298</v>
      </c>
      <c r="Q66" s="88" t="s">
        <v>1989</v>
      </c>
      <c r="R66" s="88"/>
      <c r="S66" s="88" t="s">
        <v>1987</v>
      </c>
      <c r="T66" s="88" t="s">
        <v>1742</v>
      </c>
      <c r="U66" s="88" t="s">
        <v>229</v>
      </c>
      <c r="V66" s="88" t="s">
        <v>1988</v>
      </c>
      <c r="W66" s="78" t="s">
        <v>1990</v>
      </c>
      <c r="X66" s="83">
        <v>45033.661608796298</v>
      </c>
      <c r="Y66" s="88" t="s">
        <v>1692</v>
      </c>
      <c r="Z66" s="88" t="b">
        <v>0</v>
      </c>
      <c r="AA66" s="88" t="b">
        <v>0</v>
      </c>
      <c r="AB66" s="88"/>
      <c r="AC66" s="88">
        <v>7</v>
      </c>
      <c r="AD66" s="88">
        <v>0</v>
      </c>
      <c r="AE66" s="88" t="s">
        <v>1693</v>
      </c>
      <c r="AF66" s="88" t="b">
        <v>0</v>
      </c>
      <c r="AG66" s="88" t="b">
        <v>0</v>
      </c>
      <c r="AH66" s="88"/>
      <c r="AI66" s="88"/>
      <c r="AJ66" s="88"/>
      <c r="AK66" s="88" t="s">
        <v>1760</v>
      </c>
      <c r="AL66" s="88" t="s">
        <v>1796</v>
      </c>
      <c r="AM66" s="88" t="s">
        <v>1760</v>
      </c>
      <c r="AN66" s="88">
        <v>1</v>
      </c>
      <c r="AO66" s="88" t="s">
        <v>1760</v>
      </c>
      <c r="AP66" s="88" t="b">
        <v>0</v>
      </c>
      <c r="AQ66" s="88" t="b">
        <v>0</v>
      </c>
      <c r="AR66" s="88"/>
      <c r="AS66" s="88" t="b">
        <v>0</v>
      </c>
      <c r="AT66" s="88">
        <v>0</v>
      </c>
      <c r="AU66" s="88">
        <v>2</v>
      </c>
    </row>
    <row r="67" spans="1:47" ht="15" customHeight="1" x14ac:dyDescent="0.3">
      <c r="A67" s="46" t="s">
        <v>230</v>
      </c>
      <c r="B67" s="46" t="s">
        <v>231</v>
      </c>
      <c r="C67" s="50"/>
      <c r="D67" s="51"/>
      <c r="E67" s="81"/>
      <c r="F67" s="52"/>
      <c r="G67" s="50"/>
      <c r="H67" s="54"/>
      <c r="I67" s="53"/>
      <c r="J67" s="53"/>
      <c r="K67" s="65"/>
      <c r="L67" s="79"/>
      <c r="M67" s="79"/>
      <c r="N67" s="60"/>
      <c r="O67" s="88" t="s">
        <v>1686</v>
      </c>
      <c r="P67" s="83">
        <v>45034.098379629628</v>
      </c>
      <c r="Q67" s="88" t="s">
        <v>1991</v>
      </c>
      <c r="R67" s="88"/>
      <c r="S67" s="88" t="s">
        <v>1992</v>
      </c>
      <c r="T67" s="88" t="s">
        <v>1742</v>
      </c>
      <c r="U67" s="88" t="s">
        <v>230</v>
      </c>
      <c r="V67" s="88" t="s">
        <v>1993</v>
      </c>
      <c r="W67" s="78" t="s">
        <v>1994</v>
      </c>
      <c r="X67" s="83">
        <v>45034.098379629628</v>
      </c>
      <c r="Y67" s="88" t="s">
        <v>1692</v>
      </c>
      <c r="Z67" s="88" t="b">
        <v>0</v>
      </c>
      <c r="AA67" s="88" t="b">
        <v>0</v>
      </c>
      <c r="AB67" s="88"/>
      <c r="AC67" s="88">
        <v>1</v>
      </c>
      <c r="AD67" s="88">
        <v>0</v>
      </c>
      <c r="AE67" s="88" t="s">
        <v>1693</v>
      </c>
      <c r="AF67" s="88" t="b">
        <v>0</v>
      </c>
      <c r="AG67" s="88" t="b">
        <v>0</v>
      </c>
      <c r="AH67" s="88"/>
      <c r="AI67" s="88"/>
      <c r="AJ67" s="88"/>
      <c r="AK67" s="88" t="s">
        <v>1995</v>
      </c>
      <c r="AL67" s="88" t="s">
        <v>1996</v>
      </c>
      <c r="AM67" s="88" t="s">
        <v>1995</v>
      </c>
      <c r="AN67" s="88">
        <v>0</v>
      </c>
      <c r="AO67" s="88" t="s">
        <v>1760</v>
      </c>
      <c r="AP67" s="88" t="b">
        <v>0</v>
      </c>
      <c r="AQ67" s="88" t="b">
        <v>0</v>
      </c>
      <c r="AR67" s="88"/>
      <c r="AS67" s="88" t="b">
        <v>0</v>
      </c>
      <c r="AT67" s="88">
        <v>3</v>
      </c>
      <c r="AU67" s="88">
        <v>1</v>
      </c>
    </row>
    <row r="68" spans="1:47" ht="15" customHeight="1" x14ac:dyDescent="0.3">
      <c r="A68" s="46" t="s">
        <v>232</v>
      </c>
      <c r="B68" s="46" t="s">
        <v>231</v>
      </c>
      <c r="C68" s="50"/>
      <c r="D68" s="51"/>
      <c r="E68" s="81"/>
      <c r="F68" s="52"/>
      <c r="G68" s="50"/>
      <c r="H68" s="54"/>
      <c r="I68" s="53"/>
      <c r="J68" s="53"/>
      <c r="K68" s="65"/>
      <c r="L68" s="79"/>
      <c r="M68" s="79"/>
      <c r="N68" s="60"/>
      <c r="O68" s="88" t="s">
        <v>1686</v>
      </c>
      <c r="P68" s="83">
        <v>45033.994074074071</v>
      </c>
      <c r="Q68" s="88" t="s">
        <v>1997</v>
      </c>
      <c r="R68" s="88"/>
      <c r="S68" s="88" t="s">
        <v>1998</v>
      </c>
      <c r="T68" s="88" t="s">
        <v>1742</v>
      </c>
      <c r="U68" s="88" t="s">
        <v>232</v>
      </c>
      <c r="V68" s="88" t="s">
        <v>1999</v>
      </c>
      <c r="W68" s="78" t="s">
        <v>2000</v>
      </c>
      <c r="X68" s="83">
        <v>45033.994074074071</v>
      </c>
      <c r="Y68" s="88" t="s">
        <v>1692</v>
      </c>
      <c r="Z68" s="88" t="b">
        <v>0</v>
      </c>
      <c r="AA68" s="88" t="b">
        <v>0</v>
      </c>
      <c r="AB68" s="88"/>
      <c r="AC68" s="88">
        <v>1</v>
      </c>
      <c r="AD68" s="88">
        <v>0</v>
      </c>
      <c r="AE68" s="88" t="s">
        <v>1693</v>
      </c>
      <c r="AF68" s="88" t="b">
        <v>0</v>
      </c>
      <c r="AG68" s="88" t="b">
        <v>0</v>
      </c>
      <c r="AH68" s="88"/>
      <c r="AI68" s="88"/>
      <c r="AJ68" s="88"/>
      <c r="AK68" s="88" t="s">
        <v>1995</v>
      </c>
      <c r="AL68" s="88" t="s">
        <v>1996</v>
      </c>
      <c r="AM68" s="88" t="s">
        <v>1995</v>
      </c>
      <c r="AN68" s="88">
        <v>0</v>
      </c>
      <c r="AO68" s="88" t="s">
        <v>1760</v>
      </c>
      <c r="AP68" s="88" t="b">
        <v>0</v>
      </c>
      <c r="AQ68" s="88" t="b">
        <v>0</v>
      </c>
      <c r="AR68" s="88"/>
      <c r="AS68" s="88" t="b">
        <v>0</v>
      </c>
      <c r="AT68" s="88">
        <v>3</v>
      </c>
      <c r="AU68" s="88">
        <v>1</v>
      </c>
    </row>
    <row r="69" spans="1:47" ht="15" customHeight="1" x14ac:dyDescent="0.3">
      <c r="A69" s="46" t="s">
        <v>231</v>
      </c>
      <c r="B69" s="46" t="s">
        <v>232</v>
      </c>
      <c r="C69" s="50"/>
      <c r="D69" s="51"/>
      <c r="E69" s="81"/>
      <c r="F69" s="52"/>
      <c r="G69" s="50"/>
      <c r="H69" s="54"/>
      <c r="I69" s="53"/>
      <c r="J69" s="53"/>
      <c r="K69" s="65"/>
      <c r="L69" s="79"/>
      <c r="M69" s="79"/>
      <c r="N69" s="60"/>
      <c r="O69" s="88" t="s">
        <v>1686</v>
      </c>
      <c r="P69" s="83">
        <v>45033.991527777776</v>
      </c>
      <c r="Q69" s="88" t="s">
        <v>2001</v>
      </c>
      <c r="R69" s="88"/>
      <c r="S69" s="88" t="s">
        <v>1995</v>
      </c>
      <c r="T69" s="88" t="s">
        <v>1742</v>
      </c>
      <c r="U69" s="88" t="s">
        <v>2002</v>
      </c>
      <c r="V69" s="88" t="s">
        <v>1996</v>
      </c>
      <c r="W69" s="78" t="s">
        <v>2003</v>
      </c>
      <c r="X69" s="83">
        <v>45033.991527777776</v>
      </c>
      <c r="Y69" s="88" t="s">
        <v>1692</v>
      </c>
      <c r="Z69" s="88" t="b">
        <v>0</v>
      </c>
      <c r="AA69" s="88" t="b">
        <v>0</v>
      </c>
      <c r="AB69" s="88"/>
      <c r="AC69" s="88">
        <v>3</v>
      </c>
      <c r="AD69" s="88">
        <v>0</v>
      </c>
      <c r="AE69" s="88" t="s">
        <v>1693</v>
      </c>
      <c r="AF69" s="88" t="b">
        <v>0</v>
      </c>
      <c r="AG69" s="88" t="b">
        <v>0</v>
      </c>
      <c r="AH69" s="88"/>
      <c r="AI69" s="88"/>
      <c r="AJ69" s="88"/>
      <c r="AK69" s="88" t="s">
        <v>2004</v>
      </c>
      <c r="AL69" s="88" t="s">
        <v>2005</v>
      </c>
      <c r="AM69" s="88" t="s">
        <v>2004</v>
      </c>
      <c r="AN69" s="88">
        <v>2</v>
      </c>
      <c r="AO69" s="88" t="s">
        <v>1760</v>
      </c>
      <c r="AP69" s="88" t="b">
        <v>0</v>
      </c>
      <c r="AQ69" s="88" t="b">
        <v>0</v>
      </c>
      <c r="AR69" s="88"/>
      <c r="AS69" s="88" t="b">
        <v>0</v>
      </c>
      <c r="AT69" s="88">
        <v>2</v>
      </c>
      <c r="AU69" s="88">
        <v>1</v>
      </c>
    </row>
    <row r="70" spans="1:47" ht="15" customHeight="1" x14ac:dyDescent="0.3">
      <c r="A70" s="46" t="s">
        <v>233</v>
      </c>
      <c r="B70" s="46" t="s">
        <v>232</v>
      </c>
      <c r="C70" s="50"/>
      <c r="D70" s="51"/>
      <c r="E70" s="81"/>
      <c r="F70" s="52"/>
      <c r="G70" s="50"/>
      <c r="H70" s="54"/>
      <c r="I70" s="53"/>
      <c r="J70" s="53"/>
      <c r="K70" s="65"/>
      <c r="L70" s="79"/>
      <c r="M70" s="79"/>
      <c r="N70" s="60"/>
      <c r="O70" s="88" t="s">
        <v>1686</v>
      </c>
      <c r="P70" s="83">
        <v>45034.265902777777</v>
      </c>
      <c r="Q70" s="88" t="s">
        <v>2006</v>
      </c>
      <c r="R70" s="88"/>
      <c r="S70" s="88" t="s">
        <v>2007</v>
      </c>
      <c r="T70" s="88" t="s">
        <v>1742</v>
      </c>
      <c r="U70" s="88" t="s">
        <v>233</v>
      </c>
      <c r="V70" s="88" t="s">
        <v>2008</v>
      </c>
      <c r="W70" s="78" t="s">
        <v>2009</v>
      </c>
      <c r="X70" s="83">
        <v>45034.265902777777</v>
      </c>
      <c r="Y70" s="88" t="s">
        <v>1692</v>
      </c>
      <c r="Z70" s="88" t="b">
        <v>0</v>
      </c>
      <c r="AA70" s="88" t="b">
        <v>0</v>
      </c>
      <c r="AB70" s="88"/>
      <c r="AC70" s="88">
        <v>1</v>
      </c>
      <c r="AD70" s="88">
        <v>0</v>
      </c>
      <c r="AE70" s="88" t="s">
        <v>1693</v>
      </c>
      <c r="AF70" s="88" t="b">
        <v>0</v>
      </c>
      <c r="AG70" s="88" t="b">
        <v>0</v>
      </c>
      <c r="AH70" s="88"/>
      <c r="AI70" s="88"/>
      <c r="AJ70" s="88"/>
      <c r="AK70" s="88" t="s">
        <v>2004</v>
      </c>
      <c r="AL70" s="88" t="s">
        <v>2005</v>
      </c>
      <c r="AM70" s="88" t="s">
        <v>2004</v>
      </c>
      <c r="AN70" s="88">
        <v>0</v>
      </c>
      <c r="AO70" s="88" t="s">
        <v>1760</v>
      </c>
      <c r="AP70" s="88" t="b">
        <v>0</v>
      </c>
      <c r="AQ70" s="88" t="b">
        <v>0</v>
      </c>
      <c r="AR70" s="88"/>
      <c r="AS70" s="88" t="b">
        <v>0</v>
      </c>
      <c r="AT70" s="88">
        <v>2</v>
      </c>
      <c r="AU70" s="88">
        <v>1</v>
      </c>
    </row>
    <row r="71" spans="1:47" ht="15" customHeight="1" x14ac:dyDescent="0.3">
      <c r="A71" s="46" t="s">
        <v>234</v>
      </c>
      <c r="B71" s="46" t="s">
        <v>235</v>
      </c>
      <c r="C71" s="50"/>
      <c r="D71" s="51"/>
      <c r="E71" s="81"/>
      <c r="F71" s="52"/>
      <c r="G71" s="50"/>
      <c r="H71" s="54"/>
      <c r="I71" s="53"/>
      <c r="J71" s="53"/>
      <c r="K71" s="65"/>
      <c r="L71" s="79"/>
      <c r="M71" s="79"/>
      <c r="N71" s="60"/>
      <c r="O71" s="88" t="s">
        <v>1686</v>
      </c>
      <c r="P71" s="83">
        <v>45034.02134259259</v>
      </c>
      <c r="Q71" s="88" t="s">
        <v>2010</v>
      </c>
      <c r="R71" s="88"/>
      <c r="S71" s="88" t="s">
        <v>2011</v>
      </c>
      <c r="T71" s="88" t="s">
        <v>1742</v>
      </c>
      <c r="U71" s="88" t="s">
        <v>2012</v>
      </c>
      <c r="V71" s="88" t="s">
        <v>2013</v>
      </c>
      <c r="W71" s="78" t="s">
        <v>2014</v>
      </c>
      <c r="X71" s="83">
        <v>45034.02134259259</v>
      </c>
      <c r="Y71" s="88" t="s">
        <v>1692</v>
      </c>
      <c r="Z71" s="88" t="b">
        <v>0</v>
      </c>
      <c r="AA71" s="88" t="b">
        <v>0</v>
      </c>
      <c r="AB71" s="88"/>
      <c r="AC71" s="88">
        <v>0</v>
      </c>
      <c r="AD71" s="88">
        <v>0</v>
      </c>
      <c r="AE71" s="88" t="s">
        <v>1693</v>
      </c>
      <c r="AF71" s="88" t="b">
        <v>0</v>
      </c>
      <c r="AG71" s="88" t="b">
        <v>0</v>
      </c>
      <c r="AH71" s="88"/>
      <c r="AI71" s="88"/>
      <c r="AJ71" s="88"/>
      <c r="AK71" s="88" t="s">
        <v>2015</v>
      </c>
      <c r="AL71" s="88" t="s">
        <v>2016</v>
      </c>
      <c r="AM71" s="88" t="s">
        <v>2015</v>
      </c>
      <c r="AN71" s="88">
        <v>0</v>
      </c>
      <c r="AO71" s="88" t="s">
        <v>1760</v>
      </c>
      <c r="AP71" s="88" t="b">
        <v>0</v>
      </c>
      <c r="AQ71" s="88" t="b">
        <v>0</v>
      </c>
      <c r="AR71" s="88"/>
      <c r="AS71" s="88" t="b">
        <v>0</v>
      </c>
      <c r="AT71" s="88">
        <v>1</v>
      </c>
      <c r="AU71" s="88">
        <v>1</v>
      </c>
    </row>
    <row r="72" spans="1:47" ht="15" customHeight="1" x14ac:dyDescent="0.3">
      <c r="A72" s="46" t="s">
        <v>235</v>
      </c>
      <c r="B72" s="46" t="s">
        <v>232</v>
      </c>
      <c r="C72" s="50"/>
      <c r="D72" s="51"/>
      <c r="E72" s="81"/>
      <c r="F72" s="52"/>
      <c r="G72" s="50"/>
      <c r="H72" s="54"/>
      <c r="I72" s="53"/>
      <c r="J72" s="53"/>
      <c r="K72" s="65"/>
      <c r="L72" s="79"/>
      <c r="M72" s="79"/>
      <c r="N72" s="60"/>
      <c r="O72" s="88" t="s">
        <v>1686</v>
      </c>
      <c r="P72" s="83">
        <v>45033.816944444443</v>
      </c>
      <c r="Q72" s="88" t="s">
        <v>2017</v>
      </c>
      <c r="R72" s="88"/>
      <c r="S72" s="88" t="s">
        <v>2018</v>
      </c>
      <c r="T72" s="88" t="s">
        <v>1742</v>
      </c>
      <c r="U72" s="88" t="s">
        <v>2019</v>
      </c>
      <c r="V72" s="88" t="s">
        <v>2020</v>
      </c>
      <c r="W72" s="78" t="s">
        <v>2021</v>
      </c>
      <c r="X72" s="83">
        <v>45033.816944444443</v>
      </c>
      <c r="Y72" s="88" t="s">
        <v>1692</v>
      </c>
      <c r="Z72" s="88" t="b">
        <v>0</v>
      </c>
      <c r="AA72" s="88" t="b">
        <v>0</v>
      </c>
      <c r="AB72" s="88"/>
      <c r="AC72" s="88">
        <v>0</v>
      </c>
      <c r="AD72" s="88">
        <v>0</v>
      </c>
      <c r="AE72" s="88" t="s">
        <v>1693</v>
      </c>
      <c r="AF72" s="88" t="b">
        <v>0</v>
      </c>
      <c r="AG72" s="88" t="b">
        <v>0</v>
      </c>
      <c r="AH72" s="88"/>
      <c r="AI72" s="88"/>
      <c r="AJ72" s="88"/>
      <c r="AK72" s="88" t="s">
        <v>2004</v>
      </c>
      <c r="AL72" s="88" t="s">
        <v>2005</v>
      </c>
      <c r="AM72" s="88" t="s">
        <v>2004</v>
      </c>
      <c r="AN72" s="88">
        <v>0</v>
      </c>
      <c r="AO72" s="88" t="s">
        <v>1760</v>
      </c>
      <c r="AP72" s="88" t="b">
        <v>0</v>
      </c>
      <c r="AQ72" s="88" t="b">
        <v>0</v>
      </c>
      <c r="AR72" s="88"/>
      <c r="AS72" s="88" t="b">
        <v>0</v>
      </c>
      <c r="AT72" s="88">
        <v>2</v>
      </c>
      <c r="AU72" s="88">
        <v>1</v>
      </c>
    </row>
    <row r="73" spans="1:47" ht="15" customHeight="1" x14ac:dyDescent="0.3">
      <c r="A73" s="46" t="s">
        <v>232</v>
      </c>
      <c r="B73" s="46" t="s">
        <v>235</v>
      </c>
      <c r="C73" s="50"/>
      <c r="D73" s="51"/>
      <c r="E73" s="81"/>
      <c r="F73" s="52"/>
      <c r="G73" s="50"/>
      <c r="H73" s="54"/>
      <c r="I73" s="53"/>
      <c r="J73" s="53"/>
      <c r="K73" s="65"/>
      <c r="L73" s="79"/>
      <c r="M73" s="79"/>
      <c r="N73" s="60"/>
      <c r="O73" s="88" t="s">
        <v>1686</v>
      </c>
      <c r="P73" s="83">
        <v>45033.688275462962</v>
      </c>
      <c r="Q73" s="88" t="s">
        <v>2022</v>
      </c>
      <c r="R73" s="88"/>
      <c r="S73" s="88" t="s">
        <v>2004</v>
      </c>
      <c r="T73" s="88" t="s">
        <v>1742</v>
      </c>
      <c r="U73" s="88" t="s">
        <v>232</v>
      </c>
      <c r="V73" s="88" t="s">
        <v>2005</v>
      </c>
      <c r="W73" s="78" t="s">
        <v>2023</v>
      </c>
      <c r="X73" s="83">
        <v>45033.688275462962</v>
      </c>
      <c r="Y73" s="88" t="s">
        <v>1692</v>
      </c>
      <c r="Z73" s="88" t="b">
        <v>0</v>
      </c>
      <c r="AA73" s="88" t="b">
        <v>0</v>
      </c>
      <c r="AB73" s="88"/>
      <c r="AC73" s="88">
        <v>4</v>
      </c>
      <c r="AD73" s="88">
        <v>0</v>
      </c>
      <c r="AE73" s="88" t="s">
        <v>1693</v>
      </c>
      <c r="AF73" s="88" t="b">
        <v>0</v>
      </c>
      <c r="AG73" s="88" t="b">
        <v>0</v>
      </c>
      <c r="AH73" s="88"/>
      <c r="AI73" s="88"/>
      <c r="AJ73" s="88"/>
      <c r="AK73" s="88" t="s">
        <v>2015</v>
      </c>
      <c r="AL73" s="88" t="s">
        <v>2016</v>
      </c>
      <c r="AM73" s="88" t="s">
        <v>2015</v>
      </c>
      <c r="AN73" s="88">
        <v>3</v>
      </c>
      <c r="AO73" s="88" t="s">
        <v>1760</v>
      </c>
      <c r="AP73" s="88" t="b">
        <v>0</v>
      </c>
      <c r="AQ73" s="88" t="b">
        <v>0</v>
      </c>
      <c r="AR73" s="88"/>
      <c r="AS73" s="88" t="b">
        <v>0</v>
      </c>
      <c r="AT73" s="88">
        <v>1</v>
      </c>
      <c r="AU73" s="88">
        <v>1</v>
      </c>
    </row>
    <row r="74" spans="1:47" ht="15" customHeight="1" x14ac:dyDescent="0.3">
      <c r="A74" s="46" t="s">
        <v>235</v>
      </c>
      <c r="B74" s="46" t="s">
        <v>193</v>
      </c>
      <c r="C74" s="50"/>
      <c r="D74" s="51"/>
      <c r="E74" s="81"/>
      <c r="F74" s="52"/>
      <c r="G74" s="50"/>
      <c r="H74" s="54"/>
      <c r="I74" s="53"/>
      <c r="J74" s="53"/>
      <c r="K74" s="65"/>
      <c r="L74" s="79"/>
      <c r="M74" s="79"/>
      <c r="N74" s="60"/>
      <c r="O74" s="88" t="s">
        <v>1697</v>
      </c>
      <c r="P74" s="83">
        <v>45033.614976851852</v>
      </c>
      <c r="Q74" s="88" t="s">
        <v>2024</v>
      </c>
      <c r="R74" s="88"/>
      <c r="S74" s="88" t="s">
        <v>2015</v>
      </c>
      <c r="T74" s="88" t="s">
        <v>1742</v>
      </c>
      <c r="U74" s="88" t="s">
        <v>2019</v>
      </c>
      <c r="V74" s="88" t="s">
        <v>2016</v>
      </c>
      <c r="W74" s="78" t="s">
        <v>2025</v>
      </c>
      <c r="X74" s="83">
        <v>45033.614976851852</v>
      </c>
      <c r="Y74" s="88" t="s">
        <v>1692</v>
      </c>
      <c r="Z74" s="88" t="b">
        <v>0</v>
      </c>
      <c r="AA74" s="88" t="b">
        <v>0</v>
      </c>
      <c r="AB74" s="88"/>
      <c r="AC74" s="88">
        <v>26</v>
      </c>
      <c r="AD74" s="88">
        <v>0</v>
      </c>
      <c r="AE74" s="88" t="s">
        <v>1693</v>
      </c>
      <c r="AF74" s="88" t="b">
        <v>0</v>
      </c>
      <c r="AG74" s="88" t="b">
        <v>0</v>
      </c>
      <c r="AH74" s="88"/>
      <c r="AI74" s="88"/>
      <c r="AJ74" s="88"/>
      <c r="AK74" s="88" t="s">
        <v>1760</v>
      </c>
      <c r="AL74" s="88" t="s">
        <v>1796</v>
      </c>
      <c r="AM74" s="88" t="s">
        <v>1760</v>
      </c>
      <c r="AN74" s="88">
        <v>2</v>
      </c>
      <c r="AO74" s="88" t="s">
        <v>1760</v>
      </c>
      <c r="AP74" s="88" t="b">
        <v>0</v>
      </c>
      <c r="AQ74" s="88" t="b">
        <v>0</v>
      </c>
      <c r="AR74" s="88"/>
      <c r="AS74" s="88" t="b">
        <v>0</v>
      </c>
      <c r="AT74" s="88">
        <v>0</v>
      </c>
      <c r="AU74" s="88">
        <v>1</v>
      </c>
    </row>
    <row r="75" spans="1:47" ht="15" customHeight="1" x14ac:dyDescent="0.3">
      <c r="A75" s="46" t="s">
        <v>201</v>
      </c>
      <c r="B75" s="46" t="s">
        <v>193</v>
      </c>
      <c r="C75" s="50"/>
      <c r="D75" s="51"/>
      <c r="E75" s="81"/>
      <c r="F75" s="52"/>
      <c r="G75" s="50"/>
      <c r="H75" s="54"/>
      <c r="I75" s="53"/>
      <c r="J75" s="53"/>
      <c r="K75" s="65"/>
      <c r="L75" s="79"/>
      <c r="M75" s="79"/>
      <c r="N75" s="60"/>
      <c r="O75" s="88" t="s">
        <v>1697</v>
      </c>
      <c r="P75" s="83">
        <v>45033.616944444446</v>
      </c>
      <c r="Q75" s="88" t="s">
        <v>2026</v>
      </c>
      <c r="R75" s="88"/>
      <c r="S75" s="88" t="s">
        <v>2027</v>
      </c>
      <c r="T75" s="88" t="s">
        <v>1742</v>
      </c>
      <c r="U75" s="88" t="s">
        <v>1829</v>
      </c>
      <c r="V75" s="88" t="s">
        <v>2028</v>
      </c>
      <c r="W75" s="78" t="s">
        <v>2029</v>
      </c>
      <c r="X75" s="83">
        <v>45033.616944444446</v>
      </c>
      <c r="Y75" s="83">
        <v>45033.643101851849</v>
      </c>
      <c r="Z75" s="88" t="b">
        <v>0</v>
      </c>
      <c r="AA75" s="88" t="b">
        <v>0</v>
      </c>
      <c r="AB75" s="88"/>
      <c r="AC75" s="88">
        <v>5</v>
      </c>
      <c r="AD75" s="88">
        <v>0</v>
      </c>
      <c r="AE75" s="88" t="s">
        <v>1693</v>
      </c>
      <c r="AF75" s="88" t="b">
        <v>0</v>
      </c>
      <c r="AG75" s="88" t="b">
        <v>0</v>
      </c>
      <c r="AH75" s="88"/>
      <c r="AI75" s="88"/>
      <c r="AJ75" s="88"/>
      <c r="AK75" s="88" t="s">
        <v>1760</v>
      </c>
      <c r="AL75" s="88" t="s">
        <v>1796</v>
      </c>
      <c r="AM75" s="88" t="s">
        <v>1760</v>
      </c>
      <c r="AN75" s="88">
        <v>0</v>
      </c>
      <c r="AO75" s="88" t="s">
        <v>1760</v>
      </c>
      <c r="AP75" s="88" t="b">
        <v>0</v>
      </c>
      <c r="AQ75" s="88" t="b">
        <v>0</v>
      </c>
      <c r="AR75" s="88"/>
      <c r="AS75" s="88" t="b">
        <v>0</v>
      </c>
      <c r="AT75" s="88">
        <v>0</v>
      </c>
      <c r="AU75" s="88">
        <v>1</v>
      </c>
    </row>
    <row r="76" spans="1:47" ht="15" customHeight="1" x14ac:dyDescent="0.3">
      <c r="A76" s="46" t="s">
        <v>236</v>
      </c>
      <c r="B76" s="46" t="s">
        <v>193</v>
      </c>
      <c r="C76" s="50"/>
      <c r="D76" s="51"/>
      <c r="E76" s="81"/>
      <c r="F76" s="52"/>
      <c r="G76" s="50"/>
      <c r="H76" s="54"/>
      <c r="I76" s="53"/>
      <c r="J76" s="53"/>
      <c r="K76" s="65"/>
      <c r="L76" s="79"/>
      <c r="M76" s="79"/>
      <c r="N76" s="60"/>
      <c r="O76" s="88" t="s">
        <v>1697</v>
      </c>
      <c r="P76" s="83">
        <v>45033.6409375</v>
      </c>
      <c r="Q76" s="88" t="s">
        <v>2030</v>
      </c>
      <c r="R76" s="88"/>
      <c r="S76" s="88" t="s">
        <v>2031</v>
      </c>
      <c r="T76" s="88" t="s">
        <v>1742</v>
      </c>
      <c r="U76" s="88" t="s">
        <v>2032</v>
      </c>
      <c r="V76" s="88" t="s">
        <v>2033</v>
      </c>
      <c r="W76" s="78" t="s">
        <v>2034</v>
      </c>
      <c r="X76" s="83">
        <v>45033.6409375</v>
      </c>
      <c r="Y76" s="88" t="s">
        <v>1692</v>
      </c>
      <c r="Z76" s="88" t="b">
        <v>0</v>
      </c>
      <c r="AA76" s="88" t="b">
        <v>0</v>
      </c>
      <c r="AB76" s="88"/>
      <c r="AC76" s="88">
        <v>2</v>
      </c>
      <c r="AD76" s="88">
        <v>0</v>
      </c>
      <c r="AE76" s="88" t="s">
        <v>1693</v>
      </c>
      <c r="AF76" s="88" t="b">
        <v>0</v>
      </c>
      <c r="AG76" s="88" t="b">
        <v>0</v>
      </c>
      <c r="AH76" s="88"/>
      <c r="AI76" s="88"/>
      <c r="AJ76" s="88"/>
      <c r="AK76" s="88" t="s">
        <v>1760</v>
      </c>
      <c r="AL76" s="88" t="s">
        <v>1796</v>
      </c>
      <c r="AM76" s="88" t="s">
        <v>1760</v>
      </c>
      <c r="AN76" s="88">
        <v>0</v>
      </c>
      <c r="AO76" s="88" t="s">
        <v>1760</v>
      </c>
      <c r="AP76" s="88" t="b">
        <v>0</v>
      </c>
      <c r="AQ76" s="88" t="b">
        <v>0</v>
      </c>
      <c r="AR76" s="88"/>
      <c r="AS76" s="88" t="b">
        <v>0</v>
      </c>
      <c r="AT76" s="88">
        <v>0</v>
      </c>
      <c r="AU76" s="88">
        <v>1</v>
      </c>
    </row>
    <row r="77" spans="1:47" ht="15" customHeight="1" x14ac:dyDescent="0.3">
      <c r="A77" s="46" t="s">
        <v>237</v>
      </c>
      <c r="B77" s="46" t="s">
        <v>193</v>
      </c>
      <c r="C77" s="50"/>
      <c r="D77" s="51"/>
      <c r="E77" s="81"/>
      <c r="F77" s="52"/>
      <c r="G77" s="50"/>
      <c r="H77" s="54"/>
      <c r="I77" s="53"/>
      <c r="J77" s="53"/>
      <c r="K77" s="65"/>
      <c r="L77" s="79"/>
      <c r="M77" s="79"/>
      <c r="N77" s="60"/>
      <c r="O77" s="88" t="s">
        <v>1697</v>
      </c>
      <c r="P77" s="83">
        <v>45033.658275462964</v>
      </c>
      <c r="Q77" s="88" t="s">
        <v>2035</v>
      </c>
      <c r="R77" s="88"/>
      <c r="S77" s="88" t="s">
        <v>2036</v>
      </c>
      <c r="T77" s="88" t="s">
        <v>1742</v>
      </c>
      <c r="U77" s="88" t="s">
        <v>2037</v>
      </c>
      <c r="V77" s="88" t="s">
        <v>2038</v>
      </c>
      <c r="W77" s="78" t="s">
        <v>2039</v>
      </c>
      <c r="X77" s="83">
        <v>45033.658275462964</v>
      </c>
      <c r="Y77" s="88" t="s">
        <v>1692</v>
      </c>
      <c r="Z77" s="88" t="b">
        <v>0</v>
      </c>
      <c r="AA77" s="88" t="b">
        <v>0</v>
      </c>
      <c r="AB77" s="88"/>
      <c r="AC77" s="88">
        <v>3</v>
      </c>
      <c r="AD77" s="88">
        <v>0</v>
      </c>
      <c r="AE77" s="88" t="s">
        <v>1693</v>
      </c>
      <c r="AF77" s="88" t="b">
        <v>0</v>
      </c>
      <c r="AG77" s="88" t="b">
        <v>0</v>
      </c>
      <c r="AH77" s="88"/>
      <c r="AI77" s="88"/>
      <c r="AJ77" s="88"/>
      <c r="AK77" s="88" t="s">
        <v>1760</v>
      </c>
      <c r="AL77" s="88" t="s">
        <v>1796</v>
      </c>
      <c r="AM77" s="88" t="s">
        <v>1760</v>
      </c>
      <c r="AN77" s="88">
        <v>0</v>
      </c>
      <c r="AO77" s="88" t="s">
        <v>1760</v>
      </c>
      <c r="AP77" s="88" t="b">
        <v>0</v>
      </c>
      <c r="AQ77" s="88" t="b">
        <v>0</v>
      </c>
      <c r="AR77" s="88"/>
      <c r="AS77" s="88" t="b">
        <v>0</v>
      </c>
      <c r="AT77" s="88">
        <v>0</v>
      </c>
      <c r="AU77" s="88">
        <v>1</v>
      </c>
    </row>
    <row r="78" spans="1:47" ht="15" customHeight="1" x14ac:dyDescent="0.3">
      <c r="A78" s="46" t="s">
        <v>238</v>
      </c>
      <c r="B78" s="46" t="s">
        <v>193</v>
      </c>
      <c r="C78" s="50"/>
      <c r="D78" s="51"/>
      <c r="E78" s="81"/>
      <c r="F78" s="52"/>
      <c r="G78" s="50"/>
      <c r="H78" s="54"/>
      <c r="I78" s="53"/>
      <c r="J78" s="53"/>
      <c r="K78" s="65"/>
      <c r="L78" s="79"/>
      <c r="M78" s="79"/>
      <c r="N78" s="60"/>
      <c r="O78" s="88" t="s">
        <v>1697</v>
      </c>
      <c r="P78" s="83">
        <v>45033.682615740741</v>
      </c>
      <c r="Q78" s="88" t="s">
        <v>2040</v>
      </c>
      <c r="R78" s="88"/>
      <c r="S78" s="88" t="s">
        <v>2041</v>
      </c>
      <c r="T78" s="88" t="s">
        <v>1742</v>
      </c>
      <c r="U78" s="88" t="s">
        <v>2042</v>
      </c>
      <c r="V78" s="88" t="s">
        <v>2043</v>
      </c>
      <c r="W78" s="78" t="s">
        <v>2044</v>
      </c>
      <c r="X78" s="83">
        <v>45033.682615740741</v>
      </c>
      <c r="Y78" s="88" t="s">
        <v>1692</v>
      </c>
      <c r="Z78" s="88" t="b">
        <v>0</v>
      </c>
      <c r="AA78" s="88" t="b">
        <v>0</v>
      </c>
      <c r="AB78" s="88"/>
      <c r="AC78" s="88">
        <v>2</v>
      </c>
      <c r="AD78" s="88">
        <v>0</v>
      </c>
      <c r="AE78" s="88" t="s">
        <v>1693</v>
      </c>
      <c r="AF78" s="88" t="b">
        <v>0</v>
      </c>
      <c r="AG78" s="88" t="b">
        <v>0</v>
      </c>
      <c r="AH78" s="88"/>
      <c r="AI78" s="88"/>
      <c r="AJ78" s="88"/>
      <c r="AK78" s="88" t="s">
        <v>1760</v>
      </c>
      <c r="AL78" s="88" t="s">
        <v>1796</v>
      </c>
      <c r="AM78" s="88" t="s">
        <v>1760</v>
      </c>
      <c r="AN78" s="88">
        <v>0</v>
      </c>
      <c r="AO78" s="88" t="s">
        <v>1760</v>
      </c>
      <c r="AP78" s="88" t="b">
        <v>0</v>
      </c>
      <c r="AQ78" s="88" t="b">
        <v>0</v>
      </c>
      <c r="AR78" s="88"/>
      <c r="AS78" s="88" t="b">
        <v>0</v>
      </c>
      <c r="AT78" s="88">
        <v>0</v>
      </c>
      <c r="AU78" s="88">
        <v>1</v>
      </c>
    </row>
    <row r="79" spans="1:47" ht="15" customHeight="1" x14ac:dyDescent="0.3">
      <c r="A79" s="46" t="s">
        <v>193</v>
      </c>
      <c r="B79" s="46" t="s">
        <v>239</v>
      </c>
      <c r="C79" s="50"/>
      <c r="D79" s="51"/>
      <c r="E79" s="81"/>
      <c r="F79" s="52"/>
      <c r="G79" s="50"/>
      <c r="H79" s="54"/>
      <c r="I79" s="53"/>
      <c r="J79" s="53"/>
      <c r="K79" s="65"/>
      <c r="L79" s="79"/>
      <c r="M79" s="79"/>
      <c r="N79" s="60"/>
      <c r="O79" s="88" t="s">
        <v>1686</v>
      </c>
      <c r="P79" s="83">
        <v>45033.75340277778</v>
      </c>
      <c r="Q79" s="88" t="s">
        <v>2045</v>
      </c>
      <c r="R79" s="88"/>
      <c r="S79" s="88" t="s">
        <v>2046</v>
      </c>
      <c r="T79" s="88" t="s">
        <v>1742</v>
      </c>
      <c r="U79" s="88" t="s">
        <v>1788</v>
      </c>
      <c r="V79" s="88" t="s">
        <v>2047</v>
      </c>
      <c r="W79" s="78" t="s">
        <v>2048</v>
      </c>
      <c r="X79" s="83">
        <v>45033.75340277778</v>
      </c>
      <c r="Y79" s="88" t="s">
        <v>1692</v>
      </c>
      <c r="Z79" s="88" t="b">
        <v>0</v>
      </c>
      <c r="AA79" s="88" t="b">
        <v>0</v>
      </c>
      <c r="AB79" s="88"/>
      <c r="AC79" s="88">
        <v>1</v>
      </c>
      <c r="AD79" s="88">
        <v>0</v>
      </c>
      <c r="AE79" s="88" t="s">
        <v>1693</v>
      </c>
      <c r="AF79" s="88" t="b">
        <v>0</v>
      </c>
      <c r="AG79" s="88" t="b">
        <v>0</v>
      </c>
      <c r="AH79" s="88"/>
      <c r="AI79" s="88"/>
      <c r="AJ79" s="88"/>
      <c r="AK79" s="88" t="s">
        <v>2049</v>
      </c>
      <c r="AL79" s="88" t="s">
        <v>2050</v>
      </c>
      <c r="AM79" s="88" t="s">
        <v>2049</v>
      </c>
      <c r="AN79" s="88">
        <v>0</v>
      </c>
      <c r="AO79" s="88" t="s">
        <v>1760</v>
      </c>
      <c r="AP79" s="88" t="b">
        <v>1</v>
      </c>
      <c r="AQ79" s="88" t="b">
        <v>0</v>
      </c>
      <c r="AR79" s="88"/>
      <c r="AS79" s="88" t="b">
        <v>0</v>
      </c>
      <c r="AT79" s="88">
        <v>1</v>
      </c>
      <c r="AU79" s="88">
        <v>1</v>
      </c>
    </row>
    <row r="80" spans="1:47" ht="15" customHeight="1" x14ac:dyDescent="0.3">
      <c r="A80" s="46" t="s">
        <v>239</v>
      </c>
      <c r="B80" s="46" t="s">
        <v>193</v>
      </c>
      <c r="C80" s="50"/>
      <c r="D80" s="51"/>
      <c r="E80" s="81"/>
      <c r="F80" s="52"/>
      <c r="G80" s="50"/>
      <c r="H80" s="54"/>
      <c r="I80" s="53"/>
      <c r="J80" s="53"/>
      <c r="K80" s="65"/>
      <c r="L80" s="79"/>
      <c r="M80" s="79"/>
      <c r="N80" s="60"/>
      <c r="O80" s="88" t="s">
        <v>1697</v>
      </c>
      <c r="P80" s="83">
        <v>45033.751828703702</v>
      </c>
      <c r="Q80" s="88" t="s">
        <v>2051</v>
      </c>
      <c r="R80" s="88"/>
      <c r="S80" s="88" t="s">
        <v>2049</v>
      </c>
      <c r="T80" s="88" t="s">
        <v>1742</v>
      </c>
      <c r="U80" s="88" t="s">
        <v>2052</v>
      </c>
      <c r="V80" s="88" t="s">
        <v>2050</v>
      </c>
      <c r="W80" s="78" t="s">
        <v>2053</v>
      </c>
      <c r="X80" s="83">
        <v>45033.751828703702</v>
      </c>
      <c r="Y80" s="88" t="s">
        <v>1692</v>
      </c>
      <c r="Z80" s="88" t="b">
        <v>0</v>
      </c>
      <c r="AA80" s="88" t="b">
        <v>0</v>
      </c>
      <c r="AB80" s="88"/>
      <c r="AC80" s="88">
        <v>5</v>
      </c>
      <c r="AD80" s="88">
        <v>0</v>
      </c>
      <c r="AE80" s="88" t="s">
        <v>1693</v>
      </c>
      <c r="AF80" s="88" t="b">
        <v>0</v>
      </c>
      <c r="AG80" s="88" t="b">
        <v>0</v>
      </c>
      <c r="AH80" s="88"/>
      <c r="AI80" s="88"/>
      <c r="AJ80" s="88"/>
      <c r="AK80" s="88" t="s">
        <v>1760</v>
      </c>
      <c r="AL80" s="88" t="s">
        <v>1796</v>
      </c>
      <c r="AM80" s="88" t="s">
        <v>1760</v>
      </c>
      <c r="AN80" s="88">
        <v>1</v>
      </c>
      <c r="AO80" s="88" t="s">
        <v>1760</v>
      </c>
      <c r="AP80" s="88" t="b">
        <v>0</v>
      </c>
      <c r="AQ80" s="88" t="b">
        <v>0</v>
      </c>
      <c r="AR80" s="88"/>
      <c r="AS80" s="88" t="b">
        <v>0</v>
      </c>
      <c r="AT80" s="88">
        <v>0</v>
      </c>
      <c r="AU80" s="88">
        <v>1</v>
      </c>
    </row>
    <row r="81" spans="1:47" ht="15" customHeight="1" x14ac:dyDescent="0.3">
      <c r="A81" s="46" t="s">
        <v>240</v>
      </c>
      <c r="B81" s="46" t="s">
        <v>193</v>
      </c>
      <c r="C81" s="50"/>
      <c r="D81" s="51"/>
      <c r="E81" s="81"/>
      <c r="F81" s="52"/>
      <c r="G81" s="50"/>
      <c r="H81" s="54"/>
      <c r="I81" s="53"/>
      <c r="J81" s="53"/>
      <c r="K81" s="65"/>
      <c r="L81" s="79"/>
      <c r="M81" s="79"/>
      <c r="N81" s="60"/>
      <c r="O81" s="88" t="s">
        <v>1697</v>
      </c>
      <c r="P81" s="83">
        <v>45033.684849537036</v>
      </c>
      <c r="Q81" s="88" t="s">
        <v>2054</v>
      </c>
      <c r="R81" s="88"/>
      <c r="S81" s="88" t="s">
        <v>2055</v>
      </c>
      <c r="T81" s="88" t="s">
        <v>1742</v>
      </c>
      <c r="U81" s="88" t="s">
        <v>2056</v>
      </c>
      <c r="V81" s="88" t="s">
        <v>2057</v>
      </c>
      <c r="W81" s="78" t="s">
        <v>2058</v>
      </c>
      <c r="X81" s="83">
        <v>45033.684849537036</v>
      </c>
      <c r="Y81" s="88" t="s">
        <v>1692</v>
      </c>
      <c r="Z81" s="88" t="b">
        <v>0</v>
      </c>
      <c r="AA81" s="88" t="b">
        <v>0</v>
      </c>
      <c r="AB81" s="88"/>
      <c r="AC81" s="88">
        <v>0</v>
      </c>
      <c r="AD81" s="88">
        <v>0</v>
      </c>
      <c r="AE81" s="88" t="s">
        <v>1693</v>
      </c>
      <c r="AF81" s="88" t="b">
        <v>0</v>
      </c>
      <c r="AG81" s="88" t="b">
        <v>0</v>
      </c>
      <c r="AH81" s="88"/>
      <c r="AI81" s="88"/>
      <c r="AJ81" s="88"/>
      <c r="AK81" s="88" t="s">
        <v>1760</v>
      </c>
      <c r="AL81" s="88" t="s">
        <v>1796</v>
      </c>
      <c r="AM81" s="88" t="s">
        <v>1760</v>
      </c>
      <c r="AN81" s="88">
        <v>0</v>
      </c>
      <c r="AO81" s="88" t="s">
        <v>1760</v>
      </c>
      <c r="AP81" s="88" t="b">
        <v>0</v>
      </c>
      <c r="AQ81" s="88" t="b">
        <v>0</v>
      </c>
      <c r="AR81" s="88"/>
      <c r="AS81" s="88" t="b">
        <v>0</v>
      </c>
      <c r="AT81" s="88">
        <v>0</v>
      </c>
      <c r="AU81" s="88">
        <v>1</v>
      </c>
    </row>
    <row r="82" spans="1:47" ht="15" customHeight="1" x14ac:dyDescent="0.3">
      <c r="A82" s="46" t="s">
        <v>241</v>
      </c>
      <c r="B82" s="46" t="s">
        <v>193</v>
      </c>
      <c r="C82" s="50"/>
      <c r="D82" s="51"/>
      <c r="E82" s="81"/>
      <c r="F82" s="52"/>
      <c r="G82" s="50"/>
      <c r="H82" s="54"/>
      <c r="I82" s="53"/>
      <c r="J82" s="53"/>
      <c r="K82" s="65"/>
      <c r="L82" s="79"/>
      <c r="M82" s="79"/>
      <c r="N82" s="60"/>
      <c r="O82" s="88" t="s">
        <v>1686</v>
      </c>
      <c r="P82" s="83">
        <v>45033.668541666666</v>
      </c>
      <c r="Q82" s="88" t="s">
        <v>2059</v>
      </c>
      <c r="R82" s="88"/>
      <c r="S82" s="88" t="s">
        <v>2060</v>
      </c>
      <c r="T82" s="88" t="s">
        <v>1742</v>
      </c>
      <c r="U82" s="88" t="s">
        <v>2061</v>
      </c>
      <c r="V82" s="88" t="s">
        <v>2062</v>
      </c>
      <c r="W82" s="78" t="s">
        <v>2063</v>
      </c>
      <c r="X82" s="83">
        <v>45033.668541666666</v>
      </c>
      <c r="Y82" s="88" t="s">
        <v>1692</v>
      </c>
      <c r="Z82" s="88" t="b">
        <v>0</v>
      </c>
      <c r="AA82" s="88" t="b">
        <v>0</v>
      </c>
      <c r="AB82" s="88"/>
      <c r="AC82" s="88">
        <v>4</v>
      </c>
      <c r="AD82" s="88">
        <v>0</v>
      </c>
      <c r="AE82" s="88" t="s">
        <v>1693</v>
      </c>
      <c r="AF82" s="88" t="b">
        <v>0</v>
      </c>
      <c r="AG82" s="88" t="b">
        <v>0</v>
      </c>
      <c r="AH82" s="88"/>
      <c r="AI82" s="88"/>
      <c r="AJ82" s="88"/>
      <c r="AK82" s="88" t="s">
        <v>2064</v>
      </c>
      <c r="AL82" s="88" t="s">
        <v>2065</v>
      </c>
      <c r="AM82" s="88" t="s">
        <v>2064</v>
      </c>
      <c r="AN82" s="88">
        <v>0</v>
      </c>
      <c r="AO82" s="88" t="s">
        <v>1760</v>
      </c>
      <c r="AP82" s="88" t="b">
        <v>0</v>
      </c>
      <c r="AQ82" s="88" t="b">
        <v>0</v>
      </c>
      <c r="AR82" s="88"/>
      <c r="AS82" s="88" t="b">
        <v>0</v>
      </c>
      <c r="AT82" s="88">
        <v>2</v>
      </c>
      <c r="AU82" s="88">
        <v>2</v>
      </c>
    </row>
    <row r="83" spans="1:47" ht="15" customHeight="1" x14ac:dyDescent="0.3">
      <c r="A83" s="46" t="s">
        <v>193</v>
      </c>
      <c r="B83" s="46" t="s">
        <v>241</v>
      </c>
      <c r="C83" s="50"/>
      <c r="D83" s="51"/>
      <c r="E83" s="81"/>
      <c r="F83" s="52"/>
      <c r="G83" s="50"/>
      <c r="H83" s="54"/>
      <c r="I83" s="53"/>
      <c r="J83" s="53"/>
      <c r="K83" s="65"/>
      <c r="L83" s="79"/>
      <c r="M83" s="79"/>
      <c r="N83" s="60"/>
      <c r="O83" s="88" t="s">
        <v>1686</v>
      </c>
      <c r="P83" s="83">
        <v>45033.667326388888</v>
      </c>
      <c r="Q83" s="88" t="s">
        <v>2066</v>
      </c>
      <c r="R83" s="88"/>
      <c r="S83" s="88" t="s">
        <v>2064</v>
      </c>
      <c r="T83" s="88" t="s">
        <v>1742</v>
      </c>
      <c r="U83" s="88" t="s">
        <v>1788</v>
      </c>
      <c r="V83" s="88" t="s">
        <v>2065</v>
      </c>
      <c r="W83" s="78" t="s">
        <v>2067</v>
      </c>
      <c r="X83" s="83">
        <v>45033.667326388888</v>
      </c>
      <c r="Y83" s="88" t="s">
        <v>1692</v>
      </c>
      <c r="Z83" s="88" t="b">
        <v>0</v>
      </c>
      <c r="AA83" s="88" t="b">
        <v>0</v>
      </c>
      <c r="AB83" s="88"/>
      <c r="AC83" s="88">
        <v>9</v>
      </c>
      <c r="AD83" s="88">
        <v>0</v>
      </c>
      <c r="AE83" s="88" t="s">
        <v>1693</v>
      </c>
      <c r="AF83" s="88" t="b">
        <v>0</v>
      </c>
      <c r="AG83" s="88" t="b">
        <v>0</v>
      </c>
      <c r="AH83" s="88"/>
      <c r="AI83" s="88"/>
      <c r="AJ83" s="88"/>
      <c r="AK83" s="88" t="s">
        <v>2068</v>
      </c>
      <c r="AL83" s="88" t="s">
        <v>2069</v>
      </c>
      <c r="AM83" s="88" t="s">
        <v>2068</v>
      </c>
      <c r="AN83" s="88">
        <v>1</v>
      </c>
      <c r="AO83" s="88" t="s">
        <v>1760</v>
      </c>
      <c r="AP83" s="88" t="b">
        <v>1</v>
      </c>
      <c r="AQ83" s="88" t="b">
        <v>0</v>
      </c>
      <c r="AR83" s="88"/>
      <c r="AS83" s="88" t="b">
        <v>0</v>
      </c>
      <c r="AT83" s="88">
        <v>1</v>
      </c>
      <c r="AU83" s="88">
        <v>1</v>
      </c>
    </row>
    <row r="84" spans="1:47" ht="15" customHeight="1" x14ac:dyDescent="0.3">
      <c r="A84" s="46" t="s">
        <v>241</v>
      </c>
      <c r="B84" s="46" t="s">
        <v>193</v>
      </c>
      <c r="C84" s="50"/>
      <c r="D84" s="51"/>
      <c r="E84" s="81"/>
      <c r="F84" s="52"/>
      <c r="G84" s="50"/>
      <c r="H84" s="54"/>
      <c r="I84" s="53"/>
      <c r="J84" s="53"/>
      <c r="K84" s="65"/>
      <c r="L84" s="79"/>
      <c r="M84" s="79"/>
      <c r="N84" s="60"/>
      <c r="O84" s="88" t="s">
        <v>1697</v>
      </c>
      <c r="P84" s="83">
        <v>45033.666168981479</v>
      </c>
      <c r="Q84" s="88" t="s">
        <v>2070</v>
      </c>
      <c r="R84" s="88"/>
      <c r="S84" s="88" t="s">
        <v>2068</v>
      </c>
      <c r="T84" s="88" t="s">
        <v>1742</v>
      </c>
      <c r="U84" s="88" t="s">
        <v>2061</v>
      </c>
      <c r="V84" s="88" t="s">
        <v>2069</v>
      </c>
      <c r="W84" s="78" t="s">
        <v>2071</v>
      </c>
      <c r="X84" s="83">
        <v>45033.666168981479</v>
      </c>
      <c r="Y84" s="88" t="s">
        <v>1692</v>
      </c>
      <c r="Z84" s="88" t="b">
        <v>0</v>
      </c>
      <c r="AA84" s="88" t="b">
        <v>0</v>
      </c>
      <c r="AB84" s="88"/>
      <c r="AC84" s="88">
        <v>8</v>
      </c>
      <c r="AD84" s="88">
        <v>0</v>
      </c>
      <c r="AE84" s="88" t="s">
        <v>1693</v>
      </c>
      <c r="AF84" s="88" t="b">
        <v>0</v>
      </c>
      <c r="AG84" s="88" t="b">
        <v>0</v>
      </c>
      <c r="AH84" s="88"/>
      <c r="AI84" s="88"/>
      <c r="AJ84" s="88"/>
      <c r="AK84" s="88" t="s">
        <v>1760</v>
      </c>
      <c r="AL84" s="88" t="s">
        <v>1796</v>
      </c>
      <c r="AM84" s="88" t="s">
        <v>1760</v>
      </c>
      <c r="AN84" s="88">
        <v>1</v>
      </c>
      <c r="AO84" s="88" t="s">
        <v>1760</v>
      </c>
      <c r="AP84" s="88" t="b">
        <v>0</v>
      </c>
      <c r="AQ84" s="88" t="b">
        <v>0</v>
      </c>
      <c r="AR84" s="88"/>
      <c r="AS84" s="88" t="b">
        <v>0</v>
      </c>
      <c r="AT84" s="88">
        <v>0</v>
      </c>
      <c r="AU84" s="88">
        <v>2</v>
      </c>
    </row>
    <row r="85" spans="1:47" ht="15" customHeight="1" x14ac:dyDescent="0.3">
      <c r="A85" s="46" t="s">
        <v>232</v>
      </c>
      <c r="B85" s="46" t="s">
        <v>193</v>
      </c>
      <c r="C85" s="50"/>
      <c r="D85" s="51"/>
      <c r="E85" s="81"/>
      <c r="F85" s="52"/>
      <c r="G85" s="50"/>
      <c r="H85" s="54"/>
      <c r="I85" s="53"/>
      <c r="J85" s="53"/>
      <c r="K85" s="65"/>
      <c r="L85" s="79"/>
      <c r="M85" s="79"/>
      <c r="N85" s="60"/>
      <c r="O85" s="88" t="s">
        <v>1697</v>
      </c>
      <c r="P85" s="83">
        <v>45033.687222222223</v>
      </c>
      <c r="Q85" s="88" t="s">
        <v>2072</v>
      </c>
      <c r="R85" s="88"/>
      <c r="S85" s="88" t="s">
        <v>2073</v>
      </c>
      <c r="T85" s="88" t="s">
        <v>1742</v>
      </c>
      <c r="U85" s="88" t="s">
        <v>232</v>
      </c>
      <c r="V85" s="88" t="s">
        <v>2074</v>
      </c>
      <c r="W85" s="78" t="s">
        <v>2075</v>
      </c>
      <c r="X85" s="83">
        <v>45033.687222222223</v>
      </c>
      <c r="Y85" s="88" t="s">
        <v>1692</v>
      </c>
      <c r="Z85" s="88" t="b">
        <v>0</v>
      </c>
      <c r="AA85" s="88" t="b">
        <v>0</v>
      </c>
      <c r="AB85" s="88"/>
      <c r="AC85" s="88">
        <v>3</v>
      </c>
      <c r="AD85" s="88">
        <v>0</v>
      </c>
      <c r="AE85" s="88" t="s">
        <v>1693</v>
      </c>
      <c r="AF85" s="88" t="b">
        <v>0</v>
      </c>
      <c r="AG85" s="88" t="b">
        <v>0</v>
      </c>
      <c r="AH85" s="88"/>
      <c r="AI85" s="88"/>
      <c r="AJ85" s="88"/>
      <c r="AK85" s="88" t="s">
        <v>1760</v>
      </c>
      <c r="AL85" s="88" t="s">
        <v>1796</v>
      </c>
      <c r="AM85" s="88" t="s">
        <v>1760</v>
      </c>
      <c r="AN85" s="88">
        <v>0</v>
      </c>
      <c r="AO85" s="88" t="s">
        <v>1760</v>
      </c>
      <c r="AP85" s="88" t="b">
        <v>0</v>
      </c>
      <c r="AQ85" s="88" t="b">
        <v>0</v>
      </c>
      <c r="AR85" s="88"/>
      <c r="AS85" s="88" t="b">
        <v>0</v>
      </c>
      <c r="AT85" s="88">
        <v>0</v>
      </c>
      <c r="AU85" s="88">
        <v>1</v>
      </c>
    </row>
    <row r="86" spans="1:47" ht="15" customHeight="1" x14ac:dyDescent="0.3">
      <c r="A86" s="46" t="s">
        <v>193</v>
      </c>
      <c r="B86" s="46" t="s">
        <v>242</v>
      </c>
      <c r="C86" s="50"/>
      <c r="D86" s="51"/>
      <c r="E86" s="81"/>
      <c r="F86" s="52"/>
      <c r="G86" s="50"/>
      <c r="H86" s="54"/>
      <c r="I86" s="53"/>
      <c r="J86" s="53"/>
      <c r="K86" s="65"/>
      <c r="L86" s="79"/>
      <c r="M86" s="79"/>
      <c r="N86" s="60"/>
      <c r="O86" s="88" t="s">
        <v>1686</v>
      </c>
      <c r="P86" s="83">
        <v>45033.675902777781</v>
      </c>
      <c r="Q86" s="88" t="s">
        <v>2076</v>
      </c>
      <c r="R86" s="88"/>
      <c r="S86" s="88" t="s">
        <v>2077</v>
      </c>
      <c r="T86" s="88" t="s">
        <v>1742</v>
      </c>
      <c r="U86" s="88" t="s">
        <v>1788</v>
      </c>
      <c r="V86" s="88" t="s">
        <v>2078</v>
      </c>
      <c r="W86" s="78" t="s">
        <v>2079</v>
      </c>
      <c r="X86" s="83">
        <v>45033.675902777781</v>
      </c>
      <c r="Y86" s="88" t="s">
        <v>1692</v>
      </c>
      <c r="Z86" s="88" t="b">
        <v>0</v>
      </c>
      <c r="AA86" s="88" t="b">
        <v>0</v>
      </c>
      <c r="AB86" s="88"/>
      <c r="AC86" s="88">
        <v>-6</v>
      </c>
      <c r="AD86" s="88">
        <v>0</v>
      </c>
      <c r="AE86" s="88" t="s">
        <v>1693</v>
      </c>
      <c r="AF86" s="88" t="b">
        <v>0</v>
      </c>
      <c r="AG86" s="88" t="b">
        <v>0</v>
      </c>
      <c r="AH86" s="88"/>
      <c r="AI86" s="88"/>
      <c r="AJ86" s="88"/>
      <c r="AK86" s="88" t="s">
        <v>2080</v>
      </c>
      <c r="AL86" s="88" t="s">
        <v>2081</v>
      </c>
      <c r="AM86" s="88" t="s">
        <v>2080</v>
      </c>
      <c r="AN86" s="88">
        <v>0</v>
      </c>
      <c r="AO86" s="88" t="s">
        <v>1760</v>
      </c>
      <c r="AP86" s="88" t="b">
        <v>1</v>
      </c>
      <c r="AQ86" s="88" t="b">
        <v>1</v>
      </c>
      <c r="AR86" s="88" t="s">
        <v>2082</v>
      </c>
      <c r="AS86" s="88" t="b">
        <v>0</v>
      </c>
      <c r="AT86" s="88">
        <v>1</v>
      </c>
      <c r="AU86" s="88">
        <v>1</v>
      </c>
    </row>
    <row r="87" spans="1:47" ht="15" customHeight="1" x14ac:dyDescent="0.3">
      <c r="A87" s="46" t="s">
        <v>242</v>
      </c>
      <c r="B87" s="46" t="s">
        <v>193</v>
      </c>
      <c r="C87" s="50"/>
      <c r="D87" s="51"/>
      <c r="E87" s="81"/>
      <c r="F87" s="52"/>
      <c r="G87" s="50"/>
      <c r="H87" s="54"/>
      <c r="I87" s="53"/>
      <c r="J87" s="53"/>
      <c r="K87" s="65"/>
      <c r="L87" s="79"/>
      <c r="M87" s="79"/>
      <c r="N87" s="60"/>
      <c r="O87" s="88" t="s">
        <v>1697</v>
      </c>
      <c r="P87" s="83">
        <v>45033.67559027778</v>
      </c>
      <c r="Q87" s="88" t="s">
        <v>2083</v>
      </c>
      <c r="R87" s="88"/>
      <c r="S87" s="88" t="s">
        <v>2080</v>
      </c>
      <c r="T87" s="88" t="s">
        <v>1742</v>
      </c>
      <c r="U87" s="88" t="s">
        <v>242</v>
      </c>
      <c r="V87" s="88" t="s">
        <v>2081</v>
      </c>
      <c r="W87" s="78" t="s">
        <v>2084</v>
      </c>
      <c r="X87" s="83">
        <v>45033.67559027778</v>
      </c>
      <c r="Y87" s="88" t="s">
        <v>1692</v>
      </c>
      <c r="Z87" s="88" t="b">
        <v>0</v>
      </c>
      <c r="AA87" s="88" t="b">
        <v>0</v>
      </c>
      <c r="AB87" s="88"/>
      <c r="AC87" s="88">
        <v>3</v>
      </c>
      <c r="AD87" s="88">
        <v>0</v>
      </c>
      <c r="AE87" s="88" t="s">
        <v>1693</v>
      </c>
      <c r="AF87" s="88" t="b">
        <v>0</v>
      </c>
      <c r="AG87" s="88" t="b">
        <v>0</v>
      </c>
      <c r="AH87" s="88"/>
      <c r="AI87" s="88"/>
      <c r="AJ87" s="88"/>
      <c r="AK87" s="88" t="s">
        <v>1760</v>
      </c>
      <c r="AL87" s="88" t="s">
        <v>1796</v>
      </c>
      <c r="AM87" s="88" t="s">
        <v>1760</v>
      </c>
      <c r="AN87" s="88">
        <v>1</v>
      </c>
      <c r="AO87" s="88" t="s">
        <v>1760</v>
      </c>
      <c r="AP87" s="88" t="b">
        <v>0</v>
      </c>
      <c r="AQ87" s="88" t="b">
        <v>0</v>
      </c>
      <c r="AR87" s="88"/>
      <c r="AS87" s="88" t="b">
        <v>0</v>
      </c>
      <c r="AT87" s="88">
        <v>0</v>
      </c>
      <c r="AU87" s="88">
        <v>1</v>
      </c>
    </row>
    <row r="88" spans="1:47" ht="15" customHeight="1" x14ac:dyDescent="0.3">
      <c r="A88" s="46" t="s">
        <v>243</v>
      </c>
      <c r="B88" s="46" t="s">
        <v>244</v>
      </c>
      <c r="C88" s="50"/>
      <c r="D88" s="51"/>
      <c r="E88" s="81"/>
      <c r="F88" s="52"/>
      <c r="G88" s="50"/>
      <c r="H88" s="54"/>
      <c r="I88" s="53"/>
      <c r="J88" s="53"/>
      <c r="K88" s="65"/>
      <c r="L88" s="79"/>
      <c r="M88" s="79"/>
      <c r="N88" s="60"/>
      <c r="O88" s="88" t="s">
        <v>1686</v>
      </c>
      <c r="P88" s="83">
        <v>45033.733611111114</v>
      </c>
      <c r="Q88" s="88" t="s">
        <v>2085</v>
      </c>
      <c r="R88" s="88"/>
      <c r="S88" s="88" t="s">
        <v>2086</v>
      </c>
      <c r="T88" s="88" t="s">
        <v>1742</v>
      </c>
      <c r="U88" s="88" t="s">
        <v>2087</v>
      </c>
      <c r="V88" s="88" t="s">
        <v>2088</v>
      </c>
      <c r="W88" s="78" t="s">
        <v>2089</v>
      </c>
      <c r="X88" s="83">
        <v>45033.733611111114</v>
      </c>
      <c r="Y88" s="88" t="s">
        <v>1692</v>
      </c>
      <c r="Z88" s="88" t="b">
        <v>0</v>
      </c>
      <c r="AA88" s="88" t="b">
        <v>0</v>
      </c>
      <c r="AB88" s="88"/>
      <c r="AC88" s="88">
        <v>3</v>
      </c>
      <c r="AD88" s="88">
        <v>0</v>
      </c>
      <c r="AE88" s="88" t="s">
        <v>1693</v>
      </c>
      <c r="AF88" s="88" t="b">
        <v>0</v>
      </c>
      <c r="AG88" s="88" t="b">
        <v>0</v>
      </c>
      <c r="AH88" s="88"/>
      <c r="AI88" s="88"/>
      <c r="AJ88" s="88"/>
      <c r="AK88" s="88" t="s">
        <v>2090</v>
      </c>
      <c r="AL88" s="88" t="s">
        <v>2091</v>
      </c>
      <c r="AM88" s="88" t="s">
        <v>2090</v>
      </c>
      <c r="AN88" s="88">
        <v>0</v>
      </c>
      <c r="AO88" s="88" t="s">
        <v>1760</v>
      </c>
      <c r="AP88" s="88" t="b">
        <v>0</v>
      </c>
      <c r="AQ88" s="88" t="b">
        <v>0</v>
      </c>
      <c r="AR88" s="88"/>
      <c r="AS88" s="88" t="b">
        <v>0</v>
      </c>
      <c r="AT88" s="88">
        <v>1</v>
      </c>
      <c r="AU88" s="88">
        <v>1</v>
      </c>
    </row>
    <row r="89" spans="1:47" ht="15" customHeight="1" x14ac:dyDescent="0.3">
      <c r="A89" s="46" t="s">
        <v>244</v>
      </c>
      <c r="B89" s="46" t="s">
        <v>193</v>
      </c>
      <c r="C89" s="50"/>
      <c r="D89" s="51"/>
      <c r="E89" s="81"/>
      <c r="F89" s="52"/>
      <c r="G89" s="50"/>
      <c r="H89" s="54"/>
      <c r="I89" s="53"/>
      <c r="J89" s="53"/>
      <c r="K89" s="65"/>
      <c r="L89" s="79"/>
      <c r="M89" s="79"/>
      <c r="N89" s="60"/>
      <c r="O89" s="88" t="s">
        <v>1697</v>
      </c>
      <c r="P89" s="83">
        <v>45033.700486111113</v>
      </c>
      <c r="Q89" s="88" t="s">
        <v>2092</v>
      </c>
      <c r="R89" s="88"/>
      <c r="S89" s="88" t="s">
        <v>2090</v>
      </c>
      <c r="T89" s="88" t="s">
        <v>1742</v>
      </c>
      <c r="U89" s="88" t="s">
        <v>2093</v>
      </c>
      <c r="V89" s="88" t="s">
        <v>2091</v>
      </c>
      <c r="W89" s="78" t="s">
        <v>2094</v>
      </c>
      <c r="X89" s="83">
        <v>45033.700486111113</v>
      </c>
      <c r="Y89" s="88" t="s">
        <v>1692</v>
      </c>
      <c r="Z89" s="88" t="b">
        <v>0</v>
      </c>
      <c r="AA89" s="88" t="b">
        <v>0</v>
      </c>
      <c r="AB89" s="88"/>
      <c r="AC89" s="88">
        <v>3</v>
      </c>
      <c r="AD89" s="88">
        <v>0</v>
      </c>
      <c r="AE89" s="88" t="s">
        <v>1693</v>
      </c>
      <c r="AF89" s="88" t="b">
        <v>0</v>
      </c>
      <c r="AG89" s="88" t="b">
        <v>0</v>
      </c>
      <c r="AH89" s="88"/>
      <c r="AI89" s="88"/>
      <c r="AJ89" s="88"/>
      <c r="AK89" s="88" t="s">
        <v>1760</v>
      </c>
      <c r="AL89" s="88" t="s">
        <v>1796</v>
      </c>
      <c r="AM89" s="88" t="s">
        <v>1760</v>
      </c>
      <c r="AN89" s="88">
        <v>1</v>
      </c>
      <c r="AO89" s="88" t="s">
        <v>1760</v>
      </c>
      <c r="AP89" s="88" t="b">
        <v>0</v>
      </c>
      <c r="AQ89" s="88" t="b">
        <v>0</v>
      </c>
      <c r="AR89" s="88"/>
      <c r="AS89" s="88" t="b">
        <v>0</v>
      </c>
      <c r="AT89" s="88">
        <v>0</v>
      </c>
      <c r="AU89" s="88">
        <v>1</v>
      </c>
    </row>
    <row r="90" spans="1:47" ht="15" customHeight="1" x14ac:dyDescent="0.3">
      <c r="A90" s="46" t="s">
        <v>245</v>
      </c>
      <c r="B90" s="46" t="s">
        <v>193</v>
      </c>
      <c r="C90" s="50"/>
      <c r="D90" s="51"/>
      <c r="E90" s="81"/>
      <c r="F90" s="52"/>
      <c r="G90" s="50"/>
      <c r="H90" s="54"/>
      <c r="I90" s="53"/>
      <c r="J90" s="53"/>
      <c r="K90" s="65"/>
      <c r="L90" s="79"/>
      <c r="M90" s="79"/>
      <c r="N90" s="60"/>
      <c r="O90" s="88" t="s">
        <v>1697</v>
      </c>
      <c r="P90" s="83">
        <v>45033.706261574072</v>
      </c>
      <c r="Q90" s="88" t="s">
        <v>2095</v>
      </c>
      <c r="R90" s="88"/>
      <c r="S90" s="88" t="s">
        <v>2096</v>
      </c>
      <c r="T90" s="88" t="s">
        <v>1742</v>
      </c>
      <c r="U90" s="88" t="s">
        <v>245</v>
      </c>
      <c r="V90" s="88" t="s">
        <v>2097</v>
      </c>
      <c r="W90" s="78" t="s">
        <v>2098</v>
      </c>
      <c r="X90" s="83">
        <v>45033.706261574072</v>
      </c>
      <c r="Y90" s="88" t="s">
        <v>1692</v>
      </c>
      <c r="Z90" s="88" t="b">
        <v>0</v>
      </c>
      <c r="AA90" s="88" t="b">
        <v>0</v>
      </c>
      <c r="AB90" s="88"/>
      <c r="AC90" s="88">
        <v>-2</v>
      </c>
      <c r="AD90" s="88">
        <v>0</v>
      </c>
      <c r="AE90" s="88" t="s">
        <v>1693</v>
      </c>
      <c r="AF90" s="88" t="b">
        <v>0</v>
      </c>
      <c r="AG90" s="88" t="b">
        <v>0</v>
      </c>
      <c r="AH90" s="88"/>
      <c r="AI90" s="88"/>
      <c r="AJ90" s="88"/>
      <c r="AK90" s="88" t="s">
        <v>1760</v>
      </c>
      <c r="AL90" s="88" t="s">
        <v>1796</v>
      </c>
      <c r="AM90" s="88" t="s">
        <v>1760</v>
      </c>
      <c r="AN90" s="88">
        <v>0</v>
      </c>
      <c r="AO90" s="88" t="s">
        <v>1760</v>
      </c>
      <c r="AP90" s="88" t="b">
        <v>0</v>
      </c>
      <c r="AQ90" s="88" t="b">
        <v>0</v>
      </c>
      <c r="AR90" s="88"/>
      <c r="AS90" s="88" t="b">
        <v>0</v>
      </c>
      <c r="AT90" s="88">
        <v>0</v>
      </c>
      <c r="AU90" s="88">
        <v>1</v>
      </c>
    </row>
    <row r="91" spans="1:47" ht="15" customHeight="1" x14ac:dyDescent="0.3">
      <c r="A91" s="46" t="s">
        <v>246</v>
      </c>
      <c r="B91" s="46" t="s">
        <v>193</v>
      </c>
      <c r="C91" s="50"/>
      <c r="D91" s="51"/>
      <c r="E91" s="81"/>
      <c r="F91" s="52"/>
      <c r="G91" s="50"/>
      <c r="H91" s="54"/>
      <c r="I91" s="53"/>
      <c r="J91" s="53"/>
      <c r="K91" s="65"/>
      <c r="L91" s="79"/>
      <c r="M91" s="79"/>
      <c r="N91" s="60"/>
      <c r="O91" s="88" t="s">
        <v>1697</v>
      </c>
      <c r="P91" s="83">
        <v>45033.708958333336</v>
      </c>
      <c r="Q91" s="88" t="s">
        <v>2099</v>
      </c>
      <c r="R91" s="88"/>
      <c r="S91" s="88" t="s">
        <v>2100</v>
      </c>
      <c r="T91" s="88" t="s">
        <v>1742</v>
      </c>
      <c r="U91" s="88" t="s">
        <v>246</v>
      </c>
      <c r="V91" s="88" t="s">
        <v>2101</v>
      </c>
      <c r="W91" s="78" t="s">
        <v>2102</v>
      </c>
      <c r="X91" s="83">
        <v>45033.708958333336</v>
      </c>
      <c r="Y91" s="88" t="s">
        <v>1692</v>
      </c>
      <c r="Z91" s="88" t="b">
        <v>0</v>
      </c>
      <c r="AA91" s="88" t="b">
        <v>0</v>
      </c>
      <c r="AB91" s="88"/>
      <c r="AC91" s="88">
        <v>1</v>
      </c>
      <c r="AD91" s="88">
        <v>0</v>
      </c>
      <c r="AE91" s="88" t="s">
        <v>1693</v>
      </c>
      <c r="AF91" s="88" t="b">
        <v>0</v>
      </c>
      <c r="AG91" s="88" t="b">
        <v>0</v>
      </c>
      <c r="AH91" s="88"/>
      <c r="AI91" s="88"/>
      <c r="AJ91" s="88"/>
      <c r="AK91" s="88" t="s">
        <v>1760</v>
      </c>
      <c r="AL91" s="88" t="s">
        <v>1796</v>
      </c>
      <c r="AM91" s="88" t="s">
        <v>1760</v>
      </c>
      <c r="AN91" s="88">
        <v>0</v>
      </c>
      <c r="AO91" s="88" t="s">
        <v>1760</v>
      </c>
      <c r="AP91" s="88" t="b">
        <v>0</v>
      </c>
      <c r="AQ91" s="88" t="b">
        <v>0</v>
      </c>
      <c r="AR91" s="88"/>
      <c r="AS91" s="88" t="b">
        <v>0</v>
      </c>
      <c r="AT91" s="88">
        <v>0</v>
      </c>
      <c r="AU91" s="88">
        <v>1</v>
      </c>
    </row>
    <row r="92" spans="1:47" ht="15" customHeight="1" x14ac:dyDescent="0.3">
      <c r="A92" s="46" t="s">
        <v>247</v>
      </c>
      <c r="B92" s="46" t="s">
        <v>248</v>
      </c>
      <c r="C92" s="50"/>
      <c r="D92" s="51"/>
      <c r="E92" s="81"/>
      <c r="F92" s="52"/>
      <c r="G92" s="50"/>
      <c r="H92" s="54"/>
      <c r="I92" s="53"/>
      <c r="J92" s="53"/>
      <c r="K92" s="65"/>
      <c r="L92" s="79"/>
      <c r="M92" s="79"/>
      <c r="N92" s="60"/>
      <c r="O92" s="88" t="s">
        <v>1686</v>
      </c>
      <c r="P92" s="83">
        <v>45033.829652777778</v>
      </c>
      <c r="Q92" s="88" t="s">
        <v>2103</v>
      </c>
      <c r="R92" s="88"/>
      <c r="S92" s="88" t="s">
        <v>2104</v>
      </c>
      <c r="T92" s="88" t="s">
        <v>1742</v>
      </c>
      <c r="U92" s="88" t="s">
        <v>2105</v>
      </c>
      <c r="V92" s="88" t="s">
        <v>2106</v>
      </c>
      <c r="W92" s="78" t="s">
        <v>2107</v>
      </c>
      <c r="X92" s="83">
        <v>45033.829652777778</v>
      </c>
      <c r="Y92" s="88" t="s">
        <v>1692</v>
      </c>
      <c r="Z92" s="88" t="b">
        <v>0</v>
      </c>
      <c r="AA92" s="88" t="b">
        <v>0</v>
      </c>
      <c r="AB92" s="88"/>
      <c r="AC92" s="88">
        <v>1</v>
      </c>
      <c r="AD92" s="88">
        <v>0</v>
      </c>
      <c r="AE92" s="88" t="s">
        <v>1693</v>
      </c>
      <c r="AF92" s="88" t="b">
        <v>0</v>
      </c>
      <c r="AG92" s="88" t="b">
        <v>0</v>
      </c>
      <c r="AH92" s="88"/>
      <c r="AI92" s="88"/>
      <c r="AJ92" s="88"/>
      <c r="AK92" s="88" t="s">
        <v>2108</v>
      </c>
      <c r="AL92" s="88" t="s">
        <v>2109</v>
      </c>
      <c r="AM92" s="88" t="s">
        <v>2108</v>
      </c>
      <c r="AN92" s="88">
        <v>0</v>
      </c>
      <c r="AO92" s="88" t="s">
        <v>1760</v>
      </c>
      <c r="AP92" s="88" t="b">
        <v>0</v>
      </c>
      <c r="AQ92" s="88" t="b">
        <v>0</v>
      </c>
      <c r="AR92" s="88"/>
      <c r="AS92" s="88" t="b">
        <v>0</v>
      </c>
      <c r="AT92" s="88">
        <v>2</v>
      </c>
      <c r="AU92" s="88">
        <v>1</v>
      </c>
    </row>
    <row r="93" spans="1:47" ht="15" customHeight="1" x14ac:dyDescent="0.3">
      <c r="A93" s="46" t="s">
        <v>248</v>
      </c>
      <c r="B93" s="46" t="s">
        <v>247</v>
      </c>
      <c r="C93" s="50"/>
      <c r="D93" s="51"/>
      <c r="E93" s="81"/>
      <c r="F93" s="52"/>
      <c r="G93" s="50"/>
      <c r="H93" s="54"/>
      <c r="I93" s="53"/>
      <c r="J93" s="53"/>
      <c r="K93" s="65"/>
      <c r="L93" s="79"/>
      <c r="M93" s="79"/>
      <c r="N93" s="60"/>
      <c r="O93" s="88" t="s">
        <v>1686</v>
      </c>
      <c r="P93" s="83">
        <v>45033.772314814814</v>
      </c>
      <c r="Q93" s="88" t="s">
        <v>2110</v>
      </c>
      <c r="R93" s="88"/>
      <c r="S93" s="88" t="s">
        <v>2108</v>
      </c>
      <c r="T93" s="88" t="s">
        <v>1742</v>
      </c>
      <c r="U93" s="88" t="s">
        <v>2111</v>
      </c>
      <c r="V93" s="88" t="s">
        <v>2109</v>
      </c>
      <c r="W93" s="78" t="s">
        <v>2112</v>
      </c>
      <c r="X93" s="83">
        <v>45033.772314814814</v>
      </c>
      <c r="Y93" s="88" t="s">
        <v>1692</v>
      </c>
      <c r="Z93" s="88" t="b">
        <v>0</v>
      </c>
      <c r="AA93" s="88" t="b">
        <v>0</v>
      </c>
      <c r="AB93" s="88"/>
      <c r="AC93" s="88">
        <v>3</v>
      </c>
      <c r="AD93" s="88">
        <v>0</v>
      </c>
      <c r="AE93" s="88" t="s">
        <v>1693</v>
      </c>
      <c r="AF93" s="88" t="b">
        <v>0</v>
      </c>
      <c r="AG93" s="88" t="b">
        <v>0</v>
      </c>
      <c r="AH93" s="88"/>
      <c r="AI93" s="88"/>
      <c r="AJ93" s="88"/>
      <c r="AK93" s="88" t="s">
        <v>2113</v>
      </c>
      <c r="AL93" s="88" t="s">
        <v>2114</v>
      </c>
      <c r="AM93" s="88" t="s">
        <v>2113</v>
      </c>
      <c r="AN93" s="88">
        <v>1</v>
      </c>
      <c r="AO93" s="88" t="s">
        <v>1760</v>
      </c>
      <c r="AP93" s="88" t="b">
        <v>0</v>
      </c>
      <c r="AQ93" s="88" t="b">
        <v>0</v>
      </c>
      <c r="AR93" s="88"/>
      <c r="AS93" s="88" t="b">
        <v>0</v>
      </c>
      <c r="AT93" s="88">
        <v>1</v>
      </c>
      <c r="AU93" s="88">
        <v>1</v>
      </c>
    </row>
    <row r="94" spans="1:47" ht="15" customHeight="1" x14ac:dyDescent="0.3">
      <c r="A94" s="46" t="s">
        <v>247</v>
      </c>
      <c r="B94" s="46" t="s">
        <v>193</v>
      </c>
      <c r="C94" s="50"/>
      <c r="D94" s="51"/>
      <c r="E94" s="81"/>
      <c r="F94" s="52"/>
      <c r="G94" s="50"/>
      <c r="H94" s="54"/>
      <c r="I94" s="53"/>
      <c r="J94" s="53"/>
      <c r="K94" s="65"/>
      <c r="L94" s="79"/>
      <c r="M94" s="79"/>
      <c r="N94" s="60"/>
      <c r="O94" s="88" t="s">
        <v>1697</v>
      </c>
      <c r="P94" s="83">
        <v>45033.752708333333</v>
      </c>
      <c r="Q94" s="88" t="s">
        <v>2115</v>
      </c>
      <c r="R94" s="88"/>
      <c r="S94" s="88" t="s">
        <v>2113</v>
      </c>
      <c r="T94" s="88" t="s">
        <v>1742</v>
      </c>
      <c r="U94" s="88" t="s">
        <v>2105</v>
      </c>
      <c r="V94" s="88" t="s">
        <v>2114</v>
      </c>
      <c r="W94" s="78" t="s">
        <v>2116</v>
      </c>
      <c r="X94" s="83">
        <v>45033.752708333333</v>
      </c>
      <c r="Y94" s="88" t="s">
        <v>1692</v>
      </c>
      <c r="Z94" s="88" t="b">
        <v>0</v>
      </c>
      <c r="AA94" s="88" t="b">
        <v>0</v>
      </c>
      <c r="AB94" s="88"/>
      <c r="AC94" s="88">
        <v>-1</v>
      </c>
      <c r="AD94" s="88">
        <v>0</v>
      </c>
      <c r="AE94" s="88" t="s">
        <v>1693</v>
      </c>
      <c r="AF94" s="88" t="b">
        <v>0</v>
      </c>
      <c r="AG94" s="88" t="b">
        <v>0</v>
      </c>
      <c r="AH94" s="88"/>
      <c r="AI94" s="88"/>
      <c r="AJ94" s="88"/>
      <c r="AK94" s="88" t="s">
        <v>1760</v>
      </c>
      <c r="AL94" s="88" t="s">
        <v>1796</v>
      </c>
      <c r="AM94" s="88" t="s">
        <v>1760</v>
      </c>
      <c r="AN94" s="88">
        <v>1</v>
      </c>
      <c r="AO94" s="88" t="s">
        <v>1760</v>
      </c>
      <c r="AP94" s="88" t="b">
        <v>0</v>
      </c>
      <c r="AQ94" s="88" t="b">
        <v>0</v>
      </c>
      <c r="AR94" s="88"/>
      <c r="AS94" s="88" t="b">
        <v>0</v>
      </c>
      <c r="AT94" s="88">
        <v>0</v>
      </c>
      <c r="AU94" s="88">
        <v>1</v>
      </c>
    </row>
    <row r="95" spans="1:47" ht="15" customHeight="1" x14ac:dyDescent="0.3">
      <c r="A95" s="46" t="s">
        <v>249</v>
      </c>
      <c r="B95" s="46" t="s">
        <v>193</v>
      </c>
      <c r="C95" s="50"/>
      <c r="D95" s="51"/>
      <c r="E95" s="81"/>
      <c r="F95" s="52"/>
      <c r="G95" s="50"/>
      <c r="H95" s="54"/>
      <c r="I95" s="53"/>
      <c r="J95" s="53"/>
      <c r="K95" s="65"/>
      <c r="L95" s="79"/>
      <c r="M95" s="79"/>
      <c r="N95" s="60"/>
      <c r="O95" s="88" t="s">
        <v>1697</v>
      </c>
      <c r="P95" s="83">
        <v>45033.71261574074</v>
      </c>
      <c r="Q95" s="88" t="s">
        <v>2117</v>
      </c>
      <c r="R95" s="88"/>
      <c r="S95" s="88" t="s">
        <v>2118</v>
      </c>
      <c r="T95" s="88" t="s">
        <v>1742</v>
      </c>
      <c r="U95" s="88" t="s">
        <v>249</v>
      </c>
      <c r="V95" s="88" t="s">
        <v>2119</v>
      </c>
      <c r="W95" s="78" t="s">
        <v>2120</v>
      </c>
      <c r="X95" s="83">
        <v>45033.71261574074</v>
      </c>
      <c r="Y95" s="88" t="s">
        <v>1692</v>
      </c>
      <c r="Z95" s="88" t="b">
        <v>0</v>
      </c>
      <c r="AA95" s="88" t="b">
        <v>0</v>
      </c>
      <c r="AB95" s="88"/>
      <c r="AC95" s="88">
        <v>7</v>
      </c>
      <c r="AD95" s="88">
        <v>0</v>
      </c>
      <c r="AE95" s="88" t="s">
        <v>1693</v>
      </c>
      <c r="AF95" s="88" t="b">
        <v>0</v>
      </c>
      <c r="AG95" s="88" t="b">
        <v>0</v>
      </c>
      <c r="AH95" s="88"/>
      <c r="AI95" s="88"/>
      <c r="AJ95" s="88"/>
      <c r="AK95" s="88" t="s">
        <v>1760</v>
      </c>
      <c r="AL95" s="88" t="s">
        <v>1796</v>
      </c>
      <c r="AM95" s="88" t="s">
        <v>1760</v>
      </c>
      <c r="AN95" s="88">
        <v>0</v>
      </c>
      <c r="AO95" s="88" t="s">
        <v>1760</v>
      </c>
      <c r="AP95" s="88" t="b">
        <v>0</v>
      </c>
      <c r="AQ95" s="88" t="b">
        <v>0</v>
      </c>
      <c r="AR95" s="88"/>
      <c r="AS95" s="88" t="b">
        <v>0</v>
      </c>
      <c r="AT95" s="88">
        <v>0</v>
      </c>
      <c r="AU95" s="88">
        <v>1</v>
      </c>
    </row>
    <row r="96" spans="1:47" ht="15" customHeight="1" x14ac:dyDescent="0.3">
      <c r="A96" s="46" t="s">
        <v>250</v>
      </c>
      <c r="B96" s="46" t="s">
        <v>193</v>
      </c>
      <c r="C96" s="50"/>
      <c r="D96" s="51"/>
      <c r="E96" s="81"/>
      <c r="F96" s="52"/>
      <c r="G96" s="50"/>
      <c r="H96" s="54"/>
      <c r="I96" s="53"/>
      <c r="J96" s="53"/>
      <c r="K96" s="65"/>
      <c r="L96" s="79"/>
      <c r="M96" s="79"/>
      <c r="N96" s="60"/>
      <c r="O96" s="88" t="s">
        <v>1697</v>
      </c>
      <c r="P96" s="83">
        <v>45033.722581018519</v>
      </c>
      <c r="Q96" s="88" t="s">
        <v>2121</v>
      </c>
      <c r="R96" s="88"/>
      <c r="S96" s="88" t="s">
        <v>2122</v>
      </c>
      <c r="T96" s="88" t="s">
        <v>1742</v>
      </c>
      <c r="U96" s="88" t="s">
        <v>250</v>
      </c>
      <c r="V96" s="88" t="s">
        <v>2123</v>
      </c>
      <c r="W96" s="78" t="s">
        <v>2124</v>
      </c>
      <c r="X96" s="83">
        <v>45033.722581018519</v>
      </c>
      <c r="Y96" s="88" t="s">
        <v>1692</v>
      </c>
      <c r="Z96" s="88" t="b">
        <v>0</v>
      </c>
      <c r="AA96" s="88" t="b">
        <v>0</v>
      </c>
      <c r="AB96" s="88"/>
      <c r="AC96" s="88">
        <v>2</v>
      </c>
      <c r="AD96" s="88">
        <v>0</v>
      </c>
      <c r="AE96" s="88" t="s">
        <v>1693</v>
      </c>
      <c r="AF96" s="88" t="b">
        <v>0</v>
      </c>
      <c r="AG96" s="88" t="b">
        <v>0</v>
      </c>
      <c r="AH96" s="88"/>
      <c r="AI96" s="88"/>
      <c r="AJ96" s="88"/>
      <c r="AK96" s="88" t="s">
        <v>1760</v>
      </c>
      <c r="AL96" s="88" t="s">
        <v>1796</v>
      </c>
      <c r="AM96" s="88" t="s">
        <v>1760</v>
      </c>
      <c r="AN96" s="88">
        <v>0</v>
      </c>
      <c r="AO96" s="88" t="s">
        <v>1760</v>
      </c>
      <c r="AP96" s="88" t="b">
        <v>0</v>
      </c>
      <c r="AQ96" s="88" t="b">
        <v>0</v>
      </c>
      <c r="AR96" s="88"/>
      <c r="AS96" s="88" t="b">
        <v>0</v>
      </c>
      <c r="AT96" s="88">
        <v>0</v>
      </c>
      <c r="AU96" s="88">
        <v>1</v>
      </c>
    </row>
    <row r="97" spans="1:47" ht="15" customHeight="1" x14ac:dyDescent="0.3">
      <c r="A97" s="46" t="s">
        <v>251</v>
      </c>
      <c r="B97" s="46" t="s">
        <v>193</v>
      </c>
      <c r="C97" s="50"/>
      <c r="D97" s="51"/>
      <c r="E97" s="81"/>
      <c r="F97" s="52"/>
      <c r="G97" s="50"/>
      <c r="H97" s="54"/>
      <c r="I97" s="53"/>
      <c r="J97" s="53"/>
      <c r="K97" s="65"/>
      <c r="L97" s="79"/>
      <c r="M97" s="79"/>
      <c r="N97" s="60"/>
      <c r="O97" s="88" t="s">
        <v>1697</v>
      </c>
      <c r="P97" s="83">
        <v>45033.765243055554</v>
      </c>
      <c r="Q97" s="88" t="s">
        <v>2125</v>
      </c>
      <c r="R97" s="88"/>
      <c r="S97" s="88" t="s">
        <v>2126</v>
      </c>
      <c r="T97" s="88" t="s">
        <v>1742</v>
      </c>
      <c r="U97" s="88" t="s">
        <v>2127</v>
      </c>
      <c r="V97" s="88" t="s">
        <v>2128</v>
      </c>
      <c r="W97" s="78" t="s">
        <v>2129</v>
      </c>
      <c r="X97" s="83">
        <v>45033.765243055554</v>
      </c>
      <c r="Y97" s="88" t="s">
        <v>1692</v>
      </c>
      <c r="Z97" s="88" t="b">
        <v>0</v>
      </c>
      <c r="AA97" s="88" t="b">
        <v>0</v>
      </c>
      <c r="AB97" s="88"/>
      <c r="AC97" s="88">
        <v>1</v>
      </c>
      <c r="AD97" s="88">
        <v>0</v>
      </c>
      <c r="AE97" s="88" t="s">
        <v>1693</v>
      </c>
      <c r="AF97" s="88" t="b">
        <v>0</v>
      </c>
      <c r="AG97" s="88" t="b">
        <v>0</v>
      </c>
      <c r="AH97" s="88"/>
      <c r="AI97" s="88"/>
      <c r="AJ97" s="88"/>
      <c r="AK97" s="88" t="s">
        <v>1760</v>
      </c>
      <c r="AL97" s="88" t="s">
        <v>1796</v>
      </c>
      <c r="AM97" s="88" t="s">
        <v>1760</v>
      </c>
      <c r="AN97" s="88">
        <v>0</v>
      </c>
      <c r="AO97" s="88" t="s">
        <v>1760</v>
      </c>
      <c r="AP97" s="88" t="b">
        <v>0</v>
      </c>
      <c r="AQ97" s="88" t="b">
        <v>0</v>
      </c>
      <c r="AR97" s="88"/>
      <c r="AS97" s="88" t="b">
        <v>0</v>
      </c>
      <c r="AT97" s="88">
        <v>0</v>
      </c>
      <c r="AU97" s="88">
        <v>1</v>
      </c>
    </row>
    <row r="98" spans="1:47" ht="15" customHeight="1" x14ac:dyDescent="0.3">
      <c r="A98" s="46" t="s">
        <v>252</v>
      </c>
      <c r="B98" s="46" t="s">
        <v>191</v>
      </c>
      <c r="C98" s="50"/>
      <c r="D98" s="51"/>
      <c r="E98" s="81"/>
      <c r="F98" s="52"/>
      <c r="G98" s="50"/>
      <c r="H98" s="54"/>
      <c r="I98" s="53"/>
      <c r="J98" s="53"/>
      <c r="K98" s="65"/>
      <c r="L98" s="79"/>
      <c r="M98" s="79"/>
      <c r="N98" s="60"/>
      <c r="O98" s="88" t="s">
        <v>1686</v>
      </c>
      <c r="P98" s="83">
        <v>45033.769305555557</v>
      </c>
      <c r="Q98" s="88" t="s">
        <v>2130</v>
      </c>
      <c r="R98" s="88"/>
      <c r="S98" s="88" t="s">
        <v>2131</v>
      </c>
      <c r="T98" s="88" t="s">
        <v>1742</v>
      </c>
      <c r="U98" s="88" t="s">
        <v>2132</v>
      </c>
      <c r="V98" s="88" t="s">
        <v>2133</v>
      </c>
      <c r="W98" s="78" t="s">
        <v>2134</v>
      </c>
      <c r="X98" s="83">
        <v>45033.769305555557</v>
      </c>
      <c r="Y98" s="88" t="s">
        <v>1692</v>
      </c>
      <c r="Z98" s="88" t="b">
        <v>0</v>
      </c>
      <c r="AA98" s="88" t="b">
        <v>0</v>
      </c>
      <c r="AB98" s="88"/>
      <c r="AC98" s="88">
        <v>8</v>
      </c>
      <c r="AD98" s="88">
        <v>0</v>
      </c>
      <c r="AE98" s="88" t="s">
        <v>1693</v>
      </c>
      <c r="AF98" s="88" t="b">
        <v>0</v>
      </c>
      <c r="AG98" s="88" t="b">
        <v>0</v>
      </c>
      <c r="AH98" s="88"/>
      <c r="AI98" s="88"/>
      <c r="AJ98" s="88"/>
      <c r="AK98" s="88" t="s">
        <v>1777</v>
      </c>
      <c r="AL98" s="88" t="s">
        <v>1778</v>
      </c>
      <c r="AM98" s="88" t="s">
        <v>1777</v>
      </c>
      <c r="AN98" s="88">
        <v>0</v>
      </c>
      <c r="AO98" s="88" t="s">
        <v>1760</v>
      </c>
      <c r="AP98" s="88" t="b">
        <v>0</v>
      </c>
      <c r="AQ98" s="88" t="b">
        <v>0</v>
      </c>
      <c r="AR98" s="88"/>
      <c r="AS98" s="88" t="b">
        <v>0</v>
      </c>
      <c r="AT98" s="88">
        <v>2</v>
      </c>
      <c r="AU98" s="88">
        <v>1</v>
      </c>
    </row>
    <row r="99" spans="1:47" ht="15" customHeight="1" x14ac:dyDescent="0.3">
      <c r="A99" s="46" t="s">
        <v>252</v>
      </c>
      <c r="B99" s="46" t="s">
        <v>193</v>
      </c>
      <c r="C99" s="50"/>
      <c r="D99" s="51"/>
      <c r="E99" s="81"/>
      <c r="F99" s="52"/>
      <c r="G99" s="50"/>
      <c r="H99" s="54"/>
      <c r="I99" s="53"/>
      <c r="J99" s="53"/>
      <c r="K99" s="65"/>
      <c r="L99" s="79"/>
      <c r="M99" s="79"/>
      <c r="N99" s="60"/>
      <c r="O99" s="88" t="s">
        <v>1697</v>
      </c>
      <c r="P99" s="83">
        <v>45033.768217592595</v>
      </c>
      <c r="Q99" s="88" t="s">
        <v>2135</v>
      </c>
      <c r="R99" s="88"/>
      <c r="S99" s="88" t="s">
        <v>2136</v>
      </c>
      <c r="T99" s="88" t="s">
        <v>1742</v>
      </c>
      <c r="U99" s="88" t="s">
        <v>2132</v>
      </c>
      <c r="V99" s="88" t="s">
        <v>2137</v>
      </c>
      <c r="W99" s="78" t="s">
        <v>2138</v>
      </c>
      <c r="X99" s="83">
        <v>45033.768217592595</v>
      </c>
      <c r="Y99" s="88" t="s">
        <v>1692</v>
      </c>
      <c r="Z99" s="88" t="b">
        <v>0</v>
      </c>
      <c r="AA99" s="88" t="b">
        <v>0</v>
      </c>
      <c r="AB99" s="88"/>
      <c r="AC99" s="88">
        <v>3</v>
      </c>
      <c r="AD99" s="88">
        <v>0</v>
      </c>
      <c r="AE99" s="88" t="s">
        <v>1693</v>
      </c>
      <c r="AF99" s="88" t="b">
        <v>0</v>
      </c>
      <c r="AG99" s="88" t="b">
        <v>0</v>
      </c>
      <c r="AH99" s="88"/>
      <c r="AI99" s="88"/>
      <c r="AJ99" s="88"/>
      <c r="AK99" s="88" t="s">
        <v>1760</v>
      </c>
      <c r="AL99" s="88" t="s">
        <v>1796</v>
      </c>
      <c r="AM99" s="88" t="s">
        <v>1760</v>
      </c>
      <c r="AN99" s="88">
        <v>0</v>
      </c>
      <c r="AO99" s="88" t="s">
        <v>1760</v>
      </c>
      <c r="AP99" s="88" t="b">
        <v>0</v>
      </c>
      <c r="AQ99" s="88" t="b">
        <v>0</v>
      </c>
      <c r="AR99" s="88"/>
      <c r="AS99" s="88" t="b">
        <v>0</v>
      </c>
      <c r="AT99" s="88">
        <v>0</v>
      </c>
      <c r="AU99" s="88">
        <v>1</v>
      </c>
    </row>
    <row r="100" spans="1:47" ht="15" customHeight="1" x14ac:dyDescent="0.3">
      <c r="A100" s="46" t="s">
        <v>253</v>
      </c>
      <c r="B100" s="46" t="s">
        <v>193</v>
      </c>
      <c r="C100" s="50"/>
      <c r="D100" s="51"/>
      <c r="E100" s="81"/>
      <c r="F100" s="52"/>
      <c r="G100" s="50"/>
      <c r="H100" s="54"/>
      <c r="I100" s="53"/>
      <c r="J100" s="53"/>
      <c r="K100" s="65"/>
      <c r="L100" s="79"/>
      <c r="M100" s="79"/>
      <c r="N100" s="60"/>
      <c r="O100" s="88" t="s">
        <v>1697</v>
      </c>
      <c r="P100" s="83">
        <v>45033.773842592593</v>
      </c>
      <c r="Q100" s="88" t="s">
        <v>2139</v>
      </c>
      <c r="R100" s="88"/>
      <c r="S100" s="88" t="s">
        <v>2140</v>
      </c>
      <c r="T100" s="88" t="s">
        <v>1742</v>
      </c>
      <c r="U100" s="88" t="s">
        <v>2141</v>
      </c>
      <c r="V100" s="88" t="s">
        <v>2142</v>
      </c>
      <c r="W100" s="78" t="s">
        <v>2143</v>
      </c>
      <c r="X100" s="83">
        <v>45033.773842592593</v>
      </c>
      <c r="Y100" s="88" t="s">
        <v>1692</v>
      </c>
      <c r="Z100" s="88" t="b">
        <v>0</v>
      </c>
      <c r="AA100" s="88" t="b">
        <v>0</v>
      </c>
      <c r="AB100" s="88"/>
      <c r="AC100" s="88">
        <v>1</v>
      </c>
      <c r="AD100" s="88">
        <v>0</v>
      </c>
      <c r="AE100" s="88" t="s">
        <v>1693</v>
      </c>
      <c r="AF100" s="88" t="b">
        <v>0</v>
      </c>
      <c r="AG100" s="88" t="b">
        <v>0</v>
      </c>
      <c r="AH100" s="88"/>
      <c r="AI100" s="88"/>
      <c r="AJ100" s="88"/>
      <c r="AK100" s="88" t="s">
        <v>1760</v>
      </c>
      <c r="AL100" s="88" t="s">
        <v>1796</v>
      </c>
      <c r="AM100" s="88" t="s">
        <v>1760</v>
      </c>
      <c r="AN100" s="88">
        <v>0</v>
      </c>
      <c r="AO100" s="88" t="s">
        <v>1760</v>
      </c>
      <c r="AP100" s="88" t="b">
        <v>0</v>
      </c>
      <c r="AQ100" s="88" t="b">
        <v>0</v>
      </c>
      <c r="AR100" s="88"/>
      <c r="AS100" s="88" t="b">
        <v>0</v>
      </c>
      <c r="AT100" s="88">
        <v>0</v>
      </c>
      <c r="AU100" s="88">
        <v>1</v>
      </c>
    </row>
    <row r="101" spans="1:47" ht="15" customHeight="1" x14ac:dyDescent="0.3">
      <c r="A101" s="46" t="s">
        <v>193</v>
      </c>
      <c r="B101" s="46" t="s">
        <v>254</v>
      </c>
      <c r="C101" s="50"/>
      <c r="D101" s="51"/>
      <c r="E101" s="81"/>
      <c r="F101" s="52"/>
      <c r="G101" s="50"/>
      <c r="H101" s="54"/>
      <c r="I101" s="53"/>
      <c r="J101" s="53"/>
      <c r="K101" s="65"/>
      <c r="L101" s="79"/>
      <c r="M101" s="79"/>
      <c r="N101" s="60"/>
      <c r="O101" s="88" t="s">
        <v>1686</v>
      </c>
      <c r="P101" s="83">
        <v>45033.779039351852</v>
      </c>
      <c r="Q101" s="88" t="s">
        <v>2144</v>
      </c>
      <c r="R101" s="88"/>
      <c r="S101" s="88" t="s">
        <v>2145</v>
      </c>
      <c r="T101" s="88" t="s">
        <v>1742</v>
      </c>
      <c r="U101" s="88" t="s">
        <v>1788</v>
      </c>
      <c r="V101" s="88" t="s">
        <v>2146</v>
      </c>
      <c r="W101" s="78" t="s">
        <v>2147</v>
      </c>
      <c r="X101" s="83">
        <v>45033.779039351852</v>
      </c>
      <c r="Y101" s="88" t="s">
        <v>1692</v>
      </c>
      <c r="Z101" s="88" t="b">
        <v>0</v>
      </c>
      <c r="AA101" s="88" t="b">
        <v>0</v>
      </c>
      <c r="AB101" s="88"/>
      <c r="AC101" s="88">
        <v>2</v>
      </c>
      <c r="AD101" s="88">
        <v>0</v>
      </c>
      <c r="AE101" s="88" t="s">
        <v>1693</v>
      </c>
      <c r="AF101" s="88" t="b">
        <v>0</v>
      </c>
      <c r="AG101" s="88" t="b">
        <v>0</v>
      </c>
      <c r="AH101" s="88"/>
      <c r="AI101" s="88"/>
      <c r="AJ101" s="88"/>
      <c r="AK101" s="88" t="s">
        <v>2148</v>
      </c>
      <c r="AL101" s="88" t="s">
        <v>2149</v>
      </c>
      <c r="AM101" s="88" t="s">
        <v>2148</v>
      </c>
      <c r="AN101" s="88">
        <v>0</v>
      </c>
      <c r="AO101" s="88" t="s">
        <v>1760</v>
      </c>
      <c r="AP101" s="88" t="b">
        <v>1</v>
      </c>
      <c r="AQ101" s="88" t="b">
        <v>0</v>
      </c>
      <c r="AR101" s="88"/>
      <c r="AS101" s="88" t="b">
        <v>0</v>
      </c>
      <c r="AT101" s="88">
        <v>1</v>
      </c>
      <c r="AU101" s="88">
        <v>1</v>
      </c>
    </row>
    <row r="102" spans="1:47" ht="15" customHeight="1" x14ac:dyDescent="0.3">
      <c r="A102" s="46" t="s">
        <v>254</v>
      </c>
      <c r="B102" s="46" t="s">
        <v>193</v>
      </c>
      <c r="C102" s="50"/>
      <c r="D102" s="51"/>
      <c r="E102" s="81"/>
      <c r="F102" s="52"/>
      <c r="G102" s="50"/>
      <c r="H102" s="54"/>
      <c r="I102" s="53"/>
      <c r="J102" s="53"/>
      <c r="K102" s="65"/>
      <c r="L102" s="79"/>
      <c r="M102" s="79"/>
      <c r="N102" s="60"/>
      <c r="O102" s="88" t="s">
        <v>1697</v>
      </c>
      <c r="P102" s="83">
        <v>45033.776562500003</v>
      </c>
      <c r="Q102" s="88" t="s">
        <v>2150</v>
      </c>
      <c r="R102" s="88"/>
      <c r="S102" s="88" t="s">
        <v>2148</v>
      </c>
      <c r="T102" s="88" t="s">
        <v>1742</v>
      </c>
      <c r="U102" s="88" t="s">
        <v>2151</v>
      </c>
      <c r="V102" s="88" t="s">
        <v>2149</v>
      </c>
      <c r="W102" s="78" t="s">
        <v>2152</v>
      </c>
      <c r="X102" s="83">
        <v>45033.776562500003</v>
      </c>
      <c r="Y102" s="88" t="s">
        <v>1692</v>
      </c>
      <c r="Z102" s="88" t="b">
        <v>0</v>
      </c>
      <c r="AA102" s="88" t="b">
        <v>0</v>
      </c>
      <c r="AB102" s="88"/>
      <c r="AC102" s="88">
        <v>3</v>
      </c>
      <c r="AD102" s="88">
        <v>0</v>
      </c>
      <c r="AE102" s="88" t="s">
        <v>1693</v>
      </c>
      <c r="AF102" s="88" t="b">
        <v>0</v>
      </c>
      <c r="AG102" s="88" t="b">
        <v>0</v>
      </c>
      <c r="AH102" s="88"/>
      <c r="AI102" s="88"/>
      <c r="AJ102" s="88"/>
      <c r="AK102" s="88" t="s">
        <v>1760</v>
      </c>
      <c r="AL102" s="88" t="s">
        <v>1796</v>
      </c>
      <c r="AM102" s="88" t="s">
        <v>1760</v>
      </c>
      <c r="AN102" s="88">
        <v>1</v>
      </c>
      <c r="AO102" s="88" t="s">
        <v>1760</v>
      </c>
      <c r="AP102" s="88" t="b">
        <v>0</v>
      </c>
      <c r="AQ102" s="88" t="b">
        <v>0</v>
      </c>
      <c r="AR102" s="88"/>
      <c r="AS102" s="88" t="b">
        <v>0</v>
      </c>
      <c r="AT102" s="88">
        <v>0</v>
      </c>
      <c r="AU102" s="88">
        <v>1</v>
      </c>
    </row>
    <row r="103" spans="1:47" ht="15" customHeight="1" x14ac:dyDescent="0.3">
      <c r="A103" s="46" t="s">
        <v>255</v>
      </c>
      <c r="B103" s="46" t="s">
        <v>193</v>
      </c>
      <c r="C103" s="50"/>
      <c r="D103" s="51"/>
      <c r="E103" s="81"/>
      <c r="F103" s="52"/>
      <c r="G103" s="50"/>
      <c r="H103" s="54"/>
      <c r="I103" s="53"/>
      <c r="J103" s="53"/>
      <c r="K103" s="65"/>
      <c r="L103" s="79"/>
      <c r="M103" s="79"/>
      <c r="N103" s="60"/>
      <c r="O103" s="88" t="s">
        <v>1697</v>
      </c>
      <c r="P103" s="83">
        <v>45033.774652777778</v>
      </c>
      <c r="Q103" s="88" t="s">
        <v>2153</v>
      </c>
      <c r="R103" s="88"/>
      <c r="S103" s="88" t="s">
        <v>2154</v>
      </c>
      <c r="T103" s="88" t="s">
        <v>1742</v>
      </c>
      <c r="U103" s="88" t="s">
        <v>255</v>
      </c>
      <c r="V103" s="88" t="s">
        <v>2155</v>
      </c>
      <c r="W103" s="78" t="s">
        <v>2156</v>
      </c>
      <c r="X103" s="83">
        <v>45033.774652777778</v>
      </c>
      <c r="Y103" s="88" t="s">
        <v>1692</v>
      </c>
      <c r="Z103" s="88" t="b">
        <v>0</v>
      </c>
      <c r="AA103" s="88" t="b">
        <v>0</v>
      </c>
      <c r="AB103" s="88"/>
      <c r="AC103" s="88">
        <v>2</v>
      </c>
      <c r="AD103" s="88">
        <v>0</v>
      </c>
      <c r="AE103" s="88" t="s">
        <v>1693</v>
      </c>
      <c r="AF103" s="88" t="b">
        <v>0</v>
      </c>
      <c r="AG103" s="88" t="b">
        <v>0</v>
      </c>
      <c r="AH103" s="88"/>
      <c r="AI103" s="88"/>
      <c r="AJ103" s="88"/>
      <c r="AK103" s="88" t="s">
        <v>1760</v>
      </c>
      <c r="AL103" s="88" t="s">
        <v>1796</v>
      </c>
      <c r="AM103" s="88" t="s">
        <v>1760</v>
      </c>
      <c r="AN103" s="88">
        <v>0</v>
      </c>
      <c r="AO103" s="88" t="s">
        <v>1760</v>
      </c>
      <c r="AP103" s="88" t="b">
        <v>0</v>
      </c>
      <c r="AQ103" s="88" t="b">
        <v>0</v>
      </c>
      <c r="AR103" s="88"/>
      <c r="AS103" s="88" t="b">
        <v>0</v>
      </c>
      <c r="AT103" s="88">
        <v>0</v>
      </c>
      <c r="AU103" s="88">
        <v>1</v>
      </c>
    </row>
    <row r="104" spans="1:47" ht="15" customHeight="1" x14ac:dyDescent="0.3">
      <c r="A104" s="46" t="s">
        <v>256</v>
      </c>
      <c r="B104" s="46" t="s">
        <v>193</v>
      </c>
      <c r="C104" s="50"/>
      <c r="D104" s="51"/>
      <c r="E104" s="81"/>
      <c r="F104" s="52"/>
      <c r="G104" s="50"/>
      <c r="H104" s="54"/>
      <c r="I104" s="53"/>
      <c r="J104" s="53"/>
      <c r="K104" s="65"/>
      <c r="L104" s="79"/>
      <c r="M104" s="79"/>
      <c r="N104" s="60"/>
      <c r="O104" s="88" t="s">
        <v>1697</v>
      </c>
      <c r="P104" s="83">
        <v>45033.796956018516</v>
      </c>
      <c r="Q104" s="88" t="s">
        <v>2157</v>
      </c>
      <c r="R104" s="88"/>
      <c r="S104" s="88" t="s">
        <v>2158</v>
      </c>
      <c r="T104" s="88" t="s">
        <v>1742</v>
      </c>
      <c r="U104" s="88" t="s">
        <v>2159</v>
      </c>
      <c r="V104" s="88" t="s">
        <v>2160</v>
      </c>
      <c r="W104" s="78" t="s">
        <v>2161</v>
      </c>
      <c r="X104" s="83">
        <v>45033.796956018516</v>
      </c>
      <c r="Y104" s="88" t="s">
        <v>1692</v>
      </c>
      <c r="Z104" s="88" t="b">
        <v>0</v>
      </c>
      <c r="AA104" s="88" t="b">
        <v>0</v>
      </c>
      <c r="AB104" s="88"/>
      <c r="AC104" s="88">
        <v>-1</v>
      </c>
      <c r="AD104" s="88">
        <v>0</v>
      </c>
      <c r="AE104" s="88" t="s">
        <v>1693</v>
      </c>
      <c r="AF104" s="88" t="b">
        <v>0</v>
      </c>
      <c r="AG104" s="88" t="b">
        <v>0</v>
      </c>
      <c r="AH104" s="88"/>
      <c r="AI104" s="88"/>
      <c r="AJ104" s="88"/>
      <c r="AK104" s="88" t="s">
        <v>1760</v>
      </c>
      <c r="AL104" s="88" t="s">
        <v>1796</v>
      </c>
      <c r="AM104" s="88" t="s">
        <v>1760</v>
      </c>
      <c r="AN104" s="88">
        <v>0</v>
      </c>
      <c r="AO104" s="88" t="s">
        <v>1760</v>
      </c>
      <c r="AP104" s="88" t="b">
        <v>0</v>
      </c>
      <c r="AQ104" s="88" t="b">
        <v>0</v>
      </c>
      <c r="AR104" s="88"/>
      <c r="AS104" s="88" t="b">
        <v>0</v>
      </c>
      <c r="AT104" s="88">
        <v>0</v>
      </c>
      <c r="AU104" s="88">
        <v>1</v>
      </c>
    </row>
    <row r="105" spans="1:47" ht="15" customHeight="1" x14ac:dyDescent="0.3">
      <c r="A105" s="46" t="s">
        <v>257</v>
      </c>
      <c r="B105" s="46" t="s">
        <v>193</v>
      </c>
      <c r="C105" s="50"/>
      <c r="D105" s="51"/>
      <c r="E105" s="81"/>
      <c r="F105" s="52"/>
      <c r="G105" s="50"/>
      <c r="H105" s="54"/>
      <c r="I105" s="53"/>
      <c r="J105" s="53"/>
      <c r="K105" s="65"/>
      <c r="L105" s="79"/>
      <c r="M105" s="79"/>
      <c r="N105" s="60"/>
      <c r="O105" s="88" t="s">
        <v>1697</v>
      </c>
      <c r="P105" s="83">
        <v>45033.797546296293</v>
      </c>
      <c r="Q105" s="88" t="s">
        <v>2162</v>
      </c>
      <c r="R105" s="88"/>
      <c r="S105" s="88" t="s">
        <v>2163</v>
      </c>
      <c r="T105" s="88" t="s">
        <v>1742</v>
      </c>
      <c r="U105" s="88" t="s">
        <v>257</v>
      </c>
      <c r="V105" s="88" t="s">
        <v>2164</v>
      </c>
      <c r="W105" s="78" t="s">
        <v>2165</v>
      </c>
      <c r="X105" s="83">
        <v>45033.797546296293</v>
      </c>
      <c r="Y105" s="88" t="s">
        <v>1692</v>
      </c>
      <c r="Z105" s="88" t="b">
        <v>0</v>
      </c>
      <c r="AA105" s="88" t="b">
        <v>0</v>
      </c>
      <c r="AB105" s="88"/>
      <c r="AC105" s="88">
        <v>3</v>
      </c>
      <c r="AD105" s="88">
        <v>0</v>
      </c>
      <c r="AE105" s="88" t="s">
        <v>1693</v>
      </c>
      <c r="AF105" s="88" t="b">
        <v>0</v>
      </c>
      <c r="AG105" s="88" t="b">
        <v>0</v>
      </c>
      <c r="AH105" s="88"/>
      <c r="AI105" s="88"/>
      <c r="AJ105" s="88"/>
      <c r="AK105" s="88" t="s">
        <v>1760</v>
      </c>
      <c r="AL105" s="88" t="s">
        <v>1796</v>
      </c>
      <c r="AM105" s="88" t="s">
        <v>1760</v>
      </c>
      <c r="AN105" s="88">
        <v>0</v>
      </c>
      <c r="AO105" s="88" t="s">
        <v>1760</v>
      </c>
      <c r="AP105" s="88" t="b">
        <v>0</v>
      </c>
      <c r="AQ105" s="88" t="b">
        <v>0</v>
      </c>
      <c r="AR105" s="88"/>
      <c r="AS105" s="88" t="b">
        <v>0</v>
      </c>
      <c r="AT105" s="88">
        <v>0</v>
      </c>
      <c r="AU105" s="88">
        <v>1</v>
      </c>
    </row>
    <row r="106" spans="1:47" ht="15" customHeight="1" x14ac:dyDescent="0.3">
      <c r="A106" s="46" t="s">
        <v>258</v>
      </c>
      <c r="B106" s="46" t="s">
        <v>193</v>
      </c>
      <c r="C106" s="50"/>
      <c r="D106" s="51"/>
      <c r="E106" s="81"/>
      <c r="F106" s="52"/>
      <c r="G106" s="50"/>
      <c r="H106" s="54"/>
      <c r="I106" s="53"/>
      <c r="J106" s="53"/>
      <c r="K106" s="65"/>
      <c r="L106" s="79"/>
      <c r="M106" s="79"/>
      <c r="N106" s="60"/>
      <c r="O106" s="88" t="s">
        <v>1697</v>
      </c>
      <c r="P106" s="83">
        <v>45033.799641203703</v>
      </c>
      <c r="Q106" s="88" t="s">
        <v>2166</v>
      </c>
      <c r="R106" s="88"/>
      <c r="S106" s="88" t="s">
        <v>2167</v>
      </c>
      <c r="T106" s="88" t="s">
        <v>1742</v>
      </c>
      <c r="U106" s="88" t="s">
        <v>2168</v>
      </c>
      <c r="V106" s="88" t="s">
        <v>2169</v>
      </c>
      <c r="W106" s="78" t="s">
        <v>2170</v>
      </c>
      <c r="X106" s="83">
        <v>45033.799641203703</v>
      </c>
      <c r="Y106" s="88" t="s">
        <v>1692</v>
      </c>
      <c r="Z106" s="88" t="b">
        <v>0</v>
      </c>
      <c r="AA106" s="88" t="b">
        <v>0</v>
      </c>
      <c r="AB106" s="88"/>
      <c r="AC106" s="88">
        <v>1</v>
      </c>
      <c r="AD106" s="88">
        <v>0</v>
      </c>
      <c r="AE106" s="88" t="s">
        <v>1693</v>
      </c>
      <c r="AF106" s="88" t="b">
        <v>0</v>
      </c>
      <c r="AG106" s="88" t="b">
        <v>0</v>
      </c>
      <c r="AH106" s="88"/>
      <c r="AI106" s="88"/>
      <c r="AJ106" s="88"/>
      <c r="AK106" s="88" t="s">
        <v>1760</v>
      </c>
      <c r="AL106" s="88" t="s">
        <v>1796</v>
      </c>
      <c r="AM106" s="88" t="s">
        <v>1760</v>
      </c>
      <c r="AN106" s="88">
        <v>0</v>
      </c>
      <c r="AO106" s="88" t="s">
        <v>1760</v>
      </c>
      <c r="AP106" s="88" t="b">
        <v>0</v>
      </c>
      <c r="AQ106" s="88" t="b">
        <v>0</v>
      </c>
      <c r="AR106" s="88"/>
      <c r="AS106" s="88" t="b">
        <v>0</v>
      </c>
      <c r="AT106" s="88">
        <v>0</v>
      </c>
      <c r="AU106" s="88">
        <v>1</v>
      </c>
    </row>
    <row r="107" spans="1:47" ht="15" customHeight="1" x14ac:dyDescent="0.3">
      <c r="A107" s="46" t="s">
        <v>259</v>
      </c>
      <c r="B107" s="46" t="s">
        <v>193</v>
      </c>
      <c r="C107" s="50"/>
      <c r="D107" s="51"/>
      <c r="E107" s="81"/>
      <c r="F107" s="52"/>
      <c r="G107" s="50"/>
      <c r="H107" s="54"/>
      <c r="I107" s="53"/>
      <c r="J107" s="53"/>
      <c r="K107" s="65"/>
      <c r="L107" s="79"/>
      <c r="M107" s="79"/>
      <c r="N107" s="60"/>
      <c r="O107" s="88" t="s">
        <v>1697</v>
      </c>
      <c r="P107" s="83">
        <v>45033.801782407405</v>
      </c>
      <c r="Q107" s="88" t="s">
        <v>2171</v>
      </c>
      <c r="R107" s="88"/>
      <c r="S107" s="88" t="s">
        <v>2172</v>
      </c>
      <c r="T107" s="88" t="s">
        <v>1742</v>
      </c>
      <c r="U107" s="88" t="s">
        <v>2173</v>
      </c>
      <c r="V107" s="88" t="s">
        <v>2174</v>
      </c>
      <c r="W107" s="78" t="s">
        <v>2175</v>
      </c>
      <c r="X107" s="83">
        <v>45033.801782407405</v>
      </c>
      <c r="Y107" s="88" t="s">
        <v>1692</v>
      </c>
      <c r="Z107" s="88" t="b">
        <v>0</v>
      </c>
      <c r="AA107" s="88" t="b">
        <v>0</v>
      </c>
      <c r="AB107" s="88"/>
      <c r="AC107" s="88">
        <v>1</v>
      </c>
      <c r="AD107" s="88">
        <v>0</v>
      </c>
      <c r="AE107" s="88" t="s">
        <v>1693</v>
      </c>
      <c r="AF107" s="88" t="b">
        <v>0</v>
      </c>
      <c r="AG107" s="88" t="b">
        <v>0</v>
      </c>
      <c r="AH107" s="88"/>
      <c r="AI107" s="88"/>
      <c r="AJ107" s="88"/>
      <c r="AK107" s="88" t="s">
        <v>1760</v>
      </c>
      <c r="AL107" s="88" t="s">
        <v>1796</v>
      </c>
      <c r="AM107" s="88" t="s">
        <v>1760</v>
      </c>
      <c r="AN107" s="88">
        <v>0</v>
      </c>
      <c r="AO107" s="88" t="s">
        <v>1760</v>
      </c>
      <c r="AP107" s="88" t="b">
        <v>0</v>
      </c>
      <c r="AQ107" s="88" t="b">
        <v>0</v>
      </c>
      <c r="AR107" s="88"/>
      <c r="AS107" s="88" t="b">
        <v>0</v>
      </c>
      <c r="AT107" s="88">
        <v>0</v>
      </c>
      <c r="AU107" s="88">
        <v>1</v>
      </c>
    </row>
    <row r="108" spans="1:47" ht="15" customHeight="1" x14ac:dyDescent="0.3">
      <c r="A108" s="46" t="s">
        <v>260</v>
      </c>
      <c r="B108" s="46" t="s">
        <v>193</v>
      </c>
      <c r="C108" s="50"/>
      <c r="D108" s="51"/>
      <c r="E108" s="81"/>
      <c r="F108" s="52"/>
      <c r="G108" s="50"/>
      <c r="H108" s="54"/>
      <c r="I108" s="53"/>
      <c r="J108" s="53"/>
      <c r="K108" s="65"/>
      <c r="L108" s="79"/>
      <c r="M108" s="79"/>
      <c r="N108" s="60"/>
      <c r="O108" s="88" t="s">
        <v>1697</v>
      </c>
      <c r="P108" s="83">
        <v>45033.818703703706</v>
      </c>
      <c r="Q108" s="88" t="s">
        <v>2176</v>
      </c>
      <c r="R108" s="88"/>
      <c r="S108" s="88" t="s">
        <v>2177</v>
      </c>
      <c r="T108" s="88" t="s">
        <v>1742</v>
      </c>
      <c r="U108" s="88" t="s">
        <v>260</v>
      </c>
      <c r="V108" s="88" t="s">
        <v>2178</v>
      </c>
      <c r="W108" s="78" t="s">
        <v>2179</v>
      </c>
      <c r="X108" s="83">
        <v>45033.818703703706</v>
      </c>
      <c r="Y108" s="88" t="s">
        <v>1692</v>
      </c>
      <c r="Z108" s="88" t="b">
        <v>0</v>
      </c>
      <c r="AA108" s="88" t="b">
        <v>0</v>
      </c>
      <c r="AB108" s="88"/>
      <c r="AC108" s="88">
        <v>1</v>
      </c>
      <c r="AD108" s="88">
        <v>0</v>
      </c>
      <c r="AE108" s="88" t="s">
        <v>1693</v>
      </c>
      <c r="AF108" s="88" t="b">
        <v>0</v>
      </c>
      <c r="AG108" s="88" t="b">
        <v>0</v>
      </c>
      <c r="AH108" s="88"/>
      <c r="AI108" s="88"/>
      <c r="AJ108" s="88"/>
      <c r="AK108" s="88" t="s">
        <v>1760</v>
      </c>
      <c r="AL108" s="88" t="s">
        <v>1796</v>
      </c>
      <c r="AM108" s="88" t="s">
        <v>1760</v>
      </c>
      <c r="AN108" s="88">
        <v>0</v>
      </c>
      <c r="AO108" s="88" t="s">
        <v>1760</v>
      </c>
      <c r="AP108" s="88" t="b">
        <v>0</v>
      </c>
      <c r="AQ108" s="88" t="b">
        <v>0</v>
      </c>
      <c r="AR108" s="88"/>
      <c r="AS108" s="88" t="b">
        <v>0</v>
      </c>
      <c r="AT108" s="88">
        <v>0</v>
      </c>
      <c r="AU108" s="88">
        <v>1</v>
      </c>
    </row>
    <row r="109" spans="1:47" ht="15" customHeight="1" x14ac:dyDescent="0.3">
      <c r="A109" s="46" t="s">
        <v>261</v>
      </c>
      <c r="B109" s="46" t="s">
        <v>193</v>
      </c>
      <c r="C109" s="50"/>
      <c r="D109" s="51"/>
      <c r="E109" s="81"/>
      <c r="F109" s="52"/>
      <c r="G109" s="50"/>
      <c r="H109" s="54"/>
      <c r="I109" s="53"/>
      <c r="J109" s="53"/>
      <c r="K109" s="65"/>
      <c r="L109" s="79"/>
      <c r="M109" s="79"/>
      <c r="N109" s="60"/>
      <c r="O109" s="88" t="s">
        <v>1697</v>
      </c>
      <c r="P109" s="83">
        <v>45033.844340277778</v>
      </c>
      <c r="Q109" s="88" t="s">
        <v>2180</v>
      </c>
      <c r="R109" s="88"/>
      <c r="S109" s="88" t="s">
        <v>2181</v>
      </c>
      <c r="T109" s="88" t="s">
        <v>1742</v>
      </c>
      <c r="U109" s="88" t="s">
        <v>2182</v>
      </c>
      <c r="V109" s="88" t="s">
        <v>2183</v>
      </c>
      <c r="W109" s="78" t="s">
        <v>2184</v>
      </c>
      <c r="X109" s="83">
        <v>45033.844340277778</v>
      </c>
      <c r="Y109" s="88" t="s">
        <v>1692</v>
      </c>
      <c r="Z109" s="88" t="b">
        <v>0</v>
      </c>
      <c r="AA109" s="88" t="b">
        <v>0</v>
      </c>
      <c r="AB109" s="88"/>
      <c r="AC109" s="88">
        <v>2</v>
      </c>
      <c r="AD109" s="88">
        <v>0</v>
      </c>
      <c r="AE109" s="88" t="s">
        <v>1693</v>
      </c>
      <c r="AF109" s="88" t="b">
        <v>0</v>
      </c>
      <c r="AG109" s="88" t="b">
        <v>0</v>
      </c>
      <c r="AH109" s="88"/>
      <c r="AI109" s="88"/>
      <c r="AJ109" s="88"/>
      <c r="AK109" s="88" t="s">
        <v>1760</v>
      </c>
      <c r="AL109" s="88" t="s">
        <v>1796</v>
      </c>
      <c r="AM109" s="88" t="s">
        <v>1760</v>
      </c>
      <c r="AN109" s="88">
        <v>0</v>
      </c>
      <c r="AO109" s="88" t="s">
        <v>1760</v>
      </c>
      <c r="AP109" s="88" t="b">
        <v>0</v>
      </c>
      <c r="AQ109" s="88" t="b">
        <v>0</v>
      </c>
      <c r="AR109" s="88"/>
      <c r="AS109" s="88" t="b">
        <v>0</v>
      </c>
      <c r="AT109" s="88">
        <v>0</v>
      </c>
      <c r="AU109" s="88">
        <v>1</v>
      </c>
    </row>
    <row r="110" spans="1:47" ht="15" customHeight="1" x14ac:dyDescent="0.3">
      <c r="A110" s="46" t="s">
        <v>262</v>
      </c>
      <c r="B110" s="46" t="s">
        <v>193</v>
      </c>
      <c r="C110" s="50"/>
      <c r="D110" s="51"/>
      <c r="E110" s="81"/>
      <c r="F110" s="52"/>
      <c r="G110" s="50"/>
      <c r="H110" s="54"/>
      <c r="I110" s="53"/>
      <c r="J110" s="53"/>
      <c r="K110" s="65"/>
      <c r="L110" s="79"/>
      <c r="M110" s="79"/>
      <c r="N110" s="60"/>
      <c r="O110" s="88" t="s">
        <v>1697</v>
      </c>
      <c r="P110" s="83">
        <v>45033.857476851852</v>
      </c>
      <c r="Q110" s="88" t="s">
        <v>2185</v>
      </c>
      <c r="R110" s="88"/>
      <c r="S110" s="88" t="s">
        <v>2186</v>
      </c>
      <c r="T110" s="88" t="s">
        <v>1742</v>
      </c>
      <c r="U110" s="88" t="s">
        <v>2187</v>
      </c>
      <c r="V110" s="88" t="s">
        <v>2188</v>
      </c>
      <c r="W110" s="78" t="s">
        <v>2189</v>
      </c>
      <c r="X110" s="83">
        <v>45033.857476851852</v>
      </c>
      <c r="Y110" s="88" t="s">
        <v>1692</v>
      </c>
      <c r="Z110" s="88" t="b">
        <v>0</v>
      </c>
      <c r="AA110" s="88" t="b">
        <v>0</v>
      </c>
      <c r="AB110" s="88"/>
      <c r="AC110" s="88">
        <v>2</v>
      </c>
      <c r="AD110" s="88">
        <v>0</v>
      </c>
      <c r="AE110" s="88" t="s">
        <v>1693</v>
      </c>
      <c r="AF110" s="88" t="b">
        <v>0</v>
      </c>
      <c r="AG110" s="88" t="b">
        <v>0</v>
      </c>
      <c r="AH110" s="88"/>
      <c r="AI110" s="88"/>
      <c r="AJ110" s="88"/>
      <c r="AK110" s="88" t="s">
        <v>1760</v>
      </c>
      <c r="AL110" s="88" t="s">
        <v>1796</v>
      </c>
      <c r="AM110" s="88" t="s">
        <v>1760</v>
      </c>
      <c r="AN110" s="88">
        <v>0</v>
      </c>
      <c r="AO110" s="88" t="s">
        <v>1760</v>
      </c>
      <c r="AP110" s="88" t="b">
        <v>0</v>
      </c>
      <c r="AQ110" s="88" t="b">
        <v>0</v>
      </c>
      <c r="AR110" s="88"/>
      <c r="AS110" s="88" t="b">
        <v>0</v>
      </c>
      <c r="AT110" s="88">
        <v>0</v>
      </c>
      <c r="AU110" s="88">
        <v>1</v>
      </c>
    </row>
    <row r="111" spans="1:47" ht="15" customHeight="1" x14ac:dyDescent="0.3">
      <c r="A111" s="46" t="s">
        <v>263</v>
      </c>
      <c r="B111" s="46" t="s">
        <v>193</v>
      </c>
      <c r="C111" s="50"/>
      <c r="D111" s="51"/>
      <c r="E111" s="81"/>
      <c r="F111" s="52"/>
      <c r="G111" s="50"/>
      <c r="H111" s="54"/>
      <c r="I111" s="53"/>
      <c r="J111" s="53"/>
      <c r="K111" s="65"/>
      <c r="L111" s="79"/>
      <c r="M111" s="79"/>
      <c r="N111" s="60"/>
      <c r="O111" s="88" t="s">
        <v>1697</v>
      </c>
      <c r="P111" s="83">
        <v>45033.88108796296</v>
      </c>
      <c r="Q111" s="88" t="s">
        <v>2190</v>
      </c>
      <c r="R111" s="88"/>
      <c r="S111" s="88" t="s">
        <v>2191</v>
      </c>
      <c r="T111" s="88" t="s">
        <v>1742</v>
      </c>
      <c r="U111" s="88" t="s">
        <v>2192</v>
      </c>
      <c r="V111" s="88" t="s">
        <v>2193</v>
      </c>
      <c r="W111" s="78" t="s">
        <v>2194</v>
      </c>
      <c r="X111" s="83">
        <v>45033.88108796296</v>
      </c>
      <c r="Y111" s="88" t="s">
        <v>1692</v>
      </c>
      <c r="Z111" s="88" t="b">
        <v>0</v>
      </c>
      <c r="AA111" s="88" t="b">
        <v>0</v>
      </c>
      <c r="AB111" s="88"/>
      <c r="AC111" s="88">
        <v>-1</v>
      </c>
      <c r="AD111" s="88">
        <v>0</v>
      </c>
      <c r="AE111" s="88" t="s">
        <v>1693</v>
      </c>
      <c r="AF111" s="88" t="b">
        <v>0</v>
      </c>
      <c r="AG111" s="88" t="b">
        <v>0</v>
      </c>
      <c r="AH111" s="88"/>
      <c r="AI111" s="88"/>
      <c r="AJ111" s="88"/>
      <c r="AK111" s="88" t="s">
        <v>1760</v>
      </c>
      <c r="AL111" s="88" t="s">
        <v>1796</v>
      </c>
      <c r="AM111" s="88" t="s">
        <v>1760</v>
      </c>
      <c r="AN111" s="88">
        <v>0</v>
      </c>
      <c r="AO111" s="88" t="s">
        <v>1760</v>
      </c>
      <c r="AP111" s="88" t="b">
        <v>0</v>
      </c>
      <c r="AQ111" s="88" t="b">
        <v>0</v>
      </c>
      <c r="AR111" s="88"/>
      <c r="AS111" s="88" t="b">
        <v>0</v>
      </c>
      <c r="AT111" s="88">
        <v>0</v>
      </c>
      <c r="AU111" s="88">
        <v>1</v>
      </c>
    </row>
    <row r="112" spans="1:47" ht="15" customHeight="1" x14ac:dyDescent="0.3">
      <c r="A112" s="46" t="s">
        <v>264</v>
      </c>
      <c r="B112" s="46" t="s">
        <v>193</v>
      </c>
      <c r="C112" s="50"/>
      <c r="D112" s="51"/>
      <c r="E112" s="81"/>
      <c r="F112" s="52"/>
      <c r="G112" s="50"/>
      <c r="H112" s="54"/>
      <c r="I112" s="53"/>
      <c r="J112" s="53"/>
      <c r="K112" s="65"/>
      <c r="L112" s="79"/>
      <c r="M112" s="79"/>
      <c r="N112" s="60"/>
      <c r="O112" s="88" t="s">
        <v>1697</v>
      </c>
      <c r="P112" s="83">
        <v>45033.88685185185</v>
      </c>
      <c r="Q112" s="88" t="s">
        <v>2195</v>
      </c>
      <c r="R112" s="88"/>
      <c r="S112" s="88" t="s">
        <v>2196</v>
      </c>
      <c r="T112" s="88" t="s">
        <v>1742</v>
      </c>
      <c r="U112" s="88" t="s">
        <v>264</v>
      </c>
      <c r="V112" s="88" t="s">
        <v>2197</v>
      </c>
      <c r="W112" s="78" t="s">
        <v>2198</v>
      </c>
      <c r="X112" s="83">
        <v>45033.88685185185</v>
      </c>
      <c r="Y112" s="83">
        <v>45034.063333333332</v>
      </c>
      <c r="Z112" s="88" t="b">
        <v>0</v>
      </c>
      <c r="AA112" s="88" t="b">
        <v>0</v>
      </c>
      <c r="AB112" s="88"/>
      <c r="AC112" s="88">
        <v>5</v>
      </c>
      <c r="AD112" s="88">
        <v>0</v>
      </c>
      <c r="AE112" s="88" t="s">
        <v>1693</v>
      </c>
      <c r="AF112" s="88" t="b">
        <v>0</v>
      </c>
      <c r="AG112" s="88" t="b">
        <v>0</v>
      </c>
      <c r="AH112" s="88"/>
      <c r="AI112" s="88"/>
      <c r="AJ112" s="88"/>
      <c r="AK112" s="88" t="s">
        <v>1760</v>
      </c>
      <c r="AL112" s="88" t="s">
        <v>1796</v>
      </c>
      <c r="AM112" s="88" t="s">
        <v>1760</v>
      </c>
      <c r="AN112" s="88">
        <v>0</v>
      </c>
      <c r="AO112" s="88" t="s">
        <v>1760</v>
      </c>
      <c r="AP112" s="88" t="b">
        <v>0</v>
      </c>
      <c r="AQ112" s="88" t="b">
        <v>0</v>
      </c>
      <c r="AR112" s="88"/>
      <c r="AS112" s="88" t="b">
        <v>0</v>
      </c>
      <c r="AT112" s="88">
        <v>0</v>
      </c>
      <c r="AU112" s="88">
        <v>1</v>
      </c>
    </row>
    <row r="113" spans="1:47" ht="15" customHeight="1" x14ac:dyDescent="0.3">
      <c r="A113" s="46" t="s">
        <v>265</v>
      </c>
      <c r="B113" s="46" t="s">
        <v>193</v>
      </c>
      <c r="C113" s="50"/>
      <c r="D113" s="51"/>
      <c r="E113" s="81"/>
      <c r="F113" s="52"/>
      <c r="G113" s="50"/>
      <c r="H113" s="54"/>
      <c r="I113" s="53"/>
      <c r="J113" s="53"/>
      <c r="K113" s="65"/>
      <c r="L113" s="79"/>
      <c r="M113" s="79"/>
      <c r="N113" s="60"/>
      <c r="O113" s="88" t="s">
        <v>1697</v>
      </c>
      <c r="P113" s="83">
        <v>45033.888402777775</v>
      </c>
      <c r="Q113" s="88" t="s">
        <v>2199</v>
      </c>
      <c r="R113" s="88"/>
      <c r="S113" s="88" t="s">
        <v>2200</v>
      </c>
      <c r="T113" s="88" t="s">
        <v>1742</v>
      </c>
      <c r="U113" s="88" t="s">
        <v>2201</v>
      </c>
      <c r="V113" s="88" t="s">
        <v>2202</v>
      </c>
      <c r="W113" s="78" t="s">
        <v>2203</v>
      </c>
      <c r="X113" s="83">
        <v>45033.888402777775</v>
      </c>
      <c r="Y113" s="88" t="s">
        <v>1692</v>
      </c>
      <c r="Z113" s="88" t="b">
        <v>0</v>
      </c>
      <c r="AA113" s="88" t="b">
        <v>0</v>
      </c>
      <c r="AB113" s="88"/>
      <c r="AC113" s="88">
        <v>2</v>
      </c>
      <c r="AD113" s="88">
        <v>0</v>
      </c>
      <c r="AE113" s="88" t="s">
        <v>1693</v>
      </c>
      <c r="AF113" s="88" t="b">
        <v>0</v>
      </c>
      <c r="AG113" s="88" t="b">
        <v>0</v>
      </c>
      <c r="AH113" s="88"/>
      <c r="AI113" s="88"/>
      <c r="AJ113" s="88"/>
      <c r="AK113" s="88" t="s">
        <v>1760</v>
      </c>
      <c r="AL113" s="88" t="s">
        <v>1796</v>
      </c>
      <c r="AM113" s="88" t="s">
        <v>1760</v>
      </c>
      <c r="AN113" s="88">
        <v>0</v>
      </c>
      <c r="AO113" s="88" t="s">
        <v>1760</v>
      </c>
      <c r="AP113" s="88" t="b">
        <v>0</v>
      </c>
      <c r="AQ113" s="88" t="b">
        <v>0</v>
      </c>
      <c r="AR113" s="88"/>
      <c r="AS113" s="88" t="b">
        <v>0</v>
      </c>
      <c r="AT113" s="88">
        <v>0</v>
      </c>
      <c r="AU113" s="88">
        <v>1</v>
      </c>
    </row>
    <row r="114" spans="1:47" ht="15" customHeight="1" x14ac:dyDescent="0.3">
      <c r="A114" s="46" t="s">
        <v>266</v>
      </c>
      <c r="B114" s="46" t="s">
        <v>193</v>
      </c>
      <c r="C114" s="50"/>
      <c r="D114" s="51"/>
      <c r="E114" s="81"/>
      <c r="F114" s="52"/>
      <c r="G114" s="50"/>
      <c r="H114" s="54"/>
      <c r="I114" s="53"/>
      <c r="J114" s="53"/>
      <c r="K114" s="65"/>
      <c r="L114" s="79"/>
      <c r="M114" s="79"/>
      <c r="N114" s="60"/>
      <c r="O114" s="88" t="s">
        <v>1697</v>
      </c>
      <c r="P114" s="83">
        <v>45033.900451388887</v>
      </c>
      <c r="Q114" s="88" t="s">
        <v>2204</v>
      </c>
      <c r="R114" s="88"/>
      <c r="S114" s="88" t="s">
        <v>2205</v>
      </c>
      <c r="T114" s="88" t="s">
        <v>1742</v>
      </c>
      <c r="U114" s="88" t="s">
        <v>2206</v>
      </c>
      <c r="V114" s="88" t="s">
        <v>2207</v>
      </c>
      <c r="W114" s="78" t="s">
        <v>2208</v>
      </c>
      <c r="X114" s="83">
        <v>45033.900451388887</v>
      </c>
      <c r="Y114" s="88" t="s">
        <v>1692</v>
      </c>
      <c r="Z114" s="88" t="b">
        <v>0</v>
      </c>
      <c r="AA114" s="88" t="b">
        <v>0</v>
      </c>
      <c r="AB114" s="88"/>
      <c r="AC114" s="88">
        <v>1</v>
      </c>
      <c r="AD114" s="88">
        <v>0</v>
      </c>
      <c r="AE114" s="88" t="s">
        <v>1693</v>
      </c>
      <c r="AF114" s="88" t="b">
        <v>0</v>
      </c>
      <c r="AG114" s="88" t="b">
        <v>0</v>
      </c>
      <c r="AH114" s="88"/>
      <c r="AI114" s="88"/>
      <c r="AJ114" s="88"/>
      <c r="AK114" s="88" t="s">
        <v>1760</v>
      </c>
      <c r="AL114" s="88" t="s">
        <v>1796</v>
      </c>
      <c r="AM114" s="88" t="s">
        <v>1760</v>
      </c>
      <c r="AN114" s="88">
        <v>0</v>
      </c>
      <c r="AO114" s="88" t="s">
        <v>1760</v>
      </c>
      <c r="AP114" s="88" t="b">
        <v>0</v>
      </c>
      <c r="AQ114" s="88" t="b">
        <v>0</v>
      </c>
      <c r="AR114" s="88"/>
      <c r="AS114" s="88" t="b">
        <v>0</v>
      </c>
      <c r="AT114" s="88">
        <v>0</v>
      </c>
      <c r="AU114" s="88">
        <v>1</v>
      </c>
    </row>
    <row r="115" spans="1:47" ht="15" customHeight="1" x14ac:dyDescent="0.3">
      <c r="A115" s="46" t="s">
        <v>267</v>
      </c>
      <c r="B115" s="46" t="s">
        <v>268</v>
      </c>
      <c r="C115" s="50"/>
      <c r="D115" s="51"/>
      <c r="E115" s="81"/>
      <c r="F115" s="52"/>
      <c r="G115" s="50"/>
      <c r="H115" s="54"/>
      <c r="I115" s="53"/>
      <c r="J115" s="53"/>
      <c r="K115" s="65"/>
      <c r="L115" s="79"/>
      <c r="M115" s="79"/>
      <c r="N115" s="60"/>
      <c r="O115" s="88" t="s">
        <v>1686</v>
      </c>
      <c r="P115" s="83">
        <v>45033.983240740738</v>
      </c>
      <c r="Q115" s="88" t="s">
        <v>2209</v>
      </c>
      <c r="R115" s="88"/>
      <c r="S115" s="88" t="s">
        <v>2210</v>
      </c>
      <c r="T115" s="88" t="s">
        <v>1742</v>
      </c>
      <c r="U115" s="88" t="s">
        <v>267</v>
      </c>
      <c r="V115" s="88" t="s">
        <v>2211</v>
      </c>
      <c r="W115" s="78" t="s">
        <v>2212</v>
      </c>
      <c r="X115" s="83">
        <v>45033.983240740738</v>
      </c>
      <c r="Y115" s="88" t="s">
        <v>1692</v>
      </c>
      <c r="Z115" s="88" t="b">
        <v>0</v>
      </c>
      <c r="AA115" s="88" t="b">
        <v>0</v>
      </c>
      <c r="AB115" s="88"/>
      <c r="AC115" s="88">
        <v>1</v>
      </c>
      <c r="AD115" s="88">
        <v>0</v>
      </c>
      <c r="AE115" s="88" t="s">
        <v>1693</v>
      </c>
      <c r="AF115" s="88" t="b">
        <v>0</v>
      </c>
      <c r="AG115" s="88" t="b">
        <v>0</v>
      </c>
      <c r="AH115" s="88"/>
      <c r="AI115" s="88"/>
      <c r="AJ115" s="88"/>
      <c r="AK115" s="88" t="s">
        <v>2213</v>
      </c>
      <c r="AL115" s="88" t="s">
        <v>2214</v>
      </c>
      <c r="AM115" s="88" t="s">
        <v>2213</v>
      </c>
      <c r="AN115" s="88">
        <v>0</v>
      </c>
      <c r="AO115" s="88" t="s">
        <v>1760</v>
      </c>
      <c r="AP115" s="88" t="b">
        <v>0</v>
      </c>
      <c r="AQ115" s="88" t="b">
        <v>0</v>
      </c>
      <c r="AR115" s="88"/>
      <c r="AS115" s="88" t="b">
        <v>0</v>
      </c>
      <c r="AT115" s="88">
        <v>1</v>
      </c>
      <c r="AU115" s="88">
        <v>1</v>
      </c>
    </row>
    <row r="116" spans="1:47" ht="15" customHeight="1" x14ac:dyDescent="0.3">
      <c r="A116" s="46" t="s">
        <v>268</v>
      </c>
      <c r="B116" s="46" t="s">
        <v>193</v>
      </c>
      <c r="C116" s="50"/>
      <c r="D116" s="51"/>
      <c r="E116" s="81"/>
      <c r="F116" s="52"/>
      <c r="G116" s="50"/>
      <c r="H116" s="54"/>
      <c r="I116" s="53"/>
      <c r="J116" s="53"/>
      <c r="K116" s="65"/>
      <c r="L116" s="79"/>
      <c r="M116" s="79"/>
      <c r="N116" s="60"/>
      <c r="O116" s="88" t="s">
        <v>1697</v>
      </c>
      <c r="P116" s="83">
        <v>45033.921226851853</v>
      </c>
      <c r="Q116" s="88" t="s">
        <v>2215</v>
      </c>
      <c r="R116" s="88"/>
      <c r="S116" s="88" t="s">
        <v>2213</v>
      </c>
      <c r="T116" s="88" t="s">
        <v>1742</v>
      </c>
      <c r="U116" s="88" t="s">
        <v>2216</v>
      </c>
      <c r="V116" s="88" t="s">
        <v>2214</v>
      </c>
      <c r="W116" s="78" t="s">
        <v>2217</v>
      </c>
      <c r="X116" s="83">
        <v>45033.921226851853</v>
      </c>
      <c r="Y116" s="88" t="s">
        <v>1692</v>
      </c>
      <c r="Z116" s="88" t="b">
        <v>0</v>
      </c>
      <c r="AA116" s="88" t="b">
        <v>0</v>
      </c>
      <c r="AB116" s="88"/>
      <c r="AC116" s="88">
        <v>2</v>
      </c>
      <c r="AD116" s="88">
        <v>0</v>
      </c>
      <c r="AE116" s="88" t="s">
        <v>1693</v>
      </c>
      <c r="AF116" s="88" t="b">
        <v>0</v>
      </c>
      <c r="AG116" s="88" t="b">
        <v>0</v>
      </c>
      <c r="AH116" s="88"/>
      <c r="AI116" s="88"/>
      <c r="AJ116" s="88"/>
      <c r="AK116" s="88" t="s">
        <v>1760</v>
      </c>
      <c r="AL116" s="88" t="s">
        <v>1796</v>
      </c>
      <c r="AM116" s="88" t="s">
        <v>1760</v>
      </c>
      <c r="AN116" s="88">
        <v>1</v>
      </c>
      <c r="AO116" s="88" t="s">
        <v>1760</v>
      </c>
      <c r="AP116" s="88" t="b">
        <v>0</v>
      </c>
      <c r="AQ116" s="88" t="b">
        <v>0</v>
      </c>
      <c r="AR116" s="88"/>
      <c r="AS116" s="88" t="b">
        <v>0</v>
      </c>
      <c r="AT116" s="88">
        <v>0</v>
      </c>
      <c r="AU116" s="88">
        <v>1</v>
      </c>
    </row>
    <row r="117" spans="1:47" ht="15" customHeight="1" x14ac:dyDescent="0.3">
      <c r="A117" s="46" t="s">
        <v>269</v>
      </c>
      <c r="B117" s="46" t="s">
        <v>193</v>
      </c>
      <c r="C117" s="50"/>
      <c r="D117" s="51"/>
      <c r="E117" s="81"/>
      <c r="F117" s="52"/>
      <c r="G117" s="50"/>
      <c r="H117" s="54"/>
      <c r="I117" s="53"/>
      <c r="J117" s="53"/>
      <c r="K117" s="65"/>
      <c r="L117" s="79"/>
      <c r="M117" s="79"/>
      <c r="N117" s="60"/>
      <c r="O117" s="88" t="s">
        <v>1697</v>
      </c>
      <c r="P117" s="83">
        <v>45033.932013888887</v>
      </c>
      <c r="Q117" s="88" t="s">
        <v>2218</v>
      </c>
      <c r="R117" s="88"/>
      <c r="S117" s="88" t="s">
        <v>2219</v>
      </c>
      <c r="T117" s="88" t="s">
        <v>1742</v>
      </c>
      <c r="U117" s="88" t="s">
        <v>2220</v>
      </c>
      <c r="V117" s="88" t="s">
        <v>2221</v>
      </c>
      <c r="W117" s="78" t="s">
        <v>2222</v>
      </c>
      <c r="X117" s="83">
        <v>45033.932013888887</v>
      </c>
      <c r="Y117" s="88" t="s">
        <v>1692</v>
      </c>
      <c r="Z117" s="88" t="b">
        <v>0</v>
      </c>
      <c r="AA117" s="88" t="b">
        <v>0</v>
      </c>
      <c r="AB117" s="88"/>
      <c r="AC117" s="88">
        <v>2</v>
      </c>
      <c r="AD117" s="88">
        <v>0</v>
      </c>
      <c r="AE117" s="88" t="s">
        <v>1693</v>
      </c>
      <c r="AF117" s="88" t="b">
        <v>0</v>
      </c>
      <c r="AG117" s="88" t="b">
        <v>0</v>
      </c>
      <c r="AH117" s="88"/>
      <c r="AI117" s="88"/>
      <c r="AJ117" s="88"/>
      <c r="AK117" s="88" t="s">
        <v>1760</v>
      </c>
      <c r="AL117" s="88" t="s">
        <v>1796</v>
      </c>
      <c r="AM117" s="88" t="s">
        <v>1760</v>
      </c>
      <c r="AN117" s="88">
        <v>0</v>
      </c>
      <c r="AO117" s="88" t="s">
        <v>1760</v>
      </c>
      <c r="AP117" s="88" t="b">
        <v>0</v>
      </c>
      <c r="AQ117" s="88" t="b">
        <v>0</v>
      </c>
      <c r="AR117" s="88"/>
      <c r="AS117" s="88" t="b">
        <v>0</v>
      </c>
      <c r="AT117" s="88">
        <v>0</v>
      </c>
      <c r="AU117" s="88">
        <v>1</v>
      </c>
    </row>
    <row r="118" spans="1:47" ht="15" customHeight="1" x14ac:dyDescent="0.3">
      <c r="A118" s="46" t="s">
        <v>270</v>
      </c>
      <c r="B118" s="46" t="s">
        <v>193</v>
      </c>
      <c r="C118" s="50"/>
      <c r="D118" s="51"/>
      <c r="E118" s="81"/>
      <c r="F118" s="52"/>
      <c r="G118" s="50"/>
      <c r="H118" s="54"/>
      <c r="I118" s="53"/>
      <c r="J118" s="53"/>
      <c r="K118" s="65"/>
      <c r="L118" s="79"/>
      <c r="M118" s="79"/>
      <c r="N118" s="60"/>
      <c r="O118" s="88" t="s">
        <v>1697</v>
      </c>
      <c r="P118" s="83">
        <v>45033.935891203706</v>
      </c>
      <c r="Q118" s="88" t="s">
        <v>2223</v>
      </c>
      <c r="R118" s="88"/>
      <c r="S118" s="88" t="s">
        <v>2224</v>
      </c>
      <c r="T118" s="88" t="s">
        <v>1742</v>
      </c>
      <c r="U118" s="88" t="s">
        <v>270</v>
      </c>
      <c r="V118" s="88" t="s">
        <v>2225</v>
      </c>
      <c r="W118" s="78" t="s">
        <v>2226</v>
      </c>
      <c r="X118" s="83">
        <v>45033.935891203706</v>
      </c>
      <c r="Y118" s="88" t="s">
        <v>1692</v>
      </c>
      <c r="Z118" s="88" t="b">
        <v>0</v>
      </c>
      <c r="AA118" s="88" t="b">
        <v>0</v>
      </c>
      <c r="AB118" s="88"/>
      <c r="AC118" s="88">
        <v>2</v>
      </c>
      <c r="AD118" s="88">
        <v>0</v>
      </c>
      <c r="AE118" s="88" t="s">
        <v>1693</v>
      </c>
      <c r="AF118" s="88" t="b">
        <v>0</v>
      </c>
      <c r="AG118" s="88" t="b">
        <v>0</v>
      </c>
      <c r="AH118" s="88"/>
      <c r="AI118" s="88"/>
      <c r="AJ118" s="88"/>
      <c r="AK118" s="88" t="s">
        <v>1760</v>
      </c>
      <c r="AL118" s="88" t="s">
        <v>1796</v>
      </c>
      <c r="AM118" s="88" t="s">
        <v>1760</v>
      </c>
      <c r="AN118" s="88">
        <v>0</v>
      </c>
      <c r="AO118" s="88" t="s">
        <v>1760</v>
      </c>
      <c r="AP118" s="88" t="b">
        <v>0</v>
      </c>
      <c r="AQ118" s="88" t="b">
        <v>0</v>
      </c>
      <c r="AR118" s="88"/>
      <c r="AS118" s="88" t="b">
        <v>0</v>
      </c>
      <c r="AT118" s="88">
        <v>0</v>
      </c>
      <c r="AU118" s="88">
        <v>1</v>
      </c>
    </row>
    <row r="119" spans="1:47" ht="15" customHeight="1" x14ac:dyDescent="0.3">
      <c r="A119" s="46" t="s">
        <v>271</v>
      </c>
      <c r="B119" s="46" t="s">
        <v>193</v>
      </c>
      <c r="C119" s="50"/>
      <c r="D119" s="51"/>
      <c r="E119" s="81"/>
      <c r="F119" s="52"/>
      <c r="G119" s="50"/>
      <c r="H119" s="54"/>
      <c r="I119" s="53"/>
      <c r="J119" s="53"/>
      <c r="K119" s="65"/>
      <c r="L119" s="79"/>
      <c r="M119" s="79"/>
      <c r="N119" s="60"/>
      <c r="O119" s="88" t="s">
        <v>1697</v>
      </c>
      <c r="P119" s="83">
        <v>45033.957743055558</v>
      </c>
      <c r="Q119" s="88" t="s">
        <v>2227</v>
      </c>
      <c r="R119" s="88"/>
      <c r="S119" s="88" t="s">
        <v>2228</v>
      </c>
      <c r="T119" s="88" t="s">
        <v>1742</v>
      </c>
      <c r="U119" s="88" t="s">
        <v>2229</v>
      </c>
      <c r="V119" s="88" t="s">
        <v>2230</v>
      </c>
      <c r="W119" s="78" t="s">
        <v>2231</v>
      </c>
      <c r="X119" s="83">
        <v>45033.957743055558</v>
      </c>
      <c r="Y119" s="88" t="s">
        <v>1692</v>
      </c>
      <c r="Z119" s="88" t="b">
        <v>0</v>
      </c>
      <c r="AA119" s="88" t="b">
        <v>0</v>
      </c>
      <c r="AB119" s="88"/>
      <c r="AC119" s="88">
        <v>1</v>
      </c>
      <c r="AD119" s="88">
        <v>0</v>
      </c>
      <c r="AE119" s="88" t="s">
        <v>1693</v>
      </c>
      <c r="AF119" s="88" t="b">
        <v>0</v>
      </c>
      <c r="AG119" s="88" t="b">
        <v>0</v>
      </c>
      <c r="AH119" s="88"/>
      <c r="AI119" s="88"/>
      <c r="AJ119" s="88"/>
      <c r="AK119" s="88" t="s">
        <v>1760</v>
      </c>
      <c r="AL119" s="88" t="s">
        <v>1796</v>
      </c>
      <c r="AM119" s="88" t="s">
        <v>1760</v>
      </c>
      <c r="AN119" s="88">
        <v>0</v>
      </c>
      <c r="AO119" s="88" t="s">
        <v>1760</v>
      </c>
      <c r="AP119" s="88" t="b">
        <v>0</v>
      </c>
      <c r="AQ119" s="88" t="b">
        <v>0</v>
      </c>
      <c r="AR119" s="88"/>
      <c r="AS119" s="88" t="b">
        <v>0</v>
      </c>
      <c r="AT119" s="88">
        <v>0</v>
      </c>
      <c r="AU119" s="88">
        <v>1</v>
      </c>
    </row>
    <row r="120" spans="1:47" ht="15" customHeight="1" x14ac:dyDescent="0.3">
      <c r="A120" s="46" t="s">
        <v>272</v>
      </c>
      <c r="B120" s="46" t="s">
        <v>193</v>
      </c>
      <c r="C120" s="50"/>
      <c r="D120" s="51"/>
      <c r="E120" s="81"/>
      <c r="F120" s="52"/>
      <c r="G120" s="50"/>
      <c r="H120" s="54"/>
      <c r="I120" s="53"/>
      <c r="J120" s="53"/>
      <c r="K120" s="65"/>
      <c r="L120" s="79"/>
      <c r="M120" s="79"/>
      <c r="N120" s="60"/>
      <c r="O120" s="88" t="s">
        <v>1697</v>
      </c>
      <c r="P120" s="83">
        <v>45034.007291666669</v>
      </c>
      <c r="Q120" s="88" t="s">
        <v>2232</v>
      </c>
      <c r="R120" s="88"/>
      <c r="S120" s="88" t="s">
        <v>2233</v>
      </c>
      <c r="T120" s="88" t="s">
        <v>1742</v>
      </c>
      <c r="U120" s="88" t="s">
        <v>2234</v>
      </c>
      <c r="V120" s="88" t="s">
        <v>2235</v>
      </c>
      <c r="W120" s="78" t="s">
        <v>2236</v>
      </c>
      <c r="X120" s="83">
        <v>45034.007291666669</v>
      </c>
      <c r="Y120" s="88" t="s">
        <v>1692</v>
      </c>
      <c r="Z120" s="88" t="b">
        <v>0</v>
      </c>
      <c r="AA120" s="88" t="b">
        <v>0</v>
      </c>
      <c r="AB120" s="88"/>
      <c r="AC120" s="88">
        <v>2</v>
      </c>
      <c r="AD120" s="88">
        <v>0</v>
      </c>
      <c r="AE120" s="88" t="s">
        <v>1693</v>
      </c>
      <c r="AF120" s="88" t="b">
        <v>0</v>
      </c>
      <c r="AG120" s="88" t="b">
        <v>0</v>
      </c>
      <c r="AH120" s="88"/>
      <c r="AI120" s="88"/>
      <c r="AJ120" s="88"/>
      <c r="AK120" s="88" t="s">
        <v>1760</v>
      </c>
      <c r="AL120" s="88" t="s">
        <v>1796</v>
      </c>
      <c r="AM120" s="88" t="s">
        <v>1760</v>
      </c>
      <c r="AN120" s="88">
        <v>0</v>
      </c>
      <c r="AO120" s="88" t="s">
        <v>1760</v>
      </c>
      <c r="AP120" s="88" t="b">
        <v>0</v>
      </c>
      <c r="AQ120" s="88" t="b">
        <v>0</v>
      </c>
      <c r="AR120" s="88"/>
      <c r="AS120" s="88" t="b">
        <v>0</v>
      </c>
      <c r="AT120" s="88">
        <v>0</v>
      </c>
      <c r="AU120" s="88">
        <v>1</v>
      </c>
    </row>
    <row r="121" spans="1:47" ht="15" customHeight="1" x14ac:dyDescent="0.3">
      <c r="A121" s="46" t="s">
        <v>273</v>
      </c>
      <c r="B121" s="46" t="s">
        <v>193</v>
      </c>
      <c r="C121" s="50"/>
      <c r="D121" s="51"/>
      <c r="E121" s="81"/>
      <c r="F121" s="52"/>
      <c r="G121" s="50"/>
      <c r="H121" s="54"/>
      <c r="I121" s="53"/>
      <c r="J121" s="53"/>
      <c r="K121" s="65"/>
      <c r="L121" s="79"/>
      <c r="M121" s="79"/>
      <c r="N121" s="60"/>
      <c r="O121" s="88" t="s">
        <v>1697</v>
      </c>
      <c r="P121" s="83">
        <v>45034.015648148146</v>
      </c>
      <c r="Q121" s="88" t="s">
        <v>2237</v>
      </c>
      <c r="R121" s="88"/>
      <c r="S121" s="88" t="s">
        <v>2238</v>
      </c>
      <c r="T121" s="88" t="s">
        <v>1742</v>
      </c>
      <c r="U121" s="88" t="s">
        <v>2239</v>
      </c>
      <c r="V121" s="88" t="s">
        <v>2240</v>
      </c>
      <c r="W121" s="78" t="s">
        <v>2241</v>
      </c>
      <c r="X121" s="83">
        <v>45034.015648148146</v>
      </c>
      <c r="Y121" s="88" t="s">
        <v>1692</v>
      </c>
      <c r="Z121" s="88" t="b">
        <v>0</v>
      </c>
      <c r="AA121" s="88" t="b">
        <v>0</v>
      </c>
      <c r="AB121" s="88"/>
      <c r="AC121" s="88">
        <v>1</v>
      </c>
      <c r="AD121" s="88">
        <v>0</v>
      </c>
      <c r="AE121" s="88" t="s">
        <v>1693</v>
      </c>
      <c r="AF121" s="88" t="b">
        <v>0</v>
      </c>
      <c r="AG121" s="88" t="b">
        <v>0</v>
      </c>
      <c r="AH121" s="88"/>
      <c r="AI121" s="88"/>
      <c r="AJ121" s="88"/>
      <c r="AK121" s="88" t="s">
        <v>1760</v>
      </c>
      <c r="AL121" s="88" t="s">
        <v>1796</v>
      </c>
      <c r="AM121" s="88" t="s">
        <v>1760</v>
      </c>
      <c r="AN121" s="88">
        <v>0</v>
      </c>
      <c r="AO121" s="88" t="s">
        <v>1760</v>
      </c>
      <c r="AP121" s="88" t="b">
        <v>0</v>
      </c>
      <c r="AQ121" s="88" t="b">
        <v>0</v>
      </c>
      <c r="AR121" s="88"/>
      <c r="AS121" s="88" t="b">
        <v>0</v>
      </c>
      <c r="AT121" s="88">
        <v>0</v>
      </c>
      <c r="AU121" s="88">
        <v>1</v>
      </c>
    </row>
    <row r="122" spans="1:47" ht="15" customHeight="1" x14ac:dyDescent="0.3">
      <c r="A122" s="46" t="s">
        <v>274</v>
      </c>
      <c r="B122" s="46" t="s">
        <v>193</v>
      </c>
      <c r="C122" s="50"/>
      <c r="D122" s="51"/>
      <c r="E122" s="81"/>
      <c r="F122" s="52"/>
      <c r="G122" s="50"/>
      <c r="H122" s="54"/>
      <c r="I122" s="53"/>
      <c r="J122" s="53"/>
      <c r="K122" s="65"/>
      <c r="L122" s="79"/>
      <c r="M122" s="79"/>
      <c r="N122" s="60"/>
      <c r="O122" s="88" t="s">
        <v>1697</v>
      </c>
      <c r="P122" s="83">
        <v>45034.016018518516</v>
      </c>
      <c r="Q122" s="88" t="s">
        <v>2242</v>
      </c>
      <c r="R122" s="88"/>
      <c r="S122" s="88" t="s">
        <v>2243</v>
      </c>
      <c r="T122" s="88" t="s">
        <v>1742</v>
      </c>
      <c r="U122" s="88" t="s">
        <v>2244</v>
      </c>
      <c r="V122" s="88" t="s">
        <v>2245</v>
      </c>
      <c r="W122" s="78" t="s">
        <v>2246</v>
      </c>
      <c r="X122" s="83">
        <v>45034.016018518516</v>
      </c>
      <c r="Y122" s="88" t="s">
        <v>1692</v>
      </c>
      <c r="Z122" s="88" t="b">
        <v>0</v>
      </c>
      <c r="AA122" s="88" t="b">
        <v>0</v>
      </c>
      <c r="AB122" s="88"/>
      <c r="AC122" s="88">
        <v>1</v>
      </c>
      <c r="AD122" s="88">
        <v>0</v>
      </c>
      <c r="AE122" s="88" t="s">
        <v>1693</v>
      </c>
      <c r="AF122" s="88" t="b">
        <v>0</v>
      </c>
      <c r="AG122" s="88" t="b">
        <v>0</v>
      </c>
      <c r="AH122" s="88"/>
      <c r="AI122" s="88"/>
      <c r="AJ122" s="88"/>
      <c r="AK122" s="88" t="s">
        <v>1760</v>
      </c>
      <c r="AL122" s="88" t="s">
        <v>1796</v>
      </c>
      <c r="AM122" s="88" t="s">
        <v>1760</v>
      </c>
      <c r="AN122" s="88">
        <v>0</v>
      </c>
      <c r="AO122" s="88" t="s">
        <v>1760</v>
      </c>
      <c r="AP122" s="88" t="b">
        <v>0</v>
      </c>
      <c r="AQ122" s="88" t="b">
        <v>0</v>
      </c>
      <c r="AR122" s="88"/>
      <c r="AS122" s="88" t="b">
        <v>0</v>
      </c>
      <c r="AT122" s="88">
        <v>0</v>
      </c>
      <c r="AU122" s="88">
        <v>1</v>
      </c>
    </row>
    <row r="123" spans="1:47" ht="15" customHeight="1" x14ac:dyDescent="0.3">
      <c r="A123" s="46" t="s">
        <v>275</v>
      </c>
      <c r="B123" s="46" t="s">
        <v>193</v>
      </c>
      <c r="C123" s="50"/>
      <c r="D123" s="51"/>
      <c r="E123" s="81"/>
      <c r="F123" s="52"/>
      <c r="G123" s="50"/>
      <c r="H123" s="54"/>
      <c r="I123" s="53"/>
      <c r="J123" s="53"/>
      <c r="K123" s="65"/>
      <c r="L123" s="79"/>
      <c r="M123" s="79"/>
      <c r="N123" s="60"/>
      <c r="O123" s="88" t="s">
        <v>1697</v>
      </c>
      <c r="P123" s="83">
        <v>45034.020613425928</v>
      </c>
      <c r="Q123" s="88" t="s">
        <v>2247</v>
      </c>
      <c r="R123" s="88"/>
      <c r="S123" s="88" t="s">
        <v>2248</v>
      </c>
      <c r="T123" s="88" t="s">
        <v>1742</v>
      </c>
      <c r="U123" s="88" t="s">
        <v>2249</v>
      </c>
      <c r="V123" s="88" t="s">
        <v>2250</v>
      </c>
      <c r="W123" s="78" t="s">
        <v>2251</v>
      </c>
      <c r="X123" s="83">
        <v>45034.020613425928</v>
      </c>
      <c r="Y123" s="88" t="s">
        <v>1692</v>
      </c>
      <c r="Z123" s="88" t="b">
        <v>0</v>
      </c>
      <c r="AA123" s="88" t="b">
        <v>0</v>
      </c>
      <c r="AB123" s="88"/>
      <c r="AC123" s="88">
        <v>1</v>
      </c>
      <c r="AD123" s="88">
        <v>0</v>
      </c>
      <c r="AE123" s="88" t="s">
        <v>1693</v>
      </c>
      <c r="AF123" s="88" t="b">
        <v>0</v>
      </c>
      <c r="AG123" s="88" t="b">
        <v>0</v>
      </c>
      <c r="AH123" s="88"/>
      <c r="AI123" s="88"/>
      <c r="AJ123" s="88"/>
      <c r="AK123" s="88" t="s">
        <v>1760</v>
      </c>
      <c r="AL123" s="88" t="s">
        <v>1796</v>
      </c>
      <c r="AM123" s="88" t="s">
        <v>1760</v>
      </c>
      <c r="AN123" s="88">
        <v>0</v>
      </c>
      <c r="AO123" s="88" t="s">
        <v>1760</v>
      </c>
      <c r="AP123" s="88" t="b">
        <v>0</v>
      </c>
      <c r="AQ123" s="88" t="b">
        <v>0</v>
      </c>
      <c r="AR123" s="88"/>
      <c r="AS123" s="88" t="b">
        <v>0</v>
      </c>
      <c r="AT123" s="88">
        <v>0</v>
      </c>
      <c r="AU123" s="88">
        <v>1</v>
      </c>
    </row>
    <row r="124" spans="1:47" ht="15" customHeight="1" x14ac:dyDescent="0.3">
      <c r="A124" s="46" t="s">
        <v>276</v>
      </c>
      <c r="B124" s="46" t="s">
        <v>193</v>
      </c>
      <c r="C124" s="50"/>
      <c r="D124" s="51"/>
      <c r="E124" s="81"/>
      <c r="F124" s="52"/>
      <c r="G124" s="50"/>
      <c r="H124" s="54"/>
      <c r="I124" s="53"/>
      <c r="J124" s="53"/>
      <c r="K124" s="65"/>
      <c r="L124" s="79"/>
      <c r="M124" s="79"/>
      <c r="N124" s="60"/>
      <c r="O124" s="88" t="s">
        <v>1697</v>
      </c>
      <c r="P124" s="83">
        <v>45034.022557870368</v>
      </c>
      <c r="Q124" s="88" t="s">
        <v>2252</v>
      </c>
      <c r="R124" s="88"/>
      <c r="S124" s="88" t="s">
        <v>2253</v>
      </c>
      <c r="T124" s="88" t="s">
        <v>1742</v>
      </c>
      <c r="U124" s="88" t="s">
        <v>2254</v>
      </c>
      <c r="V124" s="88" t="s">
        <v>2255</v>
      </c>
      <c r="W124" s="78" t="s">
        <v>2256</v>
      </c>
      <c r="X124" s="83">
        <v>45034.022557870368</v>
      </c>
      <c r="Y124" s="88" t="s">
        <v>1692</v>
      </c>
      <c r="Z124" s="88" t="b">
        <v>0</v>
      </c>
      <c r="AA124" s="88" t="b">
        <v>0</v>
      </c>
      <c r="AB124" s="88"/>
      <c r="AC124" s="88">
        <v>1</v>
      </c>
      <c r="AD124" s="88">
        <v>0</v>
      </c>
      <c r="AE124" s="88" t="s">
        <v>1693</v>
      </c>
      <c r="AF124" s="88" t="b">
        <v>0</v>
      </c>
      <c r="AG124" s="88" t="b">
        <v>0</v>
      </c>
      <c r="AH124" s="88"/>
      <c r="AI124" s="88"/>
      <c r="AJ124" s="88"/>
      <c r="AK124" s="88" t="s">
        <v>1760</v>
      </c>
      <c r="AL124" s="88" t="s">
        <v>1796</v>
      </c>
      <c r="AM124" s="88" t="s">
        <v>1760</v>
      </c>
      <c r="AN124" s="88">
        <v>0</v>
      </c>
      <c r="AO124" s="88" t="s">
        <v>1760</v>
      </c>
      <c r="AP124" s="88" t="b">
        <v>0</v>
      </c>
      <c r="AQ124" s="88" t="b">
        <v>0</v>
      </c>
      <c r="AR124" s="88"/>
      <c r="AS124" s="88" t="b">
        <v>0</v>
      </c>
      <c r="AT124" s="88">
        <v>0</v>
      </c>
      <c r="AU124" s="88">
        <v>1</v>
      </c>
    </row>
    <row r="125" spans="1:47" ht="15" customHeight="1" x14ac:dyDescent="0.3">
      <c r="A125" s="46" t="s">
        <v>277</v>
      </c>
      <c r="B125" s="46" t="s">
        <v>193</v>
      </c>
      <c r="C125" s="50"/>
      <c r="D125" s="51"/>
      <c r="E125" s="81"/>
      <c r="F125" s="52"/>
      <c r="G125" s="50"/>
      <c r="H125" s="54"/>
      <c r="I125" s="53"/>
      <c r="J125" s="53"/>
      <c r="K125" s="65"/>
      <c r="L125" s="79"/>
      <c r="M125" s="79"/>
      <c r="N125" s="60"/>
      <c r="O125" s="88" t="s">
        <v>1697</v>
      </c>
      <c r="P125" s="83">
        <v>45034.023738425924</v>
      </c>
      <c r="Q125" s="88" t="s">
        <v>2257</v>
      </c>
      <c r="R125" s="88"/>
      <c r="S125" s="88" t="s">
        <v>2258</v>
      </c>
      <c r="T125" s="88" t="s">
        <v>1742</v>
      </c>
      <c r="U125" s="88" t="s">
        <v>2259</v>
      </c>
      <c r="V125" s="88" t="s">
        <v>2260</v>
      </c>
      <c r="W125" s="78" t="s">
        <v>2261</v>
      </c>
      <c r="X125" s="83">
        <v>45034.023738425924</v>
      </c>
      <c r="Y125" s="88" t="s">
        <v>1692</v>
      </c>
      <c r="Z125" s="88" t="b">
        <v>0</v>
      </c>
      <c r="AA125" s="88" t="b">
        <v>0</v>
      </c>
      <c r="AB125" s="88"/>
      <c r="AC125" s="88">
        <v>1</v>
      </c>
      <c r="AD125" s="88">
        <v>0</v>
      </c>
      <c r="AE125" s="88" t="s">
        <v>1693</v>
      </c>
      <c r="AF125" s="88" t="b">
        <v>0</v>
      </c>
      <c r="AG125" s="88" t="b">
        <v>0</v>
      </c>
      <c r="AH125" s="88"/>
      <c r="AI125" s="88"/>
      <c r="AJ125" s="88"/>
      <c r="AK125" s="88" t="s">
        <v>1760</v>
      </c>
      <c r="AL125" s="88" t="s">
        <v>1796</v>
      </c>
      <c r="AM125" s="88" t="s">
        <v>1760</v>
      </c>
      <c r="AN125" s="88">
        <v>0</v>
      </c>
      <c r="AO125" s="88" t="s">
        <v>1760</v>
      </c>
      <c r="AP125" s="88" t="b">
        <v>0</v>
      </c>
      <c r="AQ125" s="88" t="b">
        <v>0</v>
      </c>
      <c r="AR125" s="88"/>
      <c r="AS125" s="88" t="b">
        <v>0</v>
      </c>
      <c r="AT125" s="88">
        <v>0</v>
      </c>
      <c r="AU125" s="88">
        <v>1</v>
      </c>
    </row>
    <row r="126" spans="1:47" ht="15" customHeight="1" x14ac:dyDescent="0.3">
      <c r="A126" s="46" t="s">
        <v>278</v>
      </c>
      <c r="B126" s="46" t="s">
        <v>193</v>
      </c>
      <c r="C126" s="50"/>
      <c r="D126" s="51"/>
      <c r="E126" s="81"/>
      <c r="F126" s="52"/>
      <c r="G126" s="50"/>
      <c r="H126" s="54"/>
      <c r="I126" s="53"/>
      <c r="J126" s="53"/>
      <c r="K126" s="65"/>
      <c r="L126" s="79"/>
      <c r="M126" s="79"/>
      <c r="N126" s="60"/>
      <c r="O126" s="88" t="s">
        <v>1697</v>
      </c>
      <c r="P126" s="83">
        <v>45034.049432870372</v>
      </c>
      <c r="Q126" s="88" t="s">
        <v>2262</v>
      </c>
      <c r="R126" s="88"/>
      <c r="S126" s="88" t="s">
        <v>2263</v>
      </c>
      <c r="T126" s="88" t="s">
        <v>1742</v>
      </c>
      <c r="U126" s="88" t="s">
        <v>2264</v>
      </c>
      <c r="V126" s="88" t="s">
        <v>2265</v>
      </c>
      <c r="W126" s="78" t="s">
        <v>2266</v>
      </c>
      <c r="X126" s="83">
        <v>45034.049432870372</v>
      </c>
      <c r="Y126" s="88" t="s">
        <v>1692</v>
      </c>
      <c r="Z126" s="88" t="b">
        <v>0</v>
      </c>
      <c r="AA126" s="88" t="b">
        <v>0</v>
      </c>
      <c r="AB126" s="88"/>
      <c r="AC126" s="88">
        <v>1</v>
      </c>
      <c r="AD126" s="88">
        <v>0</v>
      </c>
      <c r="AE126" s="88" t="s">
        <v>1693</v>
      </c>
      <c r="AF126" s="88" t="b">
        <v>0</v>
      </c>
      <c r="AG126" s="88" t="b">
        <v>0</v>
      </c>
      <c r="AH126" s="88"/>
      <c r="AI126" s="88"/>
      <c r="AJ126" s="88"/>
      <c r="AK126" s="88" t="s">
        <v>1760</v>
      </c>
      <c r="AL126" s="88" t="s">
        <v>1796</v>
      </c>
      <c r="AM126" s="88" t="s">
        <v>1760</v>
      </c>
      <c r="AN126" s="88">
        <v>0</v>
      </c>
      <c r="AO126" s="88" t="s">
        <v>1760</v>
      </c>
      <c r="AP126" s="88" t="b">
        <v>0</v>
      </c>
      <c r="AQ126" s="88" t="b">
        <v>0</v>
      </c>
      <c r="AR126" s="88"/>
      <c r="AS126" s="88" t="b">
        <v>0</v>
      </c>
      <c r="AT126" s="88">
        <v>0</v>
      </c>
      <c r="AU126" s="88">
        <v>1</v>
      </c>
    </row>
    <row r="127" spans="1:47" ht="15" customHeight="1" x14ac:dyDescent="0.3">
      <c r="A127" s="46" t="s">
        <v>279</v>
      </c>
      <c r="B127" s="46" t="s">
        <v>193</v>
      </c>
      <c r="C127" s="50"/>
      <c r="D127" s="51"/>
      <c r="E127" s="81"/>
      <c r="F127" s="52"/>
      <c r="G127" s="50"/>
      <c r="H127" s="54"/>
      <c r="I127" s="53"/>
      <c r="J127" s="53"/>
      <c r="K127" s="65"/>
      <c r="L127" s="79"/>
      <c r="M127" s="79"/>
      <c r="N127" s="60"/>
      <c r="O127" s="88" t="s">
        <v>1697</v>
      </c>
      <c r="P127" s="83">
        <v>45034.057615740741</v>
      </c>
      <c r="Q127" s="88" t="s">
        <v>2267</v>
      </c>
      <c r="R127" s="88"/>
      <c r="S127" s="88" t="s">
        <v>2268</v>
      </c>
      <c r="T127" s="88" t="s">
        <v>1742</v>
      </c>
      <c r="U127" s="88" t="s">
        <v>279</v>
      </c>
      <c r="V127" s="88" t="s">
        <v>2269</v>
      </c>
      <c r="W127" s="78" t="s">
        <v>2270</v>
      </c>
      <c r="X127" s="83">
        <v>45034.057615740741</v>
      </c>
      <c r="Y127" s="88" t="s">
        <v>1692</v>
      </c>
      <c r="Z127" s="88" t="b">
        <v>0</v>
      </c>
      <c r="AA127" s="88" t="b">
        <v>0</v>
      </c>
      <c r="AB127" s="88"/>
      <c r="AC127" s="88">
        <v>1</v>
      </c>
      <c r="AD127" s="88">
        <v>0</v>
      </c>
      <c r="AE127" s="88" t="s">
        <v>1693</v>
      </c>
      <c r="AF127" s="88" t="b">
        <v>0</v>
      </c>
      <c r="AG127" s="88" t="b">
        <v>0</v>
      </c>
      <c r="AH127" s="88"/>
      <c r="AI127" s="88"/>
      <c r="AJ127" s="88"/>
      <c r="AK127" s="88" t="s">
        <v>1760</v>
      </c>
      <c r="AL127" s="88" t="s">
        <v>1796</v>
      </c>
      <c r="AM127" s="88" t="s">
        <v>1760</v>
      </c>
      <c r="AN127" s="88">
        <v>0</v>
      </c>
      <c r="AO127" s="88" t="s">
        <v>1760</v>
      </c>
      <c r="AP127" s="88" t="b">
        <v>0</v>
      </c>
      <c r="AQ127" s="88" t="b">
        <v>0</v>
      </c>
      <c r="AR127" s="88"/>
      <c r="AS127" s="88" t="b">
        <v>0</v>
      </c>
      <c r="AT127" s="88">
        <v>0</v>
      </c>
      <c r="AU127" s="88">
        <v>1</v>
      </c>
    </row>
    <row r="128" spans="1:47" ht="15" customHeight="1" x14ac:dyDescent="0.3">
      <c r="A128" s="46" t="s">
        <v>280</v>
      </c>
      <c r="B128" s="46" t="s">
        <v>193</v>
      </c>
      <c r="C128" s="50"/>
      <c r="D128" s="51"/>
      <c r="E128" s="81"/>
      <c r="F128" s="52"/>
      <c r="G128" s="50"/>
      <c r="H128" s="54"/>
      <c r="I128" s="53"/>
      <c r="J128" s="53"/>
      <c r="K128" s="65"/>
      <c r="L128" s="79"/>
      <c r="M128" s="79"/>
      <c r="N128" s="60"/>
      <c r="O128" s="88" t="s">
        <v>1697</v>
      </c>
      <c r="P128" s="83">
        <v>45034.062800925924</v>
      </c>
      <c r="Q128" s="88" t="s">
        <v>2271</v>
      </c>
      <c r="R128" s="88"/>
      <c r="S128" s="88" t="s">
        <v>2272</v>
      </c>
      <c r="T128" s="88" t="s">
        <v>1742</v>
      </c>
      <c r="U128" s="88" t="s">
        <v>280</v>
      </c>
      <c r="V128" s="88" t="s">
        <v>2273</v>
      </c>
      <c r="W128" s="78" t="s">
        <v>2274</v>
      </c>
      <c r="X128" s="83">
        <v>45034.062800925924</v>
      </c>
      <c r="Y128" s="88" t="s">
        <v>1692</v>
      </c>
      <c r="Z128" s="88" t="b">
        <v>0</v>
      </c>
      <c r="AA128" s="88" t="b">
        <v>0</v>
      </c>
      <c r="AB128" s="88"/>
      <c r="AC128" s="88">
        <v>1</v>
      </c>
      <c r="AD128" s="88">
        <v>0</v>
      </c>
      <c r="AE128" s="88" t="s">
        <v>1693</v>
      </c>
      <c r="AF128" s="88" t="b">
        <v>0</v>
      </c>
      <c r="AG128" s="88" t="b">
        <v>0</v>
      </c>
      <c r="AH128" s="88"/>
      <c r="AI128" s="88"/>
      <c r="AJ128" s="88"/>
      <c r="AK128" s="88" t="s">
        <v>1760</v>
      </c>
      <c r="AL128" s="88" t="s">
        <v>1796</v>
      </c>
      <c r="AM128" s="88" t="s">
        <v>1760</v>
      </c>
      <c r="AN128" s="88">
        <v>0</v>
      </c>
      <c r="AO128" s="88" t="s">
        <v>1760</v>
      </c>
      <c r="AP128" s="88" t="b">
        <v>0</v>
      </c>
      <c r="AQ128" s="88" t="b">
        <v>0</v>
      </c>
      <c r="AR128" s="88"/>
      <c r="AS128" s="88" t="b">
        <v>0</v>
      </c>
      <c r="AT128" s="88">
        <v>0</v>
      </c>
      <c r="AU128" s="88">
        <v>1</v>
      </c>
    </row>
    <row r="129" spans="1:47" ht="15" customHeight="1" x14ac:dyDescent="0.3">
      <c r="A129" s="46" t="s">
        <v>281</v>
      </c>
      <c r="B129" s="46" t="s">
        <v>193</v>
      </c>
      <c r="C129" s="50"/>
      <c r="D129" s="51"/>
      <c r="E129" s="81"/>
      <c r="F129" s="52"/>
      <c r="G129" s="50"/>
      <c r="H129" s="54"/>
      <c r="I129" s="53"/>
      <c r="J129" s="53"/>
      <c r="K129" s="65"/>
      <c r="L129" s="79"/>
      <c r="M129" s="79"/>
      <c r="N129" s="60"/>
      <c r="O129" s="88" t="s">
        <v>1697</v>
      </c>
      <c r="P129" s="83">
        <v>45034.06653935185</v>
      </c>
      <c r="Q129" s="88" t="s">
        <v>2275</v>
      </c>
      <c r="R129" s="88"/>
      <c r="S129" s="88" t="s">
        <v>2276</v>
      </c>
      <c r="T129" s="88" t="s">
        <v>1742</v>
      </c>
      <c r="U129" s="88" t="s">
        <v>281</v>
      </c>
      <c r="V129" s="88" t="s">
        <v>2277</v>
      </c>
      <c r="W129" s="78" t="s">
        <v>2278</v>
      </c>
      <c r="X129" s="83">
        <v>45034.06653935185</v>
      </c>
      <c r="Y129" s="88" t="s">
        <v>1692</v>
      </c>
      <c r="Z129" s="88" t="b">
        <v>0</v>
      </c>
      <c r="AA129" s="88" t="b">
        <v>0</v>
      </c>
      <c r="AB129" s="88"/>
      <c r="AC129" s="88">
        <v>1</v>
      </c>
      <c r="AD129" s="88">
        <v>0</v>
      </c>
      <c r="AE129" s="88" t="s">
        <v>1693</v>
      </c>
      <c r="AF129" s="88" t="b">
        <v>0</v>
      </c>
      <c r="AG129" s="88" t="b">
        <v>0</v>
      </c>
      <c r="AH129" s="88"/>
      <c r="AI129" s="88"/>
      <c r="AJ129" s="88"/>
      <c r="AK129" s="88" t="s">
        <v>1760</v>
      </c>
      <c r="AL129" s="88" t="s">
        <v>1796</v>
      </c>
      <c r="AM129" s="88" t="s">
        <v>1760</v>
      </c>
      <c r="AN129" s="88">
        <v>0</v>
      </c>
      <c r="AO129" s="88" t="s">
        <v>1760</v>
      </c>
      <c r="AP129" s="88" t="b">
        <v>0</v>
      </c>
      <c r="AQ129" s="88" t="b">
        <v>0</v>
      </c>
      <c r="AR129" s="88"/>
      <c r="AS129" s="88" t="b">
        <v>0</v>
      </c>
      <c r="AT129" s="88">
        <v>0</v>
      </c>
      <c r="AU129" s="88">
        <v>1</v>
      </c>
    </row>
    <row r="130" spans="1:47" ht="15" customHeight="1" x14ac:dyDescent="0.3">
      <c r="A130" s="46" t="s">
        <v>282</v>
      </c>
      <c r="B130" s="46" t="s">
        <v>193</v>
      </c>
      <c r="C130" s="50"/>
      <c r="D130" s="51"/>
      <c r="E130" s="81"/>
      <c r="F130" s="52"/>
      <c r="G130" s="50"/>
      <c r="H130" s="54"/>
      <c r="I130" s="53"/>
      <c r="J130" s="53"/>
      <c r="K130" s="65"/>
      <c r="L130" s="79"/>
      <c r="M130" s="79"/>
      <c r="N130" s="60"/>
      <c r="O130" s="88" t="s">
        <v>1697</v>
      </c>
      <c r="P130" s="83">
        <v>45034.079074074078</v>
      </c>
      <c r="Q130" s="88" t="s">
        <v>2279</v>
      </c>
      <c r="R130" s="88"/>
      <c r="S130" s="88" t="s">
        <v>2280</v>
      </c>
      <c r="T130" s="88" t="s">
        <v>1742</v>
      </c>
      <c r="U130" s="88" t="s">
        <v>2281</v>
      </c>
      <c r="V130" s="88" t="s">
        <v>2282</v>
      </c>
      <c r="W130" s="78" t="s">
        <v>2283</v>
      </c>
      <c r="X130" s="83">
        <v>45034.079074074078</v>
      </c>
      <c r="Y130" s="88" t="s">
        <v>1692</v>
      </c>
      <c r="Z130" s="88" t="b">
        <v>0</v>
      </c>
      <c r="AA130" s="88" t="b">
        <v>0</v>
      </c>
      <c r="AB130" s="88"/>
      <c r="AC130" s="88">
        <v>1</v>
      </c>
      <c r="AD130" s="88">
        <v>0</v>
      </c>
      <c r="AE130" s="88" t="s">
        <v>1693</v>
      </c>
      <c r="AF130" s="88" t="b">
        <v>0</v>
      </c>
      <c r="AG130" s="88" t="b">
        <v>0</v>
      </c>
      <c r="AH130" s="88"/>
      <c r="AI130" s="88"/>
      <c r="AJ130" s="88"/>
      <c r="AK130" s="88" t="s">
        <v>1760</v>
      </c>
      <c r="AL130" s="88" t="s">
        <v>1796</v>
      </c>
      <c r="AM130" s="88" t="s">
        <v>1760</v>
      </c>
      <c r="AN130" s="88">
        <v>0</v>
      </c>
      <c r="AO130" s="88" t="s">
        <v>1760</v>
      </c>
      <c r="AP130" s="88" t="b">
        <v>0</v>
      </c>
      <c r="AQ130" s="88" t="b">
        <v>0</v>
      </c>
      <c r="AR130" s="88"/>
      <c r="AS130" s="88" t="b">
        <v>0</v>
      </c>
      <c r="AT130" s="88">
        <v>0</v>
      </c>
      <c r="AU130" s="88">
        <v>1</v>
      </c>
    </row>
    <row r="131" spans="1:47" ht="15" customHeight="1" x14ac:dyDescent="0.3">
      <c r="A131" s="46" t="s">
        <v>206</v>
      </c>
      <c r="B131" s="46" t="s">
        <v>193</v>
      </c>
      <c r="C131" s="50"/>
      <c r="D131" s="51"/>
      <c r="E131" s="81"/>
      <c r="F131" s="52"/>
      <c r="G131" s="50"/>
      <c r="H131" s="54"/>
      <c r="I131" s="53"/>
      <c r="J131" s="53"/>
      <c r="K131" s="65"/>
      <c r="L131" s="79"/>
      <c r="M131" s="79"/>
      <c r="N131" s="60"/>
      <c r="O131" s="88" t="s">
        <v>1697</v>
      </c>
      <c r="P131" s="83">
        <v>45034.175370370373</v>
      </c>
      <c r="Q131" s="88" t="s">
        <v>2284</v>
      </c>
      <c r="R131" s="88"/>
      <c r="S131" s="88" t="s">
        <v>2285</v>
      </c>
      <c r="T131" s="88" t="s">
        <v>1742</v>
      </c>
      <c r="U131" s="88" t="s">
        <v>206</v>
      </c>
      <c r="V131" s="88" t="s">
        <v>2286</v>
      </c>
      <c r="W131" s="78" t="s">
        <v>2287</v>
      </c>
      <c r="X131" s="83">
        <v>45034.175370370373</v>
      </c>
      <c r="Y131" s="88" t="s">
        <v>1692</v>
      </c>
      <c r="Z131" s="88" t="b">
        <v>0</v>
      </c>
      <c r="AA131" s="88" t="b">
        <v>0</v>
      </c>
      <c r="AB131" s="88"/>
      <c r="AC131" s="88">
        <v>1</v>
      </c>
      <c r="AD131" s="88">
        <v>0</v>
      </c>
      <c r="AE131" s="88" t="s">
        <v>1693</v>
      </c>
      <c r="AF131" s="88" t="b">
        <v>0</v>
      </c>
      <c r="AG131" s="88" t="b">
        <v>0</v>
      </c>
      <c r="AH131" s="88"/>
      <c r="AI131" s="88"/>
      <c r="AJ131" s="88"/>
      <c r="AK131" s="88" t="s">
        <v>1760</v>
      </c>
      <c r="AL131" s="88" t="s">
        <v>1796</v>
      </c>
      <c r="AM131" s="88" t="s">
        <v>1760</v>
      </c>
      <c r="AN131" s="88">
        <v>0</v>
      </c>
      <c r="AO131" s="88" t="s">
        <v>1760</v>
      </c>
      <c r="AP131" s="88" t="b">
        <v>0</v>
      </c>
      <c r="AQ131" s="88" t="b">
        <v>0</v>
      </c>
      <c r="AR131" s="88"/>
      <c r="AS131" s="88" t="b">
        <v>0</v>
      </c>
      <c r="AT131" s="88">
        <v>0</v>
      </c>
      <c r="AU131" s="88">
        <v>1</v>
      </c>
    </row>
    <row r="132" spans="1:47" ht="15" customHeight="1" x14ac:dyDescent="0.3">
      <c r="A132" s="46" t="s">
        <v>283</v>
      </c>
      <c r="B132" s="46" t="s">
        <v>193</v>
      </c>
      <c r="C132" s="50"/>
      <c r="D132" s="51"/>
      <c r="E132" s="81"/>
      <c r="F132" s="52"/>
      <c r="G132" s="50"/>
      <c r="H132" s="54"/>
      <c r="I132" s="53"/>
      <c r="J132" s="53"/>
      <c r="K132" s="65"/>
      <c r="L132" s="79"/>
      <c r="M132" s="79"/>
      <c r="N132" s="60"/>
      <c r="O132" s="88" t="s">
        <v>1697</v>
      </c>
      <c r="P132" s="83">
        <v>45034.192164351851</v>
      </c>
      <c r="Q132" s="88" t="s">
        <v>2288</v>
      </c>
      <c r="R132" s="88"/>
      <c r="S132" s="88" t="s">
        <v>2289</v>
      </c>
      <c r="T132" s="88" t="s">
        <v>1742</v>
      </c>
      <c r="U132" s="88" t="s">
        <v>283</v>
      </c>
      <c r="V132" s="88" t="s">
        <v>2290</v>
      </c>
      <c r="W132" s="78" t="s">
        <v>2291</v>
      </c>
      <c r="X132" s="83">
        <v>45034.192164351851</v>
      </c>
      <c r="Y132" s="88" t="s">
        <v>1692</v>
      </c>
      <c r="Z132" s="88" t="b">
        <v>0</v>
      </c>
      <c r="AA132" s="88" t="b">
        <v>0</v>
      </c>
      <c r="AB132" s="88"/>
      <c r="AC132" s="88">
        <v>1</v>
      </c>
      <c r="AD132" s="88">
        <v>0</v>
      </c>
      <c r="AE132" s="88" t="s">
        <v>1693</v>
      </c>
      <c r="AF132" s="88" t="b">
        <v>0</v>
      </c>
      <c r="AG132" s="88" t="b">
        <v>0</v>
      </c>
      <c r="AH132" s="88"/>
      <c r="AI132" s="88"/>
      <c r="AJ132" s="88"/>
      <c r="AK132" s="88" t="s">
        <v>1760</v>
      </c>
      <c r="AL132" s="88" t="s">
        <v>1796</v>
      </c>
      <c r="AM132" s="88" t="s">
        <v>1760</v>
      </c>
      <c r="AN132" s="88">
        <v>0</v>
      </c>
      <c r="AO132" s="88" t="s">
        <v>1760</v>
      </c>
      <c r="AP132" s="88" t="b">
        <v>0</v>
      </c>
      <c r="AQ132" s="88" t="b">
        <v>0</v>
      </c>
      <c r="AR132" s="88"/>
      <c r="AS132" s="88" t="b">
        <v>0</v>
      </c>
      <c r="AT132" s="88">
        <v>0</v>
      </c>
      <c r="AU132" s="88">
        <v>1</v>
      </c>
    </row>
    <row r="133" spans="1:47" ht="15" customHeight="1" x14ac:dyDescent="0.3">
      <c r="A133" s="46" t="s">
        <v>284</v>
      </c>
      <c r="B133" s="46" t="s">
        <v>193</v>
      </c>
      <c r="C133" s="50"/>
      <c r="D133" s="51"/>
      <c r="E133" s="81"/>
      <c r="F133" s="52"/>
      <c r="G133" s="50"/>
      <c r="H133" s="54"/>
      <c r="I133" s="53"/>
      <c r="J133" s="53"/>
      <c r="K133" s="65"/>
      <c r="L133" s="79"/>
      <c r="M133" s="79"/>
      <c r="N133" s="60"/>
      <c r="O133" s="88" t="s">
        <v>1697</v>
      </c>
      <c r="P133" s="83">
        <v>45034.237453703703</v>
      </c>
      <c r="Q133" s="88" t="s">
        <v>2292</v>
      </c>
      <c r="R133" s="88"/>
      <c r="S133" s="88" t="s">
        <v>2293</v>
      </c>
      <c r="T133" s="88" t="s">
        <v>1742</v>
      </c>
      <c r="U133" s="88" t="s">
        <v>284</v>
      </c>
      <c r="V133" s="88" t="s">
        <v>2294</v>
      </c>
      <c r="W133" s="78" t="s">
        <v>2295</v>
      </c>
      <c r="X133" s="83">
        <v>45034.237453703703</v>
      </c>
      <c r="Y133" s="88" t="s">
        <v>1692</v>
      </c>
      <c r="Z133" s="88" t="b">
        <v>0</v>
      </c>
      <c r="AA133" s="88" t="b">
        <v>0</v>
      </c>
      <c r="AB133" s="88"/>
      <c r="AC133" s="88">
        <v>1</v>
      </c>
      <c r="AD133" s="88">
        <v>0</v>
      </c>
      <c r="AE133" s="88" t="s">
        <v>1693</v>
      </c>
      <c r="AF133" s="88" t="b">
        <v>0</v>
      </c>
      <c r="AG133" s="88" t="b">
        <v>0</v>
      </c>
      <c r="AH133" s="88"/>
      <c r="AI133" s="88"/>
      <c r="AJ133" s="88"/>
      <c r="AK133" s="88" t="s">
        <v>1760</v>
      </c>
      <c r="AL133" s="88" t="s">
        <v>1796</v>
      </c>
      <c r="AM133" s="88" t="s">
        <v>1760</v>
      </c>
      <c r="AN133" s="88">
        <v>0</v>
      </c>
      <c r="AO133" s="88" t="s">
        <v>1760</v>
      </c>
      <c r="AP133" s="88" t="b">
        <v>0</v>
      </c>
      <c r="AQ133" s="88" t="b">
        <v>0</v>
      </c>
      <c r="AR133" s="88"/>
      <c r="AS133" s="88" t="b">
        <v>0</v>
      </c>
      <c r="AT133" s="88">
        <v>0</v>
      </c>
      <c r="AU133" s="88">
        <v>1</v>
      </c>
    </row>
    <row r="134" spans="1:47" ht="15" customHeight="1" x14ac:dyDescent="0.3">
      <c r="A134" s="46" t="s">
        <v>285</v>
      </c>
      <c r="B134" s="46" t="s">
        <v>193</v>
      </c>
      <c r="C134" s="50"/>
      <c r="D134" s="51"/>
      <c r="E134" s="81"/>
      <c r="F134" s="52"/>
      <c r="G134" s="50"/>
      <c r="H134" s="54"/>
      <c r="I134" s="53"/>
      <c r="J134" s="53"/>
      <c r="K134" s="65"/>
      <c r="L134" s="79"/>
      <c r="M134" s="79"/>
      <c r="N134" s="60"/>
      <c r="O134" s="88" t="s">
        <v>1697</v>
      </c>
      <c r="P134" s="83">
        <v>45034.299641203703</v>
      </c>
      <c r="Q134" s="88" t="s">
        <v>2296</v>
      </c>
      <c r="R134" s="88"/>
      <c r="S134" s="88" t="s">
        <v>2297</v>
      </c>
      <c r="T134" s="88" t="s">
        <v>1742</v>
      </c>
      <c r="U134" s="88" t="s">
        <v>285</v>
      </c>
      <c r="V134" s="88" t="s">
        <v>2298</v>
      </c>
      <c r="W134" s="78" t="s">
        <v>2299</v>
      </c>
      <c r="X134" s="83">
        <v>45034.299641203703</v>
      </c>
      <c r="Y134" s="88" t="s">
        <v>1692</v>
      </c>
      <c r="Z134" s="88" t="b">
        <v>0</v>
      </c>
      <c r="AA134" s="88" t="b">
        <v>0</v>
      </c>
      <c r="AB134" s="88"/>
      <c r="AC134" s="88">
        <v>1</v>
      </c>
      <c r="AD134" s="88">
        <v>0</v>
      </c>
      <c r="AE134" s="88" t="s">
        <v>1693</v>
      </c>
      <c r="AF134" s="88" t="b">
        <v>0</v>
      </c>
      <c r="AG134" s="88" t="b">
        <v>0</v>
      </c>
      <c r="AH134" s="88"/>
      <c r="AI134" s="88"/>
      <c r="AJ134" s="88"/>
      <c r="AK134" s="88" t="s">
        <v>1760</v>
      </c>
      <c r="AL134" s="88" t="s">
        <v>1796</v>
      </c>
      <c r="AM134" s="88" t="s">
        <v>1760</v>
      </c>
      <c r="AN134" s="88">
        <v>0</v>
      </c>
      <c r="AO134" s="88" t="s">
        <v>1760</v>
      </c>
      <c r="AP134" s="88" t="b">
        <v>0</v>
      </c>
      <c r="AQ134" s="88" t="b">
        <v>0</v>
      </c>
      <c r="AR134" s="88"/>
      <c r="AS134" s="88" t="b">
        <v>0</v>
      </c>
      <c r="AT134" s="88">
        <v>0</v>
      </c>
      <c r="AU134" s="88">
        <v>1</v>
      </c>
    </row>
    <row r="135" spans="1:47" ht="15" customHeight="1" x14ac:dyDescent="0.3">
      <c r="A135" s="46" t="s">
        <v>286</v>
      </c>
      <c r="B135" s="46" t="s">
        <v>287</v>
      </c>
      <c r="C135" s="50"/>
      <c r="D135" s="51"/>
      <c r="E135" s="81"/>
      <c r="F135" s="52"/>
      <c r="G135" s="50"/>
      <c r="H135" s="54"/>
      <c r="I135" s="53"/>
      <c r="J135" s="53"/>
      <c r="K135" s="65"/>
      <c r="L135" s="79"/>
      <c r="M135" s="79"/>
      <c r="N135" s="60"/>
      <c r="O135" s="88" t="s">
        <v>1697</v>
      </c>
      <c r="P135" s="83">
        <v>45032.425902777781</v>
      </c>
      <c r="Q135" s="88" t="s">
        <v>2300</v>
      </c>
      <c r="R135" s="88"/>
      <c r="S135" s="88" t="s">
        <v>2301</v>
      </c>
      <c r="T135" s="88" t="s">
        <v>2302</v>
      </c>
      <c r="U135" s="88" t="s">
        <v>2303</v>
      </c>
      <c r="V135" s="88" t="s">
        <v>2304</v>
      </c>
      <c r="W135" s="78" t="s">
        <v>2305</v>
      </c>
      <c r="X135" s="83">
        <v>45032.425902777781</v>
      </c>
      <c r="Y135" s="88" t="s">
        <v>1692</v>
      </c>
      <c r="Z135" s="88" t="b">
        <v>0</v>
      </c>
      <c r="AA135" s="88" t="b">
        <v>0</v>
      </c>
      <c r="AB135" s="88"/>
      <c r="AC135" s="88">
        <v>1</v>
      </c>
      <c r="AD135" s="88">
        <v>0</v>
      </c>
      <c r="AE135" s="88" t="s">
        <v>1693</v>
      </c>
      <c r="AF135" s="88" t="b">
        <v>0</v>
      </c>
      <c r="AG135" s="88" t="b">
        <v>0</v>
      </c>
      <c r="AH135" s="88"/>
      <c r="AI135" s="88"/>
      <c r="AJ135" s="88"/>
      <c r="AK135" s="88" t="s">
        <v>2306</v>
      </c>
      <c r="AL135" s="88" t="s">
        <v>2307</v>
      </c>
      <c r="AM135" s="88" t="s">
        <v>2306</v>
      </c>
      <c r="AN135" s="88">
        <v>0</v>
      </c>
      <c r="AO135" s="88" t="s">
        <v>2306</v>
      </c>
      <c r="AP135" s="88" t="b">
        <v>0</v>
      </c>
      <c r="AQ135" s="88" t="b">
        <v>0</v>
      </c>
      <c r="AR135" s="88"/>
      <c r="AS135" s="88" t="b">
        <v>1</v>
      </c>
      <c r="AT135" s="88">
        <v>0</v>
      </c>
      <c r="AU135" s="88">
        <v>1</v>
      </c>
    </row>
    <row r="136" spans="1:47" ht="15" customHeight="1" x14ac:dyDescent="0.3">
      <c r="A136" s="46" t="s">
        <v>287</v>
      </c>
      <c r="B136" s="46" t="s">
        <v>287</v>
      </c>
      <c r="C136" s="50"/>
      <c r="D136" s="51"/>
      <c r="E136" s="81"/>
      <c r="F136" s="52"/>
      <c r="G136" s="50"/>
      <c r="H136" s="54"/>
      <c r="I136" s="53"/>
      <c r="J136" s="53"/>
      <c r="K136" s="65"/>
      <c r="L136" s="79"/>
      <c r="M136" s="79"/>
      <c r="N136" s="60"/>
      <c r="O136" s="88" t="s">
        <v>1736</v>
      </c>
      <c r="P136" s="83">
        <v>45032.425844907404</v>
      </c>
      <c r="Q136" s="88"/>
      <c r="R136" s="78" t="s">
        <v>2308</v>
      </c>
      <c r="S136" s="88" t="s">
        <v>2306</v>
      </c>
      <c r="T136" s="88" t="s">
        <v>2302</v>
      </c>
      <c r="U136" s="88" t="s">
        <v>2309</v>
      </c>
      <c r="V136" s="88" t="s">
        <v>2307</v>
      </c>
      <c r="W136" s="78" t="s">
        <v>2310</v>
      </c>
      <c r="X136" s="83">
        <v>45032.425844907404</v>
      </c>
      <c r="Y136" s="88" t="s">
        <v>1692</v>
      </c>
      <c r="Z136" s="88" t="b">
        <v>0</v>
      </c>
      <c r="AA136" s="88" t="b">
        <v>0</v>
      </c>
      <c r="AB136" s="88"/>
      <c r="AC136" s="88">
        <v>13</v>
      </c>
      <c r="AD136" s="88">
        <v>5</v>
      </c>
      <c r="AE136" s="88" t="s">
        <v>1693</v>
      </c>
      <c r="AF136" s="88" t="b">
        <v>0</v>
      </c>
      <c r="AG136" s="88" t="b">
        <v>0</v>
      </c>
      <c r="AH136" s="88" t="s">
        <v>2311</v>
      </c>
      <c r="AI136" s="88" t="b">
        <v>0</v>
      </c>
      <c r="AJ136" s="88">
        <v>0.68</v>
      </c>
      <c r="AK136" s="88"/>
      <c r="AL136" s="88"/>
      <c r="AM136" s="88" t="s">
        <v>2306</v>
      </c>
      <c r="AN136" s="88">
        <v>0</v>
      </c>
      <c r="AO136" s="88"/>
      <c r="AP136" s="88"/>
      <c r="AQ136" s="88"/>
      <c r="AR136" s="88"/>
      <c r="AS136" s="88"/>
      <c r="AT136" s="88"/>
      <c r="AU136" s="88">
        <v>1</v>
      </c>
    </row>
    <row r="137" spans="1:47" ht="15" customHeight="1" x14ac:dyDescent="0.3">
      <c r="A137" s="46" t="s">
        <v>288</v>
      </c>
      <c r="B137" s="46" t="s">
        <v>288</v>
      </c>
      <c r="C137" s="50"/>
      <c r="D137" s="51"/>
      <c r="E137" s="81"/>
      <c r="F137" s="52"/>
      <c r="G137" s="50"/>
      <c r="H137" s="54"/>
      <c r="I137" s="53"/>
      <c r="J137" s="53"/>
      <c r="K137" s="65"/>
      <c r="L137" s="79"/>
      <c r="M137" s="79"/>
      <c r="N137" s="60"/>
      <c r="O137" s="88" t="s">
        <v>1736</v>
      </c>
      <c r="P137" s="83">
        <v>45033.728587962964</v>
      </c>
      <c r="Q137" s="88"/>
      <c r="R137" s="78" t="s">
        <v>2312</v>
      </c>
      <c r="S137" s="88" t="s">
        <v>2313</v>
      </c>
      <c r="T137" s="88" t="s">
        <v>2314</v>
      </c>
      <c r="U137" s="88" t="s">
        <v>288</v>
      </c>
      <c r="V137" s="88" t="s">
        <v>2315</v>
      </c>
      <c r="W137" s="78" t="s">
        <v>2316</v>
      </c>
      <c r="X137" s="83">
        <v>45033.728587962964</v>
      </c>
      <c r="Y137" s="88" t="s">
        <v>1692</v>
      </c>
      <c r="Z137" s="88" t="b">
        <v>0</v>
      </c>
      <c r="AA137" s="88" t="b">
        <v>0</v>
      </c>
      <c r="AB137" s="88"/>
      <c r="AC137" s="88">
        <v>1</v>
      </c>
      <c r="AD137" s="88">
        <v>0</v>
      </c>
      <c r="AE137" s="88" t="s">
        <v>1693</v>
      </c>
      <c r="AF137" s="88" t="b">
        <v>0</v>
      </c>
      <c r="AG137" s="88" t="b">
        <v>0</v>
      </c>
      <c r="AH137" s="88" t="s">
        <v>2317</v>
      </c>
      <c r="AI137" s="88" t="b">
        <v>0</v>
      </c>
      <c r="AJ137" s="88">
        <v>1</v>
      </c>
      <c r="AK137" s="88"/>
      <c r="AL137" s="88"/>
      <c r="AM137" s="88" t="s">
        <v>2313</v>
      </c>
      <c r="AN137" s="88">
        <v>0</v>
      </c>
      <c r="AO137" s="88"/>
      <c r="AP137" s="88"/>
      <c r="AQ137" s="88"/>
      <c r="AR137" s="88"/>
      <c r="AS137" s="88"/>
      <c r="AT137" s="88"/>
      <c r="AU137" s="88">
        <v>1</v>
      </c>
    </row>
    <row r="138" spans="1:47" ht="15" customHeight="1" x14ac:dyDescent="0.3">
      <c r="A138" s="46" t="s">
        <v>289</v>
      </c>
      <c r="B138" s="46" t="s">
        <v>289</v>
      </c>
      <c r="C138" s="50"/>
      <c r="D138" s="51"/>
      <c r="E138" s="81"/>
      <c r="F138" s="52"/>
      <c r="G138" s="50"/>
      <c r="H138" s="54"/>
      <c r="I138" s="53"/>
      <c r="J138" s="53"/>
      <c r="K138" s="65"/>
      <c r="L138" s="79"/>
      <c r="M138" s="79"/>
      <c r="N138" s="60"/>
      <c r="O138" s="88" t="s">
        <v>1736</v>
      </c>
      <c r="P138" s="83">
        <v>45033.63622685185</v>
      </c>
      <c r="Q138" s="88" t="s">
        <v>2318</v>
      </c>
      <c r="R138" s="88"/>
      <c r="S138" s="88" t="s">
        <v>2319</v>
      </c>
      <c r="T138" s="88" t="s">
        <v>2320</v>
      </c>
      <c r="U138" s="88" t="s">
        <v>289</v>
      </c>
      <c r="V138" s="88" t="s">
        <v>2321</v>
      </c>
      <c r="W138" s="78" t="s">
        <v>2322</v>
      </c>
      <c r="X138" s="83">
        <v>45033.63622685185</v>
      </c>
      <c r="Y138" s="88" t="s">
        <v>1692</v>
      </c>
      <c r="Z138" s="88" t="b">
        <v>0</v>
      </c>
      <c r="AA138" s="88" t="b">
        <v>0</v>
      </c>
      <c r="AB138" s="88"/>
      <c r="AC138" s="88">
        <v>1</v>
      </c>
      <c r="AD138" s="88">
        <v>0</v>
      </c>
      <c r="AE138" s="88" t="s">
        <v>1693</v>
      </c>
      <c r="AF138" s="88" t="b">
        <v>0</v>
      </c>
      <c r="AG138" s="88" t="b">
        <v>0</v>
      </c>
      <c r="AH138" s="88" t="s">
        <v>2323</v>
      </c>
      <c r="AI138" s="88" t="b">
        <v>0</v>
      </c>
      <c r="AJ138" s="88">
        <v>1</v>
      </c>
      <c r="AK138" s="88"/>
      <c r="AL138" s="88"/>
      <c r="AM138" s="88" t="s">
        <v>2319</v>
      </c>
      <c r="AN138" s="88">
        <v>0</v>
      </c>
      <c r="AO138" s="88"/>
      <c r="AP138" s="88"/>
      <c r="AQ138" s="88"/>
      <c r="AR138" s="88"/>
      <c r="AS138" s="88"/>
      <c r="AT138" s="88"/>
      <c r="AU138" s="88">
        <v>1</v>
      </c>
    </row>
    <row r="139" spans="1:47" ht="15" customHeight="1" x14ac:dyDescent="0.3">
      <c r="A139" s="46" t="s">
        <v>290</v>
      </c>
      <c r="B139" s="46" t="s">
        <v>291</v>
      </c>
      <c r="C139" s="50"/>
      <c r="D139" s="51"/>
      <c r="E139" s="81"/>
      <c r="F139" s="52"/>
      <c r="G139" s="50"/>
      <c r="H139" s="54"/>
      <c r="I139" s="53"/>
      <c r="J139" s="53"/>
      <c r="K139" s="65"/>
      <c r="L139" s="79"/>
      <c r="M139" s="79"/>
      <c r="N139" s="60"/>
      <c r="O139" s="88" t="s">
        <v>1697</v>
      </c>
      <c r="P139" s="83">
        <v>45031.993148148147</v>
      </c>
      <c r="Q139" s="88" t="s">
        <v>2324</v>
      </c>
      <c r="R139" s="88"/>
      <c r="S139" s="88" t="s">
        <v>2325</v>
      </c>
      <c r="T139" s="88" t="s">
        <v>2326</v>
      </c>
      <c r="U139" s="88" t="s">
        <v>2327</v>
      </c>
      <c r="V139" s="88" t="s">
        <v>2328</v>
      </c>
      <c r="W139" s="78" t="s">
        <v>2329</v>
      </c>
      <c r="X139" s="83">
        <v>45031.993148148147</v>
      </c>
      <c r="Y139" s="88" t="s">
        <v>1692</v>
      </c>
      <c r="Z139" s="88" t="b">
        <v>0</v>
      </c>
      <c r="AA139" s="88" t="b">
        <v>0</v>
      </c>
      <c r="AB139" s="88"/>
      <c r="AC139" s="88">
        <v>2</v>
      </c>
      <c r="AD139" s="88">
        <v>0</v>
      </c>
      <c r="AE139" s="88" t="s">
        <v>1693</v>
      </c>
      <c r="AF139" s="88" t="b">
        <v>0</v>
      </c>
      <c r="AG139" s="88" t="b">
        <v>0</v>
      </c>
      <c r="AH139" s="88"/>
      <c r="AI139" s="88"/>
      <c r="AJ139" s="88"/>
      <c r="AK139" s="88" t="s">
        <v>2330</v>
      </c>
      <c r="AL139" s="88" t="s">
        <v>2331</v>
      </c>
      <c r="AM139" s="88" t="s">
        <v>2330</v>
      </c>
      <c r="AN139" s="88">
        <v>0</v>
      </c>
      <c r="AO139" s="88" t="s">
        <v>2330</v>
      </c>
      <c r="AP139" s="88" t="b">
        <v>0</v>
      </c>
      <c r="AQ139" s="88" t="b">
        <v>0</v>
      </c>
      <c r="AR139" s="88"/>
      <c r="AS139" s="88" t="b">
        <v>0</v>
      </c>
      <c r="AT139" s="88">
        <v>0</v>
      </c>
      <c r="AU139" s="88">
        <v>1</v>
      </c>
    </row>
    <row r="140" spans="1:47" ht="15" customHeight="1" x14ac:dyDescent="0.3">
      <c r="A140" s="46" t="s">
        <v>291</v>
      </c>
      <c r="B140" s="46" t="s">
        <v>291</v>
      </c>
      <c r="C140" s="50"/>
      <c r="D140" s="51"/>
      <c r="E140" s="81"/>
      <c r="F140" s="52"/>
      <c r="G140" s="50"/>
      <c r="H140" s="54"/>
      <c r="I140" s="53"/>
      <c r="J140" s="53"/>
      <c r="K140" s="65"/>
      <c r="L140" s="79"/>
      <c r="M140" s="79"/>
      <c r="N140" s="60"/>
      <c r="O140" s="88" t="s">
        <v>1736</v>
      </c>
      <c r="P140" s="83">
        <v>45031.914120370369</v>
      </c>
      <c r="Q140" s="88"/>
      <c r="R140" s="78" t="s">
        <v>2332</v>
      </c>
      <c r="S140" s="88" t="s">
        <v>2330</v>
      </c>
      <c r="T140" s="88" t="s">
        <v>2326</v>
      </c>
      <c r="U140" s="88" t="s">
        <v>291</v>
      </c>
      <c r="V140" s="88" t="s">
        <v>2331</v>
      </c>
      <c r="W140" s="78" t="s">
        <v>2333</v>
      </c>
      <c r="X140" s="83">
        <v>45031.914120370369</v>
      </c>
      <c r="Y140" s="88" t="s">
        <v>1692</v>
      </c>
      <c r="Z140" s="88" t="b">
        <v>0</v>
      </c>
      <c r="AA140" s="88" t="b">
        <v>0</v>
      </c>
      <c r="AB140" s="88"/>
      <c r="AC140" s="88">
        <v>7</v>
      </c>
      <c r="AD140" s="88">
        <v>2</v>
      </c>
      <c r="AE140" s="88" t="s">
        <v>1693</v>
      </c>
      <c r="AF140" s="88" t="b">
        <v>0</v>
      </c>
      <c r="AG140" s="88" t="b">
        <v>0</v>
      </c>
      <c r="AH140" s="88" t="s">
        <v>2334</v>
      </c>
      <c r="AI140" s="88" t="b">
        <v>0</v>
      </c>
      <c r="AJ140" s="88">
        <v>0.82</v>
      </c>
      <c r="AK140" s="88"/>
      <c r="AL140" s="88"/>
      <c r="AM140" s="88" t="s">
        <v>2330</v>
      </c>
      <c r="AN140" s="88">
        <v>0</v>
      </c>
      <c r="AO140" s="88"/>
      <c r="AP140" s="88"/>
      <c r="AQ140" s="88"/>
      <c r="AR140" s="88"/>
      <c r="AS140" s="88"/>
      <c r="AT140" s="88"/>
      <c r="AU140" s="88">
        <v>1</v>
      </c>
    </row>
    <row r="141" spans="1:47" ht="15" customHeight="1" x14ac:dyDescent="0.3">
      <c r="A141" s="46" t="s">
        <v>292</v>
      </c>
      <c r="B141" s="46" t="s">
        <v>292</v>
      </c>
      <c r="C141" s="50"/>
      <c r="D141" s="51"/>
      <c r="E141" s="81"/>
      <c r="F141" s="52"/>
      <c r="G141" s="50"/>
      <c r="H141" s="54"/>
      <c r="I141" s="53"/>
      <c r="J141" s="53"/>
      <c r="K141" s="65"/>
      <c r="L141" s="79"/>
      <c r="M141" s="79"/>
      <c r="N141" s="60"/>
      <c r="O141" s="88" t="s">
        <v>1736</v>
      </c>
      <c r="P141" s="83">
        <v>45034.248935185184</v>
      </c>
      <c r="Q141" s="88"/>
      <c r="R141" s="78" t="s">
        <v>2335</v>
      </c>
      <c r="S141" s="88" t="s">
        <v>2336</v>
      </c>
      <c r="T141" s="88" t="s">
        <v>1742</v>
      </c>
      <c r="U141" s="88" t="s">
        <v>2337</v>
      </c>
      <c r="V141" s="88" t="s">
        <v>2338</v>
      </c>
      <c r="W141" s="78" t="s">
        <v>2339</v>
      </c>
      <c r="X141" s="83">
        <v>45034.248935185184</v>
      </c>
      <c r="Y141" s="88" t="s">
        <v>1692</v>
      </c>
      <c r="Z141" s="88" t="b">
        <v>0</v>
      </c>
      <c r="AA141" s="88" t="b">
        <v>0</v>
      </c>
      <c r="AB141" s="88"/>
      <c r="AC141" s="88">
        <v>0</v>
      </c>
      <c r="AD141" s="88">
        <v>0</v>
      </c>
      <c r="AE141" s="88" t="s">
        <v>1693</v>
      </c>
      <c r="AF141" s="88" t="b">
        <v>0</v>
      </c>
      <c r="AG141" s="88" t="b">
        <v>0</v>
      </c>
      <c r="AH141" s="88" t="s">
        <v>2340</v>
      </c>
      <c r="AI141" s="88" t="b">
        <v>0</v>
      </c>
      <c r="AJ141" s="88">
        <v>0.5</v>
      </c>
      <c r="AK141" s="88"/>
      <c r="AL141" s="88"/>
      <c r="AM141" s="88" t="s">
        <v>2336</v>
      </c>
      <c r="AN141" s="88">
        <v>0</v>
      </c>
      <c r="AO141" s="88"/>
      <c r="AP141" s="88"/>
      <c r="AQ141" s="88"/>
      <c r="AR141" s="88"/>
      <c r="AS141" s="88"/>
      <c r="AT141" s="88"/>
      <c r="AU141" s="88">
        <v>1</v>
      </c>
    </row>
    <row r="142" spans="1:47" ht="15" customHeight="1" x14ac:dyDescent="0.3">
      <c r="A142" s="46" t="s">
        <v>293</v>
      </c>
      <c r="B142" s="46" t="s">
        <v>294</v>
      </c>
      <c r="C142" s="50"/>
      <c r="D142" s="51"/>
      <c r="E142" s="81"/>
      <c r="F142" s="52"/>
      <c r="G142" s="50"/>
      <c r="H142" s="54"/>
      <c r="I142" s="53"/>
      <c r="J142" s="53"/>
      <c r="K142" s="65"/>
      <c r="L142" s="79"/>
      <c r="M142" s="79"/>
      <c r="N142" s="60"/>
      <c r="O142" s="88" t="s">
        <v>1686</v>
      </c>
      <c r="P142" s="83">
        <v>45034.295659722222</v>
      </c>
      <c r="Q142" s="88" t="s">
        <v>2341</v>
      </c>
      <c r="R142" s="88"/>
      <c r="S142" s="88" t="s">
        <v>2342</v>
      </c>
      <c r="T142" s="88" t="s">
        <v>2343</v>
      </c>
      <c r="U142" s="88" t="s">
        <v>293</v>
      </c>
      <c r="V142" s="88" t="s">
        <v>2344</v>
      </c>
      <c r="W142" s="78" t="s">
        <v>2345</v>
      </c>
      <c r="X142" s="83">
        <v>45034.295659722222</v>
      </c>
      <c r="Y142" s="88" t="s">
        <v>1692</v>
      </c>
      <c r="Z142" s="88" t="b">
        <v>0</v>
      </c>
      <c r="AA142" s="88" t="b">
        <v>0</v>
      </c>
      <c r="AB142" s="88"/>
      <c r="AC142" s="88">
        <v>1</v>
      </c>
      <c r="AD142" s="88">
        <v>0</v>
      </c>
      <c r="AE142" s="88" t="s">
        <v>1693</v>
      </c>
      <c r="AF142" s="88" t="b">
        <v>0</v>
      </c>
      <c r="AG142" s="88" t="b">
        <v>0</v>
      </c>
      <c r="AH142" s="88"/>
      <c r="AI142" s="88"/>
      <c r="AJ142" s="88"/>
      <c r="AK142" s="88" t="s">
        <v>2346</v>
      </c>
      <c r="AL142" s="88" t="s">
        <v>2347</v>
      </c>
      <c r="AM142" s="88" t="s">
        <v>2346</v>
      </c>
      <c r="AN142" s="88">
        <v>0</v>
      </c>
      <c r="AO142" s="88" t="s">
        <v>2348</v>
      </c>
      <c r="AP142" s="88" t="b">
        <v>1</v>
      </c>
      <c r="AQ142" s="88" t="b">
        <v>0</v>
      </c>
      <c r="AR142" s="88"/>
      <c r="AS142" s="88" t="b">
        <v>1</v>
      </c>
      <c r="AT142" s="88">
        <v>2</v>
      </c>
      <c r="AU142" s="88">
        <v>1</v>
      </c>
    </row>
    <row r="143" spans="1:47" ht="15" customHeight="1" x14ac:dyDescent="0.3">
      <c r="A143" s="46" t="s">
        <v>294</v>
      </c>
      <c r="B143" s="46" t="s">
        <v>295</v>
      </c>
      <c r="C143" s="50"/>
      <c r="D143" s="51"/>
      <c r="E143" s="81"/>
      <c r="F143" s="52"/>
      <c r="G143" s="50"/>
      <c r="H143" s="54"/>
      <c r="I143" s="53"/>
      <c r="J143" s="53"/>
      <c r="K143" s="65"/>
      <c r="L143" s="79"/>
      <c r="M143" s="79"/>
      <c r="N143" s="60"/>
      <c r="O143" s="88" t="s">
        <v>1686</v>
      </c>
      <c r="P143" s="83">
        <v>45034.120289351849</v>
      </c>
      <c r="Q143" s="88" t="s">
        <v>2349</v>
      </c>
      <c r="R143" s="88"/>
      <c r="S143" s="88" t="s">
        <v>2346</v>
      </c>
      <c r="T143" s="88" t="s">
        <v>2343</v>
      </c>
      <c r="U143" s="88" t="s">
        <v>2350</v>
      </c>
      <c r="V143" s="88" t="s">
        <v>2347</v>
      </c>
      <c r="W143" s="78" t="s">
        <v>2351</v>
      </c>
      <c r="X143" s="83">
        <v>45034.120289351849</v>
      </c>
      <c r="Y143" s="88" t="s">
        <v>1692</v>
      </c>
      <c r="Z143" s="88" t="b">
        <v>0</v>
      </c>
      <c r="AA143" s="88" t="b">
        <v>0</v>
      </c>
      <c r="AB143" s="88"/>
      <c r="AC143" s="88">
        <v>12</v>
      </c>
      <c r="AD143" s="88">
        <v>0</v>
      </c>
      <c r="AE143" s="88" t="s">
        <v>1693</v>
      </c>
      <c r="AF143" s="88" t="b">
        <v>0</v>
      </c>
      <c r="AG143" s="88" t="b">
        <v>0</v>
      </c>
      <c r="AH143" s="88"/>
      <c r="AI143" s="88"/>
      <c r="AJ143" s="88"/>
      <c r="AK143" s="88" t="s">
        <v>2352</v>
      </c>
      <c r="AL143" s="88" t="s">
        <v>2353</v>
      </c>
      <c r="AM143" s="88" t="s">
        <v>2352</v>
      </c>
      <c r="AN143" s="88">
        <v>1</v>
      </c>
      <c r="AO143" s="88" t="s">
        <v>2348</v>
      </c>
      <c r="AP143" s="88" t="b">
        <v>0</v>
      </c>
      <c r="AQ143" s="88" t="b">
        <v>0</v>
      </c>
      <c r="AR143" s="88"/>
      <c r="AS143" s="88" t="b">
        <v>0</v>
      </c>
      <c r="AT143" s="88">
        <v>1</v>
      </c>
      <c r="AU143" s="88">
        <v>1</v>
      </c>
    </row>
    <row r="144" spans="1:47" ht="15" customHeight="1" x14ac:dyDescent="0.3">
      <c r="A144" s="46" t="s">
        <v>293</v>
      </c>
      <c r="B144" s="46" t="s">
        <v>295</v>
      </c>
      <c r="C144" s="50"/>
      <c r="D144" s="51"/>
      <c r="E144" s="81"/>
      <c r="F144" s="52"/>
      <c r="G144" s="50"/>
      <c r="H144" s="54"/>
      <c r="I144" s="53"/>
      <c r="J144" s="53"/>
      <c r="K144" s="65"/>
      <c r="L144" s="79"/>
      <c r="M144" s="79"/>
      <c r="N144" s="60"/>
      <c r="O144" s="88" t="s">
        <v>1686</v>
      </c>
      <c r="P144" s="83">
        <v>45033.783090277779</v>
      </c>
      <c r="Q144" s="88" t="s">
        <v>2354</v>
      </c>
      <c r="R144" s="88"/>
      <c r="S144" s="88" t="s">
        <v>2355</v>
      </c>
      <c r="T144" s="88" t="s">
        <v>2343</v>
      </c>
      <c r="U144" s="88" t="s">
        <v>293</v>
      </c>
      <c r="V144" s="88" t="s">
        <v>2356</v>
      </c>
      <c r="W144" s="78" t="s">
        <v>2357</v>
      </c>
      <c r="X144" s="83">
        <v>45033.783090277779</v>
      </c>
      <c r="Y144" s="88" t="s">
        <v>1692</v>
      </c>
      <c r="Z144" s="88" t="b">
        <v>0</v>
      </c>
      <c r="AA144" s="88" t="b">
        <v>0</v>
      </c>
      <c r="AB144" s="88"/>
      <c r="AC144" s="88">
        <v>29</v>
      </c>
      <c r="AD144" s="88">
        <v>0</v>
      </c>
      <c r="AE144" s="88" t="s">
        <v>1693</v>
      </c>
      <c r="AF144" s="88" t="b">
        <v>0</v>
      </c>
      <c r="AG144" s="88" t="b">
        <v>0</v>
      </c>
      <c r="AH144" s="88"/>
      <c r="AI144" s="88"/>
      <c r="AJ144" s="88"/>
      <c r="AK144" s="88" t="s">
        <v>2352</v>
      </c>
      <c r="AL144" s="88" t="s">
        <v>2353</v>
      </c>
      <c r="AM144" s="88" t="s">
        <v>2352</v>
      </c>
      <c r="AN144" s="88">
        <v>0</v>
      </c>
      <c r="AO144" s="88" t="s">
        <v>2348</v>
      </c>
      <c r="AP144" s="88" t="b">
        <v>1</v>
      </c>
      <c r="AQ144" s="88" t="b">
        <v>0</v>
      </c>
      <c r="AR144" s="88"/>
      <c r="AS144" s="88" t="b">
        <v>0</v>
      </c>
      <c r="AT144" s="88">
        <v>1</v>
      </c>
      <c r="AU144" s="88">
        <v>1</v>
      </c>
    </row>
    <row r="145" spans="1:47" ht="15" customHeight="1" x14ac:dyDescent="0.3">
      <c r="A145" s="46" t="s">
        <v>295</v>
      </c>
      <c r="B145" s="46" t="s">
        <v>293</v>
      </c>
      <c r="C145" s="50"/>
      <c r="D145" s="51"/>
      <c r="E145" s="81"/>
      <c r="F145" s="52"/>
      <c r="G145" s="50"/>
      <c r="H145" s="54"/>
      <c r="I145" s="53"/>
      <c r="J145" s="53"/>
      <c r="K145" s="65"/>
      <c r="L145" s="79"/>
      <c r="M145" s="79"/>
      <c r="N145" s="60"/>
      <c r="O145" s="88" t="s">
        <v>1697</v>
      </c>
      <c r="P145" s="83">
        <v>45033.78230324074</v>
      </c>
      <c r="Q145" s="88" t="s">
        <v>2358</v>
      </c>
      <c r="R145" s="88"/>
      <c r="S145" s="88" t="s">
        <v>2352</v>
      </c>
      <c r="T145" s="88" t="s">
        <v>2343</v>
      </c>
      <c r="U145" s="88" t="s">
        <v>2359</v>
      </c>
      <c r="V145" s="88" t="s">
        <v>2353</v>
      </c>
      <c r="W145" s="78" t="s">
        <v>2360</v>
      </c>
      <c r="X145" s="83">
        <v>45033.78230324074</v>
      </c>
      <c r="Y145" s="88" t="s">
        <v>1692</v>
      </c>
      <c r="Z145" s="88" t="b">
        <v>0</v>
      </c>
      <c r="AA145" s="88" t="b">
        <v>0</v>
      </c>
      <c r="AB145" s="88"/>
      <c r="AC145" s="88">
        <v>58</v>
      </c>
      <c r="AD145" s="88">
        <v>0</v>
      </c>
      <c r="AE145" s="88" t="s">
        <v>1693</v>
      </c>
      <c r="AF145" s="88" t="b">
        <v>0</v>
      </c>
      <c r="AG145" s="88" t="b">
        <v>0</v>
      </c>
      <c r="AH145" s="88"/>
      <c r="AI145" s="88"/>
      <c r="AJ145" s="88"/>
      <c r="AK145" s="88" t="s">
        <v>2348</v>
      </c>
      <c r="AL145" s="88" t="s">
        <v>2361</v>
      </c>
      <c r="AM145" s="88" t="s">
        <v>2348</v>
      </c>
      <c r="AN145" s="88">
        <v>2</v>
      </c>
      <c r="AO145" s="88" t="s">
        <v>2348</v>
      </c>
      <c r="AP145" s="88" t="b">
        <v>0</v>
      </c>
      <c r="AQ145" s="88" t="b">
        <v>0</v>
      </c>
      <c r="AR145" s="88"/>
      <c r="AS145" s="88" t="b">
        <v>0</v>
      </c>
      <c r="AT145" s="88">
        <v>0</v>
      </c>
      <c r="AU145" s="88">
        <v>1</v>
      </c>
    </row>
    <row r="146" spans="1:47" ht="15" customHeight="1" x14ac:dyDescent="0.3">
      <c r="A146" s="46" t="s">
        <v>296</v>
      </c>
      <c r="B146" s="46" t="s">
        <v>293</v>
      </c>
      <c r="C146" s="50"/>
      <c r="D146" s="51"/>
      <c r="E146" s="81"/>
      <c r="F146" s="52"/>
      <c r="G146" s="50"/>
      <c r="H146" s="54"/>
      <c r="I146" s="53"/>
      <c r="J146" s="53"/>
      <c r="K146" s="65"/>
      <c r="L146" s="79"/>
      <c r="M146" s="79"/>
      <c r="N146" s="60"/>
      <c r="O146" s="88" t="s">
        <v>1697</v>
      </c>
      <c r="P146" s="83">
        <v>45033.782650462963</v>
      </c>
      <c r="Q146" s="88" t="s">
        <v>2362</v>
      </c>
      <c r="R146" s="88"/>
      <c r="S146" s="88" t="s">
        <v>2363</v>
      </c>
      <c r="T146" s="88" t="s">
        <v>2343</v>
      </c>
      <c r="U146" s="88" t="s">
        <v>2364</v>
      </c>
      <c r="V146" s="88" t="s">
        <v>2365</v>
      </c>
      <c r="W146" s="78" t="s">
        <v>2366</v>
      </c>
      <c r="X146" s="83">
        <v>45033.782650462963</v>
      </c>
      <c r="Y146" s="88" t="s">
        <v>1692</v>
      </c>
      <c r="Z146" s="88" t="b">
        <v>0</v>
      </c>
      <c r="AA146" s="88" t="b">
        <v>0</v>
      </c>
      <c r="AB146" s="88"/>
      <c r="AC146" s="88">
        <v>21</v>
      </c>
      <c r="AD146" s="88">
        <v>0</v>
      </c>
      <c r="AE146" s="88" t="s">
        <v>1693</v>
      </c>
      <c r="AF146" s="88" t="b">
        <v>0</v>
      </c>
      <c r="AG146" s="88" t="b">
        <v>0</v>
      </c>
      <c r="AH146" s="88"/>
      <c r="AI146" s="88"/>
      <c r="AJ146" s="88"/>
      <c r="AK146" s="88" t="s">
        <v>2348</v>
      </c>
      <c r="AL146" s="88" t="s">
        <v>2361</v>
      </c>
      <c r="AM146" s="88" t="s">
        <v>2348</v>
      </c>
      <c r="AN146" s="88">
        <v>0</v>
      </c>
      <c r="AO146" s="88" t="s">
        <v>2348</v>
      </c>
      <c r="AP146" s="88" t="b">
        <v>0</v>
      </c>
      <c r="AQ146" s="88" t="b">
        <v>0</v>
      </c>
      <c r="AR146" s="88"/>
      <c r="AS146" s="88" t="b">
        <v>0</v>
      </c>
      <c r="AT146" s="88">
        <v>0</v>
      </c>
      <c r="AU146" s="88">
        <v>1</v>
      </c>
    </row>
    <row r="147" spans="1:47" ht="15" customHeight="1" x14ac:dyDescent="0.3">
      <c r="A147" s="46" t="s">
        <v>293</v>
      </c>
      <c r="B147" s="46" t="s">
        <v>297</v>
      </c>
      <c r="C147" s="50"/>
      <c r="D147" s="51"/>
      <c r="E147" s="81"/>
      <c r="F147" s="52"/>
      <c r="G147" s="50"/>
      <c r="H147" s="54"/>
      <c r="I147" s="53"/>
      <c r="J147" s="53"/>
      <c r="K147" s="65"/>
      <c r="L147" s="79"/>
      <c r="M147" s="79"/>
      <c r="N147" s="60"/>
      <c r="O147" s="88" t="s">
        <v>1686</v>
      </c>
      <c r="P147" s="83">
        <v>45033.788078703707</v>
      </c>
      <c r="Q147" s="88" t="s">
        <v>2367</v>
      </c>
      <c r="R147" s="88"/>
      <c r="S147" s="88" t="s">
        <v>2368</v>
      </c>
      <c r="T147" s="88" t="s">
        <v>2343</v>
      </c>
      <c r="U147" s="88" t="s">
        <v>293</v>
      </c>
      <c r="V147" s="88" t="s">
        <v>2369</v>
      </c>
      <c r="W147" s="78" t="s">
        <v>2370</v>
      </c>
      <c r="X147" s="83">
        <v>45033.788078703707</v>
      </c>
      <c r="Y147" s="88" t="s">
        <v>1692</v>
      </c>
      <c r="Z147" s="88" t="b">
        <v>0</v>
      </c>
      <c r="AA147" s="88" t="b">
        <v>0</v>
      </c>
      <c r="AB147" s="88"/>
      <c r="AC147" s="88">
        <v>19</v>
      </c>
      <c r="AD147" s="88">
        <v>0</v>
      </c>
      <c r="AE147" s="88" t="s">
        <v>1693</v>
      </c>
      <c r="AF147" s="88" t="b">
        <v>0</v>
      </c>
      <c r="AG147" s="88" t="b">
        <v>0</v>
      </c>
      <c r="AH147" s="88"/>
      <c r="AI147" s="88"/>
      <c r="AJ147" s="88"/>
      <c r="AK147" s="88" t="s">
        <v>2371</v>
      </c>
      <c r="AL147" s="88" t="s">
        <v>2372</v>
      </c>
      <c r="AM147" s="88" t="s">
        <v>2371</v>
      </c>
      <c r="AN147" s="88">
        <v>0</v>
      </c>
      <c r="AO147" s="88" t="s">
        <v>2348</v>
      </c>
      <c r="AP147" s="88" t="b">
        <v>1</v>
      </c>
      <c r="AQ147" s="88" t="b">
        <v>0</v>
      </c>
      <c r="AR147" s="88"/>
      <c r="AS147" s="88" t="b">
        <v>0</v>
      </c>
      <c r="AT147" s="88">
        <v>1</v>
      </c>
      <c r="AU147" s="88">
        <v>1</v>
      </c>
    </row>
    <row r="148" spans="1:47" ht="15" customHeight="1" x14ac:dyDescent="0.3">
      <c r="A148" s="46" t="s">
        <v>297</v>
      </c>
      <c r="B148" s="46" t="s">
        <v>293</v>
      </c>
      <c r="C148" s="50"/>
      <c r="D148" s="51"/>
      <c r="E148" s="81"/>
      <c r="F148" s="52"/>
      <c r="G148" s="50"/>
      <c r="H148" s="54"/>
      <c r="I148" s="53"/>
      <c r="J148" s="53"/>
      <c r="K148" s="65"/>
      <c r="L148" s="79"/>
      <c r="M148" s="79"/>
      <c r="N148" s="60"/>
      <c r="O148" s="88" t="s">
        <v>1697</v>
      </c>
      <c r="P148" s="83">
        <v>45033.786863425928</v>
      </c>
      <c r="Q148" s="88" t="s">
        <v>2373</v>
      </c>
      <c r="R148" s="88"/>
      <c r="S148" s="88" t="s">
        <v>2371</v>
      </c>
      <c r="T148" s="88" t="s">
        <v>2343</v>
      </c>
      <c r="U148" s="88" t="s">
        <v>2374</v>
      </c>
      <c r="V148" s="88" t="s">
        <v>2372</v>
      </c>
      <c r="W148" s="78" t="s">
        <v>2375</v>
      </c>
      <c r="X148" s="83">
        <v>45033.786863425928</v>
      </c>
      <c r="Y148" s="83">
        <v>45033.792928240742</v>
      </c>
      <c r="Z148" s="88" t="b">
        <v>0</v>
      </c>
      <c r="AA148" s="88" t="b">
        <v>0</v>
      </c>
      <c r="AB148" s="88"/>
      <c r="AC148" s="88">
        <v>33</v>
      </c>
      <c r="AD148" s="88">
        <v>0</v>
      </c>
      <c r="AE148" s="88" t="s">
        <v>1693</v>
      </c>
      <c r="AF148" s="88" t="b">
        <v>0</v>
      </c>
      <c r="AG148" s="88" t="b">
        <v>0</v>
      </c>
      <c r="AH148" s="88"/>
      <c r="AI148" s="88"/>
      <c r="AJ148" s="88"/>
      <c r="AK148" s="88" t="s">
        <v>2348</v>
      </c>
      <c r="AL148" s="88" t="s">
        <v>2361</v>
      </c>
      <c r="AM148" s="88" t="s">
        <v>2348</v>
      </c>
      <c r="AN148" s="88">
        <v>1</v>
      </c>
      <c r="AO148" s="88" t="s">
        <v>2348</v>
      </c>
      <c r="AP148" s="88" t="b">
        <v>0</v>
      </c>
      <c r="AQ148" s="88" t="b">
        <v>0</v>
      </c>
      <c r="AR148" s="88"/>
      <c r="AS148" s="88" t="b">
        <v>0</v>
      </c>
      <c r="AT148" s="88">
        <v>0</v>
      </c>
      <c r="AU148" s="88">
        <v>1</v>
      </c>
    </row>
    <row r="149" spans="1:47" ht="15" customHeight="1" x14ac:dyDescent="0.3">
      <c r="A149" s="46" t="s">
        <v>298</v>
      </c>
      <c r="B149" s="46" t="s">
        <v>293</v>
      </c>
      <c r="C149" s="50"/>
      <c r="D149" s="51"/>
      <c r="E149" s="81"/>
      <c r="F149" s="52"/>
      <c r="G149" s="50"/>
      <c r="H149" s="54"/>
      <c r="I149" s="53"/>
      <c r="J149" s="53"/>
      <c r="K149" s="65"/>
      <c r="L149" s="79"/>
      <c r="M149" s="79"/>
      <c r="N149" s="60"/>
      <c r="O149" s="88" t="s">
        <v>1697</v>
      </c>
      <c r="P149" s="83">
        <v>45033.813842592594</v>
      </c>
      <c r="Q149" s="88" t="s">
        <v>2376</v>
      </c>
      <c r="R149" s="88"/>
      <c r="S149" s="88" t="s">
        <v>2377</v>
      </c>
      <c r="T149" s="88" t="s">
        <v>2343</v>
      </c>
      <c r="U149" s="88" t="s">
        <v>2378</v>
      </c>
      <c r="V149" s="88" t="s">
        <v>2379</v>
      </c>
      <c r="W149" s="78" t="s">
        <v>2380</v>
      </c>
      <c r="X149" s="83">
        <v>45033.813842592594</v>
      </c>
      <c r="Y149" s="88" t="s">
        <v>1692</v>
      </c>
      <c r="Z149" s="88" t="b">
        <v>0</v>
      </c>
      <c r="AA149" s="88" t="b">
        <v>0</v>
      </c>
      <c r="AB149" s="88"/>
      <c r="AC149" s="88">
        <v>16</v>
      </c>
      <c r="AD149" s="88">
        <v>0</v>
      </c>
      <c r="AE149" s="88" t="s">
        <v>1693</v>
      </c>
      <c r="AF149" s="88" t="b">
        <v>0</v>
      </c>
      <c r="AG149" s="88" t="b">
        <v>0</v>
      </c>
      <c r="AH149" s="88"/>
      <c r="AI149" s="88"/>
      <c r="AJ149" s="88"/>
      <c r="AK149" s="88" t="s">
        <v>2348</v>
      </c>
      <c r="AL149" s="88" t="s">
        <v>2361</v>
      </c>
      <c r="AM149" s="88" t="s">
        <v>2348</v>
      </c>
      <c r="AN149" s="88">
        <v>0</v>
      </c>
      <c r="AO149" s="88" t="s">
        <v>2348</v>
      </c>
      <c r="AP149" s="88" t="b">
        <v>0</v>
      </c>
      <c r="AQ149" s="88" t="b">
        <v>0</v>
      </c>
      <c r="AR149" s="88"/>
      <c r="AS149" s="88" t="b">
        <v>0</v>
      </c>
      <c r="AT149" s="88">
        <v>0</v>
      </c>
      <c r="AU149" s="88">
        <v>1</v>
      </c>
    </row>
    <row r="150" spans="1:47" ht="15" customHeight="1" x14ac:dyDescent="0.3">
      <c r="A150" s="46" t="s">
        <v>299</v>
      </c>
      <c r="B150" s="46" t="s">
        <v>293</v>
      </c>
      <c r="C150" s="50"/>
      <c r="D150" s="51"/>
      <c r="E150" s="81"/>
      <c r="F150" s="52"/>
      <c r="G150" s="50"/>
      <c r="H150" s="54"/>
      <c r="I150" s="53"/>
      <c r="J150" s="53"/>
      <c r="K150" s="65"/>
      <c r="L150" s="79"/>
      <c r="M150" s="79"/>
      <c r="N150" s="60"/>
      <c r="O150" s="88" t="s">
        <v>1686</v>
      </c>
      <c r="P150" s="83">
        <v>45033.821180555555</v>
      </c>
      <c r="Q150" s="88" t="s">
        <v>2381</v>
      </c>
      <c r="R150" s="88"/>
      <c r="S150" s="88" t="s">
        <v>2382</v>
      </c>
      <c r="T150" s="88" t="s">
        <v>2343</v>
      </c>
      <c r="U150" s="88" t="s">
        <v>2383</v>
      </c>
      <c r="V150" s="88" t="s">
        <v>2384</v>
      </c>
      <c r="W150" s="78" t="s">
        <v>2385</v>
      </c>
      <c r="X150" s="83">
        <v>45033.821180555555</v>
      </c>
      <c r="Y150" s="88" t="s">
        <v>1692</v>
      </c>
      <c r="Z150" s="88" t="b">
        <v>0</v>
      </c>
      <c r="AA150" s="88" t="b">
        <v>0</v>
      </c>
      <c r="AB150" s="88"/>
      <c r="AC150" s="88">
        <v>3</v>
      </c>
      <c r="AD150" s="88">
        <v>0</v>
      </c>
      <c r="AE150" s="88" t="s">
        <v>1693</v>
      </c>
      <c r="AF150" s="88" t="b">
        <v>0</v>
      </c>
      <c r="AG150" s="88" t="b">
        <v>0</v>
      </c>
      <c r="AH150" s="88"/>
      <c r="AI150" s="88"/>
      <c r="AJ150" s="88"/>
      <c r="AK150" s="88" t="s">
        <v>2386</v>
      </c>
      <c r="AL150" s="88" t="s">
        <v>2387</v>
      </c>
      <c r="AM150" s="88" t="s">
        <v>2386</v>
      </c>
      <c r="AN150" s="88">
        <v>0</v>
      </c>
      <c r="AO150" s="88" t="s">
        <v>2348</v>
      </c>
      <c r="AP150" s="88" t="b">
        <v>0</v>
      </c>
      <c r="AQ150" s="88" t="b">
        <v>0</v>
      </c>
      <c r="AR150" s="88"/>
      <c r="AS150" s="88" t="b">
        <v>0</v>
      </c>
      <c r="AT150" s="88">
        <v>2</v>
      </c>
      <c r="AU150" s="88">
        <v>2</v>
      </c>
    </row>
    <row r="151" spans="1:47" ht="15" customHeight="1" x14ac:dyDescent="0.3">
      <c r="A151" s="46" t="s">
        <v>293</v>
      </c>
      <c r="B151" s="46" t="s">
        <v>299</v>
      </c>
      <c r="C151" s="50"/>
      <c r="D151" s="51"/>
      <c r="E151" s="81"/>
      <c r="F151" s="52"/>
      <c r="G151" s="50"/>
      <c r="H151" s="54"/>
      <c r="I151" s="53"/>
      <c r="J151" s="53"/>
      <c r="K151" s="65"/>
      <c r="L151" s="79"/>
      <c r="M151" s="79"/>
      <c r="N151" s="60"/>
      <c r="O151" s="88" t="s">
        <v>1686</v>
      </c>
      <c r="P151" s="83">
        <v>45033.819803240738</v>
      </c>
      <c r="Q151" s="88" t="s">
        <v>2388</v>
      </c>
      <c r="R151" s="88"/>
      <c r="S151" s="88" t="s">
        <v>2386</v>
      </c>
      <c r="T151" s="88" t="s">
        <v>2343</v>
      </c>
      <c r="U151" s="88" t="s">
        <v>293</v>
      </c>
      <c r="V151" s="88" t="s">
        <v>2387</v>
      </c>
      <c r="W151" s="78" t="s">
        <v>2389</v>
      </c>
      <c r="X151" s="83">
        <v>45033.819803240738</v>
      </c>
      <c r="Y151" s="88" t="s">
        <v>1692</v>
      </c>
      <c r="Z151" s="88" t="b">
        <v>0</v>
      </c>
      <c r="AA151" s="88" t="b">
        <v>0</v>
      </c>
      <c r="AB151" s="88"/>
      <c r="AC151" s="88">
        <v>11</v>
      </c>
      <c r="AD151" s="88">
        <v>0</v>
      </c>
      <c r="AE151" s="88" t="s">
        <v>1693</v>
      </c>
      <c r="AF151" s="88" t="b">
        <v>0</v>
      </c>
      <c r="AG151" s="88" t="b">
        <v>0</v>
      </c>
      <c r="AH151" s="88"/>
      <c r="AI151" s="88"/>
      <c r="AJ151" s="88"/>
      <c r="AK151" s="88" t="s">
        <v>2390</v>
      </c>
      <c r="AL151" s="88" t="s">
        <v>2391</v>
      </c>
      <c r="AM151" s="88" t="s">
        <v>2390</v>
      </c>
      <c r="AN151" s="88">
        <v>1</v>
      </c>
      <c r="AO151" s="88" t="s">
        <v>2348</v>
      </c>
      <c r="AP151" s="88" t="b">
        <v>1</v>
      </c>
      <c r="AQ151" s="88" t="b">
        <v>0</v>
      </c>
      <c r="AR151" s="88"/>
      <c r="AS151" s="88" t="b">
        <v>0</v>
      </c>
      <c r="AT151" s="88">
        <v>1</v>
      </c>
      <c r="AU151" s="88">
        <v>2</v>
      </c>
    </row>
    <row r="152" spans="1:47" ht="15" customHeight="1" x14ac:dyDescent="0.3">
      <c r="A152" s="46" t="s">
        <v>293</v>
      </c>
      <c r="B152" s="46" t="s">
        <v>299</v>
      </c>
      <c r="C152" s="50"/>
      <c r="D152" s="51"/>
      <c r="E152" s="81"/>
      <c r="F152" s="52"/>
      <c r="G152" s="50"/>
      <c r="H152" s="54"/>
      <c r="I152" s="53"/>
      <c r="J152" s="53"/>
      <c r="K152" s="65"/>
      <c r="L152" s="79"/>
      <c r="M152" s="79"/>
      <c r="N152" s="60"/>
      <c r="O152" s="88" t="s">
        <v>1686</v>
      </c>
      <c r="P152" s="83">
        <v>45033.822256944448</v>
      </c>
      <c r="Q152" s="88" t="s">
        <v>2388</v>
      </c>
      <c r="R152" s="88"/>
      <c r="S152" s="88" t="s">
        <v>2392</v>
      </c>
      <c r="T152" s="88" t="s">
        <v>2343</v>
      </c>
      <c r="U152" s="88" t="s">
        <v>293</v>
      </c>
      <c r="V152" s="88" t="s">
        <v>2393</v>
      </c>
      <c r="W152" s="78" t="s">
        <v>2394</v>
      </c>
      <c r="X152" s="83">
        <v>45033.822256944448</v>
      </c>
      <c r="Y152" s="88" t="s">
        <v>1692</v>
      </c>
      <c r="Z152" s="88" t="b">
        <v>0</v>
      </c>
      <c r="AA152" s="88" t="b">
        <v>0</v>
      </c>
      <c r="AB152" s="88"/>
      <c r="AC152" s="88">
        <v>1</v>
      </c>
      <c r="AD152" s="88">
        <v>0</v>
      </c>
      <c r="AE152" s="88" t="s">
        <v>1693</v>
      </c>
      <c r="AF152" s="88" t="b">
        <v>0</v>
      </c>
      <c r="AG152" s="88" t="b">
        <v>0</v>
      </c>
      <c r="AH152" s="88"/>
      <c r="AI152" s="88"/>
      <c r="AJ152" s="88"/>
      <c r="AK152" s="88" t="s">
        <v>2390</v>
      </c>
      <c r="AL152" s="88" t="s">
        <v>2391</v>
      </c>
      <c r="AM152" s="88" t="s">
        <v>2390</v>
      </c>
      <c r="AN152" s="88">
        <v>0</v>
      </c>
      <c r="AO152" s="88" t="s">
        <v>2348</v>
      </c>
      <c r="AP152" s="88" t="b">
        <v>1</v>
      </c>
      <c r="AQ152" s="88" t="b">
        <v>0</v>
      </c>
      <c r="AR152" s="88"/>
      <c r="AS152" s="88" t="b">
        <v>0</v>
      </c>
      <c r="AT152" s="88">
        <v>1</v>
      </c>
      <c r="AU152" s="88">
        <v>2</v>
      </c>
    </row>
    <row r="153" spans="1:47" ht="15" customHeight="1" x14ac:dyDescent="0.3">
      <c r="A153" s="46" t="s">
        <v>299</v>
      </c>
      <c r="B153" s="46" t="s">
        <v>293</v>
      </c>
      <c r="C153" s="50"/>
      <c r="D153" s="51"/>
      <c r="E153" s="81"/>
      <c r="F153" s="52"/>
      <c r="G153" s="50"/>
      <c r="H153" s="54"/>
      <c r="I153" s="53"/>
      <c r="J153" s="53"/>
      <c r="K153" s="65"/>
      <c r="L153" s="79"/>
      <c r="M153" s="79"/>
      <c r="N153" s="60"/>
      <c r="O153" s="88" t="s">
        <v>1697</v>
      </c>
      <c r="P153" s="83">
        <v>45033.814606481479</v>
      </c>
      <c r="Q153" s="88" t="s">
        <v>2395</v>
      </c>
      <c r="R153" s="88"/>
      <c r="S153" s="88" t="s">
        <v>2390</v>
      </c>
      <c r="T153" s="88" t="s">
        <v>2343</v>
      </c>
      <c r="U153" s="88" t="s">
        <v>2383</v>
      </c>
      <c r="V153" s="88" t="s">
        <v>2391</v>
      </c>
      <c r="W153" s="78" t="s">
        <v>2396</v>
      </c>
      <c r="X153" s="83">
        <v>45033.814606481479</v>
      </c>
      <c r="Y153" s="88" t="s">
        <v>1692</v>
      </c>
      <c r="Z153" s="88" t="b">
        <v>0</v>
      </c>
      <c r="AA153" s="88" t="b">
        <v>0</v>
      </c>
      <c r="AB153" s="88"/>
      <c r="AC153" s="88">
        <v>13</v>
      </c>
      <c r="AD153" s="88">
        <v>0</v>
      </c>
      <c r="AE153" s="88" t="s">
        <v>1693</v>
      </c>
      <c r="AF153" s="88" t="b">
        <v>0</v>
      </c>
      <c r="AG153" s="88" t="b">
        <v>0</v>
      </c>
      <c r="AH153" s="88"/>
      <c r="AI153" s="88"/>
      <c r="AJ153" s="88"/>
      <c r="AK153" s="88" t="s">
        <v>2348</v>
      </c>
      <c r="AL153" s="88" t="s">
        <v>2361</v>
      </c>
      <c r="AM153" s="88" t="s">
        <v>2348</v>
      </c>
      <c r="AN153" s="88">
        <v>2</v>
      </c>
      <c r="AO153" s="88" t="s">
        <v>2348</v>
      </c>
      <c r="AP153" s="88" t="b">
        <v>0</v>
      </c>
      <c r="AQ153" s="88" t="b">
        <v>0</v>
      </c>
      <c r="AR153" s="88"/>
      <c r="AS153" s="88" t="b">
        <v>0</v>
      </c>
      <c r="AT153" s="88">
        <v>0</v>
      </c>
      <c r="AU153" s="88">
        <v>2</v>
      </c>
    </row>
    <row r="154" spans="1:47" ht="15" customHeight="1" x14ac:dyDescent="0.3">
      <c r="A154" s="46" t="s">
        <v>293</v>
      </c>
      <c r="B154" s="46" t="s">
        <v>300</v>
      </c>
      <c r="C154" s="50"/>
      <c r="D154" s="51"/>
      <c r="E154" s="81"/>
      <c r="F154" s="52"/>
      <c r="G154" s="50"/>
      <c r="H154" s="54"/>
      <c r="I154" s="53"/>
      <c r="J154" s="53"/>
      <c r="K154" s="65"/>
      <c r="L154" s="79"/>
      <c r="M154" s="79"/>
      <c r="N154" s="60"/>
      <c r="O154" s="88" t="s">
        <v>1686</v>
      </c>
      <c r="P154" s="83">
        <v>45033.828888888886</v>
      </c>
      <c r="Q154" s="88" t="s">
        <v>2397</v>
      </c>
      <c r="R154" s="88"/>
      <c r="S154" s="88" t="s">
        <v>2398</v>
      </c>
      <c r="T154" s="88" t="s">
        <v>2343</v>
      </c>
      <c r="U154" s="88" t="s">
        <v>293</v>
      </c>
      <c r="V154" s="88" t="s">
        <v>2399</v>
      </c>
      <c r="W154" s="78" t="s">
        <v>2400</v>
      </c>
      <c r="X154" s="83">
        <v>45033.828888888886</v>
      </c>
      <c r="Y154" s="88" t="s">
        <v>1692</v>
      </c>
      <c r="Z154" s="88" t="b">
        <v>0</v>
      </c>
      <c r="AA154" s="88" t="b">
        <v>0</v>
      </c>
      <c r="AB154" s="88"/>
      <c r="AC154" s="88">
        <v>21</v>
      </c>
      <c r="AD154" s="88">
        <v>0</v>
      </c>
      <c r="AE154" s="88" t="s">
        <v>1693</v>
      </c>
      <c r="AF154" s="88" t="b">
        <v>0</v>
      </c>
      <c r="AG154" s="88" t="b">
        <v>0</v>
      </c>
      <c r="AH154" s="88"/>
      <c r="AI154" s="88"/>
      <c r="AJ154" s="88"/>
      <c r="AK154" s="88" t="s">
        <v>2401</v>
      </c>
      <c r="AL154" s="88" t="s">
        <v>2402</v>
      </c>
      <c r="AM154" s="88" t="s">
        <v>2401</v>
      </c>
      <c r="AN154" s="88">
        <v>0</v>
      </c>
      <c r="AO154" s="88" t="s">
        <v>2348</v>
      </c>
      <c r="AP154" s="88" t="b">
        <v>1</v>
      </c>
      <c r="AQ154" s="88" t="b">
        <v>0</v>
      </c>
      <c r="AR154" s="88"/>
      <c r="AS154" s="88" t="b">
        <v>0</v>
      </c>
      <c r="AT154" s="88">
        <v>1</v>
      </c>
      <c r="AU154" s="88">
        <v>2</v>
      </c>
    </row>
    <row r="155" spans="1:47" ht="15" customHeight="1" x14ac:dyDescent="0.3">
      <c r="A155" s="46" t="s">
        <v>293</v>
      </c>
      <c r="B155" s="46" t="s">
        <v>300</v>
      </c>
      <c r="C155" s="50"/>
      <c r="D155" s="51"/>
      <c r="E155" s="81"/>
      <c r="F155" s="52"/>
      <c r="G155" s="50"/>
      <c r="H155" s="54"/>
      <c r="I155" s="53"/>
      <c r="J155" s="53"/>
      <c r="K155" s="65"/>
      <c r="L155" s="79"/>
      <c r="M155" s="79"/>
      <c r="N155" s="60"/>
      <c r="O155" s="88" t="s">
        <v>1686</v>
      </c>
      <c r="P155" s="83">
        <v>45033.832094907404</v>
      </c>
      <c r="Q155" s="88" t="s">
        <v>2403</v>
      </c>
      <c r="R155" s="88"/>
      <c r="S155" s="88" t="s">
        <v>2404</v>
      </c>
      <c r="T155" s="88" t="s">
        <v>2343</v>
      </c>
      <c r="U155" s="88" t="s">
        <v>293</v>
      </c>
      <c r="V155" s="88" t="s">
        <v>2405</v>
      </c>
      <c r="W155" s="78" t="s">
        <v>2406</v>
      </c>
      <c r="X155" s="83">
        <v>45033.832094907404</v>
      </c>
      <c r="Y155" s="88" t="s">
        <v>1692</v>
      </c>
      <c r="Z155" s="88" t="b">
        <v>0</v>
      </c>
      <c r="AA155" s="88" t="b">
        <v>0</v>
      </c>
      <c r="AB155" s="88"/>
      <c r="AC155" s="88">
        <v>12</v>
      </c>
      <c r="AD155" s="88">
        <v>0</v>
      </c>
      <c r="AE155" s="88" t="s">
        <v>1693</v>
      </c>
      <c r="AF155" s="88" t="b">
        <v>0</v>
      </c>
      <c r="AG155" s="88" t="b">
        <v>0</v>
      </c>
      <c r="AH155" s="88"/>
      <c r="AI155" s="88"/>
      <c r="AJ155" s="88"/>
      <c r="AK155" s="88" t="s">
        <v>2401</v>
      </c>
      <c r="AL155" s="88" t="s">
        <v>2402</v>
      </c>
      <c r="AM155" s="88" t="s">
        <v>2401</v>
      </c>
      <c r="AN155" s="88">
        <v>0</v>
      </c>
      <c r="AO155" s="88" t="s">
        <v>2348</v>
      </c>
      <c r="AP155" s="88" t="b">
        <v>1</v>
      </c>
      <c r="AQ155" s="88" t="b">
        <v>0</v>
      </c>
      <c r="AR155" s="88"/>
      <c r="AS155" s="88" t="b">
        <v>0</v>
      </c>
      <c r="AT155" s="88">
        <v>1</v>
      </c>
      <c r="AU155" s="88">
        <v>2</v>
      </c>
    </row>
    <row r="156" spans="1:47" ht="15" customHeight="1" x14ac:dyDescent="0.3">
      <c r="A156" s="46" t="s">
        <v>300</v>
      </c>
      <c r="B156" s="46" t="s">
        <v>293</v>
      </c>
      <c r="C156" s="50"/>
      <c r="D156" s="51"/>
      <c r="E156" s="81"/>
      <c r="F156" s="52"/>
      <c r="G156" s="50"/>
      <c r="H156" s="54"/>
      <c r="I156" s="53"/>
      <c r="J156" s="53"/>
      <c r="K156" s="65"/>
      <c r="L156" s="79"/>
      <c r="M156" s="79"/>
      <c r="N156" s="60"/>
      <c r="O156" s="88" t="s">
        <v>1697</v>
      </c>
      <c r="P156" s="83">
        <v>45033.822604166664</v>
      </c>
      <c r="Q156" s="88" t="s">
        <v>2407</v>
      </c>
      <c r="R156" s="88"/>
      <c r="S156" s="88" t="s">
        <v>2401</v>
      </c>
      <c r="T156" s="88" t="s">
        <v>2343</v>
      </c>
      <c r="U156" s="88" t="s">
        <v>300</v>
      </c>
      <c r="V156" s="88" t="s">
        <v>2402</v>
      </c>
      <c r="W156" s="78" t="s">
        <v>2408</v>
      </c>
      <c r="X156" s="83">
        <v>45033.822604166664</v>
      </c>
      <c r="Y156" s="88" t="s">
        <v>1692</v>
      </c>
      <c r="Z156" s="88" t="b">
        <v>0</v>
      </c>
      <c r="AA156" s="88" t="b">
        <v>0</v>
      </c>
      <c r="AB156" s="88"/>
      <c r="AC156" s="88">
        <v>7</v>
      </c>
      <c r="AD156" s="88">
        <v>0</v>
      </c>
      <c r="AE156" s="88" t="s">
        <v>1693</v>
      </c>
      <c r="AF156" s="88" t="b">
        <v>0</v>
      </c>
      <c r="AG156" s="88" t="b">
        <v>0</v>
      </c>
      <c r="AH156" s="88"/>
      <c r="AI156" s="88"/>
      <c r="AJ156" s="88"/>
      <c r="AK156" s="88" t="s">
        <v>2348</v>
      </c>
      <c r="AL156" s="88" t="s">
        <v>2361</v>
      </c>
      <c r="AM156" s="88" t="s">
        <v>2348</v>
      </c>
      <c r="AN156" s="88">
        <v>2</v>
      </c>
      <c r="AO156" s="88" t="s">
        <v>2348</v>
      </c>
      <c r="AP156" s="88" t="b">
        <v>0</v>
      </c>
      <c r="AQ156" s="88" t="b">
        <v>0</v>
      </c>
      <c r="AR156" s="88"/>
      <c r="AS156" s="88" t="b">
        <v>0</v>
      </c>
      <c r="AT156" s="88">
        <v>0</v>
      </c>
      <c r="AU156" s="88">
        <v>1</v>
      </c>
    </row>
    <row r="157" spans="1:47" ht="15" customHeight="1" x14ac:dyDescent="0.3">
      <c r="A157" s="46" t="s">
        <v>301</v>
      </c>
      <c r="B157" s="46" t="s">
        <v>293</v>
      </c>
      <c r="C157" s="50"/>
      <c r="D157" s="51"/>
      <c r="E157" s="81"/>
      <c r="F157" s="52"/>
      <c r="G157" s="50"/>
      <c r="H157" s="54"/>
      <c r="I157" s="53"/>
      <c r="J157" s="53"/>
      <c r="K157" s="65"/>
      <c r="L157" s="79"/>
      <c r="M157" s="79"/>
      <c r="N157" s="60"/>
      <c r="O157" s="88" t="s">
        <v>1697</v>
      </c>
      <c r="P157" s="83">
        <v>45033.94604166667</v>
      </c>
      <c r="Q157" s="88" t="s">
        <v>2409</v>
      </c>
      <c r="R157" s="88"/>
      <c r="S157" s="88" t="s">
        <v>2410</v>
      </c>
      <c r="T157" s="88" t="s">
        <v>2343</v>
      </c>
      <c r="U157" s="88" t="s">
        <v>2411</v>
      </c>
      <c r="V157" s="88" t="s">
        <v>2412</v>
      </c>
      <c r="W157" s="78" t="s">
        <v>2413</v>
      </c>
      <c r="X157" s="83">
        <v>45033.94604166667</v>
      </c>
      <c r="Y157" s="88" t="s">
        <v>1692</v>
      </c>
      <c r="Z157" s="88" t="b">
        <v>0</v>
      </c>
      <c r="AA157" s="88" t="b">
        <v>0</v>
      </c>
      <c r="AB157" s="88"/>
      <c r="AC157" s="88">
        <v>3</v>
      </c>
      <c r="AD157" s="88">
        <v>0</v>
      </c>
      <c r="AE157" s="88" t="s">
        <v>1693</v>
      </c>
      <c r="AF157" s="88" t="b">
        <v>0</v>
      </c>
      <c r="AG157" s="88" t="b">
        <v>0</v>
      </c>
      <c r="AH157" s="88"/>
      <c r="AI157" s="88"/>
      <c r="AJ157" s="88"/>
      <c r="AK157" s="88" t="s">
        <v>2348</v>
      </c>
      <c r="AL157" s="88" t="s">
        <v>2361</v>
      </c>
      <c r="AM157" s="88" t="s">
        <v>2348</v>
      </c>
      <c r="AN157" s="88">
        <v>0</v>
      </c>
      <c r="AO157" s="88" t="s">
        <v>2348</v>
      </c>
      <c r="AP157" s="88" t="b">
        <v>0</v>
      </c>
      <c r="AQ157" s="88" t="b">
        <v>0</v>
      </c>
      <c r="AR157" s="88"/>
      <c r="AS157" s="88" t="b">
        <v>0</v>
      </c>
      <c r="AT157" s="88">
        <v>0</v>
      </c>
      <c r="AU157" s="88">
        <v>1</v>
      </c>
    </row>
    <row r="158" spans="1:47" ht="15" customHeight="1" x14ac:dyDescent="0.3">
      <c r="A158" s="46" t="s">
        <v>302</v>
      </c>
      <c r="B158" s="46" t="s">
        <v>293</v>
      </c>
      <c r="C158" s="50"/>
      <c r="D158" s="51"/>
      <c r="E158" s="81"/>
      <c r="F158" s="52"/>
      <c r="G158" s="50"/>
      <c r="H158" s="54"/>
      <c r="I158" s="53"/>
      <c r="J158" s="53"/>
      <c r="K158" s="65"/>
      <c r="L158" s="79"/>
      <c r="M158" s="79"/>
      <c r="N158" s="60"/>
      <c r="O158" s="88" t="s">
        <v>1697</v>
      </c>
      <c r="P158" s="83">
        <v>45033.994791666664</v>
      </c>
      <c r="Q158" s="88" t="s">
        <v>2414</v>
      </c>
      <c r="R158" s="88"/>
      <c r="S158" s="88" t="s">
        <v>2415</v>
      </c>
      <c r="T158" s="88" t="s">
        <v>2343</v>
      </c>
      <c r="U158" s="88" t="s">
        <v>302</v>
      </c>
      <c r="V158" s="88" t="s">
        <v>2416</v>
      </c>
      <c r="W158" s="78" t="s">
        <v>2417</v>
      </c>
      <c r="X158" s="83">
        <v>45033.994791666664</v>
      </c>
      <c r="Y158" s="88" t="s">
        <v>1692</v>
      </c>
      <c r="Z158" s="88" t="b">
        <v>0</v>
      </c>
      <c r="AA158" s="88" t="b">
        <v>0</v>
      </c>
      <c r="AB158" s="88"/>
      <c r="AC158" s="88">
        <v>3</v>
      </c>
      <c r="AD158" s="88">
        <v>0</v>
      </c>
      <c r="AE158" s="88" t="s">
        <v>1693</v>
      </c>
      <c r="AF158" s="88" t="b">
        <v>0</v>
      </c>
      <c r="AG158" s="88" t="b">
        <v>0</v>
      </c>
      <c r="AH158" s="88"/>
      <c r="AI158" s="88"/>
      <c r="AJ158" s="88"/>
      <c r="AK158" s="88" t="s">
        <v>2348</v>
      </c>
      <c r="AL158" s="88" t="s">
        <v>2361</v>
      </c>
      <c r="AM158" s="88" t="s">
        <v>2348</v>
      </c>
      <c r="AN158" s="88">
        <v>0</v>
      </c>
      <c r="AO158" s="88" t="s">
        <v>2348</v>
      </c>
      <c r="AP158" s="88" t="b">
        <v>0</v>
      </c>
      <c r="AQ158" s="88" t="b">
        <v>0</v>
      </c>
      <c r="AR158" s="88"/>
      <c r="AS158" s="88" t="b">
        <v>0</v>
      </c>
      <c r="AT158" s="88">
        <v>0</v>
      </c>
      <c r="AU158" s="88">
        <v>1</v>
      </c>
    </row>
    <row r="159" spans="1:47" ht="15" customHeight="1" x14ac:dyDescent="0.3">
      <c r="A159" s="46" t="s">
        <v>303</v>
      </c>
      <c r="B159" s="46" t="s">
        <v>293</v>
      </c>
      <c r="C159" s="50"/>
      <c r="D159" s="51"/>
      <c r="E159" s="81"/>
      <c r="F159" s="52"/>
      <c r="G159" s="50"/>
      <c r="H159" s="54"/>
      <c r="I159" s="53"/>
      <c r="J159" s="53"/>
      <c r="K159" s="65"/>
      <c r="L159" s="79"/>
      <c r="M159" s="79"/>
      <c r="N159" s="60"/>
      <c r="O159" s="88" t="s">
        <v>1697</v>
      </c>
      <c r="P159" s="83">
        <v>45034.076157407406</v>
      </c>
      <c r="Q159" s="88" t="s">
        <v>2418</v>
      </c>
      <c r="R159" s="88"/>
      <c r="S159" s="88" t="s">
        <v>2419</v>
      </c>
      <c r="T159" s="88" t="s">
        <v>2343</v>
      </c>
      <c r="U159" s="88" t="s">
        <v>2420</v>
      </c>
      <c r="V159" s="88" t="s">
        <v>2421</v>
      </c>
      <c r="W159" s="78" t="s">
        <v>2422</v>
      </c>
      <c r="X159" s="83">
        <v>45034.076157407406</v>
      </c>
      <c r="Y159" s="88" t="s">
        <v>1692</v>
      </c>
      <c r="Z159" s="88" t="b">
        <v>0</v>
      </c>
      <c r="AA159" s="88" t="b">
        <v>0</v>
      </c>
      <c r="AB159" s="88"/>
      <c r="AC159" s="88">
        <v>3</v>
      </c>
      <c r="AD159" s="88">
        <v>0</v>
      </c>
      <c r="AE159" s="88" t="s">
        <v>1693</v>
      </c>
      <c r="AF159" s="88" t="b">
        <v>0</v>
      </c>
      <c r="AG159" s="88" t="b">
        <v>0</v>
      </c>
      <c r="AH159" s="88"/>
      <c r="AI159" s="88"/>
      <c r="AJ159" s="88"/>
      <c r="AK159" s="88" t="s">
        <v>2348</v>
      </c>
      <c r="AL159" s="88" t="s">
        <v>2361</v>
      </c>
      <c r="AM159" s="88" t="s">
        <v>2348</v>
      </c>
      <c r="AN159" s="88">
        <v>0</v>
      </c>
      <c r="AO159" s="88" t="s">
        <v>2348</v>
      </c>
      <c r="AP159" s="88" t="b">
        <v>0</v>
      </c>
      <c r="AQ159" s="88" t="b">
        <v>0</v>
      </c>
      <c r="AR159" s="88"/>
      <c r="AS159" s="88" t="b">
        <v>0</v>
      </c>
      <c r="AT159" s="88">
        <v>0</v>
      </c>
      <c r="AU159" s="88">
        <v>1</v>
      </c>
    </row>
    <row r="160" spans="1:47" ht="15" customHeight="1" x14ac:dyDescent="0.3">
      <c r="A160" s="46" t="s">
        <v>293</v>
      </c>
      <c r="B160" s="46" t="s">
        <v>304</v>
      </c>
      <c r="C160" s="50"/>
      <c r="D160" s="51"/>
      <c r="E160" s="81"/>
      <c r="F160" s="52"/>
      <c r="G160" s="50"/>
      <c r="H160" s="54"/>
      <c r="I160" s="53"/>
      <c r="J160" s="53"/>
      <c r="K160" s="65"/>
      <c r="L160" s="79"/>
      <c r="M160" s="79"/>
      <c r="N160" s="60"/>
      <c r="O160" s="88" t="s">
        <v>1686</v>
      </c>
      <c r="P160" s="83">
        <v>45034.294421296298</v>
      </c>
      <c r="Q160" s="88" t="s">
        <v>2423</v>
      </c>
      <c r="R160" s="88"/>
      <c r="S160" s="88" t="s">
        <v>2424</v>
      </c>
      <c r="T160" s="88" t="s">
        <v>2343</v>
      </c>
      <c r="U160" s="88" t="s">
        <v>293</v>
      </c>
      <c r="V160" s="88" t="s">
        <v>2425</v>
      </c>
      <c r="W160" s="78" t="s">
        <v>2426</v>
      </c>
      <c r="X160" s="83">
        <v>45034.294421296298</v>
      </c>
      <c r="Y160" s="88" t="s">
        <v>1692</v>
      </c>
      <c r="Z160" s="88" t="b">
        <v>0</v>
      </c>
      <c r="AA160" s="88" t="b">
        <v>0</v>
      </c>
      <c r="AB160" s="88"/>
      <c r="AC160" s="88">
        <v>1</v>
      </c>
      <c r="AD160" s="88">
        <v>0</v>
      </c>
      <c r="AE160" s="88" t="s">
        <v>1693</v>
      </c>
      <c r="AF160" s="88" t="b">
        <v>0</v>
      </c>
      <c r="AG160" s="88" t="b">
        <v>0</v>
      </c>
      <c r="AH160" s="88"/>
      <c r="AI160" s="88"/>
      <c r="AJ160" s="88"/>
      <c r="AK160" s="88" t="s">
        <v>2427</v>
      </c>
      <c r="AL160" s="88" t="s">
        <v>2428</v>
      </c>
      <c r="AM160" s="88" t="s">
        <v>2427</v>
      </c>
      <c r="AN160" s="88">
        <v>0</v>
      </c>
      <c r="AO160" s="88" t="s">
        <v>2348</v>
      </c>
      <c r="AP160" s="88" t="b">
        <v>1</v>
      </c>
      <c r="AQ160" s="88" t="b">
        <v>0</v>
      </c>
      <c r="AR160" s="88"/>
      <c r="AS160" s="88" t="b">
        <v>1</v>
      </c>
      <c r="AT160" s="88">
        <v>1</v>
      </c>
      <c r="AU160" s="88">
        <v>1</v>
      </c>
    </row>
    <row r="161" spans="1:47" ht="15" customHeight="1" x14ac:dyDescent="0.3">
      <c r="A161" s="46" t="s">
        <v>304</v>
      </c>
      <c r="B161" s="46" t="s">
        <v>293</v>
      </c>
      <c r="C161" s="50"/>
      <c r="D161" s="51"/>
      <c r="E161" s="81"/>
      <c r="F161" s="52"/>
      <c r="G161" s="50"/>
      <c r="H161" s="54"/>
      <c r="I161" s="53"/>
      <c r="J161" s="53"/>
      <c r="K161" s="65"/>
      <c r="L161" s="79"/>
      <c r="M161" s="79"/>
      <c r="N161" s="60"/>
      <c r="O161" s="88" t="s">
        <v>1697</v>
      </c>
      <c r="P161" s="83">
        <v>45034.278784722221</v>
      </c>
      <c r="Q161" s="88" t="s">
        <v>2429</v>
      </c>
      <c r="R161" s="88"/>
      <c r="S161" s="88" t="s">
        <v>2427</v>
      </c>
      <c r="T161" s="88" t="s">
        <v>2343</v>
      </c>
      <c r="U161" s="88" t="s">
        <v>304</v>
      </c>
      <c r="V161" s="88" t="s">
        <v>2428</v>
      </c>
      <c r="W161" s="78" t="s">
        <v>2430</v>
      </c>
      <c r="X161" s="83">
        <v>45034.278784722221</v>
      </c>
      <c r="Y161" s="88" t="s">
        <v>1692</v>
      </c>
      <c r="Z161" s="88" t="b">
        <v>0</v>
      </c>
      <c r="AA161" s="88" t="b">
        <v>0</v>
      </c>
      <c r="AB161" s="88"/>
      <c r="AC161" s="88">
        <v>1</v>
      </c>
      <c r="AD161" s="88">
        <v>0</v>
      </c>
      <c r="AE161" s="88" t="s">
        <v>1693</v>
      </c>
      <c r="AF161" s="88" t="b">
        <v>0</v>
      </c>
      <c r="AG161" s="88" t="b">
        <v>0</v>
      </c>
      <c r="AH161" s="88"/>
      <c r="AI161" s="88"/>
      <c r="AJ161" s="88"/>
      <c r="AK161" s="88" t="s">
        <v>2348</v>
      </c>
      <c r="AL161" s="88" t="s">
        <v>2361</v>
      </c>
      <c r="AM161" s="88" t="s">
        <v>2348</v>
      </c>
      <c r="AN161" s="88">
        <v>1</v>
      </c>
      <c r="AO161" s="88" t="s">
        <v>2348</v>
      </c>
      <c r="AP161" s="88" t="b">
        <v>0</v>
      </c>
      <c r="AQ161" s="88" t="b">
        <v>0</v>
      </c>
      <c r="AR161" s="88"/>
      <c r="AS161" s="88" t="b">
        <v>1</v>
      </c>
      <c r="AT161" s="88">
        <v>0</v>
      </c>
      <c r="AU161" s="88">
        <v>1</v>
      </c>
    </row>
    <row r="162" spans="1:47" ht="15" customHeight="1" x14ac:dyDescent="0.3">
      <c r="A162" s="46" t="s">
        <v>305</v>
      </c>
      <c r="B162" s="46" t="s">
        <v>293</v>
      </c>
      <c r="C162" s="50"/>
      <c r="D162" s="51"/>
      <c r="E162" s="81"/>
      <c r="F162" s="52"/>
      <c r="G162" s="50"/>
      <c r="H162" s="54"/>
      <c r="I162" s="53"/>
      <c r="J162" s="53"/>
      <c r="K162" s="65"/>
      <c r="L162" s="79"/>
      <c r="M162" s="79"/>
      <c r="N162" s="60"/>
      <c r="O162" s="88" t="s">
        <v>1697</v>
      </c>
      <c r="P162" s="83">
        <v>45034.399895833332</v>
      </c>
      <c r="Q162" s="88" t="s">
        <v>2431</v>
      </c>
      <c r="R162" s="88"/>
      <c r="S162" s="88" t="s">
        <v>2432</v>
      </c>
      <c r="T162" s="88" t="s">
        <v>2343</v>
      </c>
      <c r="U162" s="88" t="s">
        <v>2433</v>
      </c>
      <c r="V162" s="88" t="s">
        <v>2434</v>
      </c>
      <c r="W162" s="78" t="s">
        <v>2435</v>
      </c>
      <c r="X162" s="83">
        <v>45034.399895833332</v>
      </c>
      <c r="Y162" s="88" t="s">
        <v>1692</v>
      </c>
      <c r="Z162" s="88" t="b">
        <v>0</v>
      </c>
      <c r="AA162" s="88" t="b">
        <v>0</v>
      </c>
      <c r="AB162" s="88"/>
      <c r="AC162" s="88">
        <v>1</v>
      </c>
      <c r="AD162" s="88">
        <v>0</v>
      </c>
      <c r="AE162" s="88" t="s">
        <v>1693</v>
      </c>
      <c r="AF162" s="88" t="b">
        <v>0</v>
      </c>
      <c r="AG162" s="88" t="b">
        <v>0</v>
      </c>
      <c r="AH162" s="88"/>
      <c r="AI162" s="88"/>
      <c r="AJ162" s="88"/>
      <c r="AK162" s="88" t="s">
        <v>2348</v>
      </c>
      <c r="AL162" s="88" t="s">
        <v>2361</v>
      </c>
      <c r="AM162" s="88" t="s">
        <v>2348</v>
      </c>
      <c r="AN162" s="88">
        <v>0</v>
      </c>
      <c r="AO162" s="88" t="s">
        <v>2348</v>
      </c>
      <c r="AP162" s="88" t="b">
        <v>0</v>
      </c>
      <c r="AQ162" s="88" t="b">
        <v>0</v>
      </c>
      <c r="AR162" s="88"/>
      <c r="AS162" s="88" t="b">
        <v>1</v>
      </c>
      <c r="AT162" s="88">
        <v>0</v>
      </c>
      <c r="AU162" s="88">
        <v>1</v>
      </c>
    </row>
    <row r="163" spans="1:47" ht="15" customHeight="1" x14ac:dyDescent="0.3">
      <c r="A163" s="46" t="s">
        <v>293</v>
      </c>
      <c r="B163" s="46" t="s">
        <v>293</v>
      </c>
      <c r="C163" s="50"/>
      <c r="D163" s="51"/>
      <c r="E163" s="81"/>
      <c r="F163" s="52"/>
      <c r="G163" s="50"/>
      <c r="H163" s="54"/>
      <c r="I163" s="53"/>
      <c r="J163" s="53"/>
      <c r="K163" s="65"/>
      <c r="L163" s="79"/>
      <c r="M163" s="79"/>
      <c r="N163" s="60"/>
      <c r="O163" s="88" t="s">
        <v>1736</v>
      </c>
      <c r="P163" s="83">
        <v>45033.75608796296</v>
      </c>
      <c r="Q163" s="88" t="s">
        <v>2436</v>
      </c>
      <c r="R163" s="88"/>
      <c r="S163" s="88" t="s">
        <v>2348</v>
      </c>
      <c r="T163" s="88" t="s">
        <v>2343</v>
      </c>
      <c r="U163" s="88" t="s">
        <v>293</v>
      </c>
      <c r="V163" s="88" t="s">
        <v>2361</v>
      </c>
      <c r="W163" s="78" t="s">
        <v>2437</v>
      </c>
      <c r="X163" s="83">
        <v>45033.75608796296</v>
      </c>
      <c r="Y163" s="83">
        <v>45033.784386574072</v>
      </c>
      <c r="Z163" s="88" t="b">
        <v>0</v>
      </c>
      <c r="AA163" s="88" t="b">
        <v>0</v>
      </c>
      <c r="AB163" s="88"/>
      <c r="AC163" s="88">
        <v>158</v>
      </c>
      <c r="AD163" s="88">
        <v>4</v>
      </c>
      <c r="AE163" s="88" t="s">
        <v>1693</v>
      </c>
      <c r="AF163" s="88" t="b">
        <v>0</v>
      </c>
      <c r="AG163" s="88" t="b">
        <v>0</v>
      </c>
      <c r="AH163" s="88" t="s">
        <v>2438</v>
      </c>
      <c r="AI163" s="88" t="b">
        <v>0</v>
      </c>
      <c r="AJ163" s="88">
        <v>0.98</v>
      </c>
      <c r="AK163" s="88"/>
      <c r="AL163" s="88"/>
      <c r="AM163" s="88" t="s">
        <v>2348</v>
      </c>
      <c r="AN163" s="88">
        <v>0</v>
      </c>
      <c r="AO163" s="88"/>
      <c r="AP163" s="88"/>
      <c r="AQ163" s="88"/>
      <c r="AR163" s="88"/>
      <c r="AS163" s="88"/>
      <c r="AT163" s="88"/>
      <c r="AU163" s="88">
        <v>1</v>
      </c>
    </row>
    <row r="164" spans="1:47" ht="15" customHeight="1" x14ac:dyDescent="0.3">
      <c r="A164" s="46" t="s">
        <v>306</v>
      </c>
      <c r="B164" s="46" t="s">
        <v>306</v>
      </c>
      <c r="C164" s="50"/>
      <c r="D164" s="51"/>
      <c r="E164" s="81"/>
      <c r="F164" s="52"/>
      <c r="G164" s="50"/>
      <c r="H164" s="54"/>
      <c r="I164" s="53"/>
      <c r="J164" s="53"/>
      <c r="K164" s="65"/>
      <c r="L164" s="79"/>
      <c r="M164" s="79"/>
      <c r="N164" s="60"/>
      <c r="O164" s="88" t="s">
        <v>1736</v>
      </c>
      <c r="P164" s="83">
        <v>45033.995486111111</v>
      </c>
      <c r="Q164" s="88"/>
      <c r="R164" s="78" t="s">
        <v>2439</v>
      </c>
      <c r="S164" s="88" t="s">
        <v>2440</v>
      </c>
      <c r="T164" s="88" t="s">
        <v>2441</v>
      </c>
      <c r="U164" s="88" t="s">
        <v>2442</v>
      </c>
      <c r="V164" s="88" t="s">
        <v>2443</v>
      </c>
      <c r="W164" s="78" t="s">
        <v>2444</v>
      </c>
      <c r="X164" s="83">
        <v>45033.995486111111</v>
      </c>
      <c r="Y164" s="88" t="s">
        <v>1692</v>
      </c>
      <c r="Z164" s="88" t="b">
        <v>0</v>
      </c>
      <c r="AA164" s="88" t="b">
        <v>0</v>
      </c>
      <c r="AB164" s="88"/>
      <c r="AC164" s="88">
        <v>1</v>
      </c>
      <c r="AD164" s="88">
        <v>0</v>
      </c>
      <c r="AE164" s="88" t="s">
        <v>1693</v>
      </c>
      <c r="AF164" s="88" t="b">
        <v>0</v>
      </c>
      <c r="AG164" s="88" t="b">
        <v>0</v>
      </c>
      <c r="AH164" s="88" t="s">
        <v>2445</v>
      </c>
      <c r="AI164" s="88" t="b">
        <v>0</v>
      </c>
      <c r="AJ164" s="88">
        <v>1</v>
      </c>
      <c r="AK164" s="88"/>
      <c r="AL164" s="88"/>
      <c r="AM164" s="88" t="s">
        <v>2440</v>
      </c>
      <c r="AN164" s="88">
        <v>0</v>
      </c>
      <c r="AO164" s="88"/>
      <c r="AP164" s="88"/>
      <c r="AQ164" s="88"/>
      <c r="AR164" s="88"/>
      <c r="AS164" s="88"/>
      <c r="AT164" s="88"/>
      <c r="AU164" s="88">
        <v>1</v>
      </c>
    </row>
    <row r="165" spans="1:47" ht="15" customHeight="1" x14ac:dyDescent="0.3">
      <c r="A165" s="46" t="s">
        <v>307</v>
      </c>
      <c r="B165" s="46" t="s">
        <v>308</v>
      </c>
      <c r="C165" s="50"/>
      <c r="D165" s="51"/>
      <c r="E165" s="81"/>
      <c r="F165" s="52"/>
      <c r="G165" s="50"/>
      <c r="H165" s="54"/>
      <c r="I165" s="53"/>
      <c r="J165" s="53"/>
      <c r="K165" s="65"/>
      <c r="L165" s="79"/>
      <c r="M165" s="79"/>
      <c r="N165" s="60"/>
      <c r="O165" s="88" t="s">
        <v>1686</v>
      </c>
      <c r="P165" s="83">
        <v>45032.393148148149</v>
      </c>
      <c r="Q165" s="88" t="s">
        <v>2446</v>
      </c>
      <c r="R165" s="88"/>
      <c r="S165" s="88" t="s">
        <v>2447</v>
      </c>
      <c r="T165" s="88" t="s">
        <v>2326</v>
      </c>
      <c r="U165" s="88" t="s">
        <v>2448</v>
      </c>
      <c r="V165" s="88" t="s">
        <v>2449</v>
      </c>
      <c r="W165" s="78" t="s">
        <v>2450</v>
      </c>
      <c r="X165" s="83">
        <v>45032.393148148149</v>
      </c>
      <c r="Y165" s="88" t="s">
        <v>1692</v>
      </c>
      <c r="Z165" s="88" t="b">
        <v>0</v>
      </c>
      <c r="AA165" s="88" t="b">
        <v>0</v>
      </c>
      <c r="AB165" s="88"/>
      <c r="AC165" s="88">
        <v>10</v>
      </c>
      <c r="AD165" s="88">
        <v>0</v>
      </c>
      <c r="AE165" s="88" t="s">
        <v>1693</v>
      </c>
      <c r="AF165" s="88" t="b">
        <v>0</v>
      </c>
      <c r="AG165" s="88" t="b">
        <v>0</v>
      </c>
      <c r="AH165" s="88"/>
      <c r="AI165" s="88"/>
      <c r="AJ165" s="88"/>
      <c r="AK165" s="88" t="s">
        <v>2451</v>
      </c>
      <c r="AL165" s="88" t="s">
        <v>2452</v>
      </c>
      <c r="AM165" s="88" t="s">
        <v>2451</v>
      </c>
      <c r="AN165" s="88">
        <v>0</v>
      </c>
      <c r="AO165" s="88" t="s">
        <v>2453</v>
      </c>
      <c r="AP165" s="88" t="b">
        <v>0</v>
      </c>
      <c r="AQ165" s="88" t="b">
        <v>0</v>
      </c>
      <c r="AR165" s="88"/>
      <c r="AS165" s="88" t="b">
        <v>0</v>
      </c>
      <c r="AT165" s="88">
        <v>3</v>
      </c>
      <c r="AU165" s="88">
        <v>1</v>
      </c>
    </row>
    <row r="166" spans="1:47" ht="15" customHeight="1" x14ac:dyDescent="0.3">
      <c r="A166" s="46" t="s">
        <v>309</v>
      </c>
      <c r="B166" s="46" t="s">
        <v>308</v>
      </c>
      <c r="C166" s="50"/>
      <c r="D166" s="51"/>
      <c r="E166" s="81"/>
      <c r="F166" s="52"/>
      <c r="G166" s="50"/>
      <c r="H166" s="54"/>
      <c r="I166" s="53"/>
      <c r="J166" s="53"/>
      <c r="K166" s="65"/>
      <c r="L166" s="79"/>
      <c r="M166" s="79"/>
      <c r="N166" s="60"/>
      <c r="O166" s="88" t="s">
        <v>1686</v>
      </c>
      <c r="P166" s="83">
        <v>45032.451840277776</v>
      </c>
      <c r="Q166" s="88" t="s">
        <v>2454</v>
      </c>
      <c r="R166" s="88"/>
      <c r="S166" s="88" t="s">
        <v>2455</v>
      </c>
      <c r="T166" s="88" t="s">
        <v>2326</v>
      </c>
      <c r="U166" s="88" t="s">
        <v>2456</v>
      </c>
      <c r="V166" s="88" t="s">
        <v>2457</v>
      </c>
      <c r="W166" s="78" t="s">
        <v>2458</v>
      </c>
      <c r="X166" s="83">
        <v>45032.451840277776</v>
      </c>
      <c r="Y166" s="88" t="s">
        <v>1692</v>
      </c>
      <c r="Z166" s="88" t="b">
        <v>0</v>
      </c>
      <c r="AA166" s="88" t="b">
        <v>0</v>
      </c>
      <c r="AB166" s="88"/>
      <c r="AC166" s="88">
        <v>2</v>
      </c>
      <c r="AD166" s="88">
        <v>0</v>
      </c>
      <c r="AE166" s="88" t="s">
        <v>1693</v>
      </c>
      <c r="AF166" s="88" t="b">
        <v>0</v>
      </c>
      <c r="AG166" s="88" t="b">
        <v>0</v>
      </c>
      <c r="AH166" s="88"/>
      <c r="AI166" s="88"/>
      <c r="AJ166" s="88"/>
      <c r="AK166" s="88" t="s">
        <v>2451</v>
      </c>
      <c r="AL166" s="88" t="s">
        <v>2452</v>
      </c>
      <c r="AM166" s="88" t="s">
        <v>2451</v>
      </c>
      <c r="AN166" s="88">
        <v>0</v>
      </c>
      <c r="AO166" s="88" t="s">
        <v>2453</v>
      </c>
      <c r="AP166" s="88" t="b">
        <v>0</v>
      </c>
      <c r="AQ166" s="88" t="b">
        <v>0</v>
      </c>
      <c r="AR166" s="88"/>
      <c r="AS166" s="88" t="b">
        <v>0</v>
      </c>
      <c r="AT166" s="88">
        <v>3</v>
      </c>
      <c r="AU166" s="88">
        <v>1</v>
      </c>
    </row>
    <row r="167" spans="1:47" ht="15" customHeight="1" x14ac:dyDescent="0.3">
      <c r="A167" s="46" t="s">
        <v>308</v>
      </c>
      <c r="B167" s="46" t="s">
        <v>310</v>
      </c>
      <c r="C167" s="50"/>
      <c r="D167" s="51"/>
      <c r="E167" s="81"/>
      <c r="F167" s="52"/>
      <c r="G167" s="50"/>
      <c r="H167" s="54"/>
      <c r="I167" s="53"/>
      <c r="J167" s="53"/>
      <c r="K167" s="65"/>
      <c r="L167" s="79"/>
      <c r="M167" s="79"/>
      <c r="N167" s="60"/>
      <c r="O167" s="88" t="s">
        <v>1686</v>
      </c>
      <c r="P167" s="83">
        <v>45032.133067129631</v>
      </c>
      <c r="Q167" s="88" t="s">
        <v>2459</v>
      </c>
      <c r="R167" s="88"/>
      <c r="S167" s="88" t="s">
        <v>2451</v>
      </c>
      <c r="T167" s="88" t="s">
        <v>2326</v>
      </c>
      <c r="U167" s="88" t="s">
        <v>308</v>
      </c>
      <c r="V167" s="88" t="s">
        <v>2452</v>
      </c>
      <c r="W167" s="78" t="s">
        <v>2460</v>
      </c>
      <c r="X167" s="83">
        <v>45032.133067129631</v>
      </c>
      <c r="Y167" s="88" t="s">
        <v>1692</v>
      </c>
      <c r="Z167" s="88" t="b">
        <v>0</v>
      </c>
      <c r="AA167" s="88" t="b">
        <v>0</v>
      </c>
      <c r="AB167" s="88"/>
      <c r="AC167" s="88">
        <v>-56</v>
      </c>
      <c r="AD167" s="88">
        <v>0</v>
      </c>
      <c r="AE167" s="88" t="s">
        <v>1693</v>
      </c>
      <c r="AF167" s="88" t="b">
        <v>0</v>
      </c>
      <c r="AG167" s="88" t="b">
        <v>0</v>
      </c>
      <c r="AH167" s="88"/>
      <c r="AI167" s="88"/>
      <c r="AJ167" s="88"/>
      <c r="AK167" s="88" t="s">
        <v>2461</v>
      </c>
      <c r="AL167" s="88" t="s">
        <v>2462</v>
      </c>
      <c r="AM167" s="88" t="s">
        <v>2461</v>
      </c>
      <c r="AN167" s="88">
        <v>2</v>
      </c>
      <c r="AO167" s="88" t="s">
        <v>2453</v>
      </c>
      <c r="AP167" s="88" t="b">
        <v>0</v>
      </c>
      <c r="AQ167" s="88" t="b">
        <v>1</v>
      </c>
      <c r="AR167" s="88" t="s">
        <v>2082</v>
      </c>
      <c r="AS167" s="88" t="b">
        <v>0</v>
      </c>
      <c r="AT167" s="88">
        <v>2</v>
      </c>
      <c r="AU167" s="88">
        <v>1</v>
      </c>
    </row>
    <row r="168" spans="1:47" ht="15" customHeight="1" x14ac:dyDescent="0.3">
      <c r="A168" s="46" t="s">
        <v>310</v>
      </c>
      <c r="B168" s="46" t="s">
        <v>311</v>
      </c>
      <c r="C168" s="50"/>
      <c r="D168" s="51"/>
      <c r="E168" s="81"/>
      <c r="F168" s="52"/>
      <c r="G168" s="50"/>
      <c r="H168" s="54"/>
      <c r="I168" s="53"/>
      <c r="J168" s="53"/>
      <c r="K168" s="65"/>
      <c r="L168" s="79"/>
      <c r="M168" s="79"/>
      <c r="N168" s="60"/>
      <c r="O168" s="88" t="s">
        <v>1686</v>
      </c>
      <c r="P168" s="83">
        <v>45032.132893518516</v>
      </c>
      <c r="Q168" s="88" t="s">
        <v>2463</v>
      </c>
      <c r="R168" s="88"/>
      <c r="S168" s="88" t="s">
        <v>2461</v>
      </c>
      <c r="T168" s="88" t="s">
        <v>2326</v>
      </c>
      <c r="U168" s="88" t="s">
        <v>310</v>
      </c>
      <c r="V168" s="88" t="s">
        <v>2462</v>
      </c>
      <c r="W168" s="78" t="s">
        <v>2464</v>
      </c>
      <c r="X168" s="83">
        <v>45032.132893518516</v>
      </c>
      <c r="Y168" s="83">
        <v>45032.136689814812</v>
      </c>
      <c r="Z168" s="88" t="b">
        <v>0</v>
      </c>
      <c r="AA168" s="88" t="b">
        <v>0</v>
      </c>
      <c r="AB168" s="88"/>
      <c r="AC168" s="88">
        <v>65</v>
      </c>
      <c r="AD168" s="88">
        <v>0</v>
      </c>
      <c r="AE168" s="88" t="s">
        <v>1693</v>
      </c>
      <c r="AF168" s="88" t="b">
        <v>0</v>
      </c>
      <c r="AG168" s="88" t="b">
        <v>0</v>
      </c>
      <c r="AH168" s="88"/>
      <c r="AI168" s="88"/>
      <c r="AJ168" s="88"/>
      <c r="AK168" s="88" t="s">
        <v>2465</v>
      </c>
      <c r="AL168" s="88" t="s">
        <v>2466</v>
      </c>
      <c r="AM168" s="88" t="s">
        <v>2465</v>
      </c>
      <c r="AN168" s="88">
        <v>1</v>
      </c>
      <c r="AO168" s="88" t="s">
        <v>2453</v>
      </c>
      <c r="AP168" s="88" t="b">
        <v>0</v>
      </c>
      <c r="AQ168" s="88" t="b">
        <v>0</v>
      </c>
      <c r="AR168" s="88"/>
      <c r="AS168" s="88" t="b">
        <v>0</v>
      </c>
      <c r="AT168" s="88">
        <v>1</v>
      </c>
      <c r="AU168" s="88">
        <v>1</v>
      </c>
    </row>
    <row r="169" spans="1:47" ht="15" customHeight="1" x14ac:dyDescent="0.3">
      <c r="A169" s="46" t="s">
        <v>312</v>
      </c>
      <c r="B169" s="46" t="s">
        <v>313</v>
      </c>
      <c r="C169" s="50"/>
      <c r="D169" s="51"/>
      <c r="E169" s="81"/>
      <c r="F169" s="52"/>
      <c r="G169" s="50"/>
      <c r="H169" s="54"/>
      <c r="I169" s="53"/>
      <c r="J169" s="53"/>
      <c r="K169" s="65"/>
      <c r="L169" s="79"/>
      <c r="M169" s="79"/>
      <c r="N169" s="60"/>
      <c r="O169" s="88" t="s">
        <v>1686</v>
      </c>
      <c r="P169" s="83">
        <v>45033.561412037037</v>
      </c>
      <c r="Q169" s="88" t="s">
        <v>2467</v>
      </c>
      <c r="R169" s="88"/>
      <c r="S169" s="88" t="s">
        <v>2468</v>
      </c>
      <c r="T169" s="88" t="s">
        <v>2326</v>
      </c>
      <c r="U169" s="88" t="s">
        <v>2469</v>
      </c>
      <c r="V169" s="88" t="s">
        <v>2470</v>
      </c>
      <c r="W169" s="78" t="s">
        <v>2471</v>
      </c>
      <c r="X169" s="83">
        <v>45033.561412037037</v>
      </c>
      <c r="Y169" s="88" t="s">
        <v>1692</v>
      </c>
      <c r="Z169" s="88" t="b">
        <v>0</v>
      </c>
      <c r="AA169" s="88" t="b">
        <v>0</v>
      </c>
      <c r="AB169" s="88"/>
      <c r="AC169" s="88">
        <v>1</v>
      </c>
      <c r="AD169" s="88">
        <v>0</v>
      </c>
      <c r="AE169" s="88" t="s">
        <v>1693</v>
      </c>
      <c r="AF169" s="88" t="b">
        <v>0</v>
      </c>
      <c r="AG169" s="88" t="b">
        <v>0</v>
      </c>
      <c r="AH169" s="88"/>
      <c r="AI169" s="88"/>
      <c r="AJ169" s="88"/>
      <c r="AK169" s="88" t="s">
        <v>2472</v>
      </c>
      <c r="AL169" s="88" t="s">
        <v>2473</v>
      </c>
      <c r="AM169" s="88" t="s">
        <v>2472</v>
      </c>
      <c r="AN169" s="88">
        <v>0</v>
      </c>
      <c r="AO169" s="88" t="s">
        <v>2453</v>
      </c>
      <c r="AP169" s="88" t="b">
        <v>1</v>
      </c>
      <c r="AQ169" s="88" t="b">
        <v>0</v>
      </c>
      <c r="AR169" s="88"/>
      <c r="AS169" s="88" t="b">
        <v>0</v>
      </c>
      <c r="AT169" s="88">
        <v>2</v>
      </c>
      <c r="AU169" s="88">
        <v>1</v>
      </c>
    </row>
    <row r="170" spans="1:47" ht="15" customHeight="1" x14ac:dyDescent="0.3">
      <c r="A170" s="46" t="s">
        <v>313</v>
      </c>
      <c r="B170" s="46" t="s">
        <v>311</v>
      </c>
      <c r="C170" s="50"/>
      <c r="D170" s="51"/>
      <c r="E170" s="81"/>
      <c r="F170" s="52"/>
      <c r="G170" s="50"/>
      <c r="H170" s="54"/>
      <c r="I170" s="53"/>
      <c r="J170" s="53"/>
      <c r="K170" s="65"/>
      <c r="L170" s="79"/>
      <c r="M170" s="79"/>
      <c r="N170" s="60"/>
      <c r="O170" s="88" t="s">
        <v>1686</v>
      </c>
      <c r="P170" s="83">
        <v>45032.388252314813</v>
      </c>
      <c r="Q170" s="88" t="s">
        <v>2474</v>
      </c>
      <c r="R170" s="88"/>
      <c r="S170" s="88" t="s">
        <v>2472</v>
      </c>
      <c r="T170" s="88" t="s">
        <v>2326</v>
      </c>
      <c r="U170" s="88" t="s">
        <v>2475</v>
      </c>
      <c r="V170" s="88" t="s">
        <v>2473</v>
      </c>
      <c r="W170" s="78" t="s">
        <v>2476</v>
      </c>
      <c r="X170" s="83">
        <v>45032.388252314813</v>
      </c>
      <c r="Y170" s="88" t="s">
        <v>1692</v>
      </c>
      <c r="Z170" s="88" t="b">
        <v>0</v>
      </c>
      <c r="AA170" s="88" t="b">
        <v>0</v>
      </c>
      <c r="AB170" s="88"/>
      <c r="AC170" s="88">
        <v>6</v>
      </c>
      <c r="AD170" s="88">
        <v>0</v>
      </c>
      <c r="AE170" s="88" t="s">
        <v>1693</v>
      </c>
      <c r="AF170" s="88" t="b">
        <v>0</v>
      </c>
      <c r="AG170" s="88" t="b">
        <v>0</v>
      </c>
      <c r="AH170" s="88"/>
      <c r="AI170" s="88"/>
      <c r="AJ170" s="88"/>
      <c r="AK170" s="88" t="s">
        <v>2465</v>
      </c>
      <c r="AL170" s="88" t="s">
        <v>2466</v>
      </c>
      <c r="AM170" s="88" t="s">
        <v>2465</v>
      </c>
      <c r="AN170" s="88">
        <v>1</v>
      </c>
      <c r="AO170" s="88" t="s">
        <v>2453</v>
      </c>
      <c r="AP170" s="88" t="b">
        <v>0</v>
      </c>
      <c r="AQ170" s="88" t="b">
        <v>0</v>
      </c>
      <c r="AR170" s="88"/>
      <c r="AS170" s="88" t="b">
        <v>0</v>
      </c>
      <c r="AT170" s="88">
        <v>1</v>
      </c>
      <c r="AU170" s="88">
        <v>1</v>
      </c>
    </row>
    <row r="171" spans="1:47" ht="15" customHeight="1" x14ac:dyDescent="0.3">
      <c r="A171" s="46" t="s">
        <v>311</v>
      </c>
      <c r="B171" s="46" t="s">
        <v>312</v>
      </c>
      <c r="C171" s="50"/>
      <c r="D171" s="51"/>
      <c r="E171" s="81"/>
      <c r="F171" s="52"/>
      <c r="G171" s="50"/>
      <c r="H171" s="54"/>
      <c r="I171" s="53"/>
      <c r="J171" s="53"/>
      <c r="K171" s="65"/>
      <c r="L171" s="79"/>
      <c r="M171" s="79"/>
      <c r="N171" s="60"/>
      <c r="O171" s="88" t="s">
        <v>1697</v>
      </c>
      <c r="P171" s="83">
        <v>45032.079062500001</v>
      </c>
      <c r="Q171" s="88" t="s">
        <v>2477</v>
      </c>
      <c r="R171" s="88"/>
      <c r="S171" s="88" t="s">
        <v>2465</v>
      </c>
      <c r="T171" s="88" t="s">
        <v>2326</v>
      </c>
      <c r="U171" s="88" t="s">
        <v>2478</v>
      </c>
      <c r="V171" s="88" t="s">
        <v>2466</v>
      </c>
      <c r="W171" s="78" t="s">
        <v>2479</v>
      </c>
      <c r="X171" s="83">
        <v>45032.079062500001</v>
      </c>
      <c r="Y171" s="88" t="s">
        <v>1692</v>
      </c>
      <c r="Z171" s="88" t="b">
        <v>0</v>
      </c>
      <c r="AA171" s="88" t="b">
        <v>0</v>
      </c>
      <c r="AB171" s="88"/>
      <c r="AC171" s="88">
        <v>136</v>
      </c>
      <c r="AD171" s="88">
        <v>0</v>
      </c>
      <c r="AE171" s="88" t="s">
        <v>1693</v>
      </c>
      <c r="AF171" s="88" t="b">
        <v>0</v>
      </c>
      <c r="AG171" s="88" t="b">
        <v>0</v>
      </c>
      <c r="AH171" s="88"/>
      <c r="AI171" s="88"/>
      <c r="AJ171" s="88"/>
      <c r="AK171" s="88" t="s">
        <v>2453</v>
      </c>
      <c r="AL171" s="88" t="s">
        <v>2480</v>
      </c>
      <c r="AM171" s="88" t="s">
        <v>2453</v>
      </c>
      <c r="AN171" s="88">
        <v>2</v>
      </c>
      <c r="AO171" s="88" t="s">
        <v>2453</v>
      </c>
      <c r="AP171" s="88" t="b">
        <v>0</v>
      </c>
      <c r="AQ171" s="88" t="b">
        <v>0</v>
      </c>
      <c r="AR171" s="88"/>
      <c r="AS171" s="88" t="b">
        <v>0</v>
      </c>
      <c r="AT171" s="88">
        <v>0</v>
      </c>
      <c r="AU171" s="88">
        <v>1</v>
      </c>
    </row>
    <row r="172" spans="1:47" ht="15" customHeight="1" x14ac:dyDescent="0.3">
      <c r="A172" s="46" t="s">
        <v>314</v>
      </c>
      <c r="B172" s="46" t="s">
        <v>315</v>
      </c>
      <c r="C172" s="50"/>
      <c r="D172" s="51"/>
      <c r="E172" s="81"/>
      <c r="F172" s="52"/>
      <c r="G172" s="50"/>
      <c r="H172" s="54"/>
      <c r="I172" s="53"/>
      <c r="J172" s="53"/>
      <c r="K172" s="65"/>
      <c r="L172" s="79"/>
      <c r="M172" s="79"/>
      <c r="N172" s="60"/>
      <c r="O172" s="88" t="s">
        <v>1686</v>
      </c>
      <c r="P172" s="83">
        <v>45032.589884259258</v>
      </c>
      <c r="Q172" s="88" t="s">
        <v>2481</v>
      </c>
      <c r="R172" s="88"/>
      <c r="S172" s="88" t="s">
        <v>2482</v>
      </c>
      <c r="T172" s="88" t="s">
        <v>2326</v>
      </c>
      <c r="U172" s="88" t="s">
        <v>314</v>
      </c>
      <c r="V172" s="88" t="s">
        <v>2483</v>
      </c>
      <c r="W172" s="78" t="s">
        <v>2484</v>
      </c>
      <c r="X172" s="83">
        <v>45032.589884259258</v>
      </c>
      <c r="Y172" s="88" t="s">
        <v>1692</v>
      </c>
      <c r="Z172" s="88" t="b">
        <v>0</v>
      </c>
      <c r="AA172" s="88" t="b">
        <v>0</v>
      </c>
      <c r="AB172" s="88"/>
      <c r="AC172" s="88">
        <v>10</v>
      </c>
      <c r="AD172" s="88">
        <v>0</v>
      </c>
      <c r="AE172" s="88" t="s">
        <v>1693</v>
      </c>
      <c r="AF172" s="88" t="b">
        <v>0</v>
      </c>
      <c r="AG172" s="88" t="b">
        <v>0</v>
      </c>
      <c r="AH172" s="88"/>
      <c r="AI172" s="88"/>
      <c r="AJ172" s="88"/>
      <c r="AK172" s="88" t="s">
        <v>2485</v>
      </c>
      <c r="AL172" s="88" t="s">
        <v>2486</v>
      </c>
      <c r="AM172" s="88" t="s">
        <v>2485</v>
      </c>
      <c r="AN172" s="88">
        <v>0</v>
      </c>
      <c r="AO172" s="88" t="s">
        <v>2453</v>
      </c>
      <c r="AP172" s="88" t="b">
        <v>0</v>
      </c>
      <c r="AQ172" s="88" t="b">
        <v>0</v>
      </c>
      <c r="AR172" s="88"/>
      <c r="AS172" s="88" t="b">
        <v>0</v>
      </c>
      <c r="AT172" s="88">
        <v>3</v>
      </c>
      <c r="AU172" s="88">
        <v>1</v>
      </c>
    </row>
    <row r="173" spans="1:47" ht="15" customHeight="1" x14ac:dyDescent="0.3">
      <c r="A173" s="46" t="s">
        <v>315</v>
      </c>
      <c r="B173" s="46" t="s">
        <v>312</v>
      </c>
      <c r="C173" s="50"/>
      <c r="D173" s="51"/>
      <c r="E173" s="81"/>
      <c r="F173" s="52"/>
      <c r="G173" s="50"/>
      <c r="H173" s="54"/>
      <c r="I173" s="53"/>
      <c r="J173" s="53"/>
      <c r="K173" s="65"/>
      <c r="L173" s="79"/>
      <c r="M173" s="79"/>
      <c r="N173" s="60"/>
      <c r="O173" s="88" t="s">
        <v>1686</v>
      </c>
      <c r="P173" s="83">
        <v>45032.138032407405</v>
      </c>
      <c r="Q173" s="88" t="s">
        <v>2487</v>
      </c>
      <c r="R173" s="88"/>
      <c r="S173" s="88" t="s">
        <v>2485</v>
      </c>
      <c r="T173" s="88" t="s">
        <v>2326</v>
      </c>
      <c r="U173" s="88" t="s">
        <v>315</v>
      </c>
      <c r="V173" s="88" t="s">
        <v>2486</v>
      </c>
      <c r="W173" s="78" t="s">
        <v>2488</v>
      </c>
      <c r="X173" s="83">
        <v>45032.138032407405</v>
      </c>
      <c r="Y173" s="88" t="s">
        <v>1692</v>
      </c>
      <c r="Z173" s="88" t="b">
        <v>0</v>
      </c>
      <c r="AA173" s="88" t="b">
        <v>0</v>
      </c>
      <c r="AB173" s="88"/>
      <c r="AC173" s="88">
        <v>25</v>
      </c>
      <c r="AD173" s="88">
        <v>0</v>
      </c>
      <c r="AE173" s="88" t="s">
        <v>1693</v>
      </c>
      <c r="AF173" s="88" t="b">
        <v>0</v>
      </c>
      <c r="AG173" s="88" t="b">
        <v>0</v>
      </c>
      <c r="AH173" s="88"/>
      <c r="AI173" s="88"/>
      <c r="AJ173" s="88"/>
      <c r="AK173" s="88" t="s">
        <v>2489</v>
      </c>
      <c r="AL173" s="88" t="s">
        <v>2490</v>
      </c>
      <c r="AM173" s="88" t="s">
        <v>2489</v>
      </c>
      <c r="AN173" s="88">
        <v>1</v>
      </c>
      <c r="AO173" s="88" t="s">
        <v>2453</v>
      </c>
      <c r="AP173" s="88" t="b">
        <v>0</v>
      </c>
      <c r="AQ173" s="88" t="b">
        <v>0</v>
      </c>
      <c r="AR173" s="88"/>
      <c r="AS173" s="88" t="b">
        <v>0</v>
      </c>
      <c r="AT173" s="88">
        <v>2</v>
      </c>
      <c r="AU173" s="88">
        <v>1</v>
      </c>
    </row>
    <row r="174" spans="1:47" ht="15" customHeight="1" x14ac:dyDescent="0.3">
      <c r="A174" s="46" t="s">
        <v>316</v>
      </c>
      <c r="B174" s="46" t="s">
        <v>317</v>
      </c>
      <c r="C174" s="50"/>
      <c r="D174" s="51"/>
      <c r="E174" s="81"/>
      <c r="F174" s="52"/>
      <c r="G174" s="50"/>
      <c r="H174" s="54"/>
      <c r="I174" s="53"/>
      <c r="J174" s="53"/>
      <c r="K174" s="65"/>
      <c r="L174" s="79"/>
      <c r="M174" s="79"/>
      <c r="N174" s="60"/>
      <c r="O174" s="88" t="s">
        <v>1686</v>
      </c>
      <c r="P174" s="83">
        <v>45032.829305555555</v>
      </c>
      <c r="Q174" s="88" t="s">
        <v>2491</v>
      </c>
      <c r="R174" s="88"/>
      <c r="S174" s="88" t="s">
        <v>2492</v>
      </c>
      <c r="T174" s="88" t="s">
        <v>2326</v>
      </c>
      <c r="U174" s="88" t="s">
        <v>316</v>
      </c>
      <c r="V174" s="88" t="s">
        <v>2493</v>
      </c>
      <c r="W174" s="78" t="s">
        <v>2494</v>
      </c>
      <c r="X174" s="83">
        <v>45032.829305555555</v>
      </c>
      <c r="Y174" s="88" t="s">
        <v>1692</v>
      </c>
      <c r="Z174" s="88" t="b">
        <v>0</v>
      </c>
      <c r="AA174" s="88" t="b">
        <v>0</v>
      </c>
      <c r="AB174" s="88"/>
      <c r="AC174" s="88">
        <v>1</v>
      </c>
      <c r="AD174" s="88">
        <v>0</v>
      </c>
      <c r="AE174" s="88" t="s">
        <v>1693</v>
      </c>
      <c r="AF174" s="88" t="b">
        <v>0</v>
      </c>
      <c r="AG174" s="88" t="b">
        <v>0</v>
      </c>
      <c r="AH174" s="88"/>
      <c r="AI174" s="88"/>
      <c r="AJ174" s="88"/>
      <c r="AK174" s="88" t="s">
        <v>2495</v>
      </c>
      <c r="AL174" s="88" t="s">
        <v>2496</v>
      </c>
      <c r="AM174" s="88" t="s">
        <v>2495</v>
      </c>
      <c r="AN174" s="88">
        <v>0</v>
      </c>
      <c r="AO174" s="88" t="s">
        <v>2453</v>
      </c>
      <c r="AP174" s="88" t="b">
        <v>0</v>
      </c>
      <c r="AQ174" s="88" t="b">
        <v>0</v>
      </c>
      <c r="AR174" s="88"/>
      <c r="AS174" s="88" t="b">
        <v>0</v>
      </c>
      <c r="AT174" s="88">
        <v>2</v>
      </c>
      <c r="AU174" s="88">
        <v>1</v>
      </c>
    </row>
    <row r="175" spans="1:47" ht="15" customHeight="1" x14ac:dyDescent="0.3">
      <c r="A175" s="46" t="s">
        <v>312</v>
      </c>
      <c r="B175" s="46" t="s">
        <v>317</v>
      </c>
      <c r="C175" s="50"/>
      <c r="D175" s="51"/>
      <c r="E175" s="81"/>
      <c r="F175" s="52"/>
      <c r="G175" s="50"/>
      <c r="H175" s="54"/>
      <c r="I175" s="53"/>
      <c r="J175" s="53"/>
      <c r="K175" s="65"/>
      <c r="L175" s="79"/>
      <c r="M175" s="79"/>
      <c r="N175" s="60"/>
      <c r="O175" s="88" t="s">
        <v>1686</v>
      </c>
      <c r="P175" s="83">
        <v>45033.561747685184</v>
      </c>
      <c r="Q175" s="88" t="s">
        <v>2497</v>
      </c>
      <c r="R175" s="88"/>
      <c r="S175" s="88" t="s">
        <v>2498</v>
      </c>
      <c r="T175" s="88" t="s">
        <v>2326</v>
      </c>
      <c r="U175" s="88" t="s">
        <v>2469</v>
      </c>
      <c r="V175" s="88" t="s">
        <v>2499</v>
      </c>
      <c r="W175" s="78" t="s">
        <v>2500</v>
      </c>
      <c r="X175" s="83">
        <v>45033.561747685184</v>
      </c>
      <c r="Y175" s="88" t="s">
        <v>1692</v>
      </c>
      <c r="Z175" s="88" t="b">
        <v>0</v>
      </c>
      <c r="AA175" s="88" t="b">
        <v>0</v>
      </c>
      <c r="AB175" s="88"/>
      <c r="AC175" s="88">
        <v>1</v>
      </c>
      <c r="AD175" s="88">
        <v>0</v>
      </c>
      <c r="AE175" s="88" t="s">
        <v>1693</v>
      </c>
      <c r="AF175" s="88" t="b">
        <v>0</v>
      </c>
      <c r="AG175" s="88" t="b">
        <v>0</v>
      </c>
      <c r="AH175" s="88"/>
      <c r="AI175" s="88"/>
      <c r="AJ175" s="88"/>
      <c r="AK175" s="88" t="s">
        <v>2495</v>
      </c>
      <c r="AL175" s="88" t="s">
        <v>2496</v>
      </c>
      <c r="AM175" s="88" t="s">
        <v>2495</v>
      </c>
      <c r="AN175" s="88">
        <v>0</v>
      </c>
      <c r="AO175" s="88" t="s">
        <v>2453</v>
      </c>
      <c r="AP175" s="88" t="b">
        <v>1</v>
      </c>
      <c r="AQ175" s="88" t="b">
        <v>0</v>
      </c>
      <c r="AR175" s="88"/>
      <c r="AS175" s="88" t="b">
        <v>0</v>
      </c>
      <c r="AT175" s="88">
        <v>2</v>
      </c>
      <c r="AU175" s="88">
        <v>1</v>
      </c>
    </row>
    <row r="176" spans="1:47" ht="15" customHeight="1" x14ac:dyDescent="0.3">
      <c r="A176" s="46" t="s">
        <v>317</v>
      </c>
      <c r="B176" s="46" t="s">
        <v>318</v>
      </c>
      <c r="C176" s="50"/>
      <c r="D176" s="51"/>
      <c r="E176" s="81"/>
      <c r="F176" s="52"/>
      <c r="G176" s="50"/>
      <c r="H176" s="54"/>
      <c r="I176" s="53"/>
      <c r="J176" s="53"/>
      <c r="K176" s="65"/>
      <c r="L176" s="79"/>
      <c r="M176" s="79"/>
      <c r="N176" s="60"/>
      <c r="O176" s="88" t="s">
        <v>1686</v>
      </c>
      <c r="P176" s="83">
        <v>45032.726898148147</v>
      </c>
      <c r="Q176" s="88" t="s">
        <v>2501</v>
      </c>
      <c r="R176" s="88"/>
      <c r="S176" s="88" t="s">
        <v>2495</v>
      </c>
      <c r="T176" s="88" t="s">
        <v>2326</v>
      </c>
      <c r="U176" s="88" t="s">
        <v>2502</v>
      </c>
      <c r="V176" s="88" t="s">
        <v>2496</v>
      </c>
      <c r="W176" s="78" t="s">
        <v>2503</v>
      </c>
      <c r="X176" s="83">
        <v>45032.726898148147</v>
      </c>
      <c r="Y176" s="88" t="s">
        <v>1692</v>
      </c>
      <c r="Z176" s="88" t="b">
        <v>0</v>
      </c>
      <c r="AA176" s="88" t="b">
        <v>0</v>
      </c>
      <c r="AB176" s="88"/>
      <c r="AC176" s="88">
        <v>3</v>
      </c>
      <c r="AD176" s="88">
        <v>0</v>
      </c>
      <c r="AE176" s="88" t="s">
        <v>1693</v>
      </c>
      <c r="AF176" s="88" t="b">
        <v>0</v>
      </c>
      <c r="AG176" s="88" t="b">
        <v>0</v>
      </c>
      <c r="AH176" s="88"/>
      <c r="AI176" s="88"/>
      <c r="AJ176" s="88"/>
      <c r="AK176" s="88" t="s">
        <v>2504</v>
      </c>
      <c r="AL176" s="88" t="s">
        <v>2505</v>
      </c>
      <c r="AM176" s="88" t="s">
        <v>2504</v>
      </c>
      <c r="AN176" s="88">
        <v>2</v>
      </c>
      <c r="AO176" s="88" t="s">
        <v>2453</v>
      </c>
      <c r="AP176" s="88" t="b">
        <v>0</v>
      </c>
      <c r="AQ176" s="88" t="b">
        <v>0</v>
      </c>
      <c r="AR176" s="88"/>
      <c r="AS176" s="88" t="b">
        <v>0</v>
      </c>
      <c r="AT176" s="88">
        <v>1</v>
      </c>
      <c r="AU176" s="88">
        <v>1</v>
      </c>
    </row>
    <row r="177" spans="1:47" ht="15" customHeight="1" x14ac:dyDescent="0.3">
      <c r="A177" s="46" t="s">
        <v>312</v>
      </c>
      <c r="B177" s="46" t="s">
        <v>318</v>
      </c>
      <c r="C177" s="50"/>
      <c r="D177" s="51"/>
      <c r="E177" s="81"/>
      <c r="F177" s="52"/>
      <c r="G177" s="50"/>
      <c r="H177" s="54"/>
      <c r="I177" s="53"/>
      <c r="J177" s="53"/>
      <c r="K177" s="65"/>
      <c r="L177" s="79"/>
      <c r="M177" s="79"/>
      <c r="N177" s="60"/>
      <c r="O177" s="88" t="s">
        <v>1686</v>
      </c>
      <c r="P177" s="83">
        <v>45032.083854166667</v>
      </c>
      <c r="Q177" s="88" t="s">
        <v>2506</v>
      </c>
      <c r="R177" s="88"/>
      <c r="S177" s="88" t="s">
        <v>2489</v>
      </c>
      <c r="T177" s="88" t="s">
        <v>2326</v>
      </c>
      <c r="U177" s="88" t="s">
        <v>2469</v>
      </c>
      <c r="V177" s="88" t="s">
        <v>2490</v>
      </c>
      <c r="W177" s="78" t="s">
        <v>2507</v>
      </c>
      <c r="X177" s="83">
        <v>45032.083854166667</v>
      </c>
      <c r="Y177" s="88" t="s">
        <v>1692</v>
      </c>
      <c r="Z177" s="88" t="b">
        <v>0</v>
      </c>
      <c r="AA177" s="88" t="b">
        <v>0</v>
      </c>
      <c r="AB177" s="88"/>
      <c r="AC177" s="88">
        <v>12</v>
      </c>
      <c r="AD177" s="88">
        <v>0</v>
      </c>
      <c r="AE177" s="88" t="s">
        <v>1693</v>
      </c>
      <c r="AF177" s="88" t="b">
        <v>0</v>
      </c>
      <c r="AG177" s="88" t="b">
        <v>0</v>
      </c>
      <c r="AH177" s="88"/>
      <c r="AI177" s="88"/>
      <c r="AJ177" s="88"/>
      <c r="AK177" s="88" t="s">
        <v>2504</v>
      </c>
      <c r="AL177" s="88" t="s">
        <v>2505</v>
      </c>
      <c r="AM177" s="88" t="s">
        <v>2504</v>
      </c>
      <c r="AN177" s="88">
        <v>2</v>
      </c>
      <c r="AO177" s="88" t="s">
        <v>2453</v>
      </c>
      <c r="AP177" s="88" t="b">
        <v>1</v>
      </c>
      <c r="AQ177" s="88" t="b">
        <v>0</v>
      </c>
      <c r="AR177" s="88"/>
      <c r="AS177" s="88" t="b">
        <v>0</v>
      </c>
      <c r="AT177" s="88">
        <v>1</v>
      </c>
      <c r="AU177" s="88">
        <v>1</v>
      </c>
    </row>
    <row r="178" spans="1:47" ht="15" customHeight="1" x14ac:dyDescent="0.3">
      <c r="A178" s="46" t="s">
        <v>318</v>
      </c>
      <c r="B178" s="46" t="s">
        <v>312</v>
      </c>
      <c r="C178" s="50"/>
      <c r="D178" s="51"/>
      <c r="E178" s="81"/>
      <c r="F178" s="52"/>
      <c r="G178" s="50"/>
      <c r="H178" s="54"/>
      <c r="I178" s="53"/>
      <c r="J178" s="53"/>
      <c r="K178" s="65"/>
      <c r="L178" s="79"/>
      <c r="M178" s="79"/>
      <c r="N178" s="60"/>
      <c r="O178" s="88" t="s">
        <v>1697</v>
      </c>
      <c r="P178" s="83">
        <v>45032.082569444443</v>
      </c>
      <c r="Q178" s="88" t="s">
        <v>2508</v>
      </c>
      <c r="R178" s="88"/>
      <c r="S178" s="88" t="s">
        <v>2504</v>
      </c>
      <c r="T178" s="88" t="s">
        <v>2326</v>
      </c>
      <c r="U178" s="88" t="s">
        <v>2509</v>
      </c>
      <c r="V178" s="88" t="s">
        <v>2505</v>
      </c>
      <c r="W178" s="78" t="s">
        <v>2510</v>
      </c>
      <c r="X178" s="83">
        <v>45032.082569444443</v>
      </c>
      <c r="Y178" s="88" t="s">
        <v>1692</v>
      </c>
      <c r="Z178" s="88" t="b">
        <v>0</v>
      </c>
      <c r="AA178" s="88" t="b">
        <v>0</v>
      </c>
      <c r="AB178" s="88"/>
      <c r="AC178" s="88">
        <v>67</v>
      </c>
      <c r="AD178" s="88">
        <v>0</v>
      </c>
      <c r="AE178" s="88" t="s">
        <v>1693</v>
      </c>
      <c r="AF178" s="88" t="b">
        <v>0</v>
      </c>
      <c r="AG178" s="88" t="b">
        <v>0</v>
      </c>
      <c r="AH178" s="88"/>
      <c r="AI178" s="88"/>
      <c r="AJ178" s="88"/>
      <c r="AK178" s="88" t="s">
        <v>2453</v>
      </c>
      <c r="AL178" s="88" t="s">
        <v>2480</v>
      </c>
      <c r="AM178" s="88" t="s">
        <v>2453</v>
      </c>
      <c r="AN178" s="88">
        <v>2</v>
      </c>
      <c r="AO178" s="88" t="s">
        <v>2453</v>
      </c>
      <c r="AP178" s="88" t="b">
        <v>0</v>
      </c>
      <c r="AQ178" s="88" t="b">
        <v>0</v>
      </c>
      <c r="AR178" s="88"/>
      <c r="AS178" s="88" t="b">
        <v>0</v>
      </c>
      <c r="AT178" s="88">
        <v>0</v>
      </c>
      <c r="AU178" s="88">
        <v>1</v>
      </c>
    </row>
    <row r="179" spans="1:47" ht="15" customHeight="1" x14ac:dyDescent="0.3">
      <c r="A179" s="46" t="s">
        <v>319</v>
      </c>
      <c r="B179" s="46" t="s">
        <v>312</v>
      </c>
      <c r="C179" s="50"/>
      <c r="D179" s="51"/>
      <c r="E179" s="81"/>
      <c r="F179" s="52"/>
      <c r="G179" s="50"/>
      <c r="H179" s="54"/>
      <c r="I179" s="53"/>
      <c r="J179" s="53"/>
      <c r="K179" s="65"/>
      <c r="L179" s="79"/>
      <c r="M179" s="79"/>
      <c r="N179" s="60"/>
      <c r="O179" s="88" t="s">
        <v>1697</v>
      </c>
      <c r="P179" s="83">
        <v>45032.090254629627</v>
      </c>
      <c r="Q179" s="88" t="s">
        <v>2511</v>
      </c>
      <c r="R179" s="88"/>
      <c r="S179" s="88" t="s">
        <v>2512</v>
      </c>
      <c r="T179" s="88" t="s">
        <v>2326</v>
      </c>
      <c r="U179" s="88" t="s">
        <v>2513</v>
      </c>
      <c r="V179" s="88" t="s">
        <v>2514</v>
      </c>
      <c r="W179" s="78" t="s">
        <v>2515</v>
      </c>
      <c r="X179" s="83">
        <v>45032.090254629627</v>
      </c>
      <c r="Y179" s="88" t="s">
        <v>1692</v>
      </c>
      <c r="Z179" s="88" t="b">
        <v>0</v>
      </c>
      <c r="AA179" s="88" t="b">
        <v>0</v>
      </c>
      <c r="AB179" s="88"/>
      <c r="AC179" s="88">
        <v>28</v>
      </c>
      <c r="AD179" s="88">
        <v>0</v>
      </c>
      <c r="AE179" s="88" t="s">
        <v>1693</v>
      </c>
      <c r="AF179" s="88" t="b">
        <v>0</v>
      </c>
      <c r="AG179" s="88" t="b">
        <v>0</v>
      </c>
      <c r="AH179" s="88"/>
      <c r="AI179" s="88"/>
      <c r="AJ179" s="88"/>
      <c r="AK179" s="88" t="s">
        <v>2453</v>
      </c>
      <c r="AL179" s="88" t="s">
        <v>2480</v>
      </c>
      <c r="AM179" s="88" t="s">
        <v>2453</v>
      </c>
      <c r="AN179" s="88">
        <v>0</v>
      </c>
      <c r="AO179" s="88" t="s">
        <v>2453</v>
      </c>
      <c r="AP179" s="88" t="b">
        <v>0</v>
      </c>
      <c r="AQ179" s="88" t="b">
        <v>0</v>
      </c>
      <c r="AR179" s="88"/>
      <c r="AS179" s="88" t="b">
        <v>0</v>
      </c>
      <c r="AT179" s="88">
        <v>0</v>
      </c>
      <c r="AU179" s="88">
        <v>1</v>
      </c>
    </row>
    <row r="180" spans="1:47" ht="15" customHeight="1" x14ac:dyDescent="0.3">
      <c r="A180" s="46" t="s">
        <v>320</v>
      </c>
      <c r="B180" s="46" t="s">
        <v>312</v>
      </c>
      <c r="C180" s="50"/>
      <c r="D180" s="51"/>
      <c r="E180" s="81"/>
      <c r="F180" s="52"/>
      <c r="G180" s="50"/>
      <c r="H180" s="54"/>
      <c r="I180" s="53"/>
      <c r="J180" s="53"/>
      <c r="K180" s="65"/>
      <c r="L180" s="79"/>
      <c r="M180" s="79"/>
      <c r="N180" s="60"/>
      <c r="O180" s="88" t="s">
        <v>1697</v>
      </c>
      <c r="P180" s="83">
        <v>45032.091087962966</v>
      </c>
      <c r="Q180" s="88" t="s">
        <v>2516</v>
      </c>
      <c r="R180" s="88"/>
      <c r="S180" s="88" t="s">
        <v>2517</v>
      </c>
      <c r="T180" s="88" t="s">
        <v>2326</v>
      </c>
      <c r="U180" s="88" t="s">
        <v>320</v>
      </c>
      <c r="V180" s="88" t="s">
        <v>2518</v>
      </c>
      <c r="W180" s="78" t="s">
        <v>2519</v>
      </c>
      <c r="X180" s="83">
        <v>45032.091087962966</v>
      </c>
      <c r="Y180" s="88" t="s">
        <v>1692</v>
      </c>
      <c r="Z180" s="88" t="b">
        <v>0</v>
      </c>
      <c r="AA180" s="88" t="b">
        <v>0</v>
      </c>
      <c r="AB180" s="88"/>
      <c r="AC180" s="88">
        <v>15</v>
      </c>
      <c r="AD180" s="88">
        <v>0</v>
      </c>
      <c r="AE180" s="88" t="s">
        <v>1693</v>
      </c>
      <c r="AF180" s="88" t="b">
        <v>0</v>
      </c>
      <c r="AG180" s="88" t="b">
        <v>0</v>
      </c>
      <c r="AH180" s="88"/>
      <c r="AI180" s="88"/>
      <c r="AJ180" s="88"/>
      <c r="AK180" s="88" t="s">
        <v>2453</v>
      </c>
      <c r="AL180" s="88" t="s">
        <v>2480</v>
      </c>
      <c r="AM180" s="88" t="s">
        <v>2453</v>
      </c>
      <c r="AN180" s="88">
        <v>0</v>
      </c>
      <c r="AO180" s="88" t="s">
        <v>2453</v>
      </c>
      <c r="AP180" s="88" t="b">
        <v>0</v>
      </c>
      <c r="AQ180" s="88" t="b">
        <v>0</v>
      </c>
      <c r="AR180" s="88"/>
      <c r="AS180" s="88" t="b">
        <v>0</v>
      </c>
      <c r="AT180" s="88">
        <v>0</v>
      </c>
      <c r="AU180" s="88">
        <v>1</v>
      </c>
    </row>
    <row r="181" spans="1:47" ht="15" customHeight="1" x14ac:dyDescent="0.3">
      <c r="A181" s="46" t="s">
        <v>321</v>
      </c>
      <c r="B181" s="46" t="s">
        <v>312</v>
      </c>
      <c r="C181" s="50"/>
      <c r="D181" s="51"/>
      <c r="E181" s="81"/>
      <c r="F181" s="52"/>
      <c r="G181" s="50"/>
      <c r="H181" s="54"/>
      <c r="I181" s="53"/>
      <c r="J181" s="53"/>
      <c r="K181" s="65"/>
      <c r="L181" s="79"/>
      <c r="M181" s="79"/>
      <c r="N181" s="60"/>
      <c r="O181" s="88" t="s">
        <v>1697</v>
      </c>
      <c r="P181" s="83">
        <v>45032.092511574076</v>
      </c>
      <c r="Q181" s="88" t="s">
        <v>2520</v>
      </c>
      <c r="R181" s="88"/>
      <c r="S181" s="88" t="s">
        <v>2521</v>
      </c>
      <c r="T181" s="88" t="s">
        <v>2326</v>
      </c>
      <c r="U181" s="88" t="s">
        <v>2522</v>
      </c>
      <c r="V181" s="88" t="s">
        <v>2523</v>
      </c>
      <c r="W181" s="78" t="s">
        <v>2524</v>
      </c>
      <c r="X181" s="83">
        <v>45032.092511574076</v>
      </c>
      <c r="Y181" s="88" t="s">
        <v>1692</v>
      </c>
      <c r="Z181" s="88" t="b">
        <v>0</v>
      </c>
      <c r="AA181" s="88" t="b">
        <v>0</v>
      </c>
      <c r="AB181" s="88"/>
      <c r="AC181" s="88">
        <v>4</v>
      </c>
      <c r="AD181" s="88">
        <v>0</v>
      </c>
      <c r="AE181" s="88" t="s">
        <v>1693</v>
      </c>
      <c r="AF181" s="88" t="b">
        <v>0</v>
      </c>
      <c r="AG181" s="88" t="b">
        <v>0</v>
      </c>
      <c r="AH181" s="88"/>
      <c r="AI181" s="88"/>
      <c r="AJ181" s="88"/>
      <c r="AK181" s="88" t="s">
        <v>2453</v>
      </c>
      <c r="AL181" s="88" t="s">
        <v>2480</v>
      </c>
      <c r="AM181" s="88" t="s">
        <v>2453</v>
      </c>
      <c r="AN181" s="88">
        <v>0</v>
      </c>
      <c r="AO181" s="88" t="s">
        <v>2453</v>
      </c>
      <c r="AP181" s="88" t="b">
        <v>0</v>
      </c>
      <c r="AQ181" s="88" t="b">
        <v>0</v>
      </c>
      <c r="AR181" s="88"/>
      <c r="AS181" s="88" t="b">
        <v>0</v>
      </c>
      <c r="AT181" s="88">
        <v>0</v>
      </c>
      <c r="AU181" s="88">
        <v>1</v>
      </c>
    </row>
    <row r="182" spans="1:47" ht="15" customHeight="1" x14ac:dyDescent="0.3">
      <c r="A182" s="46" t="s">
        <v>312</v>
      </c>
      <c r="B182" s="46" t="s">
        <v>322</v>
      </c>
      <c r="C182" s="50"/>
      <c r="D182" s="51"/>
      <c r="E182" s="81"/>
      <c r="F182" s="52"/>
      <c r="G182" s="50"/>
      <c r="H182" s="54"/>
      <c r="I182" s="53"/>
      <c r="J182" s="53"/>
      <c r="K182" s="65"/>
      <c r="L182" s="79"/>
      <c r="M182" s="79"/>
      <c r="N182" s="60"/>
      <c r="O182" s="88" t="s">
        <v>1686</v>
      </c>
      <c r="P182" s="83">
        <v>45032.655185185184</v>
      </c>
      <c r="Q182" s="88" t="s">
        <v>2525</v>
      </c>
      <c r="R182" s="88"/>
      <c r="S182" s="88" t="s">
        <v>2526</v>
      </c>
      <c r="T182" s="88" t="s">
        <v>2326</v>
      </c>
      <c r="U182" s="88" t="s">
        <v>2469</v>
      </c>
      <c r="V182" s="88" t="s">
        <v>2527</v>
      </c>
      <c r="W182" s="78" t="s">
        <v>2528</v>
      </c>
      <c r="X182" s="83">
        <v>45032.655185185184</v>
      </c>
      <c r="Y182" s="88" t="s">
        <v>1692</v>
      </c>
      <c r="Z182" s="88" t="b">
        <v>0</v>
      </c>
      <c r="AA182" s="88" t="b">
        <v>0</v>
      </c>
      <c r="AB182" s="88"/>
      <c r="AC182" s="88">
        <v>2</v>
      </c>
      <c r="AD182" s="88">
        <v>0</v>
      </c>
      <c r="AE182" s="88" t="s">
        <v>1693</v>
      </c>
      <c r="AF182" s="88" t="b">
        <v>0</v>
      </c>
      <c r="AG182" s="88" t="b">
        <v>0</v>
      </c>
      <c r="AH182" s="88"/>
      <c r="AI182" s="88"/>
      <c r="AJ182" s="88"/>
      <c r="AK182" s="88" t="s">
        <v>2529</v>
      </c>
      <c r="AL182" s="88" t="s">
        <v>2530</v>
      </c>
      <c r="AM182" s="88" t="s">
        <v>2529</v>
      </c>
      <c r="AN182" s="88">
        <v>0</v>
      </c>
      <c r="AO182" s="88" t="s">
        <v>2453</v>
      </c>
      <c r="AP182" s="88" t="b">
        <v>1</v>
      </c>
      <c r="AQ182" s="88" t="b">
        <v>0</v>
      </c>
      <c r="AR182" s="88"/>
      <c r="AS182" s="88" t="b">
        <v>0</v>
      </c>
      <c r="AT182" s="88">
        <v>1</v>
      </c>
      <c r="AU182" s="88">
        <v>1</v>
      </c>
    </row>
    <row r="183" spans="1:47" ht="15" customHeight="1" x14ac:dyDescent="0.3">
      <c r="A183" s="46" t="s">
        <v>322</v>
      </c>
      <c r="B183" s="46" t="s">
        <v>312</v>
      </c>
      <c r="C183" s="50"/>
      <c r="D183" s="51"/>
      <c r="E183" s="81"/>
      <c r="F183" s="52"/>
      <c r="G183" s="50"/>
      <c r="H183" s="54"/>
      <c r="I183" s="53"/>
      <c r="J183" s="53"/>
      <c r="K183" s="65"/>
      <c r="L183" s="79"/>
      <c r="M183" s="79"/>
      <c r="N183" s="60"/>
      <c r="O183" s="88" t="s">
        <v>1697</v>
      </c>
      <c r="P183" s="83">
        <v>45032.104687500003</v>
      </c>
      <c r="Q183" s="88" t="s">
        <v>2531</v>
      </c>
      <c r="R183" s="88"/>
      <c r="S183" s="88" t="s">
        <v>2529</v>
      </c>
      <c r="T183" s="88" t="s">
        <v>2326</v>
      </c>
      <c r="U183" s="88" t="s">
        <v>2532</v>
      </c>
      <c r="V183" s="88" t="s">
        <v>2530</v>
      </c>
      <c r="W183" s="78" t="s">
        <v>2533</v>
      </c>
      <c r="X183" s="83">
        <v>45032.104687500003</v>
      </c>
      <c r="Y183" s="88" t="s">
        <v>1692</v>
      </c>
      <c r="Z183" s="88" t="b">
        <v>0</v>
      </c>
      <c r="AA183" s="88" t="b">
        <v>0</v>
      </c>
      <c r="AB183" s="88"/>
      <c r="AC183" s="88">
        <v>4</v>
      </c>
      <c r="AD183" s="88">
        <v>0</v>
      </c>
      <c r="AE183" s="88" t="s">
        <v>1693</v>
      </c>
      <c r="AF183" s="88" t="b">
        <v>0</v>
      </c>
      <c r="AG183" s="88" t="b">
        <v>0</v>
      </c>
      <c r="AH183" s="88"/>
      <c r="AI183" s="88"/>
      <c r="AJ183" s="88"/>
      <c r="AK183" s="88" t="s">
        <v>2453</v>
      </c>
      <c r="AL183" s="88" t="s">
        <v>2480</v>
      </c>
      <c r="AM183" s="88" t="s">
        <v>2453</v>
      </c>
      <c r="AN183" s="88">
        <v>1</v>
      </c>
      <c r="AO183" s="88" t="s">
        <v>2453</v>
      </c>
      <c r="AP183" s="88" t="b">
        <v>0</v>
      </c>
      <c r="AQ183" s="88" t="b">
        <v>0</v>
      </c>
      <c r="AR183" s="88"/>
      <c r="AS183" s="88" t="b">
        <v>0</v>
      </c>
      <c r="AT183" s="88">
        <v>0</v>
      </c>
      <c r="AU183" s="88">
        <v>1</v>
      </c>
    </row>
    <row r="184" spans="1:47" ht="15" customHeight="1" x14ac:dyDescent="0.3">
      <c r="A184" s="46" t="s">
        <v>312</v>
      </c>
      <c r="B184" s="46" t="s">
        <v>323</v>
      </c>
      <c r="C184" s="50"/>
      <c r="D184" s="51"/>
      <c r="E184" s="81"/>
      <c r="F184" s="52"/>
      <c r="G184" s="50"/>
      <c r="H184" s="54"/>
      <c r="I184" s="53"/>
      <c r="J184" s="53"/>
      <c r="K184" s="65"/>
      <c r="L184" s="79"/>
      <c r="M184" s="79"/>
      <c r="N184" s="60"/>
      <c r="O184" s="88" t="s">
        <v>1686</v>
      </c>
      <c r="P184" s="83">
        <v>45032.289097222223</v>
      </c>
      <c r="Q184" s="88" t="s">
        <v>2534</v>
      </c>
      <c r="R184" s="88"/>
      <c r="S184" s="88" t="s">
        <v>2535</v>
      </c>
      <c r="T184" s="88" t="s">
        <v>2326</v>
      </c>
      <c r="U184" s="88" t="s">
        <v>2469</v>
      </c>
      <c r="V184" s="88" t="s">
        <v>2536</v>
      </c>
      <c r="W184" s="78" t="s">
        <v>2537</v>
      </c>
      <c r="X184" s="83">
        <v>45032.289097222223</v>
      </c>
      <c r="Y184" s="88" t="s">
        <v>1692</v>
      </c>
      <c r="Z184" s="88" t="b">
        <v>0</v>
      </c>
      <c r="AA184" s="88" t="b">
        <v>0</v>
      </c>
      <c r="AB184" s="88"/>
      <c r="AC184" s="88">
        <v>3</v>
      </c>
      <c r="AD184" s="88">
        <v>0</v>
      </c>
      <c r="AE184" s="88" t="s">
        <v>1693</v>
      </c>
      <c r="AF184" s="88" t="b">
        <v>0</v>
      </c>
      <c r="AG184" s="88" t="b">
        <v>0</v>
      </c>
      <c r="AH184" s="88"/>
      <c r="AI184" s="88"/>
      <c r="AJ184" s="88"/>
      <c r="AK184" s="88" t="s">
        <v>2538</v>
      </c>
      <c r="AL184" s="88" t="s">
        <v>2539</v>
      </c>
      <c r="AM184" s="88" t="s">
        <v>2538</v>
      </c>
      <c r="AN184" s="88">
        <v>1</v>
      </c>
      <c r="AO184" s="88" t="s">
        <v>2453</v>
      </c>
      <c r="AP184" s="88" t="b">
        <v>1</v>
      </c>
      <c r="AQ184" s="88" t="b">
        <v>0</v>
      </c>
      <c r="AR184" s="88"/>
      <c r="AS184" s="88" t="b">
        <v>0</v>
      </c>
      <c r="AT184" s="88">
        <v>1</v>
      </c>
      <c r="AU184" s="88">
        <v>1</v>
      </c>
    </row>
    <row r="185" spans="1:47" ht="15" customHeight="1" x14ac:dyDescent="0.3">
      <c r="A185" s="46" t="s">
        <v>323</v>
      </c>
      <c r="B185" s="46" t="s">
        <v>312</v>
      </c>
      <c r="C185" s="50"/>
      <c r="D185" s="51"/>
      <c r="E185" s="81"/>
      <c r="F185" s="52"/>
      <c r="G185" s="50"/>
      <c r="H185" s="54"/>
      <c r="I185" s="53"/>
      <c r="J185" s="53"/>
      <c r="K185" s="65"/>
      <c r="L185" s="79"/>
      <c r="M185" s="79"/>
      <c r="N185" s="60"/>
      <c r="O185" s="88" t="s">
        <v>1697</v>
      </c>
      <c r="P185" s="83">
        <v>45032.147118055553</v>
      </c>
      <c r="Q185" s="88" t="s">
        <v>2540</v>
      </c>
      <c r="R185" s="88"/>
      <c r="S185" s="88" t="s">
        <v>2538</v>
      </c>
      <c r="T185" s="88" t="s">
        <v>2326</v>
      </c>
      <c r="U185" s="88" t="s">
        <v>323</v>
      </c>
      <c r="V185" s="88" t="s">
        <v>2539</v>
      </c>
      <c r="W185" s="78" t="s">
        <v>2541</v>
      </c>
      <c r="X185" s="83">
        <v>45032.147118055553</v>
      </c>
      <c r="Y185" s="88" t="s">
        <v>1692</v>
      </c>
      <c r="Z185" s="88" t="b">
        <v>0</v>
      </c>
      <c r="AA185" s="88" t="b">
        <v>0</v>
      </c>
      <c r="AB185" s="88"/>
      <c r="AC185" s="88">
        <v>8</v>
      </c>
      <c r="AD185" s="88">
        <v>0</v>
      </c>
      <c r="AE185" s="88" t="s">
        <v>1693</v>
      </c>
      <c r="AF185" s="88" t="b">
        <v>0</v>
      </c>
      <c r="AG185" s="88" t="b">
        <v>0</v>
      </c>
      <c r="AH185" s="88"/>
      <c r="AI185" s="88"/>
      <c r="AJ185" s="88"/>
      <c r="AK185" s="88" t="s">
        <v>2453</v>
      </c>
      <c r="AL185" s="88" t="s">
        <v>2480</v>
      </c>
      <c r="AM185" s="88" t="s">
        <v>2453</v>
      </c>
      <c r="AN185" s="88">
        <v>1</v>
      </c>
      <c r="AO185" s="88" t="s">
        <v>2453</v>
      </c>
      <c r="AP185" s="88" t="b">
        <v>0</v>
      </c>
      <c r="AQ185" s="88" t="b">
        <v>0</v>
      </c>
      <c r="AR185" s="88"/>
      <c r="AS185" s="88" t="b">
        <v>0</v>
      </c>
      <c r="AT185" s="88">
        <v>0</v>
      </c>
      <c r="AU185" s="88">
        <v>1</v>
      </c>
    </row>
    <row r="186" spans="1:47" ht="15" customHeight="1" x14ac:dyDescent="0.3">
      <c r="A186" s="46" t="s">
        <v>324</v>
      </c>
      <c r="B186" s="46" t="s">
        <v>325</v>
      </c>
      <c r="C186" s="50"/>
      <c r="D186" s="51"/>
      <c r="E186" s="81"/>
      <c r="F186" s="52"/>
      <c r="G186" s="50"/>
      <c r="H186" s="54"/>
      <c r="I186" s="53"/>
      <c r="J186" s="53"/>
      <c r="K186" s="65"/>
      <c r="L186" s="79"/>
      <c r="M186" s="79"/>
      <c r="N186" s="60"/>
      <c r="O186" s="88" t="s">
        <v>1686</v>
      </c>
      <c r="P186" s="83">
        <v>45032.875405092593</v>
      </c>
      <c r="Q186" s="88" t="s">
        <v>2542</v>
      </c>
      <c r="R186" s="88"/>
      <c r="S186" s="88" t="s">
        <v>2543</v>
      </c>
      <c r="T186" s="88" t="s">
        <v>2326</v>
      </c>
      <c r="U186" s="88" t="s">
        <v>2544</v>
      </c>
      <c r="V186" s="88" t="s">
        <v>2545</v>
      </c>
      <c r="W186" s="78" t="s">
        <v>2546</v>
      </c>
      <c r="X186" s="83">
        <v>45032.875405092593</v>
      </c>
      <c r="Y186" s="88" t="s">
        <v>1692</v>
      </c>
      <c r="Z186" s="88" t="b">
        <v>0</v>
      </c>
      <c r="AA186" s="88" t="b">
        <v>0</v>
      </c>
      <c r="AB186" s="88"/>
      <c r="AC186" s="88">
        <v>1</v>
      </c>
      <c r="AD186" s="88">
        <v>0</v>
      </c>
      <c r="AE186" s="88" t="s">
        <v>1693</v>
      </c>
      <c r="AF186" s="88" t="b">
        <v>0</v>
      </c>
      <c r="AG186" s="88" t="b">
        <v>0</v>
      </c>
      <c r="AH186" s="88"/>
      <c r="AI186" s="88"/>
      <c r="AJ186" s="88"/>
      <c r="AK186" s="88" t="s">
        <v>2547</v>
      </c>
      <c r="AL186" s="88" t="s">
        <v>2548</v>
      </c>
      <c r="AM186" s="88" t="s">
        <v>2547</v>
      </c>
      <c r="AN186" s="88">
        <v>0</v>
      </c>
      <c r="AO186" s="88" t="s">
        <v>2453</v>
      </c>
      <c r="AP186" s="88" t="b">
        <v>0</v>
      </c>
      <c r="AQ186" s="88" t="b">
        <v>0</v>
      </c>
      <c r="AR186" s="88"/>
      <c r="AS186" s="88" t="b">
        <v>0</v>
      </c>
      <c r="AT186" s="88">
        <v>5</v>
      </c>
      <c r="AU186" s="88">
        <v>1</v>
      </c>
    </row>
    <row r="187" spans="1:47" ht="15" customHeight="1" x14ac:dyDescent="0.3">
      <c r="A187" s="46" t="s">
        <v>312</v>
      </c>
      <c r="B187" s="46" t="s">
        <v>325</v>
      </c>
      <c r="C187" s="50"/>
      <c r="D187" s="51"/>
      <c r="E187" s="81"/>
      <c r="F187" s="52"/>
      <c r="G187" s="50"/>
      <c r="H187" s="54"/>
      <c r="I187" s="53"/>
      <c r="J187" s="53"/>
      <c r="K187" s="65"/>
      <c r="L187" s="79"/>
      <c r="M187" s="79"/>
      <c r="N187" s="60"/>
      <c r="O187" s="88" t="s">
        <v>1686</v>
      </c>
      <c r="P187" s="83">
        <v>45033.562685185185</v>
      </c>
      <c r="Q187" s="88" t="s">
        <v>2549</v>
      </c>
      <c r="R187" s="88"/>
      <c r="S187" s="88" t="s">
        <v>2550</v>
      </c>
      <c r="T187" s="88" t="s">
        <v>2326</v>
      </c>
      <c r="U187" s="88" t="s">
        <v>2469</v>
      </c>
      <c r="V187" s="88" t="s">
        <v>2551</v>
      </c>
      <c r="W187" s="78" t="s">
        <v>2552</v>
      </c>
      <c r="X187" s="83">
        <v>45033.562685185185</v>
      </c>
      <c r="Y187" s="88" t="s">
        <v>1692</v>
      </c>
      <c r="Z187" s="88" t="b">
        <v>0</v>
      </c>
      <c r="AA187" s="88" t="b">
        <v>0</v>
      </c>
      <c r="AB187" s="88"/>
      <c r="AC187" s="88">
        <v>2</v>
      </c>
      <c r="AD187" s="88">
        <v>0</v>
      </c>
      <c r="AE187" s="88" t="s">
        <v>1693</v>
      </c>
      <c r="AF187" s="88" t="b">
        <v>0</v>
      </c>
      <c r="AG187" s="88" t="b">
        <v>0</v>
      </c>
      <c r="AH187" s="88"/>
      <c r="AI187" s="88"/>
      <c r="AJ187" s="88"/>
      <c r="AK187" s="88" t="s">
        <v>2547</v>
      </c>
      <c r="AL187" s="88" t="s">
        <v>2548</v>
      </c>
      <c r="AM187" s="88" t="s">
        <v>2547</v>
      </c>
      <c r="AN187" s="88">
        <v>0</v>
      </c>
      <c r="AO187" s="88" t="s">
        <v>2453</v>
      </c>
      <c r="AP187" s="88" t="b">
        <v>1</v>
      </c>
      <c r="AQ187" s="88" t="b">
        <v>0</v>
      </c>
      <c r="AR187" s="88"/>
      <c r="AS187" s="88" t="b">
        <v>0</v>
      </c>
      <c r="AT187" s="88">
        <v>5</v>
      </c>
      <c r="AU187" s="88">
        <v>1</v>
      </c>
    </row>
    <row r="188" spans="1:47" ht="15" customHeight="1" x14ac:dyDescent="0.3">
      <c r="A188" s="46" t="s">
        <v>325</v>
      </c>
      <c r="B188" s="46" t="s">
        <v>312</v>
      </c>
      <c r="C188" s="50"/>
      <c r="D188" s="51"/>
      <c r="E188" s="81"/>
      <c r="F188" s="52"/>
      <c r="G188" s="50"/>
      <c r="H188" s="54"/>
      <c r="I188" s="53"/>
      <c r="J188" s="53"/>
      <c r="K188" s="65"/>
      <c r="L188" s="79"/>
      <c r="M188" s="79"/>
      <c r="N188" s="60"/>
      <c r="O188" s="88" t="s">
        <v>1686</v>
      </c>
      <c r="P188" s="83">
        <v>45032.740023148152</v>
      </c>
      <c r="Q188" s="88" t="s">
        <v>2553</v>
      </c>
      <c r="R188" s="88"/>
      <c r="S188" s="88" t="s">
        <v>2547</v>
      </c>
      <c r="T188" s="88" t="s">
        <v>2326</v>
      </c>
      <c r="U188" s="88" t="s">
        <v>325</v>
      </c>
      <c r="V188" s="88" t="s">
        <v>2548</v>
      </c>
      <c r="W188" s="78" t="s">
        <v>2554</v>
      </c>
      <c r="X188" s="83">
        <v>45032.740023148152</v>
      </c>
      <c r="Y188" s="88" t="s">
        <v>1692</v>
      </c>
      <c r="Z188" s="88" t="b">
        <v>0</v>
      </c>
      <c r="AA188" s="88" t="b">
        <v>0</v>
      </c>
      <c r="AB188" s="88"/>
      <c r="AC188" s="88">
        <v>3</v>
      </c>
      <c r="AD188" s="88">
        <v>0</v>
      </c>
      <c r="AE188" s="88" t="s">
        <v>1693</v>
      </c>
      <c r="AF188" s="88" t="b">
        <v>0</v>
      </c>
      <c r="AG188" s="88" t="b">
        <v>0</v>
      </c>
      <c r="AH188" s="88"/>
      <c r="AI188" s="88"/>
      <c r="AJ188" s="88"/>
      <c r="AK188" s="88" t="s">
        <v>2555</v>
      </c>
      <c r="AL188" s="88" t="s">
        <v>2556</v>
      </c>
      <c r="AM188" s="88" t="s">
        <v>2555</v>
      </c>
      <c r="AN188" s="88">
        <v>2</v>
      </c>
      <c r="AO188" s="88" t="s">
        <v>2453</v>
      </c>
      <c r="AP188" s="88" t="b">
        <v>0</v>
      </c>
      <c r="AQ188" s="88" t="b">
        <v>0</v>
      </c>
      <c r="AR188" s="88"/>
      <c r="AS188" s="88" t="b">
        <v>0</v>
      </c>
      <c r="AT188" s="88">
        <v>4</v>
      </c>
      <c r="AU188" s="88">
        <v>1</v>
      </c>
    </row>
    <row r="189" spans="1:47" ht="15" customHeight="1" x14ac:dyDescent="0.3">
      <c r="A189" s="46" t="s">
        <v>312</v>
      </c>
      <c r="B189" s="46" t="s">
        <v>326</v>
      </c>
      <c r="C189" s="50"/>
      <c r="D189" s="51"/>
      <c r="E189" s="81"/>
      <c r="F189" s="52"/>
      <c r="G189" s="50"/>
      <c r="H189" s="54"/>
      <c r="I189" s="53"/>
      <c r="J189" s="53"/>
      <c r="K189" s="65"/>
      <c r="L189" s="79"/>
      <c r="M189" s="79"/>
      <c r="N189" s="60"/>
      <c r="O189" s="88" t="s">
        <v>1686</v>
      </c>
      <c r="P189" s="83">
        <v>45032.663715277777</v>
      </c>
      <c r="Q189" s="88" t="s">
        <v>2557</v>
      </c>
      <c r="R189" s="88"/>
      <c r="S189" s="88" t="s">
        <v>2555</v>
      </c>
      <c r="T189" s="88" t="s">
        <v>2326</v>
      </c>
      <c r="U189" s="88" t="s">
        <v>2469</v>
      </c>
      <c r="V189" s="88" t="s">
        <v>2556</v>
      </c>
      <c r="W189" s="78" t="s">
        <v>2558</v>
      </c>
      <c r="X189" s="83">
        <v>45032.663715277777</v>
      </c>
      <c r="Y189" s="88" t="s">
        <v>1692</v>
      </c>
      <c r="Z189" s="88" t="b">
        <v>0</v>
      </c>
      <c r="AA189" s="88" t="b">
        <v>0</v>
      </c>
      <c r="AB189" s="88"/>
      <c r="AC189" s="88">
        <v>7</v>
      </c>
      <c r="AD189" s="88">
        <v>0</v>
      </c>
      <c r="AE189" s="88" t="s">
        <v>1693</v>
      </c>
      <c r="AF189" s="88" t="b">
        <v>0</v>
      </c>
      <c r="AG189" s="88" t="b">
        <v>0</v>
      </c>
      <c r="AH189" s="88"/>
      <c r="AI189" s="88"/>
      <c r="AJ189" s="88"/>
      <c r="AK189" s="88" t="s">
        <v>2559</v>
      </c>
      <c r="AL189" s="88" t="s">
        <v>2560</v>
      </c>
      <c r="AM189" s="88" t="s">
        <v>2559</v>
      </c>
      <c r="AN189" s="88">
        <v>1</v>
      </c>
      <c r="AO189" s="88" t="s">
        <v>2453</v>
      </c>
      <c r="AP189" s="88" t="b">
        <v>1</v>
      </c>
      <c r="AQ189" s="88" t="b">
        <v>0</v>
      </c>
      <c r="AR189" s="88"/>
      <c r="AS189" s="88" t="b">
        <v>0</v>
      </c>
      <c r="AT189" s="88">
        <v>3</v>
      </c>
      <c r="AU189" s="88">
        <v>2</v>
      </c>
    </row>
    <row r="190" spans="1:47" ht="15" customHeight="1" x14ac:dyDescent="0.3">
      <c r="A190" s="46" t="s">
        <v>326</v>
      </c>
      <c r="B190" s="46" t="s">
        <v>312</v>
      </c>
      <c r="C190" s="50"/>
      <c r="D190" s="51"/>
      <c r="E190" s="81"/>
      <c r="F190" s="52"/>
      <c r="G190" s="50"/>
      <c r="H190" s="54"/>
      <c r="I190" s="53"/>
      <c r="J190" s="53"/>
      <c r="K190" s="65"/>
      <c r="L190" s="79"/>
      <c r="M190" s="79"/>
      <c r="N190" s="60"/>
      <c r="O190" s="88" t="s">
        <v>1686</v>
      </c>
      <c r="P190" s="83">
        <v>45032.662349537037</v>
      </c>
      <c r="Q190" s="88" t="s">
        <v>2561</v>
      </c>
      <c r="R190" s="88"/>
      <c r="S190" s="88" t="s">
        <v>2559</v>
      </c>
      <c r="T190" s="88" t="s">
        <v>2326</v>
      </c>
      <c r="U190" s="88" t="s">
        <v>2562</v>
      </c>
      <c r="V190" s="88" t="s">
        <v>2560</v>
      </c>
      <c r="W190" s="78" t="s">
        <v>2563</v>
      </c>
      <c r="X190" s="83">
        <v>45032.662349537037</v>
      </c>
      <c r="Y190" s="88" t="s">
        <v>1692</v>
      </c>
      <c r="Z190" s="88" t="b">
        <v>0</v>
      </c>
      <c r="AA190" s="88" t="b">
        <v>0</v>
      </c>
      <c r="AB190" s="88"/>
      <c r="AC190" s="88">
        <v>5</v>
      </c>
      <c r="AD190" s="88">
        <v>0</v>
      </c>
      <c r="AE190" s="88" t="s">
        <v>1693</v>
      </c>
      <c r="AF190" s="88" t="b">
        <v>0</v>
      </c>
      <c r="AG190" s="88" t="b">
        <v>0</v>
      </c>
      <c r="AH190" s="88"/>
      <c r="AI190" s="88"/>
      <c r="AJ190" s="88"/>
      <c r="AK190" s="88" t="s">
        <v>2564</v>
      </c>
      <c r="AL190" s="88" t="s">
        <v>2565</v>
      </c>
      <c r="AM190" s="88" t="s">
        <v>2564</v>
      </c>
      <c r="AN190" s="88">
        <v>1</v>
      </c>
      <c r="AO190" s="88" t="s">
        <v>2453</v>
      </c>
      <c r="AP190" s="88" t="b">
        <v>0</v>
      </c>
      <c r="AQ190" s="88" t="b">
        <v>0</v>
      </c>
      <c r="AR190" s="88"/>
      <c r="AS190" s="88" t="b">
        <v>0</v>
      </c>
      <c r="AT190" s="88">
        <v>2</v>
      </c>
      <c r="AU190" s="88">
        <v>2</v>
      </c>
    </row>
    <row r="191" spans="1:47" ht="15" customHeight="1" x14ac:dyDescent="0.3">
      <c r="A191" s="46" t="s">
        <v>312</v>
      </c>
      <c r="B191" s="46" t="s">
        <v>326</v>
      </c>
      <c r="C191" s="50"/>
      <c r="D191" s="51"/>
      <c r="E191" s="81"/>
      <c r="F191" s="52"/>
      <c r="G191" s="50"/>
      <c r="H191" s="54"/>
      <c r="I191" s="53"/>
      <c r="J191" s="53"/>
      <c r="K191" s="65"/>
      <c r="L191" s="79"/>
      <c r="M191" s="79"/>
      <c r="N191" s="60"/>
      <c r="O191" s="88" t="s">
        <v>1686</v>
      </c>
      <c r="P191" s="83">
        <v>45032.654120370367</v>
      </c>
      <c r="Q191" s="88" t="s">
        <v>2566</v>
      </c>
      <c r="R191" s="88"/>
      <c r="S191" s="88" t="s">
        <v>2564</v>
      </c>
      <c r="T191" s="88" t="s">
        <v>2326</v>
      </c>
      <c r="U191" s="88" t="s">
        <v>2469</v>
      </c>
      <c r="V191" s="88" t="s">
        <v>2565</v>
      </c>
      <c r="W191" s="78" t="s">
        <v>2567</v>
      </c>
      <c r="X191" s="83">
        <v>45032.654120370367</v>
      </c>
      <c r="Y191" s="88" t="s">
        <v>1692</v>
      </c>
      <c r="Z191" s="88" t="b">
        <v>0</v>
      </c>
      <c r="AA191" s="88" t="b">
        <v>0</v>
      </c>
      <c r="AB191" s="88"/>
      <c r="AC191" s="88">
        <v>2</v>
      </c>
      <c r="AD191" s="88">
        <v>0</v>
      </c>
      <c r="AE191" s="88" t="s">
        <v>1693</v>
      </c>
      <c r="AF191" s="88" t="b">
        <v>0</v>
      </c>
      <c r="AG191" s="88" t="b">
        <v>0</v>
      </c>
      <c r="AH191" s="88"/>
      <c r="AI191" s="88"/>
      <c r="AJ191" s="88"/>
      <c r="AK191" s="88" t="s">
        <v>2568</v>
      </c>
      <c r="AL191" s="88" t="s">
        <v>2569</v>
      </c>
      <c r="AM191" s="88" t="s">
        <v>2568</v>
      </c>
      <c r="AN191" s="88">
        <v>1</v>
      </c>
      <c r="AO191" s="88" t="s">
        <v>2453</v>
      </c>
      <c r="AP191" s="88" t="b">
        <v>1</v>
      </c>
      <c r="AQ191" s="88" t="b">
        <v>0</v>
      </c>
      <c r="AR191" s="88"/>
      <c r="AS191" s="88" t="b">
        <v>0</v>
      </c>
      <c r="AT191" s="88">
        <v>1</v>
      </c>
      <c r="AU191" s="88">
        <v>2</v>
      </c>
    </row>
    <row r="192" spans="1:47" ht="15" customHeight="1" x14ac:dyDescent="0.3">
      <c r="A192" s="46" t="s">
        <v>326</v>
      </c>
      <c r="B192" s="46" t="s">
        <v>312</v>
      </c>
      <c r="C192" s="50"/>
      <c r="D192" s="51"/>
      <c r="E192" s="81"/>
      <c r="F192" s="52"/>
      <c r="G192" s="50"/>
      <c r="H192" s="54"/>
      <c r="I192" s="53"/>
      <c r="J192" s="53"/>
      <c r="K192" s="65"/>
      <c r="L192" s="79"/>
      <c r="M192" s="79"/>
      <c r="N192" s="60"/>
      <c r="O192" s="88" t="s">
        <v>1697</v>
      </c>
      <c r="P192" s="83">
        <v>45032.152175925927</v>
      </c>
      <c r="Q192" s="88" t="s">
        <v>2570</v>
      </c>
      <c r="R192" s="88"/>
      <c r="S192" s="88" t="s">
        <v>2568</v>
      </c>
      <c r="T192" s="88" t="s">
        <v>2326</v>
      </c>
      <c r="U192" s="88" t="s">
        <v>2562</v>
      </c>
      <c r="V192" s="88" t="s">
        <v>2569</v>
      </c>
      <c r="W192" s="78" t="s">
        <v>2571</v>
      </c>
      <c r="X192" s="83">
        <v>45032.152175925927</v>
      </c>
      <c r="Y192" s="88" t="s">
        <v>1692</v>
      </c>
      <c r="Z192" s="88" t="b">
        <v>0</v>
      </c>
      <c r="AA192" s="88" t="b">
        <v>0</v>
      </c>
      <c r="AB192" s="88"/>
      <c r="AC192" s="88">
        <v>6</v>
      </c>
      <c r="AD192" s="88">
        <v>0</v>
      </c>
      <c r="AE192" s="88" t="s">
        <v>1693</v>
      </c>
      <c r="AF192" s="88" t="b">
        <v>0</v>
      </c>
      <c r="AG192" s="88" t="b">
        <v>0</v>
      </c>
      <c r="AH192" s="88"/>
      <c r="AI192" s="88"/>
      <c r="AJ192" s="88"/>
      <c r="AK192" s="88" t="s">
        <v>2453</v>
      </c>
      <c r="AL192" s="88" t="s">
        <v>2480</v>
      </c>
      <c r="AM192" s="88" t="s">
        <v>2453</v>
      </c>
      <c r="AN192" s="88">
        <v>1</v>
      </c>
      <c r="AO192" s="88" t="s">
        <v>2453</v>
      </c>
      <c r="AP192" s="88" t="b">
        <v>0</v>
      </c>
      <c r="AQ192" s="88" t="b">
        <v>0</v>
      </c>
      <c r="AR192" s="88"/>
      <c r="AS192" s="88" t="b">
        <v>0</v>
      </c>
      <c r="AT192" s="88">
        <v>0</v>
      </c>
      <c r="AU192" s="88">
        <v>2</v>
      </c>
    </row>
    <row r="193" spans="1:47" ht="15" customHeight="1" x14ac:dyDescent="0.3">
      <c r="A193" s="46" t="s">
        <v>312</v>
      </c>
      <c r="B193" s="46" t="s">
        <v>327</v>
      </c>
      <c r="C193" s="50"/>
      <c r="D193" s="51"/>
      <c r="E193" s="81"/>
      <c r="F193" s="52"/>
      <c r="G193" s="50"/>
      <c r="H193" s="54"/>
      <c r="I193" s="53"/>
      <c r="J193" s="53"/>
      <c r="K193" s="65"/>
      <c r="L193" s="79"/>
      <c r="M193" s="79"/>
      <c r="N193" s="60"/>
      <c r="O193" s="88" t="s">
        <v>1686</v>
      </c>
      <c r="P193" s="83">
        <v>45032.287766203706</v>
      </c>
      <c r="Q193" s="88" t="s">
        <v>2572</v>
      </c>
      <c r="R193" s="88"/>
      <c r="S193" s="88" t="s">
        <v>2573</v>
      </c>
      <c r="T193" s="88" t="s">
        <v>2326</v>
      </c>
      <c r="U193" s="88" t="s">
        <v>2469</v>
      </c>
      <c r="V193" s="88" t="s">
        <v>2574</v>
      </c>
      <c r="W193" s="78" t="s">
        <v>2575</v>
      </c>
      <c r="X193" s="83">
        <v>45032.287766203706</v>
      </c>
      <c r="Y193" s="88" t="s">
        <v>1692</v>
      </c>
      <c r="Z193" s="88" t="b">
        <v>0</v>
      </c>
      <c r="AA193" s="88" t="b">
        <v>0</v>
      </c>
      <c r="AB193" s="88"/>
      <c r="AC193" s="88">
        <v>2</v>
      </c>
      <c r="AD193" s="88">
        <v>0</v>
      </c>
      <c r="AE193" s="88" t="s">
        <v>1693</v>
      </c>
      <c r="AF193" s="88" t="b">
        <v>0</v>
      </c>
      <c r="AG193" s="88" t="b">
        <v>0</v>
      </c>
      <c r="AH193" s="88"/>
      <c r="AI193" s="88"/>
      <c r="AJ193" s="88"/>
      <c r="AK193" s="88" t="s">
        <v>2576</v>
      </c>
      <c r="AL193" s="88" t="s">
        <v>2577</v>
      </c>
      <c r="AM193" s="88" t="s">
        <v>2576</v>
      </c>
      <c r="AN193" s="88">
        <v>0</v>
      </c>
      <c r="AO193" s="88" t="s">
        <v>2453</v>
      </c>
      <c r="AP193" s="88" t="b">
        <v>1</v>
      </c>
      <c r="AQ193" s="88" t="b">
        <v>0</v>
      </c>
      <c r="AR193" s="88"/>
      <c r="AS193" s="88" t="b">
        <v>0</v>
      </c>
      <c r="AT193" s="88">
        <v>1</v>
      </c>
      <c r="AU193" s="88">
        <v>1</v>
      </c>
    </row>
    <row r="194" spans="1:47" ht="15" customHeight="1" x14ac:dyDescent="0.3">
      <c r="A194" s="46" t="s">
        <v>327</v>
      </c>
      <c r="B194" s="46" t="s">
        <v>312</v>
      </c>
      <c r="C194" s="50"/>
      <c r="D194" s="51"/>
      <c r="E194" s="81"/>
      <c r="F194" s="52"/>
      <c r="G194" s="50"/>
      <c r="H194" s="54"/>
      <c r="I194" s="53"/>
      <c r="J194" s="53"/>
      <c r="K194" s="65"/>
      <c r="L194" s="79"/>
      <c r="M194" s="79"/>
      <c r="N194" s="60"/>
      <c r="O194" s="88" t="s">
        <v>1697</v>
      </c>
      <c r="P194" s="83">
        <v>45032.158159722225</v>
      </c>
      <c r="Q194" s="88" t="s">
        <v>2578</v>
      </c>
      <c r="R194" s="88"/>
      <c r="S194" s="88" t="s">
        <v>2576</v>
      </c>
      <c r="T194" s="88" t="s">
        <v>2326</v>
      </c>
      <c r="U194" s="88" t="s">
        <v>2579</v>
      </c>
      <c r="V194" s="88" t="s">
        <v>2577</v>
      </c>
      <c r="W194" s="78" t="s">
        <v>2580</v>
      </c>
      <c r="X194" s="83">
        <v>45032.158159722225</v>
      </c>
      <c r="Y194" s="88" t="s">
        <v>1692</v>
      </c>
      <c r="Z194" s="88" t="b">
        <v>0</v>
      </c>
      <c r="AA194" s="88" t="b">
        <v>0</v>
      </c>
      <c r="AB194" s="88"/>
      <c r="AC194" s="88">
        <v>1</v>
      </c>
      <c r="AD194" s="88">
        <v>0</v>
      </c>
      <c r="AE194" s="88" t="s">
        <v>1693</v>
      </c>
      <c r="AF194" s="88" t="b">
        <v>0</v>
      </c>
      <c r="AG194" s="88" t="b">
        <v>0</v>
      </c>
      <c r="AH194" s="88"/>
      <c r="AI194" s="88"/>
      <c r="AJ194" s="88"/>
      <c r="AK194" s="88" t="s">
        <v>2453</v>
      </c>
      <c r="AL194" s="88" t="s">
        <v>2480</v>
      </c>
      <c r="AM194" s="88" t="s">
        <v>2453</v>
      </c>
      <c r="AN194" s="88">
        <v>1</v>
      </c>
      <c r="AO194" s="88" t="s">
        <v>2453</v>
      </c>
      <c r="AP194" s="88" t="b">
        <v>0</v>
      </c>
      <c r="AQ194" s="88" t="b">
        <v>0</v>
      </c>
      <c r="AR194" s="88"/>
      <c r="AS194" s="88" t="b">
        <v>0</v>
      </c>
      <c r="AT194" s="88">
        <v>0</v>
      </c>
      <c r="AU194" s="88">
        <v>1</v>
      </c>
    </row>
    <row r="195" spans="1:47" ht="15" customHeight="1" x14ac:dyDescent="0.3">
      <c r="A195" s="46" t="s">
        <v>328</v>
      </c>
      <c r="B195" s="46" t="s">
        <v>329</v>
      </c>
      <c r="C195" s="50"/>
      <c r="D195" s="51"/>
      <c r="E195" s="81"/>
      <c r="F195" s="52"/>
      <c r="G195" s="50"/>
      <c r="H195" s="54"/>
      <c r="I195" s="53"/>
      <c r="J195" s="53"/>
      <c r="K195" s="65"/>
      <c r="L195" s="79"/>
      <c r="M195" s="79"/>
      <c r="N195" s="60"/>
      <c r="O195" s="88" t="s">
        <v>1686</v>
      </c>
      <c r="P195" s="83">
        <v>45033.456435185188</v>
      </c>
      <c r="Q195" s="88" t="s">
        <v>2581</v>
      </c>
      <c r="R195" s="88"/>
      <c r="S195" s="88" t="s">
        <v>2582</v>
      </c>
      <c r="T195" s="88" t="s">
        <v>2326</v>
      </c>
      <c r="U195" s="88" t="s">
        <v>2583</v>
      </c>
      <c r="V195" s="88" t="s">
        <v>2584</v>
      </c>
      <c r="W195" s="78" t="s">
        <v>2585</v>
      </c>
      <c r="X195" s="83">
        <v>45033.456435185188</v>
      </c>
      <c r="Y195" s="88" t="s">
        <v>1692</v>
      </c>
      <c r="Z195" s="88" t="b">
        <v>0</v>
      </c>
      <c r="AA195" s="88" t="b">
        <v>0</v>
      </c>
      <c r="AB195" s="88"/>
      <c r="AC195" s="88">
        <v>1</v>
      </c>
      <c r="AD195" s="88">
        <v>0</v>
      </c>
      <c r="AE195" s="88" t="s">
        <v>1693</v>
      </c>
      <c r="AF195" s="88" t="b">
        <v>0</v>
      </c>
      <c r="AG195" s="88" t="b">
        <v>0</v>
      </c>
      <c r="AH195" s="88"/>
      <c r="AI195" s="88"/>
      <c r="AJ195" s="88"/>
      <c r="AK195" s="88" t="s">
        <v>2586</v>
      </c>
      <c r="AL195" s="88" t="s">
        <v>2587</v>
      </c>
      <c r="AM195" s="88" t="s">
        <v>2586</v>
      </c>
      <c r="AN195" s="88">
        <v>0</v>
      </c>
      <c r="AO195" s="88" t="s">
        <v>2453</v>
      </c>
      <c r="AP195" s="88" t="b">
        <v>0</v>
      </c>
      <c r="AQ195" s="88" t="b">
        <v>0</v>
      </c>
      <c r="AR195" s="88"/>
      <c r="AS195" s="88" t="b">
        <v>0</v>
      </c>
      <c r="AT195" s="88">
        <v>3</v>
      </c>
      <c r="AU195" s="88">
        <v>1</v>
      </c>
    </row>
    <row r="196" spans="1:47" ht="15" customHeight="1" x14ac:dyDescent="0.3">
      <c r="A196" s="46" t="s">
        <v>329</v>
      </c>
      <c r="B196" s="46" t="s">
        <v>328</v>
      </c>
      <c r="C196" s="50"/>
      <c r="D196" s="51"/>
      <c r="E196" s="81"/>
      <c r="F196" s="52"/>
      <c r="G196" s="50"/>
      <c r="H196" s="54"/>
      <c r="I196" s="53"/>
      <c r="J196" s="53"/>
      <c r="K196" s="65"/>
      <c r="L196" s="79"/>
      <c r="M196" s="79"/>
      <c r="N196" s="60"/>
      <c r="O196" s="88" t="s">
        <v>1686</v>
      </c>
      <c r="P196" s="83">
        <v>45033.449247685188</v>
      </c>
      <c r="Q196" s="88" t="s">
        <v>2588</v>
      </c>
      <c r="R196" s="88"/>
      <c r="S196" s="88" t="s">
        <v>2586</v>
      </c>
      <c r="T196" s="88" t="s">
        <v>2326</v>
      </c>
      <c r="U196" s="88" t="s">
        <v>2589</v>
      </c>
      <c r="V196" s="88" t="s">
        <v>2587</v>
      </c>
      <c r="W196" s="78" t="s">
        <v>2590</v>
      </c>
      <c r="X196" s="83">
        <v>45033.449247685188</v>
      </c>
      <c r="Y196" s="88" t="s">
        <v>1692</v>
      </c>
      <c r="Z196" s="88" t="b">
        <v>0</v>
      </c>
      <c r="AA196" s="88" t="b">
        <v>0</v>
      </c>
      <c r="AB196" s="88"/>
      <c r="AC196" s="88">
        <v>2</v>
      </c>
      <c r="AD196" s="88">
        <v>0</v>
      </c>
      <c r="AE196" s="88" t="s">
        <v>1693</v>
      </c>
      <c r="AF196" s="88" t="b">
        <v>0</v>
      </c>
      <c r="AG196" s="88" t="b">
        <v>0</v>
      </c>
      <c r="AH196" s="88"/>
      <c r="AI196" s="88"/>
      <c r="AJ196" s="88"/>
      <c r="AK196" s="88" t="s">
        <v>2591</v>
      </c>
      <c r="AL196" s="88" t="s">
        <v>2592</v>
      </c>
      <c r="AM196" s="88" t="s">
        <v>2591</v>
      </c>
      <c r="AN196" s="88">
        <v>1</v>
      </c>
      <c r="AO196" s="88" t="s">
        <v>2453</v>
      </c>
      <c r="AP196" s="88" t="b">
        <v>0</v>
      </c>
      <c r="AQ196" s="88" t="b">
        <v>0</v>
      </c>
      <c r="AR196" s="88"/>
      <c r="AS196" s="88" t="b">
        <v>0</v>
      </c>
      <c r="AT196" s="88">
        <v>2</v>
      </c>
      <c r="AU196" s="88">
        <v>1</v>
      </c>
    </row>
    <row r="197" spans="1:47" ht="15" customHeight="1" x14ac:dyDescent="0.3">
      <c r="A197" s="46" t="s">
        <v>330</v>
      </c>
      <c r="B197" s="46" t="s">
        <v>328</v>
      </c>
      <c r="C197" s="50"/>
      <c r="D197" s="51"/>
      <c r="E197" s="81"/>
      <c r="F197" s="52"/>
      <c r="G197" s="50"/>
      <c r="H197" s="54"/>
      <c r="I197" s="53"/>
      <c r="J197" s="53"/>
      <c r="K197" s="65"/>
      <c r="L197" s="79"/>
      <c r="M197" s="79"/>
      <c r="N197" s="60"/>
      <c r="O197" s="88" t="s">
        <v>1686</v>
      </c>
      <c r="P197" s="83">
        <v>45033.545266203706</v>
      </c>
      <c r="Q197" s="88" t="s">
        <v>2593</v>
      </c>
      <c r="R197" s="88"/>
      <c r="S197" s="88" t="s">
        <v>2594</v>
      </c>
      <c r="T197" s="88" t="s">
        <v>2326</v>
      </c>
      <c r="U197" s="88" t="s">
        <v>2595</v>
      </c>
      <c r="V197" s="88" t="s">
        <v>2596</v>
      </c>
      <c r="W197" s="78" t="s">
        <v>2597</v>
      </c>
      <c r="X197" s="83">
        <v>45033.545266203706</v>
      </c>
      <c r="Y197" s="88" t="s">
        <v>1692</v>
      </c>
      <c r="Z197" s="88" t="b">
        <v>0</v>
      </c>
      <c r="AA197" s="88" t="b">
        <v>0</v>
      </c>
      <c r="AB197" s="88"/>
      <c r="AC197" s="88">
        <v>1</v>
      </c>
      <c r="AD197" s="88">
        <v>0</v>
      </c>
      <c r="AE197" s="88" t="s">
        <v>1693</v>
      </c>
      <c r="AF197" s="88" t="b">
        <v>0</v>
      </c>
      <c r="AG197" s="88" t="b">
        <v>0</v>
      </c>
      <c r="AH197" s="88"/>
      <c r="AI197" s="88"/>
      <c r="AJ197" s="88"/>
      <c r="AK197" s="88" t="s">
        <v>2591</v>
      </c>
      <c r="AL197" s="88" t="s">
        <v>2592</v>
      </c>
      <c r="AM197" s="88" t="s">
        <v>2591</v>
      </c>
      <c r="AN197" s="88">
        <v>0</v>
      </c>
      <c r="AO197" s="88" t="s">
        <v>2453</v>
      </c>
      <c r="AP197" s="88" t="b">
        <v>0</v>
      </c>
      <c r="AQ197" s="88" t="b">
        <v>0</v>
      </c>
      <c r="AR197" s="88"/>
      <c r="AS197" s="88" t="b">
        <v>0</v>
      </c>
      <c r="AT197" s="88">
        <v>2</v>
      </c>
      <c r="AU197" s="88">
        <v>1</v>
      </c>
    </row>
    <row r="198" spans="1:47" ht="15" customHeight="1" x14ac:dyDescent="0.3">
      <c r="A198" s="46" t="s">
        <v>328</v>
      </c>
      <c r="B198" s="46" t="s">
        <v>331</v>
      </c>
      <c r="C198" s="50"/>
      <c r="D198" s="51"/>
      <c r="E198" s="81"/>
      <c r="F198" s="52"/>
      <c r="G198" s="50"/>
      <c r="H198" s="54"/>
      <c r="I198" s="53"/>
      <c r="J198" s="53"/>
      <c r="K198" s="65"/>
      <c r="L198" s="79"/>
      <c r="M198" s="79"/>
      <c r="N198" s="60"/>
      <c r="O198" s="88" t="s">
        <v>1686</v>
      </c>
      <c r="P198" s="83">
        <v>45032.382349537038</v>
      </c>
      <c r="Q198" s="88" t="s">
        <v>2598</v>
      </c>
      <c r="R198" s="88"/>
      <c r="S198" s="88" t="s">
        <v>2591</v>
      </c>
      <c r="T198" s="88" t="s">
        <v>2326</v>
      </c>
      <c r="U198" s="88" t="s">
        <v>2583</v>
      </c>
      <c r="V198" s="88" t="s">
        <v>2592</v>
      </c>
      <c r="W198" s="78" t="s">
        <v>2599</v>
      </c>
      <c r="X198" s="83">
        <v>45032.382349537038</v>
      </c>
      <c r="Y198" s="88" t="s">
        <v>1692</v>
      </c>
      <c r="Z198" s="88" t="b">
        <v>0</v>
      </c>
      <c r="AA198" s="88" t="b">
        <v>0</v>
      </c>
      <c r="AB198" s="88"/>
      <c r="AC198" s="88">
        <v>13</v>
      </c>
      <c r="AD198" s="88">
        <v>0</v>
      </c>
      <c r="AE198" s="88" t="s">
        <v>1693</v>
      </c>
      <c r="AF198" s="88" t="b">
        <v>0</v>
      </c>
      <c r="AG198" s="88" t="b">
        <v>0</v>
      </c>
      <c r="AH198" s="88"/>
      <c r="AI198" s="88"/>
      <c r="AJ198" s="88"/>
      <c r="AK198" s="88" t="s">
        <v>2600</v>
      </c>
      <c r="AL198" s="88" t="s">
        <v>2601</v>
      </c>
      <c r="AM198" s="88" t="s">
        <v>2600</v>
      </c>
      <c r="AN198" s="88">
        <v>2</v>
      </c>
      <c r="AO198" s="88" t="s">
        <v>2453</v>
      </c>
      <c r="AP198" s="88" t="b">
        <v>0</v>
      </c>
      <c r="AQ198" s="88" t="b">
        <v>0</v>
      </c>
      <c r="AR198" s="88"/>
      <c r="AS198" s="88" t="b">
        <v>0</v>
      </c>
      <c r="AT198" s="88">
        <v>1</v>
      </c>
      <c r="AU198" s="88">
        <v>1</v>
      </c>
    </row>
    <row r="199" spans="1:47" ht="15" customHeight="1" x14ac:dyDescent="0.3">
      <c r="A199" s="46" t="s">
        <v>332</v>
      </c>
      <c r="B199" s="46" t="s">
        <v>331</v>
      </c>
      <c r="C199" s="50"/>
      <c r="D199" s="51"/>
      <c r="E199" s="81"/>
      <c r="F199" s="52"/>
      <c r="G199" s="50"/>
      <c r="H199" s="54"/>
      <c r="I199" s="53"/>
      <c r="J199" s="53"/>
      <c r="K199" s="65"/>
      <c r="L199" s="79"/>
      <c r="M199" s="79"/>
      <c r="N199" s="60"/>
      <c r="O199" s="88" t="s">
        <v>1686</v>
      </c>
      <c r="P199" s="83">
        <v>45032.559664351851</v>
      </c>
      <c r="Q199" s="88" t="s">
        <v>2602</v>
      </c>
      <c r="R199" s="88"/>
      <c r="S199" s="88" t="s">
        <v>2603</v>
      </c>
      <c r="T199" s="88" t="s">
        <v>2326</v>
      </c>
      <c r="U199" s="88" t="s">
        <v>2604</v>
      </c>
      <c r="V199" s="88" t="s">
        <v>2605</v>
      </c>
      <c r="W199" s="78" t="s">
        <v>2606</v>
      </c>
      <c r="X199" s="83">
        <v>45032.559664351851</v>
      </c>
      <c r="Y199" s="88" t="s">
        <v>1692</v>
      </c>
      <c r="Z199" s="88" t="b">
        <v>0</v>
      </c>
      <c r="AA199" s="88" t="b">
        <v>0</v>
      </c>
      <c r="AB199" s="88"/>
      <c r="AC199" s="88">
        <v>3</v>
      </c>
      <c r="AD199" s="88">
        <v>0</v>
      </c>
      <c r="AE199" s="88" t="s">
        <v>1693</v>
      </c>
      <c r="AF199" s="88" t="b">
        <v>0</v>
      </c>
      <c r="AG199" s="88" t="b">
        <v>0</v>
      </c>
      <c r="AH199" s="88"/>
      <c r="AI199" s="88"/>
      <c r="AJ199" s="88"/>
      <c r="AK199" s="88" t="s">
        <v>2600</v>
      </c>
      <c r="AL199" s="88" t="s">
        <v>2601</v>
      </c>
      <c r="AM199" s="88" t="s">
        <v>2600</v>
      </c>
      <c r="AN199" s="88">
        <v>0</v>
      </c>
      <c r="AO199" s="88" t="s">
        <v>2453</v>
      </c>
      <c r="AP199" s="88" t="b">
        <v>0</v>
      </c>
      <c r="AQ199" s="88" t="b">
        <v>0</v>
      </c>
      <c r="AR199" s="88"/>
      <c r="AS199" s="88" t="b">
        <v>0</v>
      </c>
      <c r="AT199" s="88">
        <v>1</v>
      </c>
      <c r="AU199" s="88">
        <v>1</v>
      </c>
    </row>
    <row r="200" spans="1:47" ht="15" customHeight="1" x14ac:dyDescent="0.3">
      <c r="A200" s="46" t="s">
        <v>331</v>
      </c>
      <c r="B200" s="46" t="s">
        <v>312</v>
      </c>
      <c r="C200" s="50"/>
      <c r="D200" s="51"/>
      <c r="E200" s="81"/>
      <c r="F200" s="52"/>
      <c r="G200" s="50"/>
      <c r="H200" s="54"/>
      <c r="I200" s="53"/>
      <c r="J200" s="53"/>
      <c r="K200" s="65"/>
      <c r="L200" s="79"/>
      <c r="M200" s="79"/>
      <c r="N200" s="60"/>
      <c r="O200" s="88" t="s">
        <v>1697</v>
      </c>
      <c r="P200" s="83">
        <v>45032.188692129632</v>
      </c>
      <c r="Q200" s="88" t="s">
        <v>2607</v>
      </c>
      <c r="R200" s="88"/>
      <c r="S200" s="88" t="s">
        <v>2600</v>
      </c>
      <c r="T200" s="88" t="s">
        <v>2326</v>
      </c>
      <c r="U200" s="88" t="s">
        <v>331</v>
      </c>
      <c r="V200" s="88" t="s">
        <v>2601</v>
      </c>
      <c r="W200" s="78" t="s">
        <v>2608</v>
      </c>
      <c r="X200" s="83">
        <v>45032.188692129632</v>
      </c>
      <c r="Y200" s="88" t="s">
        <v>1692</v>
      </c>
      <c r="Z200" s="88" t="b">
        <v>0</v>
      </c>
      <c r="AA200" s="88" t="b">
        <v>0</v>
      </c>
      <c r="AB200" s="88"/>
      <c r="AC200" s="88">
        <v>9</v>
      </c>
      <c r="AD200" s="88">
        <v>0</v>
      </c>
      <c r="AE200" s="88" t="s">
        <v>1693</v>
      </c>
      <c r="AF200" s="88" t="b">
        <v>0</v>
      </c>
      <c r="AG200" s="88" t="b">
        <v>0</v>
      </c>
      <c r="AH200" s="88"/>
      <c r="AI200" s="88"/>
      <c r="AJ200" s="88"/>
      <c r="AK200" s="88" t="s">
        <v>2453</v>
      </c>
      <c r="AL200" s="88" t="s">
        <v>2480</v>
      </c>
      <c r="AM200" s="88" t="s">
        <v>2453</v>
      </c>
      <c r="AN200" s="88">
        <v>2</v>
      </c>
      <c r="AO200" s="88" t="s">
        <v>2453</v>
      </c>
      <c r="AP200" s="88" t="b">
        <v>0</v>
      </c>
      <c r="AQ200" s="88" t="b">
        <v>0</v>
      </c>
      <c r="AR200" s="88"/>
      <c r="AS200" s="88" t="b">
        <v>0</v>
      </c>
      <c r="AT200" s="88">
        <v>0</v>
      </c>
      <c r="AU200" s="88">
        <v>1</v>
      </c>
    </row>
    <row r="201" spans="1:47" ht="15" customHeight="1" x14ac:dyDescent="0.3">
      <c r="A201" s="46" t="s">
        <v>324</v>
      </c>
      <c r="B201" s="46" t="s">
        <v>333</v>
      </c>
      <c r="C201" s="50"/>
      <c r="D201" s="51"/>
      <c r="E201" s="81"/>
      <c r="F201" s="52"/>
      <c r="G201" s="50"/>
      <c r="H201" s="54"/>
      <c r="I201" s="53"/>
      <c r="J201" s="53"/>
      <c r="K201" s="65"/>
      <c r="L201" s="79"/>
      <c r="M201" s="79"/>
      <c r="N201" s="60"/>
      <c r="O201" s="88" t="s">
        <v>1686</v>
      </c>
      <c r="P201" s="83">
        <v>45032.876886574071</v>
      </c>
      <c r="Q201" s="88" t="s">
        <v>2609</v>
      </c>
      <c r="R201" s="88"/>
      <c r="S201" s="88" t="s">
        <v>2610</v>
      </c>
      <c r="T201" s="88" t="s">
        <v>2326</v>
      </c>
      <c r="U201" s="88" t="s">
        <v>2544</v>
      </c>
      <c r="V201" s="88" t="s">
        <v>2611</v>
      </c>
      <c r="W201" s="78" t="s">
        <v>2612</v>
      </c>
      <c r="X201" s="83">
        <v>45032.876886574071</v>
      </c>
      <c r="Y201" s="88" t="s">
        <v>1692</v>
      </c>
      <c r="Z201" s="88" t="b">
        <v>0</v>
      </c>
      <c r="AA201" s="88" t="b">
        <v>0</v>
      </c>
      <c r="AB201" s="88"/>
      <c r="AC201" s="88">
        <v>2</v>
      </c>
      <c r="AD201" s="88">
        <v>0</v>
      </c>
      <c r="AE201" s="88" t="s">
        <v>1693</v>
      </c>
      <c r="AF201" s="88" t="b">
        <v>0</v>
      </c>
      <c r="AG201" s="88" t="b">
        <v>0</v>
      </c>
      <c r="AH201" s="88"/>
      <c r="AI201" s="88"/>
      <c r="AJ201" s="88"/>
      <c r="AK201" s="88" t="s">
        <v>2613</v>
      </c>
      <c r="AL201" s="88" t="s">
        <v>2614</v>
      </c>
      <c r="AM201" s="88" t="s">
        <v>2613</v>
      </c>
      <c r="AN201" s="88">
        <v>0</v>
      </c>
      <c r="AO201" s="88" t="s">
        <v>2453</v>
      </c>
      <c r="AP201" s="88" t="b">
        <v>0</v>
      </c>
      <c r="AQ201" s="88" t="b">
        <v>0</v>
      </c>
      <c r="AR201" s="88"/>
      <c r="AS201" s="88" t="b">
        <v>0</v>
      </c>
      <c r="AT201" s="88">
        <v>2</v>
      </c>
      <c r="AU201" s="88">
        <v>1</v>
      </c>
    </row>
    <row r="202" spans="1:47" ht="15" customHeight="1" x14ac:dyDescent="0.3">
      <c r="A202" s="46" t="s">
        <v>333</v>
      </c>
      <c r="B202" s="46" t="s">
        <v>324</v>
      </c>
      <c r="C202" s="50"/>
      <c r="D202" s="51"/>
      <c r="E202" s="81"/>
      <c r="F202" s="52"/>
      <c r="G202" s="50"/>
      <c r="H202" s="54"/>
      <c r="I202" s="53"/>
      <c r="J202" s="53"/>
      <c r="K202" s="65"/>
      <c r="L202" s="79"/>
      <c r="M202" s="79"/>
      <c r="N202" s="60"/>
      <c r="O202" s="88" t="s">
        <v>1686</v>
      </c>
      <c r="P202" s="83">
        <v>45032.876469907409</v>
      </c>
      <c r="Q202" s="88" t="s">
        <v>2615</v>
      </c>
      <c r="R202" s="88"/>
      <c r="S202" s="88" t="s">
        <v>2613</v>
      </c>
      <c r="T202" s="88" t="s">
        <v>2326</v>
      </c>
      <c r="U202" s="88" t="s">
        <v>2616</v>
      </c>
      <c r="V202" s="88" t="s">
        <v>2614</v>
      </c>
      <c r="W202" s="78" t="s">
        <v>2617</v>
      </c>
      <c r="X202" s="83">
        <v>45032.876469907409</v>
      </c>
      <c r="Y202" s="88" t="s">
        <v>1692</v>
      </c>
      <c r="Z202" s="88" t="b">
        <v>0</v>
      </c>
      <c r="AA202" s="88" t="b">
        <v>0</v>
      </c>
      <c r="AB202" s="88"/>
      <c r="AC202" s="88">
        <v>1</v>
      </c>
      <c r="AD202" s="88">
        <v>0</v>
      </c>
      <c r="AE202" s="88" t="s">
        <v>1693</v>
      </c>
      <c r="AF202" s="88" t="b">
        <v>0</v>
      </c>
      <c r="AG202" s="88" t="b">
        <v>0</v>
      </c>
      <c r="AH202" s="88"/>
      <c r="AI202" s="88"/>
      <c r="AJ202" s="88"/>
      <c r="AK202" s="88" t="s">
        <v>2618</v>
      </c>
      <c r="AL202" s="88" t="s">
        <v>2619</v>
      </c>
      <c r="AM202" s="88" t="s">
        <v>2618</v>
      </c>
      <c r="AN202" s="88">
        <v>1</v>
      </c>
      <c r="AO202" s="88" t="s">
        <v>2453</v>
      </c>
      <c r="AP202" s="88" t="b">
        <v>0</v>
      </c>
      <c r="AQ202" s="88" t="b">
        <v>0</v>
      </c>
      <c r="AR202" s="88"/>
      <c r="AS202" s="88" t="b">
        <v>0</v>
      </c>
      <c r="AT202" s="88">
        <v>1</v>
      </c>
      <c r="AU202" s="88">
        <v>1</v>
      </c>
    </row>
    <row r="203" spans="1:47" ht="15" customHeight="1" x14ac:dyDescent="0.3">
      <c r="A203" s="46" t="s">
        <v>312</v>
      </c>
      <c r="B203" s="46" t="s">
        <v>324</v>
      </c>
      <c r="C203" s="50"/>
      <c r="D203" s="51"/>
      <c r="E203" s="81"/>
      <c r="F203" s="52"/>
      <c r="G203" s="50"/>
      <c r="H203" s="54"/>
      <c r="I203" s="53"/>
      <c r="J203" s="53"/>
      <c r="K203" s="65"/>
      <c r="L203" s="79"/>
      <c r="M203" s="79"/>
      <c r="N203" s="60"/>
      <c r="O203" s="88" t="s">
        <v>1686</v>
      </c>
      <c r="P203" s="83">
        <v>45032.289467592593</v>
      </c>
      <c r="Q203" s="88" t="s">
        <v>2620</v>
      </c>
      <c r="R203" s="88"/>
      <c r="S203" s="88" t="s">
        <v>2621</v>
      </c>
      <c r="T203" s="88" t="s">
        <v>2326</v>
      </c>
      <c r="U203" s="88" t="s">
        <v>2469</v>
      </c>
      <c r="V203" s="88" t="s">
        <v>2622</v>
      </c>
      <c r="W203" s="78" t="s">
        <v>2623</v>
      </c>
      <c r="X203" s="83">
        <v>45032.289467592593</v>
      </c>
      <c r="Y203" s="88" t="s">
        <v>1692</v>
      </c>
      <c r="Z203" s="88" t="b">
        <v>0</v>
      </c>
      <c r="AA203" s="88" t="b">
        <v>0</v>
      </c>
      <c r="AB203" s="88"/>
      <c r="AC203" s="88">
        <v>7</v>
      </c>
      <c r="AD203" s="88">
        <v>0</v>
      </c>
      <c r="AE203" s="88" t="s">
        <v>1693</v>
      </c>
      <c r="AF203" s="88" t="b">
        <v>0</v>
      </c>
      <c r="AG203" s="88" t="b">
        <v>0</v>
      </c>
      <c r="AH203" s="88"/>
      <c r="AI203" s="88"/>
      <c r="AJ203" s="88"/>
      <c r="AK203" s="88" t="s">
        <v>2618</v>
      </c>
      <c r="AL203" s="88" t="s">
        <v>2619</v>
      </c>
      <c r="AM203" s="88" t="s">
        <v>2618</v>
      </c>
      <c r="AN203" s="88">
        <v>0</v>
      </c>
      <c r="AO203" s="88" t="s">
        <v>2453</v>
      </c>
      <c r="AP203" s="88" t="b">
        <v>1</v>
      </c>
      <c r="AQ203" s="88" t="b">
        <v>0</v>
      </c>
      <c r="AR203" s="88"/>
      <c r="AS203" s="88" t="b">
        <v>0</v>
      </c>
      <c r="AT203" s="88">
        <v>1</v>
      </c>
      <c r="AU203" s="88">
        <v>1</v>
      </c>
    </row>
    <row r="204" spans="1:47" ht="15" customHeight="1" x14ac:dyDescent="0.3">
      <c r="A204" s="46" t="s">
        <v>324</v>
      </c>
      <c r="B204" s="46" t="s">
        <v>312</v>
      </c>
      <c r="C204" s="50"/>
      <c r="D204" s="51"/>
      <c r="E204" s="81"/>
      <c r="F204" s="52"/>
      <c r="G204" s="50"/>
      <c r="H204" s="54"/>
      <c r="I204" s="53"/>
      <c r="J204" s="53"/>
      <c r="K204" s="65"/>
      <c r="L204" s="79"/>
      <c r="M204" s="79"/>
      <c r="N204" s="60"/>
      <c r="O204" s="88" t="s">
        <v>1697</v>
      </c>
      <c r="P204" s="83">
        <v>45032.211215277777</v>
      </c>
      <c r="Q204" s="88" t="s">
        <v>2624</v>
      </c>
      <c r="R204" s="88"/>
      <c r="S204" s="88" t="s">
        <v>2618</v>
      </c>
      <c r="T204" s="88" t="s">
        <v>2326</v>
      </c>
      <c r="U204" s="88" t="s">
        <v>2544</v>
      </c>
      <c r="V204" s="88" t="s">
        <v>2619</v>
      </c>
      <c r="W204" s="78" t="s">
        <v>2625</v>
      </c>
      <c r="X204" s="83">
        <v>45032.211215277777</v>
      </c>
      <c r="Y204" s="88" t="s">
        <v>1692</v>
      </c>
      <c r="Z204" s="88" t="b">
        <v>0</v>
      </c>
      <c r="AA204" s="88" t="b">
        <v>0</v>
      </c>
      <c r="AB204" s="88"/>
      <c r="AC204" s="88">
        <v>6</v>
      </c>
      <c r="AD204" s="88">
        <v>0</v>
      </c>
      <c r="AE204" s="88" t="s">
        <v>1693</v>
      </c>
      <c r="AF204" s="88" t="b">
        <v>0</v>
      </c>
      <c r="AG204" s="88" t="b">
        <v>0</v>
      </c>
      <c r="AH204" s="88"/>
      <c r="AI204" s="88"/>
      <c r="AJ204" s="88"/>
      <c r="AK204" s="88" t="s">
        <v>2453</v>
      </c>
      <c r="AL204" s="88" t="s">
        <v>2480</v>
      </c>
      <c r="AM204" s="88" t="s">
        <v>2453</v>
      </c>
      <c r="AN204" s="88">
        <v>2</v>
      </c>
      <c r="AO204" s="88" t="s">
        <v>2453</v>
      </c>
      <c r="AP204" s="88" t="b">
        <v>0</v>
      </c>
      <c r="AQ204" s="88" t="b">
        <v>0</v>
      </c>
      <c r="AR204" s="88"/>
      <c r="AS204" s="88" t="b">
        <v>0</v>
      </c>
      <c r="AT204" s="88">
        <v>0</v>
      </c>
      <c r="AU204" s="88">
        <v>1</v>
      </c>
    </row>
    <row r="205" spans="1:47" ht="15" customHeight="1" x14ac:dyDescent="0.3">
      <c r="A205" s="46" t="s">
        <v>334</v>
      </c>
      <c r="B205" s="46" t="s">
        <v>312</v>
      </c>
      <c r="C205" s="50"/>
      <c r="D205" s="51"/>
      <c r="E205" s="81"/>
      <c r="F205" s="52"/>
      <c r="G205" s="50"/>
      <c r="H205" s="54"/>
      <c r="I205" s="53"/>
      <c r="J205" s="53"/>
      <c r="K205" s="65"/>
      <c r="L205" s="79"/>
      <c r="M205" s="79"/>
      <c r="N205" s="60"/>
      <c r="O205" s="88" t="s">
        <v>1697</v>
      </c>
      <c r="P205" s="83">
        <v>45032.283750000002</v>
      </c>
      <c r="Q205" s="88" t="s">
        <v>2626</v>
      </c>
      <c r="R205" s="88"/>
      <c r="S205" s="88" t="s">
        <v>2627</v>
      </c>
      <c r="T205" s="88" t="s">
        <v>2326</v>
      </c>
      <c r="U205" s="88" t="s">
        <v>2628</v>
      </c>
      <c r="V205" s="88" t="s">
        <v>2629</v>
      </c>
      <c r="W205" s="78" t="s">
        <v>2630</v>
      </c>
      <c r="X205" s="83">
        <v>45032.283750000002</v>
      </c>
      <c r="Y205" s="88" t="s">
        <v>1692</v>
      </c>
      <c r="Z205" s="88" t="b">
        <v>0</v>
      </c>
      <c r="AA205" s="88" t="b">
        <v>0</v>
      </c>
      <c r="AB205" s="88"/>
      <c r="AC205" s="88">
        <v>2</v>
      </c>
      <c r="AD205" s="88">
        <v>0</v>
      </c>
      <c r="AE205" s="88" t="s">
        <v>1693</v>
      </c>
      <c r="AF205" s="88" t="b">
        <v>0</v>
      </c>
      <c r="AG205" s="88" t="b">
        <v>0</v>
      </c>
      <c r="AH205" s="88"/>
      <c r="AI205" s="88"/>
      <c r="AJ205" s="88"/>
      <c r="AK205" s="88" t="s">
        <v>2453</v>
      </c>
      <c r="AL205" s="88" t="s">
        <v>2480</v>
      </c>
      <c r="AM205" s="88" t="s">
        <v>2453</v>
      </c>
      <c r="AN205" s="88">
        <v>0</v>
      </c>
      <c r="AO205" s="88" t="s">
        <v>2453</v>
      </c>
      <c r="AP205" s="88" t="b">
        <v>0</v>
      </c>
      <c r="AQ205" s="88" t="b">
        <v>0</v>
      </c>
      <c r="AR205" s="88"/>
      <c r="AS205" s="88" t="b">
        <v>0</v>
      </c>
      <c r="AT205" s="88">
        <v>0</v>
      </c>
      <c r="AU205" s="88">
        <v>1</v>
      </c>
    </row>
    <row r="206" spans="1:47" ht="15" customHeight="1" x14ac:dyDescent="0.3">
      <c r="A206" s="46" t="s">
        <v>335</v>
      </c>
      <c r="B206" s="46" t="s">
        <v>312</v>
      </c>
      <c r="C206" s="50"/>
      <c r="D206" s="51"/>
      <c r="E206" s="81"/>
      <c r="F206" s="52"/>
      <c r="G206" s="50"/>
      <c r="H206" s="54"/>
      <c r="I206" s="53"/>
      <c r="J206" s="53"/>
      <c r="K206" s="65"/>
      <c r="L206" s="79"/>
      <c r="M206" s="79"/>
      <c r="N206" s="60"/>
      <c r="O206" s="88" t="s">
        <v>1697</v>
      </c>
      <c r="P206" s="83">
        <v>45032.284479166665</v>
      </c>
      <c r="Q206" s="88" t="s">
        <v>2631</v>
      </c>
      <c r="R206" s="88"/>
      <c r="S206" s="88" t="s">
        <v>2632</v>
      </c>
      <c r="T206" s="88" t="s">
        <v>2326</v>
      </c>
      <c r="U206" s="88" t="s">
        <v>335</v>
      </c>
      <c r="V206" s="88" t="s">
        <v>2633</v>
      </c>
      <c r="W206" s="78" t="s">
        <v>2634</v>
      </c>
      <c r="X206" s="83">
        <v>45032.284479166665</v>
      </c>
      <c r="Y206" s="88" t="s">
        <v>1692</v>
      </c>
      <c r="Z206" s="88" t="b">
        <v>0</v>
      </c>
      <c r="AA206" s="88" t="b">
        <v>0</v>
      </c>
      <c r="AB206" s="88"/>
      <c r="AC206" s="88">
        <v>1</v>
      </c>
      <c r="AD206" s="88">
        <v>0</v>
      </c>
      <c r="AE206" s="88" t="s">
        <v>1693</v>
      </c>
      <c r="AF206" s="88" t="b">
        <v>0</v>
      </c>
      <c r="AG206" s="88" t="b">
        <v>0</v>
      </c>
      <c r="AH206" s="88"/>
      <c r="AI206" s="88"/>
      <c r="AJ206" s="88"/>
      <c r="AK206" s="88" t="s">
        <v>2453</v>
      </c>
      <c r="AL206" s="88" t="s">
        <v>2480</v>
      </c>
      <c r="AM206" s="88" t="s">
        <v>2453</v>
      </c>
      <c r="AN206" s="88">
        <v>0</v>
      </c>
      <c r="AO206" s="88" t="s">
        <v>2453</v>
      </c>
      <c r="AP206" s="88" t="b">
        <v>0</v>
      </c>
      <c r="AQ206" s="88" t="b">
        <v>0</v>
      </c>
      <c r="AR206" s="88"/>
      <c r="AS206" s="88" t="b">
        <v>0</v>
      </c>
      <c r="AT206" s="88">
        <v>0</v>
      </c>
      <c r="AU206" s="88">
        <v>1</v>
      </c>
    </row>
    <row r="207" spans="1:47" ht="15" customHeight="1" x14ac:dyDescent="0.3">
      <c r="A207" s="46" t="s">
        <v>336</v>
      </c>
      <c r="B207" s="46" t="s">
        <v>312</v>
      </c>
      <c r="C207" s="50"/>
      <c r="D207" s="51"/>
      <c r="E207" s="81"/>
      <c r="F207" s="52"/>
      <c r="G207" s="50"/>
      <c r="H207" s="54"/>
      <c r="I207" s="53"/>
      <c r="J207" s="53"/>
      <c r="K207" s="65"/>
      <c r="L207" s="79"/>
      <c r="M207" s="79"/>
      <c r="N207" s="60"/>
      <c r="O207" s="88" t="s">
        <v>1697</v>
      </c>
      <c r="P207" s="83">
        <v>45032.295138888891</v>
      </c>
      <c r="Q207" s="88" t="s">
        <v>2635</v>
      </c>
      <c r="R207" s="88"/>
      <c r="S207" s="88" t="s">
        <v>2636</v>
      </c>
      <c r="T207" s="88" t="s">
        <v>2326</v>
      </c>
      <c r="U207" s="88" t="s">
        <v>2637</v>
      </c>
      <c r="V207" s="88" t="s">
        <v>2638</v>
      </c>
      <c r="W207" s="78" t="s">
        <v>2639</v>
      </c>
      <c r="X207" s="83">
        <v>45032.295138888891</v>
      </c>
      <c r="Y207" s="88" t="s">
        <v>1692</v>
      </c>
      <c r="Z207" s="88" t="b">
        <v>0</v>
      </c>
      <c r="AA207" s="88" t="b">
        <v>0</v>
      </c>
      <c r="AB207" s="88"/>
      <c r="AC207" s="88">
        <v>1</v>
      </c>
      <c r="AD207" s="88">
        <v>0</v>
      </c>
      <c r="AE207" s="88" t="s">
        <v>1693</v>
      </c>
      <c r="AF207" s="88" t="b">
        <v>0</v>
      </c>
      <c r="AG207" s="88" t="b">
        <v>0</v>
      </c>
      <c r="AH207" s="88"/>
      <c r="AI207" s="88"/>
      <c r="AJ207" s="88"/>
      <c r="AK207" s="88" t="s">
        <v>2453</v>
      </c>
      <c r="AL207" s="88" t="s">
        <v>2480</v>
      </c>
      <c r="AM207" s="88" t="s">
        <v>2453</v>
      </c>
      <c r="AN207" s="88">
        <v>0</v>
      </c>
      <c r="AO207" s="88" t="s">
        <v>2453</v>
      </c>
      <c r="AP207" s="88" t="b">
        <v>0</v>
      </c>
      <c r="AQ207" s="88" t="b">
        <v>0</v>
      </c>
      <c r="AR207" s="88"/>
      <c r="AS207" s="88" t="b">
        <v>0</v>
      </c>
      <c r="AT207" s="88">
        <v>0</v>
      </c>
      <c r="AU207" s="88">
        <v>1</v>
      </c>
    </row>
    <row r="208" spans="1:47" ht="15" customHeight="1" x14ac:dyDescent="0.3">
      <c r="A208" s="46" t="s">
        <v>337</v>
      </c>
      <c r="B208" s="46" t="s">
        <v>312</v>
      </c>
      <c r="C208" s="50"/>
      <c r="D208" s="51"/>
      <c r="E208" s="81"/>
      <c r="F208" s="52"/>
      <c r="G208" s="50"/>
      <c r="H208" s="54"/>
      <c r="I208" s="53"/>
      <c r="J208" s="53"/>
      <c r="K208" s="65"/>
      <c r="L208" s="79"/>
      <c r="M208" s="79"/>
      <c r="N208" s="60"/>
      <c r="O208" s="88" t="s">
        <v>1697</v>
      </c>
      <c r="P208" s="83">
        <v>45032.313634259262</v>
      </c>
      <c r="Q208" s="88" t="s">
        <v>2640</v>
      </c>
      <c r="R208" s="88"/>
      <c r="S208" s="88" t="s">
        <v>2641</v>
      </c>
      <c r="T208" s="88" t="s">
        <v>2326</v>
      </c>
      <c r="U208" s="88" t="s">
        <v>2642</v>
      </c>
      <c r="V208" s="88" t="s">
        <v>2643</v>
      </c>
      <c r="W208" s="78" t="s">
        <v>2644</v>
      </c>
      <c r="X208" s="83">
        <v>45032.313634259262</v>
      </c>
      <c r="Y208" s="88" t="s">
        <v>1692</v>
      </c>
      <c r="Z208" s="88" t="b">
        <v>0</v>
      </c>
      <c r="AA208" s="88" t="b">
        <v>0</v>
      </c>
      <c r="AB208" s="88"/>
      <c r="AC208" s="88">
        <v>1</v>
      </c>
      <c r="AD208" s="88">
        <v>0</v>
      </c>
      <c r="AE208" s="88" t="s">
        <v>1693</v>
      </c>
      <c r="AF208" s="88" t="b">
        <v>0</v>
      </c>
      <c r="AG208" s="88" t="b">
        <v>0</v>
      </c>
      <c r="AH208" s="88"/>
      <c r="AI208" s="88"/>
      <c r="AJ208" s="88"/>
      <c r="AK208" s="88" t="s">
        <v>2453</v>
      </c>
      <c r="AL208" s="88" t="s">
        <v>2480</v>
      </c>
      <c r="AM208" s="88" t="s">
        <v>2453</v>
      </c>
      <c r="AN208" s="88">
        <v>0</v>
      </c>
      <c r="AO208" s="88" t="s">
        <v>2453</v>
      </c>
      <c r="AP208" s="88" t="b">
        <v>0</v>
      </c>
      <c r="AQ208" s="88" t="b">
        <v>0</v>
      </c>
      <c r="AR208" s="88"/>
      <c r="AS208" s="88" t="b">
        <v>0</v>
      </c>
      <c r="AT208" s="88">
        <v>0</v>
      </c>
      <c r="AU208" s="88">
        <v>1</v>
      </c>
    </row>
    <row r="209" spans="1:47" ht="15" customHeight="1" x14ac:dyDescent="0.3">
      <c r="A209" s="46" t="s">
        <v>312</v>
      </c>
      <c r="B209" s="46" t="s">
        <v>338</v>
      </c>
      <c r="C209" s="50"/>
      <c r="D209" s="51"/>
      <c r="E209" s="81"/>
      <c r="F209" s="52"/>
      <c r="G209" s="50"/>
      <c r="H209" s="54"/>
      <c r="I209" s="53"/>
      <c r="J209" s="53"/>
      <c r="K209" s="65"/>
      <c r="L209" s="79"/>
      <c r="M209" s="79"/>
      <c r="N209" s="60"/>
      <c r="O209" s="88" t="s">
        <v>1686</v>
      </c>
      <c r="P209" s="83">
        <v>45032.67087962963</v>
      </c>
      <c r="Q209" s="88" t="s">
        <v>2645</v>
      </c>
      <c r="R209" s="88"/>
      <c r="S209" s="88" t="s">
        <v>2646</v>
      </c>
      <c r="T209" s="88" t="s">
        <v>2326</v>
      </c>
      <c r="U209" s="88" t="s">
        <v>2469</v>
      </c>
      <c r="V209" s="88" t="s">
        <v>2647</v>
      </c>
      <c r="W209" s="78" t="s">
        <v>2648</v>
      </c>
      <c r="X209" s="83">
        <v>45032.67087962963</v>
      </c>
      <c r="Y209" s="88" t="s">
        <v>1692</v>
      </c>
      <c r="Z209" s="88" t="b">
        <v>0</v>
      </c>
      <c r="AA209" s="88" t="b">
        <v>0</v>
      </c>
      <c r="AB209" s="88"/>
      <c r="AC209" s="88">
        <v>2</v>
      </c>
      <c r="AD209" s="88">
        <v>0</v>
      </c>
      <c r="AE209" s="88" t="s">
        <v>1693</v>
      </c>
      <c r="AF209" s="88" t="b">
        <v>0</v>
      </c>
      <c r="AG209" s="88" t="b">
        <v>0</v>
      </c>
      <c r="AH209" s="88"/>
      <c r="AI209" s="88"/>
      <c r="AJ209" s="88"/>
      <c r="AK209" s="88" t="s">
        <v>2649</v>
      </c>
      <c r="AL209" s="88" t="s">
        <v>2650</v>
      </c>
      <c r="AM209" s="88" t="s">
        <v>2649</v>
      </c>
      <c r="AN209" s="88">
        <v>0</v>
      </c>
      <c r="AO209" s="88" t="s">
        <v>2453</v>
      </c>
      <c r="AP209" s="88" t="b">
        <v>1</v>
      </c>
      <c r="AQ209" s="88" t="b">
        <v>0</v>
      </c>
      <c r="AR209" s="88"/>
      <c r="AS209" s="88" t="b">
        <v>0</v>
      </c>
      <c r="AT209" s="88">
        <v>3</v>
      </c>
      <c r="AU209" s="88">
        <v>2</v>
      </c>
    </row>
    <row r="210" spans="1:47" ht="15" customHeight="1" x14ac:dyDescent="0.3">
      <c r="A210" s="46" t="s">
        <v>338</v>
      </c>
      <c r="B210" s="46" t="s">
        <v>312</v>
      </c>
      <c r="C210" s="50"/>
      <c r="D210" s="51"/>
      <c r="E210" s="81"/>
      <c r="F210" s="52"/>
      <c r="G210" s="50"/>
      <c r="H210" s="54"/>
      <c r="I210" s="53"/>
      <c r="J210" s="53"/>
      <c r="K210" s="65"/>
      <c r="L210" s="79"/>
      <c r="M210" s="79"/>
      <c r="N210" s="60"/>
      <c r="O210" s="88" t="s">
        <v>1686</v>
      </c>
      <c r="P210" s="83">
        <v>45032.670092592591</v>
      </c>
      <c r="Q210" s="88" t="s">
        <v>2651</v>
      </c>
      <c r="R210" s="88"/>
      <c r="S210" s="88" t="s">
        <v>2649</v>
      </c>
      <c r="T210" s="88" t="s">
        <v>2326</v>
      </c>
      <c r="U210" s="88" t="s">
        <v>2652</v>
      </c>
      <c r="V210" s="88" t="s">
        <v>2650</v>
      </c>
      <c r="W210" s="78" t="s">
        <v>2653</v>
      </c>
      <c r="X210" s="83">
        <v>45032.670092592591</v>
      </c>
      <c r="Y210" s="88" t="s">
        <v>1692</v>
      </c>
      <c r="Z210" s="88" t="b">
        <v>0</v>
      </c>
      <c r="AA210" s="88" t="b">
        <v>0</v>
      </c>
      <c r="AB210" s="88"/>
      <c r="AC210" s="88">
        <v>1</v>
      </c>
      <c r="AD210" s="88">
        <v>0</v>
      </c>
      <c r="AE210" s="88" t="s">
        <v>1693</v>
      </c>
      <c r="AF210" s="88" t="b">
        <v>0</v>
      </c>
      <c r="AG210" s="88" t="b">
        <v>0</v>
      </c>
      <c r="AH210" s="88"/>
      <c r="AI210" s="88"/>
      <c r="AJ210" s="88"/>
      <c r="AK210" s="88" t="s">
        <v>2654</v>
      </c>
      <c r="AL210" s="88" t="s">
        <v>2655</v>
      </c>
      <c r="AM210" s="88" t="s">
        <v>2654</v>
      </c>
      <c r="AN210" s="88">
        <v>1</v>
      </c>
      <c r="AO210" s="88" t="s">
        <v>2453</v>
      </c>
      <c r="AP210" s="88" t="b">
        <v>0</v>
      </c>
      <c r="AQ210" s="88" t="b">
        <v>0</v>
      </c>
      <c r="AR210" s="88"/>
      <c r="AS210" s="88" t="b">
        <v>0</v>
      </c>
      <c r="AT210" s="88">
        <v>2</v>
      </c>
      <c r="AU210" s="88">
        <v>2</v>
      </c>
    </row>
    <row r="211" spans="1:47" ht="15" customHeight="1" x14ac:dyDescent="0.3">
      <c r="A211" s="46" t="s">
        <v>312</v>
      </c>
      <c r="B211" s="46" t="s">
        <v>338</v>
      </c>
      <c r="C211" s="50"/>
      <c r="D211" s="51"/>
      <c r="E211" s="81"/>
      <c r="F211" s="52"/>
      <c r="G211" s="50"/>
      <c r="H211" s="54"/>
      <c r="I211" s="53"/>
      <c r="J211" s="53"/>
      <c r="K211" s="65"/>
      <c r="L211" s="79"/>
      <c r="M211" s="79"/>
      <c r="N211" s="60"/>
      <c r="O211" s="88" t="s">
        <v>1686</v>
      </c>
      <c r="P211" s="83">
        <v>45032.655659722222</v>
      </c>
      <c r="Q211" s="88" t="s">
        <v>2656</v>
      </c>
      <c r="R211" s="88"/>
      <c r="S211" s="88" t="s">
        <v>2654</v>
      </c>
      <c r="T211" s="88" t="s">
        <v>2326</v>
      </c>
      <c r="U211" s="88" t="s">
        <v>2469</v>
      </c>
      <c r="V211" s="88" t="s">
        <v>2655</v>
      </c>
      <c r="W211" s="78" t="s">
        <v>2657</v>
      </c>
      <c r="X211" s="83">
        <v>45032.655659722222</v>
      </c>
      <c r="Y211" s="88" t="s">
        <v>1692</v>
      </c>
      <c r="Z211" s="88" t="b">
        <v>0</v>
      </c>
      <c r="AA211" s="88" t="b">
        <v>0</v>
      </c>
      <c r="AB211" s="88"/>
      <c r="AC211" s="88">
        <v>2</v>
      </c>
      <c r="AD211" s="88">
        <v>0</v>
      </c>
      <c r="AE211" s="88" t="s">
        <v>1693</v>
      </c>
      <c r="AF211" s="88" t="b">
        <v>0</v>
      </c>
      <c r="AG211" s="88" t="b">
        <v>0</v>
      </c>
      <c r="AH211" s="88"/>
      <c r="AI211" s="88"/>
      <c r="AJ211" s="88"/>
      <c r="AK211" s="88" t="s">
        <v>2658</v>
      </c>
      <c r="AL211" s="88" t="s">
        <v>2659</v>
      </c>
      <c r="AM211" s="88" t="s">
        <v>2658</v>
      </c>
      <c r="AN211" s="88">
        <v>1</v>
      </c>
      <c r="AO211" s="88" t="s">
        <v>2453</v>
      </c>
      <c r="AP211" s="88" t="b">
        <v>1</v>
      </c>
      <c r="AQ211" s="88" t="b">
        <v>0</v>
      </c>
      <c r="AR211" s="88"/>
      <c r="AS211" s="88" t="b">
        <v>0</v>
      </c>
      <c r="AT211" s="88">
        <v>1</v>
      </c>
      <c r="AU211" s="88">
        <v>2</v>
      </c>
    </row>
    <row r="212" spans="1:47" ht="15" customHeight="1" x14ac:dyDescent="0.3">
      <c r="A212" s="46" t="s">
        <v>338</v>
      </c>
      <c r="B212" s="46" t="s">
        <v>312</v>
      </c>
      <c r="C212" s="50"/>
      <c r="D212" s="51"/>
      <c r="E212" s="81"/>
      <c r="F212" s="52"/>
      <c r="G212" s="50"/>
      <c r="H212" s="54"/>
      <c r="I212" s="53"/>
      <c r="J212" s="53"/>
      <c r="K212" s="65"/>
      <c r="L212" s="79"/>
      <c r="M212" s="79"/>
      <c r="N212" s="60"/>
      <c r="O212" s="88" t="s">
        <v>1697</v>
      </c>
      <c r="P212" s="83">
        <v>45032.377546296295</v>
      </c>
      <c r="Q212" s="88" t="s">
        <v>2660</v>
      </c>
      <c r="R212" s="88"/>
      <c r="S212" s="88" t="s">
        <v>2658</v>
      </c>
      <c r="T212" s="88" t="s">
        <v>2326</v>
      </c>
      <c r="U212" s="88" t="s">
        <v>2652</v>
      </c>
      <c r="V212" s="88" t="s">
        <v>2659</v>
      </c>
      <c r="W212" s="78" t="s">
        <v>2661</v>
      </c>
      <c r="X212" s="83">
        <v>45032.377546296295</v>
      </c>
      <c r="Y212" s="88" t="s">
        <v>1692</v>
      </c>
      <c r="Z212" s="88" t="b">
        <v>0</v>
      </c>
      <c r="AA212" s="88" t="b">
        <v>0</v>
      </c>
      <c r="AB212" s="88"/>
      <c r="AC212" s="88">
        <v>1</v>
      </c>
      <c r="AD212" s="88">
        <v>0</v>
      </c>
      <c r="AE212" s="88" t="s">
        <v>1693</v>
      </c>
      <c r="AF212" s="88" t="b">
        <v>0</v>
      </c>
      <c r="AG212" s="88" t="b">
        <v>0</v>
      </c>
      <c r="AH212" s="88"/>
      <c r="AI212" s="88"/>
      <c r="AJ212" s="88"/>
      <c r="AK212" s="88" t="s">
        <v>2453</v>
      </c>
      <c r="AL212" s="88" t="s">
        <v>2480</v>
      </c>
      <c r="AM212" s="88" t="s">
        <v>2453</v>
      </c>
      <c r="AN212" s="88">
        <v>1</v>
      </c>
      <c r="AO212" s="88" t="s">
        <v>2453</v>
      </c>
      <c r="AP212" s="88" t="b">
        <v>0</v>
      </c>
      <c r="AQ212" s="88" t="b">
        <v>0</v>
      </c>
      <c r="AR212" s="88"/>
      <c r="AS212" s="88" t="b">
        <v>0</v>
      </c>
      <c r="AT212" s="88">
        <v>0</v>
      </c>
      <c r="AU212" s="88">
        <v>2</v>
      </c>
    </row>
    <row r="213" spans="1:47" ht="15" customHeight="1" x14ac:dyDescent="0.3">
      <c r="A213" s="46" t="s">
        <v>339</v>
      </c>
      <c r="B213" s="46" t="s">
        <v>312</v>
      </c>
      <c r="C213" s="50"/>
      <c r="D213" s="51"/>
      <c r="E213" s="81"/>
      <c r="F213" s="52"/>
      <c r="G213" s="50"/>
      <c r="H213" s="54"/>
      <c r="I213" s="53"/>
      <c r="J213" s="53"/>
      <c r="K213" s="65"/>
      <c r="L213" s="79"/>
      <c r="M213" s="79"/>
      <c r="N213" s="60"/>
      <c r="O213" s="88" t="s">
        <v>1697</v>
      </c>
      <c r="P213" s="83">
        <v>45032.446643518517</v>
      </c>
      <c r="Q213" s="88" t="s">
        <v>2662</v>
      </c>
      <c r="R213" s="88"/>
      <c r="S213" s="88" t="s">
        <v>2663</v>
      </c>
      <c r="T213" s="88" t="s">
        <v>2326</v>
      </c>
      <c r="U213" s="88" t="s">
        <v>2664</v>
      </c>
      <c r="V213" s="88" t="s">
        <v>2665</v>
      </c>
      <c r="W213" s="78" t="s">
        <v>2666</v>
      </c>
      <c r="X213" s="83">
        <v>45032.446643518517</v>
      </c>
      <c r="Y213" s="88" t="s">
        <v>1692</v>
      </c>
      <c r="Z213" s="88" t="b">
        <v>0</v>
      </c>
      <c r="AA213" s="88" t="b">
        <v>0</v>
      </c>
      <c r="AB213" s="88"/>
      <c r="AC213" s="88">
        <v>1</v>
      </c>
      <c r="AD213" s="88">
        <v>0</v>
      </c>
      <c r="AE213" s="88" t="s">
        <v>1693</v>
      </c>
      <c r="AF213" s="88" t="b">
        <v>0</v>
      </c>
      <c r="AG213" s="88" t="b">
        <v>0</v>
      </c>
      <c r="AH213" s="88"/>
      <c r="AI213" s="88"/>
      <c r="AJ213" s="88"/>
      <c r="AK213" s="88" t="s">
        <v>2453</v>
      </c>
      <c r="AL213" s="88" t="s">
        <v>2480</v>
      </c>
      <c r="AM213" s="88" t="s">
        <v>2453</v>
      </c>
      <c r="AN213" s="88">
        <v>0</v>
      </c>
      <c r="AO213" s="88" t="s">
        <v>2453</v>
      </c>
      <c r="AP213" s="88" t="b">
        <v>0</v>
      </c>
      <c r="AQ213" s="88" t="b">
        <v>0</v>
      </c>
      <c r="AR213" s="88"/>
      <c r="AS213" s="88" t="b">
        <v>0</v>
      </c>
      <c r="AT213" s="88">
        <v>0</v>
      </c>
      <c r="AU213" s="88">
        <v>1</v>
      </c>
    </row>
    <row r="214" spans="1:47" ht="15" customHeight="1" x14ac:dyDescent="0.3">
      <c r="A214" s="46" t="s">
        <v>340</v>
      </c>
      <c r="B214" s="46" t="s">
        <v>312</v>
      </c>
      <c r="C214" s="50"/>
      <c r="D214" s="51"/>
      <c r="E214" s="81"/>
      <c r="F214" s="52"/>
      <c r="G214" s="50"/>
      <c r="H214" s="54"/>
      <c r="I214" s="53"/>
      <c r="J214" s="53"/>
      <c r="K214" s="65"/>
      <c r="L214" s="79"/>
      <c r="M214" s="79"/>
      <c r="N214" s="60"/>
      <c r="O214" s="88" t="s">
        <v>1697</v>
      </c>
      <c r="P214" s="83">
        <v>45032.460509259261</v>
      </c>
      <c r="Q214" s="88" t="s">
        <v>2667</v>
      </c>
      <c r="R214" s="88"/>
      <c r="S214" s="88" t="s">
        <v>2668</v>
      </c>
      <c r="T214" s="88" t="s">
        <v>2326</v>
      </c>
      <c r="U214" s="88" t="s">
        <v>2669</v>
      </c>
      <c r="V214" s="88" t="s">
        <v>2670</v>
      </c>
      <c r="W214" s="78" t="s">
        <v>2671</v>
      </c>
      <c r="X214" s="83">
        <v>45032.460509259261</v>
      </c>
      <c r="Y214" s="88" t="s">
        <v>1692</v>
      </c>
      <c r="Z214" s="88" t="b">
        <v>0</v>
      </c>
      <c r="AA214" s="88" t="b">
        <v>0</v>
      </c>
      <c r="AB214" s="88"/>
      <c r="AC214" s="88">
        <v>1</v>
      </c>
      <c r="AD214" s="88">
        <v>0</v>
      </c>
      <c r="AE214" s="88" t="s">
        <v>1693</v>
      </c>
      <c r="AF214" s="88" t="b">
        <v>0</v>
      </c>
      <c r="AG214" s="88" t="b">
        <v>0</v>
      </c>
      <c r="AH214" s="88"/>
      <c r="AI214" s="88"/>
      <c r="AJ214" s="88"/>
      <c r="AK214" s="88" t="s">
        <v>2453</v>
      </c>
      <c r="AL214" s="88" t="s">
        <v>2480</v>
      </c>
      <c r="AM214" s="88" t="s">
        <v>2453</v>
      </c>
      <c r="AN214" s="88">
        <v>0</v>
      </c>
      <c r="AO214" s="88" t="s">
        <v>2453</v>
      </c>
      <c r="AP214" s="88" t="b">
        <v>0</v>
      </c>
      <c r="AQ214" s="88" t="b">
        <v>0</v>
      </c>
      <c r="AR214" s="88"/>
      <c r="AS214" s="88" t="b">
        <v>0</v>
      </c>
      <c r="AT214" s="88">
        <v>0</v>
      </c>
      <c r="AU214" s="88">
        <v>1</v>
      </c>
    </row>
    <row r="215" spans="1:47" ht="15" customHeight="1" x14ac:dyDescent="0.3">
      <c r="A215" s="46" t="s">
        <v>312</v>
      </c>
      <c r="B215" s="46" t="s">
        <v>341</v>
      </c>
      <c r="C215" s="50"/>
      <c r="D215" s="51"/>
      <c r="E215" s="81"/>
      <c r="F215" s="52"/>
      <c r="G215" s="50"/>
      <c r="H215" s="54"/>
      <c r="I215" s="53"/>
      <c r="J215" s="53"/>
      <c r="K215" s="65"/>
      <c r="L215" s="79"/>
      <c r="M215" s="79"/>
      <c r="N215" s="60"/>
      <c r="O215" s="88" t="s">
        <v>1686</v>
      </c>
      <c r="P215" s="83">
        <v>45032.698310185187</v>
      </c>
      <c r="Q215" s="88" t="s">
        <v>2672</v>
      </c>
      <c r="R215" s="88"/>
      <c r="S215" s="88" t="s">
        <v>2673</v>
      </c>
      <c r="T215" s="88" t="s">
        <v>2326</v>
      </c>
      <c r="U215" s="88" t="s">
        <v>2469</v>
      </c>
      <c r="V215" s="88" t="s">
        <v>2674</v>
      </c>
      <c r="W215" s="78" t="s">
        <v>2675</v>
      </c>
      <c r="X215" s="83">
        <v>45032.698310185187</v>
      </c>
      <c r="Y215" s="88" t="s">
        <v>1692</v>
      </c>
      <c r="Z215" s="88" t="b">
        <v>0</v>
      </c>
      <c r="AA215" s="88" t="b">
        <v>0</v>
      </c>
      <c r="AB215" s="88"/>
      <c r="AC215" s="88">
        <v>3</v>
      </c>
      <c r="AD215" s="88">
        <v>0</v>
      </c>
      <c r="AE215" s="88" t="s">
        <v>1693</v>
      </c>
      <c r="AF215" s="88" t="b">
        <v>0</v>
      </c>
      <c r="AG215" s="88" t="b">
        <v>0</v>
      </c>
      <c r="AH215" s="88"/>
      <c r="AI215" s="88"/>
      <c r="AJ215" s="88"/>
      <c r="AK215" s="88" t="s">
        <v>2676</v>
      </c>
      <c r="AL215" s="88" t="s">
        <v>2677</v>
      </c>
      <c r="AM215" s="88" t="s">
        <v>2676</v>
      </c>
      <c r="AN215" s="88">
        <v>0</v>
      </c>
      <c r="AO215" s="88" t="s">
        <v>2453</v>
      </c>
      <c r="AP215" s="88" t="b">
        <v>1</v>
      </c>
      <c r="AQ215" s="88" t="b">
        <v>0</v>
      </c>
      <c r="AR215" s="88"/>
      <c r="AS215" s="88" t="b">
        <v>0</v>
      </c>
      <c r="AT215" s="88">
        <v>5</v>
      </c>
      <c r="AU215" s="88">
        <v>3</v>
      </c>
    </row>
    <row r="216" spans="1:47" ht="15" customHeight="1" x14ac:dyDescent="0.3">
      <c r="A216" s="46" t="s">
        <v>341</v>
      </c>
      <c r="B216" s="46" t="s">
        <v>312</v>
      </c>
      <c r="C216" s="50"/>
      <c r="D216" s="51"/>
      <c r="E216" s="81"/>
      <c r="F216" s="52"/>
      <c r="G216" s="50"/>
      <c r="H216" s="54"/>
      <c r="I216" s="53"/>
      <c r="J216" s="53"/>
      <c r="K216" s="65"/>
      <c r="L216" s="79"/>
      <c r="M216" s="79"/>
      <c r="N216" s="60"/>
      <c r="O216" s="88" t="s">
        <v>1686</v>
      </c>
      <c r="P216" s="83">
        <v>45032.696875000001</v>
      </c>
      <c r="Q216" s="88" t="s">
        <v>2678</v>
      </c>
      <c r="R216" s="88"/>
      <c r="S216" s="88" t="s">
        <v>2676</v>
      </c>
      <c r="T216" s="88" t="s">
        <v>2326</v>
      </c>
      <c r="U216" s="88" t="s">
        <v>2679</v>
      </c>
      <c r="V216" s="88" t="s">
        <v>2677</v>
      </c>
      <c r="W216" s="78" t="s">
        <v>2680</v>
      </c>
      <c r="X216" s="83">
        <v>45032.696875000001</v>
      </c>
      <c r="Y216" s="88" t="s">
        <v>1692</v>
      </c>
      <c r="Z216" s="88" t="b">
        <v>0</v>
      </c>
      <c r="AA216" s="88" t="b">
        <v>0</v>
      </c>
      <c r="AB216" s="88"/>
      <c r="AC216" s="88">
        <v>4</v>
      </c>
      <c r="AD216" s="88">
        <v>0</v>
      </c>
      <c r="AE216" s="88" t="s">
        <v>1693</v>
      </c>
      <c r="AF216" s="88" t="b">
        <v>0</v>
      </c>
      <c r="AG216" s="88" t="b">
        <v>0</v>
      </c>
      <c r="AH216" s="88"/>
      <c r="AI216" s="88"/>
      <c r="AJ216" s="88"/>
      <c r="AK216" s="88" t="s">
        <v>2681</v>
      </c>
      <c r="AL216" s="88" t="s">
        <v>2682</v>
      </c>
      <c r="AM216" s="88" t="s">
        <v>2681</v>
      </c>
      <c r="AN216" s="88">
        <v>1</v>
      </c>
      <c r="AO216" s="88" t="s">
        <v>2453</v>
      </c>
      <c r="AP216" s="88" t="b">
        <v>0</v>
      </c>
      <c r="AQ216" s="88" t="b">
        <v>0</v>
      </c>
      <c r="AR216" s="88"/>
      <c r="AS216" s="88" t="b">
        <v>0</v>
      </c>
      <c r="AT216" s="88">
        <v>4</v>
      </c>
      <c r="AU216" s="88">
        <v>3</v>
      </c>
    </row>
    <row r="217" spans="1:47" ht="15" customHeight="1" x14ac:dyDescent="0.3">
      <c r="A217" s="46" t="s">
        <v>312</v>
      </c>
      <c r="B217" s="46" t="s">
        <v>341</v>
      </c>
      <c r="C217" s="50"/>
      <c r="D217" s="51"/>
      <c r="E217" s="81"/>
      <c r="F217" s="52"/>
      <c r="G217" s="50"/>
      <c r="H217" s="54"/>
      <c r="I217" s="53"/>
      <c r="J217" s="53"/>
      <c r="K217" s="65"/>
      <c r="L217" s="79"/>
      <c r="M217" s="79"/>
      <c r="N217" s="60"/>
      <c r="O217" s="88" t="s">
        <v>1686</v>
      </c>
      <c r="P217" s="83">
        <v>45032.694537037038</v>
      </c>
      <c r="Q217" s="88" t="s">
        <v>2683</v>
      </c>
      <c r="R217" s="88"/>
      <c r="S217" s="88" t="s">
        <v>2681</v>
      </c>
      <c r="T217" s="88" t="s">
        <v>2326</v>
      </c>
      <c r="U217" s="88" t="s">
        <v>2469</v>
      </c>
      <c r="V217" s="88" t="s">
        <v>2682</v>
      </c>
      <c r="W217" s="78" t="s">
        <v>2684</v>
      </c>
      <c r="X217" s="83">
        <v>45032.694537037038</v>
      </c>
      <c r="Y217" s="88" t="s">
        <v>1692</v>
      </c>
      <c r="Z217" s="88" t="b">
        <v>0</v>
      </c>
      <c r="AA217" s="88" t="b">
        <v>0</v>
      </c>
      <c r="AB217" s="88"/>
      <c r="AC217" s="88">
        <v>4</v>
      </c>
      <c r="AD217" s="88">
        <v>0</v>
      </c>
      <c r="AE217" s="88" t="s">
        <v>1693</v>
      </c>
      <c r="AF217" s="88" t="b">
        <v>0</v>
      </c>
      <c r="AG217" s="88" t="b">
        <v>0</v>
      </c>
      <c r="AH217" s="88"/>
      <c r="AI217" s="88"/>
      <c r="AJ217" s="88"/>
      <c r="AK217" s="88" t="s">
        <v>2685</v>
      </c>
      <c r="AL217" s="88" t="s">
        <v>2686</v>
      </c>
      <c r="AM217" s="88" t="s">
        <v>2685</v>
      </c>
      <c r="AN217" s="88">
        <v>1</v>
      </c>
      <c r="AO217" s="88" t="s">
        <v>2453</v>
      </c>
      <c r="AP217" s="88" t="b">
        <v>1</v>
      </c>
      <c r="AQ217" s="88" t="b">
        <v>0</v>
      </c>
      <c r="AR217" s="88"/>
      <c r="AS217" s="88" t="b">
        <v>0</v>
      </c>
      <c r="AT217" s="88">
        <v>3</v>
      </c>
      <c r="AU217" s="88">
        <v>3</v>
      </c>
    </row>
    <row r="218" spans="1:47" ht="15" customHeight="1" x14ac:dyDescent="0.3">
      <c r="A218" s="46" t="s">
        <v>341</v>
      </c>
      <c r="B218" s="46" t="s">
        <v>312</v>
      </c>
      <c r="C218" s="50"/>
      <c r="D218" s="51"/>
      <c r="E218" s="81"/>
      <c r="F218" s="52"/>
      <c r="G218" s="50"/>
      <c r="H218" s="54"/>
      <c r="I218" s="53"/>
      <c r="J218" s="53"/>
      <c r="K218" s="65"/>
      <c r="L218" s="79"/>
      <c r="M218" s="79"/>
      <c r="N218" s="60"/>
      <c r="O218" s="88" t="s">
        <v>1686</v>
      </c>
      <c r="P218" s="83">
        <v>45032.692627314813</v>
      </c>
      <c r="Q218" s="88" t="s">
        <v>2687</v>
      </c>
      <c r="R218" s="88"/>
      <c r="S218" s="88" t="s">
        <v>2685</v>
      </c>
      <c r="T218" s="88" t="s">
        <v>2326</v>
      </c>
      <c r="U218" s="88" t="s">
        <v>2679</v>
      </c>
      <c r="V218" s="88" t="s">
        <v>2686</v>
      </c>
      <c r="W218" s="78" t="s">
        <v>2688</v>
      </c>
      <c r="X218" s="83">
        <v>45032.692627314813</v>
      </c>
      <c r="Y218" s="88" t="s">
        <v>1692</v>
      </c>
      <c r="Z218" s="88" t="b">
        <v>0</v>
      </c>
      <c r="AA218" s="88" t="b">
        <v>0</v>
      </c>
      <c r="AB218" s="88"/>
      <c r="AC218" s="88">
        <v>3</v>
      </c>
      <c r="AD218" s="88">
        <v>0</v>
      </c>
      <c r="AE218" s="88" t="s">
        <v>1693</v>
      </c>
      <c r="AF218" s="88" t="b">
        <v>0</v>
      </c>
      <c r="AG218" s="88" t="b">
        <v>0</v>
      </c>
      <c r="AH218" s="88"/>
      <c r="AI218" s="88"/>
      <c r="AJ218" s="88"/>
      <c r="AK218" s="88" t="s">
        <v>2689</v>
      </c>
      <c r="AL218" s="88" t="s">
        <v>2690</v>
      </c>
      <c r="AM218" s="88" t="s">
        <v>2689</v>
      </c>
      <c r="AN218" s="88">
        <v>1</v>
      </c>
      <c r="AO218" s="88" t="s">
        <v>2453</v>
      </c>
      <c r="AP218" s="88" t="b">
        <v>0</v>
      </c>
      <c r="AQ218" s="88" t="b">
        <v>0</v>
      </c>
      <c r="AR218" s="88"/>
      <c r="AS218" s="88" t="b">
        <v>0</v>
      </c>
      <c r="AT218" s="88">
        <v>2</v>
      </c>
      <c r="AU218" s="88">
        <v>3</v>
      </c>
    </row>
    <row r="219" spans="1:47" ht="15" customHeight="1" x14ac:dyDescent="0.3">
      <c r="A219" s="46" t="s">
        <v>312</v>
      </c>
      <c r="B219" s="46" t="s">
        <v>341</v>
      </c>
      <c r="C219" s="50"/>
      <c r="D219" s="51"/>
      <c r="E219" s="81"/>
      <c r="F219" s="52"/>
      <c r="G219" s="50"/>
      <c r="H219" s="54"/>
      <c r="I219" s="53"/>
      <c r="J219" s="53"/>
      <c r="K219" s="65"/>
      <c r="L219" s="79"/>
      <c r="M219" s="79"/>
      <c r="N219" s="60"/>
      <c r="O219" s="88" t="s">
        <v>1686</v>
      </c>
      <c r="P219" s="83">
        <v>45032.654629629629</v>
      </c>
      <c r="Q219" s="88" t="s">
        <v>2691</v>
      </c>
      <c r="R219" s="88"/>
      <c r="S219" s="88" t="s">
        <v>2689</v>
      </c>
      <c r="T219" s="88" t="s">
        <v>2326</v>
      </c>
      <c r="U219" s="88" t="s">
        <v>2469</v>
      </c>
      <c r="V219" s="88" t="s">
        <v>2690</v>
      </c>
      <c r="W219" s="78" t="s">
        <v>2692</v>
      </c>
      <c r="X219" s="83">
        <v>45032.654629629629</v>
      </c>
      <c r="Y219" s="88" t="s">
        <v>1692</v>
      </c>
      <c r="Z219" s="88" t="b">
        <v>0</v>
      </c>
      <c r="AA219" s="88" t="b">
        <v>0</v>
      </c>
      <c r="AB219" s="88"/>
      <c r="AC219" s="88">
        <v>3</v>
      </c>
      <c r="AD219" s="88">
        <v>0</v>
      </c>
      <c r="AE219" s="88" t="s">
        <v>1693</v>
      </c>
      <c r="AF219" s="88" t="b">
        <v>0</v>
      </c>
      <c r="AG219" s="88" t="b">
        <v>0</v>
      </c>
      <c r="AH219" s="88"/>
      <c r="AI219" s="88"/>
      <c r="AJ219" s="88"/>
      <c r="AK219" s="88" t="s">
        <v>2693</v>
      </c>
      <c r="AL219" s="88" t="s">
        <v>2694</v>
      </c>
      <c r="AM219" s="88" t="s">
        <v>2693</v>
      </c>
      <c r="AN219" s="88">
        <v>1</v>
      </c>
      <c r="AO219" s="88" t="s">
        <v>2453</v>
      </c>
      <c r="AP219" s="88" t="b">
        <v>1</v>
      </c>
      <c r="AQ219" s="88" t="b">
        <v>0</v>
      </c>
      <c r="AR219" s="88"/>
      <c r="AS219" s="88" t="b">
        <v>0</v>
      </c>
      <c r="AT219" s="88">
        <v>1</v>
      </c>
      <c r="AU219" s="88">
        <v>3</v>
      </c>
    </row>
    <row r="220" spans="1:47" ht="15" customHeight="1" x14ac:dyDescent="0.3">
      <c r="A220" s="46" t="s">
        <v>341</v>
      </c>
      <c r="B220" s="46" t="s">
        <v>312</v>
      </c>
      <c r="C220" s="50"/>
      <c r="D220" s="51"/>
      <c r="E220" s="81"/>
      <c r="F220" s="52"/>
      <c r="G220" s="50"/>
      <c r="H220" s="54"/>
      <c r="I220" s="53"/>
      <c r="J220" s="53"/>
      <c r="K220" s="65"/>
      <c r="L220" s="79"/>
      <c r="M220" s="79"/>
      <c r="N220" s="60"/>
      <c r="O220" s="88" t="s">
        <v>1697</v>
      </c>
      <c r="P220" s="83">
        <v>45032.551388888889</v>
      </c>
      <c r="Q220" s="88" t="s">
        <v>2695</v>
      </c>
      <c r="R220" s="88"/>
      <c r="S220" s="88" t="s">
        <v>2693</v>
      </c>
      <c r="T220" s="88" t="s">
        <v>2326</v>
      </c>
      <c r="U220" s="88" t="s">
        <v>2679</v>
      </c>
      <c r="V220" s="88" t="s">
        <v>2694</v>
      </c>
      <c r="W220" s="78" t="s">
        <v>2696</v>
      </c>
      <c r="X220" s="83">
        <v>45032.551388888889</v>
      </c>
      <c r="Y220" s="88" t="s">
        <v>1692</v>
      </c>
      <c r="Z220" s="88" t="b">
        <v>0</v>
      </c>
      <c r="AA220" s="88" t="b">
        <v>0</v>
      </c>
      <c r="AB220" s="88"/>
      <c r="AC220" s="88">
        <v>13</v>
      </c>
      <c r="AD220" s="88">
        <v>0</v>
      </c>
      <c r="AE220" s="88" t="s">
        <v>1693</v>
      </c>
      <c r="AF220" s="88" t="b">
        <v>0</v>
      </c>
      <c r="AG220" s="88" t="b">
        <v>0</v>
      </c>
      <c r="AH220" s="88"/>
      <c r="AI220" s="88"/>
      <c r="AJ220" s="88"/>
      <c r="AK220" s="88" t="s">
        <v>2453</v>
      </c>
      <c r="AL220" s="88" t="s">
        <v>2480</v>
      </c>
      <c r="AM220" s="88" t="s">
        <v>2453</v>
      </c>
      <c r="AN220" s="88">
        <v>1</v>
      </c>
      <c r="AO220" s="88" t="s">
        <v>2453</v>
      </c>
      <c r="AP220" s="88" t="b">
        <v>0</v>
      </c>
      <c r="AQ220" s="88" t="b">
        <v>0</v>
      </c>
      <c r="AR220" s="88"/>
      <c r="AS220" s="88" t="b">
        <v>0</v>
      </c>
      <c r="AT220" s="88">
        <v>0</v>
      </c>
      <c r="AU220" s="88">
        <v>3</v>
      </c>
    </row>
    <row r="221" spans="1:47" ht="15" customHeight="1" x14ac:dyDescent="0.3">
      <c r="A221" s="46" t="s">
        <v>342</v>
      </c>
      <c r="B221" s="46" t="s">
        <v>343</v>
      </c>
      <c r="C221" s="50"/>
      <c r="D221" s="51"/>
      <c r="E221" s="81"/>
      <c r="F221" s="52"/>
      <c r="G221" s="50"/>
      <c r="H221" s="54"/>
      <c r="I221" s="53"/>
      <c r="J221" s="53"/>
      <c r="K221" s="65"/>
      <c r="L221" s="79"/>
      <c r="M221" s="79"/>
      <c r="N221" s="60"/>
      <c r="O221" s="88" t="s">
        <v>1686</v>
      </c>
      <c r="P221" s="83">
        <v>45033.163495370369</v>
      </c>
      <c r="Q221" s="88" t="s">
        <v>2697</v>
      </c>
      <c r="R221" s="88"/>
      <c r="S221" s="88" t="s">
        <v>2698</v>
      </c>
      <c r="T221" s="88" t="s">
        <v>2326</v>
      </c>
      <c r="U221" s="88" t="s">
        <v>342</v>
      </c>
      <c r="V221" s="88" t="s">
        <v>2699</v>
      </c>
      <c r="W221" s="78" t="s">
        <v>2700</v>
      </c>
      <c r="X221" s="83">
        <v>45033.163495370369</v>
      </c>
      <c r="Y221" s="88" t="s">
        <v>1692</v>
      </c>
      <c r="Z221" s="88" t="b">
        <v>0</v>
      </c>
      <c r="AA221" s="88" t="b">
        <v>0</v>
      </c>
      <c r="AB221" s="88"/>
      <c r="AC221" s="88">
        <v>1</v>
      </c>
      <c r="AD221" s="88">
        <v>0</v>
      </c>
      <c r="AE221" s="88" t="s">
        <v>1693</v>
      </c>
      <c r="AF221" s="88" t="b">
        <v>0</v>
      </c>
      <c r="AG221" s="88" t="b">
        <v>0</v>
      </c>
      <c r="AH221" s="88"/>
      <c r="AI221" s="88"/>
      <c r="AJ221" s="88"/>
      <c r="AK221" s="88" t="s">
        <v>2701</v>
      </c>
      <c r="AL221" s="88" t="s">
        <v>2702</v>
      </c>
      <c r="AM221" s="88" t="s">
        <v>2701</v>
      </c>
      <c r="AN221" s="88">
        <v>0</v>
      </c>
      <c r="AO221" s="88" t="s">
        <v>2453</v>
      </c>
      <c r="AP221" s="88" t="b">
        <v>0</v>
      </c>
      <c r="AQ221" s="88" t="b">
        <v>0</v>
      </c>
      <c r="AR221" s="88"/>
      <c r="AS221" s="88" t="b">
        <v>0</v>
      </c>
      <c r="AT221" s="88">
        <v>1</v>
      </c>
      <c r="AU221" s="88">
        <v>1</v>
      </c>
    </row>
    <row r="222" spans="1:47" ht="15" customHeight="1" x14ac:dyDescent="0.3">
      <c r="A222" s="46" t="s">
        <v>343</v>
      </c>
      <c r="B222" s="46" t="s">
        <v>312</v>
      </c>
      <c r="C222" s="50"/>
      <c r="D222" s="51"/>
      <c r="E222" s="81"/>
      <c r="F222" s="52"/>
      <c r="G222" s="50"/>
      <c r="H222" s="54"/>
      <c r="I222" s="53"/>
      <c r="J222" s="53"/>
      <c r="K222" s="65"/>
      <c r="L222" s="79"/>
      <c r="M222" s="79"/>
      <c r="N222" s="60"/>
      <c r="O222" s="88" t="s">
        <v>1686</v>
      </c>
      <c r="P222" s="83">
        <v>45032.565671296295</v>
      </c>
      <c r="Q222" s="88" t="s">
        <v>2703</v>
      </c>
      <c r="R222" s="88"/>
      <c r="S222" s="88" t="s">
        <v>2704</v>
      </c>
      <c r="T222" s="88" t="s">
        <v>2326</v>
      </c>
      <c r="U222" s="88" t="s">
        <v>343</v>
      </c>
      <c r="V222" s="88" t="s">
        <v>2705</v>
      </c>
      <c r="W222" s="78" t="s">
        <v>2706</v>
      </c>
      <c r="X222" s="83">
        <v>45032.565671296295</v>
      </c>
      <c r="Y222" s="88" t="s">
        <v>1692</v>
      </c>
      <c r="Z222" s="88" t="b">
        <v>0</v>
      </c>
      <c r="AA222" s="88" t="b">
        <v>0</v>
      </c>
      <c r="AB222" s="88"/>
      <c r="AC222" s="88">
        <v>3</v>
      </c>
      <c r="AD222" s="88">
        <v>0</v>
      </c>
      <c r="AE222" s="88" t="s">
        <v>1693</v>
      </c>
      <c r="AF222" s="88" t="b">
        <v>0</v>
      </c>
      <c r="AG222" s="88" t="b">
        <v>0</v>
      </c>
      <c r="AH222" s="88"/>
      <c r="AI222" s="88"/>
      <c r="AJ222" s="88"/>
      <c r="AK222" s="88" t="s">
        <v>2535</v>
      </c>
      <c r="AL222" s="88" t="s">
        <v>2536</v>
      </c>
      <c r="AM222" s="88" t="s">
        <v>2535</v>
      </c>
      <c r="AN222" s="88">
        <v>0</v>
      </c>
      <c r="AO222" s="88" t="s">
        <v>2453</v>
      </c>
      <c r="AP222" s="88" t="b">
        <v>0</v>
      </c>
      <c r="AQ222" s="88" t="b">
        <v>0</v>
      </c>
      <c r="AR222" s="88"/>
      <c r="AS222" s="88" t="b">
        <v>0</v>
      </c>
      <c r="AT222" s="88">
        <v>2</v>
      </c>
      <c r="AU222" s="88">
        <v>2</v>
      </c>
    </row>
    <row r="223" spans="1:47" ht="15" customHeight="1" x14ac:dyDescent="0.3">
      <c r="A223" s="46" t="s">
        <v>343</v>
      </c>
      <c r="B223" s="46" t="s">
        <v>312</v>
      </c>
      <c r="C223" s="50"/>
      <c r="D223" s="51"/>
      <c r="E223" s="81"/>
      <c r="F223" s="52"/>
      <c r="G223" s="50"/>
      <c r="H223" s="54"/>
      <c r="I223" s="53"/>
      <c r="J223" s="53"/>
      <c r="K223" s="65"/>
      <c r="L223" s="79"/>
      <c r="M223" s="79"/>
      <c r="N223" s="60"/>
      <c r="O223" s="88" t="s">
        <v>1697</v>
      </c>
      <c r="P223" s="83">
        <v>45032.564305555556</v>
      </c>
      <c r="Q223" s="88" t="s">
        <v>2707</v>
      </c>
      <c r="R223" s="88"/>
      <c r="S223" s="88" t="s">
        <v>2701</v>
      </c>
      <c r="T223" s="88" t="s">
        <v>2326</v>
      </c>
      <c r="U223" s="88" t="s">
        <v>343</v>
      </c>
      <c r="V223" s="88" t="s">
        <v>2702</v>
      </c>
      <c r="W223" s="78" t="s">
        <v>2708</v>
      </c>
      <c r="X223" s="83">
        <v>45032.564305555556</v>
      </c>
      <c r="Y223" s="88" t="s">
        <v>1692</v>
      </c>
      <c r="Z223" s="88" t="b">
        <v>0</v>
      </c>
      <c r="AA223" s="88" t="b">
        <v>0</v>
      </c>
      <c r="AB223" s="88"/>
      <c r="AC223" s="88">
        <v>4</v>
      </c>
      <c r="AD223" s="88">
        <v>0</v>
      </c>
      <c r="AE223" s="88" t="s">
        <v>1693</v>
      </c>
      <c r="AF223" s="88" t="b">
        <v>0</v>
      </c>
      <c r="AG223" s="88" t="b">
        <v>0</v>
      </c>
      <c r="AH223" s="88"/>
      <c r="AI223" s="88"/>
      <c r="AJ223" s="88"/>
      <c r="AK223" s="88" t="s">
        <v>2453</v>
      </c>
      <c r="AL223" s="88" t="s">
        <v>2480</v>
      </c>
      <c r="AM223" s="88" t="s">
        <v>2453</v>
      </c>
      <c r="AN223" s="88">
        <v>1</v>
      </c>
      <c r="AO223" s="88" t="s">
        <v>2453</v>
      </c>
      <c r="AP223" s="88" t="b">
        <v>0</v>
      </c>
      <c r="AQ223" s="88" t="b">
        <v>0</v>
      </c>
      <c r="AR223" s="88"/>
      <c r="AS223" s="88" t="b">
        <v>0</v>
      </c>
      <c r="AT223" s="88">
        <v>0</v>
      </c>
      <c r="AU223" s="88">
        <v>2</v>
      </c>
    </row>
    <row r="224" spans="1:47" ht="15" customHeight="1" x14ac:dyDescent="0.3">
      <c r="A224" s="46" t="s">
        <v>312</v>
      </c>
      <c r="B224" s="46" t="s">
        <v>344</v>
      </c>
      <c r="C224" s="50"/>
      <c r="D224" s="51"/>
      <c r="E224" s="81"/>
      <c r="F224" s="52"/>
      <c r="G224" s="50"/>
      <c r="H224" s="54"/>
      <c r="I224" s="53"/>
      <c r="J224" s="53"/>
      <c r="K224" s="65"/>
      <c r="L224" s="79"/>
      <c r="M224" s="79"/>
      <c r="N224" s="60"/>
      <c r="O224" s="88" t="s">
        <v>1686</v>
      </c>
      <c r="P224" s="83">
        <v>45032.654872685183</v>
      </c>
      <c r="Q224" s="88" t="s">
        <v>2709</v>
      </c>
      <c r="R224" s="88"/>
      <c r="S224" s="88" t="s">
        <v>2710</v>
      </c>
      <c r="T224" s="88" t="s">
        <v>2326</v>
      </c>
      <c r="U224" s="88" t="s">
        <v>2469</v>
      </c>
      <c r="V224" s="88" t="s">
        <v>2711</v>
      </c>
      <c r="W224" s="78" t="s">
        <v>2712</v>
      </c>
      <c r="X224" s="83">
        <v>45032.654872685183</v>
      </c>
      <c r="Y224" s="88" t="s">
        <v>1692</v>
      </c>
      <c r="Z224" s="88" t="b">
        <v>0</v>
      </c>
      <c r="AA224" s="88" t="b">
        <v>0</v>
      </c>
      <c r="AB224" s="88"/>
      <c r="AC224" s="88">
        <v>2</v>
      </c>
      <c r="AD224" s="88">
        <v>0</v>
      </c>
      <c r="AE224" s="88" t="s">
        <v>1693</v>
      </c>
      <c r="AF224" s="88" t="b">
        <v>0</v>
      </c>
      <c r="AG224" s="88" t="b">
        <v>0</v>
      </c>
      <c r="AH224" s="88"/>
      <c r="AI224" s="88"/>
      <c r="AJ224" s="88"/>
      <c r="AK224" s="88" t="s">
        <v>2713</v>
      </c>
      <c r="AL224" s="88" t="s">
        <v>2714</v>
      </c>
      <c r="AM224" s="88" t="s">
        <v>2713</v>
      </c>
      <c r="AN224" s="88">
        <v>0</v>
      </c>
      <c r="AO224" s="88" t="s">
        <v>2453</v>
      </c>
      <c r="AP224" s="88" t="b">
        <v>1</v>
      </c>
      <c r="AQ224" s="88" t="b">
        <v>0</v>
      </c>
      <c r="AR224" s="88"/>
      <c r="AS224" s="88" t="b">
        <v>0</v>
      </c>
      <c r="AT224" s="88">
        <v>1</v>
      </c>
      <c r="AU224" s="88">
        <v>1</v>
      </c>
    </row>
    <row r="225" spans="1:47" ht="15" customHeight="1" x14ac:dyDescent="0.3">
      <c r="A225" s="46" t="s">
        <v>344</v>
      </c>
      <c r="B225" s="46" t="s">
        <v>312</v>
      </c>
      <c r="C225" s="50"/>
      <c r="D225" s="51"/>
      <c r="E225" s="81"/>
      <c r="F225" s="52"/>
      <c r="G225" s="50"/>
      <c r="H225" s="54"/>
      <c r="I225" s="53"/>
      <c r="J225" s="53"/>
      <c r="K225" s="65"/>
      <c r="L225" s="79"/>
      <c r="M225" s="79"/>
      <c r="N225" s="60"/>
      <c r="O225" s="88" t="s">
        <v>1697</v>
      </c>
      <c r="P225" s="83">
        <v>45032.578692129631</v>
      </c>
      <c r="Q225" s="88" t="s">
        <v>2715</v>
      </c>
      <c r="R225" s="88"/>
      <c r="S225" s="88" t="s">
        <v>2713</v>
      </c>
      <c r="T225" s="88" t="s">
        <v>2326</v>
      </c>
      <c r="U225" s="88" t="s">
        <v>2716</v>
      </c>
      <c r="V225" s="88" t="s">
        <v>2714</v>
      </c>
      <c r="W225" s="78" t="s">
        <v>2717</v>
      </c>
      <c r="X225" s="83">
        <v>45032.578692129631</v>
      </c>
      <c r="Y225" s="88" t="s">
        <v>1692</v>
      </c>
      <c r="Z225" s="88" t="b">
        <v>0</v>
      </c>
      <c r="AA225" s="88" t="b">
        <v>0</v>
      </c>
      <c r="AB225" s="88"/>
      <c r="AC225" s="88">
        <v>2</v>
      </c>
      <c r="AD225" s="88">
        <v>0</v>
      </c>
      <c r="AE225" s="88" t="s">
        <v>1693</v>
      </c>
      <c r="AF225" s="88" t="b">
        <v>0</v>
      </c>
      <c r="AG225" s="88" t="b">
        <v>0</v>
      </c>
      <c r="AH225" s="88"/>
      <c r="AI225" s="88"/>
      <c r="AJ225" s="88"/>
      <c r="AK225" s="88" t="s">
        <v>2453</v>
      </c>
      <c r="AL225" s="88" t="s">
        <v>2480</v>
      </c>
      <c r="AM225" s="88" t="s">
        <v>2453</v>
      </c>
      <c r="AN225" s="88">
        <v>1</v>
      </c>
      <c r="AO225" s="88" t="s">
        <v>2453</v>
      </c>
      <c r="AP225" s="88" t="b">
        <v>0</v>
      </c>
      <c r="AQ225" s="88" t="b">
        <v>0</v>
      </c>
      <c r="AR225" s="88"/>
      <c r="AS225" s="88" t="b">
        <v>0</v>
      </c>
      <c r="AT225" s="88">
        <v>0</v>
      </c>
      <c r="AU225" s="88">
        <v>1</v>
      </c>
    </row>
    <row r="226" spans="1:47" ht="15" customHeight="1" x14ac:dyDescent="0.3">
      <c r="A226" s="46" t="s">
        <v>345</v>
      </c>
      <c r="B226" s="46" t="s">
        <v>312</v>
      </c>
      <c r="C226" s="50"/>
      <c r="D226" s="51"/>
      <c r="E226" s="81"/>
      <c r="F226" s="52"/>
      <c r="G226" s="50"/>
      <c r="H226" s="54"/>
      <c r="I226" s="53"/>
      <c r="J226" s="53"/>
      <c r="K226" s="65"/>
      <c r="L226" s="79"/>
      <c r="M226" s="79"/>
      <c r="N226" s="60"/>
      <c r="O226" s="88" t="s">
        <v>1686</v>
      </c>
      <c r="P226" s="83">
        <v>45032.830231481479</v>
      </c>
      <c r="Q226" s="88" t="s">
        <v>2718</v>
      </c>
      <c r="R226" s="88"/>
      <c r="S226" s="88" t="s">
        <v>2719</v>
      </c>
      <c r="T226" s="88" t="s">
        <v>2326</v>
      </c>
      <c r="U226" s="88" t="s">
        <v>345</v>
      </c>
      <c r="V226" s="88" t="s">
        <v>2720</v>
      </c>
      <c r="W226" s="78" t="s">
        <v>2721</v>
      </c>
      <c r="X226" s="83">
        <v>45032.830231481479</v>
      </c>
      <c r="Y226" s="88" t="s">
        <v>1692</v>
      </c>
      <c r="Z226" s="88" t="b">
        <v>0</v>
      </c>
      <c r="AA226" s="88" t="b">
        <v>0</v>
      </c>
      <c r="AB226" s="88"/>
      <c r="AC226" s="88">
        <v>2</v>
      </c>
      <c r="AD226" s="88">
        <v>0</v>
      </c>
      <c r="AE226" s="88" t="s">
        <v>1693</v>
      </c>
      <c r="AF226" s="88" t="b">
        <v>0</v>
      </c>
      <c r="AG226" s="88" t="b">
        <v>0</v>
      </c>
      <c r="AH226" s="88"/>
      <c r="AI226" s="88"/>
      <c r="AJ226" s="88"/>
      <c r="AK226" s="88" t="s">
        <v>2722</v>
      </c>
      <c r="AL226" s="88" t="s">
        <v>2723</v>
      </c>
      <c r="AM226" s="88" t="s">
        <v>2722</v>
      </c>
      <c r="AN226" s="88">
        <v>0</v>
      </c>
      <c r="AO226" s="88" t="s">
        <v>2453</v>
      </c>
      <c r="AP226" s="88" t="b">
        <v>0</v>
      </c>
      <c r="AQ226" s="88" t="b">
        <v>0</v>
      </c>
      <c r="AR226" s="88"/>
      <c r="AS226" s="88" t="b">
        <v>0</v>
      </c>
      <c r="AT226" s="88">
        <v>2</v>
      </c>
      <c r="AU226" s="88">
        <v>2</v>
      </c>
    </row>
    <row r="227" spans="1:47" ht="15" customHeight="1" x14ac:dyDescent="0.3">
      <c r="A227" s="46" t="s">
        <v>312</v>
      </c>
      <c r="B227" s="46" t="s">
        <v>345</v>
      </c>
      <c r="C227" s="50"/>
      <c r="D227" s="51"/>
      <c r="E227" s="81"/>
      <c r="F227" s="52"/>
      <c r="G227" s="50"/>
      <c r="H227" s="54"/>
      <c r="I227" s="53"/>
      <c r="J227" s="53"/>
      <c r="K227" s="65"/>
      <c r="L227" s="79"/>
      <c r="M227" s="79"/>
      <c r="N227" s="60"/>
      <c r="O227" s="88" t="s">
        <v>1686</v>
      </c>
      <c r="P227" s="83">
        <v>45032.656643518516</v>
      </c>
      <c r="Q227" s="88" t="s">
        <v>2724</v>
      </c>
      <c r="R227" s="88"/>
      <c r="S227" s="88" t="s">
        <v>2722</v>
      </c>
      <c r="T227" s="88" t="s">
        <v>2326</v>
      </c>
      <c r="U227" s="88" t="s">
        <v>2469</v>
      </c>
      <c r="V227" s="88" t="s">
        <v>2723</v>
      </c>
      <c r="W227" s="78" t="s">
        <v>2725</v>
      </c>
      <c r="X227" s="83">
        <v>45032.656643518516</v>
      </c>
      <c r="Y227" s="88" t="s">
        <v>1692</v>
      </c>
      <c r="Z227" s="88" t="b">
        <v>0</v>
      </c>
      <c r="AA227" s="88" t="b">
        <v>0</v>
      </c>
      <c r="AB227" s="88"/>
      <c r="AC227" s="88">
        <v>3</v>
      </c>
      <c r="AD227" s="88">
        <v>0</v>
      </c>
      <c r="AE227" s="88" t="s">
        <v>1693</v>
      </c>
      <c r="AF227" s="88" t="b">
        <v>0</v>
      </c>
      <c r="AG227" s="88" t="b">
        <v>0</v>
      </c>
      <c r="AH227" s="88"/>
      <c r="AI227" s="88"/>
      <c r="AJ227" s="88"/>
      <c r="AK227" s="88" t="s">
        <v>2726</v>
      </c>
      <c r="AL227" s="88" t="s">
        <v>2727</v>
      </c>
      <c r="AM227" s="88" t="s">
        <v>2726</v>
      </c>
      <c r="AN227" s="88">
        <v>1</v>
      </c>
      <c r="AO227" s="88" t="s">
        <v>2453</v>
      </c>
      <c r="AP227" s="88" t="b">
        <v>1</v>
      </c>
      <c r="AQ227" s="88" t="b">
        <v>0</v>
      </c>
      <c r="AR227" s="88"/>
      <c r="AS227" s="88" t="b">
        <v>0</v>
      </c>
      <c r="AT227" s="88">
        <v>1</v>
      </c>
      <c r="AU227" s="88">
        <v>1</v>
      </c>
    </row>
    <row r="228" spans="1:47" ht="15" customHeight="1" x14ac:dyDescent="0.3">
      <c r="A228" s="46" t="s">
        <v>345</v>
      </c>
      <c r="B228" s="46" t="s">
        <v>312</v>
      </c>
      <c r="C228" s="50"/>
      <c r="D228" s="51"/>
      <c r="E228" s="81"/>
      <c r="F228" s="52"/>
      <c r="G228" s="50"/>
      <c r="H228" s="54"/>
      <c r="I228" s="53"/>
      <c r="J228" s="53"/>
      <c r="K228" s="65"/>
      <c r="L228" s="79"/>
      <c r="M228" s="79"/>
      <c r="N228" s="60"/>
      <c r="O228" s="88" t="s">
        <v>1697</v>
      </c>
      <c r="P228" s="83">
        <v>45032.603125000001</v>
      </c>
      <c r="Q228" s="88" t="s">
        <v>2728</v>
      </c>
      <c r="R228" s="88"/>
      <c r="S228" s="88" t="s">
        <v>2726</v>
      </c>
      <c r="T228" s="88" t="s">
        <v>2326</v>
      </c>
      <c r="U228" s="88" t="s">
        <v>345</v>
      </c>
      <c r="V228" s="88" t="s">
        <v>2727</v>
      </c>
      <c r="W228" s="78" t="s">
        <v>2729</v>
      </c>
      <c r="X228" s="83">
        <v>45032.603125000001</v>
      </c>
      <c r="Y228" s="88" t="s">
        <v>1692</v>
      </c>
      <c r="Z228" s="88" t="b">
        <v>0</v>
      </c>
      <c r="AA228" s="88" t="b">
        <v>0</v>
      </c>
      <c r="AB228" s="88"/>
      <c r="AC228" s="88">
        <v>3</v>
      </c>
      <c r="AD228" s="88">
        <v>0</v>
      </c>
      <c r="AE228" s="88" t="s">
        <v>1693</v>
      </c>
      <c r="AF228" s="88" t="b">
        <v>0</v>
      </c>
      <c r="AG228" s="88" t="b">
        <v>0</v>
      </c>
      <c r="AH228" s="88"/>
      <c r="AI228" s="88"/>
      <c r="AJ228" s="88"/>
      <c r="AK228" s="88" t="s">
        <v>2453</v>
      </c>
      <c r="AL228" s="88" t="s">
        <v>2480</v>
      </c>
      <c r="AM228" s="88" t="s">
        <v>2453</v>
      </c>
      <c r="AN228" s="88">
        <v>1</v>
      </c>
      <c r="AO228" s="88" t="s">
        <v>2453</v>
      </c>
      <c r="AP228" s="88" t="b">
        <v>0</v>
      </c>
      <c r="AQ228" s="88" t="b">
        <v>0</v>
      </c>
      <c r="AR228" s="88"/>
      <c r="AS228" s="88" t="b">
        <v>0</v>
      </c>
      <c r="AT228" s="88">
        <v>0</v>
      </c>
      <c r="AU228" s="88">
        <v>2</v>
      </c>
    </row>
    <row r="229" spans="1:47" ht="15" customHeight="1" x14ac:dyDescent="0.3">
      <c r="A229" s="46" t="s">
        <v>346</v>
      </c>
      <c r="B229" s="46" t="s">
        <v>312</v>
      </c>
      <c r="C229" s="50"/>
      <c r="D229" s="51"/>
      <c r="E229" s="81"/>
      <c r="F229" s="52"/>
      <c r="G229" s="50"/>
      <c r="H229" s="54"/>
      <c r="I229" s="53"/>
      <c r="J229" s="53"/>
      <c r="K229" s="65"/>
      <c r="L229" s="79"/>
      <c r="M229" s="79"/>
      <c r="N229" s="60"/>
      <c r="O229" s="88" t="s">
        <v>1697</v>
      </c>
      <c r="P229" s="83">
        <v>45032.609895833331</v>
      </c>
      <c r="Q229" s="88" t="s">
        <v>2730</v>
      </c>
      <c r="R229" s="88"/>
      <c r="S229" s="88" t="s">
        <v>2731</v>
      </c>
      <c r="T229" s="88" t="s">
        <v>2326</v>
      </c>
      <c r="U229" s="88" t="s">
        <v>2732</v>
      </c>
      <c r="V229" s="88" t="s">
        <v>2733</v>
      </c>
      <c r="W229" s="78" t="s">
        <v>2734</v>
      </c>
      <c r="X229" s="83">
        <v>45032.609895833331</v>
      </c>
      <c r="Y229" s="88" t="s">
        <v>1692</v>
      </c>
      <c r="Z229" s="88" t="b">
        <v>0</v>
      </c>
      <c r="AA229" s="88" t="b">
        <v>0</v>
      </c>
      <c r="AB229" s="88"/>
      <c r="AC229" s="88">
        <v>3</v>
      </c>
      <c r="AD229" s="88">
        <v>0</v>
      </c>
      <c r="AE229" s="88" t="s">
        <v>1693</v>
      </c>
      <c r="AF229" s="88" t="b">
        <v>0</v>
      </c>
      <c r="AG229" s="88" t="b">
        <v>0</v>
      </c>
      <c r="AH229" s="88"/>
      <c r="AI229" s="88"/>
      <c r="AJ229" s="88"/>
      <c r="AK229" s="88" t="s">
        <v>2453</v>
      </c>
      <c r="AL229" s="88" t="s">
        <v>2480</v>
      </c>
      <c r="AM229" s="88" t="s">
        <v>2453</v>
      </c>
      <c r="AN229" s="88">
        <v>0</v>
      </c>
      <c r="AO229" s="88" t="s">
        <v>2453</v>
      </c>
      <c r="AP229" s="88" t="b">
        <v>0</v>
      </c>
      <c r="AQ229" s="88" t="b">
        <v>0</v>
      </c>
      <c r="AR229" s="88"/>
      <c r="AS229" s="88" t="b">
        <v>0</v>
      </c>
      <c r="AT229" s="88">
        <v>0</v>
      </c>
      <c r="AU229" s="88">
        <v>1</v>
      </c>
    </row>
    <row r="230" spans="1:47" ht="15" customHeight="1" x14ac:dyDescent="0.3">
      <c r="A230" s="46" t="s">
        <v>347</v>
      </c>
      <c r="B230" s="46" t="s">
        <v>312</v>
      </c>
      <c r="C230" s="50"/>
      <c r="D230" s="51"/>
      <c r="E230" s="81"/>
      <c r="F230" s="52"/>
      <c r="G230" s="50"/>
      <c r="H230" s="54"/>
      <c r="I230" s="53"/>
      <c r="J230" s="53"/>
      <c r="K230" s="65"/>
      <c r="L230" s="79"/>
      <c r="M230" s="79"/>
      <c r="N230" s="60"/>
      <c r="O230" s="88" t="s">
        <v>1697</v>
      </c>
      <c r="P230" s="83">
        <v>45032.623599537037</v>
      </c>
      <c r="Q230" s="88" t="s">
        <v>2735</v>
      </c>
      <c r="R230" s="88"/>
      <c r="S230" s="88" t="s">
        <v>2736</v>
      </c>
      <c r="T230" s="88" t="s">
        <v>2326</v>
      </c>
      <c r="U230" s="88" t="s">
        <v>347</v>
      </c>
      <c r="V230" s="88" t="s">
        <v>2737</v>
      </c>
      <c r="W230" s="78" t="s">
        <v>2738</v>
      </c>
      <c r="X230" s="83">
        <v>45032.623599537037</v>
      </c>
      <c r="Y230" s="88" t="s">
        <v>1692</v>
      </c>
      <c r="Z230" s="88" t="b">
        <v>0</v>
      </c>
      <c r="AA230" s="88" t="b">
        <v>0</v>
      </c>
      <c r="AB230" s="88"/>
      <c r="AC230" s="88">
        <v>1</v>
      </c>
      <c r="AD230" s="88">
        <v>0</v>
      </c>
      <c r="AE230" s="88" t="s">
        <v>1693</v>
      </c>
      <c r="AF230" s="88" t="b">
        <v>0</v>
      </c>
      <c r="AG230" s="88" t="b">
        <v>0</v>
      </c>
      <c r="AH230" s="88"/>
      <c r="AI230" s="88"/>
      <c r="AJ230" s="88"/>
      <c r="AK230" s="88" t="s">
        <v>2453</v>
      </c>
      <c r="AL230" s="88" t="s">
        <v>2480</v>
      </c>
      <c r="AM230" s="88" t="s">
        <v>2453</v>
      </c>
      <c r="AN230" s="88">
        <v>0</v>
      </c>
      <c r="AO230" s="88" t="s">
        <v>2453</v>
      </c>
      <c r="AP230" s="88" t="b">
        <v>0</v>
      </c>
      <c r="AQ230" s="88" t="b">
        <v>0</v>
      </c>
      <c r="AR230" s="88"/>
      <c r="AS230" s="88" t="b">
        <v>0</v>
      </c>
      <c r="AT230" s="88">
        <v>0</v>
      </c>
      <c r="AU230" s="88">
        <v>1</v>
      </c>
    </row>
    <row r="231" spans="1:47" ht="15" customHeight="1" x14ac:dyDescent="0.3">
      <c r="A231" s="46" t="s">
        <v>348</v>
      </c>
      <c r="B231" s="46" t="s">
        <v>312</v>
      </c>
      <c r="C231" s="50"/>
      <c r="D231" s="51"/>
      <c r="E231" s="81"/>
      <c r="F231" s="52"/>
      <c r="G231" s="50"/>
      <c r="H231" s="54"/>
      <c r="I231" s="53"/>
      <c r="J231" s="53"/>
      <c r="K231" s="65"/>
      <c r="L231" s="79"/>
      <c r="M231" s="79"/>
      <c r="N231" s="60"/>
      <c r="O231" s="88" t="s">
        <v>1697</v>
      </c>
      <c r="P231" s="83">
        <v>45032.699618055558</v>
      </c>
      <c r="Q231" s="88" t="s">
        <v>2739</v>
      </c>
      <c r="R231" s="88"/>
      <c r="S231" s="88" t="s">
        <v>2740</v>
      </c>
      <c r="T231" s="88" t="s">
        <v>2326</v>
      </c>
      <c r="U231" s="88" t="s">
        <v>348</v>
      </c>
      <c r="V231" s="88" t="s">
        <v>2741</v>
      </c>
      <c r="W231" s="78" t="s">
        <v>2742</v>
      </c>
      <c r="X231" s="83">
        <v>45032.699618055558</v>
      </c>
      <c r="Y231" s="88" t="s">
        <v>1692</v>
      </c>
      <c r="Z231" s="88" t="b">
        <v>0</v>
      </c>
      <c r="AA231" s="88" t="b">
        <v>0</v>
      </c>
      <c r="AB231" s="88"/>
      <c r="AC231" s="88">
        <v>1</v>
      </c>
      <c r="AD231" s="88">
        <v>0</v>
      </c>
      <c r="AE231" s="88" t="s">
        <v>1693</v>
      </c>
      <c r="AF231" s="88" t="b">
        <v>0</v>
      </c>
      <c r="AG231" s="88" t="b">
        <v>0</v>
      </c>
      <c r="AH231" s="88"/>
      <c r="AI231" s="88"/>
      <c r="AJ231" s="88"/>
      <c r="AK231" s="88" t="s">
        <v>2453</v>
      </c>
      <c r="AL231" s="88" t="s">
        <v>2480</v>
      </c>
      <c r="AM231" s="88" t="s">
        <v>2453</v>
      </c>
      <c r="AN231" s="88">
        <v>0</v>
      </c>
      <c r="AO231" s="88" t="s">
        <v>2453</v>
      </c>
      <c r="AP231" s="88" t="b">
        <v>0</v>
      </c>
      <c r="AQ231" s="88" t="b">
        <v>0</v>
      </c>
      <c r="AR231" s="88"/>
      <c r="AS231" s="88" t="b">
        <v>0</v>
      </c>
      <c r="AT231" s="88">
        <v>0</v>
      </c>
      <c r="AU231" s="88">
        <v>1</v>
      </c>
    </row>
    <row r="232" spans="1:47" ht="15" customHeight="1" x14ac:dyDescent="0.3">
      <c r="A232" s="46" t="s">
        <v>312</v>
      </c>
      <c r="B232" s="46" t="s">
        <v>349</v>
      </c>
      <c r="C232" s="50"/>
      <c r="D232" s="51"/>
      <c r="E232" s="81"/>
      <c r="F232" s="52"/>
      <c r="G232" s="50"/>
      <c r="H232" s="54"/>
      <c r="I232" s="53"/>
      <c r="J232" s="53"/>
      <c r="K232" s="65"/>
      <c r="L232" s="79"/>
      <c r="M232" s="79"/>
      <c r="N232" s="60"/>
      <c r="O232" s="88" t="s">
        <v>1686</v>
      </c>
      <c r="P232" s="83">
        <v>45032.715856481482</v>
      </c>
      <c r="Q232" s="88" t="s">
        <v>2743</v>
      </c>
      <c r="R232" s="88"/>
      <c r="S232" s="88" t="s">
        <v>2744</v>
      </c>
      <c r="T232" s="88" t="s">
        <v>2326</v>
      </c>
      <c r="U232" s="88" t="s">
        <v>2469</v>
      </c>
      <c r="V232" s="88" t="s">
        <v>2745</v>
      </c>
      <c r="W232" s="78" t="s">
        <v>2746</v>
      </c>
      <c r="X232" s="83">
        <v>45032.715856481482</v>
      </c>
      <c r="Y232" s="88" t="s">
        <v>1692</v>
      </c>
      <c r="Z232" s="88" t="b">
        <v>0</v>
      </c>
      <c r="AA232" s="88" t="b">
        <v>0</v>
      </c>
      <c r="AB232" s="88"/>
      <c r="AC232" s="88">
        <v>1</v>
      </c>
      <c r="AD232" s="88">
        <v>0</v>
      </c>
      <c r="AE232" s="88" t="s">
        <v>1693</v>
      </c>
      <c r="AF232" s="88" t="b">
        <v>0</v>
      </c>
      <c r="AG232" s="88" t="b">
        <v>0</v>
      </c>
      <c r="AH232" s="88"/>
      <c r="AI232" s="88"/>
      <c r="AJ232" s="88"/>
      <c r="AK232" s="88" t="s">
        <v>2747</v>
      </c>
      <c r="AL232" s="88" t="s">
        <v>2748</v>
      </c>
      <c r="AM232" s="88" t="s">
        <v>2747</v>
      </c>
      <c r="AN232" s="88">
        <v>0</v>
      </c>
      <c r="AO232" s="88" t="s">
        <v>2453</v>
      </c>
      <c r="AP232" s="88" t="b">
        <v>1</v>
      </c>
      <c r="AQ232" s="88" t="b">
        <v>0</v>
      </c>
      <c r="AR232" s="88"/>
      <c r="AS232" s="88" t="b">
        <v>0</v>
      </c>
      <c r="AT232" s="88">
        <v>1</v>
      </c>
      <c r="AU232" s="88">
        <v>1</v>
      </c>
    </row>
    <row r="233" spans="1:47" ht="15" customHeight="1" x14ac:dyDescent="0.3">
      <c r="A233" s="46" t="s">
        <v>349</v>
      </c>
      <c r="B233" s="46" t="s">
        <v>312</v>
      </c>
      <c r="C233" s="50"/>
      <c r="D233" s="51"/>
      <c r="E233" s="81"/>
      <c r="F233" s="52"/>
      <c r="G233" s="50"/>
      <c r="H233" s="54"/>
      <c r="I233" s="53"/>
      <c r="J233" s="53"/>
      <c r="K233" s="65"/>
      <c r="L233" s="79"/>
      <c r="M233" s="79"/>
      <c r="N233" s="60"/>
      <c r="O233" s="88" t="s">
        <v>1697</v>
      </c>
      <c r="P233" s="83">
        <v>45032.713333333333</v>
      </c>
      <c r="Q233" s="88" t="s">
        <v>2749</v>
      </c>
      <c r="R233" s="88"/>
      <c r="S233" s="88" t="s">
        <v>2747</v>
      </c>
      <c r="T233" s="88" t="s">
        <v>2326</v>
      </c>
      <c r="U233" s="88" t="s">
        <v>2750</v>
      </c>
      <c r="V233" s="88" t="s">
        <v>2748</v>
      </c>
      <c r="W233" s="78" t="s">
        <v>2751</v>
      </c>
      <c r="X233" s="83">
        <v>45032.713333333333</v>
      </c>
      <c r="Y233" s="88" t="s">
        <v>1692</v>
      </c>
      <c r="Z233" s="88" t="b">
        <v>0</v>
      </c>
      <c r="AA233" s="88" t="b">
        <v>0</v>
      </c>
      <c r="AB233" s="88"/>
      <c r="AC233" s="88">
        <v>1</v>
      </c>
      <c r="AD233" s="88">
        <v>0</v>
      </c>
      <c r="AE233" s="88" t="s">
        <v>1693</v>
      </c>
      <c r="AF233" s="88" t="b">
        <v>0</v>
      </c>
      <c r="AG233" s="88" t="b">
        <v>0</v>
      </c>
      <c r="AH233" s="88"/>
      <c r="AI233" s="88"/>
      <c r="AJ233" s="88"/>
      <c r="AK233" s="88" t="s">
        <v>2453</v>
      </c>
      <c r="AL233" s="88" t="s">
        <v>2480</v>
      </c>
      <c r="AM233" s="88" t="s">
        <v>2453</v>
      </c>
      <c r="AN233" s="88">
        <v>1</v>
      </c>
      <c r="AO233" s="88" t="s">
        <v>2453</v>
      </c>
      <c r="AP233" s="88" t="b">
        <v>0</v>
      </c>
      <c r="AQ233" s="88" t="b">
        <v>0</v>
      </c>
      <c r="AR233" s="88"/>
      <c r="AS233" s="88" t="b">
        <v>0</v>
      </c>
      <c r="AT233" s="88">
        <v>0</v>
      </c>
      <c r="AU233" s="88">
        <v>1</v>
      </c>
    </row>
    <row r="234" spans="1:47" ht="15" customHeight="1" x14ac:dyDescent="0.3">
      <c r="A234" s="46" t="s">
        <v>350</v>
      </c>
      <c r="B234" s="46" t="s">
        <v>312</v>
      </c>
      <c r="C234" s="50"/>
      <c r="D234" s="51"/>
      <c r="E234" s="81"/>
      <c r="F234" s="52"/>
      <c r="G234" s="50"/>
      <c r="H234" s="54"/>
      <c r="I234" s="53"/>
      <c r="J234" s="53"/>
      <c r="K234" s="65"/>
      <c r="L234" s="79"/>
      <c r="M234" s="79"/>
      <c r="N234" s="60"/>
      <c r="O234" s="88" t="s">
        <v>1697</v>
      </c>
      <c r="P234" s="83">
        <v>45032.719687500001</v>
      </c>
      <c r="Q234" s="88" t="s">
        <v>2752</v>
      </c>
      <c r="R234" s="88"/>
      <c r="S234" s="88" t="s">
        <v>2753</v>
      </c>
      <c r="T234" s="88" t="s">
        <v>2326</v>
      </c>
      <c r="U234" s="88" t="s">
        <v>2754</v>
      </c>
      <c r="V234" s="88" t="s">
        <v>2755</v>
      </c>
      <c r="W234" s="78" t="s">
        <v>2756</v>
      </c>
      <c r="X234" s="83">
        <v>45032.719687500001</v>
      </c>
      <c r="Y234" s="88" t="s">
        <v>1692</v>
      </c>
      <c r="Z234" s="88" t="b">
        <v>0</v>
      </c>
      <c r="AA234" s="88" t="b">
        <v>0</v>
      </c>
      <c r="AB234" s="88"/>
      <c r="AC234" s="88">
        <v>1</v>
      </c>
      <c r="AD234" s="88">
        <v>0</v>
      </c>
      <c r="AE234" s="88" t="s">
        <v>1693</v>
      </c>
      <c r="AF234" s="88" t="b">
        <v>0</v>
      </c>
      <c r="AG234" s="88" t="b">
        <v>0</v>
      </c>
      <c r="AH234" s="88"/>
      <c r="AI234" s="88"/>
      <c r="AJ234" s="88"/>
      <c r="AK234" s="88" t="s">
        <v>2453</v>
      </c>
      <c r="AL234" s="88" t="s">
        <v>2480</v>
      </c>
      <c r="AM234" s="88" t="s">
        <v>2453</v>
      </c>
      <c r="AN234" s="88">
        <v>0</v>
      </c>
      <c r="AO234" s="88" t="s">
        <v>2453</v>
      </c>
      <c r="AP234" s="88" t="b">
        <v>0</v>
      </c>
      <c r="AQ234" s="88" t="b">
        <v>0</v>
      </c>
      <c r="AR234" s="88"/>
      <c r="AS234" s="88" t="b">
        <v>0</v>
      </c>
      <c r="AT234" s="88">
        <v>0</v>
      </c>
      <c r="AU234" s="88">
        <v>1</v>
      </c>
    </row>
    <row r="235" spans="1:47" ht="15" customHeight="1" x14ac:dyDescent="0.3">
      <c r="A235" s="46" t="s">
        <v>312</v>
      </c>
      <c r="B235" s="46" t="s">
        <v>351</v>
      </c>
      <c r="C235" s="50"/>
      <c r="D235" s="51"/>
      <c r="E235" s="81"/>
      <c r="F235" s="52"/>
      <c r="G235" s="50"/>
      <c r="H235" s="54"/>
      <c r="I235" s="53"/>
      <c r="J235" s="53"/>
      <c r="K235" s="65"/>
      <c r="L235" s="79"/>
      <c r="M235" s="79"/>
      <c r="N235" s="60"/>
      <c r="O235" s="88" t="s">
        <v>1686</v>
      </c>
      <c r="P235" s="83">
        <v>45033.565393518518</v>
      </c>
      <c r="Q235" s="88" t="s">
        <v>2757</v>
      </c>
      <c r="R235" s="88"/>
      <c r="S235" s="88" t="s">
        <v>2758</v>
      </c>
      <c r="T235" s="88" t="s">
        <v>2326</v>
      </c>
      <c r="U235" s="88" t="s">
        <v>2469</v>
      </c>
      <c r="V235" s="88" t="s">
        <v>2759</v>
      </c>
      <c r="W235" s="78" t="s">
        <v>2760</v>
      </c>
      <c r="X235" s="83">
        <v>45033.565393518518</v>
      </c>
      <c r="Y235" s="88" t="s">
        <v>1692</v>
      </c>
      <c r="Z235" s="88" t="b">
        <v>0</v>
      </c>
      <c r="AA235" s="88" t="b">
        <v>0</v>
      </c>
      <c r="AB235" s="88"/>
      <c r="AC235" s="88">
        <v>1</v>
      </c>
      <c r="AD235" s="88">
        <v>0</v>
      </c>
      <c r="AE235" s="88" t="s">
        <v>1693</v>
      </c>
      <c r="AF235" s="88" t="b">
        <v>0</v>
      </c>
      <c r="AG235" s="88" t="b">
        <v>0</v>
      </c>
      <c r="AH235" s="88"/>
      <c r="AI235" s="88"/>
      <c r="AJ235" s="88"/>
      <c r="AK235" s="88" t="s">
        <v>2761</v>
      </c>
      <c r="AL235" s="88" t="s">
        <v>2762</v>
      </c>
      <c r="AM235" s="88" t="s">
        <v>2761</v>
      </c>
      <c r="AN235" s="88">
        <v>0</v>
      </c>
      <c r="AO235" s="88" t="s">
        <v>2453</v>
      </c>
      <c r="AP235" s="88" t="b">
        <v>1</v>
      </c>
      <c r="AQ235" s="88" t="b">
        <v>0</v>
      </c>
      <c r="AR235" s="88"/>
      <c r="AS235" s="88" t="b">
        <v>0</v>
      </c>
      <c r="AT235" s="88">
        <v>1</v>
      </c>
      <c r="AU235" s="88">
        <v>1</v>
      </c>
    </row>
    <row r="236" spans="1:47" ht="15" customHeight="1" x14ac:dyDescent="0.3">
      <c r="A236" s="46" t="s">
        <v>351</v>
      </c>
      <c r="B236" s="46" t="s">
        <v>312</v>
      </c>
      <c r="C236" s="50"/>
      <c r="D236" s="51"/>
      <c r="E236" s="81"/>
      <c r="F236" s="52"/>
      <c r="G236" s="50"/>
      <c r="H236" s="54"/>
      <c r="I236" s="53"/>
      <c r="J236" s="53"/>
      <c r="K236" s="65"/>
      <c r="L236" s="79"/>
      <c r="M236" s="79"/>
      <c r="N236" s="60"/>
      <c r="O236" s="88" t="s">
        <v>1697</v>
      </c>
      <c r="P236" s="83">
        <v>45032.765416666669</v>
      </c>
      <c r="Q236" s="88" t="s">
        <v>2763</v>
      </c>
      <c r="R236" s="88"/>
      <c r="S236" s="88" t="s">
        <v>2761</v>
      </c>
      <c r="T236" s="88" t="s">
        <v>2326</v>
      </c>
      <c r="U236" s="88" t="s">
        <v>2764</v>
      </c>
      <c r="V236" s="88" t="s">
        <v>2762</v>
      </c>
      <c r="W236" s="78" t="s">
        <v>2765</v>
      </c>
      <c r="X236" s="83">
        <v>45032.765416666669</v>
      </c>
      <c r="Y236" s="88" t="s">
        <v>1692</v>
      </c>
      <c r="Z236" s="88" t="b">
        <v>0</v>
      </c>
      <c r="AA236" s="88" t="b">
        <v>0</v>
      </c>
      <c r="AB236" s="88"/>
      <c r="AC236" s="88">
        <v>1</v>
      </c>
      <c r="AD236" s="88">
        <v>0</v>
      </c>
      <c r="AE236" s="88" t="s">
        <v>1693</v>
      </c>
      <c r="AF236" s="88" t="b">
        <v>0</v>
      </c>
      <c r="AG236" s="88" t="b">
        <v>0</v>
      </c>
      <c r="AH236" s="88"/>
      <c r="AI236" s="88"/>
      <c r="AJ236" s="88"/>
      <c r="AK236" s="88" t="s">
        <v>2453</v>
      </c>
      <c r="AL236" s="88" t="s">
        <v>2480</v>
      </c>
      <c r="AM236" s="88" t="s">
        <v>2453</v>
      </c>
      <c r="AN236" s="88">
        <v>1</v>
      </c>
      <c r="AO236" s="88" t="s">
        <v>2453</v>
      </c>
      <c r="AP236" s="88" t="b">
        <v>0</v>
      </c>
      <c r="AQ236" s="88" t="b">
        <v>0</v>
      </c>
      <c r="AR236" s="88"/>
      <c r="AS236" s="88" t="b">
        <v>0</v>
      </c>
      <c r="AT236" s="88">
        <v>0</v>
      </c>
      <c r="AU236" s="88">
        <v>1</v>
      </c>
    </row>
    <row r="237" spans="1:47" ht="15" customHeight="1" x14ac:dyDescent="0.3">
      <c r="A237" s="46" t="s">
        <v>352</v>
      </c>
      <c r="B237" s="46" t="s">
        <v>312</v>
      </c>
      <c r="C237" s="50"/>
      <c r="D237" s="51"/>
      <c r="E237" s="81"/>
      <c r="F237" s="52"/>
      <c r="G237" s="50"/>
      <c r="H237" s="54"/>
      <c r="I237" s="53"/>
      <c r="J237" s="53"/>
      <c r="K237" s="65"/>
      <c r="L237" s="79"/>
      <c r="M237" s="79"/>
      <c r="N237" s="60"/>
      <c r="O237" s="88" t="s">
        <v>1697</v>
      </c>
      <c r="P237" s="83">
        <v>45032.773101851853</v>
      </c>
      <c r="Q237" s="88" t="s">
        <v>2766</v>
      </c>
      <c r="R237" s="88"/>
      <c r="S237" s="88" t="s">
        <v>2767</v>
      </c>
      <c r="T237" s="88" t="s">
        <v>2326</v>
      </c>
      <c r="U237" s="88" t="s">
        <v>352</v>
      </c>
      <c r="V237" s="88" t="s">
        <v>2768</v>
      </c>
      <c r="W237" s="78" t="s">
        <v>2769</v>
      </c>
      <c r="X237" s="83">
        <v>45032.773101851853</v>
      </c>
      <c r="Y237" s="88" t="s">
        <v>1692</v>
      </c>
      <c r="Z237" s="88" t="b">
        <v>0</v>
      </c>
      <c r="AA237" s="88" t="b">
        <v>0</v>
      </c>
      <c r="AB237" s="88"/>
      <c r="AC237" s="88">
        <v>1</v>
      </c>
      <c r="AD237" s="88">
        <v>0</v>
      </c>
      <c r="AE237" s="88" t="s">
        <v>1693</v>
      </c>
      <c r="AF237" s="88" t="b">
        <v>0</v>
      </c>
      <c r="AG237" s="88" t="b">
        <v>0</v>
      </c>
      <c r="AH237" s="88"/>
      <c r="AI237" s="88"/>
      <c r="AJ237" s="88"/>
      <c r="AK237" s="88" t="s">
        <v>2453</v>
      </c>
      <c r="AL237" s="88" t="s">
        <v>2480</v>
      </c>
      <c r="AM237" s="88" t="s">
        <v>2453</v>
      </c>
      <c r="AN237" s="88">
        <v>0</v>
      </c>
      <c r="AO237" s="88" t="s">
        <v>2453</v>
      </c>
      <c r="AP237" s="88" t="b">
        <v>0</v>
      </c>
      <c r="AQ237" s="88" t="b">
        <v>0</v>
      </c>
      <c r="AR237" s="88"/>
      <c r="AS237" s="88" t="b">
        <v>0</v>
      </c>
      <c r="AT237" s="88">
        <v>0</v>
      </c>
      <c r="AU237" s="88">
        <v>1</v>
      </c>
    </row>
    <row r="238" spans="1:47" ht="15" customHeight="1" x14ac:dyDescent="0.3">
      <c r="A238" s="46" t="s">
        <v>353</v>
      </c>
      <c r="B238" s="46" t="s">
        <v>312</v>
      </c>
      <c r="C238" s="50"/>
      <c r="D238" s="51"/>
      <c r="E238" s="81"/>
      <c r="F238" s="52"/>
      <c r="G238" s="50"/>
      <c r="H238" s="54"/>
      <c r="I238" s="53"/>
      <c r="J238" s="53"/>
      <c r="K238" s="65"/>
      <c r="L238" s="79"/>
      <c r="M238" s="79"/>
      <c r="N238" s="60"/>
      <c r="O238" s="88" t="s">
        <v>1697</v>
      </c>
      <c r="P238" s="83">
        <v>45032.787303240744</v>
      </c>
      <c r="Q238" s="88" t="s">
        <v>2770</v>
      </c>
      <c r="R238" s="88"/>
      <c r="S238" s="88" t="s">
        <v>2771</v>
      </c>
      <c r="T238" s="88" t="s">
        <v>2326</v>
      </c>
      <c r="U238" s="88" t="s">
        <v>2772</v>
      </c>
      <c r="V238" s="88" t="s">
        <v>2773</v>
      </c>
      <c r="W238" s="78" t="s">
        <v>2774</v>
      </c>
      <c r="X238" s="83">
        <v>45032.787303240744</v>
      </c>
      <c r="Y238" s="88" t="s">
        <v>1692</v>
      </c>
      <c r="Z238" s="88" t="b">
        <v>0</v>
      </c>
      <c r="AA238" s="88" t="b">
        <v>0</v>
      </c>
      <c r="AB238" s="88"/>
      <c r="AC238" s="88">
        <v>1</v>
      </c>
      <c r="AD238" s="88">
        <v>0</v>
      </c>
      <c r="AE238" s="88" t="s">
        <v>1693</v>
      </c>
      <c r="AF238" s="88" t="b">
        <v>0</v>
      </c>
      <c r="AG238" s="88" t="b">
        <v>0</v>
      </c>
      <c r="AH238" s="88"/>
      <c r="AI238" s="88"/>
      <c r="AJ238" s="88"/>
      <c r="AK238" s="88" t="s">
        <v>2453</v>
      </c>
      <c r="AL238" s="88" t="s">
        <v>2480</v>
      </c>
      <c r="AM238" s="88" t="s">
        <v>2453</v>
      </c>
      <c r="AN238" s="88">
        <v>0</v>
      </c>
      <c r="AO238" s="88" t="s">
        <v>2453</v>
      </c>
      <c r="AP238" s="88" t="b">
        <v>0</v>
      </c>
      <c r="AQ238" s="88" t="b">
        <v>0</v>
      </c>
      <c r="AR238" s="88"/>
      <c r="AS238" s="88" t="b">
        <v>0</v>
      </c>
      <c r="AT238" s="88">
        <v>0</v>
      </c>
      <c r="AU238" s="88">
        <v>1</v>
      </c>
    </row>
    <row r="239" spans="1:47" ht="15" customHeight="1" x14ac:dyDescent="0.3">
      <c r="A239" s="46" t="s">
        <v>354</v>
      </c>
      <c r="B239" s="46" t="s">
        <v>312</v>
      </c>
      <c r="C239" s="50"/>
      <c r="D239" s="51"/>
      <c r="E239" s="81"/>
      <c r="F239" s="52"/>
      <c r="G239" s="50"/>
      <c r="H239" s="54"/>
      <c r="I239" s="53"/>
      <c r="J239" s="53"/>
      <c r="K239" s="65"/>
      <c r="L239" s="79"/>
      <c r="M239" s="79"/>
      <c r="N239" s="60"/>
      <c r="O239" s="88" t="s">
        <v>1697</v>
      </c>
      <c r="P239" s="83">
        <v>45032.791516203702</v>
      </c>
      <c r="Q239" s="88" t="s">
        <v>2775</v>
      </c>
      <c r="R239" s="88"/>
      <c r="S239" s="88" t="s">
        <v>2776</v>
      </c>
      <c r="T239" s="88" t="s">
        <v>2326</v>
      </c>
      <c r="U239" s="88" t="s">
        <v>354</v>
      </c>
      <c r="V239" s="88" t="s">
        <v>2777</v>
      </c>
      <c r="W239" s="78" t="s">
        <v>2778</v>
      </c>
      <c r="X239" s="83">
        <v>45032.791516203702</v>
      </c>
      <c r="Y239" s="88" t="s">
        <v>1692</v>
      </c>
      <c r="Z239" s="88" t="b">
        <v>0</v>
      </c>
      <c r="AA239" s="88" t="b">
        <v>0</v>
      </c>
      <c r="AB239" s="88"/>
      <c r="AC239" s="88">
        <v>1</v>
      </c>
      <c r="AD239" s="88">
        <v>0</v>
      </c>
      <c r="AE239" s="88" t="s">
        <v>1693</v>
      </c>
      <c r="AF239" s="88" t="b">
        <v>0</v>
      </c>
      <c r="AG239" s="88" t="b">
        <v>0</v>
      </c>
      <c r="AH239" s="88"/>
      <c r="AI239" s="88"/>
      <c r="AJ239" s="88"/>
      <c r="AK239" s="88" t="s">
        <v>2453</v>
      </c>
      <c r="AL239" s="88" t="s">
        <v>2480</v>
      </c>
      <c r="AM239" s="88" t="s">
        <v>2453</v>
      </c>
      <c r="AN239" s="88">
        <v>0</v>
      </c>
      <c r="AO239" s="88" t="s">
        <v>2453</v>
      </c>
      <c r="AP239" s="88" t="b">
        <v>0</v>
      </c>
      <c r="AQ239" s="88" t="b">
        <v>0</v>
      </c>
      <c r="AR239" s="88"/>
      <c r="AS239" s="88" t="b">
        <v>0</v>
      </c>
      <c r="AT239" s="88">
        <v>0</v>
      </c>
      <c r="AU239" s="88">
        <v>1</v>
      </c>
    </row>
    <row r="240" spans="1:47" ht="15" customHeight="1" x14ac:dyDescent="0.3">
      <c r="A240" s="46" t="s">
        <v>355</v>
      </c>
      <c r="B240" s="46" t="s">
        <v>312</v>
      </c>
      <c r="C240" s="50"/>
      <c r="D240" s="51"/>
      <c r="E240" s="81"/>
      <c r="F240" s="52"/>
      <c r="G240" s="50"/>
      <c r="H240" s="54"/>
      <c r="I240" s="53"/>
      <c r="J240" s="53"/>
      <c r="K240" s="65"/>
      <c r="L240" s="79"/>
      <c r="M240" s="79"/>
      <c r="N240" s="60"/>
      <c r="O240" s="88" t="s">
        <v>1686</v>
      </c>
      <c r="P240" s="83">
        <v>45032.904340277775</v>
      </c>
      <c r="Q240" s="88" t="s">
        <v>2779</v>
      </c>
      <c r="R240" s="88"/>
      <c r="S240" s="88" t="s">
        <v>2780</v>
      </c>
      <c r="T240" s="88" t="s">
        <v>2326</v>
      </c>
      <c r="U240" s="88" t="s">
        <v>2781</v>
      </c>
      <c r="V240" s="88" t="s">
        <v>2782</v>
      </c>
      <c r="W240" s="78" t="s">
        <v>2783</v>
      </c>
      <c r="X240" s="83">
        <v>45032.904340277775</v>
      </c>
      <c r="Y240" s="88" t="s">
        <v>1692</v>
      </c>
      <c r="Z240" s="88" t="b">
        <v>0</v>
      </c>
      <c r="AA240" s="88" t="b">
        <v>0</v>
      </c>
      <c r="AB240" s="88"/>
      <c r="AC240" s="88">
        <v>1</v>
      </c>
      <c r="AD240" s="88">
        <v>0</v>
      </c>
      <c r="AE240" s="88" t="s">
        <v>1693</v>
      </c>
      <c r="AF240" s="88" t="b">
        <v>0</v>
      </c>
      <c r="AG240" s="88" t="b">
        <v>0</v>
      </c>
      <c r="AH240" s="88"/>
      <c r="AI240" s="88"/>
      <c r="AJ240" s="88"/>
      <c r="AK240" s="88" t="s">
        <v>2784</v>
      </c>
      <c r="AL240" s="88" t="s">
        <v>2785</v>
      </c>
      <c r="AM240" s="88" t="s">
        <v>2784</v>
      </c>
      <c r="AN240" s="88">
        <v>0</v>
      </c>
      <c r="AO240" s="88" t="s">
        <v>2453</v>
      </c>
      <c r="AP240" s="88" t="b">
        <v>0</v>
      </c>
      <c r="AQ240" s="88" t="b">
        <v>0</v>
      </c>
      <c r="AR240" s="88"/>
      <c r="AS240" s="88" t="b">
        <v>0</v>
      </c>
      <c r="AT240" s="88">
        <v>2</v>
      </c>
      <c r="AU240" s="88">
        <v>2</v>
      </c>
    </row>
    <row r="241" spans="1:47" ht="15" customHeight="1" x14ac:dyDescent="0.3">
      <c r="A241" s="46" t="s">
        <v>312</v>
      </c>
      <c r="B241" s="46" t="s">
        <v>355</v>
      </c>
      <c r="C241" s="50"/>
      <c r="D241" s="51"/>
      <c r="E241" s="81"/>
      <c r="F241" s="52"/>
      <c r="G241" s="50"/>
      <c r="H241" s="54"/>
      <c r="I241" s="53"/>
      <c r="J241" s="53"/>
      <c r="K241" s="65"/>
      <c r="L241" s="79"/>
      <c r="M241" s="79"/>
      <c r="N241" s="60"/>
      <c r="O241" s="88" t="s">
        <v>1686</v>
      </c>
      <c r="P241" s="83">
        <v>45032.859398148146</v>
      </c>
      <c r="Q241" s="88" t="s">
        <v>2786</v>
      </c>
      <c r="R241" s="88"/>
      <c r="S241" s="88" t="s">
        <v>2784</v>
      </c>
      <c r="T241" s="88" t="s">
        <v>2326</v>
      </c>
      <c r="U241" s="88" t="s">
        <v>2469</v>
      </c>
      <c r="V241" s="88" t="s">
        <v>2785</v>
      </c>
      <c r="W241" s="78" t="s">
        <v>2787</v>
      </c>
      <c r="X241" s="83">
        <v>45032.859398148146</v>
      </c>
      <c r="Y241" s="88" t="s">
        <v>1692</v>
      </c>
      <c r="Z241" s="88" t="b">
        <v>0</v>
      </c>
      <c r="AA241" s="88" t="b">
        <v>0</v>
      </c>
      <c r="AB241" s="88"/>
      <c r="AC241" s="88">
        <v>2</v>
      </c>
      <c r="AD241" s="88">
        <v>0</v>
      </c>
      <c r="AE241" s="88" t="s">
        <v>1693</v>
      </c>
      <c r="AF241" s="88" t="b">
        <v>0</v>
      </c>
      <c r="AG241" s="88" t="b">
        <v>0</v>
      </c>
      <c r="AH241" s="88"/>
      <c r="AI241" s="88"/>
      <c r="AJ241" s="88"/>
      <c r="AK241" s="88" t="s">
        <v>2788</v>
      </c>
      <c r="AL241" s="88" t="s">
        <v>2789</v>
      </c>
      <c r="AM241" s="88" t="s">
        <v>2788</v>
      </c>
      <c r="AN241" s="88">
        <v>1</v>
      </c>
      <c r="AO241" s="88" t="s">
        <v>2453</v>
      </c>
      <c r="AP241" s="88" t="b">
        <v>1</v>
      </c>
      <c r="AQ241" s="88" t="b">
        <v>0</v>
      </c>
      <c r="AR241" s="88"/>
      <c r="AS241" s="88" t="b">
        <v>0</v>
      </c>
      <c r="AT241" s="88">
        <v>1</v>
      </c>
      <c r="AU241" s="88">
        <v>1</v>
      </c>
    </row>
    <row r="242" spans="1:47" ht="15" customHeight="1" x14ac:dyDescent="0.3">
      <c r="A242" s="46" t="s">
        <v>355</v>
      </c>
      <c r="B242" s="46" t="s">
        <v>312</v>
      </c>
      <c r="C242" s="50"/>
      <c r="D242" s="51"/>
      <c r="E242" s="81"/>
      <c r="F242" s="52"/>
      <c r="G242" s="50"/>
      <c r="H242" s="54"/>
      <c r="I242" s="53"/>
      <c r="J242" s="53"/>
      <c r="K242" s="65"/>
      <c r="L242" s="79"/>
      <c r="M242" s="79"/>
      <c r="N242" s="60"/>
      <c r="O242" s="88" t="s">
        <v>1697</v>
      </c>
      <c r="P242" s="83">
        <v>45032.84170138889</v>
      </c>
      <c r="Q242" s="88" t="s">
        <v>2790</v>
      </c>
      <c r="R242" s="88"/>
      <c r="S242" s="88" t="s">
        <v>2788</v>
      </c>
      <c r="T242" s="88" t="s">
        <v>2326</v>
      </c>
      <c r="U242" s="88" t="s">
        <v>2781</v>
      </c>
      <c r="V242" s="88" t="s">
        <v>2789</v>
      </c>
      <c r="W242" s="78" t="s">
        <v>2791</v>
      </c>
      <c r="X242" s="83">
        <v>45032.84170138889</v>
      </c>
      <c r="Y242" s="88" t="s">
        <v>1692</v>
      </c>
      <c r="Z242" s="88" t="b">
        <v>0</v>
      </c>
      <c r="AA242" s="88" t="b">
        <v>0</v>
      </c>
      <c r="AB242" s="88"/>
      <c r="AC242" s="88">
        <v>1</v>
      </c>
      <c r="AD242" s="88">
        <v>0</v>
      </c>
      <c r="AE242" s="88" t="s">
        <v>1693</v>
      </c>
      <c r="AF242" s="88" t="b">
        <v>0</v>
      </c>
      <c r="AG242" s="88" t="b">
        <v>0</v>
      </c>
      <c r="AH242" s="88"/>
      <c r="AI242" s="88"/>
      <c r="AJ242" s="88"/>
      <c r="AK242" s="88" t="s">
        <v>2453</v>
      </c>
      <c r="AL242" s="88" t="s">
        <v>2480</v>
      </c>
      <c r="AM242" s="88" t="s">
        <v>2453</v>
      </c>
      <c r="AN242" s="88">
        <v>1</v>
      </c>
      <c r="AO242" s="88" t="s">
        <v>2453</v>
      </c>
      <c r="AP242" s="88" t="b">
        <v>0</v>
      </c>
      <c r="AQ242" s="88" t="b">
        <v>0</v>
      </c>
      <c r="AR242" s="88"/>
      <c r="AS242" s="88" t="b">
        <v>0</v>
      </c>
      <c r="AT242" s="88">
        <v>0</v>
      </c>
      <c r="AU242" s="88">
        <v>2</v>
      </c>
    </row>
    <row r="243" spans="1:47" ht="15" customHeight="1" x14ac:dyDescent="0.3">
      <c r="A243" s="46" t="s">
        <v>356</v>
      </c>
      <c r="B243" s="46" t="s">
        <v>312</v>
      </c>
      <c r="C243" s="50"/>
      <c r="D243" s="51"/>
      <c r="E243" s="81"/>
      <c r="F243" s="52"/>
      <c r="G243" s="50"/>
      <c r="H243" s="54"/>
      <c r="I243" s="53"/>
      <c r="J243" s="53"/>
      <c r="K243" s="65"/>
      <c r="L243" s="79"/>
      <c r="M243" s="79"/>
      <c r="N243" s="60"/>
      <c r="O243" s="88" t="s">
        <v>1686</v>
      </c>
      <c r="P243" s="83">
        <v>45033.578715277778</v>
      </c>
      <c r="Q243" s="88" t="s">
        <v>2792</v>
      </c>
      <c r="R243" s="88"/>
      <c r="S243" s="88" t="s">
        <v>2793</v>
      </c>
      <c r="T243" s="88" t="s">
        <v>2326</v>
      </c>
      <c r="U243" s="88" t="s">
        <v>2794</v>
      </c>
      <c r="V243" s="88" t="s">
        <v>2795</v>
      </c>
      <c r="W243" s="78" t="s">
        <v>2796</v>
      </c>
      <c r="X243" s="83">
        <v>45033.578715277778</v>
      </c>
      <c r="Y243" s="88" t="s">
        <v>1692</v>
      </c>
      <c r="Z243" s="88" t="b">
        <v>0</v>
      </c>
      <c r="AA243" s="88" t="b">
        <v>0</v>
      </c>
      <c r="AB243" s="88"/>
      <c r="AC243" s="88">
        <v>1</v>
      </c>
      <c r="AD243" s="88">
        <v>0</v>
      </c>
      <c r="AE243" s="88" t="s">
        <v>1693</v>
      </c>
      <c r="AF243" s="88" t="b">
        <v>0</v>
      </c>
      <c r="AG243" s="88" t="b">
        <v>0</v>
      </c>
      <c r="AH243" s="88"/>
      <c r="AI243" s="88"/>
      <c r="AJ243" s="88"/>
      <c r="AK243" s="88" t="s">
        <v>2797</v>
      </c>
      <c r="AL243" s="88" t="s">
        <v>2798</v>
      </c>
      <c r="AM243" s="88" t="s">
        <v>2797</v>
      </c>
      <c r="AN243" s="88">
        <v>0</v>
      </c>
      <c r="AO243" s="88" t="s">
        <v>2453</v>
      </c>
      <c r="AP243" s="88" t="b">
        <v>0</v>
      </c>
      <c r="AQ243" s="88" t="b">
        <v>0</v>
      </c>
      <c r="AR243" s="88"/>
      <c r="AS243" s="88" t="b">
        <v>0</v>
      </c>
      <c r="AT243" s="88">
        <v>2</v>
      </c>
      <c r="AU243" s="88">
        <v>2</v>
      </c>
    </row>
    <row r="244" spans="1:47" ht="15" customHeight="1" x14ac:dyDescent="0.3">
      <c r="A244" s="46" t="s">
        <v>312</v>
      </c>
      <c r="B244" s="46" t="s">
        <v>356</v>
      </c>
      <c r="C244" s="50"/>
      <c r="D244" s="51"/>
      <c r="E244" s="81"/>
      <c r="F244" s="52"/>
      <c r="G244" s="50"/>
      <c r="H244" s="54"/>
      <c r="I244" s="53"/>
      <c r="J244" s="53"/>
      <c r="K244" s="65"/>
      <c r="L244" s="79"/>
      <c r="M244" s="79"/>
      <c r="N244" s="60"/>
      <c r="O244" s="88" t="s">
        <v>1686</v>
      </c>
      <c r="P244" s="83">
        <v>45033.565613425926</v>
      </c>
      <c r="Q244" s="88" t="s">
        <v>2757</v>
      </c>
      <c r="R244" s="88"/>
      <c r="S244" s="88" t="s">
        <v>2797</v>
      </c>
      <c r="T244" s="88" t="s">
        <v>2326</v>
      </c>
      <c r="U244" s="88" t="s">
        <v>2469</v>
      </c>
      <c r="V244" s="88" t="s">
        <v>2798</v>
      </c>
      <c r="W244" s="78" t="s">
        <v>2799</v>
      </c>
      <c r="X244" s="83">
        <v>45033.565613425926</v>
      </c>
      <c r="Y244" s="88" t="s">
        <v>1692</v>
      </c>
      <c r="Z244" s="88" t="b">
        <v>0</v>
      </c>
      <c r="AA244" s="88" t="b">
        <v>0</v>
      </c>
      <c r="AB244" s="88"/>
      <c r="AC244" s="88">
        <v>1</v>
      </c>
      <c r="AD244" s="88">
        <v>0</v>
      </c>
      <c r="AE244" s="88" t="s">
        <v>1693</v>
      </c>
      <c r="AF244" s="88" t="b">
        <v>0</v>
      </c>
      <c r="AG244" s="88" t="b">
        <v>0</v>
      </c>
      <c r="AH244" s="88"/>
      <c r="AI244" s="88"/>
      <c r="AJ244" s="88"/>
      <c r="AK244" s="88" t="s">
        <v>2800</v>
      </c>
      <c r="AL244" s="88" t="s">
        <v>2801</v>
      </c>
      <c r="AM244" s="88" t="s">
        <v>2800</v>
      </c>
      <c r="AN244" s="88">
        <v>1</v>
      </c>
      <c r="AO244" s="88" t="s">
        <v>2453</v>
      </c>
      <c r="AP244" s="88" t="b">
        <v>1</v>
      </c>
      <c r="AQ244" s="88" t="b">
        <v>0</v>
      </c>
      <c r="AR244" s="88"/>
      <c r="AS244" s="88" t="b">
        <v>0</v>
      </c>
      <c r="AT244" s="88">
        <v>1</v>
      </c>
      <c r="AU244" s="88">
        <v>1</v>
      </c>
    </row>
    <row r="245" spans="1:47" ht="15" customHeight="1" x14ac:dyDescent="0.3">
      <c r="A245" s="46" t="s">
        <v>356</v>
      </c>
      <c r="B245" s="46" t="s">
        <v>312</v>
      </c>
      <c r="C245" s="50"/>
      <c r="D245" s="51"/>
      <c r="E245" s="81"/>
      <c r="F245" s="52"/>
      <c r="G245" s="50"/>
      <c r="H245" s="54"/>
      <c r="I245" s="53"/>
      <c r="J245" s="53"/>
      <c r="K245" s="65"/>
      <c r="L245" s="79"/>
      <c r="M245" s="79"/>
      <c r="N245" s="60"/>
      <c r="O245" s="88" t="s">
        <v>1697</v>
      </c>
      <c r="P245" s="83">
        <v>45032.866574074076</v>
      </c>
      <c r="Q245" s="88" t="s">
        <v>2802</v>
      </c>
      <c r="R245" s="88"/>
      <c r="S245" s="88" t="s">
        <v>2800</v>
      </c>
      <c r="T245" s="88" t="s">
        <v>2326</v>
      </c>
      <c r="U245" s="88" t="s">
        <v>2794</v>
      </c>
      <c r="V245" s="88" t="s">
        <v>2801</v>
      </c>
      <c r="W245" s="78" t="s">
        <v>2803</v>
      </c>
      <c r="X245" s="83">
        <v>45032.866574074076</v>
      </c>
      <c r="Y245" s="88" t="s">
        <v>1692</v>
      </c>
      <c r="Z245" s="88" t="b">
        <v>0</v>
      </c>
      <c r="AA245" s="88" t="b">
        <v>0</v>
      </c>
      <c r="AB245" s="88"/>
      <c r="AC245" s="88">
        <v>1</v>
      </c>
      <c r="AD245" s="88">
        <v>0</v>
      </c>
      <c r="AE245" s="88" t="s">
        <v>1693</v>
      </c>
      <c r="AF245" s="88" t="b">
        <v>0</v>
      </c>
      <c r="AG245" s="88" t="b">
        <v>0</v>
      </c>
      <c r="AH245" s="88"/>
      <c r="AI245" s="88"/>
      <c r="AJ245" s="88"/>
      <c r="AK245" s="88" t="s">
        <v>2453</v>
      </c>
      <c r="AL245" s="88" t="s">
        <v>2480</v>
      </c>
      <c r="AM245" s="88" t="s">
        <v>2453</v>
      </c>
      <c r="AN245" s="88">
        <v>1</v>
      </c>
      <c r="AO245" s="88" t="s">
        <v>2453</v>
      </c>
      <c r="AP245" s="88" t="b">
        <v>0</v>
      </c>
      <c r="AQ245" s="88" t="b">
        <v>0</v>
      </c>
      <c r="AR245" s="88"/>
      <c r="AS245" s="88" t="b">
        <v>0</v>
      </c>
      <c r="AT245" s="88">
        <v>0</v>
      </c>
      <c r="AU245" s="88">
        <v>2</v>
      </c>
    </row>
    <row r="246" spans="1:47" ht="15" customHeight="1" x14ac:dyDescent="0.3">
      <c r="A246" s="46" t="s">
        <v>357</v>
      </c>
      <c r="B246" s="46" t="s">
        <v>312</v>
      </c>
      <c r="C246" s="50"/>
      <c r="D246" s="51"/>
      <c r="E246" s="81"/>
      <c r="F246" s="52"/>
      <c r="G246" s="50"/>
      <c r="H246" s="54"/>
      <c r="I246" s="53"/>
      <c r="J246" s="53"/>
      <c r="K246" s="65"/>
      <c r="L246" s="79"/>
      <c r="M246" s="79"/>
      <c r="N246" s="60"/>
      <c r="O246" s="88" t="s">
        <v>1697</v>
      </c>
      <c r="P246" s="83">
        <v>45032.874780092592</v>
      </c>
      <c r="Q246" s="88" t="s">
        <v>2804</v>
      </c>
      <c r="R246" s="88"/>
      <c r="S246" s="88" t="s">
        <v>2805</v>
      </c>
      <c r="T246" s="88" t="s">
        <v>2326</v>
      </c>
      <c r="U246" s="88" t="s">
        <v>2806</v>
      </c>
      <c r="V246" s="88" t="s">
        <v>2807</v>
      </c>
      <c r="W246" s="78" t="s">
        <v>2808</v>
      </c>
      <c r="X246" s="83">
        <v>45032.874780092592</v>
      </c>
      <c r="Y246" s="88" t="s">
        <v>1692</v>
      </c>
      <c r="Z246" s="88" t="b">
        <v>0</v>
      </c>
      <c r="AA246" s="88" t="b">
        <v>0</v>
      </c>
      <c r="AB246" s="88"/>
      <c r="AC246" s="88">
        <v>1</v>
      </c>
      <c r="AD246" s="88">
        <v>0</v>
      </c>
      <c r="AE246" s="88" t="s">
        <v>1693</v>
      </c>
      <c r="AF246" s="88" t="b">
        <v>0</v>
      </c>
      <c r="AG246" s="88" t="b">
        <v>0</v>
      </c>
      <c r="AH246" s="88"/>
      <c r="AI246" s="88"/>
      <c r="AJ246" s="88"/>
      <c r="AK246" s="88" t="s">
        <v>2453</v>
      </c>
      <c r="AL246" s="88" t="s">
        <v>2480</v>
      </c>
      <c r="AM246" s="88" t="s">
        <v>2453</v>
      </c>
      <c r="AN246" s="88">
        <v>0</v>
      </c>
      <c r="AO246" s="88" t="s">
        <v>2453</v>
      </c>
      <c r="AP246" s="88" t="b">
        <v>0</v>
      </c>
      <c r="AQ246" s="88" t="b">
        <v>0</v>
      </c>
      <c r="AR246" s="88"/>
      <c r="AS246" s="88" t="b">
        <v>0</v>
      </c>
      <c r="AT246" s="88">
        <v>0</v>
      </c>
      <c r="AU246" s="88">
        <v>1</v>
      </c>
    </row>
    <row r="247" spans="1:47" ht="15" customHeight="1" x14ac:dyDescent="0.3">
      <c r="A247" s="46" t="s">
        <v>358</v>
      </c>
      <c r="B247" s="46" t="s">
        <v>312</v>
      </c>
      <c r="C247" s="50"/>
      <c r="D247" s="51"/>
      <c r="E247" s="81"/>
      <c r="F247" s="52"/>
      <c r="G247" s="50"/>
      <c r="H247" s="54"/>
      <c r="I247" s="53"/>
      <c r="J247" s="53"/>
      <c r="K247" s="65"/>
      <c r="L247" s="79"/>
      <c r="M247" s="79"/>
      <c r="N247" s="60"/>
      <c r="O247" s="88" t="s">
        <v>1697</v>
      </c>
      <c r="P247" s="83">
        <v>45032.881655092591</v>
      </c>
      <c r="Q247" s="88" t="s">
        <v>2809</v>
      </c>
      <c r="R247" s="88"/>
      <c r="S247" s="88" t="s">
        <v>2810</v>
      </c>
      <c r="T247" s="88" t="s">
        <v>2326</v>
      </c>
      <c r="U247" s="88" t="s">
        <v>2811</v>
      </c>
      <c r="V247" s="88" t="s">
        <v>2812</v>
      </c>
      <c r="W247" s="78" t="s">
        <v>2813</v>
      </c>
      <c r="X247" s="83">
        <v>45032.881655092591</v>
      </c>
      <c r="Y247" s="88" t="s">
        <v>1692</v>
      </c>
      <c r="Z247" s="88" t="b">
        <v>0</v>
      </c>
      <c r="AA247" s="88" t="b">
        <v>0</v>
      </c>
      <c r="AB247" s="88"/>
      <c r="AC247" s="88">
        <v>1</v>
      </c>
      <c r="AD247" s="88">
        <v>0</v>
      </c>
      <c r="AE247" s="88" t="s">
        <v>1693</v>
      </c>
      <c r="AF247" s="88" t="b">
        <v>0</v>
      </c>
      <c r="AG247" s="88" t="b">
        <v>0</v>
      </c>
      <c r="AH247" s="88"/>
      <c r="AI247" s="88"/>
      <c r="AJ247" s="88"/>
      <c r="AK247" s="88" t="s">
        <v>2453</v>
      </c>
      <c r="AL247" s="88" t="s">
        <v>2480</v>
      </c>
      <c r="AM247" s="88" t="s">
        <v>2453</v>
      </c>
      <c r="AN247" s="88">
        <v>0</v>
      </c>
      <c r="AO247" s="88" t="s">
        <v>2453</v>
      </c>
      <c r="AP247" s="88" t="b">
        <v>0</v>
      </c>
      <c r="AQ247" s="88" t="b">
        <v>0</v>
      </c>
      <c r="AR247" s="88"/>
      <c r="AS247" s="88" t="b">
        <v>0</v>
      </c>
      <c r="AT247" s="88">
        <v>0</v>
      </c>
      <c r="AU247" s="88">
        <v>1</v>
      </c>
    </row>
    <row r="248" spans="1:47" ht="15" customHeight="1" x14ac:dyDescent="0.3">
      <c r="A248" s="46" t="s">
        <v>359</v>
      </c>
      <c r="B248" s="46" t="s">
        <v>312</v>
      </c>
      <c r="C248" s="50"/>
      <c r="D248" s="51"/>
      <c r="E248" s="81"/>
      <c r="F248" s="52"/>
      <c r="G248" s="50"/>
      <c r="H248" s="54"/>
      <c r="I248" s="53"/>
      <c r="J248" s="53"/>
      <c r="K248" s="65"/>
      <c r="L248" s="79"/>
      <c r="M248" s="79"/>
      <c r="N248" s="60"/>
      <c r="O248" s="88" t="s">
        <v>1697</v>
      </c>
      <c r="P248" s="83">
        <v>45032.945671296293</v>
      </c>
      <c r="Q248" s="88" t="s">
        <v>2814</v>
      </c>
      <c r="R248" s="88"/>
      <c r="S248" s="88" t="s">
        <v>2815</v>
      </c>
      <c r="T248" s="88" t="s">
        <v>2326</v>
      </c>
      <c r="U248" s="88" t="s">
        <v>2816</v>
      </c>
      <c r="V248" s="88" t="s">
        <v>2817</v>
      </c>
      <c r="W248" s="78" t="s">
        <v>2818</v>
      </c>
      <c r="X248" s="83">
        <v>45032.945671296293</v>
      </c>
      <c r="Y248" s="88" t="s">
        <v>1692</v>
      </c>
      <c r="Z248" s="88" t="b">
        <v>0</v>
      </c>
      <c r="AA248" s="88" t="b">
        <v>0</v>
      </c>
      <c r="AB248" s="88"/>
      <c r="AC248" s="88">
        <v>1</v>
      </c>
      <c r="AD248" s="88">
        <v>0</v>
      </c>
      <c r="AE248" s="88" t="s">
        <v>1693</v>
      </c>
      <c r="AF248" s="88" t="b">
        <v>0</v>
      </c>
      <c r="AG248" s="88" t="b">
        <v>0</v>
      </c>
      <c r="AH248" s="88"/>
      <c r="AI248" s="88"/>
      <c r="AJ248" s="88"/>
      <c r="AK248" s="88" t="s">
        <v>2453</v>
      </c>
      <c r="AL248" s="88" t="s">
        <v>2480</v>
      </c>
      <c r="AM248" s="88" t="s">
        <v>2453</v>
      </c>
      <c r="AN248" s="88">
        <v>0</v>
      </c>
      <c r="AO248" s="88" t="s">
        <v>2453</v>
      </c>
      <c r="AP248" s="88" t="b">
        <v>0</v>
      </c>
      <c r="AQ248" s="88" t="b">
        <v>0</v>
      </c>
      <c r="AR248" s="88"/>
      <c r="AS248" s="88" t="b">
        <v>0</v>
      </c>
      <c r="AT248" s="88">
        <v>0</v>
      </c>
      <c r="AU248" s="88">
        <v>1</v>
      </c>
    </row>
    <row r="249" spans="1:47" ht="15" customHeight="1" x14ac:dyDescent="0.3">
      <c r="A249" s="46" t="s">
        <v>360</v>
      </c>
      <c r="B249" s="46" t="s">
        <v>312</v>
      </c>
      <c r="C249" s="50"/>
      <c r="D249" s="51"/>
      <c r="E249" s="81"/>
      <c r="F249" s="52"/>
      <c r="G249" s="50"/>
      <c r="H249" s="54"/>
      <c r="I249" s="53"/>
      <c r="J249" s="53"/>
      <c r="K249" s="65"/>
      <c r="L249" s="79"/>
      <c r="M249" s="79"/>
      <c r="N249" s="60"/>
      <c r="O249" s="88" t="s">
        <v>1686</v>
      </c>
      <c r="P249" s="83">
        <v>45032.997534722221</v>
      </c>
      <c r="Q249" s="88" t="s">
        <v>2819</v>
      </c>
      <c r="R249" s="88"/>
      <c r="S249" s="88" t="s">
        <v>2820</v>
      </c>
      <c r="T249" s="88" t="s">
        <v>2326</v>
      </c>
      <c r="U249" s="88" t="s">
        <v>2821</v>
      </c>
      <c r="V249" s="88" t="s">
        <v>2822</v>
      </c>
      <c r="W249" s="78" t="s">
        <v>2823</v>
      </c>
      <c r="X249" s="83">
        <v>45032.997534722221</v>
      </c>
      <c r="Y249" s="88" t="s">
        <v>1692</v>
      </c>
      <c r="Z249" s="88" t="b">
        <v>0</v>
      </c>
      <c r="AA249" s="88" t="b">
        <v>0</v>
      </c>
      <c r="AB249" s="88"/>
      <c r="AC249" s="88">
        <v>1</v>
      </c>
      <c r="AD249" s="88">
        <v>0</v>
      </c>
      <c r="AE249" s="88" t="s">
        <v>1693</v>
      </c>
      <c r="AF249" s="88" t="b">
        <v>0</v>
      </c>
      <c r="AG249" s="88" t="b">
        <v>0</v>
      </c>
      <c r="AH249" s="88"/>
      <c r="AI249" s="88"/>
      <c r="AJ249" s="88"/>
      <c r="AK249" s="88" t="s">
        <v>2824</v>
      </c>
      <c r="AL249" s="88" t="s">
        <v>2825</v>
      </c>
      <c r="AM249" s="88" t="s">
        <v>2824</v>
      </c>
      <c r="AN249" s="88">
        <v>0</v>
      </c>
      <c r="AO249" s="88" t="s">
        <v>2453</v>
      </c>
      <c r="AP249" s="88" t="b">
        <v>0</v>
      </c>
      <c r="AQ249" s="88" t="b">
        <v>0</v>
      </c>
      <c r="AR249" s="88"/>
      <c r="AS249" s="88" t="b">
        <v>0</v>
      </c>
      <c r="AT249" s="88">
        <v>2</v>
      </c>
      <c r="AU249" s="88">
        <v>2</v>
      </c>
    </row>
    <row r="250" spans="1:47" ht="15" customHeight="1" x14ac:dyDescent="0.3">
      <c r="A250" s="46" t="s">
        <v>312</v>
      </c>
      <c r="B250" s="46" t="s">
        <v>360</v>
      </c>
      <c r="C250" s="50"/>
      <c r="D250" s="51"/>
      <c r="E250" s="81"/>
      <c r="F250" s="52"/>
      <c r="G250" s="50"/>
      <c r="H250" s="54"/>
      <c r="I250" s="53"/>
      <c r="J250" s="53"/>
      <c r="K250" s="65"/>
      <c r="L250" s="79"/>
      <c r="M250" s="79"/>
      <c r="N250" s="60"/>
      <c r="O250" s="88" t="s">
        <v>1686</v>
      </c>
      <c r="P250" s="83">
        <v>45032.996157407404</v>
      </c>
      <c r="Q250" s="88" t="s">
        <v>2826</v>
      </c>
      <c r="R250" s="88"/>
      <c r="S250" s="88" t="s">
        <v>2824</v>
      </c>
      <c r="T250" s="88" t="s">
        <v>2326</v>
      </c>
      <c r="U250" s="88" t="s">
        <v>2469</v>
      </c>
      <c r="V250" s="88" t="s">
        <v>2825</v>
      </c>
      <c r="W250" s="78" t="s">
        <v>2827</v>
      </c>
      <c r="X250" s="83">
        <v>45032.996157407404</v>
      </c>
      <c r="Y250" s="88" t="s">
        <v>1692</v>
      </c>
      <c r="Z250" s="88" t="b">
        <v>0</v>
      </c>
      <c r="AA250" s="88" t="b">
        <v>0</v>
      </c>
      <c r="AB250" s="88"/>
      <c r="AC250" s="88">
        <v>1</v>
      </c>
      <c r="AD250" s="88">
        <v>0</v>
      </c>
      <c r="AE250" s="88" t="s">
        <v>1693</v>
      </c>
      <c r="AF250" s="88" t="b">
        <v>0</v>
      </c>
      <c r="AG250" s="88" t="b">
        <v>0</v>
      </c>
      <c r="AH250" s="88"/>
      <c r="AI250" s="88"/>
      <c r="AJ250" s="88"/>
      <c r="AK250" s="88" t="s">
        <v>2828</v>
      </c>
      <c r="AL250" s="88" t="s">
        <v>2829</v>
      </c>
      <c r="AM250" s="88" t="s">
        <v>2828</v>
      </c>
      <c r="AN250" s="88">
        <v>1</v>
      </c>
      <c r="AO250" s="88" t="s">
        <v>2453</v>
      </c>
      <c r="AP250" s="88" t="b">
        <v>1</v>
      </c>
      <c r="AQ250" s="88" t="b">
        <v>0</v>
      </c>
      <c r="AR250" s="88"/>
      <c r="AS250" s="88" t="b">
        <v>0</v>
      </c>
      <c r="AT250" s="88">
        <v>1</v>
      </c>
      <c r="AU250" s="88">
        <v>1</v>
      </c>
    </row>
    <row r="251" spans="1:47" ht="15" customHeight="1" x14ac:dyDescent="0.3">
      <c r="A251" s="46" t="s">
        <v>360</v>
      </c>
      <c r="B251" s="46" t="s">
        <v>312</v>
      </c>
      <c r="C251" s="50"/>
      <c r="D251" s="51"/>
      <c r="E251" s="81"/>
      <c r="F251" s="52"/>
      <c r="G251" s="50"/>
      <c r="H251" s="54"/>
      <c r="I251" s="53"/>
      <c r="J251" s="53"/>
      <c r="K251" s="65"/>
      <c r="L251" s="79"/>
      <c r="M251" s="79"/>
      <c r="N251" s="60"/>
      <c r="O251" s="88" t="s">
        <v>1697</v>
      </c>
      <c r="P251" s="83">
        <v>45032.995185185187</v>
      </c>
      <c r="Q251" s="88" t="s">
        <v>2830</v>
      </c>
      <c r="R251" s="88"/>
      <c r="S251" s="88" t="s">
        <v>2828</v>
      </c>
      <c r="T251" s="88" t="s">
        <v>2326</v>
      </c>
      <c r="U251" s="88" t="s">
        <v>2821</v>
      </c>
      <c r="V251" s="88" t="s">
        <v>2829</v>
      </c>
      <c r="W251" s="78" t="s">
        <v>2831</v>
      </c>
      <c r="X251" s="83">
        <v>45032.995185185187</v>
      </c>
      <c r="Y251" s="88" t="s">
        <v>1692</v>
      </c>
      <c r="Z251" s="88" t="b">
        <v>0</v>
      </c>
      <c r="AA251" s="88" t="b">
        <v>0</v>
      </c>
      <c r="AB251" s="88"/>
      <c r="AC251" s="88">
        <v>1</v>
      </c>
      <c r="AD251" s="88">
        <v>0</v>
      </c>
      <c r="AE251" s="88" t="s">
        <v>1693</v>
      </c>
      <c r="AF251" s="88" t="b">
        <v>0</v>
      </c>
      <c r="AG251" s="88" t="b">
        <v>0</v>
      </c>
      <c r="AH251" s="88"/>
      <c r="AI251" s="88"/>
      <c r="AJ251" s="88"/>
      <c r="AK251" s="88" t="s">
        <v>2453</v>
      </c>
      <c r="AL251" s="88" t="s">
        <v>2480</v>
      </c>
      <c r="AM251" s="88" t="s">
        <v>2453</v>
      </c>
      <c r="AN251" s="88">
        <v>1</v>
      </c>
      <c r="AO251" s="88" t="s">
        <v>2453</v>
      </c>
      <c r="AP251" s="88" t="b">
        <v>0</v>
      </c>
      <c r="AQ251" s="88" t="b">
        <v>0</v>
      </c>
      <c r="AR251" s="88"/>
      <c r="AS251" s="88" t="b">
        <v>0</v>
      </c>
      <c r="AT251" s="88">
        <v>0</v>
      </c>
      <c r="AU251" s="88">
        <v>2</v>
      </c>
    </row>
    <row r="252" spans="1:47" ht="15" customHeight="1" x14ac:dyDescent="0.3">
      <c r="A252" s="46" t="s">
        <v>361</v>
      </c>
      <c r="B252" s="46" t="s">
        <v>312</v>
      </c>
      <c r="C252" s="50"/>
      <c r="D252" s="51"/>
      <c r="E252" s="81"/>
      <c r="F252" s="52"/>
      <c r="G252" s="50"/>
      <c r="H252" s="54"/>
      <c r="I252" s="53"/>
      <c r="J252" s="53"/>
      <c r="K252" s="65"/>
      <c r="L252" s="79"/>
      <c r="M252" s="79"/>
      <c r="N252" s="60"/>
      <c r="O252" s="88" t="s">
        <v>1697</v>
      </c>
      <c r="P252" s="83">
        <v>45032.999965277777</v>
      </c>
      <c r="Q252" s="88" t="s">
        <v>2832</v>
      </c>
      <c r="R252" s="88"/>
      <c r="S252" s="88" t="s">
        <v>2833</v>
      </c>
      <c r="T252" s="88" t="s">
        <v>2326</v>
      </c>
      <c r="U252" s="88" t="s">
        <v>2834</v>
      </c>
      <c r="V252" s="88" t="s">
        <v>2835</v>
      </c>
      <c r="W252" s="78" t="s">
        <v>2836</v>
      </c>
      <c r="X252" s="83">
        <v>45032.999965277777</v>
      </c>
      <c r="Y252" s="88" t="s">
        <v>1692</v>
      </c>
      <c r="Z252" s="88" t="b">
        <v>0</v>
      </c>
      <c r="AA252" s="88" t="b">
        <v>0</v>
      </c>
      <c r="AB252" s="88"/>
      <c r="AC252" s="88">
        <v>1</v>
      </c>
      <c r="AD252" s="88">
        <v>0</v>
      </c>
      <c r="AE252" s="88" t="s">
        <v>1693</v>
      </c>
      <c r="AF252" s="88" t="b">
        <v>0</v>
      </c>
      <c r="AG252" s="88" t="b">
        <v>0</v>
      </c>
      <c r="AH252" s="88"/>
      <c r="AI252" s="88"/>
      <c r="AJ252" s="88"/>
      <c r="AK252" s="88" t="s">
        <v>2453</v>
      </c>
      <c r="AL252" s="88" t="s">
        <v>2480</v>
      </c>
      <c r="AM252" s="88" t="s">
        <v>2453</v>
      </c>
      <c r="AN252" s="88">
        <v>0</v>
      </c>
      <c r="AO252" s="88" t="s">
        <v>2453</v>
      </c>
      <c r="AP252" s="88" t="b">
        <v>0</v>
      </c>
      <c r="AQ252" s="88" t="b">
        <v>0</v>
      </c>
      <c r="AR252" s="88"/>
      <c r="AS252" s="88" t="b">
        <v>0</v>
      </c>
      <c r="AT252" s="88">
        <v>0</v>
      </c>
      <c r="AU252" s="88">
        <v>1</v>
      </c>
    </row>
    <row r="253" spans="1:47" ht="15" customHeight="1" x14ac:dyDescent="0.3">
      <c r="A253" s="46" t="s">
        <v>362</v>
      </c>
      <c r="B253" s="46" t="s">
        <v>312</v>
      </c>
      <c r="C253" s="50"/>
      <c r="D253" s="51"/>
      <c r="E253" s="81"/>
      <c r="F253" s="52"/>
      <c r="G253" s="50"/>
      <c r="H253" s="54"/>
      <c r="I253" s="53"/>
      <c r="J253" s="53"/>
      <c r="K253" s="65"/>
      <c r="L253" s="79"/>
      <c r="M253" s="79"/>
      <c r="N253" s="60"/>
      <c r="O253" s="88" t="s">
        <v>1697</v>
      </c>
      <c r="P253" s="83">
        <v>45033.019583333335</v>
      </c>
      <c r="Q253" s="88" t="s">
        <v>2837</v>
      </c>
      <c r="R253" s="88"/>
      <c r="S253" s="88" t="s">
        <v>2838</v>
      </c>
      <c r="T253" s="88" t="s">
        <v>2326</v>
      </c>
      <c r="U253" s="88" t="s">
        <v>2839</v>
      </c>
      <c r="V253" s="88" t="s">
        <v>2840</v>
      </c>
      <c r="W253" s="78" t="s">
        <v>2841</v>
      </c>
      <c r="X253" s="83">
        <v>45033.019583333335</v>
      </c>
      <c r="Y253" s="88" t="s">
        <v>1692</v>
      </c>
      <c r="Z253" s="88" t="b">
        <v>0</v>
      </c>
      <c r="AA253" s="88" t="b">
        <v>0</v>
      </c>
      <c r="AB253" s="88"/>
      <c r="AC253" s="88">
        <v>1</v>
      </c>
      <c r="AD253" s="88">
        <v>0</v>
      </c>
      <c r="AE253" s="88" t="s">
        <v>1693</v>
      </c>
      <c r="AF253" s="88" t="b">
        <v>0</v>
      </c>
      <c r="AG253" s="88" t="b">
        <v>0</v>
      </c>
      <c r="AH253" s="88"/>
      <c r="AI253" s="88"/>
      <c r="AJ253" s="88"/>
      <c r="AK253" s="88" t="s">
        <v>2453</v>
      </c>
      <c r="AL253" s="88" t="s">
        <v>2480</v>
      </c>
      <c r="AM253" s="88" t="s">
        <v>2453</v>
      </c>
      <c r="AN253" s="88">
        <v>0</v>
      </c>
      <c r="AO253" s="88" t="s">
        <v>2453</v>
      </c>
      <c r="AP253" s="88" t="b">
        <v>0</v>
      </c>
      <c r="AQ253" s="88" t="b">
        <v>0</v>
      </c>
      <c r="AR253" s="88"/>
      <c r="AS253" s="88" t="b">
        <v>0</v>
      </c>
      <c r="AT253" s="88">
        <v>0</v>
      </c>
      <c r="AU253" s="88">
        <v>1</v>
      </c>
    </row>
    <row r="254" spans="1:47" ht="15" customHeight="1" x14ac:dyDescent="0.3">
      <c r="A254" s="46" t="s">
        <v>363</v>
      </c>
      <c r="B254" s="46" t="s">
        <v>312</v>
      </c>
      <c r="C254" s="50"/>
      <c r="D254" s="51"/>
      <c r="E254" s="81"/>
      <c r="F254" s="52"/>
      <c r="G254" s="50"/>
      <c r="H254" s="54"/>
      <c r="I254" s="53"/>
      <c r="J254" s="53"/>
      <c r="K254" s="65"/>
      <c r="L254" s="79"/>
      <c r="M254" s="79"/>
      <c r="N254" s="60"/>
      <c r="O254" s="88" t="s">
        <v>1697</v>
      </c>
      <c r="P254" s="83">
        <v>45033.104189814818</v>
      </c>
      <c r="Q254" s="88" t="s">
        <v>2842</v>
      </c>
      <c r="R254" s="88"/>
      <c r="S254" s="88" t="s">
        <v>2843</v>
      </c>
      <c r="T254" s="88" t="s">
        <v>2326</v>
      </c>
      <c r="U254" s="88" t="s">
        <v>2844</v>
      </c>
      <c r="V254" s="88" t="s">
        <v>2845</v>
      </c>
      <c r="W254" s="78" t="s">
        <v>2846</v>
      </c>
      <c r="X254" s="83">
        <v>45033.104189814818</v>
      </c>
      <c r="Y254" s="88" t="s">
        <v>1692</v>
      </c>
      <c r="Z254" s="88" t="b">
        <v>0</v>
      </c>
      <c r="AA254" s="88" t="b">
        <v>0</v>
      </c>
      <c r="AB254" s="88"/>
      <c r="AC254" s="88">
        <v>1</v>
      </c>
      <c r="AD254" s="88">
        <v>0</v>
      </c>
      <c r="AE254" s="88" t="s">
        <v>1693</v>
      </c>
      <c r="AF254" s="88" t="b">
        <v>0</v>
      </c>
      <c r="AG254" s="88" t="b">
        <v>0</v>
      </c>
      <c r="AH254" s="88"/>
      <c r="AI254" s="88"/>
      <c r="AJ254" s="88"/>
      <c r="AK254" s="88" t="s">
        <v>2453</v>
      </c>
      <c r="AL254" s="88" t="s">
        <v>2480</v>
      </c>
      <c r="AM254" s="88" t="s">
        <v>2453</v>
      </c>
      <c r="AN254" s="88">
        <v>0</v>
      </c>
      <c r="AO254" s="88" t="s">
        <v>2453</v>
      </c>
      <c r="AP254" s="88" t="b">
        <v>0</v>
      </c>
      <c r="AQ254" s="88" t="b">
        <v>0</v>
      </c>
      <c r="AR254" s="88"/>
      <c r="AS254" s="88" t="b">
        <v>0</v>
      </c>
      <c r="AT254" s="88">
        <v>0</v>
      </c>
      <c r="AU254" s="88">
        <v>1</v>
      </c>
    </row>
    <row r="255" spans="1:47" ht="15" customHeight="1" x14ac:dyDescent="0.3">
      <c r="A255" s="46" t="s">
        <v>364</v>
      </c>
      <c r="B255" s="46" t="s">
        <v>312</v>
      </c>
      <c r="C255" s="50"/>
      <c r="D255" s="51"/>
      <c r="E255" s="81"/>
      <c r="F255" s="52"/>
      <c r="G255" s="50"/>
      <c r="H255" s="54"/>
      <c r="I255" s="53"/>
      <c r="J255" s="53"/>
      <c r="K255" s="65"/>
      <c r="L255" s="79"/>
      <c r="M255" s="79"/>
      <c r="N255" s="60"/>
      <c r="O255" s="88" t="s">
        <v>1697</v>
      </c>
      <c r="P255" s="83">
        <v>45033.604398148149</v>
      </c>
      <c r="Q255" s="88" t="s">
        <v>2847</v>
      </c>
      <c r="R255" s="88"/>
      <c r="S255" s="88" t="s">
        <v>2848</v>
      </c>
      <c r="T255" s="88" t="s">
        <v>2326</v>
      </c>
      <c r="U255" s="88" t="s">
        <v>2849</v>
      </c>
      <c r="V255" s="88" t="s">
        <v>2850</v>
      </c>
      <c r="W255" s="78" t="s">
        <v>2851</v>
      </c>
      <c r="X255" s="83">
        <v>45033.604398148149</v>
      </c>
      <c r="Y255" s="88" t="s">
        <v>1692</v>
      </c>
      <c r="Z255" s="88" t="b">
        <v>0</v>
      </c>
      <c r="AA255" s="88" t="b">
        <v>0</v>
      </c>
      <c r="AB255" s="88"/>
      <c r="AC255" s="88">
        <v>1</v>
      </c>
      <c r="AD255" s="88">
        <v>0</v>
      </c>
      <c r="AE255" s="88" t="s">
        <v>1693</v>
      </c>
      <c r="AF255" s="88" t="b">
        <v>0</v>
      </c>
      <c r="AG255" s="88" t="b">
        <v>0</v>
      </c>
      <c r="AH255" s="88"/>
      <c r="AI255" s="88"/>
      <c r="AJ255" s="88"/>
      <c r="AK255" s="88" t="s">
        <v>2453</v>
      </c>
      <c r="AL255" s="88" t="s">
        <v>2480</v>
      </c>
      <c r="AM255" s="88" t="s">
        <v>2453</v>
      </c>
      <c r="AN255" s="88">
        <v>0</v>
      </c>
      <c r="AO255" s="88" t="s">
        <v>2453</v>
      </c>
      <c r="AP255" s="88" t="b">
        <v>0</v>
      </c>
      <c r="AQ255" s="88" t="b">
        <v>0</v>
      </c>
      <c r="AR255" s="88"/>
      <c r="AS255" s="88" t="b">
        <v>0</v>
      </c>
      <c r="AT255" s="88">
        <v>0</v>
      </c>
      <c r="AU255" s="88">
        <v>1</v>
      </c>
    </row>
    <row r="256" spans="1:47" ht="15" customHeight="1" x14ac:dyDescent="0.3">
      <c r="A256" s="46" t="s">
        <v>365</v>
      </c>
      <c r="B256" s="46" t="s">
        <v>312</v>
      </c>
      <c r="C256" s="50"/>
      <c r="D256" s="51"/>
      <c r="E256" s="81"/>
      <c r="F256" s="52"/>
      <c r="G256" s="50"/>
      <c r="H256" s="54"/>
      <c r="I256" s="53"/>
      <c r="J256" s="53"/>
      <c r="K256" s="65"/>
      <c r="L256" s="79"/>
      <c r="M256" s="79"/>
      <c r="N256" s="60"/>
      <c r="O256" s="88" t="s">
        <v>1697</v>
      </c>
      <c r="P256" s="83">
        <v>45033.670104166667</v>
      </c>
      <c r="Q256" s="88" t="s">
        <v>2852</v>
      </c>
      <c r="R256" s="88"/>
      <c r="S256" s="88" t="s">
        <v>2853</v>
      </c>
      <c r="T256" s="88" t="s">
        <v>2326</v>
      </c>
      <c r="U256" s="88" t="s">
        <v>365</v>
      </c>
      <c r="V256" s="88" t="s">
        <v>2854</v>
      </c>
      <c r="W256" s="78" t="s">
        <v>2855</v>
      </c>
      <c r="X256" s="83">
        <v>45033.670104166667</v>
      </c>
      <c r="Y256" s="88" t="s">
        <v>1692</v>
      </c>
      <c r="Z256" s="88" t="b">
        <v>0</v>
      </c>
      <c r="AA256" s="88" t="b">
        <v>0</v>
      </c>
      <c r="AB256" s="88"/>
      <c r="AC256" s="88">
        <v>1</v>
      </c>
      <c r="AD256" s="88">
        <v>0</v>
      </c>
      <c r="AE256" s="88" t="s">
        <v>1693</v>
      </c>
      <c r="AF256" s="88" t="b">
        <v>0</v>
      </c>
      <c r="AG256" s="88" t="b">
        <v>0</v>
      </c>
      <c r="AH256" s="88"/>
      <c r="AI256" s="88"/>
      <c r="AJ256" s="88"/>
      <c r="AK256" s="88" t="s">
        <v>2453</v>
      </c>
      <c r="AL256" s="88" t="s">
        <v>2480</v>
      </c>
      <c r="AM256" s="88" t="s">
        <v>2453</v>
      </c>
      <c r="AN256" s="88">
        <v>0</v>
      </c>
      <c r="AO256" s="88" t="s">
        <v>2453</v>
      </c>
      <c r="AP256" s="88" t="b">
        <v>0</v>
      </c>
      <c r="AQ256" s="88" t="b">
        <v>0</v>
      </c>
      <c r="AR256" s="88"/>
      <c r="AS256" s="88" t="b">
        <v>0</v>
      </c>
      <c r="AT256" s="88">
        <v>0</v>
      </c>
      <c r="AU256" s="88">
        <v>1</v>
      </c>
    </row>
    <row r="257" spans="1:47" ht="15" customHeight="1" x14ac:dyDescent="0.3">
      <c r="A257" s="46" t="s">
        <v>366</v>
      </c>
      <c r="B257" s="46" t="s">
        <v>367</v>
      </c>
      <c r="C257" s="50"/>
      <c r="D257" s="51"/>
      <c r="E257" s="81"/>
      <c r="F257" s="52"/>
      <c r="G257" s="50"/>
      <c r="H257" s="54"/>
      <c r="I257" s="53"/>
      <c r="J257" s="53"/>
      <c r="K257" s="65"/>
      <c r="L257" s="79"/>
      <c r="M257" s="79"/>
      <c r="N257" s="60"/>
      <c r="O257" s="88" t="s">
        <v>1686</v>
      </c>
      <c r="P257" s="83">
        <v>45033.891759259262</v>
      </c>
      <c r="Q257" s="88" t="s">
        <v>2856</v>
      </c>
      <c r="R257" s="88"/>
      <c r="S257" s="88" t="s">
        <v>2857</v>
      </c>
      <c r="T257" s="88" t="s">
        <v>1742</v>
      </c>
      <c r="U257" s="88" t="s">
        <v>366</v>
      </c>
      <c r="V257" s="88" t="s">
        <v>2858</v>
      </c>
      <c r="W257" s="78" t="s">
        <v>2859</v>
      </c>
      <c r="X257" s="83">
        <v>45033.891759259262</v>
      </c>
      <c r="Y257" s="88" t="s">
        <v>1692</v>
      </c>
      <c r="Z257" s="88" t="b">
        <v>0</v>
      </c>
      <c r="AA257" s="88" t="b">
        <v>0</v>
      </c>
      <c r="AB257" s="88"/>
      <c r="AC257" s="88">
        <v>1</v>
      </c>
      <c r="AD257" s="88">
        <v>0</v>
      </c>
      <c r="AE257" s="88" t="s">
        <v>1693</v>
      </c>
      <c r="AF257" s="88" t="b">
        <v>0</v>
      </c>
      <c r="AG257" s="88" t="b">
        <v>0</v>
      </c>
      <c r="AH257" s="88"/>
      <c r="AI257" s="88"/>
      <c r="AJ257" s="88"/>
      <c r="AK257" s="88" t="s">
        <v>2860</v>
      </c>
      <c r="AL257" s="88" t="s">
        <v>2861</v>
      </c>
      <c r="AM257" s="88" t="s">
        <v>2860</v>
      </c>
      <c r="AN257" s="88">
        <v>0</v>
      </c>
      <c r="AO257" s="88" t="s">
        <v>2862</v>
      </c>
      <c r="AP257" s="88" t="b">
        <v>1</v>
      </c>
      <c r="AQ257" s="88" t="b">
        <v>0</v>
      </c>
      <c r="AR257" s="88"/>
      <c r="AS257" s="88" t="b">
        <v>0</v>
      </c>
      <c r="AT257" s="88">
        <v>2</v>
      </c>
      <c r="AU257" s="88">
        <v>6</v>
      </c>
    </row>
    <row r="258" spans="1:47" ht="15" customHeight="1" x14ac:dyDescent="0.3">
      <c r="A258" s="46" t="s">
        <v>367</v>
      </c>
      <c r="B258" s="46" t="s">
        <v>366</v>
      </c>
      <c r="C258" s="50"/>
      <c r="D258" s="51"/>
      <c r="E258" s="81"/>
      <c r="F258" s="52"/>
      <c r="G258" s="50"/>
      <c r="H258" s="54"/>
      <c r="I258" s="53"/>
      <c r="J258" s="53"/>
      <c r="K258" s="65"/>
      <c r="L258" s="79"/>
      <c r="M258" s="79"/>
      <c r="N258" s="60"/>
      <c r="O258" s="88" t="s">
        <v>1686</v>
      </c>
      <c r="P258" s="83">
        <v>45033.856817129628</v>
      </c>
      <c r="Q258" s="88" t="s">
        <v>2863</v>
      </c>
      <c r="R258" s="88"/>
      <c r="S258" s="88" t="s">
        <v>2860</v>
      </c>
      <c r="T258" s="88" t="s">
        <v>1742</v>
      </c>
      <c r="U258" s="88" t="s">
        <v>2864</v>
      </c>
      <c r="V258" s="88" t="s">
        <v>2861</v>
      </c>
      <c r="W258" s="78" t="s">
        <v>2865</v>
      </c>
      <c r="X258" s="83">
        <v>45033.856817129628</v>
      </c>
      <c r="Y258" s="88" t="s">
        <v>1692</v>
      </c>
      <c r="Z258" s="88" t="b">
        <v>0</v>
      </c>
      <c r="AA258" s="88" t="b">
        <v>0</v>
      </c>
      <c r="AB258" s="88"/>
      <c r="AC258" s="88">
        <v>2</v>
      </c>
      <c r="AD258" s="88">
        <v>0</v>
      </c>
      <c r="AE258" s="88" t="s">
        <v>1693</v>
      </c>
      <c r="AF258" s="88" t="b">
        <v>0</v>
      </c>
      <c r="AG258" s="88" t="b">
        <v>0</v>
      </c>
      <c r="AH258" s="88"/>
      <c r="AI258" s="88"/>
      <c r="AJ258" s="88"/>
      <c r="AK258" s="88" t="s">
        <v>2866</v>
      </c>
      <c r="AL258" s="88" t="s">
        <v>2867</v>
      </c>
      <c r="AM258" s="88" t="s">
        <v>2866</v>
      </c>
      <c r="AN258" s="88">
        <v>1</v>
      </c>
      <c r="AO258" s="88" t="s">
        <v>2862</v>
      </c>
      <c r="AP258" s="88" t="b">
        <v>0</v>
      </c>
      <c r="AQ258" s="88" t="b">
        <v>0</v>
      </c>
      <c r="AR258" s="88"/>
      <c r="AS258" s="88" t="b">
        <v>0</v>
      </c>
      <c r="AT258" s="88">
        <v>1</v>
      </c>
      <c r="AU258" s="88">
        <v>6</v>
      </c>
    </row>
    <row r="259" spans="1:47" ht="15" customHeight="1" x14ac:dyDescent="0.3">
      <c r="A259" s="46" t="s">
        <v>366</v>
      </c>
      <c r="B259" s="46" t="s">
        <v>367</v>
      </c>
      <c r="C259" s="50"/>
      <c r="D259" s="51"/>
      <c r="E259" s="81"/>
      <c r="F259" s="52"/>
      <c r="G259" s="50"/>
      <c r="H259" s="54"/>
      <c r="I259" s="53"/>
      <c r="J259" s="53"/>
      <c r="K259" s="65"/>
      <c r="L259" s="79"/>
      <c r="M259" s="79"/>
      <c r="N259" s="60"/>
      <c r="O259" s="88" t="s">
        <v>1686</v>
      </c>
      <c r="P259" s="83">
        <v>45033.842013888891</v>
      </c>
      <c r="Q259" s="88" t="s">
        <v>2868</v>
      </c>
      <c r="R259" s="88"/>
      <c r="S259" s="88" t="s">
        <v>2866</v>
      </c>
      <c r="T259" s="88" t="s">
        <v>1742</v>
      </c>
      <c r="U259" s="88" t="s">
        <v>366</v>
      </c>
      <c r="V259" s="88" t="s">
        <v>2867</v>
      </c>
      <c r="W259" s="78" t="s">
        <v>2869</v>
      </c>
      <c r="X259" s="83">
        <v>45033.842013888891</v>
      </c>
      <c r="Y259" s="88" t="s">
        <v>1692</v>
      </c>
      <c r="Z259" s="88" t="b">
        <v>0</v>
      </c>
      <c r="AA259" s="88" t="b">
        <v>0</v>
      </c>
      <c r="AB259" s="88"/>
      <c r="AC259" s="88">
        <v>1</v>
      </c>
      <c r="AD259" s="88">
        <v>0</v>
      </c>
      <c r="AE259" s="88" t="s">
        <v>1693</v>
      </c>
      <c r="AF259" s="88" t="b">
        <v>0</v>
      </c>
      <c r="AG259" s="88" t="b">
        <v>0</v>
      </c>
      <c r="AH259" s="88"/>
      <c r="AI259" s="88"/>
      <c r="AJ259" s="88"/>
      <c r="AK259" s="88" t="s">
        <v>2870</v>
      </c>
      <c r="AL259" s="88" t="s">
        <v>2871</v>
      </c>
      <c r="AM259" s="88" t="s">
        <v>2870</v>
      </c>
      <c r="AN259" s="88">
        <v>0</v>
      </c>
      <c r="AO259" s="88" t="s">
        <v>2862</v>
      </c>
      <c r="AP259" s="88" t="b">
        <v>1</v>
      </c>
      <c r="AQ259" s="88" t="b">
        <v>0</v>
      </c>
      <c r="AR259" s="88"/>
      <c r="AS259" s="88" t="b">
        <v>0</v>
      </c>
      <c r="AT259" s="88">
        <v>9</v>
      </c>
      <c r="AU259" s="88">
        <v>6</v>
      </c>
    </row>
    <row r="260" spans="1:47" ht="15" customHeight="1" x14ac:dyDescent="0.3">
      <c r="A260" s="46" t="s">
        <v>367</v>
      </c>
      <c r="B260" s="46" t="s">
        <v>366</v>
      </c>
      <c r="C260" s="50"/>
      <c r="D260" s="51"/>
      <c r="E260" s="81"/>
      <c r="F260" s="52"/>
      <c r="G260" s="50"/>
      <c r="H260" s="54"/>
      <c r="I260" s="53"/>
      <c r="J260" s="53"/>
      <c r="K260" s="65"/>
      <c r="L260" s="79"/>
      <c r="M260" s="79"/>
      <c r="N260" s="60"/>
      <c r="O260" s="88" t="s">
        <v>1686</v>
      </c>
      <c r="P260" s="83">
        <v>45033.826249999998</v>
      </c>
      <c r="Q260" s="88" t="s">
        <v>2872</v>
      </c>
      <c r="R260" s="88"/>
      <c r="S260" s="88" t="s">
        <v>2870</v>
      </c>
      <c r="T260" s="88" t="s">
        <v>1742</v>
      </c>
      <c r="U260" s="88" t="s">
        <v>2864</v>
      </c>
      <c r="V260" s="88" t="s">
        <v>2871</v>
      </c>
      <c r="W260" s="78" t="s">
        <v>2873</v>
      </c>
      <c r="X260" s="83">
        <v>45033.826249999998</v>
      </c>
      <c r="Y260" s="88" t="s">
        <v>1692</v>
      </c>
      <c r="Z260" s="88" t="b">
        <v>0</v>
      </c>
      <c r="AA260" s="88" t="b">
        <v>0</v>
      </c>
      <c r="AB260" s="88"/>
      <c r="AC260" s="88">
        <v>2</v>
      </c>
      <c r="AD260" s="88">
        <v>0</v>
      </c>
      <c r="AE260" s="88" t="s">
        <v>1693</v>
      </c>
      <c r="AF260" s="88" t="b">
        <v>0</v>
      </c>
      <c r="AG260" s="88" t="b">
        <v>0</v>
      </c>
      <c r="AH260" s="88"/>
      <c r="AI260" s="88"/>
      <c r="AJ260" s="88"/>
      <c r="AK260" s="88" t="s">
        <v>2874</v>
      </c>
      <c r="AL260" s="88" t="s">
        <v>2875</v>
      </c>
      <c r="AM260" s="88" t="s">
        <v>2874</v>
      </c>
      <c r="AN260" s="88">
        <v>1</v>
      </c>
      <c r="AO260" s="88" t="s">
        <v>2862</v>
      </c>
      <c r="AP260" s="88" t="b">
        <v>0</v>
      </c>
      <c r="AQ260" s="88" t="b">
        <v>0</v>
      </c>
      <c r="AR260" s="88"/>
      <c r="AS260" s="88" t="b">
        <v>0</v>
      </c>
      <c r="AT260" s="88">
        <v>8</v>
      </c>
      <c r="AU260" s="88">
        <v>6</v>
      </c>
    </row>
    <row r="261" spans="1:47" ht="15" customHeight="1" x14ac:dyDescent="0.3">
      <c r="A261" s="46" t="s">
        <v>366</v>
      </c>
      <c r="B261" s="46" t="s">
        <v>367</v>
      </c>
      <c r="C261" s="50"/>
      <c r="D261" s="51"/>
      <c r="E261" s="81"/>
      <c r="F261" s="52"/>
      <c r="G261" s="50"/>
      <c r="H261" s="54"/>
      <c r="I261" s="53"/>
      <c r="J261" s="53"/>
      <c r="K261" s="65"/>
      <c r="L261" s="79"/>
      <c r="M261" s="79"/>
      <c r="N261" s="60"/>
      <c r="O261" s="88" t="s">
        <v>1686</v>
      </c>
      <c r="P261" s="83">
        <v>45033.808900462966</v>
      </c>
      <c r="Q261" s="88" t="s">
        <v>2876</v>
      </c>
      <c r="R261" s="88"/>
      <c r="S261" s="88" t="s">
        <v>2874</v>
      </c>
      <c r="T261" s="88" t="s">
        <v>1742</v>
      </c>
      <c r="U261" s="88" t="s">
        <v>366</v>
      </c>
      <c r="V261" s="88" t="s">
        <v>2875</v>
      </c>
      <c r="W261" s="78" t="s">
        <v>2877</v>
      </c>
      <c r="X261" s="83">
        <v>45033.808900462966</v>
      </c>
      <c r="Y261" s="88" t="s">
        <v>1692</v>
      </c>
      <c r="Z261" s="88" t="b">
        <v>0</v>
      </c>
      <c r="AA261" s="88" t="b">
        <v>0</v>
      </c>
      <c r="AB261" s="88"/>
      <c r="AC261" s="88">
        <v>1</v>
      </c>
      <c r="AD261" s="88">
        <v>0</v>
      </c>
      <c r="AE261" s="88" t="s">
        <v>1693</v>
      </c>
      <c r="AF261" s="88" t="b">
        <v>0</v>
      </c>
      <c r="AG261" s="88" t="b">
        <v>0</v>
      </c>
      <c r="AH261" s="88"/>
      <c r="AI261" s="88"/>
      <c r="AJ261" s="88"/>
      <c r="AK261" s="88" t="s">
        <v>2878</v>
      </c>
      <c r="AL261" s="88" t="s">
        <v>2879</v>
      </c>
      <c r="AM261" s="88" t="s">
        <v>2878</v>
      </c>
      <c r="AN261" s="88">
        <v>1</v>
      </c>
      <c r="AO261" s="88" t="s">
        <v>2862</v>
      </c>
      <c r="AP261" s="88" t="b">
        <v>1</v>
      </c>
      <c r="AQ261" s="88" t="b">
        <v>0</v>
      </c>
      <c r="AR261" s="88"/>
      <c r="AS261" s="88" t="b">
        <v>0</v>
      </c>
      <c r="AT261" s="88">
        <v>7</v>
      </c>
      <c r="AU261" s="88">
        <v>6</v>
      </c>
    </row>
    <row r="262" spans="1:47" ht="15" customHeight="1" x14ac:dyDescent="0.3">
      <c r="A262" s="46" t="s">
        <v>367</v>
      </c>
      <c r="B262" s="46" t="s">
        <v>366</v>
      </c>
      <c r="C262" s="50"/>
      <c r="D262" s="51"/>
      <c r="E262" s="81"/>
      <c r="F262" s="52"/>
      <c r="G262" s="50"/>
      <c r="H262" s="54"/>
      <c r="I262" s="53"/>
      <c r="J262" s="53"/>
      <c r="K262" s="65"/>
      <c r="L262" s="79"/>
      <c r="M262" s="79"/>
      <c r="N262" s="60"/>
      <c r="O262" s="88" t="s">
        <v>1686</v>
      </c>
      <c r="P262" s="83">
        <v>45033.794675925928</v>
      </c>
      <c r="Q262" s="88" t="s">
        <v>2880</v>
      </c>
      <c r="R262" s="88"/>
      <c r="S262" s="88" t="s">
        <v>2878</v>
      </c>
      <c r="T262" s="88" t="s">
        <v>1742</v>
      </c>
      <c r="U262" s="88" t="s">
        <v>2864</v>
      </c>
      <c r="V262" s="88" t="s">
        <v>2879</v>
      </c>
      <c r="W262" s="78" t="s">
        <v>2881</v>
      </c>
      <c r="X262" s="83">
        <v>45033.794675925928</v>
      </c>
      <c r="Y262" s="88" t="s">
        <v>1692</v>
      </c>
      <c r="Z262" s="88" t="b">
        <v>0</v>
      </c>
      <c r="AA262" s="88" t="b">
        <v>0</v>
      </c>
      <c r="AB262" s="88"/>
      <c r="AC262" s="88">
        <v>2</v>
      </c>
      <c r="AD262" s="88">
        <v>0</v>
      </c>
      <c r="AE262" s="88" t="s">
        <v>1693</v>
      </c>
      <c r="AF262" s="88" t="b">
        <v>0</v>
      </c>
      <c r="AG262" s="88" t="b">
        <v>0</v>
      </c>
      <c r="AH262" s="88"/>
      <c r="AI262" s="88"/>
      <c r="AJ262" s="88"/>
      <c r="AK262" s="88" t="s">
        <v>2882</v>
      </c>
      <c r="AL262" s="88" t="s">
        <v>2883</v>
      </c>
      <c r="AM262" s="88" t="s">
        <v>2882</v>
      </c>
      <c r="AN262" s="88">
        <v>1</v>
      </c>
      <c r="AO262" s="88" t="s">
        <v>2862</v>
      </c>
      <c r="AP262" s="88" t="b">
        <v>0</v>
      </c>
      <c r="AQ262" s="88" t="b">
        <v>0</v>
      </c>
      <c r="AR262" s="88"/>
      <c r="AS262" s="88" t="b">
        <v>0</v>
      </c>
      <c r="AT262" s="88">
        <v>6</v>
      </c>
      <c r="AU262" s="88">
        <v>6</v>
      </c>
    </row>
    <row r="263" spans="1:47" ht="15" customHeight="1" x14ac:dyDescent="0.3">
      <c r="A263" s="46" t="s">
        <v>366</v>
      </c>
      <c r="B263" s="46" t="s">
        <v>367</v>
      </c>
      <c r="C263" s="50"/>
      <c r="D263" s="51"/>
      <c r="E263" s="81"/>
      <c r="F263" s="52"/>
      <c r="G263" s="50"/>
      <c r="H263" s="54"/>
      <c r="I263" s="53"/>
      <c r="J263" s="53"/>
      <c r="K263" s="65"/>
      <c r="L263" s="79"/>
      <c r="M263" s="79"/>
      <c r="N263" s="60"/>
      <c r="O263" s="88" t="s">
        <v>1686</v>
      </c>
      <c r="P263" s="83">
        <v>45033.774861111109</v>
      </c>
      <c r="Q263" s="88" t="s">
        <v>2884</v>
      </c>
      <c r="R263" s="88"/>
      <c r="S263" s="88" t="s">
        <v>2882</v>
      </c>
      <c r="T263" s="88" t="s">
        <v>1742</v>
      </c>
      <c r="U263" s="88" t="s">
        <v>366</v>
      </c>
      <c r="V263" s="88" t="s">
        <v>2883</v>
      </c>
      <c r="W263" s="78" t="s">
        <v>2885</v>
      </c>
      <c r="X263" s="83">
        <v>45033.774861111109</v>
      </c>
      <c r="Y263" s="88" t="s">
        <v>1692</v>
      </c>
      <c r="Z263" s="88" t="b">
        <v>0</v>
      </c>
      <c r="AA263" s="88" t="b">
        <v>0</v>
      </c>
      <c r="AB263" s="88"/>
      <c r="AC263" s="88">
        <v>1</v>
      </c>
      <c r="AD263" s="88">
        <v>0</v>
      </c>
      <c r="AE263" s="88" t="s">
        <v>1693</v>
      </c>
      <c r="AF263" s="88" t="b">
        <v>0</v>
      </c>
      <c r="AG263" s="88" t="b">
        <v>0</v>
      </c>
      <c r="AH263" s="88"/>
      <c r="AI263" s="88"/>
      <c r="AJ263" s="88"/>
      <c r="AK263" s="88" t="s">
        <v>2886</v>
      </c>
      <c r="AL263" s="88" t="s">
        <v>2887</v>
      </c>
      <c r="AM263" s="88" t="s">
        <v>2886</v>
      </c>
      <c r="AN263" s="88">
        <v>1</v>
      </c>
      <c r="AO263" s="88" t="s">
        <v>2862</v>
      </c>
      <c r="AP263" s="88" t="b">
        <v>1</v>
      </c>
      <c r="AQ263" s="88" t="b">
        <v>0</v>
      </c>
      <c r="AR263" s="88"/>
      <c r="AS263" s="88" t="b">
        <v>0</v>
      </c>
      <c r="AT263" s="88">
        <v>5</v>
      </c>
      <c r="AU263" s="88">
        <v>6</v>
      </c>
    </row>
    <row r="264" spans="1:47" ht="15" customHeight="1" x14ac:dyDescent="0.3">
      <c r="A264" s="46" t="s">
        <v>367</v>
      </c>
      <c r="B264" s="46" t="s">
        <v>366</v>
      </c>
      <c r="C264" s="50"/>
      <c r="D264" s="51"/>
      <c r="E264" s="81"/>
      <c r="F264" s="52"/>
      <c r="G264" s="50"/>
      <c r="H264" s="54"/>
      <c r="I264" s="53"/>
      <c r="J264" s="53"/>
      <c r="K264" s="65"/>
      <c r="L264" s="79"/>
      <c r="M264" s="79"/>
      <c r="N264" s="60"/>
      <c r="O264" s="88" t="s">
        <v>1686</v>
      </c>
      <c r="P264" s="83">
        <v>45033.766539351855</v>
      </c>
      <c r="Q264" s="88" t="s">
        <v>2888</v>
      </c>
      <c r="R264" s="88"/>
      <c r="S264" s="88" t="s">
        <v>2886</v>
      </c>
      <c r="T264" s="88" t="s">
        <v>1742</v>
      </c>
      <c r="U264" s="88" t="s">
        <v>2864</v>
      </c>
      <c r="V264" s="88" t="s">
        <v>2887</v>
      </c>
      <c r="W264" s="78" t="s">
        <v>2889</v>
      </c>
      <c r="X264" s="83">
        <v>45033.766539351855</v>
      </c>
      <c r="Y264" s="88" t="s">
        <v>1692</v>
      </c>
      <c r="Z264" s="88" t="b">
        <v>0</v>
      </c>
      <c r="AA264" s="88" t="b">
        <v>0</v>
      </c>
      <c r="AB264" s="88"/>
      <c r="AC264" s="88">
        <v>1</v>
      </c>
      <c r="AD264" s="88">
        <v>0</v>
      </c>
      <c r="AE264" s="88" t="s">
        <v>1693</v>
      </c>
      <c r="AF264" s="88" t="b">
        <v>0</v>
      </c>
      <c r="AG264" s="88" t="b">
        <v>0</v>
      </c>
      <c r="AH264" s="88"/>
      <c r="AI264" s="88"/>
      <c r="AJ264" s="88"/>
      <c r="AK264" s="88" t="s">
        <v>2890</v>
      </c>
      <c r="AL264" s="88" t="s">
        <v>2891</v>
      </c>
      <c r="AM264" s="88" t="s">
        <v>2890</v>
      </c>
      <c r="AN264" s="88">
        <v>1</v>
      </c>
      <c r="AO264" s="88" t="s">
        <v>2862</v>
      </c>
      <c r="AP264" s="88" t="b">
        <v>0</v>
      </c>
      <c r="AQ264" s="88" t="b">
        <v>0</v>
      </c>
      <c r="AR264" s="88"/>
      <c r="AS264" s="88" t="b">
        <v>0</v>
      </c>
      <c r="AT264" s="88">
        <v>4</v>
      </c>
      <c r="AU264" s="88">
        <v>6</v>
      </c>
    </row>
    <row r="265" spans="1:47" ht="15" customHeight="1" x14ac:dyDescent="0.3">
      <c r="A265" s="46" t="s">
        <v>366</v>
      </c>
      <c r="B265" s="46" t="s">
        <v>367</v>
      </c>
      <c r="C265" s="50"/>
      <c r="D265" s="51"/>
      <c r="E265" s="81"/>
      <c r="F265" s="52"/>
      <c r="G265" s="50"/>
      <c r="H265" s="54"/>
      <c r="I265" s="53"/>
      <c r="J265" s="53"/>
      <c r="K265" s="65"/>
      <c r="L265" s="79"/>
      <c r="M265" s="79"/>
      <c r="N265" s="60"/>
      <c r="O265" s="88" t="s">
        <v>1686</v>
      </c>
      <c r="P265" s="83">
        <v>45033.749155092592</v>
      </c>
      <c r="Q265" s="88" t="s">
        <v>2892</v>
      </c>
      <c r="R265" s="88"/>
      <c r="S265" s="88" t="s">
        <v>2890</v>
      </c>
      <c r="T265" s="88" t="s">
        <v>1742</v>
      </c>
      <c r="U265" s="88" t="s">
        <v>366</v>
      </c>
      <c r="V265" s="88" t="s">
        <v>2891</v>
      </c>
      <c r="W265" s="78" t="s">
        <v>2893</v>
      </c>
      <c r="X265" s="83">
        <v>45033.749155092592</v>
      </c>
      <c r="Y265" s="88" t="s">
        <v>1692</v>
      </c>
      <c r="Z265" s="88" t="b">
        <v>0</v>
      </c>
      <c r="AA265" s="88" t="b">
        <v>0</v>
      </c>
      <c r="AB265" s="88"/>
      <c r="AC265" s="88">
        <v>1</v>
      </c>
      <c r="AD265" s="88">
        <v>0</v>
      </c>
      <c r="AE265" s="88" t="s">
        <v>1693</v>
      </c>
      <c r="AF265" s="88" t="b">
        <v>0</v>
      </c>
      <c r="AG265" s="88" t="b">
        <v>0</v>
      </c>
      <c r="AH265" s="88"/>
      <c r="AI265" s="88"/>
      <c r="AJ265" s="88"/>
      <c r="AK265" s="88" t="s">
        <v>2894</v>
      </c>
      <c r="AL265" s="88" t="s">
        <v>2895</v>
      </c>
      <c r="AM265" s="88" t="s">
        <v>2894</v>
      </c>
      <c r="AN265" s="88">
        <v>1</v>
      </c>
      <c r="AO265" s="88" t="s">
        <v>2862</v>
      </c>
      <c r="AP265" s="88" t="b">
        <v>1</v>
      </c>
      <c r="AQ265" s="88" t="b">
        <v>0</v>
      </c>
      <c r="AR265" s="88"/>
      <c r="AS265" s="88" t="b">
        <v>0</v>
      </c>
      <c r="AT265" s="88">
        <v>3</v>
      </c>
      <c r="AU265" s="88">
        <v>6</v>
      </c>
    </row>
    <row r="266" spans="1:47" ht="15" customHeight="1" x14ac:dyDescent="0.3">
      <c r="A266" s="46" t="s">
        <v>367</v>
      </c>
      <c r="B266" s="46" t="s">
        <v>366</v>
      </c>
      <c r="C266" s="50"/>
      <c r="D266" s="51"/>
      <c r="E266" s="81"/>
      <c r="F266" s="52"/>
      <c r="G266" s="50"/>
      <c r="H266" s="54"/>
      <c r="I266" s="53"/>
      <c r="J266" s="53"/>
      <c r="K266" s="65"/>
      <c r="L266" s="79"/>
      <c r="M266" s="79"/>
      <c r="N266" s="60"/>
      <c r="O266" s="88" t="s">
        <v>1686</v>
      </c>
      <c r="P266" s="83">
        <v>45033.740914351853</v>
      </c>
      <c r="Q266" s="88" t="s">
        <v>2896</v>
      </c>
      <c r="R266" s="88"/>
      <c r="S266" s="88" t="s">
        <v>2894</v>
      </c>
      <c r="T266" s="88" t="s">
        <v>1742</v>
      </c>
      <c r="U266" s="88" t="s">
        <v>2864</v>
      </c>
      <c r="V266" s="88" t="s">
        <v>2895</v>
      </c>
      <c r="W266" s="78" t="s">
        <v>2897</v>
      </c>
      <c r="X266" s="83">
        <v>45033.740914351853</v>
      </c>
      <c r="Y266" s="88" t="s">
        <v>1692</v>
      </c>
      <c r="Z266" s="88" t="b">
        <v>0</v>
      </c>
      <c r="AA266" s="88" t="b">
        <v>0</v>
      </c>
      <c r="AB266" s="88"/>
      <c r="AC266" s="88">
        <v>1</v>
      </c>
      <c r="AD266" s="88">
        <v>0</v>
      </c>
      <c r="AE266" s="88" t="s">
        <v>1693</v>
      </c>
      <c r="AF266" s="88" t="b">
        <v>0</v>
      </c>
      <c r="AG266" s="88" t="b">
        <v>0</v>
      </c>
      <c r="AH266" s="88"/>
      <c r="AI266" s="88"/>
      <c r="AJ266" s="88"/>
      <c r="AK266" s="88" t="s">
        <v>2898</v>
      </c>
      <c r="AL266" s="88" t="s">
        <v>2899</v>
      </c>
      <c r="AM266" s="88" t="s">
        <v>2898</v>
      </c>
      <c r="AN266" s="88">
        <v>1</v>
      </c>
      <c r="AO266" s="88" t="s">
        <v>2862</v>
      </c>
      <c r="AP266" s="88" t="b">
        <v>0</v>
      </c>
      <c r="AQ266" s="88" t="b">
        <v>0</v>
      </c>
      <c r="AR266" s="88"/>
      <c r="AS266" s="88" t="b">
        <v>0</v>
      </c>
      <c r="AT266" s="88">
        <v>2</v>
      </c>
      <c r="AU266" s="88">
        <v>6</v>
      </c>
    </row>
    <row r="267" spans="1:47" ht="15" customHeight="1" x14ac:dyDescent="0.3">
      <c r="A267" s="46" t="s">
        <v>366</v>
      </c>
      <c r="B267" s="46" t="s">
        <v>367</v>
      </c>
      <c r="C267" s="50"/>
      <c r="D267" s="51"/>
      <c r="E267" s="81"/>
      <c r="F267" s="52"/>
      <c r="G267" s="50"/>
      <c r="H267" s="54"/>
      <c r="I267" s="53"/>
      <c r="J267" s="53"/>
      <c r="K267" s="65"/>
      <c r="L267" s="79"/>
      <c r="M267" s="79"/>
      <c r="N267" s="60"/>
      <c r="O267" s="88" t="s">
        <v>1686</v>
      </c>
      <c r="P267" s="83">
        <v>45033.738159722219</v>
      </c>
      <c r="Q267" s="88" t="s">
        <v>2900</v>
      </c>
      <c r="R267" s="88"/>
      <c r="S267" s="88" t="s">
        <v>2898</v>
      </c>
      <c r="T267" s="88" t="s">
        <v>1742</v>
      </c>
      <c r="U267" s="88" t="s">
        <v>366</v>
      </c>
      <c r="V267" s="88" t="s">
        <v>2899</v>
      </c>
      <c r="W267" s="78" t="s">
        <v>2901</v>
      </c>
      <c r="X267" s="83">
        <v>45033.738159722219</v>
      </c>
      <c r="Y267" s="88" t="s">
        <v>1692</v>
      </c>
      <c r="Z267" s="88" t="b">
        <v>0</v>
      </c>
      <c r="AA267" s="88" t="b">
        <v>0</v>
      </c>
      <c r="AB267" s="88"/>
      <c r="AC267" s="88">
        <v>1</v>
      </c>
      <c r="AD267" s="88">
        <v>0</v>
      </c>
      <c r="AE267" s="88" t="s">
        <v>1693</v>
      </c>
      <c r="AF267" s="88" t="b">
        <v>0</v>
      </c>
      <c r="AG267" s="88" t="b">
        <v>0</v>
      </c>
      <c r="AH267" s="88"/>
      <c r="AI267" s="88"/>
      <c r="AJ267" s="88"/>
      <c r="AK267" s="88" t="s">
        <v>2902</v>
      </c>
      <c r="AL267" s="88" t="s">
        <v>2903</v>
      </c>
      <c r="AM267" s="88" t="s">
        <v>2902</v>
      </c>
      <c r="AN267" s="88">
        <v>1</v>
      </c>
      <c r="AO267" s="88" t="s">
        <v>2862</v>
      </c>
      <c r="AP267" s="88" t="b">
        <v>1</v>
      </c>
      <c r="AQ267" s="88" t="b">
        <v>0</v>
      </c>
      <c r="AR267" s="88"/>
      <c r="AS267" s="88" t="b">
        <v>0</v>
      </c>
      <c r="AT267" s="88">
        <v>1</v>
      </c>
      <c r="AU267" s="88">
        <v>6</v>
      </c>
    </row>
    <row r="268" spans="1:47" ht="15" customHeight="1" x14ac:dyDescent="0.3">
      <c r="A268" s="46" t="s">
        <v>367</v>
      </c>
      <c r="B268" s="46" t="s">
        <v>366</v>
      </c>
      <c r="C268" s="50"/>
      <c r="D268" s="51"/>
      <c r="E268" s="81"/>
      <c r="F268" s="52"/>
      <c r="G268" s="50"/>
      <c r="H268" s="54"/>
      <c r="I268" s="53"/>
      <c r="J268" s="53"/>
      <c r="K268" s="65"/>
      <c r="L268" s="79"/>
      <c r="M268" s="79"/>
      <c r="N268" s="60"/>
      <c r="O268" s="88" t="s">
        <v>1697</v>
      </c>
      <c r="P268" s="83">
        <v>45033.723703703705</v>
      </c>
      <c r="Q268" s="88" t="s">
        <v>2904</v>
      </c>
      <c r="R268" s="88"/>
      <c r="S268" s="88" t="s">
        <v>2902</v>
      </c>
      <c r="T268" s="88" t="s">
        <v>1742</v>
      </c>
      <c r="U268" s="88" t="s">
        <v>2864</v>
      </c>
      <c r="V268" s="88" t="s">
        <v>2903</v>
      </c>
      <c r="W268" s="78" t="s">
        <v>2905</v>
      </c>
      <c r="X268" s="83">
        <v>45033.723703703705</v>
      </c>
      <c r="Y268" s="88" t="s">
        <v>1692</v>
      </c>
      <c r="Z268" s="88" t="b">
        <v>0</v>
      </c>
      <c r="AA268" s="88" t="b">
        <v>0</v>
      </c>
      <c r="AB268" s="88"/>
      <c r="AC268" s="88">
        <v>2</v>
      </c>
      <c r="AD268" s="88">
        <v>0</v>
      </c>
      <c r="AE268" s="88" t="s">
        <v>1693</v>
      </c>
      <c r="AF268" s="88" t="b">
        <v>0</v>
      </c>
      <c r="AG268" s="88" t="b">
        <v>0</v>
      </c>
      <c r="AH268" s="88"/>
      <c r="AI268" s="88"/>
      <c r="AJ268" s="88"/>
      <c r="AK268" s="88" t="s">
        <v>2862</v>
      </c>
      <c r="AL268" s="88" t="s">
        <v>2906</v>
      </c>
      <c r="AM268" s="88" t="s">
        <v>2862</v>
      </c>
      <c r="AN268" s="88">
        <v>1</v>
      </c>
      <c r="AO268" s="88" t="s">
        <v>2862</v>
      </c>
      <c r="AP268" s="88" t="b">
        <v>0</v>
      </c>
      <c r="AQ268" s="88" t="b">
        <v>0</v>
      </c>
      <c r="AR268" s="88"/>
      <c r="AS268" s="88" t="b">
        <v>0</v>
      </c>
      <c r="AT268" s="88">
        <v>0</v>
      </c>
      <c r="AU268" s="88">
        <v>6</v>
      </c>
    </row>
    <row r="269" spans="1:47" ht="15" customHeight="1" x14ac:dyDescent="0.3">
      <c r="A269" s="46" t="s">
        <v>366</v>
      </c>
      <c r="B269" s="46" t="s">
        <v>366</v>
      </c>
      <c r="C269" s="50"/>
      <c r="D269" s="51"/>
      <c r="E269" s="81"/>
      <c r="F269" s="52"/>
      <c r="G269" s="50"/>
      <c r="H269" s="54"/>
      <c r="I269" s="53"/>
      <c r="J269" s="53"/>
      <c r="K269" s="65"/>
      <c r="L269" s="79"/>
      <c r="M269" s="79"/>
      <c r="N269" s="60"/>
      <c r="O269" s="88" t="s">
        <v>1736</v>
      </c>
      <c r="P269" s="83">
        <v>45033.662303240744</v>
      </c>
      <c r="Q269" s="88" t="s">
        <v>2907</v>
      </c>
      <c r="R269" s="88"/>
      <c r="S269" s="88" t="s">
        <v>2862</v>
      </c>
      <c r="T269" s="88" t="s">
        <v>1742</v>
      </c>
      <c r="U269" s="88" t="s">
        <v>366</v>
      </c>
      <c r="V269" s="88" t="s">
        <v>2906</v>
      </c>
      <c r="W269" s="78" t="s">
        <v>2908</v>
      </c>
      <c r="X269" s="83">
        <v>45033.662303240744</v>
      </c>
      <c r="Y269" s="88" t="s">
        <v>1692</v>
      </c>
      <c r="Z269" s="88" t="b">
        <v>0</v>
      </c>
      <c r="AA269" s="88" t="b">
        <v>0</v>
      </c>
      <c r="AB269" s="88"/>
      <c r="AC269" s="88">
        <v>1</v>
      </c>
      <c r="AD269" s="88">
        <v>0</v>
      </c>
      <c r="AE269" s="88" t="s">
        <v>1693</v>
      </c>
      <c r="AF269" s="88" t="b">
        <v>0</v>
      </c>
      <c r="AG269" s="88" t="b">
        <v>0</v>
      </c>
      <c r="AH269" s="88" t="s">
        <v>2909</v>
      </c>
      <c r="AI269" s="88" t="b">
        <v>0</v>
      </c>
      <c r="AJ269" s="88">
        <v>1</v>
      </c>
      <c r="AK269" s="88"/>
      <c r="AL269" s="88"/>
      <c r="AM269" s="88" t="s">
        <v>2862</v>
      </c>
      <c r="AN269" s="88">
        <v>0</v>
      </c>
      <c r="AO269" s="88"/>
      <c r="AP269" s="88"/>
      <c r="AQ269" s="88"/>
      <c r="AR269" s="88"/>
      <c r="AS269" s="88"/>
      <c r="AT269" s="88"/>
      <c r="AU269" s="88">
        <v>1</v>
      </c>
    </row>
    <row r="270" spans="1:47" ht="15" customHeight="1" x14ac:dyDescent="0.3">
      <c r="A270" s="46" t="s">
        <v>368</v>
      </c>
      <c r="B270" s="46" t="s">
        <v>369</v>
      </c>
      <c r="C270" s="50"/>
      <c r="D270" s="51"/>
      <c r="E270" s="81"/>
      <c r="F270" s="52"/>
      <c r="G270" s="50"/>
      <c r="H270" s="54"/>
      <c r="I270" s="53"/>
      <c r="J270" s="53"/>
      <c r="K270" s="65"/>
      <c r="L270" s="79"/>
      <c r="M270" s="79"/>
      <c r="N270" s="60"/>
      <c r="O270" s="88" t="s">
        <v>1697</v>
      </c>
      <c r="P270" s="83">
        <v>45033.958101851851</v>
      </c>
      <c r="Q270" s="88" t="s">
        <v>2910</v>
      </c>
      <c r="R270" s="88"/>
      <c r="S270" s="88" t="s">
        <v>2911</v>
      </c>
      <c r="T270" s="88" t="s">
        <v>1742</v>
      </c>
      <c r="U270" s="88" t="s">
        <v>2912</v>
      </c>
      <c r="V270" s="88" t="s">
        <v>2913</v>
      </c>
      <c r="W270" s="78" t="s">
        <v>2914</v>
      </c>
      <c r="X270" s="83">
        <v>45033.958101851851</v>
      </c>
      <c r="Y270" s="83">
        <v>45033.963969907411</v>
      </c>
      <c r="Z270" s="88" t="b">
        <v>0</v>
      </c>
      <c r="AA270" s="88" t="b">
        <v>0</v>
      </c>
      <c r="AB270" s="88"/>
      <c r="AC270" s="88">
        <v>0</v>
      </c>
      <c r="AD270" s="88">
        <v>0</v>
      </c>
      <c r="AE270" s="88" t="s">
        <v>1693</v>
      </c>
      <c r="AF270" s="88" t="b">
        <v>0</v>
      </c>
      <c r="AG270" s="88" t="b">
        <v>0</v>
      </c>
      <c r="AH270" s="88"/>
      <c r="AI270" s="88"/>
      <c r="AJ270" s="88"/>
      <c r="AK270" s="88" t="s">
        <v>2915</v>
      </c>
      <c r="AL270" s="88" t="s">
        <v>2916</v>
      </c>
      <c r="AM270" s="88" t="s">
        <v>2915</v>
      </c>
      <c r="AN270" s="88">
        <v>0</v>
      </c>
      <c r="AO270" s="88" t="s">
        <v>2915</v>
      </c>
      <c r="AP270" s="88" t="b">
        <v>0</v>
      </c>
      <c r="AQ270" s="88" t="b">
        <v>0</v>
      </c>
      <c r="AR270" s="88"/>
      <c r="AS270" s="88" t="b">
        <v>0</v>
      </c>
      <c r="AT270" s="88">
        <v>0</v>
      </c>
      <c r="AU270" s="88">
        <v>1</v>
      </c>
    </row>
    <row r="271" spans="1:47" ht="15" customHeight="1" x14ac:dyDescent="0.3">
      <c r="A271" s="46" t="s">
        <v>369</v>
      </c>
      <c r="B271" s="46" t="s">
        <v>369</v>
      </c>
      <c r="C271" s="50"/>
      <c r="D271" s="51"/>
      <c r="E271" s="81"/>
      <c r="F271" s="52"/>
      <c r="G271" s="50"/>
      <c r="H271" s="54"/>
      <c r="I271" s="53"/>
      <c r="J271" s="53"/>
      <c r="K271" s="65"/>
      <c r="L271" s="79"/>
      <c r="M271" s="79"/>
      <c r="N271" s="60"/>
      <c r="O271" s="88" t="s">
        <v>1736</v>
      </c>
      <c r="P271" s="83">
        <v>45033.300578703704</v>
      </c>
      <c r="Q271" s="88" t="s">
        <v>2917</v>
      </c>
      <c r="R271" s="88"/>
      <c r="S271" s="88" t="s">
        <v>2918</v>
      </c>
      <c r="T271" s="88" t="s">
        <v>2919</v>
      </c>
      <c r="U271" s="88" t="s">
        <v>2920</v>
      </c>
      <c r="V271" s="88" t="s">
        <v>2921</v>
      </c>
      <c r="W271" s="78" t="s">
        <v>2922</v>
      </c>
      <c r="X271" s="83">
        <v>45033.300578703704</v>
      </c>
      <c r="Y271" s="88" t="s">
        <v>1692</v>
      </c>
      <c r="Z271" s="88" t="b">
        <v>0</v>
      </c>
      <c r="AA271" s="88" t="b">
        <v>0</v>
      </c>
      <c r="AB271" s="88"/>
      <c r="AC271" s="88">
        <v>4</v>
      </c>
      <c r="AD271" s="88">
        <v>1</v>
      </c>
      <c r="AE271" s="88" t="s">
        <v>1693</v>
      </c>
      <c r="AF271" s="88" t="b">
        <v>0</v>
      </c>
      <c r="AG271" s="88" t="b">
        <v>0</v>
      </c>
      <c r="AH271" s="88" t="s">
        <v>2923</v>
      </c>
      <c r="AI271" s="88" t="b">
        <v>0</v>
      </c>
      <c r="AJ271" s="88">
        <v>0.84</v>
      </c>
      <c r="AK271" s="88"/>
      <c r="AL271" s="88"/>
      <c r="AM271" s="88" t="s">
        <v>2918</v>
      </c>
      <c r="AN271" s="88">
        <v>0</v>
      </c>
      <c r="AO271" s="88"/>
      <c r="AP271" s="88"/>
      <c r="AQ271" s="88"/>
      <c r="AR271" s="88"/>
      <c r="AS271" s="88"/>
      <c r="AT271" s="88"/>
      <c r="AU271" s="88">
        <v>2</v>
      </c>
    </row>
    <row r="272" spans="1:47" ht="15" customHeight="1" x14ac:dyDescent="0.3">
      <c r="A272" s="46" t="s">
        <v>369</v>
      </c>
      <c r="B272" s="46" t="s">
        <v>370</v>
      </c>
      <c r="C272" s="50"/>
      <c r="D272" s="51"/>
      <c r="E272" s="81"/>
      <c r="F272" s="52"/>
      <c r="G272" s="50"/>
      <c r="H272" s="54"/>
      <c r="I272" s="53"/>
      <c r="J272" s="53"/>
      <c r="K272" s="65"/>
      <c r="L272" s="79"/>
      <c r="M272" s="79"/>
      <c r="N272" s="60"/>
      <c r="O272" s="88" t="s">
        <v>1686</v>
      </c>
      <c r="P272" s="83">
        <v>45033.795081018521</v>
      </c>
      <c r="Q272" s="88" t="s">
        <v>2924</v>
      </c>
      <c r="R272" s="88"/>
      <c r="S272" s="88" t="s">
        <v>2925</v>
      </c>
      <c r="T272" s="88" t="s">
        <v>1742</v>
      </c>
      <c r="U272" s="88" t="s">
        <v>2920</v>
      </c>
      <c r="V272" s="88" t="s">
        <v>2926</v>
      </c>
      <c r="W272" s="78" t="s">
        <v>2927</v>
      </c>
      <c r="X272" s="83">
        <v>45033.795081018521</v>
      </c>
      <c r="Y272" s="88" t="s">
        <v>1692</v>
      </c>
      <c r="Z272" s="88" t="b">
        <v>0</v>
      </c>
      <c r="AA272" s="88" t="b">
        <v>0</v>
      </c>
      <c r="AB272" s="88"/>
      <c r="AC272" s="88">
        <v>2</v>
      </c>
      <c r="AD272" s="88">
        <v>0</v>
      </c>
      <c r="AE272" s="88" t="s">
        <v>1693</v>
      </c>
      <c r="AF272" s="88" t="b">
        <v>0</v>
      </c>
      <c r="AG272" s="88" t="b">
        <v>0</v>
      </c>
      <c r="AH272" s="88"/>
      <c r="AI272" s="88"/>
      <c r="AJ272" s="88"/>
      <c r="AK272" s="88" t="s">
        <v>2928</v>
      </c>
      <c r="AL272" s="88" t="s">
        <v>2929</v>
      </c>
      <c r="AM272" s="88" t="s">
        <v>2928</v>
      </c>
      <c r="AN272" s="88">
        <v>0</v>
      </c>
      <c r="AO272" s="88" t="s">
        <v>2915</v>
      </c>
      <c r="AP272" s="88" t="b">
        <v>1</v>
      </c>
      <c r="AQ272" s="88" t="b">
        <v>0</v>
      </c>
      <c r="AR272" s="88"/>
      <c r="AS272" s="88" t="b">
        <v>0</v>
      </c>
      <c r="AT272" s="88">
        <v>1</v>
      </c>
      <c r="AU272" s="88">
        <v>1</v>
      </c>
    </row>
    <row r="273" spans="1:47" ht="15" customHeight="1" x14ac:dyDescent="0.3">
      <c r="A273" s="46" t="s">
        <v>370</v>
      </c>
      <c r="B273" s="46" t="s">
        <v>369</v>
      </c>
      <c r="C273" s="50"/>
      <c r="D273" s="51"/>
      <c r="E273" s="81"/>
      <c r="F273" s="52"/>
      <c r="G273" s="50"/>
      <c r="H273" s="54"/>
      <c r="I273" s="53"/>
      <c r="J273" s="53"/>
      <c r="K273" s="65"/>
      <c r="L273" s="79"/>
      <c r="M273" s="79"/>
      <c r="N273" s="60"/>
      <c r="O273" s="88" t="s">
        <v>1697</v>
      </c>
      <c r="P273" s="83">
        <v>45033.7496875</v>
      </c>
      <c r="Q273" s="88" t="s">
        <v>2930</v>
      </c>
      <c r="R273" s="88"/>
      <c r="S273" s="88" t="s">
        <v>2928</v>
      </c>
      <c r="T273" s="88" t="s">
        <v>1742</v>
      </c>
      <c r="U273" s="88" t="s">
        <v>370</v>
      </c>
      <c r="V273" s="88" t="s">
        <v>2929</v>
      </c>
      <c r="W273" s="78" t="s">
        <v>2931</v>
      </c>
      <c r="X273" s="83">
        <v>45033.7496875</v>
      </c>
      <c r="Y273" s="88" t="s">
        <v>1692</v>
      </c>
      <c r="Z273" s="88" t="b">
        <v>0</v>
      </c>
      <c r="AA273" s="88" t="b">
        <v>0</v>
      </c>
      <c r="AB273" s="88"/>
      <c r="AC273" s="88">
        <v>3</v>
      </c>
      <c r="AD273" s="88">
        <v>0</v>
      </c>
      <c r="AE273" s="88" t="s">
        <v>1693</v>
      </c>
      <c r="AF273" s="88" t="b">
        <v>0</v>
      </c>
      <c r="AG273" s="88" t="b">
        <v>0</v>
      </c>
      <c r="AH273" s="88"/>
      <c r="AI273" s="88"/>
      <c r="AJ273" s="88"/>
      <c r="AK273" s="88" t="s">
        <v>2915</v>
      </c>
      <c r="AL273" s="88" t="s">
        <v>2916</v>
      </c>
      <c r="AM273" s="88" t="s">
        <v>2915</v>
      </c>
      <c r="AN273" s="88">
        <v>1</v>
      </c>
      <c r="AO273" s="88" t="s">
        <v>2915</v>
      </c>
      <c r="AP273" s="88" t="b">
        <v>0</v>
      </c>
      <c r="AQ273" s="88" t="b">
        <v>0</v>
      </c>
      <c r="AR273" s="88"/>
      <c r="AS273" s="88" t="b">
        <v>0</v>
      </c>
      <c r="AT273" s="88">
        <v>0</v>
      </c>
      <c r="AU273" s="88">
        <v>1</v>
      </c>
    </row>
    <row r="274" spans="1:47" ht="15" customHeight="1" x14ac:dyDescent="0.3">
      <c r="A274" s="46" t="s">
        <v>369</v>
      </c>
      <c r="B274" s="46" t="s">
        <v>369</v>
      </c>
      <c r="C274" s="50"/>
      <c r="D274" s="51"/>
      <c r="E274" s="81"/>
      <c r="F274" s="52"/>
      <c r="G274" s="50"/>
      <c r="H274" s="54"/>
      <c r="I274" s="53"/>
      <c r="J274" s="53"/>
      <c r="K274" s="65"/>
      <c r="L274" s="79"/>
      <c r="M274" s="79"/>
      <c r="N274" s="60"/>
      <c r="O274" s="88" t="s">
        <v>1736</v>
      </c>
      <c r="P274" s="83">
        <v>45033.724849537037</v>
      </c>
      <c r="Q274" s="88"/>
      <c r="R274" s="88" t="s">
        <v>2932</v>
      </c>
      <c r="S274" s="88" t="s">
        <v>2915</v>
      </c>
      <c r="T274" s="88" t="s">
        <v>1742</v>
      </c>
      <c r="U274" s="88" t="s">
        <v>2920</v>
      </c>
      <c r="V274" s="88" t="s">
        <v>2916</v>
      </c>
      <c r="W274" s="78" t="s">
        <v>2933</v>
      </c>
      <c r="X274" s="83">
        <v>45033.724849537037</v>
      </c>
      <c r="Y274" s="88" t="s">
        <v>1692</v>
      </c>
      <c r="Z274" s="88" t="b">
        <v>0</v>
      </c>
      <c r="AA274" s="88" t="b">
        <v>0</v>
      </c>
      <c r="AB274" s="88"/>
      <c r="AC274" s="88">
        <v>1</v>
      </c>
      <c r="AD274" s="88">
        <v>0</v>
      </c>
      <c r="AE274" s="88" t="s">
        <v>1693</v>
      </c>
      <c r="AF274" s="88" t="b">
        <v>0</v>
      </c>
      <c r="AG274" s="88" t="b">
        <v>0</v>
      </c>
      <c r="AH274" s="88" t="s">
        <v>2923</v>
      </c>
      <c r="AI274" s="88" t="b">
        <v>0</v>
      </c>
      <c r="AJ274" s="88">
        <v>1</v>
      </c>
      <c r="AK274" s="88"/>
      <c r="AL274" s="88"/>
      <c r="AM274" s="88" t="s">
        <v>2915</v>
      </c>
      <c r="AN274" s="88">
        <v>0</v>
      </c>
      <c r="AO274" s="88"/>
      <c r="AP274" s="88"/>
      <c r="AQ274" s="88"/>
      <c r="AR274" s="88"/>
      <c r="AS274" s="88"/>
      <c r="AT274" s="88"/>
      <c r="AU274" s="88">
        <v>2</v>
      </c>
    </row>
    <row r="275" spans="1:47" ht="15" customHeight="1" x14ac:dyDescent="0.3">
      <c r="A275" s="46" t="s">
        <v>371</v>
      </c>
      <c r="B275" s="46" t="s">
        <v>371</v>
      </c>
      <c r="C275" s="50"/>
      <c r="D275" s="51"/>
      <c r="E275" s="81"/>
      <c r="F275" s="52"/>
      <c r="G275" s="50"/>
      <c r="H275" s="54"/>
      <c r="I275" s="53"/>
      <c r="J275" s="53"/>
      <c r="K275" s="65"/>
      <c r="L275" s="79"/>
      <c r="M275" s="79"/>
      <c r="N275" s="60"/>
      <c r="O275" s="88" t="s">
        <v>1736</v>
      </c>
      <c r="P275" s="83">
        <v>45033.652094907404</v>
      </c>
      <c r="Q275" s="88" t="s">
        <v>2934</v>
      </c>
      <c r="R275" s="88"/>
      <c r="S275" s="88" t="s">
        <v>2935</v>
      </c>
      <c r="T275" s="88" t="s">
        <v>2936</v>
      </c>
      <c r="U275" s="88" t="s">
        <v>2936</v>
      </c>
      <c r="V275" s="88" t="s">
        <v>2937</v>
      </c>
      <c r="W275" s="78" t="s">
        <v>2938</v>
      </c>
      <c r="X275" s="83">
        <v>45033.652094907404</v>
      </c>
      <c r="Y275" s="88" t="s">
        <v>1692</v>
      </c>
      <c r="Z275" s="88" t="b">
        <v>0</v>
      </c>
      <c r="AA275" s="88" t="b">
        <v>0</v>
      </c>
      <c r="AB275" s="88"/>
      <c r="AC275" s="88">
        <v>1</v>
      </c>
      <c r="AD275" s="88">
        <v>0</v>
      </c>
      <c r="AE275" s="88" t="s">
        <v>1693</v>
      </c>
      <c r="AF275" s="88" t="b">
        <v>0</v>
      </c>
      <c r="AG275" s="88" t="b">
        <v>0</v>
      </c>
      <c r="AH275" s="88" t="s">
        <v>2939</v>
      </c>
      <c r="AI275" s="88" t="b">
        <v>0</v>
      </c>
      <c r="AJ275" s="88">
        <v>1</v>
      </c>
      <c r="AK275" s="88"/>
      <c r="AL275" s="88"/>
      <c r="AM275" s="88" t="s">
        <v>2935</v>
      </c>
      <c r="AN275" s="88">
        <v>0</v>
      </c>
      <c r="AO275" s="88"/>
      <c r="AP275" s="88"/>
      <c r="AQ275" s="88"/>
      <c r="AR275" s="88"/>
      <c r="AS275" s="88"/>
      <c r="AT275" s="88"/>
      <c r="AU275" s="88">
        <v>1</v>
      </c>
    </row>
    <row r="276" spans="1:47" ht="15" customHeight="1" x14ac:dyDescent="0.3">
      <c r="A276" s="46" t="s">
        <v>372</v>
      </c>
      <c r="B276" s="46" t="s">
        <v>372</v>
      </c>
      <c r="C276" s="50"/>
      <c r="D276" s="51"/>
      <c r="E276" s="81"/>
      <c r="F276" s="52"/>
      <c r="G276" s="50"/>
      <c r="H276" s="54"/>
      <c r="I276" s="53"/>
      <c r="J276" s="53"/>
      <c r="K276" s="65"/>
      <c r="L276" s="79"/>
      <c r="M276" s="79"/>
      <c r="N276" s="60"/>
      <c r="O276" s="88" t="s">
        <v>1736</v>
      </c>
      <c r="P276" s="83">
        <v>45034.215381944443</v>
      </c>
      <c r="Q276" s="88"/>
      <c r="R276" s="78" t="s">
        <v>2940</v>
      </c>
      <c r="S276" s="88" t="s">
        <v>2941</v>
      </c>
      <c r="T276" s="88" t="s">
        <v>2942</v>
      </c>
      <c r="U276" s="88" t="s">
        <v>2943</v>
      </c>
      <c r="V276" s="88" t="s">
        <v>2944</v>
      </c>
      <c r="W276" s="78" t="s">
        <v>2945</v>
      </c>
      <c r="X276" s="83">
        <v>45034.215381944443</v>
      </c>
      <c r="Y276" s="88" t="s">
        <v>1692</v>
      </c>
      <c r="Z276" s="88" t="b">
        <v>0</v>
      </c>
      <c r="AA276" s="88" t="b">
        <v>0</v>
      </c>
      <c r="AB276" s="88"/>
      <c r="AC276" s="88">
        <v>1</v>
      </c>
      <c r="AD276" s="88">
        <v>0</v>
      </c>
      <c r="AE276" s="88" t="s">
        <v>1693</v>
      </c>
      <c r="AF276" s="88" t="b">
        <v>0</v>
      </c>
      <c r="AG276" s="88" t="b">
        <v>0</v>
      </c>
      <c r="AH276" s="88" t="s">
        <v>2946</v>
      </c>
      <c r="AI276" s="88" t="b">
        <v>0</v>
      </c>
      <c r="AJ276" s="88">
        <v>1</v>
      </c>
      <c r="AK276" s="88"/>
      <c r="AL276" s="88"/>
      <c r="AM276" s="88" t="s">
        <v>2941</v>
      </c>
      <c r="AN276" s="88">
        <v>0</v>
      </c>
      <c r="AO276" s="88"/>
      <c r="AP276" s="88"/>
      <c r="AQ276" s="88"/>
      <c r="AR276" s="88"/>
      <c r="AS276" s="88"/>
      <c r="AT276" s="88"/>
      <c r="AU276" s="88">
        <v>1</v>
      </c>
    </row>
    <row r="277" spans="1:47" ht="15" customHeight="1" x14ac:dyDescent="0.3">
      <c r="A277" s="46" t="s">
        <v>373</v>
      </c>
      <c r="B277" s="46" t="s">
        <v>373</v>
      </c>
      <c r="C277" s="50"/>
      <c r="D277" s="51"/>
      <c r="E277" s="81"/>
      <c r="F277" s="52"/>
      <c r="G277" s="50"/>
      <c r="H277" s="54"/>
      <c r="I277" s="53"/>
      <c r="J277" s="53"/>
      <c r="K277" s="65"/>
      <c r="L277" s="79"/>
      <c r="M277" s="79"/>
      <c r="N277" s="60"/>
      <c r="O277" s="88" t="s">
        <v>1736</v>
      </c>
      <c r="P277" s="83">
        <v>45032.772256944445</v>
      </c>
      <c r="Q277" s="88" t="s">
        <v>2947</v>
      </c>
      <c r="R277" s="88"/>
      <c r="S277" s="88" t="s">
        <v>2948</v>
      </c>
      <c r="T277" s="88" t="s">
        <v>1742</v>
      </c>
      <c r="U277" s="88" t="s">
        <v>2949</v>
      </c>
      <c r="V277" s="88" t="s">
        <v>2950</v>
      </c>
      <c r="W277" s="78" t="s">
        <v>2951</v>
      </c>
      <c r="X277" s="83">
        <v>45032.772256944445</v>
      </c>
      <c r="Y277" s="88" t="s">
        <v>1692</v>
      </c>
      <c r="Z277" s="88" t="b">
        <v>0</v>
      </c>
      <c r="AA277" s="88" t="b">
        <v>0</v>
      </c>
      <c r="AB277" s="88"/>
      <c r="AC277" s="88">
        <v>1</v>
      </c>
      <c r="AD277" s="88">
        <v>0</v>
      </c>
      <c r="AE277" s="88" t="s">
        <v>1693</v>
      </c>
      <c r="AF277" s="88" t="b">
        <v>0</v>
      </c>
      <c r="AG277" s="88" t="b">
        <v>0</v>
      </c>
      <c r="AH277" s="88" t="s">
        <v>2952</v>
      </c>
      <c r="AI277" s="88" t="b">
        <v>0</v>
      </c>
      <c r="AJ277" s="88">
        <v>1</v>
      </c>
      <c r="AK277" s="88"/>
      <c r="AL277" s="88"/>
      <c r="AM277" s="88" t="s">
        <v>2948</v>
      </c>
      <c r="AN277" s="88">
        <v>0</v>
      </c>
      <c r="AO277" s="88"/>
      <c r="AP277" s="88"/>
      <c r="AQ277" s="88"/>
      <c r="AR277" s="88"/>
      <c r="AS277" s="88"/>
      <c r="AT277" s="88"/>
      <c r="AU277" s="88">
        <v>1</v>
      </c>
    </row>
    <row r="278" spans="1:47" ht="15" customHeight="1" x14ac:dyDescent="0.3">
      <c r="A278" s="46" t="s">
        <v>374</v>
      </c>
      <c r="B278" s="46" t="s">
        <v>375</v>
      </c>
      <c r="C278" s="50"/>
      <c r="D278" s="51"/>
      <c r="E278" s="81"/>
      <c r="F278" s="52"/>
      <c r="G278" s="50"/>
      <c r="H278" s="54"/>
      <c r="I278" s="53"/>
      <c r="J278" s="53"/>
      <c r="K278" s="65"/>
      <c r="L278" s="79"/>
      <c r="M278" s="79"/>
      <c r="N278" s="60"/>
      <c r="O278" s="88" t="s">
        <v>1697</v>
      </c>
      <c r="P278" s="83">
        <v>45032.066319444442</v>
      </c>
      <c r="Q278" s="88" t="s">
        <v>2953</v>
      </c>
      <c r="R278" s="88"/>
      <c r="S278" s="88" t="s">
        <v>2954</v>
      </c>
      <c r="T278" s="88" t="s">
        <v>2955</v>
      </c>
      <c r="U278" s="88" t="s">
        <v>374</v>
      </c>
      <c r="V278" s="88" t="s">
        <v>2956</v>
      </c>
      <c r="W278" s="78" t="s">
        <v>2957</v>
      </c>
      <c r="X278" s="83">
        <v>45032.066319444442</v>
      </c>
      <c r="Y278" s="88" t="s">
        <v>1692</v>
      </c>
      <c r="Z278" s="88" t="b">
        <v>0</v>
      </c>
      <c r="AA278" s="88" t="b">
        <v>0</v>
      </c>
      <c r="AB278" s="88"/>
      <c r="AC278" s="88">
        <v>1</v>
      </c>
      <c r="AD278" s="88">
        <v>0</v>
      </c>
      <c r="AE278" s="88" t="s">
        <v>1693</v>
      </c>
      <c r="AF278" s="88" t="b">
        <v>0</v>
      </c>
      <c r="AG278" s="88" t="b">
        <v>0</v>
      </c>
      <c r="AH278" s="88"/>
      <c r="AI278" s="88"/>
      <c r="AJ278" s="88"/>
      <c r="AK278" s="88" t="s">
        <v>2958</v>
      </c>
      <c r="AL278" s="88" t="s">
        <v>2959</v>
      </c>
      <c r="AM278" s="88" t="s">
        <v>2958</v>
      </c>
      <c r="AN278" s="88">
        <v>0</v>
      </c>
      <c r="AO278" s="88" t="s">
        <v>2958</v>
      </c>
      <c r="AP278" s="88" t="b">
        <v>0</v>
      </c>
      <c r="AQ278" s="88" t="b">
        <v>0</v>
      </c>
      <c r="AR278" s="88"/>
      <c r="AS278" s="88" t="b">
        <v>0</v>
      </c>
      <c r="AT278" s="88">
        <v>0</v>
      </c>
      <c r="AU278" s="88">
        <v>1</v>
      </c>
    </row>
    <row r="279" spans="1:47" ht="15" customHeight="1" x14ac:dyDescent="0.3">
      <c r="A279" s="46" t="s">
        <v>376</v>
      </c>
      <c r="B279" s="46" t="s">
        <v>375</v>
      </c>
      <c r="C279" s="50"/>
      <c r="D279" s="51"/>
      <c r="E279" s="81"/>
      <c r="F279" s="52"/>
      <c r="G279" s="50"/>
      <c r="H279" s="54"/>
      <c r="I279" s="53"/>
      <c r="J279" s="53"/>
      <c r="K279" s="65"/>
      <c r="L279" s="79"/>
      <c r="M279" s="79"/>
      <c r="N279" s="60"/>
      <c r="O279" s="88" t="s">
        <v>1697</v>
      </c>
      <c r="P279" s="83">
        <v>45032.240451388891</v>
      </c>
      <c r="Q279" s="88" t="s">
        <v>2960</v>
      </c>
      <c r="R279" s="88"/>
      <c r="S279" s="88" t="s">
        <v>2961</v>
      </c>
      <c r="T279" s="88" t="s">
        <v>2955</v>
      </c>
      <c r="U279" s="88" t="s">
        <v>376</v>
      </c>
      <c r="V279" s="88" t="s">
        <v>2962</v>
      </c>
      <c r="W279" s="78" t="s">
        <v>2963</v>
      </c>
      <c r="X279" s="83">
        <v>45032.240451388891</v>
      </c>
      <c r="Y279" s="88" t="s">
        <v>1692</v>
      </c>
      <c r="Z279" s="88" t="b">
        <v>0</v>
      </c>
      <c r="AA279" s="88" t="b">
        <v>0</v>
      </c>
      <c r="AB279" s="88"/>
      <c r="AC279" s="88">
        <v>1</v>
      </c>
      <c r="AD279" s="88">
        <v>0</v>
      </c>
      <c r="AE279" s="88" t="s">
        <v>1693</v>
      </c>
      <c r="AF279" s="88" t="b">
        <v>0</v>
      </c>
      <c r="AG279" s="88" t="b">
        <v>0</v>
      </c>
      <c r="AH279" s="88"/>
      <c r="AI279" s="88"/>
      <c r="AJ279" s="88"/>
      <c r="AK279" s="88" t="s">
        <v>2958</v>
      </c>
      <c r="AL279" s="88" t="s">
        <v>2959</v>
      </c>
      <c r="AM279" s="88" t="s">
        <v>2958</v>
      </c>
      <c r="AN279" s="88">
        <v>0</v>
      </c>
      <c r="AO279" s="88" t="s">
        <v>2958</v>
      </c>
      <c r="AP279" s="88" t="b">
        <v>0</v>
      </c>
      <c r="AQ279" s="88" t="b">
        <v>0</v>
      </c>
      <c r="AR279" s="88"/>
      <c r="AS279" s="88" t="b">
        <v>0</v>
      </c>
      <c r="AT279" s="88">
        <v>0</v>
      </c>
      <c r="AU279" s="88">
        <v>1</v>
      </c>
    </row>
    <row r="280" spans="1:47" ht="15" customHeight="1" x14ac:dyDescent="0.3">
      <c r="A280" s="46" t="s">
        <v>377</v>
      </c>
      <c r="B280" s="46" t="s">
        <v>378</v>
      </c>
      <c r="C280" s="50"/>
      <c r="D280" s="51"/>
      <c r="E280" s="81"/>
      <c r="F280" s="52"/>
      <c r="G280" s="50"/>
      <c r="H280" s="54"/>
      <c r="I280" s="53"/>
      <c r="J280" s="53"/>
      <c r="K280" s="65"/>
      <c r="L280" s="79"/>
      <c r="M280" s="79"/>
      <c r="N280" s="60"/>
      <c r="O280" s="88" t="s">
        <v>1686</v>
      </c>
      <c r="P280" s="83">
        <v>45031.911724537036</v>
      </c>
      <c r="Q280" s="88" t="s">
        <v>2964</v>
      </c>
      <c r="R280" s="88"/>
      <c r="S280" s="88" t="s">
        <v>2965</v>
      </c>
      <c r="T280" s="88" t="s">
        <v>2966</v>
      </c>
      <c r="U280" s="88" t="s">
        <v>2967</v>
      </c>
      <c r="V280" s="88" t="s">
        <v>2968</v>
      </c>
      <c r="W280" s="78" t="s">
        <v>2969</v>
      </c>
      <c r="X280" s="83">
        <v>45031.911724537036</v>
      </c>
      <c r="Y280" s="88" t="s">
        <v>1692</v>
      </c>
      <c r="Z280" s="88" t="b">
        <v>0</v>
      </c>
      <c r="AA280" s="88" t="b">
        <v>0</v>
      </c>
      <c r="AB280" s="88"/>
      <c r="AC280" s="88">
        <v>1</v>
      </c>
      <c r="AD280" s="88">
        <v>0</v>
      </c>
      <c r="AE280" s="88" t="s">
        <v>1693</v>
      </c>
      <c r="AF280" s="88" t="b">
        <v>0</v>
      </c>
      <c r="AG280" s="88" t="b">
        <v>0</v>
      </c>
      <c r="AH280" s="88"/>
      <c r="AI280" s="88"/>
      <c r="AJ280" s="88"/>
      <c r="AK280" s="88" t="s">
        <v>2970</v>
      </c>
      <c r="AL280" s="88" t="s">
        <v>2971</v>
      </c>
      <c r="AM280" s="88" t="s">
        <v>2970</v>
      </c>
      <c r="AN280" s="88">
        <v>0</v>
      </c>
      <c r="AO280" s="88" t="s">
        <v>2972</v>
      </c>
      <c r="AP280" s="88" t="b">
        <v>1</v>
      </c>
      <c r="AQ280" s="88" t="b">
        <v>0</v>
      </c>
      <c r="AR280" s="88"/>
      <c r="AS280" s="88" t="b">
        <v>0</v>
      </c>
      <c r="AT280" s="88">
        <v>1</v>
      </c>
      <c r="AU280" s="88">
        <v>1</v>
      </c>
    </row>
    <row r="281" spans="1:47" ht="15" customHeight="1" x14ac:dyDescent="0.3">
      <c r="A281" s="46" t="s">
        <v>378</v>
      </c>
      <c r="B281" s="46" t="s">
        <v>377</v>
      </c>
      <c r="C281" s="50"/>
      <c r="D281" s="51"/>
      <c r="E281" s="81"/>
      <c r="F281" s="52"/>
      <c r="G281" s="50"/>
      <c r="H281" s="54"/>
      <c r="I281" s="53"/>
      <c r="J281" s="53"/>
      <c r="K281" s="65"/>
      <c r="L281" s="79"/>
      <c r="M281" s="79"/>
      <c r="N281" s="60"/>
      <c r="O281" s="88" t="s">
        <v>1697</v>
      </c>
      <c r="P281" s="83">
        <v>45031.908310185187</v>
      </c>
      <c r="Q281" s="88" t="s">
        <v>2973</v>
      </c>
      <c r="R281" s="88"/>
      <c r="S281" s="88" t="s">
        <v>2970</v>
      </c>
      <c r="T281" s="88" t="s">
        <v>2966</v>
      </c>
      <c r="U281" s="88" t="s">
        <v>2974</v>
      </c>
      <c r="V281" s="88" t="s">
        <v>2971</v>
      </c>
      <c r="W281" s="78" t="s">
        <v>2975</v>
      </c>
      <c r="X281" s="83">
        <v>45031.908310185187</v>
      </c>
      <c r="Y281" s="88" t="s">
        <v>1692</v>
      </c>
      <c r="Z281" s="88" t="b">
        <v>0</v>
      </c>
      <c r="AA281" s="88" t="b">
        <v>0</v>
      </c>
      <c r="AB281" s="88"/>
      <c r="AC281" s="88">
        <v>1</v>
      </c>
      <c r="AD281" s="88">
        <v>0</v>
      </c>
      <c r="AE281" s="88" t="s">
        <v>1693</v>
      </c>
      <c r="AF281" s="88" t="b">
        <v>0</v>
      </c>
      <c r="AG281" s="88" t="b">
        <v>0</v>
      </c>
      <c r="AH281" s="88"/>
      <c r="AI281" s="88"/>
      <c r="AJ281" s="88"/>
      <c r="AK281" s="88" t="s">
        <v>2972</v>
      </c>
      <c r="AL281" s="88" t="s">
        <v>2976</v>
      </c>
      <c r="AM281" s="88" t="s">
        <v>2972</v>
      </c>
      <c r="AN281" s="88">
        <v>1</v>
      </c>
      <c r="AO281" s="88" t="s">
        <v>2972</v>
      </c>
      <c r="AP281" s="88" t="b">
        <v>0</v>
      </c>
      <c r="AQ281" s="88" t="b">
        <v>0</v>
      </c>
      <c r="AR281" s="88"/>
      <c r="AS281" s="88" t="b">
        <v>0</v>
      </c>
      <c r="AT281" s="88">
        <v>0</v>
      </c>
      <c r="AU281" s="88">
        <v>1</v>
      </c>
    </row>
    <row r="282" spans="1:47" ht="15" customHeight="1" x14ac:dyDescent="0.3">
      <c r="A282" s="46" t="s">
        <v>377</v>
      </c>
      <c r="B282" s="46" t="s">
        <v>379</v>
      </c>
      <c r="C282" s="50"/>
      <c r="D282" s="51"/>
      <c r="E282" s="81"/>
      <c r="F282" s="52"/>
      <c r="G282" s="50"/>
      <c r="H282" s="54"/>
      <c r="I282" s="53"/>
      <c r="J282" s="53"/>
      <c r="K282" s="65"/>
      <c r="L282" s="79"/>
      <c r="M282" s="79"/>
      <c r="N282" s="60"/>
      <c r="O282" s="88" t="s">
        <v>1686</v>
      </c>
      <c r="P282" s="83">
        <v>45031.848090277781</v>
      </c>
      <c r="Q282" s="88" t="s">
        <v>2977</v>
      </c>
      <c r="R282" s="88"/>
      <c r="S282" s="88" t="s">
        <v>2978</v>
      </c>
      <c r="T282" s="88" t="s">
        <v>2966</v>
      </c>
      <c r="U282" s="88" t="s">
        <v>2967</v>
      </c>
      <c r="V282" s="88" t="s">
        <v>2979</v>
      </c>
      <c r="W282" s="78" t="s">
        <v>2980</v>
      </c>
      <c r="X282" s="83">
        <v>45031.848090277781</v>
      </c>
      <c r="Y282" s="88" t="s">
        <v>1692</v>
      </c>
      <c r="Z282" s="88" t="b">
        <v>0</v>
      </c>
      <c r="AA282" s="88" t="b">
        <v>0</v>
      </c>
      <c r="AB282" s="88"/>
      <c r="AC282" s="88">
        <v>1</v>
      </c>
      <c r="AD282" s="88">
        <v>0</v>
      </c>
      <c r="AE282" s="88" t="s">
        <v>1693</v>
      </c>
      <c r="AF282" s="88" t="b">
        <v>0</v>
      </c>
      <c r="AG282" s="88" t="b">
        <v>0</v>
      </c>
      <c r="AH282" s="88"/>
      <c r="AI282" s="88"/>
      <c r="AJ282" s="88"/>
      <c r="AK282" s="88" t="s">
        <v>2981</v>
      </c>
      <c r="AL282" s="88" t="s">
        <v>2982</v>
      </c>
      <c r="AM282" s="88" t="s">
        <v>2981</v>
      </c>
      <c r="AN282" s="88">
        <v>0</v>
      </c>
      <c r="AO282" s="88" t="s">
        <v>2972</v>
      </c>
      <c r="AP282" s="88" t="b">
        <v>1</v>
      </c>
      <c r="AQ282" s="88" t="b">
        <v>0</v>
      </c>
      <c r="AR282" s="88"/>
      <c r="AS282" s="88" t="b">
        <v>0</v>
      </c>
      <c r="AT282" s="88">
        <v>1</v>
      </c>
      <c r="AU282" s="88">
        <v>1</v>
      </c>
    </row>
    <row r="283" spans="1:47" ht="15" customHeight="1" x14ac:dyDescent="0.3">
      <c r="A283" s="46" t="s">
        <v>379</v>
      </c>
      <c r="B283" s="46" t="s">
        <v>377</v>
      </c>
      <c r="C283" s="50"/>
      <c r="D283" s="51"/>
      <c r="E283" s="81"/>
      <c r="F283" s="52"/>
      <c r="G283" s="50"/>
      <c r="H283" s="54"/>
      <c r="I283" s="53"/>
      <c r="J283" s="53"/>
      <c r="K283" s="65"/>
      <c r="L283" s="79"/>
      <c r="M283" s="79"/>
      <c r="N283" s="60"/>
      <c r="O283" s="88" t="s">
        <v>1697</v>
      </c>
      <c r="P283" s="83">
        <v>45031.846782407411</v>
      </c>
      <c r="Q283" s="88" t="s">
        <v>2983</v>
      </c>
      <c r="R283" s="88"/>
      <c r="S283" s="88" t="s">
        <v>2981</v>
      </c>
      <c r="T283" s="88" t="s">
        <v>2966</v>
      </c>
      <c r="U283" s="88" t="s">
        <v>2984</v>
      </c>
      <c r="V283" s="88" t="s">
        <v>2982</v>
      </c>
      <c r="W283" s="78" t="s">
        <v>2985</v>
      </c>
      <c r="X283" s="83">
        <v>45031.846782407411</v>
      </c>
      <c r="Y283" s="88" t="s">
        <v>1692</v>
      </c>
      <c r="Z283" s="88" t="b">
        <v>0</v>
      </c>
      <c r="AA283" s="88" t="b">
        <v>0</v>
      </c>
      <c r="AB283" s="88"/>
      <c r="AC283" s="88">
        <v>1</v>
      </c>
      <c r="AD283" s="88">
        <v>0</v>
      </c>
      <c r="AE283" s="88" t="s">
        <v>1693</v>
      </c>
      <c r="AF283" s="88" t="b">
        <v>0</v>
      </c>
      <c r="AG283" s="88" t="b">
        <v>0</v>
      </c>
      <c r="AH283" s="88"/>
      <c r="AI283" s="88"/>
      <c r="AJ283" s="88"/>
      <c r="AK283" s="88" t="s">
        <v>2972</v>
      </c>
      <c r="AL283" s="88" t="s">
        <v>2976</v>
      </c>
      <c r="AM283" s="88" t="s">
        <v>2972</v>
      </c>
      <c r="AN283" s="88">
        <v>1</v>
      </c>
      <c r="AO283" s="88" t="s">
        <v>2972</v>
      </c>
      <c r="AP283" s="88" t="b">
        <v>0</v>
      </c>
      <c r="AQ283" s="88" t="b">
        <v>0</v>
      </c>
      <c r="AR283" s="88"/>
      <c r="AS283" s="88" t="b">
        <v>0</v>
      </c>
      <c r="AT283" s="88">
        <v>0</v>
      </c>
      <c r="AU283" s="88">
        <v>1</v>
      </c>
    </row>
    <row r="284" spans="1:47" ht="15" customHeight="1" x14ac:dyDescent="0.3">
      <c r="A284" s="46" t="s">
        <v>377</v>
      </c>
      <c r="B284" s="46" t="s">
        <v>380</v>
      </c>
      <c r="C284" s="50"/>
      <c r="D284" s="51"/>
      <c r="E284" s="81"/>
      <c r="F284" s="52"/>
      <c r="G284" s="50"/>
      <c r="H284" s="54"/>
      <c r="I284" s="53"/>
      <c r="J284" s="53"/>
      <c r="K284" s="65"/>
      <c r="L284" s="79"/>
      <c r="M284" s="79"/>
      <c r="N284" s="60"/>
      <c r="O284" s="88" t="s">
        <v>1686</v>
      </c>
      <c r="P284" s="83">
        <v>45032.251087962963</v>
      </c>
      <c r="Q284" s="88" t="s">
        <v>2986</v>
      </c>
      <c r="R284" s="88"/>
      <c r="S284" s="88" t="s">
        <v>2987</v>
      </c>
      <c r="T284" s="88" t="s">
        <v>2966</v>
      </c>
      <c r="U284" s="88" t="s">
        <v>2967</v>
      </c>
      <c r="V284" s="88" t="s">
        <v>2988</v>
      </c>
      <c r="W284" s="78" t="s">
        <v>2989</v>
      </c>
      <c r="X284" s="83">
        <v>45032.251087962963</v>
      </c>
      <c r="Y284" s="88" t="s">
        <v>1692</v>
      </c>
      <c r="Z284" s="88" t="b">
        <v>0</v>
      </c>
      <c r="AA284" s="88" t="b">
        <v>0</v>
      </c>
      <c r="AB284" s="88"/>
      <c r="AC284" s="88">
        <v>2</v>
      </c>
      <c r="AD284" s="88">
        <v>0</v>
      </c>
      <c r="AE284" s="88" t="s">
        <v>1693</v>
      </c>
      <c r="AF284" s="88" t="b">
        <v>0</v>
      </c>
      <c r="AG284" s="88" t="b">
        <v>0</v>
      </c>
      <c r="AH284" s="88"/>
      <c r="AI284" s="88"/>
      <c r="AJ284" s="88"/>
      <c r="AK284" s="88" t="s">
        <v>2990</v>
      </c>
      <c r="AL284" s="88" t="s">
        <v>2991</v>
      </c>
      <c r="AM284" s="88" t="s">
        <v>2990</v>
      </c>
      <c r="AN284" s="88">
        <v>0</v>
      </c>
      <c r="AO284" s="88" t="s">
        <v>2972</v>
      </c>
      <c r="AP284" s="88" t="b">
        <v>1</v>
      </c>
      <c r="AQ284" s="88" t="b">
        <v>0</v>
      </c>
      <c r="AR284" s="88"/>
      <c r="AS284" s="88" t="b">
        <v>0</v>
      </c>
      <c r="AT284" s="88">
        <v>1</v>
      </c>
      <c r="AU284" s="88">
        <v>1</v>
      </c>
    </row>
    <row r="285" spans="1:47" ht="15" customHeight="1" x14ac:dyDescent="0.3">
      <c r="A285" s="46" t="s">
        <v>380</v>
      </c>
      <c r="B285" s="46" t="s">
        <v>377</v>
      </c>
      <c r="C285" s="50"/>
      <c r="D285" s="51"/>
      <c r="E285" s="81"/>
      <c r="F285" s="52"/>
      <c r="G285" s="50"/>
      <c r="H285" s="54"/>
      <c r="I285" s="53"/>
      <c r="J285" s="53"/>
      <c r="K285" s="65"/>
      <c r="L285" s="79"/>
      <c r="M285" s="79"/>
      <c r="N285" s="60"/>
      <c r="O285" s="88" t="s">
        <v>1697</v>
      </c>
      <c r="P285" s="83">
        <v>45031.938391203701</v>
      </c>
      <c r="Q285" s="88" t="s">
        <v>2992</v>
      </c>
      <c r="R285" s="88"/>
      <c r="S285" s="88" t="s">
        <v>2990</v>
      </c>
      <c r="T285" s="88" t="s">
        <v>2966</v>
      </c>
      <c r="U285" s="88" t="s">
        <v>380</v>
      </c>
      <c r="V285" s="88" t="s">
        <v>2991</v>
      </c>
      <c r="W285" s="78" t="s">
        <v>2993</v>
      </c>
      <c r="X285" s="83">
        <v>45031.938391203701</v>
      </c>
      <c r="Y285" s="88" t="s">
        <v>1692</v>
      </c>
      <c r="Z285" s="88" t="b">
        <v>0</v>
      </c>
      <c r="AA285" s="88" t="b">
        <v>0</v>
      </c>
      <c r="AB285" s="88"/>
      <c r="AC285" s="88">
        <v>1</v>
      </c>
      <c r="AD285" s="88">
        <v>0</v>
      </c>
      <c r="AE285" s="88" t="s">
        <v>1693</v>
      </c>
      <c r="AF285" s="88" t="b">
        <v>0</v>
      </c>
      <c r="AG285" s="88" t="b">
        <v>0</v>
      </c>
      <c r="AH285" s="88"/>
      <c r="AI285" s="88"/>
      <c r="AJ285" s="88"/>
      <c r="AK285" s="88" t="s">
        <v>2972</v>
      </c>
      <c r="AL285" s="88" t="s">
        <v>2976</v>
      </c>
      <c r="AM285" s="88" t="s">
        <v>2972</v>
      </c>
      <c r="AN285" s="88">
        <v>1</v>
      </c>
      <c r="AO285" s="88" t="s">
        <v>2972</v>
      </c>
      <c r="AP285" s="88" t="b">
        <v>0</v>
      </c>
      <c r="AQ285" s="88" t="b">
        <v>0</v>
      </c>
      <c r="AR285" s="88"/>
      <c r="AS285" s="88" t="b">
        <v>0</v>
      </c>
      <c r="AT285" s="88">
        <v>0</v>
      </c>
      <c r="AU285" s="88">
        <v>1</v>
      </c>
    </row>
    <row r="286" spans="1:47" ht="15" customHeight="1" x14ac:dyDescent="0.3">
      <c r="A286" s="46" t="s">
        <v>377</v>
      </c>
      <c r="B286" s="46" t="s">
        <v>381</v>
      </c>
      <c r="C286" s="50"/>
      <c r="D286" s="51"/>
      <c r="E286" s="81"/>
      <c r="F286" s="52"/>
      <c r="G286" s="50"/>
      <c r="H286" s="54"/>
      <c r="I286" s="53"/>
      <c r="J286" s="53"/>
      <c r="K286" s="65"/>
      <c r="L286" s="79"/>
      <c r="M286" s="79"/>
      <c r="N286" s="60"/>
      <c r="O286" s="88" t="s">
        <v>1686</v>
      </c>
      <c r="P286" s="83">
        <v>45032.24800925926</v>
      </c>
      <c r="Q286" s="88" t="s">
        <v>2994</v>
      </c>
      <c r="R286" s="88"/>
      <c r="S286" s="88" t="s">
        <v>2995</v>
      </c>
      <c r="T286" s="88" t="s">
        <v>2966</v>
      </c>
      <c r="U286" s="88" t="s">
        <v>2967</v>
      </c>
      <c r="V286" s="88" t="s">
        <v>2996</v>
      </c>
      <c r="W286" s="78" t="s">
        <v>2997</v>
      </c>
      <c r="X286" s="83">
        <v>45032.24800925926</v>
      </c>
      <c r="Y286" s="88" t="s">
        <v>1692</v>
      </c>
      <c r="Z286" s="88" t="b">
        <v>0</v>
      </c>
      <c r="AA286" s="88" t="b">
        <v>0</v>
      </c>
      <c r="AB286" s="88"/>
      <c r="AC286" s="88">
        <v>1</v>
      </c>
      <c r="AD286" s="88">
        <v>0</v>
      </c>
      <c r="AE286" s="88" t="s">
        <v>1693</v>
      </c>
      <c r="AF286" s="88" t="b">
        <v>0</v>
      </c>
      <c r="AG286" s="88" t="b">
        <v>0</v>
      </c>
      <c r="AH286" s="88"/>
      <c r="AI286" s="88"/>
      <c r="AJ286" s="88"/>
      <c r="AK286" s="88" t="s">
        <v>2998</v>
      </c>
      <c r="AL286" s="88" t="s">
        <v>2999</v>
      </c>
      <c r="AM286" s="88" t="s">
        <v>2998</v>
      </c>
      <c r="AN286" s="88">
        <v>0</v>
      </c>
      <c r="AO286" s="88" t="s">
        <v>2972</v>
      </c>
      <c r="AP286" s="88" t="b">
        <v>1</v>
      </c>
      <c r="AQ286" s="88" t="b">
        <v>0</v>
      </c>
      <c r="AR286" s="88"/>
      <c r="AS286" s="88" t="b">
        <v>0</v>
      </c>
      <c r="AT286" s="88">
        <v>1</v>
      </c>
      <c r="AU286" s="88">
        <v>1</v>
      </c>
    </row>
    <row r="287" spans="1:47" ht="15" customHeight="1" x14ac:dyDescent="0.3">
      <c r="A287" s="46" t="s">
        <v>381</v>
      </c>
      <c r="B287" s="46" t="s">
        <v>377</v>
      </c>
      <c r="C287" s="50"/>
      <c r="D287" s="51"/>
      <c r="E287" s="81"/>
      <c r="F287" s="52"/>
      <c r="G287" s="50"/>
      <c r="H287" s="54"/>
      <c r="I287" s="53"/>
      <c r="J287" s="53"/>
      <c r="K287" s="65"/>
      <c r="L287" s="79"/>
      <c r="M287" s="79"/>
      <c r="N287" s="60"/>
      <c r="O287" s="88" t="s">
        <v>1697</v>
      </c>
      <c r="P287" s="83">
        <v>45032.207881944443</v>
      </c>
      <c r="Q287" s="88" t="s">
        <v>3000</v>
      </c>
      <c r="R287" s="88"/>
      <c r="S287" s="88" t="s">
        <v>2998</v>
      </c>
      <c r="T287" s="88" t="s">
        <v>2966</v>
      </c>
      <c r="U287" s="88" t="s">
        <v>381</v>
      </c>
      <c r="V287" s="88" t="s">
        <v>2999</v>
      </c>
      <c r="W287" s="78" t="s">
        <v>3001</v>
      </c>
      <c r="X287" s="83">
        <v>45032.207881944443</v>
      </c>
      <c r="Y287" s="88" t="s">
        <v>1692</v>
      </c>
      <c r="Z287" s="88" t="b">
        <v>0</v>
      </c>
      <c r="AA287" s="88" t="b">
        <v>0</v>
      </c>
      <c r="AB287" s="88"/>
      <c r="AC287" s="88">
        <v>1</v>
      </c>
      <c r="AD287" s="88">
        <v>0</v>
      </c>
      <c r="AE287" s="88" t="s">
        <v>1693</v>
      </c>
      <c r="AF287" s="88" t="b">
        <v>0</v>
      </c>
      <c r="AG287" s="88" t="b">
        <v>0</v>
      </c>
      <c r="AH287" s="88"/>
      <c r="AI287" s="88"/>
      <c r="AJ287" s="88"/>
      <c r="AK287" s="88" t="s">
        <v>2972</v>
      </c>
      <c r="AL287" s="88" t="s">
        <v>2976</v>
      </c>
      <c r="AM287" s="88" t="s">
        <v>2972</v>
      </c>
      <c r="AN287" s="88">
        <v>1</v>
      </c>
      <c r="AO287" s="88" t="s">
        <v>2972</v>
      </c>
      <c r="AP287" s="88" t="b">
        <v>0</v>
      </c>
      <c r="AQ287" s="88" t="b">
        <v>0</v>
      </c>
      <c r="AR287" s="88"/>
      <c r="AS287" s="88" t="b">
        <v>0</v>
      </c>
      <c r="AT287" s="88">
        <v>0</v>
      </c>
      <c r="AU287" s="88">
        <v>1</v>
      </c>
    </row>
    <row r="288" spans="1:47" ht="15" customHeight="1" x14ac:dyDescent="0.3">
      <c r="A288" s="46" t="s">
        <v>377</v>
      </c>
      <c r="B288" s="46" t="s">
        <v>382</v>
      </c>
      <c r="C288" s="50"/>
      <c r="D288" s="51"/>
      <c r="E288" s="81"/>
      <c r="F288" s="52"/>
      <c r="G288" s="50"/>
      <c r="H288" s="54"/>
      <c r="I288" s="53"/>
      <c r="J288" s="53"/>
      <c r="K288" s="65"/>
      <c r="L288" s="79"/>
      <c r="M288" s="79"/>
      <c r="N288" s="60"/>
      <c r="O288" s="88" t="s">
        <v>1686</v>
      </c>
      <c r="P288" s="83">
        <v>45032.398182870369</v>
      </c>
      <c r="Q288" s="88" t="s">
        <v>3002</v>
      </c>
      <c r="R288" s="88"/>
      <c r="S288" s="88" t="s">
        <v>3003</v>
      </c>
      <c r="T288" s="88" t="s">
        <v>2966</v>
      </c>
      <c r="U288" s="88" t="s">
        <v>2967</v>
      </c>
      <c r="V288" s="88" t="s">
        <v>3004</v>
      </c>
      <c r="W288" s="78" t="s">
        <v>3005</v>
      </c>
      <c r="X288" s="83">
        <v>45032.398182870369</v>
      </c>
      <c r="Y288" s="88" t="s">
        <v>1692</v>
      </c>
      <c r="Z288" s="88" t="b">
        <v>0</v>
      </c>
      <c r="AA288" s="88" t="b">
        <v>0</v>
      </c>
      <c r="AB288" s="88"/>
      <c r="AC288" s="88">
        <v>2</v>
      </c>
      <c r="AD288" s="88">
        <v>0</v>
      </c>
      <c r="AE288" s="88" t="s">
        <v>1693</v>
      </c>
      <c r="AF288" s="88" t="b">
        <v>0</v>
      </c>
      <c r="AG288" s="88" t="b">
        <v>0</v>
      </c>
      <c r="AH288" s="88"/>
      <c r="AI288" s="88"/>
      <c r="AJ288" s="88"/>
      <c r="AK288" s="88" t="s">
        <v>3006</v>
      </c>
      <c r="AL288" s="88" t="s">
        <v>3007</v>
      </c>
      <c r="AM288" s="88" t="s">
        <v>3006</v>
      </c>
      <c r="AN288" s="88">
        <v>0</v>
      </c>
      <c r="AO288" s="88" t="s">
        <v>2972</v>
      </c>
      <c r="AP288" s="88" t="b">
        <v>1</v>
      </c>
      <c r="AQ288" s="88" t="b">
        <v>0</v>
      </c>
      <c r="AR288" s="88"/>
      <c r="AS288" s="88" t="b">
        <v>0</v>
      </c>
      <c r="AT288" s="88">
        <v>1</v>
      </c>
      <c r="AU288" s="88">
        <v>1</v>
      </c>
    </row>
    <row r="289" spans="1:47" ht="15" customHeight="1" x14ac:dyDescent="0.3">
      <c r="A289" s="46" t="s">
        <v>382</v>
      </c>
      <c r="B289" s="46" t="s">
        <v>377</v>
      </c>
      <c r="C289" s="50"/>
      <c r="D289" s="51"/>
      <c r="E289" s="81"/>
      <c r="F289" s="52"/>
      <c r="G289" s="50"/>
      <c r="H289" s="54"/>
      <c r="I289" s="53"/>
      <c r="J289" s="53"/>
      <c r="K289" s="65"/>
      <c r="L289" s="79"/>
      <c r="M289" s="79"/>
      <c r="N289" s="60"/>
      <c r="O289" s="88" t="s">
        <v>1697</v>
      </c>
      <c r="P289" s="83">
        <v>45032.344375000001</v>
      </c>
      <c r="Q289" s="88" t="s">
        <v>3008</v>
      </c>
      <c r="R289" s="88"/>
      <c r="S289" s="88" t="s">
        <v>3006</v>
      </c>
      <c r="T289" s="88" t="s">
        <v>2966</v>
      </c>
      <c r="U289" s="88" t="s">
        <v>3009</v>
      </c>
      <c r="V289" s="88" t="s">
        <v>3007</v>
      </c>
      <c r="W289" s="78" t="s">
        <v>3010</v>
      </c>
      <c r="X289" s="83">
        <v>45032.344375000001</v>
      </c>
      <c r="Y289" s="88" t="s">
        <v>1692</v>
      </c>
      <c r="Z289" s="88" t="b">
        <v>0</v>
      </c>
      <c r="AA289" s="88" t="b">
        <v>0</v>
      </c>
      <c r="AB289" s="88"/>
      <c r="AC289" s="88">
        <v>1</v>
      </c>
      <c r="AD289" s="88">
        <v>0</v>
      </c>
      <c r="AE289" s="88" t="s">
        <v>1693</v>
      </c>
      <c r="AF289" s="88" t="b">
        <v>0</v>
      </c>
      <c r="AG289" s="88" t="b">
        <v>0</v>
      </c>
      <c r="AH289" s="88"/>
      <c r="AI289" s="88"/>
      <c r="AJ289" s="88"/>
      <c r="AK289" s="88" t="s">
        <v>2972</v>
      </c>
      <c r="AL289" s="88" t="s">
        <v>2976</v>
      </c>
      <c r="AM289" s="88" t="s">
        <v>2972</v>
      </c>
      <c r="AN289" s="88">
        <v>1</v>
      </c>
      <c r="AO289" s="88" t="s">
        <v>2972</v>
      </c>
      <c r="AP289" s="88" t="b">
        <v>0</v>
      </c>
      <c r="AQ289" s="88" t="b">
        <v>0</v>
      </c>
      <c r="AR289" s="88"/>
      <c r="AS289" s="88" t="b">
        <v>0</v>
      </c>
      <c r="AT289" s="88">
        <v>0</v>
      </c>
      <c r="AU289" s="88">
        <v>1</v>
      </c>
    </row>
    <row r="290" spans="1:47" ht="15" customHeight="1" x14ac:dyDescent="0.3">
      <c r="A290" s="46" t="s">
        <v>377</v>
      </c>
      <c r="B290" s="46" t="s">
        <v>383</v>
      </c>
      <c r="C290" s="50"/>
      <c r="D290" s="51"/>
      <c r="E290" s="81"/>
      <c r="F290" s="52"/>
      <c r="G290" s="50"/>
      <c r="H290" s="54"/>
      <c r="I290" s="53"/>
      <c r="J290" s="53"/>
      <c r="K290" s="65"/>
      <c r="L290" s="79"/>
      <c r="M290" s="79"/>
      <c r="N290" s="60"/>
      <c r="O290" s="88" t="s">
        <v>1686</v>
      </c>
      <c r="P290" s="83">
        <v>45032.463217592594</v>
      </c>
      <c r="Q290" s="88" t="s">
        <v>2964</v>
      </c>
      <c r="R290" s="88"/>
      <c r="S290" s="88" t="s">
        <v>3011</v>
      </c>
      <c r="T290" s="88" t="s">
        <v>2966</v>
      </c>
      <c r="U290" s="88" t="s">
        <v>2967</v>
      </c>
      <c r="V290" s="88" t="s">
        <v>3012</v>
      </c>
      <c r="W290" s="78" t="s">
        <v>3013</v>
      </c>
      <c r="X290" s="83">
        <v>45032.463217592594</v>
      </c>
      <c r="Y290" s="88" t="s">
        <v>1692</v>
      </c>
      <c r="Z290" s="88" t="b">
        <v>0</v>
      </c>
      <c r="AA290" s="88" t="b">
        <v>0</v>
      </c>
      <c r="AB290" s="88"/>
      <c r="AC290" s="88">
        <v>1</v>
      </c>
      <c r="AD290" s="88">
        <v>0</v>
      </c>
      <c r="AE290" s="88" t="s">
        <v>1693</v>
      </c>
      <c r="AF290" s="88" t="b">
        <v>0</v>
      </c>
      <c r="AG290" s="88" t="b">
        <v>0</v>
      </c>
      <c r="AH290" s="88"/>
      <c r="AI290" s="88"/>
      <c r="AJ290" s="88"/>
      <c r="AK290" s="88" t="s">
        <v>3014</v>
      </c>
      <c r="AL290" s="88" t="s">
        <v>3015</v>
      </c>
      <c r="AM290" s="88" t="s">
        <v>3014</v>
      </c>
      <c r="AN290" s="88">
        <v>0</v>
      </c>
      <c r="AO290" s="88" t="s">
        <v>2972</v>
      </c>
      <c r="AP290" s="88" t="b">
        <v>1</v>
      </c>
      <c r="AQ290" s="88" t="b">
        <v>0</v>
      </c>
      <c r="AR290" s="88"/>
      <c r="AS290" s="88" t="b">
        <v>0</v>
      </c>
      <c r="AT290" s="88">
        <v>1</v>
      </c>
      <c r="AU290" s="88">
        <v>1</v>
      </c>
    </row>
    <row r="291" spans="1:47" ht="15" customHeight="1" x14ac:dyDescent="0.3">
      <c r="A291" s="46" t="s">
        <v>383</v>
      </c>
      <c r="B291" s="46" t="s">
        <v>377</v>
      </c>
      <c r="C291" s="50"/>
      <c r="D291" s="51"/>
      <c r="E291" s="81"/>
      <c r="F291" s="52"/>
      <c r="G291" s="50"/>
      <c r="H291" s="54"/>
      <c r="I291" s="53"/>
      <c r="J291" s="53"/>
      <c r="K291" s="65"/>
      <c r="L291" s="79"/>
      <c r="M291" s="79"/>
      <c r="N291" s="60"/>
      <c r="O291" s="88" t="s">
        <v>1697</v>
      </c>
      <c r="P291" s="83">
        <v>45032.461805555555</v>
      </c>
      <c r="Q291" s="88" t="s">
        <v>3016</v>
      </c>
      <c r="R291" s="88"/>
      <c r="S291" s="88" t="s">
        <v>3014</v>
      </c>
      <c r="T291" s="88" t="s">
        <v>2966</v>
      </c>
      <c r="U291" s="88" t="s">
        <v>3017</v>
      </c>
      <c r="V291" s="88" t="s">
        <v>3015</v>
      </c>
      <c r="W291" s="78" t="s">
        <v>3018</v>
      </c>
      <c r="X291" s="83">
        <v>45032.461805555555</v>
      </c>
      <c r="Y291" s="88" t="s">
        <v>1692</v>
      </c>
      <c r="Z291" s="88" t="b">
        <v>0</v>
      </c>
      <c r="AA291" s="88" t="b">
        <v>0</v>
      </c>
      <c r="AB291" s="88"/>
      <c r="AC291" s="88">
        <v>1</v>
      </c>
      <c r="AD291" s="88">
        <v>0</v>
      </c>
      <c r="AE291" s="88" t="s">
        <v>1693</v>
      </c>
      <c r="AF291" s="88" t="b">
        <v>0</v>
      </c>
      <c r="AG291" s="88" t="b">
        <v>0</v>
      </c>
      <c r="AH291" s="88"/>
      <c r="AI291" s="88"/>
      <c r="AJ291" s="88"/>
      <c r="AK291" s="88" t="s">
        <v>2972</v>
      </c>
      <c r="AL291" s="88" t="s">
        <v>2976</v>
      </c>
      <c r="AM291" s="88" t="s">
        <v>2972</v>
      </c>
      <c r="AN291" s="88">
        <v>1</v>
      </c>
      <c r="AO291" s="88" t="s">
        <v>2972</v>
      </c>
      <c r="AP291" s="88" t="b">
        <v>0</v>
      </c>
      <c r="AQ291" s="88" t="b">
        <v>0</v>
      </c>
      <c r="AR291" s="88"/>
      <c r="AS291" s="88" t="b">
        <v>0</v>
      </c>
      <c r="AT291" s="88">
        <v>0</v>
      </c>
      <c r="AU291" s="88">
        <v>1</v>
      </c>
    </row>
    <row r="292" spans="1:47" ht="15" customHeight="1" x14ac:dyDescent="0.3">
      <c r="A292" s="46" t="s">
        <v>377</v>
      </c>
      <c r="B292" s="46" t="s">
        <v>377</v>
      </c>
      <c r="C292" s="50"/>
      <c r="D292" s="51"/>
      <c r="E292" s="81"/>
      <c r="F292" s="52"/>
      <c r="G292" s="50"/>
      <c r="H292" s="54"/>
      <c r="I292" s="53"/>
      <c r="J292" s="53"/>
      <c r="K292" s="65"/>
      <c r="L292" s="79"/>
      <c r="M292" s="79"/>
      <c r="N292" s="60"/>
      <c r="O292" s="88" t="s">
        <v>1736</v>
      </c>
      <c r="P292" s="83">
        <v>45031.821701388886</v>
      </c>
      <c r="Q292" s="88" t="s">
        <v>3019</v>
      </c>
      <c r="R292" s="78" t="s">
        <v>3020</v>
      </c>
      <c r="S292" s="88" t="s">
        <v>2972</v>
      </c>
      <c r="T292" s="88" t="s">
        <v>2966</v>
      </c>
      <c r="U292" s="88" t="s">
        <v>2967</v>
      </c>
      <c r="V292" s="88" t="s">
        <v>2976</v>
      </c>
      <c r="W292" s="78" t="s">
        <v>3021</v>
      </c>
      <c r="X292" s="83">
        <v>45031.821701388886</v>
      </c>
      <c r="Y292" s="88" t="s">
        <v>1692</v>
      </c>
      <c r="Z292" s="88" t="b">
        <v>0</v>
      </c>
      <c r="AA292" s="88" t="b">
        <v>0</v>
      </c>
      <c r="AB292" s="88"/>
      <c r="AC292" s="88">
        <v>105</v>
      </c>
      <c r="AD292" s="88">
        <v>0</v>
      </c>
      <c r="AE292" s="88" t="s">
        <v>1693</v>
      </c>
      <c r="AF292" s="88" t="b">
        <v>0</v>
      </c>
      <c r="AG292" s="88" t="b">
        <v>0</v>
      </c>
      <c r="AH292" s="88" t="s">
        <v>3022</v>
      </c>
      <c r="AI292" s="88" t="b">
        <v>0</v>
      </c>
      <c r="AJ292" s="88">
        <v>1</v>
      </c>
      <c r="AK292" s="88"/>
      <c r="AL292" s="88"/>
      <c r="AM292" s="88" t="s">
        <v>2972</v>
      </c>
      <c r="AN292" s="88">
        <v>0</v>
      </c>
      <c r="AO292" s="88"/>
      <c r="AP292" s="88"/>
      <c r="AQ292" s="88"/>
      <c r="AR292" s="88"/>
      <c r="AS292" s="88"/>
      <c r="AT292" s="88"/>
      <c r="AU292" s="88">
        <v>1</v>
      </c>
    </row>
    <row r="293" spans="1:47" ht="15" customHeight="1" x14ac:dyDescent="0.3">
      <c r="A293" s="46" t="s">
        <v>384</v>
      </c>
      <c r="B293" s="46" t="s">
        <v>385</v>
      </c>
      <c r="C293" s="50"/>
      <c r="D293" s="51"/>
      <c r="E293" s="81"/>
      <c r="F293" s="52"/>
      <c r="G293" s="50"/>
      <c r="H293" s="54"/>
      <c r="I293" s="53"/>
      <c r="J293" s="53"/>
      <c r="K293" s="65"/>
      <c r="L293" s="79"/>
      <c r="M293" s="79"/>
      <c r="N293" s="60"/>
      <c r="O293" s="88" t="s">
        <v>1697</v>
      </c>
      <c r="P293" s="83">
        <v>45033.858900462961</v>
      </c>
      <c r="Q293" s="88" t="s">
        <v>3023</v>
      </c>
      <c r="R293" s="88"/>
      <c r="S293" s="88" t="s">
        <v>3024</v>
      </c>
      <c r="T293" s="88" t="s">
        <v>1742</v>
      </c>
      <c r="U293" s="88" t="s">
        <v>384</v>
      </c>
      <c r="V293" s="88" t="s">
        <v>3025</v>
      </c>
      <c r="W293" s="78" t="s">
        <v>3026</v>
      </c>
      <c r="X293" s="83">
        <v>45033.858900462961</v>
      </c>
      <c r="Y293" s="88" t="s">
        <v>1692</v>
      </c>
      <c r="Z293" s="88" t="b">
        <v>0</v>
      </c>
      <c r="AA293" s="88" t="b">
        <v>0</v>
      </c>
      <c r="AB293" s="88"/>
      <c r="AC293" s="88">
        <v>2</v>
      </c>
      <c r="AD293" s="88">
        <v>0</v>
      </c>
      <c r="AE293" s="88" t="s">
        <v>1693</v>
      </c>
      <c r="AF293" s="88" t="b">
        <v>0</v>
      </c>
      <c r="AG293" s="88" t="b">
        <v>0</v>
      </c>
      <c r="AH293" s="88"/>
      <c r="AI293" s="88"/>
      <c r="AJ293" s="88"/>
      <c r="AK293" s="88" t="s">
        <v>3027</v>
      </c>
      <c r="AL293" s="88" t="s">
        <v>3028</v>
      </c>
      <c r="AM293" s="88" t="s">
        <v>3027</v>
      </c>
      <c r="AN293" s="88">
        <v>0</v>
      </c>
      <c r="AO293" s="88" t="s">
        <v>3027</v>
      </c>
      <c r="AP293" s="88" t="b">
        <v>0</v>
      </c>
      <c r="AQ293" s="88" t="b">
        <v>0</v>
      </c>
      <c r="AR293" s="88"/>
      <c r="AS293" s="88" t="b">
        <v>0</v>
      </c>
      <c r="AT293" s="88">
        <v>0</v>
      </c>
      <c r="AU293" s="88">
        <v>1</v>
      </c>
    </row>
    <row r="294" spans="1:47" ht="15" customHeight="1" x14ac:dyDescent="0.3">
      <c r="A294" s="46" t="s">
        <v>385</v>
      </c>
      <c r="B294" s="46" t="s">
        <v>386</v>
      </c>
      <c r="C294" s="50"/>
      <c r="D294" s="51"/>
      <c r="E294" s="81"/>
      <c r="F294" s="52"/>
      <c r="G294" s="50"/>
      <c r="H294" s="54"/>
      <c r="I294" s="53"/>
      <c r="J294" s="53"/>
      <c r="K294" s="65"/>
      <c r="L294" s="79"/>
      <c r="M294" s="79"/>
      <c r="N294" s="60"/>
      <c r="O294" s="88" t="s">
        <v>1686</v>
      </c>
      <c r="P294" s="83">
        <v>45033.873229166667</v>
      </c>
      <c r="Q294" s="88" t="s">
        <v>3029</v>
      </c>
      <c r="R294" s="88"/>
      <c r="S294" s="88" t="s">
        <v>3030</v>
      </c>
      <c r="T294" s="88" t="s">
        <v>1742</v>
      </c>
      <c r="U294" s="88" t="s">
        <v>385</v>
      </c>
      <c r="V294" s="88" t="s">
        <v>3031</v>
      </c>
      <c r="W294" s="78" t="s">
        <v>3032</v>
      </c>
      <c r="X294" s="83">
        <v>45033.873229166667</v>
      </c>
      <c r="Y294" s="88" t="s">
        <v>1692</v>
      </c>
      <c r="Z294" s="88" t="b">
        <v>0</v>
      </c>
      <c r="AA294" s="88" t="b">
        <v>0</v>
      </c>
      <c r="AB294" s="88"/>
      <c r="AC294" s="88">
        <v>1</v>
      </c>
      <c r="AD294" s="88">
        <v>0</v>
      </c>
      <c r="AE294" s="88" t="s">
        <v>1693</v>
      </c>
      <c r="AF294" s="88" t="b">
        <v>0</v>
      </c>
      <c r="AG294" s="88" t="b">
        <v>0</v>
      </c>
      <c r="AH294" s="88"/>
      <c r="AI294" s="88"/>
      <c r="AJ294" s="88"/>
      <c r="AK294" s="88" t="s">
        <v>3033</v>
      </c>
      <c r="AL294" s="88" t="s">
        <v>3034</v>
      </c>
      <c r="AM294" s="88" t="s">
        <v>3033</v>
      </c>
      <c r="AN294" s="88">
        <v>0</v>
      </c>
      <c r="AO294" s="88" t="s">
        <v>3027</v>
      </c>
      <c r="AP294" s="88" t="b">
        <v>1</v>
      </c>
      <c r="AQ294" s="88" t="b">
        <v>0</v>
      </c>
      <c r="AR294" s="88"/>
      <c r="AS294" s="88" t="b">
        <v>0</v>
      </c>
      <c r="AT294" s="88">
        <v>1</v>
      </c>
      <c r="AU294" s="88">
        <v>1</v>
      </c>
    </row>
    <row r="295" spans="1:47" ht="15" customHeight="1" x14ac:dyDescent="0.3">
      <c r="A295" s="46" t="s">
        <v>386</v>
      </c>
      <c r="B295" s="46" t="s">
        <v>385</v>
      </c>
      <c r="C295" s="50"/>
      <c r="D295" s="51"/>
      <c r="E295" s="81"/>
      <c r="F295" s="52"/>
      <c r="G295" s="50"/>
      <c r="H295" s="54"/>
      <c r="I295" s="53"/>
      <c r="J295" s="53"/>
      <c r="K295" s="65"/>
      <c r="L295" s="79"/>
      <c r="M295" s="79"/>
      <c r="N295" s="60"/>
      <c r="O295" s="88" t="s">
        <v>1697</v>
      </c>
      <c r="P295" s="83">
        <v>45033.862708333334</v>
      </c>
      <c r="Q295" s="88" t="s">
        <v>3035</v>
      </c>
      <c r="R295" s="88"/>
      <c r="S295" s="88" t="s">
        <v>3033</v>
      </c>
      <c r="T295" s="88" t="s">
        <v>1742</v>
      </c>
      <c r="U295" s="88" t="s">
        <v>386</v>
      </c>
      <c r="V295" s="88" t="s">
        <v>3034</v>
      </c>
      <c r="W295" s="78" t="s">
        <v>3036</v>
      </c>
      <c r="X295" s="83">
        <v>45033.862708333334</v>
      </c>
      <c r="Y295" s="88" t="s">
        <v>1692</v>
      </c>
      <c r="Z295" s="88" t="b">
        <v>0</v>
      </c>
      <c r="AA295" s="88" t="b">
        <v>0</v>
      </c>
      <c r="AB295" s="88"/>
      <c r="AC295" s="88">
        <v>2</v>
      </c>
      <c r="AD295" s="88">
        <v>0</v>
      </c>
      <c r="AE295" s="88" t="s">
        <v>1693</v>
      </c>
      <c r="AF295" s="88" t="b">
        <v>0</v>
      </c>
      <c r="AG295" s="88" t="b">
        <v>0</v>
      </c>
      <c r="AH295" s="88"/>
      <c r="AI295" s="88"/>
      <c r="AJ295" s="88"/>
      <c r="AK295" s="88" t="s">
        <v>3027</v>
      </c>
      <c r="AL295" s="88" t="s">
        <v>3028</v>
      </c>
      <c r="AM295" s="88" t="s">
        <v>3027</v>
      </c>
      <c r="AN295" s="88">
        <v>1</v>
      </c>
      <c r="AO295" s="88" t="s">
        <v>3027</v>
      </c>
      <c r="AP295" s="88" t="b">
        <v>0</v>
      </c>
      <c r="AQ295" s="88" t="b">
        <v>0</v>
      </c>
      <c r="AR295" s="88"/>
      <c r="AS295" s="88" t="b">
        <v>0</v>
      </c>
      <c r="AT295" s="88">
        <v>0</v>
      </c>
      <c r="AU295" s="88">
        <v>1</v>
      </c>
    </row>
    <row r="296" spans="1:47" ht="15" customHeight="1" x14ac:dyDescent="0.3">
      <c r="A296" s="46" t="s">
        <v>385</v>
      </c>
      <c r="B296" s="46" t="s">
        <v>387</v>
      </c>
      <c r="C296" s="50"/>
      <c r="D296" s="51"/>
      <c r="E296" s="81"/>
      <c r="F296" s="52"/>
      <c r="G296" s="50"/>
      <c r="H296" s="54"/>
      <c r="I296" s="53"/>
      <c r="J296" s="53"/>
      <c r="K296" s="65"/>
      <c r="L296" s="79"/>
      <c r="M296" s="79"/>
      <c r="N296" s="60"/>
      <c r="O296" s="88" t="s">
        <v>1686</v>
      </c>
      <c r="P296" s="83">
        <v>45033.892094907409</v>
      </c>
      <c r="Q296" s="88" t="s">
        <v>2977</v>
      </c>
      <c r="R296" s="88"/>
      <c r="S296" s="88" t="s">
        <v>3037</v>
      </c>
      <c r="T296" s="88" t="s">
        <v>1742</v>
      </c>
      <c r="U296" s="88" t="s">
        <v>385</v>
      </c>
      <c r="V296" s="88" t="s">
        <v>3038</v>
      </c>
      <c r="W296" s="78" t="s">
        <v>3039</v>
      </c>
      <c r="X296" s="83">
        <v>45033.892094907409</v>
      </c>
      <c r="Y296" s="88" t="s">
        <v>1692</v>
      </c>
      <c r="Z296" s="88" t="b">
        <v>0</v>
      </c>
      <c r="AA296" s="88" t="b">
        <v>0</v>
      </c>
      <c r="AB296" s="88"/>
      <c r="AC296" s="88">
        <v>1</v>
      </c>
      <c r="AD296" s="88">
        <v>0</v>
      </c>
      <c r="AE296" s="88" t="s">
        <v>1693</v>
      </c>
      <c r="AF296" s="88" t="b">
        <v>0</v>
      </c>
      <c r="AG296" s="88" t="b">
        <v>0</v>
      </c>
      <c r="AH296" s="88"/>
      <c r="AI296" s="88"/>
      <c r="AJ296" s="88"/>
      <c r="AK296" s="88" t="s">
        <v>3040</v>
      </c>
      <c r="AL296" s="88" t="s">
        <v>3041</v>
      </c>
      <c r="AM296" s="88" t="s">
        <v>3040</v>
      </c>
      <c r="AN296" s="88">
        <v>0</v>
      </c>
      <c r="AO296" s="88" t="s">
        <v>3027</v>
      </c>
      <c r="AP296" s="88" t="b">
        <v>1</v>
      </c>
      <c r="AQ296" s="88" t="b">
        <v>0</v>
      </c>
      <c r="AR296" s="88"/>
      <c r="AS296" s="88" t="b">
        <v>0</v>
      </c>
      <c r="AT296" s="88">
        <v>3</v>
      </c>
      <c r="AU296" s="88">
        <v>2</v>
      </c>
    </row>
    <row r="297" spans="1:47" ht="15" customHeight="1" x14ac:dyDescent="0.3">
      <c r="A297" s="46" t="s">
        <v>387</v>
      </c>
      <c r="B297" s="46" t="s">
        <v>385</v>
      </c>
      <c r="C297" s="50"/>
      <c r="D297" s="51"/>
      <c r="E297" s="81"/>
      <c r="F297" s="52"/>
      <c r="G297" s="50"/>
      <c r="H297" s="54"/>
      <c r="I297" s="53"/>
      <c r="J297" s="53"/>
      <c r="K297" s="65"/>
      <c r="L297" s="79"/>
      <c r="M297" s="79"/>
      <c r="N297" s="60"/>
      <c r="O297" s="88" t="s">
        <v>1686</v>
      </c>
      <c r="P297" s="83">
        <v>45033.875509259262</v>
      </c>
      <c r="Q297" s="88" t="s">
        <v>3042</v>
      </c>
      <c r="R297" s="88"/>
      <c r="S297" s="88" t="s">
        <v>3040</v>
      </c>
      <c r="T297" s="88" t="s">
        <v>1742</v>
      </c>
      <c r="U297" s="88" t="s">
        <v>3043</v>
      </c>
      <c r="V297" s="88" t="s">
        <v>3041</v>
      </c>
      <c r="W297" s="78" t="s">
        <v>3044</v>
      </c>
      <c r="X297" s="83">
        <v>45033.875509259262</v>
      </c>
      <c r="Y297" s="88" t="s">
        <v>1692</v>
      </c>
      <c r="Z297" s="88" t="b">
        <v>0</v>
      </c>
      <c r="AA297" s="88" t="b">
        <v>0</v>
      </c>
      <c r="AB297" s="88"/>
      <c r="AC297" s="88">
        <v>2</v>
      </c>
      <c r="AD297" s="88">
        <v>0</v>
      </c>
      <c r="AE297" s="88" t="s">
        <v>1693</v>
      </c>
      <c r="AF297" s="88" t="b">
        <v>0</v>
      </c>
      <c r="AG297" s="88" t="b">
        <v>0</v>
      </c>
      <c r="AH297" s="88"/>
      <c r="AI297" s="88"/>
      <c r="AJ297" s="88"/>
      <c r="AK297" s="88" t="s">
        <v>3045</v>
      </c>
      <c r="AL297" s="88" t="s">
        <v>3046</v>
      </c>
      <c r="AM297" s="88" t="s">
        <v>3045</v>
      </c>
      <c r="AN297" s="88">
        <v>1</v>
      </c>
      <c r="AO297" s="88" t="s">
        <v>3027</v>
      </c>
      <c r="AP297" s="88" t="b">
        <v>0</v>
      </c>
      <c r="AQ297" s="88" t="b">
        <v>0</v>
      </c>
      <c r="AR297" s="88"/>
      <c r="AS297" s="88" t="b">
        <v>0</v>
      </c>
      <c r="AT297" s="88">
        <v>2</v>
      </c>
      <c r="AU297" s="88">
        <v>2</v>
      </c>
    </row>
    <row r="298" spans="1:47" ht="15" customHeight="1" x14ac:dyDescent="0.3">
      <c r="A298" s="46" t="s">
        <v>385</v>
      </c>
      <c r="B298" s="46" t="s">
        <v>387</v>
      </c>
      <c r="C298" s="50"/>
      <c r="D298" s="51"/>
      <c r="E298" s="81"/>
      <c r="F298" s="52"/>
      <c r="G298" s="50"/>
      <c r="H298" s="54"/>
      <c r="I298" s="53"/>
      <c r="J298" s="53"/>
      <c r="K298" s="65"/>
      <c r="L298" s="79"/>
      <c r="M298" s="79"/>
      <c r="N298" s="60"/>
      <c r="O298" s="88" t="s">
        <v>1686</v>
      </c>
      <c r="P298" s="83">
        <v>45033.872337962966</v>
      </c>
      <c r="Q298" s="88" t="s">
        <v>3047</v>
      </c>
      <c r="R298" s="88"/>
      <c r="S298" s="88" t="s">
        <v>3045</v>
      </c>
      <c r="T298" s="88" t="s">
        <v>1742</v>
      </c>
      <c r="U298" s="88" t="s">
        <v>385</v>
      </c>
      <c r="V298" s="88" t="s">
        <v>3046</v>
      </c>
      <c r="W298" s="78" t="s">
        <v>3048</v>
      </c>
      <c r="X298" s="83">
        <v>45033.872337962966</v>
      </c>
      <c r="Y298" s="88" t="s">
        <v>1692</v>
      </c>
      <c r="Z298" s="88" t="b">
        <v>0</v>
      </c>
      <c r="AA298" s="88" t="b">
        <v>0</v>
      </c>
      <c r="AB298" s="88"/>
      <c r="AC298" s="88">
        <v>1</v>
      </c>
      <c r="AD298" s="88">
        <v>0</v>
      </c>
      <c r="AE298" s="88" t="s">
        <v>1693</v>
      </c>
      <c r="AF298" s="88" t="b">
        <v>0</v>
      </c>
      <c r="AG298" s="88" t="b">
        <v>0</v>
      </c>
      <c r="AH298" s="88"/>
      <c r="AI298" s="88"/>
      <c r="AJ298" s="88"/>
      <c r="AK298" s="88" t="s">
        <v>3049</v>
      </c>
      <c r="AL298" s="88" t="s">
        <v>3050</v>
      </c>
      <c r="AM298" s="88" t="s">
        <v>3049</v>
      </c>
      <c r="AN298" s="88">
        <v>1</v>
      </c>
      <c r="AO298" s="88" t="s">
        <v>3027</v>
      </c>
      <c r="AP298" s="88" t="b">
        <v>1</v>
      </c>
      <c r="AQ298" s="88" t="b">
        <v>0</v>
      </c>
      <c r="AR298" s="88"/>
      <c r="AS298" s="88" t="b">
        <v>0</v>
      </c>
      <c r="AT298" s="88">
        <v>1</v>
      </c>
      <c r="AU298" s="88">
        <v>2</v>
      </c>
    </row>
    <row r="299" spans="1:47" ht="15" customHeight="1" x14ac:dyDescent="0.3">
      <c r="A299" s="46" t="s">
        <v>387</v>
      </c>
      <c r="B299" s="46" t="s">
        <v>385</v>
      </c>
      <c r="C299" s="50"/>
      <c r="D299" s="51"/>
      <c r="E299" s="81"/>
      <c r="F299" s="52"/>
      <c r="G299" s="50"/>
      <c r="H299" s="54"/>
      <c r="I299" s="53"/>
      <c r="J299" s="53"/>
      <c r="K299" s="65"/>
      <c r="L299" s="79"/>
      <c r="M299" s="79"/>
      <c r="N299" s="60"/>
      <c r="O299" s="88" t="s">
        <v>1697</v>
      </c>
      <c r="P299" s="83">
        <v>45033.857002314813</v>
      </c>
      <c r="Q299" s="88" t="s">
        <v>3051</v>
      </c>
      <c r="R299" s="88"/>
      <c r="S299" s="88" t="s">
        <v>3049</v>
      </c>
      <c r="T299" s="88" t="s">
        <v>1742</v>
      </c>
      <c r="U299" s="88" t="s">
        <v>3043</v>
      </c>
      <c r="V299" s="88" t="s">
        <v>3050</v>
      </c>
      <c r="W299" s="78" t="s">
        <v>3052</v>
      </c>
      <c r="X299" s="83">
        <v>45033.857002314813</v>
      </c>
      <c r="Y299" s="88" t="s">
        <v>1692</v>
      </c>
      <c r="Z299" s="88" t="b">
        <v>0</v>
      </c>
      <c r="AA299" s="88" t="b">
        <v>0</v>
      </c>
      <c r="AB299" s="88"/>
      <c r="AC299" s="88">
        <v>2</v>
      </c>
      <c r="AD299" s="88">
        <v>0</v>
      </c>
      <c r="AE299" s="88" t="s">
        <v>1693</v>
      </c>
      <c r="AF299" s="88" t="b">
        <v>0</v>
      </c>
      <c r="AG299" s="88" t="b">
        <v>0</v>
      </c>
      <c r="AH299" s="88"/>
      <c r="AI299" s="88"/>
      <c r="AJ299" s="88"/>
      <c r="AK299" s="88" t="s">
        <v>3027</v>
      </c>
      <c r="AL299" s="88" t="s">
        <v>3028</v>
      </c>
      <c r="AM299" s="88" t="s">
        <v>3027</v>
      </c>
      <c r="AN299" s="88">
        <v>1</v>
      </c>
      <c r="AO299" s="88" t="s">
        <v>3027</v>
      </c>
      <c r="AP299" s="88" t="b">
        <v>0</v>
      </c>
      <c r="AQ299" s="88" t="b">
        <v>0</v>
      </c>
      <c r="AR299" s="88"/>
      <c r="AS299" s="88" t="b">
        <v>0</v>
      </c>
      <c r="AT299" s="88">
        <v>0</v>
      </c>
      <c r="AU299" s="88">
        <v>2</v>
      </c>
    </row>
    <row r="300" spans="1:47" ht="15" customHeight="1" x14ac:dyDescent="0.3">
      <c r="A300" s="46" t="s">
        <v>385</v>
      </c>
      <c r="B300" s="46" t="s">
        <v>385</v>
      </c>
      <c r="C300" s="50"/>
      <c r="D300" s="51"/>
      <c r="E300" s="81"/>
      <c r="F300" s="52"/>
      <c r="G300" s="50"/>
      <c r="H300" s="54"/>
      <c r="I300" s="53"/>
      <c r="J300" s="53"/>
      <c r="K300" s="65"/>
      <c r="L300" s="79"/>
      <c r="M300" s="79"/>
      <c r="N300" s="60"/>
      <c r="O300" s="88" t="s">
        <v>1736</v>
      </c>
      <c r="P300" s="83">
        <v>45033.814398148148</v>
      </c>
      <c r="Q300" s="88" t="s">
        <v>3053</v>
      </c>
      <c r="R300" s="88"/>
      <c r="S300" s="88" t="s">
        <v>3027</v>
      </c>
      <c r="T300" s="88" t="s">
        <v>1742</v>
      </c>
      <c r="U300" s="88" t="s">
        <v>385</v>
      </c>
      <c r="V300" s="88" t="s">
        <v>3028</v>
      </c>
      <c r="W300" s="78" t="s">
        <v>3054</v>
      </c>
      <c r="X300" s="83">
        <v>45033.814398148148</v>
      </c>
      <c r="Y300" s="88" t="s">
        <v>1692</v>
      </c>
      <c r="Z300" s="88" t="b">
        <v>0</v>
      </c>
      <c r="AA300" s="88" t="b">
        <v>0</v>
      </c>
      <c r="AB300" s="88"/>
      <c r="AC300" s="88">
        <v>3</v>
      </c>
      <c r="AD300" s="88">
        <v>0</v>
      </c>
      <c r="AE300" s="88" t="s">
        <v>1693</v>
      </c>
      <c r="AF300" s="88" t="b">
        <v>0</v>
      </c>
      <c r="AG300" s="88" t="b">
        <v>0</v>
      </c>
      <c r="AH300" s="88" t="s">
        <v>3055</v>
      </c>
      <c r="AI300" s="88" t="b">
        <v>0</v>
      </c>
      <c r="AJ300" s="88">
        <v>1</v>
      </c>
      <c r="AK300" s="88"/>
      <c r="AL300" s="88"/>
      <c r="AM300" s="88" t="s">
        <v>3027</v>
      </c>
      <c r="AN300" s="88">
        <v>0</v>
      </c>
      <c r="AO300" s="88"/>
      <c r="AP300" s="88"/>
      <c r="AQ300" s="88"/>
      <c r="AR300" s="88"/>
      <c r="AS300" s="88"/>
      <c r="AT300" s="88"/>
      <c r="AU300" s="88">
        <v>1</v>
      </c>
    </row>
    <row r="301" spans="1:47" ht="15" customHeight="1" x14ac:dyDescent="0.3">
      <c r="A301" s="46" t="s">
        <v>388</v>
      </c>
      <c r="B301" s="46" t="s">
        <v>389</v>
      </c>
      <c r="C301" s="50"/>
      <c r="D301" s="51"/>
      <c r="E301" s="81"/>
      <c r="F301" s="52"/>
      <c r="G301" s="50"/>
      <c r="H301" s="54"/>
      <c r="I301" s="53"/>
      <c r="J301" s="53"/>
      <c r="K301" s="65"/>
      <c r="L301" s="79"/>
      <c r="M301" s="79"/>
      <c r="N301" s="60"/>
      <c r="O301" s="88" t="s">
        <v>1697</v>
      </c>
      <c r="P301" s="83">
        <v>45032.112025462964</v>
      </c>
      <c r="Q301" s="88" t="s">
        <v>3056</v>
      </c>
      <c r="R301" s="88"/>
      <c r="S301" s="88" t="s">
        <v>3057</v>
      </c>
      <c r="T301" s="88" t="s">
        <v>3058</v>
      </c>
      <c r="U301" s="88" t="s">
        <v>388</v>
      </c>
      <c r="V301" s="88" t="s">
        <v>3059</v>
      </c>
      <c r="W301" s="78" t="s">
        <v>3060</v>
      </c>
      <c r="X301" s="83">
        <v>45032.112025462964</v>
      </c>
      <c r="Y301" s="88" t="s">
        <v>1692</v>
      </c>
      <c r="Z301" s="88" t="b">
        <v>0</v>
      </c>
      <c r="AA301" s="88" t="b">
        <v>0</v>
      </c>
      <c r="AB301" s="88"/>
      <c r="AC301" s="88">
        <v>2</v>
      </c>
      <c r="AD301" s="88">
        <v>0</v>
      </c>
      <c r="AE301" s="88" t="s">
        <v>1693</v>
      </c>
      <c r="AF301" s="88" t="b">
        <v>0</v>
      </c>
      <c r="AG301" s="88" t="b">
        <v>0</v>
      </c>
      <c r="AH301" s="88"/>
      <c r="AI301" s="88"/>
      <c r="AJ301" s="88"/>
      <c r="AK301" s="88" t="s">
        <v>3061</v>
      </c>
      <c r="AL301" s="88" t="s">
        <v>3062</v>
      </c>
      <c r="AM301" s="88" t="s">
        <v>3061</v>
      </c>
      <c r="AN301" s="88">
        <v>0</v>
      </c>
      <c r="AO301" s="88" t="s">
        <v>3061</v>
      </c>
      <c r="AP301" s="88" t="b">
        <v>0</v>
      </c>
      <c r="AQ301" s="88" t="b">
        <v>0</v>
      </c>
      <c r="AR301" s="88"/>
      <c r="AS301" s="88" t="b">
        <v>0</v>
      </c>
      <c r="AT301" s="88">
        <v>0</v>
      </c>
      <c r="AU301" s="88">
        <v>1</v>
      </c>
    </row>
    <row r="302" spans="1:47" ht="15" customHeight="1" x14ac:dyDescent="0.3">
      <c r="A302" s="46" t="s">
        <v>390</v>
      </c>
      <c r="B302" s="46" t="s">
        <v>389</v>
      </c>
      <c r="C302" s="50"/>
      <c r="D302" s="51"/>
      <c r="E302" s="81"/>
      <c r="F302" s="52"/>
      <c r="G302" s="50"/>
      <c r="H302" s="54"/>
      <c r="I302" s="53"/>
      <c r="J302" s="53"/>
      <c r="K302" s="65"/>
      <c r="L302" s="79"/>
      <c r="M302" s="79"/>
      <c r="N302" s="60"/>
      <c r="O302" s="88" t="s">
        <v>1686</v>
      </c>
      <c r="P302" s="83">
        <v>45032.122037037036</v>
      </c>
      <c r="Q302" s="88" t="s">
        <v>3063</v>
      </c>
      <c r="R302" s="88"/>
      <c r="S302" s="88" t="s">
        <v>3064</v>
      </c>
      <c r="T302" s="88" t="s">
        <v>3058</v>
      </c>
      <c r="U302" s="88" t="s">
        <v>3065</v>
      </c>
      <c r="V302" s="88" t="s">
        <v>3066</v>
      </c>
      <c r="W302" s="78" t="s">
        <v>3067</v>
      </c>
      <c r="X302" s="83">
        <v>45032.122037037036</v>
      </c>
      <c r="Y302" s="88" t="s">
        <v>1692</v>
      </c>
      <c r="Z302" s="88" t="b">
        <v>0</v>
      </c>
      <c r="AA302" s="88" t="b">
        <v>0</v>
      </c>
      <c r="AB302" s="88"/>
      <c r="AC302" s="88">
        <v>2</v>
      </c>
      <c r="AD302" s="88">
        <v>0</v>
      </c>
      <c r="AE302" s="88" t="s">
        <v>1693</v>
      </c>
      <c r="AF302" s="88" t="b">
        <v>0</v>
      </c>
      <c r="AG302" s="88" t="b">
        <v>0</v>
      </c>
      <c r="AH302" s="88"/>
      <c r="AI302" s="88"/>
      <c r="AJ302" s="88"/>
      <c r="AK302" s="88" t="s">
        <v>3068</v>
      </c>
      <c r="AL302" s="88" t="s">
        <v>3069</v>
      </c>
      <c r="AM302" s="88" t="s">
        <v>3068</v>
      </c>
      <c r="AN302" s="88">
        <v>0</v>
      </c>
      <c r="AO302" s="88" t="s">
        <v>3061</v>
      </c>
      <c r="AP302" s="88" t="b">
        <v>0</v>
      </c>
      <c r="AQ302" s="88" t="b">
        <v>0</v>
      </c>
      <c r="AR302" s="88"/>
      <c r="AS302" s="88" t="b">
        <v>0</v>
      </c>
      <c r="AT302" s="88">
        <v>2</v>
      </c>
      <c r="AU302" s="88">
        <v>2</v>
      </c>
    </row>
    <row r="303" spans="1:47" ht="15" customHeight="1" x14ac:dyDescent="0.3">
      <c r="A303" s="46" t="s">
        <v>389</v>
      </c>
      <c r="B303" s="46" t="s">
        <v>390</v>
      </c>
      <c r="C303" s="50"/>
      <c r="D303" s="51"/>
      <c r="E303" s="81"/>
      <c r="F303" s="52"/>
      <c r="G303" s="50"/>
      <c r="H303" s="54"/>
      <c r="I303" s="53"/>
      <c r="J303" s="53"/>
      <c r="K303" s="65"/>
      <c r="L303" s="79"/>
      <c r="M303" s="79"/>
      <c r="N303" s="60"/>
      <c r="O303" s="88" t="s">
        <v>1686</v>
      </c>
      <c r="P303" s="83">
        <v>45032.1171875</v>
      </c>
      <c r="Q303" s="88" t="s">
        <v>3070</v>
      </c>
      <c r="R303" s="88"/>
      <c r="S303" s="88" t="s">
        <v>3068</v>
      </c>
      <c r="T303" s="88" t="s">
        <v>3058</v>
      </c>
      <c r="U303" s="88" t="s">
        <v>389</v>
      </c>
      <c r="V303" s="88" t="s">
        <v>3069</v>
      </c>
      <c r="W303" s="78" t="s">
        <v>3071</v>
      </c>
      <c r="X303" s="83">
        <v>45032.1171875</v>
      </c>
      <c r="Y303" s="88" t="s">
        <v>1692</v>
      </c>
      <c r="Z303" s="88" t="b">
        <v>0</v>
      </c>
      <c r="AA303" s="88" t="b">
        <v>0</v>
      </c>
      <c r="AB303" s="88"/>
      <c r="AC303" s="88">
        <v>2</v>
      </c>
      <c r="AD303" s="88">
        <v>0</v>
      </c>
      <c r="AE303" s="88" t="s">
        <v>1693</v>
      </c>
      <c r="AF303" s="88" t="b">
        <v>0</v>
      </c>
      <c r="AG303" s="88" t="b">
        <v>0</v>
      </c>
      <c r="AH303" s="88"/>
      <c r="AI303" s="88"/>
      <c r="AJ303" s="88"/>
      <c r="AK303" s="88" t="s">
        <v>3072</v>
      </c>
      <c r="AL303" s="88" t="s">
        <v>3073</v>
      </c>
      <c r="AM303" s="88" t="s">
        <v>3072</v>
      </c>
      <c r="AN303" s="88">
        <v>1</v>
      </c>
      <c r="AO303" s="88" t="s">
        <v>3061</v>
      </c>
      <c r="AP303" s="88" t="b">
        <v>1</v>
      </c>
      <c r="AQ303" s="88" t="b">
        <v>0</v>
      </c>
      <c r="AR303" s="88"/>
      <c r="AS303" s="88" t="b">
        <v>0</v>
      </c>
      <c r="AT303" s="88">
        <v>1</v>
      </c>
      <c r="AU303" s="88">
        <v>1</v>
      </c>
    </row>
    <row r="304" spans="1:47" ht="15" customHeight="1" x14ac:dyDescent="0.3">
      <c r="A304" s="46" t="s">
        <v>390</v>
      </c>
      <c r="B304" s="46" t="s">
        <v>389</v>
      </c>
      <c r="C304" s="50"/>
      <c r="D304" s="51"/>
      <c r="E304" s="81"/>
      <c r="F304" s="52"/>
      <c r="G304" s="50"/>
      <c r="H304" s="54"/>
      <c r="I304" s="53"/>
      <c r="J304" s="53"/>
      <c r="K304" s="65"/>
      <c r="L304" s="79"/>
      <c r="M304" s="79"/>
      <c r="N304" s="60"/>
      <c r="O304" s="88" t="s">
        <v>1697</v>
      </c>
      <c r="P304" s="83">
        <v>45032.112523148149</v>
      </c>
      <c r="Q304" s="88" t="s">
        <v>3074</v>
      </c>
      <c r="R304" s="88"/>
      <c r="S304" s="88" t="s">
        <v>3072</v>
      </c>
      <c r="T304" s="88" t="s">
        <v>3058</v>
      </c>
      <c r="U304" s="88" t="s">
        <v>3065</v>
      </c>
      <c r="V304" s="88" t="s">
        <v>3073</v>
      </c>
      <c r="W304" s="78" t="s">
        <v>3075</v>
      </c>
      <c r="X304" s="83">
        <v>45032.112523148149</v>
      </c>
      <c r="Y304" s="88" t="s">
        <v>1692</v>
      </c>
      <c r="Z304" s="88" t="b">
        <v>0</v>
      </c>
      <c r="AA304" s="88" t="b">
        <v>0</v>
      </c>
      <c r="AB304" s="88"/>
      <c r="AC304" s="88">
        <v>2</v>
      </c>
      <c r="AD304" s="88">
        <v>0</v>
      </c>
      <c r="AE304" s="88" t="s">
        <v>1693</v>
      </c>
      <c r="AF304" s="88" t="b">
        <v>0</v>
      </c>
      <c r="AG304" s="88" t="b">
        <v>0</v>
      </c>
      <c r="AH304" s="88"/>
      <c r="AI304" s="88"/>
      <c r="AJ304" s="88"/>
      <c r="AK304" s="88" t="s">
        <v>3061</v>
      </c>
      <c r="AL304" s="88" t="s">
        <v>3062</v>
      </c>
      <c r="AM304" s="88" t="s">
        <v>3061</v>
      </c>
      <c r="AN304" s="88">
        <v>1</v>
      </c>
      <c r="AO304" s="88" t="s">
        <v>3061</v>
      </c>
      <c r="AP304" s="88" t="b">
        <v>0</v>
      </c>
      <c r="AQ304" s="88" t="b">
        <v>0</v>
      </c>
      <c r="AR304" s="88"/>
      <c r="AS304" s="88" t="b">
        <v>0</v>
      </c>
      <c r="AT304" s="88">
        <v>0</v>
      </c>
      <c r="AU304" s="88">
        <v>2</v>
      </c>
    </row>
    <row r="305" spans="1:47" ht="15" customHeight="1" x14ac:dyDescent="0.3">
      <c r="A305" s="46" t="s">
        <v>391</v>
      </c>
      <c r="B305" s="46" t="s">
        <v>389</v>
      </c>
      <c r="C305" s="50"/>
      <c r="D305" s="51"/>
      <c r="E305" s="81"/>
      <c r="F305" s="52"/>
      <c r="G305" s="50"/>
      <c r="H305" s="54"/>
      <c r="I305" s="53"/>
      <c r="J305" s="53"/>
      <c r="K305" s="65"/>
      <c r="L305" s="79"/>
      <c r="M305" s="79"/>
      <c r="N305" s="60"/>
      <c r="O305" s="88" t="s">
        <v>1697</v>
      </c>
      <c r="P305" s="83">
        <v>45032.133298611108</v>
      </c>
      <c r="Q305" s="88" t="s">
        <v>3076</v>
      </c>
      <c r="R305" s="88"/>
      <c r="S305" s="88" t="s">
        <v>3077</v>
      </c>
      <c r="T305" s="88" t="s">
        <v>3058</v>
      </c>
      <c r="U305" s="88" t="s">
        <v>3078</v>
      </c>
      <c r="V305" s="88" t="s">
        <v>3079</v>
      </c>
      <c r="W305" s="78" t="s">
        <v>3080</v>
      </c>
      <c r="X305" s="83">
        <v>45032.133298611108</v>
      </c>
      <c r="Y305" s="88" t="s">
        <v>1692</v>
      </c>
      <c r="Z305" s="88" t="b">
        <v>0</v>
      </c>
      <c r="AA305" s="88" t="b">
        <v>0</v>
      </c>
      <c r="AB305" s="88"/>
      <c r="AC305" s="88">
        <v>1</v>
      </c>
      <c r="AD305" s="88">
        <v>0</v>
      </c>
      <c r="AE305" s="88" t="s">
        <v>1693</v>
      </c>
      <c r="AF305" s="88" t="b">
        <v>0</v>
      </c>
      <c r="AG305" s="88" t="b">
        <v>0</v>
      </c>
      <c r="AH305" s="88"/>
      <c r="AI305" s="88"/>
      <c r="AJ305" s="88"/>
      <c r="AK305" s="88" t="s">
        <v>3061</v>
      </c>
      <c r="AL305" s="88" t="s">
        <v>3062</v>
      </c>
      <c r="AM305" s="88" t="s">
        <v>3061</v>
      </c>
      <c r="AN305" s="88">
        <v>0</v>
      </c>
      <c r="AO305" s="88" t="s">
        <v>3061</v>
      </c>
      <c r="AP305" s="88" t="b">
        <v>0</v>
      </c>
      <c r="AQ305" s="88" t="b">
        <v>0</v>
      </c>
      <c r="AR305" s="88"/>
      <c r="AS305" s="88" t="b">
        <v>0</v>
      </c>
      <c r="AT305" s="88">
        <v>0</v>
      </c>
      <c r="AU305" s="88">
        <v>1</v>
      </c>
    </row>
    <row r="306" spans="1:47" ht="15" customHeight="1" x14ac:dyDescent="0.3">
      <c r="A306" s="46" t="s">
        <v>389</v>
      </c>
      <c r="B306" s="46" t="s">
        <v>392</v>
      </c>
      <c r="C306" s="50"/>
      <c r="D306" s="51"/>
      <c r="E306" s="81"/>
      <c r="F306" s="52"/>
      <c r="G306" s="50"/>
      <c r="H306" s="54"/>
      <c r="I306" s="53"/>
      <c r="J306" s="53"/>
      <c r="K306" s="65"/>
      <c r="L306" s="79"/>
      <c r="M306" s="79"/>
      <c r="N306" s="60"/>
      <c r="O306" s="88" t="s">
        <v>1686</v>
      </c>
      <c r="P306" s="83">
        <v>45032.145613425928</v>
      </c>
      <c r="Q306" s="88" t="s">
        <v>3081</v>
      </c>
      <c r="R306" s="88"/>
      <c r="S306" s="88" t="s">
        <v>3082</v>
      </c>
      <c r="T306" s="88" t="s">
        <v>3058</v>
      </c>
      <c r="U306" s="88" t="s">
        <v>389</v>
      </c>
      <c r="V306" s="88" t="s">
        <v>3083</v>
      </c>
      <c r="W306" s="78" t="s">
        <v>3084</v>
      </c>
      <c r="X306" s="83">
        <v>45032.145613425928</v>
      </c>
      <c r="Y306" s="88" t="s">
        <v>1692</v>
      </c>
      <c r="Z306" s="88" t="b">
        <v>0</v>
      </c>
      <c r="AA306" s="88" t="b">
        <v>0</v>
      </c>
      <c r="AB306" s="88"/>
      <c r="AC306" s="88">
        <v>1</v>
      </c>
      <c r="AD306" s="88">
        <v>0</v>
      </c>
      <c r="AE306" s="88" t="s">
        <v>1693</v>
      </c>
      <c r="AF306" s="88" t="b">
        <v>0</v>
      </c>
      <c r="AG306" s="88" t="b">
        <v>0</v>
      </c>
      <c r="AH306" s="88"/>
      <c r="AI306" s="88"/>
      <c r="AJ306" s="88"/>
      <c r="AK306" s="88" t="s">
        <v>3085</v>
      </c>
      <c r="AL306" s="88" t="s">
        <v>3086</v>
      </c>
      <c r="AM306" s="88" t="s">
        <v>3085</v>
      </c>
      <c r="AN306" s="88">
        <v>0</v>
      </c>
      <c r="AO306" s="88" t="s">
        <v>3061</v>
      </c>
      <c r="AP306" s="88" t="b">
        <v>1</v>
      </c>
      <c r="AQ306" s="88" t="b">
        <v>0</v>
      </c>
      <c r="AR306" s="88"/>
      <c r="AS306" s="88" t="b">
        <v>0</v>
      </c>
      <c r="AT306" s="88">
        <v>1</v>
      </c>
      <c r="AU306" s="88">
        <v>1</v>
      </c>
    </row>
    <row r="307" spans="1:47" ht="15" customHeight="1" x14ac:dyDescent="0.3">
      <c r="A307" s="46" t="s">
        <v>392</v>
      </c>
      <c r="B307" s="46" t="s">
        <v>389</v>
      </c>
      <c r="C307" s="50"/>
      <c r="D307" s="51"/>
      <c r="E307" s="81"/>
      <c r="F307" s="52"/>
      <c r="G307" s="50"/>
      <c r="H307" s="54"/>
      <c r="I307" s="53"/>
      <c r="J307" s="53"/>
      <c r="K307" s="65"/>
      <c r="L307" s="79"/>
      <c r="M307" s="79"/>
      <c r="N307" s="60"/>
      <c r="O307" s="88" t="s">
        <v>1697</v>
      </c>
      <c r="P307" s="83">
        <v>45032.142881944441</v>
      </c>
      <c r="Q307" s="88" t="s">
        <v>3087</v>
      </c>
      <c r="R307" s="88"/>
      <c r="S307" s="88" t="s">
        <v>3085</v>
      </c>
      <c r="T307" s="88" t="s">
        <v>3058</v>
      </c>
      <c r="U307" s="88" t="s">
        <v>3088</v>
      </c>
      <c r="V307" s="88" t="s">
        <v>3086</v>
      </c>
      <c r="W307" s="78" t="s">
        <v>3089</v>
      </c>
      <c r="X307" s="83">
        <v>45032.142881944441</v>
      </c>
      <c r="Y307" s="88" t="s">
        <v>1692</v>
      </c>
      <c r="Z307" s="88" t="b">
        <v>0</v>
      </c>
      <c r="AA307" s="88" t="b">
        <v>0</v>
      </c>
      <c r="AB307" s="88"/>
      <c r="AC307" s="88">
        <v>4</v>
      </c>
      <c r="AD307" s="88">
        <v>0</v>
      </c>
      <c r="AE307" s="88" t="s">
        <v>1693</v>
      </c>
      <c r="AF307" s="88" t="b">
        <v>0</v>
      </c>
      <c r="AG307" s="88" t="b">
        <v>0</v>
      </c>
      <c r="AH307" s="88"/>
      <c r="AI307" s="88"/>
      <c r="AJ307" s="88"/>
      <c r="AK307" s="88" t="s">
        <v>3061</v>
      </c>
      <c r="AL307" s="88" t="s">
        <v>3062</v>
      </c>
      <c r="AM307" s="88" t="s">
        <v>3061</v>
      </c>
      <c r="AN307" s="88">
        <v>1</v>
      </c>
      <c r="AO307" s="88" t="s">
        <v>3061</v>
      </c>
      <c r="AP307" s="88" t="b">
        <v>0</v>
      </c>
      <c r="AQ307" s="88" t="b">
        <v>0</v>
      </c>
      <c r="AR307" s="88"/>
      <c r="AS307" s="88" t="b">
        <v>0</v>
      </c>
      <c r="AT307" s="88">
        <v>0</v>
      </c>
      <c r="AU307" s="88">
        <v>1</v>
      </c>
    </row>
    <row r="308" spans="1:47" ht="15" customHeight="1" x14ac:dyDescent="0.3">
      <c r="A308" s="46" t="s">
        <v>393</v>
      </c>
      <c r="B308" s="46" t="s">
        <v>389</v>
      </c>
      <c r="C308" s="50"/>
      <c r="D308" s="51"/>
      <c r="E308" s="81"/>
      <c r="F308" s="52"/>
      <c r="G308" s="50"/>
      <c r="H308" s="54"/>
      <c r="I308" s="53"/>
      <c r="J308" s="53"/>
      <c r="K308" s="65"/>
      <c r="L308" s="79"/>
      <c r="M308" s="79"/>
      <c r="N308" s="60"/>
      <c r="O308" s="88" t="s">
        <v>1697</v>
      </c>
      <c r="P308" s="83">
        <v>45032.473194444443</v>
      </c>
      <c r="Q308" s="88" t="s">
        <v>3090</v>
      </c>
      <c r="R308" s="88"/>
      <c r="S308" s="88" t="s">
        <v>3091</v>
      </c>
      <c r="T308" s="88" t="s">
        <v>3058</v>
      </c>
      <c r="U308" s="88" t="s">
        <v>393</v>
      </c>
      <c r="V308" s="88" t="s">
        <v>3092</v>
      </c>
      <c r="W308" s="78" t="s">
        <v>3093</v>
      </c>
      <c r="X308" s="83">
        <v>45032.473194444443</v>
      </c>
      <c r="Y308" s="88" t="s">
        <v>1692</v>
      </c>
      <c r="Z308" s="88" t="b">
        <v>0</v>
      </c>
      <c r="AA308" s="88" t="b">
        <v>0</v>
      </c>
      <c r="AB308" s="88"/>
      <c r="AC308" s="88">
        <v>1</v>
      </c>
      <c r="AD308" s="88">
        <v>0</v>
      </c>
      <c r="AE308" s="88" t="s">
        <v>1693</v>
      </c>
      <c r="AF308" s="88" t="b">
        <v>0</v>
      </c>
      <c r="AG308" s="88" t="b">
        <v>0</v>
      </c>
      <c r="AH308" s="88"/>
      <c r="AI308" s="88"/>
      <c r="AJ308" s="88"/>
      <c r="AK308" s="88" t="s">
        <v>3061</v>
      </c>
      <c r="AL308" s="88" t="s">
        <v>3062</v>
      </c>
      <c r="AM308" s="88" t="s">
        <v>3061</v>
      </c>
      <c r="AN308" s="88">
        <v>0</v>
      </c>
      <c r="AO308" s="88" t="s">
        <v>3061</v>
      </c>
      <c r="AP308" s="88" t="b">
        <v>0</v>
      </c>
      <c r="AQ308" s="88" t="b">
        <v>0</v>
      </c>
      <c r="AR308" s="88"/>
      <c r="AS308" s="88" t="b">
        <v>0</v>
      </c>
      <c r="AT308" s="88">
        <v>0</v>
      </c>
      <c r="AU308" s="88">
        <v>1</v>
      </c>
    </row>
    <row r="309" spans="1:47" ht="15" customHeight="1" x14ac:dyDescent="0.3">
      <c r="A309" s="46" t="s">
        <v>182</v>
      </c>
      <c r="B309" s="46" t="s">
        <v>389</v>
      </c>
      <c r="C309" s="50"/>
      <c r="D309" s="51"/>
      <c r="E309" s="81"/>
      <c r="F309" s="52"/>
      <c r="G309" s="50"/>
      <c r="H309" s="54"/>
      <c r="I309" s="53"/>
      <c r="J309" s="53"/>
      <c r="K309" s="65"/>
      <c r="L309" s="79"/>
      <c r="M309" s="79"/>
      <c r="N309" s="60"/>
      <c r="O309" s="88" t="s">
        <v>1697</v>
      </c>
      <c r="P309" s="83">
        <v>45032.105254629627</v>
      </c>
      <c r="Q309" s="88" t="s">
        <v>3094</v>
      </c>
      <c r="R309" s="88"/>
      <c r="S309" s="88" t="s">
        <v>3095</v>
      </c>
      <c r="T309" s="88" t="s">
        <v>3058</v>
      </c>
      <c r="U309" s="88" t="s">
        <v>1733</v>
      </c>
      <c r="V309" s="88" t="s">
        <v>3096</v>
      </c>
      <c r="W309" s="78" t="s">
        <v>3097</v>
      </c>
      <c r="X309" s="83">
        <v>45032.105254629627</v>
      </c>
      <c r="Y309" s="88" t="s">
        <v>1692</v>
      </c>
      <c r="Z309" s="88" t="b">
        <v>0</v>
      </c>
      <c r="AA309" s="88" t="b">
        <v>0</v>
      </c>
      <c r="AB309" s="88"/>
      <c r="AC309" s="88">
        <v>1</v>
      </c>
      <c r="AD309" s="88">
        <v>0</v>
      </c>
      <c r="AE309" s="88" t="s">
        <v>1693</v>
      </c>
      <c r="AF309" s="88" t="b">
        <v>0</v>
      </c>
      <c r="AG309" s="88" t="b">
        <v>0</v>
      </c>
      <c r="AH309" s="88"/>
      <c r="AI309" s="88"/>
      <c r="AJ309" s="88"/>
      <c r="AK309" s="88" t="s">
        <v>3061</v>
      </c>
      <c r="AL309" s="88" t="s">
        <v>3062</v>
      </c>
      <c r="AM309" s="88" t="s">
        <v>3061</v>
      </c>
      <c r="AN309" s="88">
        <v>0</v>
      </c>
      <c r="AO309" s="88" t="s">
        <v>3061</v>
      </c>
      <c r="AP309" s="88" t="b">
        <v>0</v>
      </c>
      <c r="AQ309" s="88" t="b">
        <v>0</v>
      </c>
      <c r="AR309" s="88"/>
      <c r="AS309" s="88" t="b">
        <v>1</v>
      </c>
      <c r="AT309" s="88">
        <v>0</v>
      </c>
      <c r="AU309" s="88">
        <v>1</v>
      </c>
    </row>
    <row r="310" spans="1:47" ht="15" customHeight="1" x14ac:dyDescent="0.3">
      <c r="A310" s="46" t="s">
        <v>389</v>
      </c>
      <c r="B310" s="46" t="s">
        <v>389</v>
      </c>
      <c r="C310" s="50"/>
      <c r="D310" s="51"/>
      <c r="E310" s="81"/>
      <c r="F310" s="52"/>
      <c r="G310" s="50"/>
      <c r="H310" s="54"/>
      <c r="I310" s="53"/>
      <c r="J310" s="53"/>
      <c r="K310" s="65"/>
      <c r="L310" s="79"/>
      <c r="M310" s="79"/>
      <c r="N310" s="60"/>
      <c r="O310" s="88" t="s">
        <v>1736</v>
      </c>
      <c r="P310" s="83">
        <v>45032.105254629627</v>
      </c>
      <c r="Q310" s="88" t="s">
        <v>3098</v>
      </c>
      <c r="R310" s="78" t="s">
        <v>3099</v>
      </c>
      <c r="S310" s="88" t="s">
        <v>3061</v>
      </c>
      <c r="T310" s="88" t="s">
        <v>3058</v>
      </c>
      <c r="U310" s="88" t="s">
        <v>389</v>
      </c>
      <c r="V310" s="88" t="s">
        <v>3062</v>
      </c>
      <c r="W310" s="78" t="s">
        <v>3100</v>
      </c>
      <c r="X310" s="83">
        <v>45032.105254629627</v>
      </c>
      <c r="Y310" s="88" t="s">
        <v>1692</v>
      </c>
      <c r="Z310" s="88" t="b">
        <v>0</v>
      </c>
      <c r="AA310" s="88" t="b">
        <v>0</v>
      </c>
      <c r="AB310" s="88"/>
      <c r="AC310" s="88">
        <v>2</v>
      </c>
      <c r="AD310" s="88">
        <v>0</v>
      </c>
      <c r="AE310" s="88" t="s">
        <v>1693</v>
      </c>
      <c r="AF310" s="88" t="b">
        <v>0</v>
      </c>
      <c r="AG310" s="88" t="b">
        <v>0</v>
      </c>
      <c r="AH310" s="88" t="s">
        <v>3101</v>
      </c>
      <c r="AI310" s="88" t="b">
        <v>0</v>
      </c>
      <c r="AJ310" s="88">
        <v>1</v>
      </c>
      <c r="AK310" s="88"/>
      <c r="AL310" s="88"/>
      <c r="AM310" s="88" t="s">
        <v>3061</v>
      </c>
      <c r="AN310" s="88">
        <v>0</v>
      </c>
      <c r="AO310" s="88"/>
      <c r="AP310" s="88"/>
      <c r="AQ310" s="88"/>
      <c r="AR310" s="88"/>
      <c r="AS310" s="88"/>
      <c r="AT310" s="88"/>
      <c r="AU310" s="88">
        <v>1</v>
      </c>
    </row>
    <row r="311" spans="1:47" ht="15" customHeight="1" x14ac:dyDescent="0.3">
      <c r="A311" s="46" t="s">
        <v>394</v>
      </c>
      <c r="B311" s="46" t="s">
        <v>395</v>
      </c>
      <c r="C311" s="50"/>
      <c r="D311" s="51"/>
      <c r="E311" s="81"/>
      <c r="F311" s="52"/>
      <c r="G311" s="50"/>
      <c r="H311" s="54"/>
      <c r="I311" s="53"/>
      <c r="J311" s="53"/>
      <c r="K311" s="65"/>
      <c r="L311" s="79"/>
      <c r="M311" s="79"/>
      <c r="N311" s="60"/>
      <c r="O311" s="88" t="s">
        <v>1686</v>
      </c>
      <c r="P311" s="83">
        <v>45033.629687499997</v>
      </c>
      <c r="Q311" s="88" t="s">
        <v>3102</v>
      </c>
      <c r="R311" s="88"/>
      <c r="S311" s="88" t="s">
        <v>3103</v>
      </c>
      <c r="T311" s="88" t="s">
        <v>1742</v>
      </c>
      <c r="U311" s="88" t="s">
        <v>394</v>
      </c>
      <c r="V311" s="88" t="s">
        <v>3104</v>
      </c>
      <c r="W311" s="78" t="s">
        <v>3105</v>
      </c>
      <c r="X311" s="83">
        <v>45033.629687499997</v>
      </c>
      <c r="Y311" s="88" t="s">
        <v>1692</v>
      </c>
      <c r="Z311" s="88" t="b">
        <v>0</v>
      </c>
      <c r="AA311" s="88" t="b">
        <v>0</v>
      </c>
      <c r="AB311" s="88"/>
      <c r="AC311" s="88">
        <v>3</v>
      </c>
      <c r="AD311" s="88">
        <v>0</v>
      </c>
      <c r="AE311" s="88" t="s">
        <v>1693</v>
      </c>
      <c r="AF311" s="88" t="b">
        <v>0</v>
      </c>
      <c r="AG311" s="88" t="b">
        <v>0</v>
      </c>
      <c r="AH311" s="88"/>
      <c r="AI311" s="88"/>
      <c r="AJ311" s="88"/>
      <c r="AK311" s="88" t="s">
        <v>3106</v>
      </c>
      <c r="AL311" s="88" t="s">
        <v>3107</v>
      </c>
      <c r="AM311" s="88" t="s">
        <v>3106</v>
      </c>
      <c r="AN311" s="88">
        <v>0</v>
      </c>
      <c r="AO311" s="88" t="s">
        <v>3108</v>
      </c>
      <c r="AP311" s="88" t="b">
        <v>0</v>
      </c>
      <c r="AQ311" s="88" t="b">
        <v>0</v>
      </c>
      <c r="AR311" s="88"/>
      <c r="AS311" s="88" t="b">
        <v>0</v>
      </c>
      <c r="AT311" s="88">
        <v>4</v>
      </c>
      <c r="AU311" s="88">
        <v>1</v>
      </c>
    </row>
    <row r="312" spans="1:47" ht="15" customHeight="1" x14ac:dyDescent="0.3">
      <c r="A312" s="46" t="s">
        <v>395</v>
      </c>
      <c r="B312" s="46" t="s">
        <v>396</v>
      </c>
      <c r="C312" s="50"/>
      <c r="D312" s="51"/>
      <c r="E312" s="81"/>
      <c r="F312" s="52"/>
      <c r="G312" s="50"/>
      <c r="H312" s="54"/>
      <c r="I312" s="53"/>
      <c r="J312" s="53"/>
      <c r="K312" s="65"/>
      <c r="L312" s="79"/>
      <c r="M312" s="79"/>
      <c r="N312" s="60"/>
      <c r="O312" s="88" t="s">
        <v>1686</v>
      </c>
      <c r="P312" s="83">
        <v>45033.558981481481</v>
      </c>
      <c r="Q312" s="88" t="s">
        <v>3109</v>
      </c>
      <c r="R312" s="88"/>
      <c r="S312" s="88" t="s">
        <v>3106</v>
      </c>
      <c r="T312" s="88" t="s">
        <v>1742</v>
      </c>
      <c r="U312" s="88" t="s">
        <v>3110</v>
      </c>
      <c r="V312" s="88" t="s">
        <v>3107</v>
      </c>
      <c r="W312" s="78" t="s">
        <v>3111</v>
      </c>
      <c r="X312" s="83">
        <v>45033.558981481481</v>
      </c>
      <c r="Y312" s="88" t="s">
        <v>1692</v>
      </c>
      <c r="Z312" s="88" t="b">
        <v>0</v>
      </c>
      <c r="AA312" s="88" t="b">
        <v>0</v>
      </c>
      <c r="AB312" s="88"/>
      <c r="AC312" s="88">
        <v>1</v>
      </c>
      <c r="AD312" s="88">
        <v>0</v>
      </c>
      <c r="AE312" s="88" t="s">
        <v>1693</v>
      </c>
      <c r="AF312" s="88" t="b">
        <v>0</v>
      </c>
      <c r="AG312" s="88" t="b">
        <v>0</v>
      </c>
      <c r="AH312" s="88"/>
      <c r="AI312" s="88"/>
      <c r="AJ312" s="88"/>
      <c r="AK312" s="88" t="s">
        <v>3112</v>
      </c>
      <c r="AL312" s="88" t="s">
        <v>3113</v>
      </c>
      <c r="AM312" s="88" t="s">
        <v>3112</v>
      </c>
      <c r="AN312" s="88">
        <v>1</v>
      </c>
      <c r="AO312" s="88" t="s">
        <v>3108</v>
      </c>
      <c r="AP312" s="88" t="b">
        <v>1</v>
      </c>
      <c r="AQ312" s="88" t="b">
        <v>0</v>
      </c>
      <c r="AR312" s="88"/>
      <c r="AS312" s="88" t="b">
        <v>0</v>
      </c>
      <c r="AT312" s="88">
        <v>3</v>
      </c>
      <c r="AU312" s="88">
        <v>1</v>
      </c>
    </row>
    <row r="313" spans="1:47" ht="15" customHeight="1" x14ac:dyDescent="0.3">
      <c r="A313" s="46" t="s">
        <v>396</v>
      </c>
      <c r="B313" s="46" t="s">
        <v>395</v>
      </c>
      <c r="C313" s="50"/>
      <c r="D313" s="51"/>
      <c r="E313" s="81"/>
      <c r="F313" s="52"/>
      <c r="G313" s="50"/>
      <c r="H313" s="54"/>
      <c r="I313" s="53"/>
      <c r="J313" s="53"/>
      <c r="K313" s="65"/>
      <c r="L313" s="79"/>
      <c r="M313" s="79"/>
      <c r="N313" s="60"/>
      <c r="O313" s="88" t="s">
        <v>1686</v>
      </c>
      <c r="P313" s="83">
        <v>45033.551562499997</v>
      </c>
      <c r="Q313" s="88" t="s">
        <v>3114</v>
      </c>
      <c r="R313" s="88"/>
      <c r="S313" s="88" t="s">
        <v>3112</v>
      </c>
      <c r="T313" s="88" t="s">
        <v>1742</v>
      </c>
      <c r="U313" s="88" t="s">
        <v>3115</v>
      </c>
      <c r="V313" s="88" t="s">
        <v>3113</v>
      </c>
      <c r="W313" s="78" t="s">
        <v>3116</v>
      </c>
      <c r="X313" s="83">
        <v>45033.551562499997</v>
      </c>
      <c r="Y313" s="88" t="s">
        <v>1692</v>
      </c>
      <c r="Z313" s="88" t="b">
        <v>0</v>
      </c>
      <c r="AA313" s="88" t="b">
        <v>0</v>
      </c>
      <c r="AB313" s="88"/>
      <c r="AC313" s="88">
        <v>1</v>
      </c>
      <c r="AD313" s="88">
        <v>0</v>
      </c>
      <c r="AE313" s="88" t="s">
        <v>1693</v>
      </c>
      <c r="AF313" s="88" t="b">
        <v>0</v>
      </c>
      <c r="AG313" s="88" t="b">
        <v>0</v>
      </c>
      <c r="AH313" s="88"/>
      <c r="AI313" s="88"/>
      <c r="AJ313" s="88"/>
      <c r="AK313" s="88" t="s">
        <v>3117</v>
      </c>
      <c r="AL313" s="88" t="s">
        <v>3118</v>
      </c>
      <c r="AM313" s="88" t="s">
        <v>3117</v>
      </c>
      <c r="AN313" s="88">
        <v>1</v>
      </c>
      <c r="AO313" s="88" t="s">
        <v>3108</v>
      </c>
      <c r="AP313" s="88" t="b">
        <v>0</v>
      </c>
      <c r="AQ313" s="88" t="b">
        <v>0</v>
      </c>
      <c r="AR313" s="88"/>
      <c r="AS313" s="88" t="b">
        <v>0</v>
      </c>
      <c r="AT313" s="88">
        <v>2</v>
      </c>
      <c r="AU313" s="88">
        <v>1</v>
      </c>
    </row>
    <row r="314" spans="1:47" ht="15" customHeight="1" x14ac:dyDescent="0.3">
      <c r="A314" s="46" t="s">
        <v>395</v>
      </c>
      <c r="B314" s="46" t="s">
        <v>397</v>
      </c>
      <c r="C314" s="50"/>
      <c r="D314" s="51"/>
      <c r="E314" s="81"/>
      <c r="F314" s="52"/>
      <c r="G314" s="50"/>
      <c r="H314" s="54"/>
      <c r="I314" s="53"/>
      <c r="J314" s="53"/>
      <c r="K314" s="65"/>
      <c r="L314" s="79"/>
      <c r="M314" s="79"/>
      <c r="N314" s="60"/>
      <c r="O314" s="88" t="s">
        <v>1686</v>
      </c>
      <c r="P314" s="83">
        <v>45033.532523148147</v>
      </c>
      <c r="Q314" s="88" t="s">
        <v>3119</v>
      </c>
      <c r="R314" s="88"/>
      <c r="S314" s="88" t="s">
        <v>3117</v>
      </c>
      <c r="T314" s="88" t="s">
        <v>1742</v>
      </c>
      <c r="U314" s="88" t="s">
        <v>3110</v>
      </c>
      <c r="V314" s="88" t="s">
        <v>3118</v>
      </c>
      <c r="W314" s="78" t="s">
        <v>3120</v>
      </c>
      <c r="X314" s="83">
        <v>45033.532523148147</v>
      </c>
      <c r="Y314" s="88" t="s">
        <v>1692</v>
      </c>
      <c r="Z314" s="88" t="b">
        <v>0</v>
      </c>
      <c r="AA314" s="88" t="b">
        <v>0</v>
      </c>
      <c r="AB314" s="88"/>
      <c r="AC314" s="88">
        <v>1</v>
      </c>
      <c r="AD314" s="88">
        <v>0</v>
      </c>
      <c r="AE314" s="88" t="s">
        <v>1693</v>
      </c>
      <c r="AF314" s="88" t="b">
        <v>0</v>
      </c>
      <c r="AG314" s="88" t="b">
        <v>0</v>
      </c>
      <c r="AH314" s="88"/>
      <c r="AI314" s="88"/>
      <c r="AJ314" s="88"/>
      <c r="AK314" s="88" t="s">
        <v>3121</v>
      </c>
      <c r="AL314" s="88" t="s">
        <v>3122</v>
      </c>
      <c r="AM314" s="88" t="s">
        <v>3121</v>
      </c>
      <c r="AN314" s="88">
        <v>1</v>
      </c>
      <c r="AO314" s="88" t="s">
        <v>3108</v>
      </c>
      <c r="AP314" s="88" t="b">
        <v>1</v>
      </c>
      <c r="AQ314" s="88" t="b">
        <v>0</v>
      </c>
      <c r="AR314" s="88"/>
      <c r="AS314" s="88" t="b">
        <v>0</v>
      </c>
      <c r="AT314" s="88">
        <v>1</v>
      </c>
      <c r="AU314" s="88">
        <v>1</v>
      </c>
    </row>
    <row r="315" spans="1:47" ht="15" customHeight="1" x14ac:dyDescent="0.3">
      <c r="A315" s="46" t="s">
        <v>397</v>
      </c>
      <c r="B315" s="46" t="s">
        <v>395</v>
      </c>
      <c r="C315" s="50"/>
      <c r="D315" s="51"/>
      <c r="E315" s="81"/>
      <c r="F315" s="52"/>
      <c r="G315" s="50"/>
      <c r="H315" s="54"/>
      <c r="I315" s="53"/>
      <c r="J315" s="53"/>
      <c r="K315" s="65"/>
      <c r="L315" s="79"/>
      <c r="M315" s="79"/>
      <c r="N315" s="60"/>
      <c r="O315" s="88" t="s">
        <v>1697</v>
      </c>
      <c r="P315" s="83">
        <v>45033.46261574074</v>
      </c>
      <c r="Q315" s="88" t="s">
        <v>3123</v>
      </c>
      <c r="R315" s="88"/>
      <c r="S315" s="88" t="s">
        <v>3121</v>
      </c>
      <c r="T315" s="88" t="s">
        <v>1742</v>
      </c>
      <c r="U315" s="88" t="s">
        <v>3124</v>
      </c>
      <c r="V315" s="88" t="s">
        <v>3122</v>
      </c>
      <c r="W315" s="78" t="s">
        <v>3125</v>
      </c>
      <c r="X315" s="83">
        <v>45033.46261574074</v>
      </c>
      <c r="Y315" s="88" t="s">
        <v>1692</v>
      </c>
      <c r="Z315" s="88" t="b">
        <v>0</v>
      </c>
      <c r="AA315" s="88" t="b">
        <v>0</v>
      </c>
      <c r="AB315" s="88"/>
      <c r="AC315" s="88">
        <v>5</v>
      </c>
      <c r="AD315" s="88">
        <v>0</v>
      </c>
      <c r="AE315" s="88" t="s">
        <v>1693</v>
      </c>
      <c r="AF315" s="88" t="b">
        <v>0</v>
      </c>
      <c r="AG315" s="88" t="b">
        <v>0</v>
      </c>
      <c r="AH315" s="88"/>
      <c r="AI315" s="88"/>
      <c r="AJ315" s="88"/>
      <c r="AK315" s="88" t="s">
        <v>3108</v>
      </c>
      <c r="AL315" s="88" t="s">
        <v>3126</v>
      </c>
      <c r="AM315" s="88" t="s">
        <v>3108</v>
      </c>
      <c r="AN315" s="88">
        <v>1</v>
      </c>
      <c r="AO315" s="88" t="s">
        <v>3108</v>
      </c>
      <c r="AP315" s="88" t="b">
        <v>0</v>
      </c>
      <c r="AQ315" s="88" t="b">
        <v>0</v>
      </c>
      <c r="AR315" s="88"/>
      <c r="AS315" s="88" t="b">
        <v>0</v>
      </c>
      <c r="AT315" s="88">
        <v>0</v>
      </c>
      <c r="AU315" s="88">
        <v>1</v>
      </c>
    </row>
    <row r="316" spans="1:47" ht="15" customHeight="1" x14ac:dyDescent="0.3">
      <c r="A316" s="46" t="s">
        <v>387</v>
      </c>
      <c r="B316" s="46" t="s">
        <v>395</v>
      </c>
      <c r="C316" s="50"/>
      <c r="D316" s="51"/>
      <c r="E316" s="81"/>
      <c r="F316" s="52"/>
      <c r="G316" s="50"/>
      <c r="H316" s="54"/>
      <c r="I316" s="53"/>
      <c r="J316" s="53"/>
      <c r="K316" s="65"/>
      <c r="L316" s="79"/>
      <c r="M316" s="79"/>
      <c r="N316" s="60"/>
      <c r="O316" s="88" t="s">
        <v>1697</v>
      </c>
      <c r="P316" s="83">
        <v>45033.494687500002</v>
      </c>
      <c r="Q316" s="88" t="s">
        <v>3127</v>
      </c>
      <c r="R316" s="88"/>
      <c r="S316" s="88" t="s">
        <v>3128</v>
      </c>
      <c r="T316" s="88" t="s">
        <v>1742</v>
      </c>
      <c r="U316" s="88" t="s">
        <v>3043</v>
      </c>
      <c r="V316" s="88" t="s">
        <v>3129</v>
      </c>
      <c r="W316" s="78" t="s">
        <v>3130</v>
      </c>
      <c r="X316" s="83">
        <v>45033.494687500002</v>
      </c>
      <c r="Y316" s="88" t="s">
        <v>1692</v>
      </c>
      <c r="Z316" s="88" t="b">
        <v>0</v>
      </c>
      <c r="AA316" s="88" t="b">
        <v>0</v>
      </c>
      <c r="AB316" s="88"/>
      <c r="AC316" s="88">
        <v>1</v>
      </c>
      <c r="AD316" s="88">
        <v>0</v>
      </c>
      <c r="AE316" s="88" t="s">
        <v>1693</v>
      </c>
      <c r="AF316" s="88" t="b">
        <v>0</v>
      </c>
      <c r="AG316" s="88" t="b">
        <v>0</v>
      </c>
      <c r="AH316" s="88"/>
      <c r="AI316" s="88"/>
      <c r="AJ316" s="88"/>
      <c r="AK316" s="88" t="s">
        <v>3108</v>
      </c>
      <c r="AL316" s="88" t="s">
        <v>3126</v>
      </c>
      <c r="AM316" s="88" t="s">
        <v>3108</v>
      </c>
      <c r="AN316" s="88">
        <v>0</v>
      </c>
      <c r="AO316" s="88" t="s">
        <v>3108</v>
      </c>
      <c r="AP316" s="88" t="b">
        <v>0</v>
      </c>
      <c r="AQ316" s="88" t="b">
        <v>0</v>
      </c>
      <c r="AR316" s="88"/>
      <c r="AS316" s="88" t="b">
        <v>0</v>
      </c>
      <c r="AT316" s="88">
        <v>0</v>
      </c>
      <c r="AU316" s="88">
        <v>1</v>
      </c>
    </row>
    <row r="317" spans="1:47" ht="15" customHeight="1" x14ac:dyDescent="0.3">
      <c r="A317" s="46" t="s">
        <v>398</v>
      </c>
      <c r="B317" s="46" t="s">
        <v>395</v>
      </c>
      <c r="C317" s="50"/>
      <c r="D317" s="51"/>
      <c r="E317" s="81"/>
      <c r="F317" s="52"/>
      <c r="G317" s="50"/>
      <c r="H317" s="54"/>
      <c r="I317" s="53"/>
      <c r="J317" s="53"/>
      <c r="K317" s="65"/>
      <c r="L317" s="79"/>
      <c r="M317" s="79"/>
      <c r="N317" s="60"/>
      <c r="O317" s="88" t="s">
        <v>1697</v>
      </c>
      <c r="P317" s="83">
        <v>45033.616053240738</v>
      </c>
      <c r="Q317" s="88" t="s">
        <v>3131</v>
      </c>
      <c r="R317" s="88"/>
      <c r="S317" s="88" t="s">
        <v>3132</v>
      </c>
      <c r="T317" s="88" t="s">
        <v>1742</v>
      </c>
      <c r="U317" s="88" t="s">
        <v>398</v>
      </c>
      <c r="V317" s="88" t="s">
        <v>3133</v>
      </c>
      <c r="W317" s="78" t="s">
        <v>3134</v>
      </c>
      <c r="X317" s="83">
        <v>45033.616053240738</v>
      </c>
      <c r="Y317" s="88" t="s">
        <v>1692</v>
      </c>
      <c r="Z317" s="88" t="b">
        <v>0</v>
      </c>
      <c r="AA317" s="88" t="b">
        <v>0</v>
      </c>
      <c r="AB317" s="88"/>
      <c r="AC317" s="88">
        <v>1</v>
      </c>
      <c r="AD317" s="88">
        <v>0</v>
      </c>
      <c r="AE317" s="88" t="s">
        <v>1693</v>
      </c>
      <c r="AF317" s="88" t="b">
        <v>0</v>
      </c>
      <c r="AG317" s="88" t="b">
        <v>0</v>
      </c>
      <c r="AH317" s="88"/>
      <c r="AI317" s="88"/>
      <c r="AJ317" s="88"/>
      <c r="AK317" s="88" t="s">
        <v>3108</v>
      </c>
      <c r="AL317" s="88" t="s">
        <v>3126</v>
      </c>
      <c r="AM317" s="88" t="s">
        <v>3108</v>
      </c>
      <c r="AN317" s="88">
        <v>0</v>
      </c>
      <c r="AO317" s="88" t="s">
        <v>3108</v>
      </c>
      <c r="AP317" s="88" t="b">
        <v>0</v>
      </c>
      <c r="AQ317" s="88" t="b">
        <v>0</v>
      </c>
      <c r="AR317" s="88"/>
      <c r="AS317" s="88" t="b">
        <v>0</v>
      </c>
      <c r="AT317" s="88">
        <v>0</v>
      </c>
      <c r="AU317" s="88">
        <v>1</v>
      </c>
    </row>
    <row r="318" spans="1:47" ht="15" customHeight="1" x14ac:dyDescent="0.3">
      <c r="A318" s="46" t="s">
        <v>399</v>
      </c>
      <c r="B318" s="46" t="s">
        <v>395</v>
      </c>
      <c r="C318" s="50"/>
      <c r="D318" s="51"/>
      <c r="E318" s="81"/>
      <c r="F318" s="52"/>
      <c r="G318" s="50"/>
      <c r="H318" s="54"/>
      <c r="I318" s="53"/>
      <c r="J318" s="53"/>
      <c r="K318" s="65"/>
      <c r="L318" s="79"/>
      <c r="M318" s="79"/>
      <c r="N318" s="60"/>
      <c r="O318" s="88" t="s">
        <v>1697</v>
      </c>
      <c r="P318" s="83">
        <v>45034.091435185182</v>
      </c>
      <c r="Q318" s="88" t="s">
        <v>3135</v>
      </c>
      <c r="R318" s="88"/>
      <c r="S318" s="88" t="s">
        <v>3136</v>
      </c>
      <c r="T318" s="88" t="s">
        <v>1742</v>
      </c>
      <c r="U318" s="88" t="s">
        <v>3137</v>
      </c>
      <c r="V318" s="88" t="s">
        <v>3138</v>
      </c>
      <c r="W318" s="78" t="s">
        <v>3139</v>
      </c>
      <c r="X318" s="83">
        <v>45034.091435185182</v>
      </c>
      <c r="Y318" s="88" t="s">
        <v>1692</v>
      </c>
      <c r="Z318" s="88" t="b">
        <v>0</v>
      </c>
      <c r="AA318" s="88" t="b">
        <v>0</v>
      </c>
      <c r="AB318" s="88"/>
      <c r="AC318" s="88">
        <v>2</v>
      </c>
      <c r="AD318" s="88">
        <v>0</v>
      </c>
      <c r="AE318" s="88" t="s">
        <v>1693</v>
      </c>
      <c r="AF318" s="88" t="b">
        <v>0</v>
      </c>
      <c r="AG318" s="88" t="b">
        <v>0</v>
      </c>
      <c r="AH318" s="88"/>
      <c r="AI318" s="88"/>
      <c r="AJ318" s="88"/>
      <c r="AK318" s="88" t="s">
        <v>3108</v>
      </c>
      <c r="AL318" s="88" t="s">
        <v>3126</v>
      </c>
      <c r="AM318" s="88" t="s">
        <v>3108</v>
      </c>
      <c r="AN318" s="88">
        <v>0</v>
      </c>
      <c r="AO318" s="88" t="s">
        <v>3108</v>
      </c>
      <c r="AP318" s="88" t="b">
        <v>0</v>
      </c>
      <c r="AQ318" s="88" t="b">
        <v>0</v>
      </c>
      <c r="AR318" s="88"/>
      <c r="AS318" s="88" t="b">
        <v>0</v>
      </c>
      <c r="AT318" s="88">
        <v>0</v>
      </c>
      <c r="AU318" s="88">
        <v>1</v>
      </c>
    </row>
    <row r="319" spans="1:47" ht="15" customHeight="1" x14ac:dyDescent="0.3">
      <c r="A319" s="46" t="s">
        <v>395</v>
      </c>
      <c r="B319" s="46" t="s">
        <v>395</v>
      </c>
      <c r="C319" s="50"/>
      <c r="D319" s="51"/>
      <c r="E319" s="81"/>
      <c r="F319" s="52"/>
      <c r="G319" s="50"/>
      <c r="H319" s="54"/>
      <c r="I319" s="53"/>
      <c r="J319" s="53"/>
      <c r="K319" s="65"/>
      <c r="L319" s="79"/>
      <c r="M319" s="79"/>
      <c r="N319" s="60"/>
      <c r="O319" s="88" t="s">
        <v>1736</v>
      </c>
      <c r="P319" s="83">
        <v>45033.44835648148</v>
      </c>
      <c r="Q319" s="88" t="s">
        <v>3140</v>
      </c>
      <c r="R319" s="78" t="s">
        <v>3141</v>
      </c>
      <c r="S319" s="88" t="s">
        <v>3108</v>
      </c>
      <c r="T319" s="88" t="s">
        <v>1742</v>
      </c>
      <c r="U319" s="88" t="s">
        <v>3110</v>
      </c>
      <c r="V319" s="88" t="s">
        <v>3126</v>
      </c>
      <c r="W319" s="78" t="s">
        <v>3142</v>
      </c>
      <c r="X319" s="83">
        <v>45033.44835648148</v>
      </c>
      <c r="Y319" s="88" t="s">
        <v>1692</v>
      </c>
      <c r="Z319" s="88" t="b">
        <v>0</v>
      </c>
      <c r="AA319" s="88" t="b">
        <v>0</v>
      </c>
      <c r="AB319" s="88"/>
      <c r="AC319" s="88">
        <v>1</v>
      </c>
      <c r="AD319" s="88">
        <v>1</v>
      </c>
      <c r="AE319" s="88" t="s">
        <v>1693</v>
      </c>
      <c r="AF319" s="88" t="b">
        <v>0</v>
      </c>
      <c r="AG319" s="88" t="b">
        <v>0</v>
      </c>
      <c r="AH319" s="88" t="s">
        <v>3143</v>
      </c>
      <c r="AI319" s="88" t="b">
        <v>0</v>
      </c>
      <c r="AJ319" s="88">
        <v>0.67</v>
      </c>
      <c r="AK319" s="88"/>
      <c r="AL319" s="88"/>
      <c r="AM319" s="88" t="s">
        <v>3108</v>
      </c>
      <c r="AN319" s="88">
        <v>0</v>
      </c>
      <c r="AO319" s="88"/>
      <c r="AP319" s="88"/>
      <c r="AQ319" s="88"/>
      <c r="AR319" s="88"/>
      <c r="AS319" s="88"/>
      <c r="AT319" s="88"/>
      <c r="AU319" s="88">
        <v>1</v>
      </c>
    </row>
    <row r="320" spans="1:47" ht="15" customHeight="1" x14ac:dyDescent="0.3">
      <c r="A320" s="46" t="s">
        <v>182</v>
      </c>
      <c r="B320" s="46" t="s">
        <v>400</v>
      </c>
      <c r="C320" s="50"/>
      <c r="D320" s="51"/>
      <c r="E320" s="81"/>
      <c r="F320" s="52"/>
      <c r="G320" s="50"/>
      <c r="H320" s="54"/>
      <c r="I320" s="53"/>
      <c r="J320" s="53"/>
      <c r="K320" s="65"/>
      <c r="L320" s="79"/>
      <c r="M320" s="79"/>
      <c r="N320" s="60"/>
      <c r="O320" s="88" t="s">
        <v>1697</v>
      </c>
      <c r="P320" s="83">
        <v>45032.667268518519</v>
      </c>
      <c r="Q320" s="88" t="s">
        <v>3144</v>
      </c>
      <c r="R320" s="88"/>
      <c r="S320" s="88" t="s">
        <v>3145</v>
      </c>
      <c r="T320" s="88" t="s">
        <v>3146</v>
      </c>
      <c r="U320" s="88" t="s">
        <v>1733</v>
      </c>
      <c r="V320" s="88" t="s">
        <v>3147</v>
      </c>
      <c r="W320" s="78" t="s">
        <v>3148</v>
      </c>
      <c r="X320" s="83">
        <v>45032.667268518519</v>
      </c>
      <c r="Y320" s="88" t="s">
        <v>1692</v>
      </c>
      <c r="Z320" s="88" t="b">
        <v>0</v>
      </c>
      <c r="AA320" s="88" t="b">
        <v>0</v>
      </c>
      <c r="AB320" s="88"/>
      <c r="AC320" s="88">
        <v>1</v>
      </c>
      <c r="AD320" s="88">
        <v>0</v>
      </c>
      <c r="AE320" s="88" t="s">
        <v>1693</v>
      </c>
      <c r="AF320" s="88" t="b">
        <v>0</v>
      </c>
      <c r="AG320" s="88" t="b">
        <v>0</v>
      </c>
      <c r="AH320" s="88"/>
      <c r="AI320" s="88"/>
      <c r="AJ320" s="88"/>
      <c r="AK320" s="88" t="s">
        <v>3149</v>
      </c>
      <c r="AL320" s="88" t="s">
        <v>3150</v>
      </c>
      <c r="AM320" s="88" t="s">
        <v>3149</v>
      </c>
      <c r="AN320" s="88">
        <v>0</v>
      </c>
      <c r="AO320" s="88" t="s">
        <v>3149</v>
      </c>
      <c r="AP320" s="88" t="b">
        <v>0</v>
      </c>
      <c r="AQ320" s="88" t="b">
        <v>0</v>
      </c>
      <c r="AR320" s="88"/>
      <c r="AS320" s="88" t="b">
        <v>0</v>
      </c>
      <c r="AT320" s="88">
        <v>0</v>
      </c>
      <c r="AU320" s="88">
        <v>1</v>
      </c>
    </row>
    <row r="321" spans="1:47" ht="15" customHeight="1" x14ac:dyDescent="0.3">
      <c r="A321" s="46" t="s">
        <v>400</v>
      </c>
      <c r="B321" s="46" t="s">
        <v>400</v>
      </c>
      <c r="C321" s="50"/>
      <c r="D321" s="51"/>
      <c r="E321" s="81"/>
      <c r="F321" s="52"/>
      <c r="G321" s="50"/>
      <c r="H321" s="54"/>
      <c r="I321" s="53"/>
      <c r="J321" s="53"/>
      <c r="K321" s="65"/>
      <c r="L321" s="79"/>
      <c r="M321" s="79"/>
      <c r="N321" s="60"/>
      <c r="O321" s="88" t="s">
        <v>1686</v>
      </c>
      <c r="P321" s="83">
        <v>45032.796481481484</v>
      </c>
      <c r="Q321" s="88" t="s">
        <v>3151</v>
      </c>
      <c r="R321" s="88"/>
      <c r="S321" s="88" t="s">
        <v>3152</v>
      </c>
      <c r="T321" s="88" t="s">
        <v>3146</v>
      </c>
      <c r="U321" s="88" t="s">
        <v>3153</v>
      </c>
      <c r="V321" s="88" t="s">
        <v>3154</v>
      </c>
      <c r="W321" s="78" t="s">
        <v>3155</v>
      </c>
      <c r="X321" s="83">
        <v>45032.796481481484</v>
      </c>
      <c r="Y321" s="88" t="s">
        <v>1692</v>
      </c>
      <c r="Z321" s="88" t="b">
        <v>0</v>
      </c>
      <c r="AA321" s="88" t="b">
        <v>0</v>
      </c>
      <c r="AB321" s="88"/>
      <c r="AC321" s="88">
        <v>1</v>
      </c>
      <c r="AD321" s="88">
        <v>0</v>
      </c>
      <c r="AE321" s="88" t="s">
        <v>1693</v>
      </c>
      <c r="AF321" s="88" t="b">
        <v>0</v>
      </c>
      <c r="AG321" s="88" t="b">
        <v>0</v>
      </c>
      <c r="AH321" s="88"/>
      <c r="AI321" s="88"/>
      <c r="AJ321" s="88"/>
      <c r="AK321" s="88" t="s">
        <v>3156</v>
      </c>
      <c r="AL321" s="88" t="s">
        <v>3157</v>
      </c>
      <c r="AM321" s="88" t="s">
        <v>3156</v>
      </c>
      <c r="AN321" s="88">
        <v>0</v>
      </c>
      <c r="AO321" s="88" t="s">
        <v>3149</v>
      </c>
      <c r="AP321" s="88" t="b">
        <v>1</v>
      </c>
      <c r="AQ321" s="88" t="b">
        <v>0</v>
      </c>
      <c r="AR321" s="88"/>
      <c r="AS321" s="88" t="b">
        <v>0</v>
      </c>
      <c r="AT321" s="88">
        <v>1</v>
      </c>
      <c r="AU321" s="88">
        <v>3</v>
      </c>
    </row>
    <row r="322" spans="1:47" ht="15" customHeight="1" x14ac:dyDescent="0.3">
      <c r="A322" s="46" t="s">
        <v>400</v>
      </c>
      <c r="B322" s="46" t="s">
        <v>400</v>
      </c>
      <c r="C322" s="50"/>
      <c r="D322" s="51"/>
      <c r="E322" s="81"/>
      <c r="F322" s="52"/>
      <c r="G322" s="50"/>
      <c r="H322" s="54"/>
      <c r="I322" s="53"/>
      <c r="J322" s="53"/>
      <c r="K322" s="65"/>
      <c r="L322" s="79"/>
      <c r="M322" s="79"/>
      <c r="N322" s="60"/>
      <c r="O322" s="88" t="s">
        <v>1697</v>
      </c>
      <c r="P322" s="83">
        <v>45032.667534722219</v>
      </c>
      <c r="Q322" s="88" t="s">
        <v>3158</v>
      </c>
      <c r="R322" s="88"/>
      <c r="S322" s="88" t="s">
        <v>3156</v>
      </c>
      <c r="T322" s="88" t="s">
        <v>3146</v>
      </c>
      <c r="U322" s="88" t="s">
        <v>3153</v>
      </c>
      <c r="V322" s="88" t="s">
        <v>3157</v>
      </c>
      <c r="W322" s="78" t="s">
        <v>3159</v>
      </c>
      <c r="X322" s="83">
        <v>45032.667534722219</v>
      </c>
      <c r="Y322" s="88" t="s">
        <v>1692</v>
      </c>
      <c r="Z322" s="88" t="b">
        <v>0</v>
      </c>
      <c r="AA322" s="88" t="b">
        <v>0</v>
      </c>
      <c r="AB322" s="88"/>
      <c r="AC322" s="88">
        <v>1</v>
      </c>
      <c r="AD322" s="88">
        <v>0</v>
      </c>
      <c r="AE322" s="88" t="s">
        <v>1693</v>
      </c>
      <c r="AF322" s="88" t="b">
        <v>0</v>
      </c>
      <c r="AG322" s="88" t="b">
        <v>0</v>
      </c>
      <c r="AH322" s="88"/>
      <c r="AI322" s="88"/>
      <c r="AJ322" s="88"/>
      <c r="AK322" s="88" t="s">
        <v>3149</v>
      </c>
      <c r="AL322" s="88" t="s">
        <v>3150</v>
      </c>
      <c r="AM322" s="88" t="s">
        <v>3149</v>
      </c>
      <c r="AN322" s="88">
        <v>1</v>
      </c>
      <c r="AO322" s="88" t="s">
        <v>3149</v>
      </c>
      <c r="AP322" s="88" t="b">
        <v>1</v>
      </c>
      <c r="AQ322" s="88" t="b">
        <v>0</v>
      </c>
      <c r="AR322" s="88"/>
      <c r="AS322" s="88" t="b">
        <v>0</v>
      </c>
      <c r="AT322" s="88">
        <v>0</v>
      </c>
      <c r="AU322" s="88">
        <v>3</v>
      </c>
    </row>
    <row r="323" spans="1:47" ht="15" customHeight="1" x14ac:dyDescent="0.3">
      <c r="A323" s="46" t="s">
        <v>400</v>
      </c>
      <c r="B323" s="46" t="s">
        <v>400</v>
      </c>
      <c r="C323" s="50"/>
      <c r="D323" s="51"/>
      <c r="E323" s="81"/>
      <c r="F323" s="52"/>
      <c r="G323" s="50"/>
      <c r="H323" s="54"/>
      <c r="I323" s="53"/>
      <c r="J323" s="53"/>
      <c r="K323" s="65"/>
      <c r="L323" s="79"/>
      <c r="M323" s="79"/>
      <c r="N323" s="60"/>
      <c r="O323" s="88" t="s">
        <v>1736</v>
      </c>
      <c r="P323" s="83">
        <v>45032.667268518519</v>
      </c>
      <c r="Q323" s="88" t="s">
        <v>3160</v>
      </c>
      <c r="R323" s="88"/>
      <c r="S323" s="88" t="s">
        <v>3149</v>
      </c>
      <c r="T323" s="88" t="s">
        <v>3146</v>
      </c>
      <c r="U323" s="88" t="s">
        <v>3153</v>
      </c>
      <c r="V323" s="88" t="s">
        <v>3150</v>
      </c>
      <c r="W323" s="78" t="s">
        <v>3161</v>
      </c>
      <c r="X323" s="83">
        <v>45032.667268518519</v>
      </c>
      <c r="Y323" s="88" t="s">
        <v>1692</v>
      </c>
      <c r="Z323" s="88" t="b">
        <v>0</v>
      </c>
      <c r="AA323" s="88" t="b">
        <v>0</v>
      </c>
      <c r="AB323" s="88"/>
      <c r="AC323" s="88">
        <v>1</v>
      </c>
      <c r="AD323" s="88">
        <v>0</v>
      </c>
      <c r="AE323" s="88" t="s">
        <v>1693</v>
      </c>
      <c r="AF323" s="88" t="b">
        <v>0</v>
      </c>
      <c r="AG323" s="88" t="b">
        <v>0</v>
      </c>
      <c r="AH323" s="88" t="s">
        <v>3162</v>
      </c>
      <c r="AI323" s="88" t="b">
        <v>0</v>
      </c>
      <c r="AJ323" s="88">
        <v>1</v>
      </c>
      <c r="AK323" s="88"/>
      <c r="AL323" s="88"/>
      <c r="AM323" s="88" t="s">
        <v>3149</v>
      </c>
      <c r="AN323" s="88">
        <v>0</v>
      </c>
      <c r="AO323" s="88"/>
      <c r="AP323" s="88"/>
      <c r="AQ323" s="88"/>
      <c r="AR323" s="88"/>
      <c r="AS323" s="88"/>
      <c r="AT323" s="88"/>
      <c r="AU323" s="88">
        <v>3</v>
      </c>
    </row>
    <row r="324" spans="1:47" ht="15" customHeight="1" x14ac:dyDescent="0.3">
      <c r="A324" s="46" t="s">
        <v>401</v>
      </c>
      <c r="B324" s="46" t="s">
        <v>402</v>
      </c>
      <c r="C324" s="50"/>
      <c r="D324" s="51"/>
      <c r="E324" s="81"/>
      <c r="F324" s="52"/>
      <c r="G324" s="50"/>
      <c r="H324" s="54"/>
      <c r="I324" s="53"/>
      <c r="J324" s="53"/>
      <c r="K324" s="65"/>
      <c r="L324" s="79"/>
      <c r="M324" s="79"/>
      <c r="N324" s="60"/>
      <c r="O324" s="88" t="s">
        <v>1697</v>
      </c>
      <c r="P324" s="83">
        <v>45032.107986111114</v>
      </c>
      <c r="Q324" s="88" t="s">
        <v>3163</v>
      </c>
      <c r="R324" s="88"/>
      <c r="S324" s="88" t="s">
        <v>3164</v>
      </c>
      <c r="T324" s="88" t="s">
        <v>2320</v>
      </c>
      <c r="U324" s="88" t="s">
        <v>3165</v>
      </c>
      <c r="V324" s="88" t="s">
        <v>3166</v>
      </c>
      <c r="W324" s="78" t="s">
        <v>3167</v>
      </c>
      <c r="X324" s="83">
        <v>45032.107986111114</v>
      </c>
      <c r="Y324" s="88" t="s">
        <v>1692</v>
      </c>
      <c r="Z324" s="88" t="b">
        <v>0</v>
      </c>
      <c r="AA324" s="88" t="b">
        <v>0</v>
      </c>
      <c r="AB324" s="88"/>
      <c r="AC324" s="88">
        <v>3</v>
      </c>
      <c r="AD324" s="88">
        <v>0</v>
      </c>
      <c r="AE324" s="88" t="s">
        <v>1693</v>
      </c>
      <c r="AF324" s="88" t="b">
        <v>0</v>
      </c>
      <c r="AG324" s="88" t="b">
        <v>0</v>
      </c>
      <c r="AH324" s="88"/>
      <c r="AI324" s="88"/>
      <c r="AJ324" s="88"/>
      <c r="AK324" s="88" t="s">
        <v>3168</v>
      </c>
      <c r="AL324" s="88" t="s">
        <v>3169</v>
      </c>
      <c r="AM324" s="88" t="s">
        <v>3168</v>
      </c>
      <c r="AN324" s="88">
        <v>0</v>
      </c>
      <c r="AO324" s="88" t="s">
        <v>3168</v>
      </c>
      <c r="AP324" s="88" t="b">
        <v>0</v>
      </c>
      <c r="AQ324" s="88" t="b">
        <v>0</v>
      </c>
      <c r="AR324" s="88"/>
      <c r="AS324" s="88" t="b">
        <v>0</v>
      </c>
      <c r="AT324" s="88">
        <v>0</v>
      </c>
      <c r="AU324" s="88">
        <v>1</v>
      </c>
    </row>
    <row r="325" spans="1:47" ht="15" customHeight="1" x14ac:dyDescent="0.3">
      <c r="A325" s="46" t="s">
        <v>403</v>
      </c>
      <c r="B325" s="46" t="s">
        <v>402</v>
      </c>
      <c r="C325" s="50"/>
      <c r="D325" s="51"/>
      <c r="E325" s="81"/>
      <c r="F325" s="52"/>
      <c r="G325" s="50"/>
      <c r="H325" s="54"/>
      <c r="I325" s="53"/>
      <c r="J325" s="53"/>
      <c r="K325" s="65"/>
      <c r="L325" s="79"/>
      <c r="M325" s="79"/>
      <c r="N325" s="60"/>
      <c r="O325" s="88" t="s">
        <v>1697</v>
      </c>
      <c r="P325" s="83">
        <v>45032.150509259256</v>
      </c>
      <c r="Q325" s="88" t="s">
        <v>3170</v>
      </c>
      <c r="R325" s="88"/>
      <c r="S325" s="88" t="s">
        <v>3171</v>
      </c>
      <c r="T325" s="88" t="s">
        <v>2320</v>
      </c>
      <c r="U325" s="88" t="s">
        <v>403</v>
      </c>
      <c r="V325" s="88" t="s">
        <v>3172</v>
      </c>
      <c r="W325" s="78" t="s">
        <v>3173</v>
      </c>
      <c r="X325" s="83">
        <v>45032.150509259256</v>
      </c>
      <c r="Y325" s="88" t="s">
        <v>1692</v>
      </c>
      <c r="Z325" s="88" t="b">
        <v>0</v>
      </c>
      <c r="AA325" s="88" t="b">
        <v>0</v>
      </c>
      <c r="AB325" s="88"/>
      <c r="AC325" s="88">
        <v>2</v>
      </c>
      <c r="AD325" s="88">
        <v>0</v>
      </c>
      <c r="AE325" s="88" t="s">
        <v>1693</v>
      </c>
      <c r="AF325" s="88" t="b">
        <v>0</v>
      </c>
      <c r="AG325" s="88" t="b">
        <v>0</v>
      </c>
      <c r="AH325" s="88"/>
      <c r="AI325" s="88"/>
      <c r="AJ325" s="88"/>
      <c r="AK325" s="88" t="s">
        <v>3168</v>
      </c>
      <c r="AL325" s="88" t="s">
        <v>3169</v>
      </c>
      <c r="AM325" s="88" t="s">
        <v>3168</v>
      </c>
      <c r="AN325" s="88">
        <v>0</v>
      </c>
      <c r="AO325" s="88" t="s">
        <v>3168</v>
      </c>
      <c r="AP325" s="88" t="b">
        <v>0</v>
      </c>
      <c r="AQ325" s="88" t="b">
        <v>0</v>
      </c>
      <c r="AR325" s="88"/>
      <c r="AS325" s="88" t="b">
        <v>0</v>
      </c>
      <c r="AT325" s="88">
        <v>0</v>
      </c>
      <c r="AU325" s="88">
        <v>1</v>
      </c>
    </row>
    <row r="326" spans="1:47" ht="15" customHeight="1" x14ac:dyDescent="0.3">
      <c r="A326" s="46" t="s">
        <v>404</v>
      </c>
      <c r="B326" s="46" t="s">
        <v>405</v>
      </c>
      <c r="C326" s="50"/>
      <c r="D326" s="51"/>
      <c r="E326" s="81"/>
      <c r="F326" s="52"/>
      <c r="G326" s="50"/>
      <c r="H326" s="54"/>
      <c r="I326" s="53"/>
      <c r="J326" s="53"/>
      <c r="K326" s="65"/>
      <c r="L326" s="79"/>
      <c r="M326" s="79"/>
      <c r="N326" s="60"/>
      <c r="O326" s="88" t="s">
        <v>1686</v>
      </c>
      <c r="P326" s="83">
        <v>45032.56144675926</v>
      </c>
      <c r="Q326" s="88" t="s">
        <v>3174</v>
      </c>
      <c r="R326" s="88"/>
      <c r="S326" s="88" t="s">
        <v>3175</v>
      </c>
      <c r="T326" s="88" t="s">
        <v>2320</v>
      </c>
      <c r="U326" s="88" t="s">
        <v>3176</v>
      </c>
      <c r="V326" s="88" t="s">
        <v>3177</v>
      </c>
      <c r="W326" s="78" t="s">
        <v>3178</v>
      </c>
      <c r="X326" s="83">
        <v>45032.56144675926</v>
      </c>
      <c r="Y326" s="88" t="s">
        <v>1692</v>
      </c>
      <c r="Z326" s="88" t="b">
        <v>0</v>
      </c>
      <c r="AA326" s="88" t="b">
        <v>0</v>
      </c>
      <c r="AB326" s="88"/>
      <c r="AC326" s="88">
        <v>1</v>
      </c>
      <c r="AD326" s="88">
        <v>0</v>
      </c>
      <c r="AE326" s="88" t="s">
        <v>1693</v>
      </c>
      <c r="AF326" s="88" t="b">
        <v>0</v>
      </c>
      <c r="AG326" s="88" t="b">
        <v>0</v>
      </c>
      <c r="AH326" s="88"/>
      <c r="AI326" s="88"/>
      <c r="AJ326" s="88"/>
      <c r="AK326" s="88" t="s">
        <v>3179</v>
      </c>
      <c r="AL326" s="88" t="s">
        <v>3180</v>
      </c>
      <c r="AM326" s="88" t="s">
        <v>3179</v>
      </c>
      <c r="AN326" s="88">
        <v>0</v>
      </c>
      <c r="AO326" s="88" t="s">
        <v>3168</v>
      </c>
      <c r="AP326" s="88" t="b">
        <v>0</v>
      </c>
      <c r="AQ326" s="88" t="b">
        <v>0</v>
      </c>
      <c r="AR326" s="88"/>
      <c r="AS326" s="88" t="b">
        <v>0</v>
      </c>
      <c r="AT326" s="88">
        <v>3</v>
      </c>
      <c r="AU326" s="88">
        <v>2</v>
      </c>
    </row>
    <row r="327" spans="1:47" ht="15" customHeight="1" x14ac:dyDescent="0.3">
      <c r="A327" s="46" t="s">
        <v>405</v>
      </c>
      <c r="B327" s="46" t="s">
        <v>404</v>
      </c>
      <c r="C327" s="50"/>
      <c r="D327" s="51"/>
      <c r="E327" s="81"/>
      <c r="F327" s="52"/>
      <c r="G327" s="50"/>
      <c r="H327" s="54"/>
      <c r="I327" s="53"/>
      <c r="J327" s="53"/>
      <c r="K327" s="65"/>
      <c r="L327" s="79"/>
      <c r="M327" s="79"/>
      <c r="N327" s="60"/>
      <c r="O327" s="88" t="s">
        <v>1686</v>
      </c>
      <c r="P327" s="83">
        <v>45032.463888888888</v>
      </c>
      <c r="Q327" s="88" t="s">
        <v>3181</v>
      </c>
      <c r="R327" s="88"/>
      <c r="S327" s="88" t="s">
        <v>3179</v>
      </c>
      <c r="T327" s="88" t="s">
        <v>2320</v>
      </c>
      <c r="U327" s="88" t="s">
        <v>3182</v>
      </c>
      <c r="V327" s="88" t="s">
        <v>3180</v>
      </c>
      <c r="W327" s="78" t="s">
        <v>3183</v>
      </c>
      <c r="X327" s="83">
        <v>45032.463888888888</v>
      </c>
      <c r="Y327" s="88" t="s">
        <v>1692</v>
      </c>
      <c r="Z327" s="88" t="b">
        <v>0</v>
      </c>
      <c r="AA327" s="88" t="b">
        <v>0</v>
      </c>
      <c r="AB327" s="88"/>
      <c r="AC327" s="88">
        <v>2</v>
      </c>
      <c r="AD327" s="88">
        <v>0</v>
      </c>
      <c r="AE327" s="88" t="s">
        <v>1693</v>
      </c>
      <c r="AF327" s="88" t="b">
        <v>0</v>
      </c>
      <c r="AG327" s="88" t="b">
        <v>0</v>
      </c>
      <c r="AH327" s="88"/>
      <c r="AI327" s="88"/>
      <c r="AJ327" s="88"/>
      <c r="AK327" s="88" t="s">
        <v>3184</v>
      </c>
      <c r="AL327" s="88" t="s">
        <v>3185</v>
      </c>
      <c r="AM327" s="88" t="s">
        <v>3184</v>
      </c>
      <c r="AN327" s="88">
        <v>1</v>
      </c>
      <c r="AO327" s="88" t="s">
        <v>3168</v>
      </c>
      <c r="AP327" s="88" t="b">
        <v>0</v>
      </c>
      <c r="AQ327" s="88" t="b">
        <v>0</v>
      </c>
      <c r="AR327" s="88"/>
      <c r="AS327" s="88" t="b">
        <v>0</v>
      </c>
      <c r="AT327" s="88">
        <v>2</v>
      </c>
      <c r="AU327" s="88">
        <v>1</v>
      </c>
    </row>
    <row r="328" spans="1:47" ht="15" customHeight="1" x14ac:dyDescent="0.3">
      <c r="A328" s="46" t="s">
        <v>404</v>
      </c>
      <c r="B328" s="46" t="s">
        <v>405</v>
      </c>
      <c r="C328" s="50"/>
      <c r="D328" s="51"/>
      <c r="E328" s="81"/>
      <c r="F328" s="52"/>
      <c r="G328" s="50"/>
      <c r="H328" s="54"/>
      <c r="I328" s="53"/>
      <c r="J328" s="53"/>
      <c r="K328" s="65"/>
      <c r="L328" s="79"/>
      <c r="M328" s="79"/>
      <c r="N328" s="60"/>
      <c r="O328" s="88" t="s">
        <v>1686</v>
      </c>
      <c r="P328" s="83">
        <v>45032.172685185185</v>
      </c>
      <c r="Q328" s="88" t="s">
        <v>3186</v>
      </c>
      <c r="R328" s="88"/>
      <c r="S328" s="88" t="s">
        <v>3184</v>
      </c>
      <c r="T328" s="88" t="s">
        <v>2320</v>
      </c>
      <c r="U328" s="88" t="s">
        <v>3176</v>
      </c>
      <c r="V328" s="88" t="s">
        <v>3185</v>
      </c>
      <c r="W328" s="78" t="s">
        <v>3187</v>
      </c>
      <c r="X328" s="83">
        <v>45032.172685185185</v>
      </c>
      <c r="Y328" s="83">
        <v>45032.564421296294</v>
      </c>
      <c r="Z328" s="88" t="b">
        <v>0</v>
      </c>
      <c r="AA328" s="88" t="b">
        <v>0</v>
      </c>
      <c r="AB328" s="88"/>
      <c r="AC328" s="88">
        <v>2</v>
      </c>
      <c r="AD328" s="88">
        <v>0</v>
      </c>
      <c r="AE328" s="88" t="s">
        <v>1693</v>
      </c>
      <c r="AF328" s="88" t="b">
        <v>0</v>
      </c>
      <c r="AG328" s="88" t="b">
        <v>0</v>
      </c>
      <c r="AH328" s="88"/>
      <c r="AI328" s="88"/>
      <c r="AJ328" s="88"/>
      <c r="AK328" s="88" t="s">
        <v>3188</v>
      </c>
      <c r="AL328" s="88" t="s">
        <v>3189</v>
      </c>
      <c r="AM328" s="88" t="s">
        <v>3188</v>
      </c>
      <c r="AN328" s="88">
        <v>1</v>
      </c>
      <c r="AO328" s="88" t="s">
        <v>3168</v>
      </c>
      <c r="AP328" s="88" t="b">
        <v>0</v>
      </c>
      <c r="AQ328" s="88" t="b">
        <v>0</v>
      </c>
      <c r="AR328" s="88"/>
      <c r="AS328" s="88" t="b">
        <v>0</v>
      </c>
      <c r="AT328" s="88">
        <v>1</v>
      </c>
      <c r="AU328" s="88">
        <v>2</v>
      </c>
    </row>
    <row r="329" spans="1:47" ht="15" customHeight="1" x14ac:dyDescent="0.3">
      <c r="A329" s="46" t="s">
        <v>404</v>
      </c>
      <c r="B329" s="46" t="s">
        <v>402</v>
      </c>
      <c r="C329" s="50"/>
      <c r="D329" s="51"/>
      <c r="E329" s="81"/>
      <c r="F329" s="52"/>
      <c r="G329" s="50"/>
      <c r="H329" s="54"/>
      <c r="I329" s="53"/>
      <c r="J329" s="53"/>
      <c r="K329" s="65"/>
      <c r="L329" s="79"/>
      <c r="M329" s="79"/>
      <c r="N329" s="60"/>
      <c r="O329" s="88" t="s">
        <v>1697</v>
      </c>
      <c r="P329" s="83">
        <v>45032.168425925927</v>
      </c>
      <c r="Q329" s="88" t="s">
        <v>3190</v>
      </c>
      <c r="R329" s="88"/>
      <c r="S329" s="88" t="s">
        <v>3191</v>
      </c>
      <c r="T329" s="88" t="s">
        <v>2320</v>
      </c>
      <c r="U329" s="88" t="s">
        <v>3176</v>
      </c>
      <c r="V329" s="88" t="s">
        <v>3192</v>
      </c>
      <c r="W329" s="78" t="s">
        <v>3193</v>
      </c>
      <c r="X329" s="83">
        <v>45032.168425925927</v>
      </c>
      <c r="Y329" s="88" t="s">
        <v>1692</v>
      </c>
      <c r="Z329" s="88" t="b">
        <v>0</v>
      </c>
      <c r="AA329" s="88" t="b">
        <v>0</v>
      </c>
      <c r="AB329" s="88"/>
      <c r="AC329" s="88">
        <v>2</v>
      </c>
      <c r="AD329" s="88">
        <v>0</v>
      </c>
      <c r="AE329" s="88" t="s">
        <v>1693</v>
      </c>
      <c r="AF329" s="88" t="b">
        <v>0</v>
      </c>
      <c r="AG329" s="88" t="b">
        <v>0</v>
      </c>
      <c r="AH329" s="88"/>
      <c r="AI329" s="88"/>
      <c r="AJ329" s="88"/>
      <c r="AK329" s="88" t="s">
        <v>3168</v>
      </c>
      <c r="AL329" s="88" t="s">
        <v>3169</v>
      </c>
      <c r="AM329" s="88" t="s">
        <v>3168</v>
      </c>
      <c r="AN329" s="88">
        <v>0</v>
      </c>
      <c r="AO329" s="88" t="s">
        <v>3168</v>
      </c>
      <c r="AP329" s="88" t="b">
        <v>0</v>
      </c>
      <c r="AQ329" s="88" t="b">
        <v>0</v>
      </c>
      <c r="AR329" s="88"/>
      <c r="AS329" s="88" t="b">
        <v>0</v>
      </c>
      <c r="AT329" s="88">
        <v>0</v>
      </c>
      <c r="AU329" s="88">
        <v>1</v>
      </c>
    </row>
    <row r="330" spans="1:47" ht="15" customHeight="1" x14ac:dyDescent="0.3">
      <c r="A330" s="46" t="s">
        <v>406</v>
      </c>
      <c r="B330" s="46" t="s">
        <v>402</v>
      </c>
      <c r="C330" s="50"/>
      <c r="D330" s="51"/>
      <c r="E330" s="81"/>
      <c r="F330" s="52"/>
      <c r="G330" s="50"/>
      <c r="H330" s="54"/>
      <c r="I330" s="53"/>
      <c r="J330" s="53"/>
      <c r="K330" s="65"/>
      <c r="L330" s="79"/>
      <c r="M330" s="79"/>
      <c r="N330" s="60"/>
      <c r="O330" s="88" t="s">
        <v>1697</v>
      </c>
      <c r="P330" s="83">
        <v>45032.192557870374</v>
      </c>
      <c r="Q330" s="88" t="s">
        <v>3194</v>
      </c>
      <c r="R330" s="88"/>
      <c r="S330" s="88" t="s">
        <v>3195</v>
      </c>
      <c r="T330" s="88" t="s">
        <v>2320</v>
      </c>
      <c r="U330" s="88" t="s">
        <v>406</v>
      </c>
      <c r="V330" s="88" t="s">
        <v>3196</v>
      </c>
      <c r="W330" s="78" t="s">
        <v>3197</v>
      </c>
      <c r="X330" s="83">
        <v>45032.192557870374</v>
      </c>
      <c r="Y330" s="88" t="s">
        <v>1692</v>
      </c>
      <c r="Z330" s="88" t="b">
        <v>0</v>
      </c>
      <c r="AA330" s="88" t="b">
        <v>0</v>
      </c>
      <c r="AB330" s="88"/>
      <c r="AC330" s="88">
        <v>1</v>
      </c>
      <c r="AD330" s="88">
        <v>0</v>
      </c>
      <c r="AE330" s="88" t="s">
        <v>1693</v>
      </c>
      <c r="AF330" s="88" t="b">
        <v>0</v>
      </c>
      <c r="AG330" s="88" t="b">
        <v>0</v>
      </c>
      <c r="AH330" s="88"/>
      <c r="AI330" s="88"/>
      <c r="AJ330" s="88"/>
      <c r="AK330" s="88" t="s">
        <v>3168</v>
      </c>
      <c r="AL330" s="88" t="s">
        <v>3169</v>
      </c>
      <c r="AM330" s="88" t="s">
        <v>3168</v>
      </c>
      <c r="AN330" s="88">
        <v>0</v>
      </c>
      <c r="AO330" s="88" t="s">
        <v>3168</v>
      </c>
      <c r="AP330" s="88" t="b">
        <v>0</v>
      </c>
      <c r="AQ330" s="88" t="b">
        <v>0</v>
      </c>
      <c r="AR330" s="88"/>
      <c r="AS330" s="88" t="b">
        <v>0</v>
      </c>
      <c r="AT330" s="88">
        <v>0</v>
      </c>
      <c r="AU330" s="88">
        <v>1</v>
      </c>
    </row>
    <row r="331" spans="1:47" ht="15" customHeight="1" x14ac:dyDescent="0.3">
      <c r="A331" s="46" t="s">
        <v>407</v>
      </c>
      <c r="B331" s="46" t="s">
        <v>402</v>
      </c>
      <c r="C331" s="50"/>
      <c r="D331" s="51"/>
      <c r="E331" s="81"/>
      <c r="F331" s="52"/>
      <c r="G331" s="50"/>
      <c r="H331" s="54"/>
      <c r="I331" s="53"/>
      <c r="J331" s="53"/>
      <c r="K331" s="65"/>
      <c r="L331" s="79"/>
      <c r="M331" s="79"/>
      <c r="N331" s="60"/>
      <c r="O331" s="88" t="s">
        <v>1697</v>
      </c>
      <c r="P331" s="83">
        <v>45032.20585648148</v>
      </c>
      <c r="Q331" s="88" t="s">
        <v>3198</v>
      </c>
      <c r="R331" s="88"/>
      <c r="S331" s="88" t="s">
        <v>3199</v>
      </c>
      <c r="T331" s="88" t="s">
        <v>2320</v>
      </c>
      <c r="U331" s="88" t="s">
        <v>3200</v>
      </c>
      <c r="V331" s="88" t="s">
        <v>3201</v>
      </c>
      <c r="W331" s="78" t="s">
        <v>3202</v>
      </c>
      <c r="X331" s="83">
        <v>45032.20585648148</v>
      </c>
      <c r="Y331" s="88" t="s">
        <v>1692</v>
      </c>
      <c r="Z331" s="88" t="b">
        <v>0</v>
      </c>
      <c r="AA331" s="88" t="b">
        <v>0</v>
      </c>
      <c r="AB331" s="88"/>
      <c r="AC331" s="88">
        <v>0</v>
      </c>
      <c r="AD331" s="88">
        <v>0</v>
      </c>
      <c r="AE331" s="88" t="s">
        <v>1693</v>
      </c>
      <c r="AF331" s="88" t="b">
        <v>0</v>
      </c>
      <c r="AG331" s="88" t="b">
        <v>0</v>
      </c>
      <c r="AH331" s="88"/>
      <c r="AI331" s="88"/>
      <c r="AJ331" s="88"/>
      <c r="AK331" s="88" t="s">
        <v>3168</v>
      </c>
      <c r="AL331" s="88" t="s">
        <v>3169</v>
      </c>
      <c r="AM331" s="88" t="s">
        <v>3168</v>
      </c>
      <c r="AN331" s="88">
        <v>0</v>
      </c>
      <c r="AO331" s="88" t="s">
        <v>3168</v>
      </c>
      <c r="AP331" s="88" t="b">
        <v>0</v>
      </c>
      <c r="AQ331" s="88" t="b">
        <v>0</v>
      </c>
      <c r="AR331" s="88"/>
      <c r="AS331" s="88" t="b">
        <v>0</v>
      </c>
      <c r="AT331" s="88">
        <v>0</v>
      </c>
      <c r="AU331" s="88">
        <v>1</v>
      </c>
    </row>
    <row r="332" spans="1:47" ht="15" customHeight="1" x14ac:dyDescent="0.3">
      <c r="A332" s="46" t="s">
        <v>408</v>
      </c>
      <c r="B332" s="46" t="s">
        <v>402</v>
      </c>
      <c r="C332" s="50"/>
      <c r="D332" s="51"/>
      <c r="E332" s="81"/>
      <c r="F332" s="52"/>
      <c r="G332" s="50"/>
      <c r="H332" s="54"/>
      <c r="I332" s="53"/>
      <c r="J332" s="53"/>
      <c r="K332" s="65"/>
      <c r="L332" s="79"/>
      <c r="M332" s="79"/>
      <c r="N332" s="60"/>
      <c r="O332" s="88" t="s">
        <v>1697</v>
      </c>
      <c r="P332" s="83">
        <v>45032.239386574074</v>
      </c>
      <c r="Q332" s="88" t="s">
        <v>3203</v>
      </c>
      <c r="R332" s="88"/>
      <c r="S332" s="88" t="s">
        <v>3204</v>
      </c>
      <c r="T332" s="88" t="s">
        <v>2320</v>
      </c>
      <c r="U332" s="88" t="s">
        <v>3205</v>
      </c>
      <c r="V332" s="88" t="s">
        <v>3206</v>
      </c>
      <c r="W332" s="78" t="s">
        <v>3207</v>
      </c>
      <c r="X332" s="83">
        <v>45032.239386574074</v>
      </c>
      <c r="Y332" s="88" t="s">
        <v>1692</v>
      </c>
      <c r="Z332" s="88" t="b">
        <v>0</v>
      </c>
      <c r="AA332" s="88" t="b">
        <v>0</v>
      </c>
      <c r="AB332" s="88"/>
      <c r="AC332" s="88">
        <v>1</v>
      </c>
      <c r="AD332" s="88">
        <v>0</v>
      </c>
      <c r="AE332" s="88" t="s">
        <v>1693</v>
      </c>
      <c r="AF332" s="88" t="b">
        <v>0</v>
      </c>
      <c r="AG332" s="88" t="b">
        <v>0</v>
      </c>
      <c r="AH332" s="88"/>
      <c r="AI332" s="88"/>
      <c r="AJ332" s="88"/>
      <c r="AK332" s="88" t="s">
        <v>3168</v>
      </c>
      <c r="AL332" s="88" t="s">
        <v>3169</v>
      </c>
      <c r="AM332" s="88" t="s">
        <v>3168</v>
      </c>
      <c r="AN332" s="88">
        <v>0</v>
      </c>
      <c r="AO332" s="88" t="s">
        <v>3168</v>
      </c>
      <c r="AP332" s="88" t="b">
        <v>0</v>
      </c>
      <c r="AQ332" s="88" t="b">
        <v>0</v>
      </c>
      <c r="AR332" s="88"/>
      <c r="AS332" s="88" t="b">
        <v>0</v>
      </c>
      <c r="AT332" s="88">
        <v>0</v>
      </c>
      <c r="AU332" s="88">
        <v>1</v>
      </c>
    </row>
    <row r="333" spans="1:47" ht="15" customHeight="1" x14ac:dyDescent="0.3">
      <c r="A333" s="46" t="s">
        <v>405</v>
      </c>
      <c r="B333" s="46" t="s">
        <v>402</v>
      </c>
      <c r="C333" s="50"/>
      <c r="D333" s="51"/>
      <c r="E333" s="81"/>
      <c r="F333" s="52"/>
      <c r="G333" s="50"/>
      <c r="H333" s="54"/>
      <c r="I333" s="53"/>
      <c r="J333" s="53"/>
      <c r="K333" s="65"/>
      <c r="L333" s="79"/>
      <c r="M333" s="79"/>
      <c r="N333" s="60"/>
      <c r="O333" s="88" t="s">
        <v>1697</v>
      </c>
      <c r="P333" s="83">
        <v>45032.093865740739</v>
      </c>
      <c r="Q333" s="88" t="s">
        <v>3208</v>
      </c>
      <c r="R333" s="88"/>
      <c r="S333" s="88" t="s">
        <v>3188</v>
      </c>
      <c r="T333" s="88" t="s">
        <v>2320</v>
      </c>
      <c r="U333" s="88" t="s">
        <v>3182</v>
      </c>
      <c r="V333" s="88" t="s">
        <v>3189</v>
      </c>
      <c r="W333" s="78" t="s">
        <v>3209</v>
      </c>
      <c r="X333" s="83">
        <v>45032.093865740739</v>
      </c>
      <c r="Y333" s="88" t="s">
        <v>1692</v>
      </c>
      <c r="Z333" s="88" t="b">
        <v>0</v>
      </c>
      <c r="AA333" s="88" t="b">
        <v>0</v>
      </c>
      <c r="AB333" s="88"/>
      <c r="AC333" s="88">
        <v>-1</v>
      </c>
      <c r="AD333" s="88">
        <v>0</v>
      </c>
      <c r="AE333" s="88" t="s">
        <v>1693</v>
      </c>
      <c r="AF333" s="88" t="b">
        <v>0</v>
      </c>
      <c r="AG333" s="88" t="b">
        <v>0</v>
      </c>
      <c r="AH333" s="88"/>
      <c r="AI333" s="88"/>
      <c r="AJ333" s="88"/>
      <c r="AK333" s="88" t="s">
        <v>3168</v>
      </c>
      <c r="AL333" s="88" t="s">
        <v>3169</v>
      </c>
      <c r="AM333" s="88" t="s">
        <v>3168</v>
      </c>
      <c r="AN333" s="88">
        <v>1</v>
      </c>
      <c r="AO333" s="88" t="s">
        <v>3168</v>
      </c>
      <c r="AP333" s="88" t="b">
        <v>0</v>
      </c>
      <c r="AQ333" s="88" t="b">
        <v>0</v>
      </c>
      <c r="AR333" s="88"/>
      <c r="AS333" s="88" t="b">
        <v>0</v>
      </c>
      <c r="AT333" s="88">
        <v>0</v>
      </c>
      <c r="AU333" s="88">
        <v>1</v>
      </c>
    </row>
    <row r="334" spans="1:47" ht="15" customHeight="1" x14ac:dyDescent="0.3">
      <c r="A334" s="46" t="s">
        <v>402</v>
      </c>
      <c r="B334" s="46" t="s">
        <v>402</v>
      </c>
      <c r="C334" s="50"/>
      <c r="D334" s="51"/>
      <c r="E334" s="81"/>
      <c r="F334" s="52"/>
      <c r="G334" s="50"/>
      <c r="H334" s="54"/>
      <c r="I334" s="53"/>
      <c r="J334" s="53"/>
      <c r="K334" s="65"/>
      <c r="L334" s="79"/>
      <c r="M334" s="79"/>
      <c r="N334" s="60"/>
      <c r="O334" s="88" t="s">
        <v>1736</v>
      </c>
      <c r="P334" s="83">
        <v>45032.091122685182</v>
      </c>
      <c r="Q334" s="88" t="s">
        <v>3210</v>
      </c>
      <c r="R334" s="88"/>
      <c r="S334" s="88" t="s">
        <v>3168</v>
      </c>
      <c r="T334" s="88" t="s">
        <v>2320</v>
      </c>
      <c r="U334" s="88" t="s">
        <v>402</v>
      </c>
      <c r="V334" s="88" t="s">
        <v>3169</v>
      </c>
      <c r="W334" s="78" t="s">
        <v>3211</v>
      </c>
      <c r="X334" s="83">
        <v>45032.091122685182</v>
      </c>
      <c r="Y334" s="88" t="s">
        <v>1692</v>
      </c>
      <c r="Z334" s="88" t="b">
        <v>0</v>
      </c>
      <c r="AA334" s="88" t="b">
        <v>0</v>
      </c>
      <c r="AB334" s="88"/>
      <c r="AC334" s="88">
        <v>3</v>
      </c>
      <c r="AD334" s="88">
        <v>0</v>
      </c>
      <c r="AE334" s="88" t="s">
        <v>1693</v>
      </c>
      <c r="AF334" s="88" t="b">
        <v>0</v>
      </c>
      <c r="AG334" s="88" t="b">
        <v>0</v>
      </c>
      <c r="AH334" s="88" t="s">
        <v>3212</v>
      </c>
      <c r="AI334" s="88" t="b">
        <v>0</v>
      </c>
      <c r="AJ334" s="88">
        <v>1</v>
      </c>
      <c r="AK334" s="88"/>
      <c r="AL334" s="88"/>
      <c r="AM334" s="88" t="s">
        <v>3168</v>
      </c>
      <c r="AN334" s="88">
        <v>0</v>
      </c>
      <c r="AO334" s="88"/>
      <c r="AP334" s="88"/>
      <c r="AQ334" s="88"/>
      <c r="AR334" s="88"/>
      <c r="AS334" s="88"/>
      <c r="AT334" s="88"/>
      <c r="AU334" s="88">
        <v>1</v>
      </c>
    </row>
    <row r="335" spans="1:47" ht="15" customHeight="1" x14ac:dyDescent="0.3">
      <c r="A335" s="46" t="s">
        <v>375</v>
      </c>
      <c r="B335" s="46" t="s">
        <v>375</v>
      </c>
      <c r="C335" s="50"/>
      <c r="D335" s="51"/>
      <c r="E335" s="81"/>
      <c r="F335" s="52"/>
      <c r="G335" s="50"/>
      <c r="H335" s="54"/>
      <c r="I335" s="53"/>
      <c r="J335" s="53"/>
      <c r="K335" s="65"/>
      <c r="L335" s="79"/>
      <c r="M335" s="79"/>
      <c r="N335" s="60"/>
      <c r="O335" s="88" t="s">
        <v>1697</v>
      </c>
      <c r="P335" s="83">
        <v>45033.739189814813</v>
      </c>
      <c r="Q335" s="88" t="s">
        <v>3213</v>
      </c>
      <c r="R335" s="88"/>
      <c r="S335" s="88" t="s">
        <v>3214</v>
      </c>
      <c r="T335" s="88" t="s">
        <v>2955</v>
      </c>
      <c r="U335" s="88" t="s">
        <v>3215</v>
      </c>
      <c r="V335" s="88" t="s">
        <v>3216</v>
      </c>
      <c r="W335" s="78" t="s">
        <v>3217</v>
      </c>
      <c r="X335" s="83">
        <v>45033.739189814813</v>
      </c>
      <c r="Y335" s="88" t="s">
        <v>1692</v>
      </c>
      <c r="Z335" s="88" t="b">
        <v>0</v>
      </c>
      <c r="AA335" s="88" t="b">
        <v>0</v>
      </c>
      <c r="AB335" s="88"/>
      <c r="AC335" s="88">
        <v>1</v>
      </c>
      <c r="AD335" s="88">
        <v>0</v>
      </c>
      <c r="AE335" s="88" t="s">
        <v>1693</v>
      </c>
      <c r="AF335" s="88" t="b">
        <v>0</v>
      </c>
      <c r="AG335" s="88" t="b">
        <v>0</v>
      </c>
      <c r="AH335" s="88"/>
      <c r="AI335" s="88"/>
      <c r="AJ335" s="88"/>
      <c r="AK335" s="88" t="s">
        <v>2958</v>
      </c>
      <c r="AL335" s="88" t="s">
        <v>2959</v>
      </c>
      <c r="AM335" s="88" t="s">
        <v>2958</v>
      </c>
      <c r="AN335" s="88">
        <v>0</v>
      </c>
      <c r="AO335" s="88" t="s">
        <v>2958</v>
      </c>
      <c r="AP335" s="88" t="b">
        <v>1</v>
      </c>
      <c r="AQ335" s="88" t="b">
        <v>0</v>
      </c>
      <c r="AR335" s="88"/>
      <c r="AS335" s="88" t="b">
        <v>0</v>
      </c>
      <c r="AT335" s="88">
        <v>0</v>
      </c>
      <c r="AU335" s="88">
        <v>3</v>
      </c>
    </row>
    <row r="336" spans="1:47" ht="15" customHeight="1" x14ac:dyDescent="0.3">
      <c r="A336" s="46" t="s">
        <v>375</v>
      </c>
      <c r="B336" s="46" t="s">
        <v>375</v>
      </c>
      <c r="C336" s="50"/>
      <c r="D336" s="51"/>
      <c r="E336" s="81"/>
      <c r="F336" s="52"/>
      <c r="G336" s="50"/>
      <c r="H336" s="54"/>
      <c r="I336" s="53"/>
      <c r="J336" s="53"/>
      <c r="K336" s="65"/>
      <c r="L336" s="79"/>
      <c r="M336" s="79"/>
      <c r="N336" s="60"/>
      <c r="O336" s="88" t="s">
        <v>1736</v>
      </c>
      <c r="P336" s="83">
        <v>45032.023275462961</v>
      </c>
      <c r="Q336" s="88" t="s">
        <v>3218</v>
      </c>
      <c r="R336" s="88"/>
      <c r="S336" s="88" t="s">
        <v>2958</v>
      </c>
      <c r="T336" s="88" t="s">
        <v>2955</v>
      </c>
      <c r="U336" s="88" t="s">
        <v>3215</v>
      </c>
      <c r="V336" s="88" t="s">
        <v>2959</v>
      </c>
      <c r="W336" s="78" t="s">
        <v>3219</v>
      </c>
      <c r="X336" s="83">
        <v>45032.023275462961</v>
      </c>
      <c r="Y336" s="88" t="s">
        <v>1692</v>
      </c>
      <c r="Z336" s="88" t="b">
        <v>0</v>
      </c>
      <c r="AA336" s="88" t="b">
        <v>0</v>
      </c>
      <c r="AB336" s="88"/>
      <c r="AC336" s="88">
        <v>1</v>
      </c>
      <c r="AD336" s="88">
        <v>1</v>
      </c>
      <c r="AE336" s="88" t="s">
        <v>1693</v>
      </c>
      <c r="AF336" s="88" t="b">
        <v>0</v>
      </c>
      <c r="AG336" s="88" t="b">
        <v>0</v>
      </c>
      <c r="AH336" s="88" t="s">
        <v>3220</v>
      </c>
      <c r="AI336" s="88" t="b">
        <v>0</v>
      </c>
      <c r="AJ336" s="88">
        <v>0.66</v>
      </c>
      <c r="AK336" s="88"/>
      <c r="AL336" s="88"/>
      <c r="AM336" s="88" t="s">
        <v>2958</v>
      </c>
      <c r="AN336" s="88">
        <v>0</v>
      </c>
      <c r="AO336" s="88"/>
      <c r="AP336" s="88"/>
      <c r="AQ336" s="88"/>
      <c r="AR336" s="88"/>
      <c r="AS336" s="88"/>
      <c r="AT336" s="88"/>
      <c r="AU336" s="88">
        <v>3</v>
      </c>
    </row>
    <row r="337" spans="1:47" ht="15" customHeight="1" x14ac:dyDescent="0.3">
      <c r="A337" s="46" t="s">
        <v>182</v>
      </c>
      <c r="B337" s="46" t="s">
        <v>375</v>
      </c>
      <c r="C337" s="50"/>
      <c r="D337" s="51"/>
      <c r="E337" s="81"/>
      <c r="F337" s="52"/>
      <c r="G337" s="50"/>
      <c r="H337" s="54"/>
      <c r="I337" s="53"/>
      <c r="J337" s="53"/>
      <c r="K337" s="65"/>
      <c r="L337" s="79"/>
      <c r="M337" s="79"/>
      <c r="N337" s="60"/>
      <c r="O337" s="88" t="s">
        <v>1697</v>
      </c>
      <c r="P337" s="83">
        <v>45033.846446759257</v>
      </c>
      <c r="Q337" s="88" t="s">
        <v>3221</v>
      </c>
      <c r="R337" s="88"/>
      <c r="S337" s="88" t="s">
        <v>3222</v>
      </c>
      <c r="T337" s="88" t="s">
        <v>3223</v>
      </c>
      <c r="U337" s="88" t="s">
        <v>1733</v>
      </c>
      <c r="V337" s="88" t="s">
        <v>3224</v>
      </c>
      <c r="W337" s="78" t="s">
        <v>3225</v>
      </c>
      <c r="X337" s="83">
        <v>45033.846446759257</v>
      </c>
      <c r="Y337" s="88" t="s">
        <v>1692</v>
      </c>
      <c r="Z337" s="88" t="b">
        <v>0</v>
      </c>
      <c r="AA337" s="88" t="b">
        <v>0</v>
      </c>
      <c r="AB337" s="88"/>
      <c r="AC337" s="88">
        <v>1</v>
      </c>
      <c r="AD337" s="88">
        <v>0</v>
      </c>
      <c r="AE337" s="88" t="s">
        <v>1693</v>
      </c>
      <c r="AF337" s="88" t="b">
        <v>0</v>
      </c>
      <c r="AG337" s="88" t="b">
        <v>0</v>
      </c>
      <c r="AH337" s="88"/>
      <c r="AI337" s="88"/>
      <c r="AJ337" s="88"/>
      <c r="AK337" s="88" t="s">
        <v>3226</v>
      </c>
      <c r="AL337" s="88" t="s">
        <v>3227</v>
      </c>
      <c r="AM337" s="88" t="s">
        <v>3226</v>
      </c>
      <c r="AN337" s="88">
        <v>0</v>
      </c>
      <c r="AO337" s="88" t="s">
        <v>3226</v>
      </c>
      <c r="AP337" s="88" t="b">
        <v>0</v>
      </c>
      <c r="AQ337" s="88" t="b">
        <v>0</v>
      </c>
      <c r="AR337" s="88"/>
      <c r="AS337" s="88" t="b">
        <v>0</v>
      </c>
      <c r="AT337" s="88">
        <v>0</v>
      </c>
      <c r="AU337" s="88">
        <v>1</v>
      </c>
    </row>
    <row r="338" spans="1:47" ht="15" customHeight="1" x14ac:dyDescent="0.3">
      <c r="A338" s="46" t="s">
        <v>375</v>
      </c>
      <c r="B338" s="46" t="s">
        <v>375</v>
      </c>
      <c r="C338" s="50"/>
      <c r="D338" s="51"/>
      <c r="E338" s="81"/>
      <c r="F338" s="52"/>
      <c r="G338" s="50"/>
      <c r="H338" s="54"/>
      <c r="I338" s="53"/>
      <c r="J338" s="53"/>
      <c r="K338" s="65"/>
      <c r="L338" s="79"/>
      <c r="M338" s="79"/>
      <c r="N338" s="60"/>
      <c r="O338" s="88" t="s">
        <v>1736</v>
      </c>
      <c r="P338" s="83">
        <v>45033.846435185187</v>
      </c>
      <c r="Q338" s="88" t="s">
        <v>3228</v>
      </c>
      <c r="R338" s="88"/>
      <c r="S338" s="88" t="s">
        <v>3226</v>
      </c>
      <c r="T338" s="88" t="s">
        <v>3223</v>
      </c>
      <c r="U338" s="88" t="s">
        <v>3215</v>
      </c>
      <c r="V338" s="88" t="s">
        <v>3227</v>
      </c>
      <c r="W338" s="78" t="s">
        <v>3229</v>
      </c>
      <c r="X338" s="83">
        <v>45033.846435185187</v>
      </c>
      <c r="Y338" s="88" t="s">
        <v>1692</v>
      </c>
      <c r="Z338" s="88" t="b">
        <v>0</v>
      </c>
      <c r="AA338" s="88" t="b">
        <v>0</v>
      </c>
      <c r="AB338" s="88"/>
      <c r="AC338" s="88">
        <v>1</v>
      </c>
      <c r="AD338" s="88">
        <v>1</v>
      </c>
      <c r="AE338" s="88" t="s">
        <v>1693</v>
      </c>
      <c r="AF338" s="88" t="b">
        <v>0</v>
      </c>
      <c r="AG338" s="88" t="b">
        <v>0</v>
      </c>
      <c r="AH338" s="88" t="s">
        <v>3230</v>
      </c>
      <c r="AI338" s="88" t="b">
        <v>0</v>
      </c>
      <c r="AJ338" s="88">
        <v>0.6</v>
      </c>
      <c r="AK338" s="88"/>
      <c r="AL338" s="88"/>
      <c r="AM338" s="88" t="s">
        <v>3226</v>
      </c>
      <c r="AN338" s="88">
        <v>0</v>
      </c>
      <c r="AO338" s="88"/>
      <c r="AP338" s="88"/>
      <c r="AQ338" s="88"/>
      <c r="AR338" s="88"/>
      <c r="AS338" s="88"/>
      <c r="AT338" s="88"/>
      <c r="AU338" s="88">
        <v>3</v>
      </c>
    </row>
    <row r="339" spans="1:47" ht="15" customHeight="1" x14ac:dyDescent="0.3">
      <c r="A339" s="46" t="s">
        <v>409</v>
      </c>
      <c r="B339" s="46" t="s">
        <v>409</v>
      </c>
      <c r="C339" s="50"/>
      <c r="D339" s="51"/>
      <c r="E339" s="81"/>
      <c r="F339" s="52"/>
      <c r="G339" s="50"/>
      <c r="H339" s="54"/>
      <c r="I339" s="53"/>
      <c r="J339" s="53"/>
      <c r="K339" s="65"/>
      <c r="L339" s="79"/>
      <c r="M339" s="79"/>
      <c r="N339" s="60"/>
      <c r="O339" s="88" t="s">
        <v>1736</v>
      </c>
      <c r="P339" s="83">
        <v>45032.534282407411</v>
      </c>
      <c r="Q339" s="88" t="s">
        <v>3231</v>
      </c>
      <c r="R339" s="88"/>
      <c r="S339" s="88" t="s">
        <v>3232</v>
      </c>
      <c r="T339" s="88" t="s">
        <v>1742</v>
      </c>
      <c r="U339" s="88" t="s">
        <v>3233</v>
      </c>
      <c r="V339" s="88" t="s">
        <v>3234</v>
      </c>
      <c r="W339" s="78" t="s">
        <v>3235</v>
      </c>
      <c r="X339" s="83">
        <v>45032.534282407411</v>
      </c>
      <c r="Y339" s="88" t="s">
        <v>1692</v>
      </c>
      <c r="Z339" s="88" t="b">
        <v>0</v>
      </c>
      <c r="AA339" s="88" t="b">
        <v>0</v>
      </c>
      <c r="AB339" s="88"/>
      <c r="AC339" s="88">
        <v>0</v>
      </c>
      <c r="AD339" s="88">
        <v>0</v>
      </c>
      <c r="AE339" s="88" t="s">
        <v>1693</v>
      </c>
      <c r="AF339" s="88" t="b">
        <v>0</v>
      </c>
      <c r="AG339" s="88" t="b">
        <v>0</v>
      </c>
      <c r="AH339" s="88" t="s">
        <v>3236</v>
      </c>
      <c r="AI339" s="88" t="b">
        <v>0</v>
      </c>
      <c r="AJ339" s="88">
        <v>0.5</v>
      </c>
      <c r="AK339" s="88"/>
      <c r="AL339" s="88"/>
      <c r="AM339" s="88" t="s">
        <v>3232</v>
      </c>
      <c r="AN339" s="88">
        <v>0</v>
      </c>
      <c r="AO339" s="88"/>
      <c r="AP339" s="88"/>
      <c r="AQ339" s="88"/>
      <c r="AR339" s="88"/>
      <c r="AS339" s="88"/>
      <c r="AT339" s="88"/>
      <c r="AU339" s="88">
        <v>1</v>
      </c>
    </row>
    <row r="340" spans="1:47" ht="15" customHeight="1" x14ac:dyDescent="0.3">
      <c r="A340" s="46" t="s">
        <v>410</v>
      </c>
      <c r="B340" s="46" t="s">
        <v>411</v>
      </c>
      <c r="C340" s="50"/>
      <c r="D340" s="51"/>
      <c r="E340" s="81"/>
      <c r="F340" s="52"/>
      <c r="G340" s="50"/>
      <c r="H340" s="54"/>
      <c r="I340" s="53"/>
      <c r="J340" s="53"/>
      <c r="K340" s="65"/>
      <c r="L340" s="79"/>
      <c r="M340" s="79"/>
      <c r="N340" s="60"/>
      <c r="O340" s="88" t="s">
        <v>1686</v>
      </c>
      <c r="P340" s="83">
        <v>45033.162129629629</v>
      </c>
      <c r="Q340" s="88" t="s">
        <v>3237</v>
      </c>
      <c r="R340" s="88"/>
      <c r="S340" s="88" t="s">
        <v>3238</v>
      </c>
      <c r="T340" s="88" t="s">
        <v>1742</v>
      </c>
      <c r="U340" s="88" t="s">
        <v>3239</v>
      </c>
      <c r="V340" s="88" t="s">
        <v>3240</v>
      </c>
      <c r="W340" s="78" t="s">
        <v>3241</v>
      </c>
      <c r="X340" s="83">
        <v>45033.162129629629</v>
      </c>
      <c r="Y340" s="88" t="s">
        <v>1692</v>
      </c>
      <c r="Z340" s="88" t="b">
        <v>0</v>
      </c>
      <c r="AA340" s="88" t="b">
        <v>0</v>
      </c>
      <c r="AB340" s="88"/>
      <c r="AC340" s="88">
        <v>1</v>
      </c>
      <c r="AD340" s="88">
        <v>0</v>
      </c>
      <c r="AE340" s="88" t="s">
        <v>1693</v>
      </c>
      <c r="AF340" s="88" t="b">
        <v>0</v>
      </c>
      <c r="AG340" s="88" t="b">
        <v>0</v>
      </c>
      <c r="AH340" s="88"/>
      <c r="AI340" s="88"/>
      <c r="AJ340" s="88"/>
      <c r="AK340" s="88" t="s">
        <v>3242</v>
      </c>
      <c r="AL340" s="88" t="s">
        <v>3243</v>
      </c>
      <c r="AM340" s="88" t="s">
        <v>3242</v>
      </c>
      <c r="AN340" s="88">
        <v>0</v>
      </c>
      <c r="AO340" s="88" t="s">
        <v>3244</v>
      </c>
      <c r="AP340" s="88" t="b">
        <v>1</v>
      </c>
      <c r="AQ340" s="88" t="b">
        <v>0</v>
      </c>
      <c r="AR340" s="88"/>
      <c r="AS340" s="88" t="b">
        <v>0</v>
      </c>
      <c r="AT340" s="88">
        <v>2</v>
      </c>
      <c r="AU340" s="88">
        <v>1</v>
      </c>
    </row>
    <row r="341" spans="1:47" ht="15" customHeight="1" x14ac:dyDescent="0.3">
      <c r="A341" s="46" t="s">
        <v>411</v>
      </c>
      <c r="B341" s="46" t="s">
        <v>412</v>
      </c>
      <c r="C341" s="50"/>
      <c r="D341" s="51"/>
      <c r="E341" s="81"/>
      <c r="F341" s="52"/>
      <c r="G341" s="50"/>
      <c r="H341" s="54"/>
      <c r="I341" s="53"/>
      <c r="J341" s="53"/>
      <c r="K341" s="65"/>
      <c r="L341" s="79"/>
      <c r="M341" s="79"/>
      <c r="N341" s="60"/>
      <c r="O341" s="88" t="s">
        <v>1686</v>
      </c>
      <c r="P341" s="83">
        <v>45033.108182870368</v>
      </c>
      <c r="Q341" s="88" t="s">
        <v>3245</v>
      </c>
      <c r="R341" s="88"/>
      <c r="S341" s="88" t="s">
        <v>3242</v>
      </c>
      <c r="T341" s="88" t="s">
        <v>1742</v>
      </c>
      <c r="U341" s="88" t="s">
        <v>3246</v>
      </c>
      <c r="V341" s="88" t="s">
        <v>3243</v>
      </c>
      <c r="W341" s="78" t="s">
        <v>3247</v>
      </c>
      <c r="X341" s="83">
        <v>45033.108182870368</v>
      </c>
      <c r="Y341" s="88" t="s">
        <v>1692</v>
      </c>
      <c r="Z341" s="88" t="b">
        <v>0</v>
      </c>
      <c r="AA341" s="88" t="b">
        <v>0</v>
      </c>
      <c r="AB341" s="88"/>
      <c r="AC341" s="88">
        <v>-2</v>
      </c>
      <c r="AD341" s="88">
        <v>0</v>
      </c>
      <c r="AE341" s="88" t="s">
        <v>1693</v>
      </c>
      <c r="AF341" s="88" t="b">
        <v>0</v>
      </c>
      <c r="AG341" s="88" t="b">
        <v>0</v>
      </c>
      <c r="AH341" s="88"/>
      <c r="AI341" s="88"/>
      <c r="AJ341" s="88"/>
      <c r="AK341" s="88" t="s">
        <v>3248</v>
      </c>
      <c r="AL341" s="88" t="s">
        <v>3249</v>
      </c>
      <c r="AM341" s="88" t="s">
        <v>3248</v>
      </c>
      <c r="AN341" s="88">
        <v>1</v>
      </c>
      <c r="AO341" s="88" t="s">
        <v>3244</v>
      </c>
      <c r="AP341" s="88" t="b">
        <v>0</v>
      </c>
      <c r="AQ341" s="88" t="b">
        <v>0</v>
      </c>
      <c r="AR341" s="88"/>
      <c r="AS341" s="88" t="b">
        <v>0</v>
      </c>
      <c r="AT341" s="88">
        <v>1</v>
      </c>
      <c r="AU341" s="88">
        <v>1</v>
      </c>
    </row>
    <row r="342" spans="1:47" ht="15" customHeight="1" x14ac:dyDescent="0.3">
      <c r="A342" s="46" t="s">
        <v>412</v>
      </c>
      <c r="B342" s="46" t="s">
        <v>410</v>
      </c>
      <c r="C342" s="50"/>
      <c r="D342" s="51"/>
      <c r="E342" s="81"/>
      <c r="F342" s="52"/>
      <c r="G342" s="50"/>
      <c r="H342" s="54"/>
      <c r="I342" s="53"/>
      <c r="J342" s="53"/>
      <c r="K342" s="65"/>
      <c r="L342" s="79"/>
      <c r="M342" s="79"/>
      <c r="N342" s="60"/>
      <c r="O342" s="88" t="s">
        <v>1697</v>
      </c>
      <c r="P342" s="83">
        <v>45032.131793981483</v>
      </c>
      <c r="Q342" s="88" t="s">
        <v>3250</v>
      </c>
      <c r="R342" s="88"/>
      <c r="S342" s="88" t="s">
        <v>3248</v>
      </c>
      <c r="T342" s="88" t="s">
        <v>1742</v>
      </c>
      <c r="U342" s="88" t="s">
        <v>412</v>
      </c>
      <c r="V342" s="88" t="s">
        <v>3249</v>
      </c>
      <c r="W342" s="78" t="s">
        <v>3251</v>
      </c>
      <c r="X342" s="83">
        <v>45032.131793981483</v>
      </c>
      <c r="Y342" s="88" t="s">
        <v>1692</v>
      </c>
      <c r="Z342" s="88" t="b">
        <v>0</v>
      </c>
      <c r="AA342" s="88" t="b">
        <v>0</v>
      </c>
      <c r="AB342" s="88"/>
      <c r="AC342" s="88">
        <v>45</v>
      </c>
      <c r="AD342" s="88">
        <v>0</v>
      </c>
      <c r="AE342" s="88" t="s">
        <v>1693</v>
      </c>
      <c r="AF342" s="88" t="b">
        <v>0</v>
      </c>
      <c r="AG342" s="88" t="b">
        <v>0</v>
      </c>
      <c r="AH342" s="88"/>
      <c r="AI342" s="88"/>
      <c r="AJ342" s="88"/>
      <c r="AK342" s="88" t="s">
        <v>3244</v>
      </c>
      <c r="AL342" s="88" t="s">
        <v>3252</v>
      </c>
      <c r="AM342" s="88" t="s">
        <v>3244</v>
      </c>
      <c r="AN342" s="88">
        <v>1</v>
      </c>
      <c r="AO342" s="88" t="s">
        <v>3244</v>
      </c>
      <c r="AP342" s="88" t="b">
        <v>0</v>
      </c>
      <c r="AQ342" s="88" t="b">
        <v>0</v>
      </c>
      <c r="AR342" s="88"/>
      <c r="AS342" s="88" t="b">
        <v>0</v>
      </c>
      <c r="AT342" s="88">
        <v>0</v>
      </c>
      <c r="AU342" s="88">
        <v>1</v>
      </c>
    </row>
    <row r="343" spans="1:47" ht="15" customHeight="1" x14ac:dyDescent="0.3">
      <c r="A343" s="46" t="s">
        <v>410</v>
      </c>
      <c r="B343" s="46" t="s">
        <v>413</v>
      </c>
      <c r="C343" s="50"/>
      <c r="D343" s="51"/>
      <c r="E343" s="81"/>
      <c r="F343" s="52"/>
      <c r="G343" s="50"/>
      <c r="H343" s="54"/>
      <c r="I343" s="53"/>
      <c r="J343" s="53"/>
      <c r="K343" s="65"/>
      <c r="L343" s="79"/>
      <c r="M343" s="79"/>
      <c r="N343" s="60"/>
      <c r="O343" s="88" t="s">
        <v>1686</v>
      </c>
      <c r="P343" s="83">
        <v>45032.571620370371</v>
      </c>
      <c r="Q343" s="88" t="s">
        <v>3253</v>
      </c>
      <c r="R343" s="88"/>
      <c r="S343" s="88" t="s">
        <v>3254</v>
      </c>
      <c r="T343" s="88" t="s">
        <v>1742</v>
      </c>
      <c r="U343" s="88" t="s">
        <v>3239</v>
      </c>
      <c r="V343" s="88" t="s">
        <v>3255</v>
      </c>
      <c r="W343" s="78" t="s">
        <v>3256</v>
      </c>
      <c r="X343" s="83">
        <v>45032.571620370371</v>
      </c>
      <c r="Y343" s="88" t="s">
        <v>1692</v>
      </c>
      <c r="Z343" s="88" t="b">
        <v>0</v>
      </c>
      <c r="AA343" s="88" t="b">
        <v>0</v>
      </c>
      <c r="AB343" s="88"/>
      <c r="AC343" s="88">
        <v>-10</v>
      </c>
      <c r="AD343" s="88">
        <v>0</v>
      </c>
      <c r="AE343" s="88" t="s">
        <v>1693</v>
      </c>
      <c r="AF343" s="88" t="b">
        <v>0</v>
      </c>
      <c r="AG343" s="88" t="b">
        <v>0</v>
      </c>
      <c r="AH343" s="88"/>
      <c r="AI343" s="88"/>
      <c r="AJ343" s="88"/>
      <c r="AK343" s="88" t="s">
        <v>3257</v>
      </c>
      <c r="AL343" s="88" t="s">
        <v>3258</v>
      </c>
      <c r="AM343" s="88" t="s">
        <v>3257</v>
      </c>
      <c r="AN343" s="88">
        <v>1</v>
      </c>
      <c r="AO343" s="88" t="s">
        <v>3244</v>
      </c>
      <c r="AP343" s="88" t="b">
        <v>1</v>
      </c>
      <c r="AQ343" s="88" t="b">
        <v>1</v>
      </c>
      <c r="AR343" s="88" t="s">
        <v>2082</v>
      </c>
      <c r="AS343" s="88" t="b">
        <v>0</v>
      </c>
      <c r="AT343" s="88">
        <v>3</v>
      </c>
      <c r="AU343" s="88">
        <v>1</v>
      </c>
    </row>
    <row r="344" spans="1:47" ht="15" customHeight="1" x14ac:dyDescent="0.3">
      <c r="A344" s="46" t="s">
        <v>413</v>
      </c>
      <c r="B344" s="46" t="s">
        <v>410</v>
      </c>
      <c r="C344" s="50"/>
      <c r="D344" s="51"/>
      <c r="E344" s="81"/>
      <c r="F344" s="52"/>
      <c r="G344" s="50"/>
      <c r="H344" s="54"/>
      <c r="I344" s="53"/>
      <c r="J344" s="53"/>
      <c r="K344" s="65"/>
      <c r="L344" s="79"/>
      <c r="M344" s="79"/>
      <c r="N344" s="60"/>
      <c r="O344" s="88" t="s">
        <v>1686</v>
      </c>
      <c r="P344" s="83">
        <v>45032.478425925925</v>
      </c>
      <c r="Q344" s="88" t="s">
        <v>3259</v>
      </c>
      <c r="R344" s="88"/>
      <c r="S344" s="88" t="s">
        <v>3257</v>
      </c>
      <c r="T344" s="88" t="s">
        <v>1742</v>
      </c>
      <c r="U344" s="88" t="s">
        <v>3260</v>
      </c>
      <c r="V344" s="88" t="s">
        <v>3258</v>
      </c>
      <c r="W344" s="78" t="s">
        <v>3261</v>
      </c>
      <c r="X344" s="83">
        <v>45032.478425925925</v>
      </c>
      <c r="Y344" s="88" t="s">
        <v>1692</v>
      </c>
      <c r="Z344" s="88" t="b">
        <v>0</v>
      </c>
      <c r="AA344" s="88" t="b">
        <v>0</v>
      </c>
      <c r="AB344" s="88"/>
      <c r="AC344" s="88">
        <v>27</v>
      </c>
      <c r="AD344" s="88">
        <v>0</v>
      </c>
      <c r="AE344" s="88" t="s">
        <v>1693</v>
      </c>
      <c r="AF344" s="88" t="b">
        <v>0</v>
      </c>
      <c r="AG344" s="88" t="b">
        <v>0</v>
      </c>
      <c r="AH344" s="88"/>
      <c r="AI344" s="88"/>
      <c r="AJ344" s="88"/>
      <c r="AK344" s="88" t="s">
        <v>3262</v>
      </c>
      <c r="AL344" s="88" t="s">
        <v>3263</v>
      </c>
      <c r="AM344" s="88" t="s">
        <v>3262</v>
      </c>
      <c r="AN344" s="88">
        <v>1</v>
      </c>
      <c r="AO344" s="88" t="s">
        <v>3244</v>
      </c>
      <c r="AP344" s="88" t="b">
        <v>0</v>
      </c>
      <c r="AQ344" s="88" t="b">
        <v>0</v>
      </c>
      <c r="AR344" s="88"/>
      <c r="AS344" s="88" t="b">
        <v>0</v>
      </c>
      <c r="AT344" s="88">
        <v>2</v>
      </c>
      <c r="AU344" s="88">
        <v>1</v>
      </c>
    </row>
    <row r="345" spans="1:47" ht="15" customHeight="1" x14ac:dyDescent="0.3">
      <c r="A345" s="46" t="s">
        <v>410</v>
      </c>
      <c r="B345" s="46" t="s">
        <v>414</v>
      </c>
      <c r="C345" s="50"/>
      <c r="D345" s="51"/>
      <c r="E345" s="81"/>
      <c r="F345" s="52"/>
      <c r="G345" s="50"/>
      <c r="H345" s="54"/>
      <c r="I345" s="53"/>
      <c r="J345" s="53"/>
      <c r="K345" s="65"/>
      <c r="L345" s="79"/>
      <c r="M345" s="79"/>
      <c r="N345" s="60"/>
      <c r="O345" s="88" t="s">
        <v>1686</v>
      </c>
      <c r="P345" s="83">
        <v>45032.159861111111</v>
      </c>
      <c r="Q345" s="88" t="s">
        <v>3264</v>
      </c>
      <c r="R345" s="88"/>
      <c r="S345" s="88" t="s">
        <v>3262</v>
      </c>
      <c r="T345" s="88" t="s">
        <v>1742</v>
      </c>
      <c r="U345" s="88" t="s">
        <v>3239</v>
      </c>
      <c r="V345" s="88" t="s">
        <v>3263</v>
      </c>
      <c r="W345" s="78" t="s">
        <v>3265</v>
      </c>
      <c r="X345" s="83">
        <v>45032.159861111111</v>
      </c>
      <c r="Y345" s="88" t="s">
        <v>1692</v>
      </c>
      <c r="Z345" s="88" t="b">
        <v>0</v>
      </c>
      <c r="AA345" s="88" t="b">
        <v>0</v>
      </c>
      <c r="AB345" s="88"/>
      <c r="AC345" s="88">
        <v>0</v>
      </c>
      <c r="AD345" s="88">
        <v>0</v>
      </c>
      <c r="AE345" s="88" t="s">
        <v>1693</v>
      </c>
      <c r="AF345" s="88" t="b">
        <v>0</v>
      </c>
      <c r="AG345" s="88" t="b">
        <v>0</v>
      </c>
      <c r="AH345" s="88"/>
      <c r="AI345" s="88"/>
      <c r="AJ345" s="88"/>
      <c r="AK345" s="88" t="s">
        <v>3266</v>
      </c>
      <c r="AL345" s="88" t="s">
        <v>3267</v>
      </c>
      <c r="AM345" s="88" t="s">
        <v>3266</v>
      </c>
      <c r="AN345" s="88">
        <v>1</v>
      </c>
      <c r="AO345" s="88" t="s">
        <v>3244</v>
      </c>
      <c r="AP345" s="88" t="b">
        <v>1</v>
      </c>
      <c r="AQ345" s="88" t="b">
        <v>0</v>
      </c>
      <c r="AR345" s="88"/>
      <c r="AS345" s="88" t="b">
        <v>0</v>
      </c>
      <c r="AT345" s="88">
        <v>1</v>
      </c>
      <c r="AU345" s="88">
        <v>1</v>
      </c>
    </row>
    <row r="346" spans="1:47" ht="15" customHeight="1" x14ac:dyDescent="0.3">
      <c r="A346" s="46" t="s">
        <v>414</v>
      </c>
      <c r="B346" s="46" t="s">
        <v>410</v>
      </c>
      <c r="C346" s="50"/>
      <c r="D346" s="51"/>
      <c r="E346" s="81"/>
      <c r="F346" s="52"/>
      <c r="G346" s="50"/>
      <c r="H346" s="54"/>
      <c r="I346" s="53"/>
      <c r="J346" s="53"/>
      <c r="K346" s="65"/>
      <c r="L346" s="79"/>
      <c r="M346" s="79"/>
      <c r="N346" s="60"/>
      <c r="O346" s="88" t="s">
        <v>1697</v>
      </c>
      <c r="P346" s="83">
        <v>45032.148819444446</v>
      </c>
      <c r="Q346" s="88" t="s">
        <v>3268</v>
      </c>
      <c r="R346" s="88"/>
      <c r="S346" s="88" t="s">
        <v>3266</v>
      </c>
      <c r="T346" s="88" t="s">
        <v>1742</v>
      </c>
      <c r="U346" s="88" t="s">
        <v>414</v>
      </c>
      <c r="V346" s="88" t="s">
        <v>3267</v>
      </c>
      <c r="W346" s="78" t="s">
        <v>3269</v>
      </c>
      <c r="X346" s="83">
        <v>45032.148819444446</v>
      </c>
      <c r="Y346" s="88" t="s">
        <v>1692</v>
      </c>
      <c r="Z346" s="88" t="b">
        <v>0</v>
      </c>
      <c r="AA346" s="88" t="b">
        <v>0</v>
      </c>
      <c r="AB346" s="88"/>
      <c r="AC346" s="88">
        <v>10</v>
      </c>
      <c r="AD346" s="88">
        <v>0</v>
      </c>
      <c r="AE346" s="88" t="s">
        <v>1693</v>
      </c>
      <c r="AF346" s="88" t="b">
        <v>0</v>
      </c>
      <c r="AG346" s="88" t="b">
        <v>0</v>
      </c>
      <c r="AH346" s="88"/>
      <c r="AI346" s="88"/>
      <c r="AJ346" s="88"/>
      <c r="AK346" s="88" t="s">
        <v>3244</v>
      </c>
      <c r="AL346" s="88" t="s">
        <v>3252</v>
      </c>
      <c r="AM346" s="88" t="s">
        <v>3244</v>
      </c>
      <c r="AN346" s="88">
        <v>1</v>
      </c>
      <c r="AO346" s="88" t="s">
        <v>3244</v>
      </c>
      <c r="AP346" s="88" t="b">
        <v>0</v>
      </c>
      <c r="AQ346" s="88" t="b">
        <v>0</v>
      </c>
      <c r="AR346" s="88"/>
      <c r="AS346" s="88" t="b">
        <v>0</v>
      </c>
      <c r="AT346" s="88">
        <v>0</v>
      </c>
      <c r="AU346" s="88">
        <v>1</v>
      </c>
    </row>
    <row r="347" spans="1:47" ht="15" customHeight="1" x14ac:dyDescent="0.3">
      <c r="A347" s="46" t="s">
        <v>415</v>
      </c>
      <c r="B347" s="46" t="s">
        <v>410</v>
      </c>
      <c r="C347" s="50"/>
      <c r="D347" s="51"/>
      <c r="E347" s="81"/>
      <c r="F347" s="52"/>
      <c r="G347" s="50"/>
      <c r="H347" s="54"/>
      <c r="I347" s="53"/>
      <c r="J347" s="53"/>
      <c r="K347" s="65"/>
      <c r="L347" s="79"/>
      <c r="M347" s="79"/>
      <c r="N347" s="60"/>
      <c r="O347" s="88" t="s">
        <v>1697</v>
      </c>
      <c r="P347" s="83">
        <v>45032.188113425924</v>
      </c>
      <c r="Q347" s="88" t="s">
        <v>3270</v>
      </c>
      <c r="R347" s="88"/>
      <c r="S347" s="88" t="s">
        <v>3271</v>
      </c>
      <c r="T347" s="88" t="s">
        <v>1742</v>
      </c>
      <c r="U347" s="88" t="s">
        <v>415</v>
      </c>
      <c r="V347" s="88" t="s">
        <v>3272</v>
      </c>
      <c r="W347" s="78" t="s">
        <v>3273</v>
      </c>
      <c r="X347" s="83">
        <v>45032.188113425924</v>
      </c>
      <c r="Y347" s="88" t="s">
        <v>1692</v>
      </c>
      <c r="Z347" s="88" t="b">
        <v>0</v>
      </c>
      <c r="AA347" s="88" t="b">
        <v>0</v>
      </c>
      <c r="AB347" s="88"/>
      <c r="AC347" s="88">
        <v>5</v>
      </c>
      <c r="AD347" s="88">
        <v>0</v>
      </c>
      <c r="AE347" s="88" t="s">
        <v>1693</v>
      </c>
      <c r="AF347" s="88" t="b">
        <v>0</v>
      </c>
      <c r="AG347" s="88" t="b">
        <v>0</v>
      </c>
      <c r="AH347" s="88"/>
      <c r="AI347" s="88"/>
      <c r="AJ347" s="88"/>
      <c r="AK347" s="88" t="s">
        <v>3244</v>
      </c>
      <c r="AL347" s="88" t="s">
        <v>3252</v>
      </c>
      <c r="AM347" s="88" t="s">
        <v>3244</v>
      </c>
      <c r="AN347" s="88">
        <v>0</v>
      </c>
      <c r="AO347" s="88" t="s">
        <v>3244</v>
      </c>
      <c r="AP347" s="88" t="b">
        <v>0</v>
      </c>
      <c r="AQ347" s="88" t="b">
        <v>0</v>
      </c>
      <c r="AR347" s="88"/>
      <c r="AS347" s="88" t="b">
        <v>0</v>
      </c>
      <c r="AT347" s="88">
        <v>0</v>
      </c>
      <c r="AU347" s="88">
        <v>1</v>
      </c>
    </row>
    <row r="348" spans="1:47" ht="15" customHeight="1" x14ac:dyDescent="0.3">
      <c r="A348" s="46" t="s">
        <v>416</v>
      </c>
      <c r="B348" s="46" t="s">
        <v>410</v>
      </c>
      <c r="C348" s="50"/>
      <c r="D348" s="51"/>
      <c r="E348" s="81"/>
      <c r="F348" s="52"/>
      <c r="G348" s="50"/>
      <c r="H348" s="54"/>
      <c r="I348" s="53"/>
      <c r="J348" s="53"/>
      <c r="K348" s="65"/>
      <c r="L348" s="79"/>
      <c r="M348" s="79"/>
      <c r="N348" s="60"/>
      <c r="O348" s="88" t="s">
        <v>1697</v>
      </c>
      <c r="P348" s="83">
        <v>45032.209733796299</v>
      </c>
      <c r="Q348" s="88" t="s">
        <v>3274</v>
      </c>
      <c r="R348" s="88"/>
      <c r="S348" s="88" t="s">
        <v>3275</v>
      </c>
      <c r="T348" s="88" t="s">
        <v>1742</v>
      </c>
      <c r="U348" s="88" t="s">
        <v>416</v>
      </c>
      <c r="V348" s="88" t="s">
        <v>3276</v>
      </c>
      <c r="W348" s="78" t="s">
        <v>3277</v>
      </c>
      <c r="X348" s="83">
        <v>45032.209733796299</v>
      </c>
      <c r="Y348" s="88" t="s">
        <v>1692</v>
      </c>
      <c r="Z348" s="88" t="b">
        <v>0</v>
      </c>
      <c r="AA348" s="88" t="b">
        <v>0</v>
      </c>
      <c r="AB348" s="88"/>
      <c r="AC348" s="88">
        <v>-26</v>
      </c>
      <c r="AD348" s="88">
        <v>0</v>
      </c>
      <c r="AE348" s="88" t="s">
        <v>1693</v>
      </c>
      <c r="AF348" s="88" t="b">
        <v>0</v>
      </c>
      <c r="AG348" s="88" t="b">
        <v>0</v>
      </c>
      <c r="AH348" s="88"/>
      <c r="AI348" s="88"/>
      <c r="AJ348" s="88"/>
      <c r="AK348" s="88" t="s">
        <v>3244</v>
      </c>
      <c r="AL348" s="88" t="s">
        <v>3252</v>
      </c>
      <c r="AM348" s="88" t="s">
        <v>3244</v>
      </c>
      <c r="AN348" s="88">
        <v>0</v>
      </c>
      <c r="AO348" s="88" t="s">
        <v>3244</v>
      </c>
      <c r="AP348" s="88" t="b">
        <v>0</v>
      </c>
      <c r="AQ348" s="88" t="b">
        <v>1</v>
      </c>
      <c r="AR348" s="88" t="s">
        <v>2082</v>
      </c>
      <c r="AS348" s="88" t="b">
        <v>0</v>
      </c>
      <c r="AT348" s="88">
        <v>0</v>
      </c>
      <c r="AU348" s="88">
        <v>1</v>
      </c>
    </row>
    <row r="349" spans="1:47" ht="15" customHeight="1" x14ac:dyDescent="0.3">
      <c r="A349" s="46" t="s">
        <v>417</v>
      </c>
      <c r="B349" s="46" t="s">
        <v>410</v>
      </c>
      <c r="C349" s="50"/>
      <c r="D349" s="51"/>
      <c r="E349" s="81"/>
      <c r="F349" s="52"/>
      <c r="G349" s="50"/>
      <c r="H349" s="54"/>
      <c r="I349" s="53"/>
      <c r="J349" s="53"/>
      <c r="K349" s="65"/>
      <c r="L349" s="79"/>
      <c r="M349" s="79"/>
      <c r="N349" s="60"/>
      <c r="O349" s="88" t="s">
        <v>1697</v>
      </c>
      <c r="P349" s="83">
        <v>45032.567488425928</v>
      </c>
      <c r="Q349" s="88" t="s">
        <v>3278</v>
      </c>
      <c r="R349" s="88"/>
      <c r="S349" s="88" t="s">
        <v>3279</v>
      </c>
      <c r="T349" s="88" t="s">
        <v>1742</v>
      </c>
      <c r="U349" s="88" t="s">
        <v>3280</v>
      </c>
      <c r="V349" s="88" t="s">
        <v>3281</v>
      </c>
      <c r="W349" s="78" t="s">
        <v>3282</v>
      </c>
      <c r="X349" s="83">
        <v>45032.567488425928</v>
      </c>
      <c r="Y349" s="88" t="s">
        <v>1692</v>
      </c>
      <c r="Z349" s="88" t="b">
        <v>0</v>
      </c>
      <c r="AA349" s="88" t="b">
        <v>0</v>
      </c>
      <c r="AB349" s="88"/>
      <c r="AC349" s="88">
        <v>6</v>
      </c>
      <c r="AD349" s="88">
        <v>0</v>
      </c>
      <c r="AE349" s="88" t="s">
        <v>1693</v>
      </c>
      <c r="AF349" s="88" t="b">
        <v>0</v>
      </c>
      <c r="AG349" s="88" t="b">
        <v>0</v>
      </c>
      <c r="AH349" s="88"/>
      <c r="AI349" s="88"/>
      <c r="AJ349" s="88"/>
      <c r="AK349" s="88" t="s">
        <v>3244</v>
      </c>
      <c r="AL349" s="88" t="s">
        <v>3252</v>
      </c>
      <c r="AM349" s="88" t="s">
        <v>3244</v>
      </c>
      <c r="AN349" s="88">
        <v>0</v>
      </c>
      <c r="AO349" s="88" t="s">
        <v>3244</v>
      </c>
      <c r="AP349" s="88" t="b">
        <v>0</v>
      </c>
      <c r="AQ349" s="88" t="b">
        <v>0</v>
      </c>
      <c r="AR349" s="88"/>
      <c r="AS349" s="88" t="b">
        <v>0</v>
      </c>
      <c r="AT349" s="88">
        <v>0</v>
      </c>
      <c r="AU349" s="88">
        <v>1</v>
      </c>
    </row>
    <row r="350" spans="1:47" ht="15" customHeight="1" x14ac:dyDescent="0.3">
      <c r="A350" s="46" t="s">
        <v>418</v>
      </c>
      <c r="B350" s="46" t="s">
        <v>410</v>
      </c>
      <c r="C350" s="50"/>
      <c r="D350" s="51"/>
      <c r="E350" s="81"/>
      <c r="F350" s="52"/>
      <c r="G350" s="50"/>
      <c r="H350" s="54"/>
      <c r="I350" s="53"/>
      <c r="J350" s="53"/>
      <c r="K350" s="65"/>
      <c r="L350" s="79"/>
      <c r="M350" s="79"/>
      <c r="N350" s="60"/>
      <c r="O350" s="88" t="s">
        <v>1697</v>
      </c>
      <c r="P350" s="83">
        <v>45032.580763888887</v>
      </c>
      <c r="Q350" s="88" t="s">
        <v>3283</v>
      </c>
      <c r="R350" s="88"/>
      <c r="S350" s="88" t="s">
        <v>3284</v>
      </c>
      <c r="T350" s="88" t="s">
        <v>1742</v>
      </c>
      <c r="U350" s="88" t="s">
        <v>3285</v>
      </c>
      <c r="V350" s="88" t="s">
        <v>3286</v>
      </c>
      <c r="W350" s="78" t="s">
        <v>3287</v>
      </c>
      <c r="X350" s="83">
        <v>45032.580763888887</v>
      </c>
      <c r="Y350" s="88" t="s">
        <v>1692</v>
      </c>
      <c r="Z350" s="88" t="b">
        <v>0</v>
      </c>
      <c r="AA350" s="88" t="b">
        <v>0</v>
      </c>
      <c r="AB350" s="88"/>
      <c r="AC350" s="88">
        <v>3</v>
      </c>
      <c r="AD350" s="88">
        <v>0</v>
      </c>
      <c r="AE350" s="88" t="s">
        <v>1693</v>
      </c>
      <c r="AF350" s="88" t="b">
        <v>0</v>
      </c>
      <c r="AG350" s="88" t="b">
        <v>0</v>
      </c>
      <c r="AH350" s="88"/>
      <c r="AI350" s="88"/>
      <c r="AJ350" s="88"/>
      <c r="AK350" s="88" t="s">
        <v>3244</v>
      </c>
      <c r="AL350" s="88" t="s">
        <v>3252</v>
      </c>
      <c r="AM350" s="88" t="s">
        <v>3244</v>
      </c>
      <c r="AN350" s="88">
        <v>0</v>
      </c>
      <c r="AO350" s="88" t="s">
        <v>3244</v>
      </c>
      <c r="AP350" s="88" t="b">
        <v>0</v>
      </c>
      <c r="AQ350" s="88" t="b">
        <v>0</v>
      </c>
      <c r="AR350" s="88"/>
      <c r="AS350" s="88" t="b">
        <v>0</v>
      </c>
      <c r="AT350" s="88">
        <v>0</v>
      </c>
      <c r="AU350" s="88">
        <v>1</v>
      </c>
    </row>
    <row r="351" spans="1:47" ht="15" customHeight="1" x14ac:dyDescent="0.3">
      <c r="A351" s="46" t="s">
        <v>419</v>
      </c>
      <c r="B351" s="46" t="s">
        <v>410</v>
      </c>
      <c r="C351" s="50"/>
      <c r="D351" s="51"/>
      <c r="E351" s="81"/>
      <c r="F351" s="52"/>
      <c r="G351" s="50"/>
      <c r="H351" s="54"/>
      <c r="I351" s="53"/>
      <c r="J351" s="53"/>
      <c r="K351" s="65"/>
      <c r="L351" s="79"/>
      <c r="M351" s="79"/>
      <c r="N351" s="60"/>
      <c r="O351" s="88" t="s">
        <v>1697</v>
      </c>
      <c r="P351" s="83">
        <v>45032.584930555553</v>
      </c>
      <c r="Q351" s="88" t="s">
        <v>3288</v>
      </c>
      <c r="R351" s="88"/>
      <c r="S351" s="88" t="s">
        <v>3289</v>
      </c>
      <c r="T351" s="88" t="s">
        <v>1742</v>
      </c>
      <c r="U351" s="88" t="s">
        <v>419</v>
      </c>
      <c r="V351" s="88" t="s">
        <v>3290</v>
      </c>
      <c r="W351" s="78" t="s">
        <v>3291</v>
      </c>
      <c r="X351" s="83">
        <v>45032.584930555553</v>
      </c>
      <c r="Y351" s="88" t="s">
        <v>1692</v>
      </c>
      <c r="Z351" s="88" t="b">
        <v>0</v>
      </c>
      <c r="AA351" s="88" t="b">
        <v>0</v>
      </c>
      <c r="AB351" s="88"/>
      <c r="AC351" s="88">
        <v>8</v>
      </c>
      <c r="AD351" s="88">
        <v>0</v>
      </c>
      <c r="AE351" s="88" t="s">
        <v>1693</v>
      </c>
      <c r="AF351" s="88" t="b">
        <v>0</v>
      </c>
      <c r="AG351" s="88" t="b">
        <v>0</v>
      </c>
      <c r="AH351" s="88"/>
      <c r="AI351" s="88"/>
      <c r="AJ351" s="88"/>
      <c r="AK351" s="88" t="s">
        <v>3244</v>
      </c>
      <c r="AL351" s="88" t="s">
        <v>3252</v>
      </c>
      <c r="AM351" s="88" t="s">
        <v>3244</v>
      </c>
      <c r="AN351" s="88">
        <v>0</v>
      </c>
      <c r="AO351" s="88" t="s">
        <v>3244</v>
      </c>
      <c r="AP351" s="88" t="b">
        <v>0</v>
      </c>
      <c r="AQ351" s="88" t="b">
        <v>0</v>
      </c>
      <c r="AR351" s="88"/>
      <c r="AS351" s="88" t="b">
        <v>0</v>
      </c>
      <c r="AT351" s="88">
        <v>0</v>
      </c>
      <c r="AU351" s="88">
        <v>1</v>
      </c>
    </row>
    <row r="352" spans="1:47" ht="15" customHeight="1" x14ac:dyDescent="0.3">
      <c r="A352" s="46" t="s">
        <v>420</v>
      </c>
      <c r="B352" s="46" t="s">
        <v>410</v>
      </c>
      <c r="C352" s="50"/>
      <c r="D352" s="51"/>
      <c r="E352" s="81"/>
      <c r="F352" s="52"/>
      <c r="G352" s="50"/>
      <c r="H352" s="54"/>
      <c r="I352" s="53"/>
      <c r="J352" s="53"/>
      <c r="K352" s="65"/>
      <c r="L352" s="79"/>
      <c r="M352" s="79"/>
      <c r="N352" s="60"/>
      <c r="O352" s="88" t="s">
        <v>1697</v>
      </c>
      <c r="P352" s="83">
        <v>45032.629027777781</v>
      </c>
      <c r="Q352" s="88" t="s">
        <v>3292</v>
      </c>
      <c r="R352" s="88"/>
      <c r="S352" s="88" t="s">
        <v>3293</v>
      </c>
      <c r="T352" s="88" t="s">
        <v>1742</v>
      </c>
      <c r="U352" s="88" t="s">
        <v>3294</v>
      </c>
      <c r="V352" s="88" t="s">
        <v>3295</v>
      </c>
      <c r="W352" s="78" t="s">
        <v>3296</v>
      </c>
      <c r="X352" s="83">
        <v>45032.629027777781</v>
      </c>
      <c r="Y352" s="88" t="s">
        <v>1692</v>
      </c>
      <c r="Z352" s="88" t="b">
        <v>0</v>
      </c>
      <c r="AA352" s="88" t="b">
        <v>0</v>
      </c>
      <c r="AB352" s="88"/>
      <c r="AC352" s="88">
        <v>3</v>
      </c>
      <c r="AD352" s="88">
        <v>0</v>
      </c>
      <c r="AE352" s="88" t="s">
        <v>1693</v>
      </c>
      <c r="AF352" s="88" t="b">
        <v>0</v>
      </c>
      <c r="AG352" s="88" t="b">
        <v>0</v>
      </c>
      <c r="AH352" s="88"/>
      <c r="AI352" s="88"/>
      <c r="AJ352" s="88"/>
      <c r="AK352" s="88" t="s">
        <v>3244</v>
      </c>
      <c r="AL352" s="88" t="s">
        <v>3252</v>
      </c>
      <c r="AM352" s="88" t="s">
        <v>3244</v>
      </c>
      <c r="AN352" s="88">
        <v>0</v>
      </c>
      <c r="AO352" s="88" t="s">
        <v>3244</v>
      </c>
      <c r="AP352" s="88" t="b">
        <v>0</v>
      </c>
      <c r="AQ352" s="88" t="b">
        <v>0</v>
      </c>
      <c r="AR352" s="88"/>
      <c r="AS352" s="88" t="b">
        <v>0</v>
      </c>
      <c r="AT352" s="88">
        <v>0</v>
      </c>
      <c r="AU352" s="88">
        <v>1</v>
      </c>
    </row>
    <row r="353" spans="1:47" ht="15" customHeight="1" x14ac:dyDescent="0.3">
      <c r="A353" s="46" t="s">
        <v>421</v>
      </c>
      <c r="B353" s="46" t="s">
        <v>410</v>
      </c>
      <c r="C353" s="50"/>
      <c r="D353" s="51"/>
      <c r="E353" s="81"/>
      <c r="F353" s="52"/>
      <c r="G353" s="50"/>
      <c r="H353" s="54"/>
      <c r="I353" s="53"/>
      <c r="J353" s="53"/>
      <c r="K353" s="65"/>
      <c r="L353" s="79"/>
      <c r="M353" s="79"/>
      <c r="N353" s="60"/>
      <c r="O353" s="88" t="s">
        <v>1697</v>
      </c>
      <c r="P353" s="83">
        <v>45032.642152777778</v>
      </c>
      <c r="Q353" s="88" t="s">
        <v>3297</v>
      </c>
      <c r="R353" s="88"/>
      <c r="S353" s="88" t="s">
        <v>3298</v>
      </c>
      <c r="T353" s="88" t="s">
        <v>1742</v>
      </c>
      <c r="U353" s="88" t="s">
        <v>3299</v>
      </c>
      <c r="V353" s="88" t="s">
        <v>3300</v>
      </c>
      <c r="W353" s="78" t="s">
        <v>3301</v>
      </c>
      <c r="X353" s="83">
        <v>45032.642152777778</v>
      </c>
      <c r="Y353" s="88" t="s">
        <v>1692</v>
      </c>
      <c r="Z353" s="88" t="b">
        <v>0</v>
      </c>
      <c r="AA353" s="88" t="b">
        <v>0</v>
      </c>
      <c r="AB353" s="88"/>
      <c r="AC353" s="88">
        <v>3</v>
      </c>
      <c r="AD353" s="88">
        <v>0</v>
      </c>
      <c r="AE353" s="88" t="s">
        <v>1693</v>
      </c>
      <c r="AF353" s="88" t="b">
        <v>0</v>
      </c>
      <c r="AG353" s="88" t="b">
        <v>0</v>
      </c>
      <c r="AH353" s="88"/>
      <c r="AI353" s="88"/>
      <c r="AJ353" s="88"/>
      <c r="AK353" s="88" t="s">
        <v>3244</v>
      </c>
      <c r="AL353" s="88" t="s">
        <v>3252</v>
      </c>
      <c r="AM353" s="88" t="s">
        <v>3244</v>
      </c>
      <c r="AN353" s="88">
        <v>0</v>
      </c>
      <c r="AO353" s="88" t="s">
        <v>3244</v>
      </c>
      <c r="AP353" s="88" t="b">
        <v>0</v>
      </c>
      <c r="AQ353" s="88" t="b">
        <v>0</v>
      </c>
      <c r="AR353" s="88"/>
      <c r="AS353" s="88" t="b">
        <v>0</v>
      </c>
      <c r="AT353" s="88">
        <v>0</v>
      </c>
      <c r="AU353" s="88">
        <v>1</v>
      </c>
    </row>
    <row r="354" spans="1:47" ht="15" customHeight="1" x14ac:dyDescent="0.3">
      <c r="A354" s="46" t="s">
        <v>422</v>
      </c>
      <c r="B354" s="46" t="s">
        <v>410</v>
      </c>
      <c r="C354" s="50"/>
      <c r="D354" s="51"/>
      <c r="E354" s="81"/>
      <c r="F354" s="52"/>
      <c r="G354" s="50"/>
      <c r="H354" s="54"/>
      <c r="I354" s="53"/>
      <c r="J354" s="53"/>
      <c r="K354" s="65"/>
      <c r="L354" s="79"/>
      <c r="M354" s="79"/>
      <c r="N354" s="60"/>
      <c r="O354" s="88" t="s">
        <v>1697</v>
      </c>
      <c r="P354" s="83">
        <v>45032.735208333332</v>
      </c>
      <c r="Q354" s="88" t="s">
        <v>3302</v>
      </c>
      <c r="R354" s="88"/>
      <c r="S354" s="88" t="s">
        <v>3303</v>
      </c>
      <c r="T354" s="88" t="s">
        <v>1742</v>
      </c>
      <c r="U354" s="88" t="s">
        <v>3304</v>
      </c>
      <c r="V354" s="88" t="s">
        <v>3305</v>
      </c>
      <c r="W354" s="78" t="s">
        <v>3306</v>
      </c>
      <c r="X354" s="83">
        <v>45032.735208333332</v>
      </c>
      <c r="Y354" s="88" t="s">
        <v>1692</v>
      </c>
      <c r="Z354" s="88" t="b">
        <v>0</v>
      </c>
      <c r="AA354" s="88" t="b">
        <v>0</v>
      </c>
      <c r="AB354" s="88"/>
      <c r="AC354" s="88">
        <v>4</v>
      </c>
      <c r="AD354" s="88">
        <v>0</v>
      </c>
      <c r="AE354" s="88" t="s">
        <v>1693</v>
      </c>
      <c r="AF354" s="88" t="b">
        <v>0</v>
      </c>
      <c r="AG354" s="88" t="b">
        <v>0</v>
      </c>
      <c r="AH354" s="88"/>
      <c r="AI354" s="88"/>
      <c r="AJ354" s="88"/>
      <c r="AK354" s="88" t="s">
        <v>3244</v>
      </c>
      <c r="AL354" s="88" t="s">
        <v>3252</v>
      </c>
      <c r="AM354" s="88" t="s">
        <v>3244</v>
      </c>
      <c r="AN354" s="88">
        <v>0</v>
      </c>
      <c r="AO354" s="88" t="s">
        <v>3244</v>
      </c>
      <c r="AP354" s="88" t="b">
        <v>0</v>
      </c>
      <c r="AQ354" s="88" t="b">
        <v>0</v>
      </c>
      <c r="AR354" s="88"/>
      <c r="AS354" s="88" t="b">
        <v>0</v>
      </c>
      <c r="AT354" s="88">
        <v>0</v>
      </c>
      <c r="AU354" s="88">
        <v>1</v>
      </c>
    </row>
    <row r="355" spans="1:47" ht="15" customHeight="1" x14ac:dyDescent="0.3">
      <c r="A355" s="46" t="s">
        <v>423</v>
      </c>
      <c r="B355" s="46" t="s">
        <v>410</v>
      </c>
      <c r="C355" s="50"/>
      <c r="D355" s="51"/>
      <c r="E355" s="81"/>
      <c r="F355" s="52"/>
      <c r="G355" s="50"/>
      <c r="H355" s="54"/>
      <c r="I355" s="53"/>
      <c r="J355" s="53"/>
      <c r="K355" s="65"/>
      <c r="L355" s="79"/>
      <c r="M355" s="79"/>
      <c r="N355" s="60"/>
      <c r="O355" s="88" t="s">
        <v>1697</v>
      </c>
      <c r="P355" s="83">
        <v>45032.809571759259</v>
      </c>
      <c r="Q355" s="88" t="s">
        <v>3307</v>
      </c>
      <c r="R355" s="88"/>
      <c r="S355" s="88" t="s">
        <v>3308</v>
      </c>
      <c r="T355" s="88" t="s">
        <v>1742</v>
      </c>
      <c r="U355" s="88" t="s">
        <v>3309</v>
      </c>
      <c r="V355" s="88" t="s">
        <v>3310</v>
      </c>
      <c r="W355" s="78" t="s">
        <v>3311</v>
      </c>
      <c r="X355" s="83">
        <v>45032.809571759259</v>
      </c>
      <c r="Y355" s="88" t="s">
        <v>1692</v>
      </c>
      <c r="Z355" s="88" t="b">
        <v>0</v>
      </c>
      <c r="AA355" s="88" t="b">
        <v>0</v>
      </c>
      <c r="AB355" s="88"/>
      <c r="AC355" s="88">
        <v>1</v>
      </c>
      <c r="AD355" s="88">
        <v>0</v>
      </c>
      <c r="AE355" s="88" t="s">
        <v>1693</v>
      </c>
      <c r="AF355" s="88" t="b">
        <v>0</v>
      </c>
      <c r="AG355" s="88" t="b">
        <v>0</v>
      </c>
      <c r="AH355" s="88"/>
      <c r="AI355" s="88"/>
      <c r="AJ355" s="88"/>
      <c r="AK355" s="88" t="s">
        <v>3244</v>
      </c>
      <c r="AL355" s="88" t="s">
        <v>3252</v>
      </c>
      <c r="AM355" s="88" t="s">
        <v>3244</v>
      </c>
      <c r="AN355" s="88">
        <v>0</v>
      </c>
      <c r="AO355" s="88" t="s">
        <v>3244</v>
      </c>
      <c r="AP355" s="88" t="b">
        <v>0</v>
      </c>
      <c r="AQ355" s="88" t="b">
        <v>0</v>
      </c>
      <c r="AR355" s="88"/>
      <c r="AS355" s="88" t="b">
        <v>0</v>
      </c>
      <c r="AT355" s="88">
        <v>0</v>
      </c>
      <c r="AU355" s="88">
        <v>1</v>
      </c>
    </row>
    <row r="356" spans="1:47" ht="15" customHeight="1" x14ac:dyDescent="0.3">
      <c r="A356" s="46" t="s">
        <v>410</v>
      </c>
      <c r="B356" s="46" t="s">
        <v>424</v>
      </c>
      <c r="C356" s="50"/>
      <c r="D356" s="51"/>
      <c r="E356" s="81"/>
      <c r="F356" s="52"/>
      <c r="G356" s="50"/>
      <c r="H356" s="54"/>
      <c r="I356" s="53"/>
      <c r="J356" s="53"/>
      <c r="K356" s="65"/>
      <c r="L356" s="79"/>
      <c r="M356" s="79"/>
      <c r="N356" s="60"/>
      <c r="O356" s="88" t="s">
        <v>1686</v>
      </c>
      <c r="P356" s="83">
        <v>45032.986273148148</v>
      </c>
      <c r="Q356" s="88" t="s">
        <v>3312</v>
      </c>
      <c r="R356" s="88"/>
      <c r="S356" s="88" t="s">
        <v>3313</v>
      </c>
      <c r="T356" s="88" t="s">
        <v>1742</v>
      </c>
      <c r="U356" s="88" t="s">
        <v>3239</v>
      </c>
      <c r="V356" s="88" t="s">
        <v>3314</v>
      </c>
      <c r="W356" s="78" t="s">
        <v>3315</v>
      </c>
      <c r="X356" s="83">
        <v>45032.986273148148</v>
      </c>
      <c r="Y356" s="88" t="s">
        <v>1692</v>
      </c>
      <c r="Z356" s="88" t="b">
        <v>0</v>
      </c>
      <c r="AA356" s="88" t="b">
        <v>0</v>
      </c>
      <c r="AB356" s="88"/>
      <c r="AC356" s="88">
        <v>2</v>
      </c>
      <c r="AD356" s="88">
        <v>0</v>
      </c>
      <c r="AE356" s="88" t="s">
        <v>1693</v>
      </c>
      <c r="AF356" s="88" t="b">
        <v>0</v>
      </c>
      <c r="AG356" s="88" t="b">
        <v>0</v>
      </c>
      <c r="AH356" s="88"/>
      <c r="AI356" s="88"/>
      <c r="AJ356" s="88"/>
      <c r="AK356" s="88" t="s">
        <v>3316</v>
      </c>
      <c r="AL356" s="88" t="s">
        <v>3317</v>
      </c>
      <c r="AM356" s="88" t="s">
        <v>3316</v>
      </c>
      <c r="AN356" s="88">
        <v>0</v>
      </c>
      <c r="AO356" s="88" t="s">
        <v>3244</v>
      </c>
      <c r="AP356" s="88" t="b">
        <v>1</v>
      </c>
      <c r="AQ356" s="88" t="b">
        <v>0</v>
      </c>
      <c r="AR356" s="88"/>
      <c r="AS356" s="88" t="b">
        <v>0</v>
      </c>
      <c r="AT356" s="88">
        <v>1</v>
      </c>
      <c r="AU356" s="88">
        <v>1</v>
      </c>
    </row>
    <row r="357" spans="1:47" ht="15" customHeight="1" x14ac:dyDescent="0.3">
      <c r="A357" s="46" t="s">
        <v>424</v>
      </c>
      <c r="B357" s="46" t="s">
        <v>410</v>
      </c>
      <c r="C357" s="50"/>
      <c r="D357" s="51"/>
      <c r="E357" s="81"/>
      <c r="F357" s="52"/>
      <c r="G357" s="50"/>
      <c r="H357" s="54"/>
      <c r="I357" s="53"/>
      <c r="J357" s="53"/>
      <c r="K357" s="65"/>
      <c r="L357" s="79"/>
      <c r="M357" s="79"/>
      <c r="N357" s="60"/>
      <c r="O357" s="88" t="s">
        <v>1697</v>
      </c>
      <c r="P357" s="83">
        <v>45032.985196759262</v>
      </c>
      <c r="Q357" s="88" t="s">
        <v>3318</v>
      </c>
      <c r="R357" s="88"/>
      <c r="S357" s="88" t="s">
        <v>3316</v>
      </c>
      <c r="T357" s="88" t="s">
        <v>1742</v>
      </c>
      <c r="U357" s="88" t="s">
        <v>3319</v>
      </c>
      <c r="V357" s="88" t="s">
        <v>3317</v>
      </c>
      <c r="W357" s="78" t="s">
        <v>3320</v>
      </c>
      <c r="X357" s="83">
        <v>45032.985196759262</v>
      </c>
      <c r="Y357" s="88" t="s">
        <v>1692</v>
      </c>
      <c r="Z357" s="88" t="b">
        <v>0</v>
      </c>
      <c r="AA357" s="88" t="b">
        <v>0</v>
      </c>
      <c r="AB357" s="88"/>
      <c r="AC357" s="88">
        <v>2</v>
      </c>
      <c r="AD357" s="88">
        <v>0</v>
      </c>
      <c r="AE357" s="88" t="s">
        <v>1693</v>
      </c>
      <c r="AF357" s="88" t="b">
        <v>0</v>
      </c>
      <c r="AG357" s="88" t="b">
        <v>0</v>
      </c>
      <c r="AH357" s="88"/>
      <c r="AI357" s="88"/>
      <c r="AJ357" s="88"/>
      <c r="AK357" s="88" t="s">
        <v>3244</v>
      </c>
      <c r="AL357" s="88" t="s">
        <v>3252</v>
      </c>
      <c r="AM357" s="88" t="s">
        <v>3244</v>
      </c>
      <c r="AN357" s="88">
        <v>1</v>
      </c>
      <c r="AO357" s="88" t="s">
        <v>3244</v>
      </c>
      <c r="AP357" s="88" t="b">
        <v>0</v>
      </c>
      <c r="AQ357" s="88" t="b">
        <v>0</v>
      </c>
      <c r="AR357" s="88"/>
      <c r="AS357" s="88" t="b">
        <v>0</v>
      </c>
      <c r="AT357" s="88">
        <v>0</v>
      </c>
      <c r="AU357" s="88">
        <v>1</v>
      </c>
    </row>
    <row r="358" spans="1:47" ht="15" customHeight="1" x14ac:dyDescent="0.3">
      <c r="A358" s="46" t="s">
        <v>425</v>
      </c>
      <c r="B358" s="46" t="s">
        <v>410</v>
      </c>
      <c r="C358" s="50"/>
      <c r="D358" s="51"/>
      <c r="E358" s="81"/>
      <c r="F358" s="52"/>
      <c r="G358" s="50"/>
      <c r="H358" s="54"/>
      <c r="I358" s="53"/>
      <c r="J358" s="53"/>
      <c r="K358" s="65"/>
      <c r="L358" s="79"/>
      <c r="M358" s="79"/>
      <c r="N358" s="60"/>
      <c r="O358" s="88" t="s">
        <v>1697</v>
      </c>
      <c r="P358" s="83">
        <v>45033.049189814818</v>
      </c>
      <c r="Q358" s="88" t="s">
        <v>3321</v>
      </c>
      <c r="R358" s="88"/>
      <c r="S358" s="88" t="s">
        <v>3322</v>
      </c>
      <c r="T358" s="88" t="s">
        <v>1742</v>
      </c>
      <c r="U358" s="88" t="s">
        <v>425</v>
      </c>
      <c r="V358" s="88" t="s">
        <v>3323</v>
      </c>
      <c r="W358" s="78" t="s">
        <v>3324</v>
      </c>
      <c r="X358" s="83">
        <v>45033.049189814818</v>
      </c>
      <c r="Y358" s="88" t="s">
        <v>1692</v>
      </c>
      <c r="Z358" s="88" t="b">
        <v>0</v>
      </c>
      <c r="AA358" s="88" t="b">
        <v>0</v>
      </c>
      <c r="AB358" s="88"/>
      <c r="AC358" s="88">
        <v>1</v>
      </c>
      <c r="AD358" s="88">
        <v>0</v>
      </c>
      <c r="AE358" s="88" t="s">
        <v>1693</v>
      </c>
      <c r="AF358" s="88" t="b">
        <v>0</v>
      </c>
      <c r="AG358" s="88" t="b">
        <v>0</v>
      </c>
      <c r="AH358" s="88"/>
      <c r="AI358" s="88"/>
      <c r="AJ358" s="88"/>
      <c r="AK358" s="88" t="s">
        <v>3244</v>
      </c>
      <c r="AL358" s="88" t="s">
        <v>3252</v>
      </c>
      <c r="AM358" s="88" t="s">
        <v>3244</v>
      </c>
      <c r="AN358" s="88">
        <v>0</v>
      </c>
      <c r="AO358" s="88" t="s">
        <v>3244</v>
      </c>
      <c r="AP358" s="88" t="b">
        <v>0</v>
      </c>
      <c r="AQ358" s="88" t="b">
        <v>0</v>
      </c>
      <c r="AR358" s="88"/>
      <c r="AS358" s="88" t="b">
        <v>0</v>
      </c>
      <c r="AT358" s="88">
        <v>0</v>
      </c>
      <c r="AU358" s="88">
        <v>1</v>
      </c>
    </row>
    <row r="359" spans="1:47" ht="15" customHeight="1" x14ac:dyDescent="0.3">
      <c r="A359" s="46" t="s">
        <v>426</v>
      </c>
      <c r="B359" s="46" t="s">
        <v>193</v>
      </c>
      <c r="C359" s="50"/>
      <c r="D359" s="51"/>
      <c r="E359" s="81"/>
      <c r="F359" s="52"/>
      <c r="G359" s="50"/>
      <c r="H359" s="54"/>
      <c r="I359" s="53"/>
      <c r="J359" s="53"/>
      <c r="K359" s="65"/>
      <c r="L359" s="79"/>
      <c r="M359" s="79"/>
      <c r="N359" s="60"/>
      <c r="O359" s="88" t="s">
        <v>1697</v>
      </c>
      <c r="P359" s="83">
        <v>45033.650983796295</v>
      </c>
      <c r="Q359" s="88" t="s">
        <v>3325</v>
      </c>
      <c r="R359" s="88"/>
      <c r="S359" s="88" t="s">
        <v>3326</v>
      </c>
      <c r="T359" s="88" t="s">
        <v>1742</v>
      </c>
      <c r="U359" s="88" t="s">
        <v>3327</v>
      </c>
      <c r="V359" s="88" t="s">
        <v>3328</v>
      </c>
      <c r="W359" s="78" t="s">
        <v>3329</v>
      </c>
      <c r="X359" s="83">
        <v>45033.650983796295</v>
      </c>
      <c r="Y359" s="88" t="s">
        <v>1692</v>
      </c>
      <c r="Z359" s="88" t="b">
        <v>0</v>
      </c>
      <c r="AA359" s="88" t="b">
        <v>0</v>
      </c>
      <c r="AB359" s="88"/>
      <c r="AC359" s="88">
        <v>1</v>
      </c>
      <c r="AD359" s="88">
        <v>0</v>
      </c>
      <c r="AE359" s="88" t="s">
        <v>1693</v>
      </c>
      <c r="AF359" s="88" t="b">
        <v>0</v>
      </c>
      <c r="AG359" s="88" t="b">
        <v>0</v>
      </c>
      <c r="AH359" s="88"/>
      <c r="AI359" s="88"/>
      <c r="AJ359" s="88"/>
      <c r="AK359" s="88" t="s">
        <v>1760</v>
      </c>
      <c r="AL359" s="88" t="s">
        <v>1796</v>
      </c>
      <c r="AM359" s="88" t="s">
        <v>1760</v>
      </c>
      <c r="AN359" s="88">
        <v>0</v>
      </c>
      <c r="AO359" s="88" t="s">
        <v>1760</v>
      </c>
      <c r="AP359" s="88" t="b">
        <v>0</v>
      </c>
      <c r="AQ359" s="88" t="b">
        <v>0</v>
      </c>
      <c r="AR359" s="88"/>
      <c r="AS359" s="88" t="b">
        <v>0</v>
      </c>
      <c r="AT359" s="88">
        <v>0</v>
      </c>
      <c r="AU359" s="88">
        <v>1</v>
      </c>
    </row>
    <row r="360" spans="1:47" ht="15" customHeight="1" x14ac:dyDescent="0.3">
      <c r="A360" s="46" t="s">
        <v>410</v>
      </c>
      <c r="B360" s="46" t="s">
        <v>426</v>
      </c>
      <c r="C360" s="50"/>
      <c r="D360" s="51"/>
      <c r="E360" s="81"/>
      <c r="F360" s="52"/>
      <c r="G360" s="50"/>
      <c r="H360" s="54"/>
      <c r="I360" s="53"/>
      <c r="J360" s="53"/>
      <c r="K360" s="65"/>
      <c r="L360" s="79"/>
      <c r="M360" s="79"/>
      <c r="N360" s="60"/>
      <c r="O360" s="88" t="s">
        <v>1686</v>
      </c>
      <c r="P360" s="83">
        <v>45033.730173611111</v>
      </c>
      <c r="Q360" s="88" t="s">
        <v>3330</v>
      </c>
      <c r="R360" s="88"/>
      <c r="S360" s="88" t="s">
        <v>3331</v>
      </c>
      <c r="T360" s="88" t="s">
        <v>1742</v>
      </c>
      <c r="U360" s="88" t="s">
        <v>3239</v>
      </c>
      <c r="V360" s="88" t="s">
        <v>3332</v>
      </c>
      <c r="W360" s="78" t="s">
        <v>3333</v>
      </c>
      <c r="X360" s="83">
        <v>45033.730173611111</v>
      </c>
      <c r="Y360" s="88" t="s">
        <v>1692</v>
      </c>
      <c r="Z360" s="88" t="b">
        <v>0</v>
      </c>
      <c r="AA360" s="88" t="b">
        <v>0</v>
      </c>
      <c r="AB360" s="88"/>
      <c r="AC360" s="88">
        <v>1</v>
      </c>
      <c r="AD360" s="88">
        <v>0</v>
      </c>
      <c r="AE360" s="88" t="s">
        <v>1693</v>
      </c>
      <c r="AF360" s="88" t="b">
        <v>0</v>
      </c>
      <c r="AG360" s="88" t="b">
        <v>0</v>
      </c>
      <c r="AH360" s="88"/>
      <c r="AI360" s="88"/>
      <c r="AJ360" s="88"/>
      <c r="AK360" s="88" t="s">
        <v>3334</v>
      </c>
      <c r="AL360" s="88" t="s">
        <v>3335</v>
      </c>
      <c r="AM360" s="88" t="s">
        <v>3334</v>
      </c>
      <c r="AN360" s="88">
        <v>0</v>
      </c>
      <c r="AO360" s="88" t="s">
        <v>3244</v>
      </c>
      <c r="AP360" s="88" t="b">
        <v>1</v>
      </c>
      <c r="AQ360" s="88" t="b">
        <v>0</v>
      </c>
      <c r="AR360" s="88"/>
      <c r="AS360" s="88" t="b">
        <v>0</v>
      </c>
      <c r="AT360" s="88">
        <v>1</v>
      </c>
      <c r="AU360" s="88">
        <v>1</v>
      </c>
    </row>
    <row r="361" spans="1:47" ht="15" customHeight="1" x14ac:dyDescent="0.3">
      <c r="A361" s="46" t="s">
        <v>426</v>
      </c>
      <c r="B361" s="46" t="s">
        <v>410</v>
      </c>
      <c r="C361" s="50"/>
      <c r="D361" s="51"/>
      <c r="E361" s="81"/>
      <c r="F361" s="52"/>
      <c r="G361" s="50"/>
      <c r="H361" s="54"/>
      <c r="I361" s="53"/>
      <c r="J361" s="53"/>
      <c r="K361" s="65"/>
      <c r="L361" s="79"/>
      <c r="M361" s="79"/>
      <c r="N361" s="60"/>
      <c r="O361" s="88" t="s">
        <v>1697</v>
      </c>
      <c r="P361" s="83">
        <v>45033.652199074073</v>
      </c>
      <c r="Q361" s="88" t="s">
        <v>3336</v>
      </c>
      <c r="R361" s="88"/>
      <c r="S361" s="88" t="s">
        <v>3334</v>
      </c>
      <c r="T361" s="88" t="s">
        <v>1742</v>
      </c>
      <c r="U361" s="88" t="s">
        <v>3327</v>
      </c>
      <c r="V361" s="88" t="s">
        <v>3335</v>
      </c>
      <c r="W361" s="78" t="s">
        <v>3337</v>
      </c>
      <c r="X361" s="83">
        <v>45033.652199074073</v>
      </c>
      <c r="Y361" s="88" t="s">
        <v>1692</v>
      </c>
      <c r="Z361" s="88" t="b">
        <v>0</v>
      </c>
      <c r="AA361" s="88" t="b">
        <v>0</v>
      </c>
      <c r="AB361" s="88"/>
      <c r="AC361" s="88">
        <v>1</v>
      </c>
      <c r="AD361" s="88">
        <v>0</v>
      </c>
      <c r="AE361" s="88" t="s">
        <v>1693</v>
      </c>
      <c r="AF361" s="88" t="b">
        <v>0</v>
      </c>
      <c r="AG361" s="88" t="b">
        <v>0</v>
      </c>
      <c r="AH361" s="88"/>
      <c r="AI361" s="88"/>
      <c r="AJ361" s="88"/>
      <c r="AK361" s="88" t="s">
        <v>3244</v>
      </c>
      <c r="AL361" s="88" t="s">
        <v>3252</v>
      </c>
      <c r="AM361" s="88" t="s">
        <v>3244</v>
      </c>
      <c r="AN361" s="88">
        <v>1</v>
      </c>
      <c r="AO361" s="88" t="s">
        <v>3244</v>
      </c>
      <c r="AP361" s="88" t="b">
        <v>0</v>
      </c>
      <c r="AQ361" s="88" t="b">
        <v>0</v>
      </c>
      <c r="AR361" s="88"/>
      <c r="AS361" s="88" t="b">
        <v>0</v>
      </c>
      <c r="AT361" s="88">
        <v>0</v>
      </c>
      <c r="AU361" s="88">
        <v>1</v>
      </c>
    </row>
    <row r="362" spans="1:47" ht="15" customHeight="1" x14ac:dyDescent="0.3">
      <c r="A362" s="46" t="s">
        <v>398</v>
      </c>
      <c r="B362" s="46" t="s">
        <v>410</v>
      </c>
      <c r="C362" s="50"/>
      <c r="D362" s="51"/>
      <c r="E362" s="81"/>
      <c r="F362" s="52"/>
      <c r="G362" s="50"/>
      <c r="H362" s="54"/>
      <c r="I362" s="53"/>
      <c r="J362" s="53"/>
      <c r="K362" s="65"/>
      <c r="L362" s="79"/>
      <c r="M362" s="79"/>
      <c r="N362" s="60"/>
      <c r="O362" s="88" t="s">
        <v>1697</v>
      </c>
      <c r="P362" s="83">
        <v>45032.110868055555</v>
      </c>
      <c r="Q362" s="88" t="s">
        <v>3338</v>
      </c>
      <c r="R362" s="88"/>
      <c r="S362" s="88" t="s">
        <v>3339</v>
      </c>
      <c r="T362" s="88" t="s">
        <v>1742</v>
      </c>
      <c r="U362" s="88" t="s">
        <v>398</v>
      </c>
      <c r="V362" s="88" t="s">
        <v>3340</v>
      </c>
      <c r="W362" s="78" t="s">
        <v>3341</v>
      </c>
      <c r="X362" s="83">
        <v>45032.110868055555</v>
      </c>
      <c r="Y362" s="88" t="s">
        <v>1692</v>
      </c>
      <c r="Z362" s="88" t="b">
        <v>0</v>
      </c>
      <c r="AA362" s="88" t="b">
        <v>0</v>
      </c>
      <c r="AB362" s="88"/>
      <c r="AC362" s="88">
        <v>7</v>
      </c>
      <c r="AD362" s="88">
        <v>0</v>
      </c>
      <c r="AE362" s="88" t="s">
        <v>1693</v>
      </c>
      <c r="AF362" s="88" t="b">
        <v>0</v>
      </c>
      <c r="AG362" s="88" t="b">
        <v>0</v>
      </c>
      <c r="AH362" s="88"/>
      <c r="AI362" s="88"/>
      <c r="AJ362" s="88"/>
      <c r="AK362" s="88" t="s">
        <v>3244</v>
      </c>
      <c r="AL362" s="88" t="s">
        <v>3252</v>
      </c>
      <c r="AM362" s="88" t="s">
        <v>3244</v>
      </c>
      <c r="AN362" s="88">
        <v>0</v>
      </c>
      <c r="AO362" s="88" t="s">
        <v>3244</v>
      </c>
      <c r="AP362" s="88" t="b">
        <v>0</v>
      </c>
      <c r="AQ362" s="88" t="b">
        <v>0</v>
      </c>
      <c r="AR362" s="88"/>
      <c r="AS362" s="88" t="b">
        <v>0</v>
      </c>
      <c r="AT362" s="88">
        <v>0</v>
      </c>
      <c r="AU362" s="88">
        <v>1</v>
      </c>
    </row>
    <row r="363" spans="1:47" ht="15" customHeight="1" x14ac:dyDescent="0.3">
      <c r="A363" s="46" t="s">
        <v>427</v>
      </c>
      <c r="B363" s="46" t="s">
        <v>410</v>
      </c>
      <c r="C363" s="50"/>
      <c r="D363" s="51"/>
      <c r="E363" s="81"/>
      <c r="F363" s="52"/>
      <c r="G363" s="50"/>
      <c r="H363" s="54"/>
      <c r="I363" s="53"/>
      <c r="J363" s="53"/>
      <c r="K363" s="65"/>
      <c r="L363" s="79"/>
      <c r="M363" s="79"/>
      <c r="N363" s="60"/>
      <c r="O363" s="88" t="s">
        <v>1686</v>
      </c>
      <c r="P363" s="83">
        <v>45032.790486111109</v>
      </c>
      <c r="Q363" s="88" t="s">
        <v>3342</v>
      </c>
      <c r="R363" s="88"/>
      <c r="S363" s="88" t="s">
        <v>3343</v>
      </c>
      <c r="T363" s="88" t="s">
        <v>1742</v>
      </c>
      <c r="U363" s="88" t="s">
        <v>3344</v>
      </c>
      <c r="V363" s="88" t="s">
        <v>3345</v>
      </c>
      <c r="W363" s="78" t="s">
        <v>3346</v>
      </c>
      <c r="X363" s="83">
        <v>45032.790486111109</v>
      </c>
      <c r="Y363" s="88" t="s">
        <v>1692</v>
      </c>
      <c r="Z363" s="88" t="b">
        <v>0</v>
      </c>
      <c r="AA363" s="88" t="b">
        <v>0</v>
      </c>
      <c r="AB363" s="88"/>
      <c r="AC363" s="88">
        <v>4</v>
      </c>
      <c r="AD363" s="88">
        <v>0</v>
      </c>
      <c r="AE363" s="88" t="s">
        <v>1693</v>
      </c>
      <c r="AF363" s="88" t="b">
        <v>0</v>
      </c>
      <c r="AG363" s="88" t="b">
        <v>0</v>
      </c>
      <c r="AH363" s="88"/>
      <c r="AI363" s="88"/>
      <c r="AJ363" s="88"/>
      <c r="AK363" s="88" t="s">
        <v>3254</v>
      </c>
      <c r="AL363" s="88" t="s">
        <v>3255</v>
      </c>
      <c r="AM363" s="88" t="s">
        <v>3254</v>
      </c>
      <c r="AN363" s="88">
        <v>0</v>
      </c>
      <c r="AO363" s="88" t="s">
        <v>3244</v>
      </c>
      <c r="AP363" s="88" t="b">
        <v>0</v>
      </c>
      <c r="AQ363" s="88" t="b">
        <v>0</v>
      </c>
      <c r="AR363" s="88"/>
      <c r="AS363" s="88" t="b">
        <v>0</v>
      </c>
      <c r="AT363" s="88">
        <v>4</v>
      </c>
      <c r="AU363" s="88">
        <v>1</v>
      </c>
    </row>
    <row r="364" spans="1:47" ht="15" customHeight="1" x14ac:dyDescent="0.3">
      <c r="A364" s="46" t="s">
        <v>428</v>
      </c>
      <c r="B364" s="46" t="s">
        <v>410</v>
      </c>
      <c r="C364" s="50"/>
      <c r="D364" s="51"/>
      <c r="E364" s="81"/>
      <c r="F364" s="52"/>
      <c r="G364" s="50"/>
      <c r="H364" s="54"/>
      <c r="I364" s="53"/>
      <c r="J364" s="53"/>
      <c r="K364" s="65"/>
      <c r="L364" s="79"/>
      <c r="M364" s="79"/>
      <c r="N364" s="60"/>
      <c r="O364" s="88" t="s">
        <v>1697</v>
      </c>
      <c r="P364" s="83">
        <v>45032.785844907405</v>
      </c>
      <c r="Q364" s="88" t="s">
        <v>3347</v>
      </c>
      <c r="R364" s="88"/>
      <c r="S364" s="88" t="s">
        <v>3348</v>
      </c>
      <c r="T364" s="88" t="s">
        <v>1742</v>
      </c>
      <c r="U364" s="88" t="s">
        <v>3349</v>
      </c>
      <c r="V364" s="88" t="s">
        <v>3350</v>
      </c>
      <c r="W364" s="78" t="s">
        <v>3351</v>
      </c>
      <c r="X364" s="83">
        <v>45032.785844907405</v>
      </c>
      <c r="Y364" s="88" t="s">
        <v>1692</v>
      </c>
      <c r="Z364" s="88" t="b">
        <v>0</v>
      </c>
      <c r="AA364" s="88" t="b">
        <v>0</v>
      </c>
      <c r="AB364" s="88"/>
      <c r="AC364" s="88">
        <v>1</v>
      </c>
      <c r="AD364" s="88">
        <v>0</v>
      </c>
      <c r="AE364" s="88" t="s">
        <v>1693</v>
      </c>
      <c r="AF364" s="88" t="b">
        <v>0</v>
      </c>
      <c r="AG364" s="88" t="b">
        <v>0</v>
      </c>
      <c r="AH364" s="88"/>
      <c r="AI364" s="88"/>
      <c r="AJ364" s="88"/>
      <c r="AK364" s="88" t="s">
        <v>3244</v>
      </c>
      <c r="AL364" s="88" t="s">
        <v>3252</v>
      </c>
      <c r="AM364" s="88" t="s">
        <v>3244</v>
      </c>
      <c r="AN364" s="88">
        <v>0</v>
      </c>
      <c r="AO364" s="88" t="s">
        <v>3244</v>
      </c>
      <c r="AP364" s="88" t="b">
        <v>0</v>
      </c>
      <c r="AQ364" s="88" t="b">
        <v>0</v>
      </c>
      <c r="AR364" s="88"/>
      <c r="AS364" s="88" t="b">
        <v>0</v>
      </c>
      <c r="AT364" s="88">
        <v>0</v>
      </c>
      <c r="AU364" s="88">
        <v>1</v>
      </c>
    </row>
    <row r="365" spans="1:47" ht="15" customHeight="1" x14ac:dyDescent="0.3">
      <c r="A365" s="46" t="s">
        <v>410</v>
      </c>
      <c r="B365" s="46" t="s">
        <v>410</v>
      </c>
      <c r="C365" s="50"/>
      <c r="D365" s="51"/>
      <c r="E365" s="81"/>
      <c r="F365" s="52"/>
      <c r="G365" s="50"/>
      <c r="H365" s="54"/>
      <c r="I365" s="53"/>
      <c r="J365" s="53"/>
      <c r="K365" s="65"/>
      <c r="L365" s="79"/>
      <c r="M365" s="79"/>
      <c r="N365" s="60"/>
      <c r="O365" s="88" t="s">
        <v>1736</v>
      </c>
      <c r="P365" s="83">
        <v>45032.093217592592</v>
      </c>
      <c r="Q365" s="88"/>
      <c r="R365" s="78" t="s">
        <v>3352</v>
      </c>
      <c r="S365" s="88" t="s">
        <v>3244</v>
      </c>
      <c r="T365" s="88" t="s">
        <v>1742</v>
      </c>
      <c r="U365" s="88" t="s">
        <v>3239</v>
      </c>
      <c r="V365" s="88" t="s">
        <v>3252</v>
      </c>
      <c r="W365" s="78" t="s">
        <v>3353</v>
      </c>
      <c r="X365" s="83">
        <v>45032.093217592592</v>
      </c>
      <c r="Y365" s="88" t="s">
        <v>1692</v>
      </c>
      <c r="Z365" s="88" t="b">
        <v>0</v>
      </c>
      <c r="AA365" s="88" t="b">
        <v>0</v>
      </c>
      <c r="AB365" s="88"/>
      <c r="AC365" s="88">
        <v>229</v>
      </c>
      <c r="AD365" s="88">
        <v>3</v>
      </c>
      <c r="AE365" s="88" t="s">
        <v>1693</v>
      </c>
      <c r="AF365" s="88" t="b">
        <v>0</v>
      </c>
      <c r="AG365" s="88" t="b">
        <v>0</v>
      </c>
      <c r="AH365" s="88" t="s">
        <v>3354</v>
      </c>
      <c r="AI365" s="88" t="b">
        <v>0</v>
      </c>
      <c r="AJ365" s="88">
        <v>0.99</v>
      </c>
      <c r="AK365" s="88"/>
      <c r="AL365" s="88"/>
      <c r="AM365" s="88" t="s">
        <v>3244</v>
      </c>
      <c r="AN365" s="88">
        <v>0</v>
      </c>
      <c r="AO365" s="88"/>
      <c r="AP365" s="88"/>
      <c r="AQ365" s="88"/>
      <c r="AR365" s="88"/>
      <c r="AS365" s="88"/>
      <c r="AT365" s="88"/>
      <c r="AU365" s="88">
        <v>1</v>
      </c>
    </row>
    <row r="366" spans="1:47" ht="15" customHeight="1" x14ac:dyDescent="0.3">
      <c r="A366" s="46" t="s">
        <v>429</v>
      </c>
      <c r="B366" s="46" t="s">
        <v>429</v>
      </c>
      <c r="C366" s="50"/>
      <c r="D366" s="51"/>
      <c r="E366" s="81"/>
      <c r="F366" s="52"/>
      <c r="G366" s="50"/>
      <c r="H366" s="54"/>
      <c r="I366" s="53"/>
      <c r="J366" s="53"/>
      <c r="K366" s="65"/>
      <c r="L366" s="79"/>
      <c r="M366" s="79"/>
      <c r="N366" s="60"/>
      <c r="O366" s="88" t="s">
        <v>1736</v>
      </c>
      <c r="P366" s="83">
        <v>45033.928935185184</v>
      </c>
      <c r="Q366" s="88" t="s">
        <v>3355</v>
      </c>
      <c r="R366" s="88"/>
      <c r="S366" s="88" t="s">
        <v>3356</v>
      </c>
      <c r="T366" s="88" t="s">
        <v>1742</v>
      </c>
      <c r="U366" s="88" t="s">
        <v>3357</v>
      </c>
      <c r="V366" s="88" t="s">
        <v>3358</v>
      </c>
      <c r="W366" s="78" t="s">
        <v>3359</v>
      </c>
      <c r="X366" s="83">
        <v>45033.928935185184</v>
      </c>
      <c r="Y366" s="88" t="s">
        <v>1692</v>
      </c>
      <c r="Z366" s="88" t="b">
        <v>0</v>
      </c>
      <c r="AA366" s="88" t="b">
        <v>0</v>
      </c>
      <c r="AB366" s="88"/>
      <c r="AC366" s="88">
        <v>1</v>
      </c>
      <c r="AD366" s="88">
        <v>0</v>
      </c>
      <c r="AE366" s="88" t="s">
        <v>1693</v>
      </c>
      <c r="AF366" s="88" t="b">
        <v>0</v>
      </c>
      <c r="AG366" s="88" t="b">
        <v>0</v>
      </c>
      <c r="AH366" s="88" t="s">
        <v>3360</v>
      </c>
      <c r="AI366" s="88" t="b">
        <v>0</v>
      </c>
      <c r="AJ366" s="88">
        <v>1</v>
      </c>
      <c r="AK366" s="88"/>
      <c r="AL366" s="88"/>
      <c r="AM366" s="88" t="s">
        <v>3356</v>
      </c>
      <c r="AN366" s="88">
        <v>0</v>
      </c>
      <c r="AO366" s="88"/>
      <c r="AP366" s="88"/>
      <c r="AQ366" s="88"/>
      <c r="AR366" s="88"/>
      <c r="AS366" s="88"/>
      <c r="AT366" s="88"/>
      <c r="AU366" s="88">
        <v>1</v>
      </c>
    </row>
    <row r="367" spans="1:47" ht="15" customHeight="1" x14ac:dyDescent="0.3">
      <c r="A367" s="46" t="s">
        <v>430</v>
      </c>
      <c r="B367" s="46" t="s">
        <v>193</v>
      </c>
      <c r="C367" s="50"/>
      <c r="D367" s="51"/>
      <c r="E367" s="81"/>
      <c r="F367" s="52"/>
      <c r="G367" s="50"/>
      <c r="H367" s="54"/>
      <c r="I367" s="53"/>
      <c r="J367" s="53"/>
      <c r="K367" s="65"/>
      <c r="L367" s="79"/>
      <c r="M367" s="79"/>
      <c r="N367" s="60"/>
      <c r="O367" s="88" t="s">
        <v>1697</v>
      </c>
      <c r="P367" s="83">
        <v>45033.977349537039</v>
      </c>
      <c r="Q367" s="88" t="s">
        <v>3361</v>
      </c>
      <c r="R367" s="88"/>
      <c r="S367" s="88" t="s">
        <v>3362</v>
      </c>
      <c r="T367" s="88" t="s">
        <v>1742</v>
      </c>
      <c r="U367" s="88" t="s">
        <v>3363</v>
      </c>
      <c r="V367" s="88" t="s">
        <v>3364</v>
      </c>
      <c r="W367" s="78" t="s">
        <v>3365</v>
      </c>
      <c r="X367" s="83">
        <v>45033.977349537039</v>
      </c>
      <c r="Y367" s="88" t="s">
        <v>1692</v>
      </c>
      <c r="Z367" s="88" t="b">
        <v>0</v>
      </c>
      <c r="AA367" s="88" t="b">
        <v>0</v>
      </c>
      <c r="AB367" s="88"/>
      <c r="AC367" s="88">
        <v>2</v>
      </c>
      <c r="AD367" s="88">
        <v>0</v>
      </c>
      <c r="AE367" s="88" t="s">
        <v>1693</v>
      </c>
      <c r="AF367" s="88" t="b">
        <v>0</v>
      </c>
      <c r="AG367" s="88" t="b">
        <v>0</v>
      </c>
      <c r="AH367" s="88"/>
      <c r="AI367" s="88"/>
      <c r="AJ367" s="88"/>
      <c r="AK367" s="88" t="s">
        <v>3366</v>
      </c>
      <c r="AL367" s="88" t="s">
        <v>3367</v>
      </c>
      <c r="AM367" s="88" t="s">
        <v>3366</v>
      </c>
      <c r="AN367" s="88">
        <v>0</v>
      </c>
      <c r="AO367" s="88" t="s">
        <v>3366</v>
      </c>
      <c r="AP367" s="88" t="b">
        <v>0</v>
      </c>
      <c r="AQ367" s="88" t="b">
        <v>0</v>
      </c>
      <c r="AR367" s="88"/>
      <c r="AS367" s="88" t="b">
        <v>0</v>
      </c>
      <c r="AT367" s="88">
        <v>0</v>
      </c>
      <c r="AU367" s="88">
        <v>1</v>
      </c>
    </row>
    <row r="368" spans="1:47" ht="15" customHeight="1" x14ac:dyDescent="0.3">
      <c r="A368" s="46" t="s">
        <v>431</v>
      </c>
      <c r="B368" s="46" t="s">
        <v>193</v>
      </c>
      <c r="C368" s="50"/>
      <c r="D368" s="51"/>
      <c r="E368" s="81"/>
      <c r="F368" s="52"/>
      <c r="G368" s="50"/>
      <c r="H368" s="54"/>
      <c r="I368" s="53"/>
      <c r="J368" s="53"/>
      <c r="K368" s="65"/>
      <c r="L368" s="79"/>
      <c r="M368" s="79"/>
      <c r="N368" s="60"/>
      <c r="O368" s="88" t="s">
        <v>1697</v>
      </c>
      <c r="P368" s="83">
        <v>45034.227384259262</v>
      </c>
      <c r="Q368" s="88" t="s">
        <v>3368</v>
      </c>
      <c r="R368" s="88"/>
      <c r="S368" s="88" t="s">
        <v>3369</v>
      </c>
      <c r="T368" s="88" t="s">
        <v>1742</v>
      </c>
      <c r="U368" s="88" t="s">
        <v>431</v>
      </c>
      <c r="V368" s="88" t="s">
        <v>3370</v>
      </c>
      <c r="W368" s="78" t="s">
        <v>3371</v>
      </c>
      <c r="X368" s="83">
        <v>45034.227384259262</v>
      </c>
      <c r="Y368" s="88" t="s">
        <v>1692</v>
      </c>
      <c r="Z368" s="88" t="b">
        <v>0</v>
      </c>
      <c r="AA368" s="88" t="b">
        <v>0</v>
      </c>
      <c r="AB368" s="88"/>
      <c r="AC368" s="88">
        <v>1</v>
      </c>
      <c r="AD368" s="88">
        <v>0</v>
      </c>
      <c r="AE368" s="88" t="s">
        <v>1693</v>
      </c>
      <c r="AF368" s="88" t="b">
        <v>0</v>
      </c>
      <c r="AG368" s="88" t="b">
        <v>0</v>
      </c>
      <c r="AH368" s="88"/>
      <c r="AI368" s="88"/>
      <c r="AJ368" s="88"/>
      <c r="AK368" s="88" t="s">
        <v>3366</v>
      </c>
      <c r="AL368" s="88" t="s">
        <v>3367</v>
      </c>
      <c r="AM368" s="88" t="s">
        <v>3366</v>
      </c>
      <c r="AN368" s="88">
        <v>0</v>
      </c>
      <c r="AO368" s="88" t="s">
        <v>3366</v>
      </c>
      <c r="AP368" s="88" t="b">
        <v>0</v>
      </c>
      <c r="AQ368" s="88" t="b">
        <v>0</v>
      </c>
      <c r="AR368" s="88"/>
      <c r="AS368" s="88" t="b">
        <v>0</v>
      </c>
      <c r="AT368" s="88">
        <v>0</v>
      </c>
      <c r="AU368" s="88">
        <v>1</v>
      </c>
    </row>
    <row r="369" spans="1:47" ht="15" customHeight="1" x14ac:dyDescent="0.3">
      <c r="A369" s="46" t="s">
        <v>432</v>
      </c>
      <c r="B369" s="46" t="s">
        <v>193</v>
      </c>
      <c r="C369" s="50"/>
      <c r="D369" s="51"/>
      <c r="E369" s="81"/>
      <c r="F369" s="52"/>
      <c r="G369" s="50"/>
      <c r="H369" s="54"/>
      <c r="I369" s="53"/>
      <c r="J369" s="53"/>
      <c r="K369" s="65"/>
      <c r="L369" s="79"/>
      <c r="M369" s="79"/>
      <c r="N369" s="60"/>
      <c r="O369" s="88" t="s">
        <v>1697</v>
      </c>
      <c r="P369" s="83">
        <v>45034.348368055558</v>
      </c>
      <c r="Q369" s="88" t="s">
        <v>3372</v>
      </c>
      <c r="R369" s="88"/>
      <c r="S369" s="88" t="s">
        <v>3373</v>
      </c>
      <c r="T369" s="88" t="s">
        <v>1742</v>
      </c>
      <c r="U369" s="88" t="s">
        <v>3374</v>
      </c>
      <c r="V369" s="88" t="s">
        <v>3375</v>
      </c>
      <c r="W369" s="78" t="s">
        <v>3376</v>
      </c>
      <c r="X369" s="83">
        <v>45034.348368055558</v>
      </c>
      <c r="Y369" s="88" t="s">
        <v>1692</v>
      </c>
      <c r="Z369" s="88" t="b">
        <v>0</v>
      </c>
      <c r="AA369" s="88" t="b">
        <v>0</v>
      </c>
      <c r="AB369" s="88"/>
      <c r="AC369" s="88">
        <v>2</v>
      </c>
      <c r="AD369" s="88">
        <v>0</v>
      </c>
      <c r="AE369" s="88" t="s">
        <v>1693</v>
      </c>
      <c r="AF369" s="88" t="b">
        <v>0</v>
      </c>
      <c r="AG369" s="88" t="b">
        <v>0</v>
      </c>
      <c r="AH369" s="88"/>
      <c r="AI369" s="88"/>
      <c r="AJ369" s="88"/>
      <c r="AK369" s="88" t="s">
        <v>3366</v>
      </c>
      <c r="AL369" s="88" t="s">
        <v>3367</v>
      </c>
      <c r="AM369" s="88" t="s">
        <v>3366</v>
      </c>
      <c r="AN369" s="88">
        <v>0</v>
      </c>
      <c r="AO369" s="88" t="s">
        <v>3366</v>
      </c>
      <c r="AP369" s="88" t="b">
        <v>0</v>
      </c>
      <c r="AQ369" s="88" t="b">
        <v>0</v>
      </c>
      <c r="AR369" s="88"/>
      <c r="AS369" s="88" t="b">
        <v>0</v>
      </c>
      <c r="AT369" s="88">
        <v>0</v>
      </c>
      <c r="AU369" s="88">
        <v>1</v>
      </c>
    </row>
    <row r="370" spans="1:47" ht="15" customHeight="1" x14ac:dyDescent="0.3">
      <c r="A370" s="46" t="s">
        <v>186</v>
      </c>
      <c r="B370" s="46" t="s">
        <v>193</v>
      </c>
      <c r="C370" s="50"/>
      <c r="D370" s="51"/>
      <c r="E370" s="81"/>
      <c r="F370" s="52"/>
      <c r="G370" s="50"/>
      <c r="H370" s="54"/>
      <c r="I370" s="53"/>
      <c r="J370" s="53"/>
      <c r="K370" s="65"/>
      <c r="L370" s="79"/>
      <c r="M370" s="79"/>
      <c r="N370" s="60"/>
      <c r="O370" s="88" t="s">
        <v>1697</v>
      </c>
      <c r="P370" s="83">
        <v>45033.561261574076</v>
      </c>
      <c r="Q370" s="88" t="s">
        <v>3377</v>
      </c>
      <c r="R370" s="88"/>
      <c r="S370" s="88" t="s">
        <v>1764</v>
      </c>
      <c r="T370" s="88" t="s">
        <v>1742</v>
      </c>
      <c r="U370" s="88" t="s">
        <v>1755</v>
      </c>
      <c r="V370" s="88" t="s">
        <v>1765</v>
      </c>
      <c r="W370" s="78" t="s">
        <v>3378</v>
      </c>
      <c r="X370" s="83">
        <v>45033.561261574076</v>
      </c>
      <c r="Y370" s="88" t="s">
        <v>1692</v>
      </c>
      <c r="Z370" s="88" t="b">
        <v>0</v>
      </c>
      <c r="AA370" s="88" t="b">
        <v>0</v>
      </c>
      <c r="AB370" s="88"/>
      <c r="AC370" s="88">
        <v>19</v>
      </c>
      <c r="AD370" s="88">
        <v>0</v>
      </c>
      <c r="AE370" s="88" t="s">
        <v>1693</v>
      </c>
      <c r="AF370" s="88" t="b">
        <v>0</v>
      </c>
      <c r="AG370" s="88" t="b">
        <v>0</v>
      </c>
      <c r="AH370" s="88"/>
      <c r="AI370" s="88"/>
      <c r="AJ370" s="88"/>
      <c r="AK370" s="88" t="s">
        <v>1760</v>
      </c>
      <c r="AL370" s="88" t="s">
        <v>1796</v>
      </c>
      <c r="AM370" s="88" t="s">
        <v>1760</v>
      </c>
      <c r="AN370" s="88">
        <v>1</v>
      </c>
      <c r="AO370" s="88" t="s">
        <v>1760</v>
      </c>
      <c r="AP370" s="88" t="b">
        <v>0</v>
      </c>
      <c r="AQ370" s="88" t="b">
        <v>0</v>
      </c>
      <c r="AR370" s="88"/>
      <c r="AS370" s="88" t="b">
        <v>0</v>
      </c>
      <c r="AT370" s="88">
        <v>0</v>
      </c>
      <c r="AU370" s="88">
        <v>1</v>
      </c>
    </row>
    <row r="371" spans="1:47" ht="15" customHeight="1" x14ac:dyDescent="0.3">
      <c r="A371" s="46" t="s">
        <v>204</v>
      </c>
      <c r="B371" s="46" t="s">
        <v>193</v>
      </c>
      <c r="C371" s="50"/>
      <c r="D371" s="51"/>
      <c r="E371" s="81"/>
      <c r="F371" s="52"/>
      <c r="G371" s="50"/>
      <c r="H371" s="54"/>
      <c r="I371" s="53"/>
      <c r="J371" s="53"/>
      <c r="K371" s="65"/>
      <c r="L371" s="79"/>
      <c r="M371" s="79"/>
      <c r="N371" s="60"/>
      <c r="O371" s="88" t="s">
        <v>1697</v>
      </c>
      <c r="P371" s="83">
        <v>45033.568622685183</v>
      </c>
      <c r="Q371" s="88" t="s">
        <v>3379</v>
      </c>
      <c r="R371" s="88"/>
      <c r="S371" s="88" t="s">
        <v>1844</v>
      </c>
      <c r="T371" s="88" t="s">
        <v>1742</v>
      </c>
      <c r="U371" s="88" t="s">
        <v>204</v>
      </c>
      <c r="V371" s="88" t="s">
        <v>1845</v>
      </c>
      <c r="W371" s="78" t="s">
        <v>3380</v>
      </c>
      <c r="X371" s="83">
        <v>45033.568622685183</v>
      </c>
      <c r="Y371" s="88" t="s">
        <v>1692</v>
      </c>
      <c r="Z371" s="88" t="b">
        <v>0</v>
      </c>
      <c r="AA371" s="88" t="b">
        <v>0</v>
      </c>
      <c r="AB371" s="88"/>
      <c r="AC371" s="88">
        <v>5</v>
      </c>
      <c r="AD371" s="88">
        <v>0</v>
      </c>
      <c r="AE371" s="88" t="s">
        <v>1693</v>
      </c>
      <c r="AF371" s="88" t="b">
        <v>0</v>
      </c>
      <c r="AG371" s="88" t="b">
        <v>0</v>
      </c>
      <c r="AH371" s="88"/>
      <c r="AI371" s="88"/>
      <c r="AJ371" s="88"/>
      <c r="AK371" s="88" t="s">
        <v>1760</v>
      </c>
      <c r="AL371" s="88" t="s">
        <v>1796</v>
      </c>
      <c r="AM371" s="88" t="s">
        <v>1760</v>
      </c>
      <c r="AN371" s="88">
        <v>2</v>
      </c>
      <c r="AO371" s="88" t="s">
        <v>1760</v>
      </c>
      <c r="AP371" s="88" t="b">
        <v>0</v>
      </c>
      <c r="AQ371" s="88" t="b">
        <v>0</v>
      </c>
      <c r="AR371" s="88"/>
      <c r="AS371" s="88" t="b">
        <v>0</v>
      </c>
      <c r="AT371" s="88">
        <v>0</v>
      </c>
      <c r="AU371" s="88">
        <v>1</v>
      </c>
    </row>
    <row r="372" spans="1:47" ht="15" customHeight="1" x14ac:dyDescent="0.3">
      <c r="A372" s="46" t="s">
        <v>211</v>
      </c>
      <c r="B372" s="46" t="s">
        <v>193</v>
      </c>
      <c r="C372" s="50"/>
      <c r="D372" s="51"/>
      <c r="E372" s="81"/>
      <c r="F372" s="52"/>
      <c r="G372" s="50"/>
      <c r="H372" s="54"/>
      <c r="I372" s="53"/>
      <c r="J372" s="53"/>
      <c r="K372" s="65"/>
      <c r="L372" s="79"/>
      <c r="M372" s="79"/>
      <c r="N372" s="60"/>
      <c r="O372" s="88" t="s">
        <v>1697</v>
      </c>
      <c r="P372" s="83">
        <v>45033.535266203704</v>
      </c>
      <c r="Q372" s="88" t="s">
        <v>3381</v>
      </c>
      <c r="R372" s="88"/>
      <c r="S372" s="88" t="s">
        <v>1872</v>
      </c>
      <c r="T372" s="88" t="s">
        <v>1742</v>
      </c>
      <c r="U372" s="88" t="s">
        <v>3382</v>
      </c>
      <c r="V372" s="88" t="s">
        <v>1873</v>
      </c>
      <c r="W372" s="78" t="s">
        <v>3383</v>
      </c>
      <c r="X372" s="83">
        <v>45033.535266203704</v>
      </c>
      <c r="Y372" s="88" t="s">
        <v>1692</v>
      </c>
      <c r="Z372" s="88" t="b">
        <v>0</v>
      </c>
      <c r="AA372" s="88" t="b">
        <v>0</v>
      </c>
      <c r="AB372" s="88"/>
      <c r="AC372" s="88">
        <v>160</v>
      </c>
      <c r="AD372" s="88">
        <v>0</v>
      </c>
      <c r="AE372" s="88" t="s">
        <v>1693</v>
      </c>
      <c r="AF372" s="88" t="b">
        <v>0</v>
      </c>
      <c r="AG372" s="88" t="b">
        <v>0</v>
      </c>
      <c r="AH372" s="88"/>
      <c r="AI372" s="88"/>
      <c r="AJ372" s="88"/>
      <c r="AK372" s="88" t="s">
        <v>1760</v>
      </c>
      <c r="AL372" s="88" t="s">
        <v>1796</v>
      </c>
      <c r="AM372" s="88" t="s">
        <v>1760</v>
      </c>
      <c r="AN372" s="88">
        <v>3</v>
      </c>
      <c r="AO372" s="88" t="s">
        <v>1760</v>
      </c>
      <c r="AP372" s="88" t="b">
        <v>0</v>
      </c>
      <c r="AQ372" s="88" t="b">
        <v>0</v>
      </c>
      <c r="AR372" s="88"/>
      <c r="AS372" s="88" t="b">
        <v>0</v>
      </c>
      <c r="AT372" s="88">
        <v>0</v>
      </c>
      <c r="AU372" s="88">
        <v>1</v>
      </c>
    </row>
    <row r="373" spans="1:47" ht="15" customHeight="1" x14ac:dyDescent="0.3">
      <c r="A373" s="46" t="s">
        <v>433</v>
      </c>
      <c r="B373" s="46" t="s">
        <v>193</v>
      </c>
      <c r="C373" s="50"/>
      <c r="D373" s="51"/>
      <c r="E373" s="81"/>
      <c r="F373" s="52"/>
      <c r="G373" s="50"/>
      <c r="H373" s="54"/>
      <c r="I373" s="53"/>
      <c r="J373" s="53"/>
      <c r="K373" s="65"/>
      <c r="L373" s="79"/>
      <c r="M373" s="79"/>
      <c r="N373" s="60"/>
      <c r="O373" s="88" t="s">
        <v>1697</v>
      </c>
      <c r="P373" s="83">
        <v>45033.609409722223</v>
      </c>
      <c r="Q373" s="88" t="s">
        <v>3384</v>
      </c>
      <c r="R373" s="88"/>
      <c r="S373" s="88" t="s">
        <v>3385</v>
      </c>
      <c r="T373" s="88" t="s">
        <v>1742</v>
      </c>
      <c r="U373" s="88" t="s">
        <v>433</v>
      </c>
      <c r="V373" s="88" t="s">
        <v>3386</v>
      </c>
      <c r="W373" s="78" t="s">
        <v>3387</v>
      </c>
      <c r="X373" s="83">
        <v>45033.609409722223</v>
      </c>
      <c r="Y373" s="88" t="s">
        <v>1692</v>
      </c>
      <c r="Z373" s="88" t="b">
        <v>0</v>
      </c>
      <c r="AA373" s="88" t="b">
        <v>0</v>
      </c>
      <c r="AB373" s="88"/>
      <c r="AC373" s="88">
        <v>1</v>
      </c>
      <c r="AD373" s="88">
        <v>0</v>
      </c>
      <c r="AE373" s="88" t="s">
        <v>1693</v>
      </c>
      <c r="AF373" s="88" t="b">
        <v>0</v>
      </c>
      <c r="AG373" s="88" t="b">
        <v>0</v>
      </c>
      <c r="AH373" s="88"/>
      <c r="AI373" s="88"/>
      <c r="AJ373" s="88"/>
      <c r="AK373" s="88" t="s">
        <v>1760</v>
      </c>
      <c r="AL373" s="88" t="s">
        <v>1796</v>
      </c>
      <c r="AM373" s="88" t="s">
        <v>1760</v>
      </c>
      <c r="AN373" s="88">
        <v>0</v>
      </c>
      <c r="AO373" s="88" t="s">
        <v>1760</v>
      </c>
      <c r="AP373" s="88" t="b">
        <v>0</v>
      </c>
      <c r="AQ373" s="88" t="b">
        <v>0</v>
      </c>
      <c r="AR373" s="88"/>
      <c r="AS373" s="88" t="b">
        <v>0</v>
      </c>
      <c r="AT373" s="88">
        <v>0</v>
      </c>
      <c r="AU373" s="88">
        <v>1</v>
      </c>
    </row>
    <row r="374" spans="1:47" ht="15" customHeight="1" x14ac:dyDescent="0.3">
      <c r="A374" s="46" t="s">
        <v>434</v>
      </c>
      <c r="B374" s="46" t="s">
        <v>193</v>
      </c>
      <c r="C374" s="50"/>
      <c r="D374" s="51"/>
      <c r="E374" s="81"/>
      <c r="F374" s="52"/>
      <c r="G374" s="50"/>
      <c r="H374" s="54"/>
      <c r="I374" s="53"/>
      <c r="J374" s="53"/>
      <c r="K374" s="65"/>
      <c r="L374" s="79"/>
      <c r="M374" s="79"/>
      <c r="N374" s="60"/>
      <c r="O374" s="88" t="s">
        <v>1697</v>
      </c>
      <c r="P374" s="83">
        <v>45033.786400462966</v>
      </c>
      <c r="Q374" s="88" t="s">
        <v>3388</v>
      </c>
      <c r="R374" s="88"/>
      <c r="S374" s="88" t="s">
        <v>3389</v>
      </c>
      <c r="T374" s="88" t="s">
        <v>1742</v>
      </c>
      <c r="U374" s="88" t="s">
        <v>3390</v>
      </c>
      <c r="V374" s="88" t="s">
        <v>3391</v>
      </c>
      <c r="W374" s="78" t="s">
        <v>3392</v>
      </c>
      <c r="X374" s="83">
        <v>45033.786400462966</v>
      </c>
      <c r="Y374" s="88" t="s">
        <v>1692</v>
      </c>
      <c r="Z374" s="88" t="b">
        <v>0</v>
      </c>
      <c r="AA374" s="88" t="b">
        <v>0</v>
      </c>
      <c r="AB374" s="88"/>
      <c r="AC374" s="88">
        <v>1</v>
      </c>
      <c r="AD374" s="88">
        <v>0</v>
      </c>
      <c r="AE374" s="88" t="s">
        <v>1693</v>
      </c>
      <c r="AF374" s="88" t="b">
        <v>0</v>
      </c>
      <c r="AG374" s="88" t="b">
        <v>0</v>
      </c>
      <c r="AH374" s="88"/>
      <c r="AI374" s="88"/>
      <c r="AJ374" s="88"/>
      <c r="AK374" s="88" t="s">
        <v>1760</v>
      </c>
      <c r="AL374" s="88" t="s">
        <v>1796</v>
      </c>
      <c r="AM374" s="88" t="s">
        <v>1760</v>
      </c>
      <c r="AN374" s="88">
        <v>0</v>
      </c>
      <c r="AO374" s="88" t="s">
        <v>1760</v>
      </c>
      <c r="AP374" s="88" t="b">
        <v>0</v>
      </c>
      <c r="AQ374" s="88" t="b">
        <v>0</v>
      </c>
      <c r="AR374" s="88"/>
      <c r="AS374" s="88" t="b">
        <v>0</v>
      </c>
      <c r="AT374" s="88">
        <v>0</v>
      </c>
      <c r="AU374" s="88">
        <v>1</v>
      </c>
    </row>
    <row r="375" spans="1:47" ht="15" customHeight="1" x14ac:dyDescent="0.3">
      <c r="A375" s="46" t="s">
        <v>193</v>
      </c>
      <c r="B375" s="46" t="s">
        <v>193</v>
      </c>
      <c r="C375" s="50"/>
      <c r="D375" s="51"/>
      <c r="E375" s="81"/>
      <c r="F375" s="52"/>
      <c r="G375" s="50"/>
      <c r="H375" s="54"/>
      <c r="I375" s="53"/>
      <c r="J375" s="53"/>
      <c r="K375" s="65"/>
      <c r="L375" s="79"/>
      <c r="M375" s="79"/>
      <c r="N375" s="60"/>
      <c r="O375" s="88" t="s">
        <v>1736</v>
      </c>
      <c r="P375" s="83">
        <v>45033.512071759258</v>
      </c>
      <c r="Q375" s="88" t="s">
        <v>3393</v>
      </c>
      <c r="R375" s="78" t="s">
        <v>3394</v>
      </c>
      <c r="S375" s="88" t="s">
        <v>1760</v>
      </c>
      <c r="T375" s="88" t="s">
        <v>1742</v>
      </c>
      <c r="U375" s="88" t="s">
        <v>1788</v>
      </c>
      <c r="V375" s="88" t="s">
        <v>1796</v>
      </c>
      <c r="W375" s="78" t="s">
        <v>3395</v>
      </c>
      <c r="X375" s="83">
        <v>45033.512071759258</v>
      </c>
      <c r="Y375" s="88" t="s">
        <v>1692</v>
      </c>
      <c r="Z375" s="88" t="b">
        <v>0</v>
      </c>
      <c r="AA375" s="88" t="b">
        <v>0</v>
      </c>
      <c r="AB375" s="88"/>
      <c r="AC375" s="88">
        <v>526</v>
      </c>
      <c r="AD375" s="88">
        <v>22</v>
      </c>
      <c r="AE375" s="88" t="s">
        <v>1693</v>
      </c>
      <c r="AF375" s="88" t="b">
        <v>0</v>
      </c>
      <c r="AG375" s="88" t="b">
        <v>0</v>
      </c>
      <c r="AH375" s="88" t="s">
        <v>3396</v>
      </c>
      <c r="AI375" s="88" t="b">
        <v>0</v>
      </c>
      <c r="AJ375" s="88">
        <v>0.96</v>
      </c>
      <c r="AK375" s="88"/>
      <c r="AL375" s="88"/>
      <c r="AM375" s="88" t="s">
        <v>1760</v>
      </c>
      <c r="AN375" s="88">
        <v>0</v>
      </c>
      <c r="AO375" s="88"/>
      <c r="AP375" s="88"/>
      <c r="AQ375" s="88"/>
      <c r="AR375" s="88"/>
      <c r="AS375" s="88"/>
      <c r="AT375" s="88"/>
      <c r="AU375" s="88">
        <v>2</v>
      </c>
    </row>
    <row r="376" spans="1:47" ht="15" customHeight="1" x14ac:dyDescent="0.3">
      <c r="A376" s="46" t="s">
        <v>193</v>
      </c>
      <c r="B376" s="46" t="s">
        <v>193</v>
      </c>
      <c r="C376" s="50"/>
      <c r="D376" s="51"/>
      <c r="E376" s="81"/>
      <c r="F376" s="52"/>
      <c r="G376" s="50"/>
      <c r="H376" s="54"/>
      <c r="I376" s="53"/>
      <c r="J376" s="53"/>
      <c r="K376" s="65"/>
      <c r="L376" s="79"/>
      <c r="M376" s="79"/>
      <c r="N376" s="60"/>
      <c r="O376" s="88" t="s">
        <v>1736</v>
      </c>
      <c r="P376" s="83">
        <v>45033.669120370374</v>
      </c>
      <c r="Q376" s="88" t="s">
        <v>3397</v>
      </c>
      <c r="R376" s="78" t="s">
        <v>3398</v>
      </c>
      <c r="S376" s="88" t="s">
        <v>3366</v>
      </c>
      <c r="T376" s="88" t="s">
        <v>1742</v>
      </c>
      <c r="U376" s="88" t="s">
        <v>1788</v>
      </c>
      <c r="V376" s="88" t="s">
        <v>3367</v>
      </c>
      <c r="W376" s="78" t="s">
        <v>3399</v>
      </c>
      <c r="X376" s="83">
        <v>45033.669120370374</v>
      </c>
      <c r="Y376" s="88" t="s">
        <v>1692</v>
      </c>
      <c r="Z376" s="88" t="b">
        <v>0</v>
      </c>
      <c r="AA376" s="88" t="b">
        <v>0</v>
      </c>
      <c r="AB376" s="88"/>
      <c r="AC376" s="88">
        <v>11</v>
      </c>
      <c r="AD376" s="88">
        <v>1</v>
      </c>
      <c r="AE376" s="88" t="s">
        <v>1693</v>
      </c>
      <c r="AF376" s="88" t="b">
        <v>0</v>
      </c>
      <c r="AG376" s="88" t="b">
        <v>0</v>
      </c>
      <c r="AH376" s="88" t="s">
        <v>3400</v>
      </c>
      <c r="AI376" s="88" t="b">
        <v>0</v>
      </c>
      <c r="AJ376" s="88">
        <v>0.92</v>
      </c>
      <c r="AK376" s="88"/>
      <c r="AL376" s="88"/>
      <c r="AM376" s="88" t="s">
        <v>3366</v>
      </c>
      <c r="AN376" s="88">
        <v>0</v>
      </c>
      <c r="AO376" s="88"/>
      <c r="AP376" s="88"/>
      <c r="AQ376" s="88"/>
      <c r="AR376" s="88"/>
      <c r="AS376" s="88"/>
      <c r="AT376" s="88"/>
      <c r="AU376" s="88">
        <v>2</v>
      </c>
    </row>
    <row r="377" spans="1:47" ht="15" customHeight="1" x14ac:dyDescent="0.3">
      <c r="A377" s="46" t="s">
        <v>435</v>
      </c>
      <c r="B377" s="46" t="s">
        <v>436</v>
      </c>
      <c r="C377" s="50"/>
      <c r="D377" s="51"/>
      <c r="E377" s="81"/>
      <c r="F377" s="52"/>
      <c r="G377" s="50"/>
      <c r="H377" s="54"/>
      <c r="I377" s="53"/>
      <c r="J377" s="53"/>
      <c r="K377" s="65"/>
      <c r="L377" s="79"/>
      <c r="M377" s="79"/>
      <c r="N377" s="60"/>
      <c r="O377" s="88" t="s">
        <v>1697</v>
      </c>
      <c r="P377" s="83">
        <v>45034.284189814818</v>
      </c>
      <c r="Q377" s="88" t="s">
        <v>3401</v>
      </c>
      <c r="R377" s="88"/>
      <c r="S377" s="88" t="s">
        <v>3402</v>
      </c>
      <c r="T377" s="88" t="s">
        <v>3403</v>
      </c>
      <c r="U377" s="88" t="s">
        <v>3404</v>
      </c>
      <c r="V377" s="88" t="s">
        <v>3405</v>
      </c>
      <c r="W377" s="78" t="s">
        <v>3406</v>
      </c>
      <c r="X377" s="83">
        <v>45034.284189814818</v>
      </c>
      <c r="Y377" s="88" t="s">
        <v>1692</v>
      </c>
      <c r="Z377" s="88" t="b">
        <v>0</v>
      </c>
      <c r="AA377" s="88" t="b">
        <v>0</v>
      </c>
      <c r="AB377" s="88"/>
      <c r="AC377" s="88">
        <v>1</v>
      </c>
      <c r="AD377" s="88">
        <v>0</v>
      </c>
      <c r="AE377" s="88" t="s">
        <v>1693</v>
      </c>
      <c r="AF377" s="88" t="b">
        <v>0</v>
      </c>
      <c r="AG377" s="88" t="b">
        <v>0</v>
      </c>
      <c r="AH377" s="88"/>
      <c r="AI377" s="88"/>
      <c r="AJ377" s="88"/>
      <c r="AK377" s="88" t="s">
        <v>3407</v>
      </c>
      <c r="AL377" s="88" t="s">
        <v>3408</v>
      </c>
      <c r="AM377" s="88" t="s">
        <v>3407</v>
      </c>
      <c r="AN377" s="88">
        <v>0</v>
      </c>
      <c r="AO377" s="88" t="s">
        <v>3407</v>
      </c>
      <c r="AP377" s="88" t="b">
        <v>0</v>
      </c>
      <c r="AQ377" s="88" t="b">
        <v>0</v>
      </c>
      <c r="AR377" s="88"/>
      <c r="AS377" s="88" t="b">
        <v>0</v>
      </c>
      <c r="AT377" s="88">
        <v>0</v>
      </c>
      <c r="AU377" s="88">
        <v>1</v>
      </c>
    </row>
    <row r="378" spans="1:47" ht="15" customHeight="1" x14ac:dyDescent="0.3">
      <c r="A378" s="46" t="s">
        <v>436</v>
      </c>
      <c r="B378" s="46" t="s">
        <v>436</v>
      </c>
      <c r="C378" s="50"/>
      <c r="D378" s="51"/>
      <c r="E378" s="81"/>
      <c r="F378" s="52"/>
      <c r="G378" s="50"/>
      <c r="H378" s="54"/>
      <c r="I378" s="53"/>
      <c r="J378" s="53"/>
      <c r="K378" s="65"/>
      <c r="L378" s="79"/>
      <c r="M378" s="79"/>
      <c r="N378" s="60"/>
      <c r="O378" s="88" t="s">
        <v>1736</v>
      </c>
      <c r="P378" s="83">
        <v>45032.619525462964</v>
      </c>
      <c r="Q378" s="88"/>
      <c r="R378" s="78" t="s">
        <v>3409</v>
      </c>
      <c r="S378" s="88" t="s">
        <v>3407</v>
      </c>
      <c r="T378" s="88" t="s">
        <v>3403</v>
      </c>
      <c r="U378" s="88" t="s">
        <v>3410</v>
      </c>
      <c r="V378" s="88" t="s">
        <v>3408</v>
      </c>
      <c r="W378" s="78" t="s">
        <v>3411</v>
      </c>
      <c r="X378" s="83">
        <v>45032.619525462964</v>
      </c>
      <c r="Y378" s="88" t="s">
        <v>1692</v>
      </c>
      <c r="Z378" s="88" t="b">
        <v>0</v>
      </c>
      <c r="AA378" s="88" t="b">
        <v>0</v>
      </c>
      <c r="AB378" s="88"/>
      <c r="AC378" s="88">
        <v>57</v>
      </c>
      <c r="AD378" s="88">
        <v>2</v>
      </c>
      <c r="AE378" s="88" t="s">
        <v>1693</v>
      </c>
      <c r="AF378" s="88" t="b">
        <v>0</v>
      </c>
      <c r="AG378" s="88" t="b">
        <v>0</v>
      </c>
      <c r="AH378" s="88" t="s">
        <v>3412</v>
      </c>
      <c r="AI378" s="88" t="b">
        <v>0</v>
      </c>
      <c r="AJ378" s="88">
        <v>0.98</v>
      </c>
      <c r="AK378" s="88"/>
      <c r="AL378" s="88"/>
      <c r="AM378" s="88" t="s">
        <v>3407</v>
      </c>
      <c r="AN378" s="88">
        <v>0</v>
      </c>
      <c r="AO378" s="88"/>
      <c r="AP378" s="88"/>
      <c r="AQ378" s="88"/>
      <c r="AR378" s="88"/>
      <c r="AS378" s="88"/>
      <c r="AT378" s="88"/>
      <c r="AU378" s="88">
        <v>1</v>
      </c>
    </row>
    <row r="379" spans="1:47" ht="15" customHeight="1" x14ac:dyDescent="0.3">
      <c r="A379" s="46" t="s">
        <v>437</v>
      </c>
      <c r="B379" s="46" t="s">
        <v>438</v>
      </c>
      <c r="C379" s="50"/>
      <c r="D379" s="51"/>
      <c r="E379" s="81"/>
      <c r="F379" s="52"/>
      <c r="G379" s="50"/>
      <c r="H379" s="54"/>
      <c r="I379" s="53"/>
      <c r="J379" s="53"/>
      <c r="K379" s="65"/>
      <c r="L379" s="79"/>
      <c r="M379" s="79"/>
      <c r="N379" s="60"/>
      <c r="O379" s="88" t="s">
        <v>1686</v>
      </c>
      <c r="P379" s="83">
        <v>45033.0547337963</v>
      </c>
      <c r="Q379" s="88" t="s">
        <v>3413</v>
      </c>
      <c r="R379" s="88"/>
      <c r="S379" s="88" t="s">
        <v>3414</v>
      </c>
      <c r="T379" s="88" t="s">
        <v>3415</v>
      </c>
      <c r="U379" s="88" t="s">
        <v>3416</v>
      </c>
      <c r="V379" s="88" t="s">
        <v>3417</v>
      </c>
      <c r="W379" s="78" t="s">
        <v>3418</v>
      </c>
      <c r="X379" s="83">
        <v>45033.0547337963</v>
      </c>
      <c r="Y379" s="83">
        <v>45033.059687499997</v>
      </c>
      <c r="Z379" s="88" t="b">
        <v>0</v>
      </c>
      <c r="AA379" s="88" t="b">
        <v>0</v>
      </c>
      <c r="AB379" s="88"/>
      <c r="AC379" s="88">
        <v>2</v>
      </c>
      <c r="AD379" s="88">
        <v>0</v>
      </c>
      <c r="AE379" s="88" t="s">
        <v>1693</v>
      </c>
      <c r="AF379" s="88" t="b">
        <v>0</v>
      </c>
      <c r="AG379" s="88" t="b">
        <v>0</v>
      </c>
      <c r="AH379" s="88"/>
      <c r="AI379" s="88"/>
      <c r="AJ379" s="88"/>
      <c r="AK379" s="88" t="s">
        <v>3419</v>
      </c>
      <c r="AL379" s="88" t="s">
        <v>3420</v>
      </c>
      <c r="AM379" s="88" t="s">
        <v>3419</v>
      </c>
      <c r="AN379" s="88">
        <v>1</v>
      </c>
      <c r="AO379" s="88" t="s">
        <v>3421</v>
      </c>
      <c r="AP379" s="88" t="b">
        <v>0</v>
      </c>
      <c r="AQ379" s="88" t="b">
        <v>0</v>
      </c>
      <c r="AR379" s="88"/>
      <c r="AS379" s="88" t="b">
        <v>0</v>
      </c>
      <c r="AT379" s="88">
        <v>1</v>
      </c>
      <c r="AU379" s="88">
        <v>1</v>
      </c>
    </row>
    <row r="380" spans="1:47" ht="15" customHeight="1" x14ac:dyDescent="0.3">
      <c r="A380" s="46" t="s">
        <v>438</v>
      </c>
      <c r="B380" s="46" t="s">
        <v>439</v>
      </c>
      <c r="C380" s="50"/>
      <c r="D380" s="51"/>
      <c r="E380" s="81"/>
      <c r="F380" s="52"/>
      <c r="G380" s="50"/>
      <c r="H380" s="54"/>
      <c r="I380" s="53"/>
      <c r="J380" s="53"/>
      <c r="K380" s="65"/>
      <c r="L380" s="79"/>
      <c r="M380" s="79"/>
      <c r="N380" s="60"/>
      <c r="O380" s="88" t="s">
        <v>1697</v>
      </c>
      <c r="P380" s="83">
        <v>45032.932997685188</v>
      </c>
      <c r="Q380" s="88" t="s">
        <v>3422</v>
      </c>
      <c r="R380" s="88"/>
      <c r="S380" s="88" t="s">
        <v>3419</v>
      </c>
      <c r="T380" s="88" t="s">
        <v>3415</v>
      </c>
      <c r="U380" s="88" t="s">
        <v>438</v>
      </c>
      <c r="V380" s="88" t="s">
        <v>3420</v>
      </c>
      <c r="W380" s="78" t="s">
        <v>3423</v>
      </c>
      <c r="X380" s="83">
        <v>45032.932997685188</v>
      </c>
      <c r="Y380" s="88" t="s">
        <v>1692</v>
      </c>
      <c r="Z380" s="88" t="b">
        <v>0</v>
      </c>
      <c r="AA380" s="88" t="b">
        <v>0</v>
      </c>
      <c r="AB380" s="88"/>
      <c r="AC380" s="88">
        <v>1</v>
      </c>
      <c r="AD380" s="88">
        <v>0</v>
      </c>
      <c r="AE380" s="88" t="s">
        <v>1693</v>
      </c>
      <c r="AF380" s="88" t="b">
        <v>0</v>
      </c>
      <c r="AG380" s="88" t="b">
        <v>0</v>
      </c>
      <c r="AH380" s="88"/>
      <c r="AI380" s="88"/>
      <c r="AJ380" s="88"/>
      <c r="AK380" s="88" t="s">
        <v>3421</v>
      </c>
      <c r="AL380" s="88" t="s">
        <v>3424</v>
      </c>
      <c r="AM380" s="88" t="s">
        <v>3421</v>
      </c>
      <c r="AN380" s="88">
        <v>1</v>
      </c>
      <c r="AO380" s="88" t="s">
        <v>3421</v>
      </c>
      <c r="AP380" s="88" t="b">
        <v>0</v>
      </c>
      <c r="AQ380" s="88" t="b">
        <v>0</v>
      </c>
      <c r="AR380" s="88"/>
      <c r="AS380" s="88" t="b">
        <v>0</v>
      </c>
      <c r="AT380" s="88">
        <v>0</v>
      </c>
      <c r="AU380" s="88">
        <v>1</v>
      </c>
    </row>
    <row r="381" spans="1:47" ht="15" customHeight="1" x14ac:dyDescent="0.3">
      <c r="A381" s="46" t="s">
        <v>440</v>
      </c>
      <c r="B381" s="46" t="s">
        <v>439</v>
      </c>
      <c r="C381" s="50"/>
      <c r="D381" s="51"/>
      <c r="E381" s="81"/>
      <c r="F381" s="52"/>
      <c r="G381" s="50"/>
      <c r="H381" s="54"/>
      <c r="I381" s="53"/>
      <c r="J381" s="53"/>
      <c r="K381" s="65"/>
      <c r="L381" s="79"/>
      <c r="M381" s="79"/>
      <c r="N381" s="60"/>
      <c r="O381" s="88" t="s">
        <v>1697</v>
      </c>
      <c r="P381" s="83">
        <v>45032.999143518522</v>
      </c>
      <c r="Q381" s="88" t="s">
        <v>3425</v>
      </c>
      <c r="R381" s="88"/>
      <c r="S381" s="88" t="s">
        <v>3426</v>
      </c>
      <c r="T381" s="88" t="s">
        <v>3415</v>
      </c>
      <c r="U381" s="88" t="s">
        <v>440</v>
      </c>
      <c r="V381" s="88" t="s">
        <v>3427</v>
      </c>
      <c r="W381" s="78" t="s">
        <v>3428</v>
      </c>
      <c r="X381" s="83">
        <v>45032.999143518522</v>
      </c>
      <c r="Y381" s="88" t="s">
        <v>1692</v>
      </c>
      <c r="Z381" s="88" t="b">
        <v>0</v>
      </c>
      <c r="AA381" s="88" t="b">
        <v>0</v>
      </c>
      <c r="AB381" s="88"/>
      <c r="AC381" s="88">
        <v>-2</v>
      </c>
      <c r="AD381" s="88">
        <v>0</v>
      </c>
      <c r="AE381" s="88" t="s">
        <v>1693</v>
      </c>
      <c r="AF381" s="88" t="b">
        <v>0</v>
      </c>
      <c r="AG381" s="88" t="b">
        <v>0</v>
      </c>
      <c r="AH381" s="88"/>
      <c r="AI381" s="88"/>
      <c r="AJ381" s="88"/>
      <c r="AK381" s="88" t="s">
        <v>3421</v>
      </c>
      <c r="AL381" s="88" t="s">
        <v>3424</v>
      </c>
      <c r="AM381" s="88" t="s">
        <v>3421</v>
      </c>
      <c r="AN381" s="88">
        <v>0</v>
      </c>
      <c r="AO381" s="88" t="s">
        <v>3421</v>
      </c>
      <c r="AP381" s="88" t="b">
        <v>0</v>
      </c>
      <c r="AQ381" s="88" t="b">
        <v>0</v>
      </c>
      <c r="AR381" s="88"/>
      <c r="AS381" s="88" t="b">
        <v>0</v>
      </c>
      <c r="AT381" s="88">
        <v>0</v>
      </c>
      <c r="AU381" s="88">
        <v>1</v>
      </c>
    </row>
    <row r="382" spans="1:47" ht="15" customHeight="1" x14ac:dyDescent="0.3">
      <c r="A382" s="46" t="s">
        <v>441</v>
      </c>
      <c r="B382" s="46" t="s">
        <v>442</v>
      </c>
      <c r="C382" s="50"/>
      <c r="D382" s="51"/>
      <c r="E382" s="81"/>
      <c r="F382" s="52"/>
      <c r="G382" s="50"/>
      <c r="H382" s="54"/>
      <c r="I382" s="53"/>
      <c r="J382" s="53"/>
      <c r="K382" s="65"/>
      <c r="L382" s="79"/>
      <c r="M382" s="79"/>
      <c r="N382" s="60"/>
      <c r="O382" s="88" t="s">
        <v>1686</v>
      </c>
      <c r="P382" s="83">
        <v>45033.066296296296</v>
      </c>
      <c r="Q382" s="88" t="s">
        <v>3429</v>
      </c>
      <c r="R382" s="88"/>
      <c r="S382" s="88" t="s">
        <v>3430</v>
      </c>
      <c r="T382" s="88" t="s">
        <v>3415</v>
      </c>
      <c r="U382" s="88" t="s">
        <v>441</v>
      </c>
      <c r="V382" s="88" t="s">
        <v>3431</v>
      </c>
      <c r="W382" s="78" t="s">
        <v>3432</v>
      </c>
      <c r="X382" s="83">
        <v>45033.066296296296</v>
      </c>
      <c r="Y382" s="88" t="s">
        <v>1692</v>
      </c>
      <c r="Z382" s="88" t="b">
        <v>0</v>
      </c>
      <c r="AA382" s="88" t="b">
        <v>0</v>
      </c>
      <c r="AB382" s="88"/>
      <c r="AC382" s="88">
        <v>3</v>
      </c>
      <c r="AD382" s="88">
        <v>0</v>
      </c>
      <c r="AE382" s="88" t="s">
        <v>1693</v>
      </c>
      <c r="AF382" s="88" t="b">
        <v>0</v>
      </c>
      <c r="AG382" s="88" t="b">
        <v>0</v>
      </c>
      <c r="AH382" s="88"/>
      <c r="AI382" s="88"/>
      <c r="AJ382" s="88"/>
      <c r="AK382" s="88" t="s">
        <v>3433</v>
      </c>
      <c r="AL382" s="88" t="s">
        <v>3434</v>
      </c>
      <c r="AM382" s="88" t="s">
        <v>3433</v>
      </c>
      <c r="AN382" s="88">
        <v>0</v>
      </c>
      <c r="AO382" s="88" t="s">
        <v>3421</v>
      </c>
      <c r="AP382" s="88" t="b">
        <v>0</v>
      </c>
      <c r="AQ382" s="88" t="b">
        <v>0</v>
      </c>
      <c r="AR382" s="88"/>
      <c r="AS382" s="88" t="b">
        <v>0</v>
      </c>
      <c r="AT382" s="88">
        <v>2</v>
      </c>
      <c r="AU382" s="88">
        <v>1</v>
      </c>
    </row>
    <row r="383" spans="1:47" ht="15" customHeight="1" x14ac:dyDescent="0.3">
      <c r="A383" s="46" t="s">
        <v>442</v>
      </c>
      <c r="B383" s="46" t="s">
        <v>441</v>
      </c>
      <c r="C383" s="50"/>
      <c r="D383" s="51"/>
      <c r="E383" s="81"/>
      <c r="F383" s="52"/>
      <c r="G383" s="50"/>
      <c r="H383" s="54"/>
      <c r="I383" s="53"/>
      <c r="J383" s="53"/>
      <c r="K383" s="65"/>
      <c r="L383" s="79"/>
      <c r="M383" s="79"/>
      <c r="N383" s="60"/>
      <c r="O383" s="88" t="s">
        <v>1686</v>
      </c>
      <c r="P383" s="83">
        <v>45033.061412037037</v>
      </c>
      <c r="Q383" s="88" t="s">
        <v>3435</v>
      </c>
      <c r="R383" s="88"/>
      <c r="S383" s="88" t="s">
        <v>3433</v>
      </c>
      <c r="T383" s="88" t="s">
        <v>3415</v>
      </c>
      <c r="U383" s="88" t="s">
        <v>3436</v>
      </c>
      <c r="V383" s="88" t="s">
        <v>3434</v>
      </c>
      <c r="W383" s="78" t="s">
        <v>3437</v>
      </c>
      <c r="X383" s="83">
        <v>45033.061412037037</v>
      </c>
      <c r="Y383" s="88" t="s">
        <v>1692</v>
      </c>
      <c r="Z383" s="88" t="b">
        <v>0</v>
      </c>
      <c r="AA383" s="88" t="b">
        <v>0</v>
      </c>
      <c r="AB383" s="88"/>
      <c r="AC383" s="88">
        <v>3</v>
      </c>
      <c r="AD383" s="88">
        <v>0</v>
      </c>
      <c r="AE383" s="88" t="s">
        <v>1693</v>
      </c>
      <c r="AF383" s="88" t="b">
        <v>0</v>
      </c>
      <c r="AG383" s="88" t="b">
        <v>0</v>
      </c>
      <c r="AH383" s="88"/>
      <c r="AI383" s="88"/>
      <c r="AJ383" s="88"/>
      <c r="AK383" s="88" t="s">
        <v>3438</v>
      </c>
      <c r="AL383" s="88" t="s">
        <v>3439</v>
      </c>
      <c r="AM383" s="88" t="s">
        <v>3438</v>
      </c>
      <c r="AN383" s="88">
        <v>1</v>
      </c>
      <c r="AO383" s="88" t="s">
        <v>3421</v>
      </c>
      <c r="AP383" s="88" t="b">
        <v>0</v>
      </c>
      <c r="AQ383" s="88" t="b">
        <v>0</v>
      </c>
      <c r="AR383" s="88"/>
      <c r="AS383" s="88" t="b">
        <v>0</v>
      </c>
      <c r="AT383" s="88">
        <v>1</v>
      </c>
      <c r="AU383" s="88">
        <v>1</v>
      </c>
    </row>
    <row r="384" spans="1:47" ht="15" customHeight="1" x14ac:dyDescent="0.3">
      <c r="A384" s="46" t="s">
        <v>441</v>
      </c>
      <c r="B384" s="46" t="s">
        <v>437</v>
      </c>
      <c r="C384" s="50"/>
      <c r="D384" s="51"/>
      <c r="E384" s="81"/>
      <c r="F384" s="52"/>
      <c r="G384" s="50"/>
      <c r="H384" s="54"/>
      <c r="I384" s="53"/>
      <c r="J384" s="53"/>
      <c r="K384" s="65"/>
      <c r="L384" s="79"/>
      <c r="M384" s="79"/>
      <c r="N384" s="60"/>
      <c r="O384" s="88" t="s">
        <v>1686</v>
      </c>
      <c r="P384" s="83">
        <v>45033.134039351855</v>
      </c>
      <c r="Q384" s="88" t="s">
        <v>3440</v>
      </c>
      <c r="R384" s="88"/>
      <c r="S384" s="88" t="s">
        <v>3441</v>
      </c>
      <c r="T384" s="88" t="s">
        <v>3415</v>
      </c>
      <c r="U384" s="88" t="s">
        <v>441</v>
      </c>
      <c r="V384" s="88" t="s">
        <v>3442</v>
      </c>
      <c r="W384" s="78" t="s">
        <v>3443</v>
      </c>
      <c r="X384" s="83">
        <v>45033.134039351855</v>
      </c>
      <c r="Y384" s="88" t="s">
        <v>1692</v>
      </c>
      <c r="Z384" s="88" t="b">
        <v>0</v>
      </c>
      <c r="AA384" s="88" t="b">
        <v>0</v>
      </c>
      <c r="AB384" s="88"/>
      <c r="AC384" s="88">
        <v>-1</v>
      </c>
      <c r="AD384" s="88">
        <v>0</v>
      </c>
      <c r="AE384" s="88" t="s">
        <v>1693</v>
      </c>
      <c r="AF384" s="88" t="b">
        <v>0</v>
      </c>
      <c r="AG384" s="88" t="b">
        <v>0</v>
      </c>
      <c r="AH384" s="88"/>
      <c r="AI384" s="88"/>
      <c r="AJ384" s="88"/>
      <c r="AK384" s="88" t="s">
        <v>3414</v>
      </c>
      <c r="AL384" s="88" t="s">
        <v>3417</v>
      </c>
      <c r="AM384" s="88" t="s">
        <v>3414</v>
      </c>
      <c r="AN384" s="88">
        <v>0</v>
      </c>
      <c r="AO384" s="88" t="s">
        <v>3421</v>
      </c>
      <c r="AP384" s="88" t="b">
        <v>0</v>
      </c>
      <c r="AQ384" s="88" t="b">
        <v>0</v>
      </c>
      <c r="AR384" s="88"/>
      <c r="AS384" s="88" t="b">
        <v>0</v>
      </c>
      <c r="AT384" s="88">
        <v>2</v>
      </c>
      <c r="AU384" s="88">
        <v>1</v>
      </c>
    </row>
    <row r="385" spans="1:47" ht="15" customHeight="1" x14ac:dyDescent="0.3">
      <c r="A385" s="46" t="s">
        <v>441</v>
      </c>
      <c r="B385" s="46" t="s">
        <v>439</v>
      </c>
      <c r="C385" s="50"/>
      <c r="D385" s="51"/>
      <c r="E385" s="81"/>
      <c r="F385" s="52"/>
      <c r="G385" s="50"/>
      <c r="H385" s="54"/>
      <c r="I385" s="53"/>
      <c r="J385" s="53"/>
      <c r="K385" s="65"/>
      <c r="L385" s="79"/>
      <c r="M385" s="79"/>
      <c r="N385" s="60"/>
      <c r="O385" s="88" t="s">
        <v>1697</v>
      </c>
      <c r="P385" s="83">
        <v>45033.029537037037</v>
      </c>
      <c r="Q385" s="88" t="s">
        <v>3444</v>
      </c>
      <c r="R385" s="88"/>
      <c r="S385" s="88" t="s">
        <v>3438</v>
      </c>
      <c r="T385" s="88" t="s">
        <v>3415</v>
      </c>
      <c r="U385" s="88" t="s">
        <v>441</v>
      </c>
      <c r="V385" s="88" t="s">
        <v>3439</v>
      </c>
      <c r="W385" s="78" t="s">
        <v>3445</v>
      </c>
      <c r="X385" s="83">
        <v>45033.029537037037</v>
      </c>
      <c r="Y385" s="88" t="s">
        <v>1692</v>
      </c>
      <c r="Z385" s="88" t="b">
        <v>0</v>
      </c>
      <c r="AA385" s="88" t="b">
        <v>0</v>
      </c>
      <c r="AB385" s="88"/>
      <c r="AC385" s="88">
        <v>5</v>
      </c>
      <c r="AD385" s="88">
        <v>0</v>
      </c>
      <c r="AE385" s="88" t="s">
        <v>1693</v>
      </c>
      <c r="AF385" s="88" t="b">
        <v>0</v>
      </c>
      <c r="AG385" s="88" t="b">
        <v>0</v>
      </c>
      <c r="AH385" s="88"/>
      <c r="AI385" s="88"/>
      <c r="AJ385" s="88"/>
      <c r="AK385" s="88" t="s">
        <v>3421</v>
      </c>
      <c r="AL385" s="88" t="s">
        <v>3424</v>
      </c>
      <c r="AM385" s="88" t="s">
        <v>3421</v>
      </c>
      <c r="AN385" s="88">
        <v>1</v>
      </c>
      <c r="AO385" s="88" t="s">
        <v>3421</v>
      </c>
      <c r="AP385" s="88" t="b">
        <v>0</v>
      </c>
      <c r="AQ385" s="88" t="b">
        <v>0</v>
      </c>
      <c r="AR385" s="88"/>
      <c r="AS385" s="88" t="b">
        <v>0</v>
      </c>
      <c r="AT385" s="88">
        <v>0</v>
      </c>
      <c r="AU385" s="88">
        <v>1</v>
      </c>
    </row>
    <row r="386" spans="1:47" ht="15" customHeight="1" x14ac:dyDescent="0.3">
      <c r="A386" s="46" t="s">
        <v>443</v>
      </c>
      <c r="B386" s="46" t="s">
        <v>437</v>
      </c>
      <c r="C386" s="50"/>
      <c r="D386" s="51"/>
      <c r="E386" s="81"/>
      <c r="F386" s="52"/>
      <c r="G386" s="50"/>
      <c r="H386" s="54"/>
      <c r="I386" s="53"/>
      <c r="J386" s="53"/>
      <c r="K386" s="65"/>
      <c r="L386" s="79"/>
      <c r="M386" s="79"/>
      <c r="N386" s="60"/>
      <c r="O386" s="88" t="s">
        <v>1686</v>
      </c>
      <c r="P386" s="83">
        <v>45033.08</v>
      </c>
      <c r="Q386" s="88" t="s">
        <v>3446</v>
      </c>
      <c r="R386" s="88"/>
      <c r="S386" s="88" t="s">
        <v>3447</v>
      </c>
      <c r="T386" s="88" t="s">
        <v>3415</v>
      </c>
      <c r="U386" s="88" t="s">
        <v>3448</v>
      </c>
      <c r="V386" s="88" t="s">
        <v>3449</v>
      </c>
      <c r="W386" s="78" t="s">
        <v>3450</v>
      </c>
      <c r="X386" s="83">
        <v>45033.08</v>
      </c>
      <c r="Y386" s="88" t="s">
        <v>1692</v>
      </c>
      <c r="Z386" s="88" t="b">
        <v>0</v>
      </c>
      <c r="AA386" s="88" t="b">
        <v>0</v>
      </c>
      <c r="AB386" s="88"/>
      <c r="AC386" s="88">
        <v>4</v>
      </c>
      <c r="AD386" s="88">
        <v>0</v>
      </c>
      <c r="AE386" s="88" t="s">
        <v>1693</v>
      </c>
      <c r="AF386" s="88" t="b">
        <v>0</v>
      </c>
      <c r="AG386" s="88" t="b">
        <v>0</v>
      </c>
      <c r="AH386" s="88"/>
      <c r="AI386" s="88"/>
      <c r="AJ386" s="88"/>
      <c r="AK386" s="88" t="s">
        <v>3451</v>
      </c>
      <c r="AL386" s="88" t="s">
        <v>3452</v>
      </c>
      <c r="AM386" s="88" t="s">
        <v>3451</v>
      </c>
      <c r="AN386" s="88">
        <v>0</v>
      </c>
      <c r="AO386" s="88" t="s">
        <v>3421</v>
      </c>
      <c r="AP386" s="88" t="b">
        <v>0</v>
      </c>
      <c r="AQ386" s="88" t="b">
        <v>0</v>
      </c>
      <c r="AR386" s="88"/>
      <c r="AS386" s="88" t="b">
        <v>0</v>
      </c>
      <c r="AT386" s="88">
        <v>1</v>
      </c>
      <c r="AU386" s="88">
        <v>1</v>
      </c>
    </row>
    <row r="387" spans="1:47" ht="15" customHeight="1" x14ac:dyDescent="0.3">
      <c r="A387" s="46" t="s">
        <v>437</v>
      </c>
      <c r="B387" s="46" t="s">
        <v>439</v>
      </c>
      <c r="C387" s="50"/>
      <c r="D387" s="51"/>
      <c r="E387" s="81"/>
      <c r="F387" s="52"/>
      <c r="G387" s="50"/>
      <c r="H387" s="54"/>
      <c r="I387" s="53"/>
      <c r="J387" s="53"/>
      <c r="K387" s="65"/>
      <c r="L387" s="79"/>
      <c r="M387" s="79"/>
      <c r="N387" s="60"/>
      <c r="O387" s="88" t="s">
        <v>1697</v>
      </c>
      <c r="P387" s="83">
        <v>45033.048136574071</v>
      </c>
      <c r="Q387" s="88" t="s">
        <v>3453</v>
      </c>
      <c r="R387" s="88"/>
      <c r="S387" s="88" t="s">
        <v>3451</v>
      </c>
      <c r="T387" s="88" t="s">
        <v>3415</v>
      </c>
      <c r="U387" s="88" t="s">
        <v>3416</v>
      </c>
      <c r="V387" s="88" t="s">
        <v>3452</v>
      </c>
      <c r="W387" s="78" t="s">
        <v>3454</v>
      </c>
      <c r="X387" s="83">
        <v>45033.048136574071</v>
      </c>
      <c r="Y387" s="88" t="s">
        <v>1692</v>
      </c>
      <c r="Z387" s="88" t="b">
        <v>0</v>
      </c>
      <c r="AA387" s="88" t="b">
        <v>0</v>
      </c>
      <c r="AB387" s="88"/>
      <c r="AC387" s="88">
        <v>3</v>
      </c>
      <c r="AD387" s="88">
        <v>0</v>
      </c>
      <c r="AE387" s="88" t="s">
        <v>1693</v>
      </c>
      <c r="AF387" s="88" t="b">
        <v>0</v>
      </c>
      <c r="AG387" s="88" t="b">
        <v>0</v>
      </c>
      <c r="AH387" s="88"/>
      <c r="AI387" s="88"/>
      <c r="AJ387" s="88"/>
      <c r="AK387" s="88" t="s">
        <v>3421</v>
      </c>
      <c r="AL387" s="88" t="s">
        <v>3424</v>
      </c>
      <c r="AM387" s="88" t="s">
        <v>3421</v>
      </c>
      <c r="AN387" s="88">
        <v>1</v>
      </c>
      <c r="AO387" s="88" t="s">
        <v>3421</v>
      </c>
      <c r="AP387" s="88" t="b">
        <v>0</v>
      </c>
      <c r="AQ387" s="88" t="b">
        <v>0</v>
      </c>
      <c r="AR387" s="88"/>
      <c r="AS387" s="88" t="b">
        <v>0</v>
      </c>
      <c r="AT387" s="88">
        <v>0</v>
      </c>
      <c r="AU387" s="88">
        <v>1</v>
      </c>
    </row>
    <row r="388" spans="1:47" ht="15" customHeight="1" x14ac:dyDescent="0.3">
      <c r="A388" s="46" t="s">
        <v>444</v>
      </c>
      <c r="B388" s="46" t="s">
        <v>439</v>
      </c>
      <c r="C388" s="50"/>
      <c r="D388" s="51"/>
      <c r="E388" s="81"/>
      <c r="F388" s="52"/>
      <c r="G388" s="50"/>
      <c r="H388" s="54"/>
      <c r="I388" s="53"/>
      <c r="J388" s="53"/>
      <c r="K388" s="65"/>
      <c r="L388" s="79"/>
      <c r="M388" s="79"/>
      <c r="N388" s="60"/>
      <c r="O388" s="88" t="s">
        <v>1697</v>
      </c>
      <c r="P388" s="83">
        <v>45033.187650462962</v>
      </c>
      <c r="Q388" s="88" t="s">
        <v>3455</v>
      </c>
      <c r="R388" s="88"/>
      <c r="S388" s="88" t="s">
        <v>3456</v>
      </c>
      <c r="T388" s="88" t="s">
        <v>3415</v>
      </c>
      <c r="U388" s="88" t="s">
        <v>3457</v>
      </c>
      <c r="V388" s="88" t="s">
        <v>3458</v>
      </c>
      <c r="W388" s="78" t="s">
        <v>3459</v>
      </c>
      <c r="X388" s="83">
        <v>45033.187650462962</v>
      </c>
      <c r="Y388" s="88" t="s">
        <v>1692</v>
      </c>
      <c r="Z388" s="88" t="b">
        <v>0</v>
      </c>
      <c r="AA388" s="88" t="b">
        <v>0</v>
      </c>
      <c r="AB388" s="88"/>
      <c r="AC388" s="88">
        <v>-2</v>
      </c>
      <c r="AD388" s="88">
        <v>0</v>
      </c>
      <c r="AE388" s="88" t="s">
        <v>1693</v>
      </c>
      <c r="AF388" s="88" t="b">
        <v>0</v>
      </c>
      <c r="AG388" s="88" t="b">
        <v>0</v>
      </c>
      <c r="AH388" s="88"/>
      <c r="AI388" s="88"/>
      <c r="AJ388" s="88"/>
      <c r="AK388" s="88" t="s">
        <v>3421</v>
      </c>
      <c r="AL388" s="88" t="s">
        <v>3424</v>
      </c>
      <c r="AM388" s="88" t="s">
        <v>3421</v>
      </c>
      <c r="AN388" s="88">
        <v>0</v>
      </c>
      <c r="AO388" s="88" t="s">
        <v>3421</v>
      </c>
      <c r="AP388" s="88" t="b">
        <v>0</v>
      </c>
      <c r="AQ388" s="88" t="b">
        <v>0</v>
      </c>
      <c r="AR388" s="88"/>
      <c r="AS388" s="88" t="b">
        <v>0</v>
      </c>
      <c r="AT388" s="88">
        <v>0</v>
      </c>
      <c r="AU388" s="88">
        <v>1</v>
      </c>
    </row>
    <row r="389" spans="1:47" ht="15" customHeight="1" x14ac:dyDescent="0.3">
      <c r="A389" s="46" t="s">
        <v>445</v>
      </c>
      <c r="B389" s="46" t="s">
        <v>439</v>
      </c>
      <c r="C389" s="50"/>
      <c r="D389" s="51"/>
      <c r="E389" s="81"/>
      <c r="F389" s="52"/>
      <c r="G389" s="50"/>
      <c r="H389" s="54"/>
      <c r="I389" s="53"/>
      <c r="J389" s="53"/>
      <c r="K389" s="65"/>
      <c r="L389" s="79"/>
      <c r="M389" s="79"/>
      <c r="N389" s="60"/>
      <c r="O389" s="88" t="s">
        <v>1697</v>
      </c>
      <c r="P389" s="83">
        <v>45033.555833333332</v>
      </c>
      <c r="Q389" s="88" t="s">
        <v>3460</v>
      </c>
      <c r="R389" s="88"/>
      <c r="S389" s="88" t="s">
        <v>3461</v>
      </c>
      <c r="T389" s="88" t="s">
        <v>3415</v>
      </c>
      <c r="U389" s="88" t="s">
        <v>3462</v>
      </c>
      <c r="V389" s="88" t="s">
        <v>3463</v>
      </c>
      <c r="W389" s="78" t="s">
        <v>3464</v>
      </c>
      <c r="X389" s="83">
        <v>45033.555833333332</v>
      </c>
      <c r="Y389" s="88" t="s">
        <v>1692</v>
      </c>
      <c r="Z389" s="88" t="b">
        <v>0</v>
      </c>
      <c r="AA389" s="88" t="b">
        <v>0</v>
      </c>
      <c r="AB389" s="88"/>
      <c r="AC389" s="88">
        <v>1</v>
      </c>
      <c r="AD389" s="88">
        <v>0</v>
      </c>
      <c r="AE389" s="88" t="s">
        <v>1693</v>
      </c>
      <c r="AF389" s="88" t="b">
        <v>0</v>
      </c>
      <c r="AG389" s="88" t="b">
        <v>0</v>
      </c>
      <c r="AH389" s="88"/>
      <c r="AI389" s="88"/>
      <c r="AJ389" s="88"/>
      <c r="AK389" s="88" t="s">
        <v>3421</v>
      </c>
      <c r="AL389" s="88" t="s">
        <v>3424</v>
      </c>
      <c r="AM389" s="88" t="s">
        <v>3421</v>
      </c>
      <c r="AN389" s="88">
        <v>0</v>
      </c>
      <c r="AO389" s="88" t="s">
        <v>3421</v>
      </c>
      <c r="AP389" s="88" t="b">
        <v>0</v>
      </c>
      <c r="AQ389" s="88" t="b">
        <v>0</v>
      </c>
      <c r="AR389" s="88"/>
      <c r="AS389" s="88" t="b">
        <v>1</v>
      </c>
      <c r="AT389" s="88">
        <v>0</v>
      </c>
      <c r="AU389" s="88">
        <v>1</v>
      </c>
    </row>
    <row r="390" spans="1:47" ht="15" customHeight="1" x14ac:dyDescent="0.3">
      <c r="A390" s="46" t="s">
        <v>446</v>
      </c>
      <c r="B390" s="46" t="s">
        <v>439</v>
      </c>
      <c r="C390" s="50"/>
      <c r="D390" s="51"/>
      <c r="E390" s="81"/>
      <c r="F390" s="52"/>
      <c r="G390" s="50"/>
      <c r="H390" s="54"/>
      <c r="I390" s="53"/>
      <c r="J390" s="53"/>
      <c r="K390" s="65"/>
      <c r="L390" s="79"/>
      <c r="M390" s="79"/>
      <c r="N390" s="60"/>
      <c r="O390" s="88" t="s">
        <v>1697</v>
      </c>
      <c r="P390" s="83">
        <v>45033.61478009259</v>
      </c>
      <c r="Q390" s="88" t="s">
        <v>3465</v>
      </c>
      <c r="R390" s="88"/>
      <c r="S390" s="88" t="s">
        <v>3466</v>
      </c>
      <c r="T390" s="88" t="s">
        <v>3415</v>
      </c>
      <c r="U390" s="88" t="s">
        <v>3467</v>
      </c>
      <c r="V390" s="88" t="s">
        <v>3468</v>
      </c>
      <c r="W390" s="78" t="s">
        <v>3469</v>
      </c>
      <c r="X390" s="83">
        <v>45033.61478009259</v>
      </c>
      <c r="Y390" s="88" t="s">
        <v>1692</v>
      </c>
      <c r="Z390" s="88" t="b">
        <v>0</v>
      </c>
      <c r="AA390" s="88" t="b">
        <v>0</v>
      </c>
      <c r="AB390" s="88"/>
      <c r="AC390" s="88">
        <v>1</v>
      </c>
      <c r="AD390" s="88">
        <v>0</v>
      </c>
      <c r="AE390" s="88" t="s">
        <v>1693</v>
      </c>
      <c r="AF390" s="88" t="b">
        <v>0</v>
      </c>
      <c r="AG390" s="88" t="b">
        <v>0</v>
      </c>
      <c r="AH390" s="88"/>
      <c r="AI390" s="88"/>
      <c r="AJ390" s="88"/>
      <c r="AK390" s="88" t="s">
        <v>3421</v>
      </c>
      <c r="AL390" s="88" t="s">
        <v>3424</v>
      </c>
      <c r="AM390" s="88" t="s">
        <v>3421</v>
      </c>
      <c r="AN390" s="88">
        <v>0</v>
      </c>
      <c r="AO390" s="88" t="s">
        <v>3421</v>
      </c>
      <c r="AP390" s="88" t="b">
        <v>0</v>
      </c>
      <c r="AQ390" s="88" t="b">
        <v>0</v>
      </c>
      <c r="AR390" s="88"/>
      <c r="AS390" s="88" t="b">
        <v>1</v>
      </c>
      <c r="AT390" s="88">
        <v>0</v>
      </c>
      <c r="AU390" s="88">
        <v>1</v>
      </c>
    </row>
    <row r="391" spans="1:47" ht="15" customHeight="1" x14ac:dyDescent="0.3">
      <c r="A391" s="46" t="s">
        <v>439</v>
      </c>
      <c r="B391" s="46" t="s">
        <v>439</v>
      </c>
      <c r="C391" s="50"/>
      <c r="D391" s="51"/>
      <c r="E391" s="81"/>
      <c r="F391" s="52"/>
      <c r="G391" s="50"/>
      <c r="H391" s="54"/>
      <c r="I391" s="53"/>
      <c r="J391" s="53"/>
      <c r="K391" s="65"/>
      <c r="L391" s="79"/>
      <c r="M391" s="79"/>
      <c r="N391" s="60"/>
      <c r="O391" s="88" t="s">
        <v>1736</v>
      </c>
      <c r="P391" s="83">
        <v>45032.904386574075</v>
      </c>
      <c r="Q391" s="88" t="s">
        <v>3470</v>
      </c>
      <c r="R391" s="88"/>
      <c r="S391" s="88" t="s">
        <v>3421</v>
      </c>
      <c r="T391" s="88" t="s">
        <v>3415</v>
      </c>
      <c r="U391" s="88" t="s">
        <v>439</v>
      </c>
      <c r="V391" s="88" t="s">
        <v>3424</v>
      </c>
      <c r="W391" s="78" t="s">
        <v>3471</v>
      </c>
      <c r="X391" s="83">
        <v>45032.904386574075</v>
      </c>
      <c r="Y391" s="88" t="s">
        <v>1692</v>
      </c>
      <c r="Z391" s="88" t="b">
        <v>0</v>
      </c>
      <c r="AA391" s="88" t="b">
        <v>0</v>
      </c>
      <c r="AB391" s="88"/>
      <c r="AC391" s="88">
        <v>0</v>
      </c>
      <c r="AD391" s="88">
        <v>0</v>
      </c>
      <c r="AE391" s="88" t="s">
        <v>1693</v>
      </c>
      <c r="AF391" s="88" t="b">
        <v>0</v>
      </c>
      <c r="AG391" s="88" t="b">
        <v>0</v>
      </c>
      <c r="AH391" s="88" t="s">
        <v>3472</v>
      </c>
      <c r="AI391" s="88" t="b">
        <v>0</v>
      </c>
      <c r="AJ391" s="88">
        <v>0.5</v>
      </c>
      <c r="AK391" s="88"/>
      <c r="AL391" s="88"/>
      <c r="AM391" s="88" t="s">
        <v>3421</v>
      </c>
      <c r="AN391" s="88">
        <v>0</v>
      </c>
      <c r="AO391" s="88"/>
      <c r="AP391" s="88"/>
      <c r="AQ391" s="88"/>
      <c r="AR391" s="88"/>
      <c r="AS391" s="88"/>
      <c r="AT391" s="88"/>
      <c r="AU391" s="88">
        <v>1</v>
      </c>
    </row>
    <row r="392" spans="1:47" ht="15" customHeight="1" x14ac:dyDescent="0.3">
      <c r="A392" s="46" t="s">
        <v>447</v>
      </c>
      <c r="B392" s="46" t="s">
        <v>448</v>
      </c>
      <c r="C392" s="50"/>
      <c r="D392" s="51"/>
      <c r="E392" s="81"/>
      <c r="F392" s="52"/>
      <c r="G392" s="50"/>
      <c r="H392" s="54"/>
      <c r="I392" s="53"/>
      <c r="J392" s="53"/>
      <c r="K392" s="65"/>
      <c r="L392" s="79"/>
      <c r="M392" s="79"/>
      <c r="N392" s="60"/>
      <c r="O392" s="88" t="s">
        <v>1686</v>
      </c>
      <c r="P392" s="83">
        <v>45033.737222222226</v>
      </c>
      <c r="Q392" s="88" t="s">
        <v>3473</v>
      </c>
      <c r="R392" s="88"/>
      <c r="S392" s="88" t="s">
        <v>3474</v>
      </c>
      <c r="T392" s="88" t="s">
        <v>3475</v>
      </c>
      <c r="U392" s="88" t="s">
        <v>447</v>
      </c>
      <c r="V392" s="88" t="s">
        <v>3476</v>
      </c>
      <c r="W392" s="78" t="s">
        <v>3477</v>
      </c>
      <c r="X392" s="83">
        <v>45033.737222222226</v>
      </c>
      <c r="Y392" s="88" t="s">
        <v>1692</v>
      </c>
      <c r="Z392" s="88" t="b">
        <v>0</v>
      </c>
      <c r="AA392" s="88" t="b">
        <v>0</v>
      </c>
      <c r="AB392" s="88"/>
      <c r="AC392" s="88">
        <v>3</v>
      </c>
      <c r="AD392" s="88">
        <v>0</v>
      </c>
      <c r="AE392" s="88" t="s">
        <v>1693</v>
      </c>
      <c r="AF392" s="88" t="b">
        <v>0</v>
      </c>
      <c r="AG392" s="88" t="b">
        <v>0</v>
      </c>
      <c r="AH392" s="88"/>
      <c r="AI392" s="88"/>
      <c r="AJ392" s="88"/>
      <c r="AK392" s="88" t="s">
        <v>3478</v>
      </c>
      <c r="AL392" s="88" t="s">
        <v>3479</v>
      </c>
      <c r="AM392" s="88" t="s">
        <v>3478</v>
      </c>
      <c r="AN392" s="88">
        <v>0</v>
      </c>
      <c r="AO392" s="88" t="s">
        <v>3480</v>
      </c>
      <c r="AP392" s="88" t="b">
        <v>1</v>
      </c>
      <c r="AQ392" s="88" t="b">
        <v>0</v>
      </c>
      <c r="AR392" s="88"/>
      <c r="AS392" s="88" t="b">
        <v>0</v>
      </c>
      <c r="AT392" s="88">
        <v>1</v>
      </c>
      <c r="AU392" s="88">
        <v>1</v>
      </c>
    </row>
    <row r="393" spans="1:47" ht="15" customHeight="1" x14ac:dyDescent="0.3">
      <c r="A393" s="46" t="s">
        <v>448</v>
      </c>
      <c r="B393" s="46" t="s">
        <v>447</v>
      </c>
      <c r="C393" s="50"/>
      <c r="D393" s="51"/>
      <c r="E393" s="81"/>
      <c r="F393" s="52"/>
      <c r="G393" s="50"/>
      <c r="H393" s="54"/>
      <c r="I393" s="53"/>
      <c r="J393" s="53"/>
      <c r="K393" s="65"/>
      <c r="L393" s="79"/>
      <c r="M393" s="79"/>
      <c r="N393" s="60"/>
      <c r="O393" s="88" t="s">
        <v>1697</v>
      </c>
      <c r="P393" s="83">
        <v>45033.693993055553</v>
      </c>
      <c r="Q393" s="88" t="s">
        <v>3481</v>
      </c>
      <c r="R393" s="88"/>
      <c r="S393" s="88" t="s">
        <v>3478</v>
      </c>
      <c r="T393" s="88" t="s">
        <v>3475</v>
      </c>
      <c r="U393" s="88" t="s">
        <v>448</v>
      </c>
      <c r="V393" s="88" t="s">
        <v>3479</v>
      </c>
      <c r="W393" s="78" t="s">
        <v>3482</v>
      </c>
      <c r="X393" s="83">
        <v>45033.693993055553</v>
      </c>
      <c r="Y393" s="88" t="s">
        <v>1692</v>
      </c>
      <c r="Z393" s="88" t="b">
        <v>0</v>
      </c>
      <c r="AA393" s="88" t="b">
        <v>0</v>
      </c>
      <c r="AB393" s="88"/>
      <c r="AC393" s="88">
        <v>4</v>
      </c>
      <c r="AD393" s="88">
        <v>0</v>
      </c>
      <c r="AE393" s="88" t="s">
        <v>1693</v>
      </c>
      <c r="AF393" s="88" t="b">
        <v>0</v>
      </c>
      <c r="AG393" s="88" t="b">
        <v>0</v>
      </c>
      <c r="AH393" s="88"/>
      <c r="AI393" s="88"/>
      <c r="AJ393" s="88"/>
      <c r="AK393" s="88" t="s">
        <v>3480</v>
      </c>
      <c r="AL393" s="88" t="s">
        <v>3483</v>
      </c>
      <c r="AM393" s="88" t="s">
        <v>3480</v>
      </c>
      <c r="AN393" s="88">
        <v>1</v>
      </c>
      <c r="AO393" s="88" t="s">
        <v>3480</v>
      </c>
      <c r="AP393" s="88" t="b">
        <v>0</v>
      </c>
      <c r="AQ393" s="88" t="b">
        <v>0</v>
      </c>
      <c r="AR393" s="88"/>
      <c r="AS393" s="88" t="b">
        <v>0</v>
      </c>
      <c r="AT393" s="88">
        <v>0</v>
      </c>
      <c r="AU393" s="88">
        <v>1</v>
      </c>
    </row>
    <row r="394" spans="1:47" ht="15" customHeight="1" x14ac:dyDescent="0.3">
      <c r="A394" s="46" t="s">
        <v>449</v>
      </c>
      <c r="B394" s="46" t="s">
        <v>447</v>
      </c>
      <c r="C394" s="50"/>
      <c r="D394" s="51"/>
      <c r="E394" s="81"/>
      <c r="F394" s="52"/>
      <c r="G394" s="50"/>
      <c r="H394" s="54"/>
      <c r="I394" s="53"/>
      <c r="J394" s="53"/>
      <c r="K394" s="65"/>
      <c r="L394" s="79"/>
      <c r="M394" s="79"/>
      <c r="N394" s="60"/>
      <c r="O394" s="88" t="s">
        <v>1697</v>
      </c>
      <c r="P394" s="83">
        <v>45033.695775462962</v>
      </c>
      <c r="Q394" s="88" t="s">
        <v>3484</v>
      </c>
      <c r="R394" s="88"/>
      <c r="S394" s="88" t="s">
        <v>3485</v>
      </c>
      <c r="T394" s="88" t="s">
        <v>3475</v>
      </c>
      <c r="U394" s="88" t="s">
        <v>449</v>
      </c>
      <c r="V394" s="88" t="s">
        <v>3486</v>
      </c>
      <c r="W394" s="78" t="s">
        <v>3487</v>
      </c>
      <c r="X394" s="83">
        <v>45033.695775462962</v>
      </c>
      <c r="Y394" s="88" t="s">
        <v>1692</v>
      </c>
      <c r="Z394" s="88" t="b">
        <v>0</v>
      </c>
      <c r="AA394" s="88" t="b">
        <v>0</v>
      </c>
      <c r="AB394" s="88"/>
      <c r="AC394" s="88">
        <v>8</v>
      </c>
      <c r="AD394" s="88">
        <v>0</v>
      </c>
      <c r="AE394" s="88" t="s">
        <v>1693</v>
      </c>
      <c r="AF394" s="88" t="b">
        <v>0</v>
      </c>
      <c r="AG394" s="88" t="b">
        <v>0</v>
      </c>
      <c r="AH394" s="88"/>
      <c r="AI394" s="88"/>
      <c r="AJ394" s="88"/>
      <c r="AK394" s="88" t="s">
        <v>3480</v>
      </c>
      <c r="AL394" s="88" t="s">
        <v>3483</v>
      </c>
      <c r="AM394" s="88" t="s">
        <v>3480</v>
      </c>
      <c r="AN394" s="88">
        <v>0</v>
      </c>
      <c r="AO394" s="88" t="s">
        <v>3480</v>
      </c>
      <c r="AP394" s="88" t="b">
        <v>0</v>
      </c>
      <c r="AQ394" s="88" t="b">
        <v>0</v>
      </c>
      <c r="AR394" s="88"/>
      <c r="AS394" s="88" t="b">
        <v>0</v>
      </c>
      <c r="AT394" s="88">
        <v>0</v>
      </c>
      <c r="AU394" s="88">
        <v>1</v>
      </c>
    </row>
    <row r="395" spans="1:47" ht="15" customHeight="1" x14ac:dyDescent="0.3">
      <c r="A395" s="46" t="s">
        <v>447</v>
      </c>
      <c r="B395" s="46" t="s">
        <v>450</v>
      </c>
      <c r="C395" s="50"/>
      <c r="D395" s="51"/>
      <c r="E395" s="81"/>
      <c r="F395" s="52"/>
      <c r="G395" s="50"/>
      <c r="H395" s="54"/>
      <c r="I395" s="53"/>
      <c r="J395" s="53"/>
      <c r="K395" s="65"/>
      <c r="L395" s="79"/>
      <c r="M395" s="79"/>
      <c r="N395" s="60"/>
      <c r="O395" s="88" t="s">
        <v>1686</v>
      </c>
      <c r="P395" s="83">
        <v>45033.73746527778</v>
      </c>
      <c r="Q395" s="88" t="s">
        <v>3488</v>
      </c>
      <c r="R395" s="88"/>
      <c r="S395" s="88" t="s">
        <v>3489</v>
      </c>
      <c r="T395" s="88" t="s">
        <v>3475</v>
      </c>
      <c r="U395" s="88" t="s">
        <v>447</v>
      </c>
      <c r="V395" s="88" t="s">
        <v>3490</v>
      </c>
      <c r="W395" s="78" t="s">
        <v>3491</v>
      </c>
      <c r="X395" s="83">
        <v>45033.73746527778</v>
      </c>
      <c r="Y395" s="88" t="s">
        <v>1692</v>
      </c>
      <c r="Z395" s="88" t="b">
        <v>0</v>
      </c>
      <c r="AA395" s="88" t="b">
        <v>0</v>
      </c>
      <c r="AB395" s="88"/>
      <c r="AC395" s="88">
        <v>3</v>
      </c>
      <c r="AD395" s="88">
        <v>0</v>
      </c>
      <c r="AE395" s="88" t="s">
        <v>1693</v>
      </c>
      <c r="AF395" s="88" t="b">
        <v>0</v>
      </c>
      <c r="AG395" s="88" t="b">
        <v>0</v>
      </c>
      <c r="AH395" s="88"/>
      <c r="AI395" s="88"/>
      <c r="AJ395" s="88"/>
      <c r="AK395" s="88" t="s">
        <v>3492</v>
      </c>
      <c r="AL395" s="88" t="s">
        <v>3493</v>
      </c>
      <c r="AM395" s="88" t="s">
        <v>3492</v>
      </c>
      <c r="AN395" s="88">
        <v>0</v>
      </c>
      <c r="AO395" s="88" t="s">
        <v>3480</v>
      </c>
      <c r="AP395" s="88" t="b">
        <v>1</v>
      </c>
      <c r="AQ395" s="88" t="b">
        <v>0</v>
      </c>
      <c r="AR395" s="88"/>
      <c r="AS395" s="88" t="b">
        <v>0</v>
      </c>
      <c r="AT395" s="88">
        <v>1</v>
      </c>
      <c r="AU395" s="88">
        <v>1</v>
      </c>
    </row>
    <row r="396" spans="1:47" ht="15" customHeight="1" x14ac:dyDescent="0.3">
      <c r="A396" s="46" t="s">
        <v>450</v>
      </c>
      <c r="B396" s="46" t="s">
        <v>447</v>
      </c>
      <c r="C396" s="50"/>
      <c r="D396" s="51"/>
      <c r="E396" s="81"/>
      <c r="F396" s="52"/>
      <c r="G396" s="50"/>
      <c r="H396" s="54"/>
      <c r="I396" s="53"/>
      <c r="J396" s="53"/>
      <c r="K396" s="65"/>
      <c r="L396" s="79"/>
      <c r="M396" s="79"/>
      <c r="N396" s="60"/>
      <c r="O396" s="88" t="s">
        <v>1697</v>
      </c>
      <c r="P396" s="83">
        <v>45033.725312499999</v>
      </c>
      <c r="Q396" s="88" t="s">
        <v>3494</v>
      </c>
      <c r="R396" s="88"/>
      <c r="S396" s="88" t="s">
        <v>3492</v>
      </c>
      <c r="T396" s="88" t="s">
        <v>3475</v>
      </c>
      <c r="U396" s="88" t="s">
        <v>3495</v>
      </c>
      <c r="V396" s="88" t="s">
        <v>3493</v>
      </c>
      <c r="W396" s="78" t="s">
        <v>3496</v>
      </c>
      <c r="X396" s="83">
        <v>45033.725312499999</v>
      </c>
      <c r="Y396" s="88" t="s">
        <v>1692</v>
      </c>
      <c r="Z396" s="88" t="b">
        <v>0</v>
      </c>
      <c r="AA396" s="88" t="b">
        <v>0</v>
      </c>
      <c r="AB396" s="88"/>
      <c r="AC396" s="88">
        <v>3</v>
      </c>
      <c r="AD396" s="88">
        <v>0</v>
      </c>
      <c r="AE396" s="88" t="s">
        <v>1693</v>
      </c>
      <c r="AF396" s="88" t="b">
        <v>0</v>
      </c>
      <c r="AG396" s="88" t="b">
        <v>0</v>
      </c>
      <c r="AH396" s="88"/>
      <c r="AI396" s="88"/>
      <c r="AJ396" s="88"/>
      <c r="AK396" s="88" t="s">
        <v>3480</v>
      </c>
      <c r="AL396" s="88" t="s">
        <v>3483</v>
      </c>
      <c r="AM396" s="88" t="s">
        <v>3480</v>
      </c>
      <c r="AN396" s="88">
        <v>1</v>
      </c>
      <c r="AO396" s="88" t="s">
        <v>3480</v>
      </c>
      <c r="AP396" s="88" t="b">
        <v>0</v>
      </c>
      <c r="AQ396" s="88" t="b">
        <v>0</v>
      </c>
      <c r="AR396" s="88"/>
      <c r="AS396" s="88" t="b">
        <v>0</v>
      </c>
      <c r="AT396" s="88">
        <v>0</v>
      </c>
      <c r="AU396" s="88">
        <v>1</v>
      </c>
    </row>
    <row r="397" spans="1:47" ht="15" customHeight="1" x14ac:dyDescent="0.3">
      <c r="A397" s="46" t="s">
        <v>451</v>
      </c>
      <c r="B397" s="46" t="s">
        <v>452</v>
      </c>
      <c r="C397" s="50"/>
      <c r="D397" s="51"/>
      <c r="E397" s="81"/>
      <c r="F397" s="52"/>
      <c r="G397" s="50"/>
      <c r="H397" s="54"/>
      <c r="I397" s="53"/>
      <c r="J397" s="53"/>
      <c r="K397" s="65"/>
      <c r="L397" s="79"/>
      <c r="M397" s="79"/>
      <c r="N397" s="60"/>
      <c r="O397" s="88" t="s">
        <v>1686</v>
      </c>
      <c r="P397" s="83">
        <v>45034.416504629633</v>
      </c>
      <c r="Q397" s="88" t="s">
        <v>3497</v>
      </c>
      <c r="R397" s="88"/>
      <c r="S397" s="88" t="s">
        <v>3498</v>
      </c>
      <c r="T397" s="88" t="s">
        <v>3475</v>
      </c>
      <c r="U397" s="88" t="s">
        <v>3499</v>
      </c>
      <c r="V397" s="88" t="s">
        <v>3500</v>
      </c>
      <c r="W397" s="78" t="s">
        <v>3501</v>
      </c>
      <c r="X397" s="83">
        <v>45034.416504629633</v>
      </c>
      <c r="Y397" s="88" t="s">
        <v>1692</v>
      </c>
      <c r="Z397" s="88" t="b">
        <v>0</v>
      </c>
      <c r="AA397" s="88" t="b">
        <v>0</v>
      </c>
      <c r="AB397" s="88"/>
      <c r="AC397" s="88">
        <v>1</v>
      </c>
      <c r="AD397" s="88">
        <v>0</v>
      </c>
      <c r="AE397" s="88" t="s">
        <v>1693</v>
      </c>
      <c r="AF397" s="88" t="b">
        <v>0</v>
      </c>
      <c r="AG397" s="88" t="b">
        <v>0</v>
      </c>
      <c r="AH397" s="88"/>
      <c r="AI397" s="88"/>
      <c r="AJ397" s="88"/>
      <c r="AK397" s="88" t="s">
        <v>3502</v>
      </c>
      <c r="AL397" s="88" t="s">
        <v>3503</v>
      </c>
      <c r="AM397" s="88" t="s">
        <v>3502</v>
      </c>
      <c r="AN397" s="88">
        <v>0</v>
      </c>
      <c r="AO397" s="88" t="s">
        <v>3480</v>
      </c>
      <c r="AP397" s="88" t="b">
        <v>0</v>
      </c>
      <c r="AQ397" s="88" t="b">
        <v>0</v>
      </c>
      <c r="AR397" s="88"/>
      <c r="AS397" s="88" t="b">
        <v>0</v>
      </c>
      <c r="AT397" s="88">
        <v>1</v>
      </c>
      <c r="AU397" s="88">
        <v>1</v>
      </c>
    </row>
    <row r="398" spans="1:47" ht="15" customHeight="1" x14ac:dyDescent="0.3">
      <c r="A398" s="46" t="s">
        <v>452</v>
      </c>
      <c r="B398" s="46" t="s">
        <v>447</v>
      </c>
      <c r="C398" s="50"/>
      <c r="D398" s="51"/>
      <c r="E398" s="81"/>
      <c r="F398" s="52"/>
      <c r="G398" s="50"/>
      <c r="H398" s="54"/>
      <c r="I398" s="53"/>
      <c r="J398" s="53"/>
      <c r="K398" s="65"/>
      <c r="L398" s="79"/>
      <c r="M398" s="79"/>
      <c r="N398" s="60"/>
      <c r="O398" s="88" t="s">
        <v>1697</v>
      </c>
      <c r="P398" s="83">
        <v>45033.823414351849</v>
      </c>
      <c r="Q398" s="88" t="s">
        <v>3504</v>
      </c>
      <c r="R398" s="88"/>
      <c r="S398" s="88" t="s">
        <v>3502</v>
      </c>
      <c r="T398" s="88" t="s">
        <v>3475</v>
      </c>
      <c r="U398" s="88" t="s">
        <v>3505</v>
      </c>
      <c r="V398" s="88" t="s">
        <v>3503</v>
      </c>
      <c r="W398" s="78" t="s">
        <v>3506</v>
      </c>
      <c r="X398" s="83">
        <v>45033.823414351849</v>
      </c>
      <c r="Y398" s="88" t="s">
        <v>1692</v>
      </c>
      <c r="Z398" s="88" t="b">
        <v>0</v>
      </c>
      <c r="AA398" s="88" t="b">
        <v>0</v>
      </c>
      <c r="AB398" s="88"/>
      <c r="AC398" s="88">
        <v>3</v>
      </c>
      <c r="AD398" s="88">
        <v>0</v>
      </c>
      <c r="AE398" s="88" t="s">
        <v>1693</v>
      </c>
      <c r="AF398" s="88" t="b">
        <v>0</v>
      </c>
      <c r="AG398" s="88" t="b">
        <v>0</v>
      </c>
      <c r="AH398" s="88"/>
      <c r="AI398" s="88"/>
      <c r="AJ398" s="88"/>
      <c r="AK398" s="88" t="s">
        <v>3480</v>
      </c>
      <c r="AL398" s="88" t="s">
        <v>3483</v>
      </c>
      <c r="AM398" s="88" t="s">
        <v>3480</v>
      </c>
      <c r="AN398" s="88">
        <v>1</v>
      </c>
      <c r="AO398" s="88" t="s">
        <v>3480</v>
      </c>
      <c r="AP398" s="88" t="b">
        <v>0</v>
      </c>
      <c r="AQ398" s="88" t="b">
        <v>0</v>
      </c>
      <c r="AR398" s="88"/>
      <c r="AS398" s="88" t="b">
        <v>0</v>
      </c>
      <c r="AT398" s="88">
        <v>0</v>
      </c>
      <c r="AU398" s="88">
        <v>1</v>
      </c>
    </row>
    <row r="399" spans="1:47" ht="15" customHeight="1" x14ac:dyDescent="0.3">
      <c r="A399" s="46" t="s">
        <v>447</v>
      </c>
      <c r="B399" s="46" t="s">
        <v>447</v>
      </c>
      <c r="C399" s="50"/>
      <c r="D399" s="51"/>
      <c r="E399" s="81"/>
      <c r="F399" s="52"/>
      <c r="G399" s="50"/>
      <c r="H399" s="54"/>
      <c r="I399" s="53"/>
      <c r="J399" s="53"/>
      <c r="K399" s="65"/>
      <c r="L399" s="79"/>
      <c r="M399" s="79"/>
      <c r="N399" s="60"/>
      <c r="O399" s="88" t="s">
        <v>1736</v>
      </c>
      <c r="P399" s="83">
        <v>45033.689525462964</v>
      </c>
      <c r="Q399" s="88"/>
      <c r="R399" s="78" t="s">
        <v>3507</v>
      </c>
      <c r="S399" s="88" t="s">
        <v>3480</v>
      </c>
      <c r="T399" s="88" t="s">
        <v>3475</v>
      </c>
      <c r="U399" s="88" t="s">
        <v>447</v>
      </c>
      <c r="V399" s="88" t="s">
        <v>3483</v>
      </c>
      <c r="W399" s="78" t="s">
        <v>3508</v>
      </c>
      <c r="X399" s="83">
        <v>45033.689525462964</v>
      </c>
      <c r="Y399" s="88" t="s">
        <v>1692</v>
      </c>
      <c r="Z399" s="88" t="b">
        <v>0</v>
      </c>
      <c r="AA399" s="88" t="b">
        <v>0</v>
      </c>
      <c r="AB399" s="88"/>
      <c r="AC399" s="88">
        <v>13</v>
      </c>
      <c r="AD399" s="88">
        <v>2</v>
      </c>
      <c r="AE399" s="88" t="s">
        <v>1693</v>
      </c>
      <c r="AF399" s="88" t="b">
        <v>0</v>
      </c>
      <c r="AG399" s="88" t="b">
        <v>0</v>
      </c>
      <c r="AH399" s="88" t="s">
        <v>3509</v>
      </c>
      <c r="AI399" s="88" t="b">
        <v>0</v>
      </c>
      <c r="AJ399" s="88">
        <v>0.88</v>
      </c>
      <c r="AK399" s="88"/>
      <c r="AL399" s="88"/>
      <c r="AM399" s="88" t="s">
        <v>3480</v>
      </c>
      <c r="AN399" s="88">
        <v>0</v>
      </c>
      <c r="AO399" s="88"/>
      <c r="AP399" s="88"/>
      <c r="AQ399" s="88"/>
      <c r="AR399" s="88"/>
      <c r="AS399" s="88"/>
      <c r="AT399" s="88"/>
      <c r="AU399" s="88">
        <v>1</v>
      </c>
    </row>
    <row r="400" spans="1:47" ht="15" customHeight="1" x14ac:dyDescent="0.3">
      <c r="A400" s="46" t="s">
        <v>453</v>
      </c>
      <c r="B400" s="46" t="s">
        <v>454</v>
      </c>
      <c r="C400" s="50"/>
      <c r="D400" s="51"/>
      <c r="E400" s="81"/>
      <c r="F400" s="52"/>
      <c r="G400" s="50"/>
      <c r="H400" s="54"/>
      <c r="I400" s="53"/>
      <c r="J400" s="53"/>
      <c r="K400" s="65"/>
      <c r="L400" s="79"/>
      <c r="M400" s="79"/>
      <c r="N400" s="60"/>
      <c r="O400" s="88" t="s">
        <v>1697</v>
      </c>
      <c r="P400" s="83">
        <v>45034.148136574076</v>
      </c>
      <c r="Q400" s="88" t="s">
        <v>3510</v>
      </c>
      <c r="R400" s="88"/>
      <c r="S400" s="88" t="s">
        <v>3511</v>
      </c>
      <c r="T400" s="88" t="s">
        <v>3512</v>
      </c>
      <c r="U400" s="88" t="s">
        <v>3513</v>
      </c>
      <c r="V400" s="88" t="s">
        <v>3514</v>
      </c>
      <c r="W400" s="78" t="s">
        <v>3515</v>
      </c>
      <c r="X400" s="83">
        <v>45034.148136574076</v>
      </c>
      <c r="Y400" s="88" t="s">
        <v>1692</v>
      </c>
      <c r="Z400" s="88" t="b">
        <v>0</v>
      </c>
      <c r="AA400" s="88" t="b">
        <v>0</v>
      </c>
      <c r="AB400" s="88"/>
      <c r="AC400" s="88">
        <v>1</v>
      </c>
      <c r="AD400" s="88">
        <v>0</v>
      </c>
      <c r="AE400" s="88" t="s">
        <v>1693</v>
      </c>
      <c r="AF400" s="88" t="b">
        <v>0</v>
      </c>
      <c r="AG400" s="88" t="b">
        <v>0</v>
      </c>
      <c r="AH400" s="88"/>
      <c r="AI400" s="88"/>
      <c r="AJ400" s="88"/>
      <c r="AK400" s="88" t="s">
        <v>3516</v>
      </c>
      <c r="AL400" s="88" t="s">
        <v>3517</v>
      </c>
      <c r="AM400" s="88" t="s">
        <v>3516</v>
      </c>
      <c r="AN400" s="88">
        <v>0</v>
      </c>
      <c r="AO400" s="88" t="s">
        <v>3516</v>
      </c>
      <c r="AP400" s="88" t="b">
        <v>0</v>
      </c>
      <c r="AQ400" s="88" t="b">
        <v>0</v>
      </c>
      <c r="AR400" s="88"/>
      <c r="AS400" s="88" t="b">
        <v>0</v>
      </c>
      <c r="AT400" s="88">
        <v>0</v>
      </c>
      <c r="AU400" s="88">
        <v>1</v>
      </c>
    </row>
    <row r="401" spans="1:47" ht="15" customHeight="1" x14ac:dyDescent="0.3">
      <c r="A401" s="46" t="s">
        <v>455</v>
      </c>
      <c r="B401" s="46" t="s">
        <v>454</v>
      </c>
      <c r="C401" s="50"/>
      <c r="D401" s="51"/>
      <c r="E401" s="81"/>
      <c r="F401" s="52"/>
      <c r="G401" s="50"/>
      <c r="H401" s="54"/>
      <c r="I401" s="53"/>
      <c r="J401" s="53"/>
      <c r="K401" s="65"/>
      <c r="L401" s="79"/>
      <c r="M401" s="79"/>
      <c r="N401" s="60"/>
      <c r="O401" s="88" t="s">
        <v>1697</v>
      </c>
      <c r="P401" s="83">
        <v>45034.151782407411</v>
      </c>
      <c r="Q401" s="88" t="s">
        <v>3518</v>
      </c>
      <c r="R401" s="88"/>
      <c r="S401" s="88" t="s">
        <v>3519</v>
      </c>
      <c r="T401" s="88" t="s">
        <v>3512</v>
      </c>
      <c r="U401" s="88" t="s">
        <v>3520</v>
      </c>
      <c r="V401" s="88" t="s">
        <v>3521</v>
      </c>
      <c r="W401" s="78" t="s">
        <v>3522</v>
      </c>
      <c r="X401" s="83">
        <v>45034.151782407411</v>
      </c>
      <c r="Y401" s="88" t="s">
        <v>1692</v>
      </c>
      <c r="Z401" s="88" t="b">
        <v>0</v>
      </c>
      <c r="AA401" s="88" t="b">
        <v>0</v>
      </c>
      <c r="AB401" s="88"/>
      <c r="AC401" s="88">
        <v>1</v>
      </c>
      <c r="AD401" s="88">
        <v>0</v>
      </c>
      <c r="AE401" s="88" t="s">
        <v>1693</v>
      </c>
      <c r="AF401" s="88" t="b">
        <v>0</v>
      </c>
      <c r="AG401" s="88" t="b">
        <v>0</v>
      </c>
      <c r="AH401" s="88"/>
      <c r="AI401" s="88"/>
      <c r="AJ401" s="88"/>
      <c r="AK401" s="88" t="s">
        <v>3516</v>
      </c>
      <c r="AL401" s="88" t="s">
        <v>3517</v>
      </c>
      <c r="AM401" s="88" t="s">
        <v>3516</v>
      </c>
      <c r="AN401" s="88">
        <v>0</v>
      </c>
      <c r="AO401" s="88" t="s">
        <v>3516</v>
      </c>
      <c r="AP401" s="88" t="b">
        <v>0</v>
      </c>
      <c r="AQ401" s="88" t="b">
        <v>0</v>
      </c>
      <c r="AR401" s="88"/>
      <c r="AS401" s="88" t="b">
        <v>0</v>
      </c>
      <c r="AT401" s="88">
        <v>0</v>
      </c>
      <c r="AU401" s="88">
        <v>1</v>
      </c>
    </row>
    <row r="402" spans="1:47" ht="15" customHeight="1" x14ac:dyDescent="0.3">
      <c r="A402" s="46" t="s">
        <v>456</v>
      </c>
      <c r="B402" s="46" t="s">
        <v>454</v>
      </c>
      <c r="C402" s="50"/>
      <c r="D402" s="51"/>
      <c r="E402" s="81"/>
      <c r="F402" s="52"/>
      <c r="G402" s="50"/>
      <c r="H402" s="54"/>
      <c r="I402" s="53"/>
      <c r="J402" s="53"/>
      <c r="K402" s="65"/>
      <c r="L402" s="79"/>
      <c r="M402" s="79"/>
      <c r="N402" s="60"/>
      <c r="O402" s="88" t="s">
        <v>1697</v>
      </c>
      <c r="P402" s="83">
        <v>45034.162048611113</v>
      </c>
      <c r="Q402" s="88" t="s">
        <v>3523</v>
      </c>
      <c r="R402" s="88"/>
      <c r="S402" s="88" t="s">
        <v>3524</v>
      </c>
      <c r="T402" s="88" t="s">
        <v>3512</v>
      </c>
      <c r="U402" s="88" t="s">
        <v>3525</v>
      </c>
      <c r="V402" s="88" t="s">
        <v>3526</v>
      </c>
      <c r="W402" s="78" t="s">
        <v>3527</v>
      </c>
      <c r="X402" s="83">
        <v>45034.162048611113</v>
      </c>
      <c r="Y402" s="88" t="s">
        <v>1692</v>
      </c>
      <c r="Z402" s="88" t="b">
        <v>0</v>
      </c>
      <c r="AA402" s="88" t="b">
        <v>0</v>
      </c>
      <c r="AB402" s="88"/>
      <c r="AC402" s="88">
        <v>4</v>
      </c>
      <c r="AD402" s="88">
        <v>0</v>
      </c>
      <c r="AE402" s="88" t="s">
        <v>1693</v>
      </c>
      <c r="AF402" s="88" t="b">
        <v>0</v>
      </c>
      <c r="AG402" s="88" t="b">
        <v>0</v>
      </c>
      <c r="AH402" s="88"/>
      <c r="AI402" s="88"/>
      <c r="AJ402" s="88"/>
      <c r="AK402" s="88" t="s">
        <v>3516</v>
      </c>
      <c r="AL402" s="88" t="s">
        <v>3517</v>
      </c>
      <c r="AM402" s="88" t="s">
        <v>3516</v>
      </c>
      <c r="AN402" s="88">
        <v>0</v>
      </c>
      <c r="AO402" s="88" t="s">
        <v>3516</v>
      </c>
      <c r="AP402" s="88" t="b">
        <v>0</v>
      </c>
      <c r="AQ402" s="88" t="b">
        <v>0</v>
      </c>
      <c r="AR402" s="88"/>
      <c r="AS402" s="88" t="b">
        <v>0</v>
      </c>
      <c r="AT402" s="88">
        <v>0</v>
      </c>
      <c r="AU402" s="88">
        <v>1</v>
      </c>
    </row>
    <row r="403" spans="1:47" ht="15" customHeight="1" x14ac:dyDescent="0.3">
      <c r="A403" s="46" t="s">
        <v>457</v>
      </c>
      <c r="B403" s="46" t="s">
        <v>454</v>
      </c>
      <c r="C403" s="50"/>
      <c r="D403" s="51"/>
      <c r="E403" s="81"/>
      <c r="F403" s="52"/>
      <c r="G403" s="50"/>
      <c r="H403" s="54"/>
      <c r="I403" s="53"/>
      <c r="J403" s="53"/>
      <c r="K403" s="65"/>
      <c r="L403" s="79"/>
      <c r="M403" s="79"/>
      <c r="N403" s="60"/>
      <c r="O403" s="88" t="s">
        <v>1697</v>
      </c>
      <c r="P403" s="83">
        <v>45034.209745370368</v>
      </c>
      <c r="Q403" s="88" t="s">
        <v>3528</v>
      </c>
      <c r="R403" s="88"/>
      <c r="S403" s="88" t="s">
        <v>3529</v>
      </c>
      <c r="T403" s="88" t="s">
        <v>3512</v>
      </c>
      <c r="U403" s="88" t="s">
        <v>3530</v>
      </c>
      <c r="V403" s="88" t="s">
        <v>3531</v>
      </c>
      <c r="W403" s="78" t="s">
        <v>3532</v>
      </c>
      <c r="X403" s="83">
        <v>45034.209745370368</v>
      </c>
      <c r="Y403" s="88" t="s">
        <v>1692</v>
      </c>
      <c r="Z403" s="88" t="b">
        <v>0</v>
      </c>
      <c r="AA403" s="88" t="b">
        <v>0</v>
      </c>
      <c r="AB403" s="88"/>
      <c r="AC403" s="88">
        <v>1</v>
      </c>
      <c r="AD403" s="88">
        <v>0</v>
      </c>
      <c r="AE403" s="88" t="s">
        <v>1693</v>
      </c>
      <c r="AF403" s="88" t="b">
        <v>0</v>
      </c>
      <c r="AG403" s="88" t="b">
        <v>0</v>
      </c>
      <c r="AH403" s="88"/>
      <c r="AI403" s="88"/>
      <c r="AJ403" s="88"/>
      <c r="AK403" s="88" t="s">
        <v>3516</v>
      </c>
      <c r="AL403" s="88" t="s">
        <v>3517</v>
      </c>
      <c r="AM403" s="88" t="s">
        <v>3516</v>
      </c>
      <c r="AN403" s="88">
        <v>0</v>
      </c>
      <c r="AO403" s="88" t="s">
        <v>3516</v>
      </c>
      <c r="AP403" s="88" t="b">
        <v>0</v>
      </c>
      <c r="AQ403" s="88" t="b">
        <v>0</v>
      </c>
      <c r="AR403" s="88"/>
      <c r="AS403" s="88" t="b">
        <v>0</v>
      </c>
      <c r="AT403" s="88">
        <v>0</v>
      </c>
      <c r="AU403" s="88">
        <v>1</v>
      </c>
    </row>
    <row r="404" spans="1:47" ht="15" customHeight="1" x14ac:dyDescent="0.3">
      <c r="A404" s="46" t="s">
        <v>454</v>
      </c>
      <c r="B404" s="46" t="s">
        <v>454</v>
      </c>
      <c r="C404" s="50"/>
      <c r="D404" s="51"/>
      <c r="E404" s="81"/>
      <c r="F404" s="52"/>
      <c r="G404" s="50"/>
      <c r="H404" s="54"/>
      <c r="I404" s="53"/>
      <c r="J404" s="53"/>
      <c r="K404" s="65"/>
      <c r="L404" s="79"/>
      <c r="M404" s="79"/>
      <c r="N404" s="60"/>
      <c r="O404" s="88" t="s">
        <v>1736</v>
      </c>
      <c r="P404" s="83">
        <v>45034.146006944444</v>
      </c>
      <c r="Q404" s="88"/>
      <c r="R404" s="78" t="s">
        <v>3533</v>
      </c>
      <c r="S404" s="88" t="s">
        <v>3516</v>
      </c>
      <c r="T404" s="88" t="s">
        <v>3512</v>
      </c>
      <c r="U404" s="88" t="s">
        <v>3534</v>
      </c>
      <c r="V404" s="88" t="s">
        <v>3517</v>
      </c>
      <c r="W404" s="78" t="s">
        <v>3535</v>
      </c>
      <c r="X404" s="83">
        <v>45034.146006944444</v>
      </c>
      <c r="Y404" s="88" t="s">
        <v>1692</v>
      </c>
      <c r="Z404" s="88" t="b">
        <v>0</v>
      </c>
      <c r="AA404" s="88" t="b">
        <v>0</v>
      </c>
      <c r="AB404" s="88"/>
      <c r="AC404" s="88">
        <v>18</v>
      </c>
      <c r="AD404" s="88">
        <v>7</v>
      </c>
      <c r="AE404" s="88" t="s">
        <v>1693</v>
      </c>
      <c r="AF404" s="88" t="b">
        <v>0</v>
      </c>
      <c r="AG404" s="88" t="b">
        <v>0</v>
      </c>
      <c r="AH404" s="88" t="s">
        <v>3536</v>
      </c>
      <c r="AI404" s="88" t="b">
        <v>0</v>
      </c>
      <c r="AJ404" s="88">
        <v>0.66</v>
      </c>
      <c r="AK404" s="88"/>
      <c r="AL404" s="88"/>
      <c r="AM404" s="88" t="s">
        <v>3516</v>
      </c>
      <c r="AN404" s="88">
        <v>0</v>
      </c>
      <c r="AO404" s="88"/>
      <c r="AP404" s="88"/>
      <c r="AQ404" s="88"/>
      <c r="AR404" s="88"/>
      <c r="AS404" s="88"/>
      <c r="AT404" s="88"/>
      <c r="AU404" s="88">
        <v>1</v>
      </c>
    </row>
    <row r="405" spans="1:47" ht="15" customHeight="1" x14ac:dyDescent="0.3">
      <c r="A405" s="46" t="s">
        <v>458</v>
      </c>
      <c r="B405" s="46" t="s">
        <v>459</v>
      </c>
      <c r="C405" s="50"/>
      <c r="D405" s="51"/>
      <c r="E405" s="81"/>
      <c r="F405" s="52"/>
      <c r="G405" s="50"/>
      <c r="H405" s="54"/>
      <c r="I405" s="53"/>
      <c r="J405" s="53"/>
      <c r="K405" s="65"/>
      <c r="L405" s="79"/>
      <c r="M405" s="79"/>
      <c r="N405" s="60"/>
      <c r="O405" s="88" t="s">
        <v>1697</v>
      </c>
      <c r="P405" s="83">
        <v>45032.158831018518</v>
      </c>
      <c r="Q405" s="88" t="s">
        <v>3537</v>
      </c>
      <c r="R405" s="88"/>
      <c r="S405" s="88" t="s">
        <v>3538</v>
      </c>
      <c r="T405" s="88" t="s">
        <v>1742</v>
      </c>
      <c r="U405" s="88" t="s">
        <v>458</v>
      </c>
      <c r="V405" s="88" t="s">
        <v>3539</v>
      </c>
      <c r="W405" s="78" t="s">
        <v>3540</v>
      </c>
      <c r="X405" s="83">
        <v>45032.158831018518</v>
      </c>
      <c r="Y405" s="88" t="s">
        <v>1692</v>
      </c>
      <c r="Z405" s="88" t="b">
        <v>0</v>
      </c>
      <c r="AA405" s="88" t="b">
        <v>0</v>
      </c>
      <c r="AB405" s="88"/>
      <c r="AC405" s="88">
        <v>1</v>
      </c>
      <c r="AD405" s="88">
        <v>0</v>
      </c>
      <c r="AE405" s="88" t="s">
        <v>1693</v>
      </c>
      <c r="AF405" s="88" t="b">
        <v>0</v>
      </c>
      <c r="AG405" s="88" t="b">
        <v>0</v>
      </c>
      <c r="AH405" s="88"/>
      <c r="AI405" s="88"/>
      <c r="AJ405" s="88"/>
      <c r="AK405" s="88" t="s">
        <v>3541</v>
      </c>
      <c r="AL405" s="88" t="s">
        <v>3542</v>
      </c>
      <c r="AM405" s="88" t="s">
        <v>3541</v>
      </c>
      <c r="AN405" s="88">
        <v>0</v>
      </c>
      <c r="AO405" s="88" t="s">
        <v>3541</v>
      </c>
      <c r="AP405" s="88" t="b">
        <v>0</v>
      </c>
      <c r="AQ405" s="88" t="b">
        <v>0</v>
      </c>
      <c r="AR405" s="88"/>
      <c r="AS405" s="88" t="b">
        <v>0</v>
      </c>
      <c r="AT405" s="88">
        <v>0</v>
      </c>
      <c r="AU405" s="88">
        <v>1</v>
      </c>
    </row>
    <row r="406" spans="1:47" ht="15" customHeight="1" x14ac:dyDescent="0.3">
      <c r="A406" s="46" t="s">
        <v>460</v>
      </c>
      <c r="B406" s="46" t="s">
        <v>459</v>
      </c>
      <c r="C406" s="50"/>
      <c r="D406" s="51"/>
      <c r="E406" s="81"/>
      <c r="F406" s="52"/>
      <c r="G406" s="50"/>
      <c r="H406" s="54"/>
      <c r="I406" s="53"/>
      <c r="J406" s="53"/>
      <c r="K406" s="65"/>
      <c r="L406" s="79"/>
      <c r="M406" s="79"/>
      <c r="N406" s="60"/>
      <c r="O406" s="88" t="s">
        <v>1697</v>
      </c>
      <c r="P406" s="83">
        <v>45032.039976851855</v>
      </c>
      <c r="Q406" s="88" t="s">
        <v>3543</v>
      </c>
      <c r="R406" s="88"/>
      <c r="S406" s="88" t="s">
        <v>3544</v>
      </c>
      <c r="T406" s="88" t="s">
        <v>1742</v>
      </c>
      <c r="U406" s="88" t="s">
        <v>3545</v>
      </c>
      <c r="V406" s="88" t="s">
        <v>3546</v>
      </c>
      <c r="W406" s="78" t="s">
        <v>3547</v>
      </c>
      <c r="X406" s="83">
        <v>45032.039976851855</v>
      </c>
      <c r="Y406" s="88" t="s">
        <v>1692</v>
      </c>
      <c r="Z406" s="88" t="b">
        <v>0</v>
      </c>
      <c r="AA406" s="88" t="b">
        <v>0</v>
      </c>
      <c r="AB406" s="88"/>
      <c r="AC406" s="88">
        <v>1</v>
      </c>
      <c r="AD406" s="88">
        <v>0</v>
      </c>
      <c r="AE406" s="88" t="s">
        <v>1693</v>
      </c>
      <c r="AF406" s="88" t="b">
        <v>0</v>
      </c>
      <c r="AG406" s="88" t="b">
        <v>0</v>
      </c>
      <c r="AH406" s="88"/>
      <c r="AI406" s="88"/>
      <c r="AJ406" s="88"/>
      <c r="AK406" s="88" t="s">
        <v>3541</v>
      </c>
      <c r="AL406" s="88" t="s">
        <v>3542</v>
      </c>
      <c r="AM406" s="88" t="s">
        <v>3541</v>
      </c>
      <c r="AN406" s="88">
        <v>0</v>
      </c>
      <c r="AO406" s="88" t="s">
        <v>3541</v>
      </c>
      <c r="AP406" s="88" t="b">
        <v>0</v>
      </c>
      <c r="AQ406" s="88" t="b">
        <v>0</v>
      </c>
      <c r="AR406" s="88"/>
      <c r="AS406" s="88" t="b">
        <v>0</v>
      </c>
      <c r="AT406" s="88">
        <v>0</v>
      </c>
      <c r="AU406" s="88">
        <v>1</v>
      </c>
    </row>
    <row r="407" spans="1:47" ht="15" customHeight="1" x14ac:dyDescent="0.3">
      <c r="A407" s="46" t="s">
        <v>459</v>
      </c>
      <c r="B407" s="46" t="s">
        <v>459</v>
      </c>
      <c r="C407" s="50"/>
      <c r="D407" s="51"/>
      <c r="E407" s="81"/>
      <c r="F407" s="52"/>
      <c r="G407" s="50"/>
      <c r="H407" s="54"/>
      <c r="I407" s="53"/>
      <c r="J407" s="53"/>
      <c r="K407" s="65"/>
      <c r="L407" s="79"/>
      <c r="M407" s="79"/>
      <c r="N407" s="60"/>
      <c r="O407" s="88" t="s">
        <v>1736</v>
      </c>
      <c r="P407" s="83">
        <v>45032.012511574074</v>
      </c>
      <c r="Q407" s="88"/>
      <c r="R407" s="78" t="s">
        <v>3548</v>
      </c>
      <c r="S407" s="88" t="s">
        <v>3541</v>
      </c>
      <c r="T407" s="88" t="s">
        <v>1742</v>
      </c>
      <c r="U407" s="88" t="s">
        <v>459</v>
      </c>
      <c r="V407" s="88" t="s">
        <v>3542</v>
      </c>
      <c r="W407" s="78" t="s">
        <v>3549</v>
      </c>
      <c r="X407" s="83">
        <v>45032.012511574074</v>
      </c>
      <c r="Y407" s="88" t="s">
        <v>1692</v>
      </c>
      <c r="Z407" s="88" t="b">
        <v>0</v>
      </c>
      <c r="AA407" s="88" t="b">
        <v>0</v>
      </c>
      <c r="AB407" s="88"/>
      <c r="AC407" s="88">
        <v>3</v>
      </c>
      <c r="AD407" s="88">
        <v>0</v>
      </c>
      <c r="AE407" s="88" t="s">
        <v>1693</v>
      </c>
      <c r="AF407" s="88" t="b">
        <v>0</v>
      </c>
      <c r="AG407" s="88" t="b">
        <v>0</v>
      </c>
      <c r="AH407" s="88" t="s">
        <v>3550</v>
      </c>
      <c r="AI407" s="88" t="b">
        <v>0</v>
      </c>
      <c r="AJ407" s="88">
        <v>1</v>
      </c>
      <c r="AK407" s="88"/>
      <c r="AL407" s="88"/>
      <c r="AM407" s="88" t="s">
        <v>3541</v>
      </c>
      <c r="AN407" s="88">
        <v>0</v>
      </c>
      <c r="AO407" s="88"/>
      <c r="AP407" s="88"/>
      <c r="AQ407" s="88"/>
      <c r="AR407" s="88"/>
      <c r="AS407" s="88"/>
      <c r="AT407" s="88"/>
      <c r="AU407" s="88">
        <v>1</v>
      </c>
    </row>
    <row r="408" spans="1:47" ht="15" customHeight="1" x14ac:dyDescent="0.3">
      <c r="A408" s="46" t="s">
        <v>461</v>
      </c>
      <c r="B408" s="46" t="s">
        <v>461</v>
      </c>
      <c r="C408" s="50"/>
      <c r="D408" s="51"/>
      <c r="E408" s="81"/>
      <c r="F408" s="52"/>
      <c r="G408" s="50"/>
      <c r="H408" s="54"/>
      <c r="I408" s="53"/>
      <c r="J408" s="53"/>
      <c r="K408" s="65"/>
      <c r="L408" s="79"/>
      <c r="M408" s="79"/>
      <c r="N408" s="60"/>
      <c r="O408" s="88" t="s">
        <v>1736</v>
      </c>
      <c r="P408" s="83">
        <v>45033.898055555554</v>
      </c>
      <c r="Q408" s="88" t="s">
        <v>3551</v>
      </c>
      <c r="R408" s="88"/>
      <c r="S408" s="88" t="s">
        <v>3552</v>
      </c>
      <c r="T408" s="88" t="s">
        <v>3553</v>
      </c>
      <c r="U408" s="88" t="s">
        <v>461</v>
      </c>
      <c r="V408" s="88" t="s">
        <v>3554</v>
      </c>
      <c r="W408" s="78" t="s">
        <v>3555</v>
      </c>
      <c r="X408" s="83">
        <v>45033.898055555554</v>
      </c>
      <c r="Y408" s="88" t="s">
        <v>1692</v>
      </c>
      <c r="Z408" s="88" t="b">
        <v>0</v>
      </c>
      <c r="AA408" s="88" t="b">
        <v>0</v>
      </c>
      <c r="AB408" s="88"/>
      <c r="AC408" s="88">
        <v>1</v>
      </c>
      <c r="AD408" s="88">
        <v>0</v>
      </c>
      <c r="AE408" s="88" t="s">
        <v>1693</v>
      </c>
      <c r="AF408" s="88" t="b">
        <v>0</v>
      </c>
      <c r="AG408" s="88" t="b">
        <v>0</v>
      </c>
      <c r="AH408" s="88" t="s">
        <v>3556</v>
      </c>
      <c r="AI408" s="88" t="b">
        <v>0</v>
      </c>
      <c r="AJ408" s="88">
        <v>1</v>
      </c>
      <c r="AK408" s="88"/>
      <c r="AL408" s="88"/>
      <c r="AM408" s="88" t="s">
        <v>3552</v>
      </c>
      <c r="AN408" s="88">
        <v>0</v>
      </c>
      <c r="AO408" s="88"/>
      <c r="AP408" s="88"/>
      <c r="AQ408" s="88"/>
      <c r="AR408" s="88"/>
      <c r="AS408" s="88"/>
      <c r="AT408" s="88"/>
      <c r="AU408" s="88">
        <v>1</v>
      </c>
    </row>
    <row r="409" spans="1:47" ht="15" customHeight="1" x14ac:dyDescent="0.3">
      <c r="A409" s="46" t="s">
        <v>462</v>
      </c>
      <c r="B409" s="46" t="s">
        <v>462</v>
      </c>
      <c r="C409" s="50"/>
      <c r="D409" s="51"/>
      <c r="E409" s="81"/>
      <c r="F409" s="52"/>
      <c r="G409" s="50"/>
      <c r="H409" s="54"/>
      <c r="I409" s="53"/>
      <c r="J409" s="53"/>
      <c r="K409" s="65"/>
      <c r="L409" s="79"/>
      <c r="M409" s="79"/>
      <c r="N409" s="60"/>
      <c r="O409" s="88" t="s">
        <v>1736</v>
      </c>
      <c r="P409" s="83">
        <v>45034.236956018518</v>
      </c>
      <c r="Q409" s="88" t="s">
        <v>3557</v>
      </c>
      <c r="R409" s="88"/>
      <c r="S409" s="88" t="s">
        <v>3558</v>
      </c>
      <c r="T409" s="88" t="s">
        <v>1742</v>
      </c>
      <c r="U409" s="88" t="s">
        <v>462</v>
      </c>
      <c r="V409" s="88" t="s">
        <v>3559</v>
      </c>
      <c r="W409" s="78" t="s">
        <v>3560</v>
      </c>
      <c r="X409" s="83">
        <v>45034.236956018518</v>
      </c>
      <c r="Y409" s="88" t="s">
        <v>1692</v>
      </c>
      <c r="Z409" s="88" t="b">
        <v>0</v>
      </c>
      <c r="AA409" s="88" t="b">
        <v>0</v>
      </c>
      <c r="AB409" s="88"/>
      <c r="AC409" s="88">
        <v>1</v>
      </c>
      <c r="AD409" s="88">
        <v>0</v>
      </c>
      <c r="AE409" s="88" t="s">
        <v>1693</v>
      </c>
      <c r="AF409" s="88" t="b">
        <v>0</v>
      </c>
      <c r="AG409" s="88" t="b">
        <v>0</v>
      </c>
      <c r="AH409" s="88" t="s">
        <v>3561</v>
      </c>
      <c r="AI409" s="88" t="b">
        <v>0</v>
      </c>
      <c r="AJ409" s="88">
        <v>1</v>
      </c>
      <c r="AK409" s="88"/>
      <c r="AL409" s="88"/>
      <c r="AM409" s="88" t="s">
        <v>3558</v>
      </c>
      <c r="AN409" s="88">
        <v>0</v>
      </c>
      <c r="AO409" s="88"/>
      <c r="AP409" s="88"/>
      <c r="AQ409" s="88"/>
      <c r="AR409" s="88"/>
      <c r="AS409" s="88"/>
      <c r="AT409" s="88"/>
      <c r="AU409" s="88">
        <v>1</v>
      </c>
    </row>
    <row r="410" spans="1:47" ht="15" customHeight="1" x14ac:dyDescent="0.3">
      <c r="A410" s="46" t="s">
        <v>463</v>
      </c>
      <c r="B410" s="46" t="s">
        <v>464</v>
      </c>
      <c r="C410" s="50"/>
      <c r="D410" s="51"/>
      <c r="E410" s="81"/>
      <c r="F410" s="52"/>
      <c r="G410" s="50"/>
      <c r="H410" s="54"/>
      <c r="I410" s="53"/>
      <c r="J410" s="53"/>
      <c r="K410" s="65"/>
      <c r="L410" s="79"/>
      <c r="M410" s="79"/>
      <c r="N410" s="60"/>
      <c r="O410" s="88" t="s">
        <v>1697</v>
      </c>
      <c r="P410" s="83">
        <v>45033.660081018519</v>
      </c>
      <c r="Q410" s="88" t="s">
        <v>3562</v>
      </c>
      <c r="R410" s="88"/>
      <c r="S410" s="88" t="s">
        <v>3563</v>
      </c>
      <c r="T410" s="88" t="s">
        <v>1742</v>
      </c>
      <c r="U410" s="88" t="s">
        <v>3564</v>
      </c>
      <c r="V410" s="88" t="s">
        <v>3565</v>
      </c>
      <c r="W410" s="78" t="s">
        <v>3566</v>
      </c>
      <c r="X410" s="83">
        <v>45033.660081018519</v>
      </c>
      <c r="Y410" s="88" t="s">
        <v>1692</v>
      </c>
      <c r="Z410" s="88" t="b">
        <v>0</v>
      </c>
      <c r="AA410" s="88" t="b">
        <v>0</v>
      </c>
      <c r="AB410" s="88"/>
      <c r="AC410" s="88">
        <v>1</v>
      </c>
      <c r="AD410" s="88">
        <v>0</v>
      </c>
      <c r="AE410" s="88" t="s">
        <v>1693</v>
      </c>
      <c r="AF410" s="88" t="b">
        <v>0</v>
      </c>
      <c r="AG410" s="88" t="b">
        <v>0</v>
      </c>
      <c r="AH410" s="88"/>
      <c r="AI410" s="88"/>
      <c r="AJ410" s="88"/>
      <c r="AK410" s="88" t="s">
        <v>3567</v>
      </c>
      <c r="AL410" s="88" t="s">
        <v>3568</v>
      </c>
      <c r="AM410" s="88" t="s">
        <v>3567</v>
      </c>
      <c r="AN410" s="88">
        <v>0</v>
      </c>
      <c r="AO410" s="88" t="s">
        <v>3567</v>
      </c>
      <c r="AP410" s="88" t="b">
        <v>0</v>
      </c>
      <c r="AQ410" s="88" t="b">
        <v>0</v>
      </c>
      <c r="AR410" s="88"/>
      <c r="AS410" s="88" t="b">
        <v>0</v>
      </c>
      <c r="AT410" s="88">
        <v>0</v>
      </c>
      <c r="AU410" s="88">
        <v>1</v>
      </c>
    </row>
    <row r="411" spans="1:47" ht="15" customHeight="1" x14ac:dyDescent="0.3">
      <c r="A411" s="46" t="s">
        <v>464</v>
      </c>
      <c r="B411" s="46" t="s">
        <v>464</v>
      </c>
      <c r="C411" s="50"/>
      <c r="D411" s="51"/>
      <c r="E411" s="81"/>
      <c r="F411" s="52"/>
      <c r="G411" s="50"/>
      <c r="H411" s="54"/>
      <c r="I411" s="53"/>
      <c r="J411" s="53"/>
      <c r="K411" s="65"/>
      <c r="L411" s="79"/>
      <c r="M411" s="79"/>
      <c r="N411" s="60"/>
      <c r="O411" s="88" t="s">
        <v>1736</v>
      </c>
      <c r="P411" s="83">
        <v>45033.612986111111</v>
      </c>
      <c r="Q411" s="88" t="s">
        <v>3569</v>
      </c>
      <c r="R411" s="88"/>
      <c r="S411" s="88" t="s">
        <v>3567</v>
      </c>
      <c r="T411" s="88" t="s">
        <v>1742</v>
      </c>
      <c r="U411" s="88" t="s">
        <v>3570</v>
      </c>
      <c r="V411" s="88" t="s">
        <v>3568</v>
      </c>
      <c r="W411" s="78" t="s">
        <v>3571</v>
      </c>
      <c r="X411" s="83">
        <v>45033.612986111111</v>
      </c>
      <c r="Y411" s="88" t="s">
        <v>1692</v>
      </c>
      <c r="Z411" s="88" t="b">
        <v>0</v>
      </c>
      <c r="AA411" s="88" t="b">
        <v>0</v>
      </c>
      <c r="AB411" s="88"/>
      <c r="AC411" s="88">
        <v>1</v>
      </c>
      <c r="AD411" s="88">
        <v>0</v>
      </c>
      <c r="AE411" s="88" t="s">
        <v>1693</v>
      </c>
      <c r="AF411" s="88" t="b">
        <v>0</v>
      </c>
      <c r="AG411" s="88" t="b">
        <v>0</v>
      </c>
      <c r="AH411" s="88" t="s">
        <v>3572</v>
      </c>
      <c r="AI411" s="88" t="b">
        <v>0</v>
      </c>
      <c r="AJ411" s="88">
        <v>1</v>
      </c>
      <c r="AK411" s="88"/>
      <c r="AL411" s="88"/>
      <c r="AM411" s="88" t="s">
        <v>3567</v>
      </c>
      <c r="AN411" s="88">
        <v>0</v>
      </c>
      <c r="AO411" s="88"/>
      <c r="AP411" s="88"/>
      <c r="AQ411" s="88"/>
      <c r="AR411" s="88"/>
      <c r="AS411" s="88"/>
      <c r="AT411" s="88"/>
      <c r="AU411" s="88">
        <v>1</v>
      </c>
    </row>
    <row r="412" spans="1:47" ht="15" customHeight="1" x14ac:dyDescent="0.3">
      <c r="A412" s="46" t="s">
        <v>465</v>
      </c>
      <c r="B412" s="46" t="s">
        <v>466</v>
      </c>
      <c r="C412" s="50"/>
      <c r="D412" s="51"/>
      <c r="E412" s="81"/>
      <c r="F412" s="52"/>
      <c r="G412" s="50"/>
      <c r="H412" s="54"/>
      <c r="I412" s="53"/>
      <c r="J412" s="53"/>
      <c r="K412" s="65"/>
      <c r="L412" s="79"/>
      <c r="M412" s="79"/>
      <c r="N412" s="60"/>
      <c r="O412" s="88" t="s">
        <v>1686</v>
      </c>
      <c r="P412" s="83">
        <v>45034.301249999997</v>
      </c>
      <c r="Q412" s="88" t="s">
        <v>3573</v>
      </c>
      <c r="R412" s="88"/>
      <c r="S412" s="88" t="s">
        <v>3574</v>
      </c>
      <c r="T412" s="88" t="s">
        <v>3575</v>
      </c>
      <c r="U412" s="88" t="s">
        <v>3576</v>
      </c>
      <c r="V412" s="88" t="s">
        <v>3577</v>
      </c>
      <c r="W412" s="78" t="s">
        <v>3578</v>
      </c>
      <c r="X412" s="83">
        <v>45034.301249999997</v>
      </c>
      <c r="Y412" s="88" t="s">
        <v>1692</v>
      </c>
      <c r="Z412" s="88" t="b">
        <v>0</v>
      </c>
      <c r="AA412" s="88" t="b">
        <v>0</v>
      </c>
      <c r="AB412" s="88"/>
      <c r="AC412" s="88">
        <v>1</v>
      </c>
      <c r="AD412" s="88">
        <v>0</v>
      </c>
      <c r="AE412" s="88" t="s">
        <v>1693</v>
      </c>
      <c r="AF412" s="88" t="b">
        <v>0</v>
      </c>
      <c r="AG412" s="88" t="b">
        <v>0</v>
      </c>
      <c r="AH412" s="88"/>
      <c r="AI412" s="88"/>
      <c r="AJ412" s="88"/>
      <c r="AK412" s="88" t="s">
        <v>3579</v>
      </c>
      <c r="AL412" s="88" t="s">
        <v>3580</v>
      </c>
      <c r="AM412" s="88" t="s">
        <v>3579</v>
      </c>
      <c r="AN412" s="88">
        <v>0</v>
      </c>
      <c r="AO412" s="88" t="s">
        <v>3581</v>
      </c>
      <c r="AP412" s="88" t="b">
        <v>0</v>
      </c>
      <c r="AQ412" s="88" t="b">
        <v>0</v>
      </c>
      <c r="AR412" s="88"/>
      <c r="AS412" s="88" t="b">
        <v>0</v>
      </c>
      <c r="AT412" s="88">
        <v>1</v>
      </c>
      <c r="AU412" s="88">
        <v>1</v>
      </c>
    </row>
    <row r="413" spans="1:47" ht="15" customHeight="1" x14ac:dyDescent="0.3">
      <c r="A413" s="46" t="s">
        <v>466</v>
      </c>
      <c r="B413" s="46" t="s">
        <v>467</v>
      </c>
      <c r="C413" s="50"/>
      <c r="D413" s="51"/>
      <c r="E413" s="81"/>
      <c r="F413" s="52"/>
      <c r="G413" s="50"/>
      <c r="H413" s="54"/>
      <c r="I413" s="53"/>
      <c r="J413" s="53"/>
      <c r="K413" s="65"/>
      <c r="L413" s="79"/>
      <c r="M413" s="79"/>
      <c r="N413" s="60"/>
      <c r="O413" s="88" t="s">
        <v>1697</v>
      </c>
      <c r="P413" s="83">
        <v>45033.589016203703</v>
      </c>
      <c r="Q413" s="88" t="s">
        <v>3582</v>
      </c>
      <c r="R413" s="88"/>
      <c r="S413" s="88" t="s">
        <v>3579</v>
      </c>
      <c r="T413" s="88" t="s">
        <v>3575</v>
      </c>
      <c r="U413" s="88" t="s">
        <v>3583</v>
      </c>
      <c r="V413" s="88" t="s">
        <v>3580</v>
      </c>
      <c r="W413" s="78" t="s">
        <v>3584</v>
      </c>
      <c r="X413" s="83">
        <v>45033.589016203703</v>
      </c>
      <c r="Y413" s="88" t="s">
        <v>1692</v>
      </c>
      <c r="Z413" s="88" t="b">
        <v>0</v>
      </c>
      <c r="AA413" s="88" t="b">
        <v>0</v>
      </c>
      <c r="AB413" s="88"/>
      <c r="AC413" s="88">
        <v>-8</v>
      </c>
      <c r="AD413" s="88">
        <v>0</v>
      </c>
      <c r="AE413" s="88" t="s">
        <v>1693</v>
      </c>
      <c r="AF413" s="88" t="b">
        <v>0</v>
      </c>
      <c r="AG413" s="88" t="b">
        <v>0</v>
      </c>
      <c r="AH413" s="88"/>
      <c r="AI413" s="88"/>
      <c r="AJ413" s="88"/>
      <c r="AK413" s="88" t="s">
        <v>3581</v>
      </c>
      <c r="AL413" s="88" t="s">
        <v>3585</v>
      </c>
      <c r="AM413" s="88" t="s">
        <v>3581</v>
      </c>
      <c r="AN413" s="88">
        <v>1</v>
      </c>
      <c r="AO413" s="88" t="s">
        <v>3581</v>
      </c>
      <c r="AP413" s="88" t="b">
        <v>0</v>
      </c>
      <c r="AQ413" s="88" t="b">
        <v>1</v>
      </c>
      <c r="AR413" s="88" t="s">
        <v>2082</v>
      </c>
      <c r="AS413" s="88" t="b">
        <v>0</v>
      </c>
      <c r="AT413" s="88">
        <v>0</v>
      </c>
      <c r="AU413" s="88">
        <v>1</v>
      </c>
    </row>
    <row r="414" spans="1:47" ht="15" customHeight="1" x14ac:dyDescent="0.3">
      <c r="A414" s="46" t="s">
        <v>465</v>
      </c>
      <c r="B414" s="46" t="s">
        <v>468</v>
      </c>
      <c r="C414" s="50"/>
      <c r="D414" s="51"/>
      <c r="E414" s="81"/>
      <c r="F414" s="52"/>
      <c r="G414" s="50"/>
      <c r="H414" s="54"/>
      <c r="I414" s="53"/>
      <c r="J414" s="53"/>
      <c r="K414" s="65"/>
      <c r="L414" s="79"/>
      <c r="M414" s="79"/>
      <c r="N414" s="60"/>
      <c r="O414" s="88" t="s">
        <v>1686</v>
      </c>
      <c r="P414" s="83">
        <v>45034.300416666665</v>
      </c>
      <c r="Q414" s="88" t="s">
        <v>3586</v>
      </c>
      <c r="R414" s="88"/>
      <c r="S414" s="88" t="s">
        <v>3587</v>
      </c>
      <c r="T414" s="88" t="s">
        <v>3575</v>
      </c>
      <c r="U414" s="88" t="s">
        <v>3576</v>
      </c>
      <c r="V414" s="88" t="s">
        <v>3588</v>
      </c>
      <c r="W414" s="78" t="s">
        <v>3589</v>
      </c>
      <c r="X414" s="83">
        <v>45034.300416666665</v>
      </c>
      <c r="Y414" s="88" t="s">
        <v>1692</v>
      </c>
      <c r="Z414" s="88" t="b">
        <v>0</v>
      </c>
      <c r="AA414" s="88" t="b">
        <v>0</v>
      </c>
      <c r="AB414" s="88"/>
      <c r="AC414" s="88">
        <v>2</v>
      </c>
      <c r="AD414" s="88">
        <v>0</v>
      </c>
      <c r="AE414" s="88" t="s">
        <v>1693</v>
      </c>
      <c r="AF414" s="88" t="b">
        <v>0</v>
      </c>
      <c r="AG414" s="88" t="b">
        <v>0</v>
      </c>
      <c r="AH414" s="88"/>
      <c r="AI414" s="88"/>
      <c r="AJ414" s="88"/>
      <c r="AK414" s="88" t="s">
        <v>3590</v>
      </c>
      <c r="AL414" s="88" t="s">
        <v>3591</v>
      </c>
      <c r="AM414" s="88" t="s">
        <v>3590</v>
      </c>
      <c r="AN414" s="88">
        <v>0</v>
      </c>
      <c r="AO414" s="88" t="s">
        <v>3581</v>
      </c>
      <c r="AP414" s="88" t="b">
        <v>0</v>
      </c>
      <c r="AQ414" s="88" t="b">
        <v>0</v>
      </c>
      <c r="AR414" s="88"/>
      <c r="AS414" s="88" t="b">
        <v>0</v>
      </c>
      <c r="AT414" s="88">
        <v>1</v>
      </c>
      <c r="AU414" s="88">
        <v>1</v>
      </c>
    </row>
    <row r="415" spans="1:47" ht="15" customHeight="1" x14ac:dyDescent="0.3">
      <c r="A415" s="46" t="s">
        <v>468</v>
      </c>
      <c r="B415" s="46" t="s">
        <v>467</v>
      </c>
      <c r="C415" s="50"/>
      <c r="D415" s="51"/>
      <c r="E415" s="81"/>
      <c r="F415" s="52"/>
      <c r="G415" s="50"/>
      <c r="H415" s="54"/>
      <c r="I415" s="53"/>
      <c r="J415" s="53"/>
      <c r="K415" s="65"/>
      <c r="L415" s="79"/>
      <c r="M415" s="79"/>
      <c r="N415" s="60"/>
      <c r="O415" s="88" t="s">
        <v>1697</v>
      </c>
      <c r="P415" s="83">
        <v>45033.591666666667</v>
      </c>
      <c r="Q415" s="88" t="s">
        <v>3592</v>
      </c>
      <c r="R415" s="88"/>
      <c r="S415" s="88" t="s">
        <v>3590</v>
      </c>
      <c r="T415" s="88" t="s">
        <v>3575</v>
      </c>
      <c r="U415" s="88" t="s">
        <v>3593</v>
      </c>
      <c r="V415" s="88" t="s">
        <v>3591</v>
      </c>
      <c r="W415" s="78" t="s">
        <v>3594</v>
      </c>
      <c r="X415" s="83">
        <v>45033.591666666667</v>
      </c>
      <c r="Y415" s="88" t="s">
        <v>1692</v>
      </c>
      <c r="Z415" s="88" t="b">
        <v>0</v>
      </c>
      <c r="AA415" s="88" t="b">
        <v>0</v>
      </c>
      <c r="AB415" s="88"/>
      <c r="AC415" s="88">
        <v>19</v>
      </c>
      <c r="AD415" s="88">
        <v>0</v>
      </c>
      <c r="AE415" s="88" t="s">
        <v>1693</v>
      </c>
      <c r="AF415" s="88" t="b">
        <v>0</v>
      </c>
      <c r="AG415" s="88" t="b">
        <v>0</v>
      </c>
      <c r="AH415" s="88"/>
      <c r="AI415" s="88"/>
      <c r="AJ415" s="88"/>
      <c r="AK415" s="88" t="s">
        <v>3581</v>
      </c>
      <c r="AL415" s="88" t="s">
        <v>3585</v>
      </c>
      <c r="AM415" s="88" t="s">
        <v>3581</v>
      </c>
      <c r="AN415" s="88">
        <v>1</v>
      </c>
      <c r="AO415" s="88" t="s">
        <v>3581</v>
      </c>
      <c r="AP415" s="88" t="b">
        <v>0</v>
      </c>
      <c r="AQ415" s="88" t="b">
        <v>0</v>
      </c>
      <c r="AR415" s="88"/>
      <c r="AS415" s="88" t="b">
        <v>0</v>
      </c>
      <c r="AT415" s="88">
        <v>0</v>
      </c>
      <c r="AU415" s="88">
        <v>1</v>
      </c>
    </row>
    <row r="416" spans="1:47" ht="15" customHeight="1" x14ac:dyDescent="0.3">
      <c r="A416" s="46" t="s">
        <v>469</v>
      </c>
      <c r="B416" s="46" t="s">
        <v>470</v>
      </c>
      <c r="C416" s="50"/>
      <c r="D416" s="51"/>
      <c r="E416" s="81"/>
      <c r="F416" s="52"/>
      <c r="G416" s="50"/>
      <c r="H416" s="54"/>
      <c r="I416" s="53"/>
      <c r="J416" s="53"/>
      <c r="K416" s="65"/>
      <c r="L416" s="79"/>
      <c r="M416" s="79"/>
      <c r="N416" s="60"/>
      <c r="O416" s="88" t="s">
        <v>1686</v>
      </c>
      <c r="P416" s="83">
        <v>45033.928831018522</v>
      </c>
      <c r="Q416" s="88" t="s">
        <v>3595</v>
      </c>
      <c r="R416" s="88"/>
      <c r="S416" s="88" t="s">
        <v>3596</v>
      </c>
      <c r="T416" s="88" t="s">
        <v>3575</v>
      </c>
      <c r="U416" s="88" t="s">
        <v>3597</v>
      </c>
      <c r="V416" s="88" t="s">
        <v>3598</v>
      </c>
      <c r="W416" s="78" t="s">
        <v>3599</v>
      </c>
      <c r="X416" s="83">
        <v>45033.928831018522</v>
      </c>
      <c r="Y416" s="88" t="s">
        <v>1692</v>
      </c>
      <c r="Z416" s="88" t="b">
        <v>0</v>
      </c>
      <c r="AA416" s="88" t="b">
        <v>0</v>
      </c>
      <c r="AB416" s="88"/>
      <c r="AC416" s="88">
        <v>1</v>
      </c>
      <c r="AD416" s="88">
        <v>0</v>
      </c>
      <c r="AE416" s="88" t="s">
        <v>1693</v>
      </c>
      <c r="AF416" s="88" t="b">
        <v>0</v>
      </c>
      <c r="AG416" s="88" t="b">
        <v>0</v>
      </c>
      <c r="AH416" s="88"/>
      <c r="AI416" s="88"/>
      <c r="AJ416" s="88"/>
      <c r="AK416" s="88" t="s">
        <v>3600</v>
      </c>
      <c r="AL416" s="88" t="s">
        <v>3601</v>
      </c>
      <c r="AM416" s="88" t="s">
        <v>3600</v>
      </c>
      <c r="AN416" s="88">
        <v>0</v>
      </c>
      <c r="AO416" s="88" t="s">
        <v>3581</v>
      </c>
      <c r="AP416" s="88" t="b">
        <v>0</v>
      </c>
      <c r="AQ416" s="88" t="b">
        <v>0</v>
      </c>
      <c r="AR416" s="88"/>
      <c r="AS416" s="88" t="b">
        <v>0</v>
      </c>
      <c r="AT416" s="88">
        <v>2</v>
      </c>
      <c r="AU416" s="88">
        <v>1</v>
      </c>
    </row>
    <row r="417" spans="1:47" ht="15" customHeight="1" x14ac:dyDescent="0.3">
      <c r="A417" s="46" t="s">
        <v>471</v>
      </c>
      <c r="B417" s="46" t="s">
        <v>470</v>
      </c>
      <c r="C417" s="50"/>
      <c r="D417" s="51"/>
      <c r="E417" s="81"/>
      <c r="F417" s="52"/>
      <c r="G417" s="50"/>
      <c r="H417" s="54"/>
      <c r="I417" s="53"/>
      <c r="J417" s="53"/>
      <c r="K417" s="65"/>
      <c r="L417" s="79"/>
      <c r="M417" s="79"/>
      <c r="N417" s="60"/>
      <c r="O417" s="88" t="s">
        <v>1686</v>
      </c>
      <c r="P417" s="83">
        <v>45034.11314814815</v>
      </c>
      <c r="Q417" s="88" t="s">
        <v>3602</v>
      </c>
      <c r="R417" s="88"/>
      <c r="S417" s="88" t="s">
        <v>3603</v>
      </c>
      <c r="T417" s="88" t="s">
        <v>3575</v>
      </c>
      <c r="U417" s="88" t="s">
        <v>3604</v>
      </c>
      <c r="V417" s="88" t="s">
        <v>3605</v>
      </c>
      <c r="W417" s="78" t="s">
        <v>3606</v>
      </c>
      <c r="X417" s="83">
        <v>45034.11314814815</v>
      </c>
      <c r="Y417" s="88" t="s">
        <v>1692</v>
      </c>
      <c r="Z417" s="88" t="b">
        <v>0</v>
      </c>
      <c r="AA417" s="88" t="b">
        <v>0</v>
      </c>
      <c r="AB417" s="88"/>
      <c r="AC417" s="88">
        <v>4</v>
      </c>
      <c r="AD417" s="88">
        <v>0</v>
      </c>
      <c r="AE417" s="88" t="s">
        <v>1693</v>
      </c>
      <c r="AF417" s="88" t="b">
        <v>0</v>
      </c>
      <c r="AG417" s="88" t="b">
        <v>0</v>
      </c>
      <c r="AH417" s="88"/>
      <c r="AI417" s="88"/>
      <c r="AJ417" s="88"/>
      <c r="AK417" s="88" t="s">
        <v>3600</v>
      </c>
      <c r="AL417" s="88" t="s">
        <v>3601</v>
      </c>
      <c r="AM417" s="88" t="s">
        <v>3600</v>
      </c>
      <c r="AN417" s="88">
        <v>0</v>
      </c>
      <c r="AO417" s="88" t="s">
        <v>3581</v>
      </c>
      <c r="AP417" s="88" t="b">
        <v>0</v>
      </c>
      <c r="AQ417" s="88" t="b">
        <v>0</v>
      </c>
      <c r="AR417" s="88"/>
      <c r="AS417" s="88" t="b">
        <v>0</v>
      </c>
      <c r="AT417" s="88">
        <v>2</v>
      </c>
      <c r="AU417" s="88">
        <v>1</v>
      </c>
    </row>
    <row r="418" spans="1:47" ht="15" customHeight="1" x14ac:dyDescent="0.3">
      <c r="A418" s="46" t="s">
        <v>470</v>
      </c>
      <c r="B418" s="46" t="s">
        <v>471</v>
      </c>
      <c r="C418" s="50"/>
      <c r="D418" s="51"/>
      <c r="E418" s="81"/>
      <c r="F418" s="52"/>
      <c r="G418" s="50"/>
      <c r="H418" s="54"/>
      <c r="I418" s="53"/>
      <c r="J418" s="53"/>
      <c r="K418" s="65"/>
      <c r="L418" s="79"/>
      <c r="M418" s="79"/>
      <c r="N418" s="60"/>
      <c r="O418" s="88" t="s">
        <v>1686</v>
      </c>
      <c r="P418" s="83">
        <v>45033.615185185183</v>
      </c>
      <c r="Q418" s="88" t="s">
        <v>3607</v>
      </c>
      <c r="R418" s="88"/>
      <c r="S418" s="88" t="s">
        <v>3600</v>
      </c>
      <c r="T418" s="88" t="s">
        <v>3575</v>
      </c>
      <c r="U418" s="88" t="s">
        <v>3608</v>
      </c>
      <c r="V418" s="88" t="s">
        <v>3601</v>
      </c>
      <c r="W418" s="78" t="s">
        <v>3609</v>
      </c>
      <c r="X418" s="83">
        <v>45033.615185185183</v>
      </c>
      <c r="Y418" s="88" t="s">
        <v>1692</v>
      </c>
      <c r="Z418" s="88" t="b">
        <v>0</v>
      </c>
      <c r="AA418" s="88" t="b">
        <v>0</v>
      </c>
      <c r="AB418" s="88"/>
      <c r="AC418" s="88">
        <v>11</v>
      </c>
      <c r="AD418" s="88">
        <v>0</v>
      </c>
      <c r="AE418" s="88" t="s">
        <v>1693</v>
      </c>
      <c r="AF418" s="88" t="b">
        <v>0</v>
      </c>
      <c r="AG418" s="88" t="b">
        <v>0</v>
      </c>
      <c r="AH418" s="88"/>
      <c r="AI418" s="88"/>
      <c r="AJ418" s="88"/>
      <c r="AK418" s="88" t="s">
        <v>3610</v>
      </c>
      <c r="AL418" s="88" t="s">
        <v>3611</v>
      </c>
      <c r="AM418" s="88" t="s">
        <v>3610</v>
      </c>
      <c r="AN418" s="88">
        <v>3</v>
      </c>
      <c r="AO418" s="88" t="s">
        <v>3581</v>
      </c>
      <c r="AP418" s="88" t="b">
        <v>0</v>
      </c>
      <c r="AQ418" s="88" t="b">
        <v>0</v>
      </c>
      <c r="AR418" s="88"/>
      <c r="AS418" s="88" t="b">
        <v>0</v>
      </c>
      <c r="AT418" s="88">
        <v>1</v>
      </c>
      <c r="AU418" s="88">
        <v>1</v>
      </c>
    </row>
    <row r="419" spans="1:47" ht="15" customHeight="1" x14ac:dyDescent="0.3">
      <c r="A419" s="46" t="s">
        <v>471</v>
      </c>
      <c r="B419" s="46" t="s">
        <v>467</v>
      </c>
      <c r="C419" s="50"/>
      <c r="D419" s="51"/>
      <c r="E419" s="81"/>
      <c r="F419" s="52"/>
      <c r="G419" s="50"/>
      <c r="H419" s="54"/>
      <c r="I419" s="53"/>
      <c r="J419" s="53"/>
      <c r="K419" s="65"/>
      <c r="L419" s="79"/>
      <c r="M419" s="79"/>
      <c r="N419" s="60"/>
      <c r="O419" s="88" t="s">
        <v>1697</v>
      </c>
      <c r="P419" s="83">
        <v>45033.596354166664</v>
      </c>
      <c r="Q419" s="88" t="s">
        <v>3612</v>
      </c>
      <c r="R419" s="88"/>
      <c r="S419" s="88" t="s">
        <v>3610</v>
      </c>
      <c r="T419" s="88" t="s">
        <v>3575</v>
      </c>
      <c r="U419" s="88" t="s">
        <v>3604</v>
      </c>
      <c r="V419" s="88" t="s">
        <v>3611</v>
      </c>
      <c r="W419" s="78" t="s">
        <v>3613</v>
      </c>
      <c r="X419" s="83">
        <v>45033.596354166664</v>
      </c>
      <c r="Y419" s="88" t="s">
        <v>1692</v>
      </c>
      <c r="Z419" s="88" t="b">
        <v>0</v>
      </c>
      <c r="AA419" s="88" t="b">
        <v>0</v>
      </c>
      <c r="AB419" s="88"/>
      <c r="AC419" s="88">
        <v>1</v>
      </c>
      <c r="AD419" s="88">
        <v>0</v>
      </c>
      <c r="AE419" s="88" t="s">
        <v>1693</v>
      </c>
      <c r="AF419" s="88" t="b">
        <v>0</v>
      </c>
      <c r="AG419" s="88" t="b">
        <v>0</v>
      </c>
      <c r="AH419" s="88"/>
      <c r="AI419" s="88"/>
      <c r="AJ419" s="88"/>
      <c r="AK419" s="88" t="s">
        <v>3581</v>
      </c>
      <c r="AL419" s="88" t="s">
        <v>3585</v>
      </c>
      <c r="AM419" s="88" t="s">
        <v>3581</v>
      </c>
      <c r="AN419" s="88">
        <v>1</v>
      </c>
      <c r="AO419" s="88" t="s">
        <v>3581</v>
      </c>
      <c r="AP419" s="88" t="b">
        <v>0</v>
      </c>
      <c r="AQ419" s="88" t="b">
        <v>0</v>
      </c>
      <c r="AR419" s="88"/>
      <c r="AS419" s="88" t="b">
        <v>0</v>
      </c>
      <c r="AT419" s="88">
        <v>0</v>
      </c>
      <c r="AU419" s="88">
        <v>1</v>
      </c>
    </row>
    <row r="420" spans="1:47" ht="15" customHeight="1" x14ac:dyDescent="0.3">
      <c r="A420" s="46" t="s">
        <v>472</v>
      </c>
      <c r="B420" s="46" t="s">
        <v>470</v>
      </c>
      <c r="C420" s="50"/>
      <c r="D420" s="51"/>
      <c r="E420" s="81"/>
      <c r="F420" s="52"/>
      <c r="G420" s="50"/>
      <c r="H420" s="54"/>
      <c r="I420" s="53"/>
      <c r="J420" s="53"/>
      <c r="K420" s="65"/>
      <c r="L420" s="79"/>
      <c r="M420" s="79"/>
      <c r="N420" s="60"/>
      <c r="O420" s="88" t="s">
        <v>1686</v>
      </c>
      <c r="P420" s="83">
        <v>45033.672685185185</v>
      </c>
      <c r="Q420" s="88" t="s">
        <v>3614</v>
      </c>
      <c r="R420" s="88"/>
      <c r="S420" s="88" t="s">
        <v>3615</v>
      </c>
      <c r="T420" s="88" t="s">
        <v>3575</v>
      </c>
      <c r="U420" s="88" t="s">
        <v>3616</v>
      </c>
      <c r="V420" s="88" t="s">
        <v>3617</v>
      </c>
      <c r="W420" s="78" t="s">
        <v>3618</v>
      </c>
      <c r="X420" s="83">
        <v>45033.672685185185</v>
      </c>
      <c r="Y420" s="88" t="s">
        <v>1692</v>
      </c>
      <c r="Z420" s="88" t="b">
        <v>0</v>
      </c>
      <c r="AA420" s="88" t="b">
        <v>0</v>
      </c>
      <c r="AB420" s="88"/>
      <c r="AC420" s="88">
        <v>5</v>
      </c>
      <c r="AD420" s="88">
        <v>0</v>
      </c>
      <c r="AE420" s="88" t="s">
        <v>1693</v>
      </c>
      <c r="AF420" s="88" t="b">
        <v>0</v>
      </c>
      <c r="AG420" s="88" t="b">
        <v>0</v>
      </c>
      <c r="AH420" s="88"/>
      <c r="AI420" s="88"/>
      <c r="AJ420" s="88"/>
      <c r="AK420" s="88" t="s">
        <v>3619</v>
      </c>
      <c r="AL420" s="88" t="s">
        <v>3620</v>
      </c>
      <c r="AM420" s="88" t="s">
        <v>3619</v>
      </c>
      <c r="AN420" s="88">
        <v>0</v>
      </c>
      <c r="AO420" s="88" t="s">
        <v>3581</v>
      </c>
      <c r="AP420" s="88" t="b">
        <v>0</v>
      </c>
      <c r="AQ420" s="88" t="b">
        <v>0</v>
      </c>
      <c r="AR420" s="88"/>
      <c r="AS420" s="88" t="b">
        <v>0</v>
      </c>
      <c r="AT420" s="88">
        <v>1</v>
      </c>
      <c r="AU420" s="88">
        <v>1</v>
      </c>
    </row>
    <row r="421" spans="1:47" ht="15" customHeight="1" x14ac:dyDescent="0.3">
      <c r="A421" s="46" t="s">
        <v>473</v>
      </c>
      <c r="B421" s="46" t="s">
        <v>470</v>
      </c>
      <c r="C421" s="50"/>
      <c r="D421" s="51"/>
      <c r="E421" s="81"/>
      <c r="F421" s="52"/>
      <c r="G421" s="50"/>
      <c r="H421" s="54"/>
      <c r="I421" s="53"/>
      <c r="J421" s="53"/>
      <c r="K421" s="65"/>
      <c r="L421" s="79"/>
      <c r="M421" s="79"/>
      <c r="N421" s="60"/>
      <c r="O421" s="88" t="s">
        <v>1686</v>
      </c>
      <c r="P421" s="83">
        <v>45033.685960648145</v>
      </c>
      <c r="Q421" s="88" t="s">
        <v>3621</v>
      </c>
      <c r="R421" s="88"/>
      <c r="S421" s="88" t="s">
        <v>3622</v>
      </c>
      <c r="T421" s="88" t="s">
        <v>3575</v>
      </c>
      <c r="U421" s="88" t="s">
        <v>473</v>
      </c>
      <c r="V421" s="88" t="s">
        <v>3623</v>
      </c>
      <c r="W421" s="78" t="s">
        <v>3624</v>
      </c>
      <c r="X421" s="83">
        <v>45033.685960648145</v>
      </c>
      <c r="Y421" s="88" t="s">
        <v>1692</v>
      </c>
      <c r="Z421" s="88" t="b">
        <v>0</v>
      </c>
      <c r="AA421" s="88" t="b">
        <v>0</v>
      </c>
      <c r="AB421" s="88"/>
      <c r="AC421" s="88">
        <v>8</v>
      </c>
      <c r="AD421" s="88">
        <v>0</v>
      </c>
      <c r="AE421" s="88" t="s">
        <v>1693</v>
      </c>
      <c r="AF421" s="88" t="b">
        <v>0</v>
      </c>
      <c r="AG421" s="88" t="b">
        <v>0</v>
      </c>
      <c r="AH421" s="88"/>
      <c r="AI421" s="88"/>
      <c r="AJ421" s="88"/>
      <c r="AK421" s="88" t="s">
        <v>3619</v>
      </c>
      <c r="AL421" s="88" t="s">
        <v>3620</v>
      </c>
      <c r="AM421" s="88" t="s">
        <v>3619</v>
      </c>
      <c r="AN421" s="88">
        <v>0</v>
      </c>
      <c r="AO421" s="88" t="s">
        <v>3581</v>
      </c>
      <c r="AP421" s="88" t="b">
        <v>0</v>
      </c>
      <c r="AQ421" s="88" t="b">
        <v>0</v>
      </c>
      <c r="AR421" s="88"/>
      <c r="AS421" s="88" t="b">
        <v>0</v>
      </c>
      <c r="AT421" s="88">
        <v>1</v>
      </c>
      <c r="AU421" s="88">
        <v>1</v>
      </c>
    </row>
    <row r="422" spans="1:47" ht="15" customHeight="1" x14ac:dyDescent="0.3">
      <c r="A422" s="46" t="s">
        <v>474</v>
      </c>
      <c r="B422" s="46" t="s">
        <v>470</v>
      </c>
      <c r="C422" s="50"/>
      <c r="D422" s="51"/>
      <c r="E422" s="81"/>
      <c r="F422" s="52"/>
      <c r="G422" s="50"/>
      <c r="H422" s="54"/>
      <c r="I422" s="53"/>
      <c r="J422" s="53"/>
      <c r="K422" s="65"/>
      <c r="L422" s="79"/>
      <c r="M422" s="79"/>
      <c r="N422" s="60"/>
      <c r="O422" s="88" t="s">
        <v>1686</v>
      </c>
      <c r="P422" s="83">
        <v>45033.633125</v>
      </c>
      <c r="Q422" s="88" t="s">
        <v>3625</v>
      </c>
      <c r="R422" s="88"/>
      <c r="S422" s="88" t="s">
        <v>3626</v>
      </c>
      <c r="T422" s="88" t="s">
        <v>3575</v>
      </c>
      <c r="U422" s="88" t="s">
        <v>3627</v>
      </c>
      <c r="V422" s="88" t="s">
        <v>3628</v>
      </c>
      <c r="W422" s="78" t="s">
        <v>3629</v>
      </c>
      <c r="X422" s="83">
        <v>45033.633125</v>
      </c>
      <c r="Y422" s="88" t="s">
        <v>1692</v>
      </c>
      <c r="Z422" s="88" t="b">
        <v>0</v>
      </c>
      <c r="AA422" s="88" t="b">
        <v>0</v>
      </c>
      <c r="AB422" s="88"/>
      <c r="AC422" s="88">
        <v>10</v>
      </c>
      <c r="AD422" s="88">
        <v>0</v>
      </c>
      <c r="AE422" s="88" t="s">
        <v>1693</v>
      </c>
      <c r="AF422" s="88" t="b">
        <v>0</v>
      </c>
      <c r="AG422" s="88" t="b">
        <v>0</v>
      </c>
      <c r="AH422" s="88"/>
      <c r="AI422" s="88"/>
      <c r="AJ422" s="88"/>
      <c r="AK422" s="88" t="s">
        <v>3600</v>
      </c>
      <c r="AL422" s="88" t="s">
        <v>3601</v>
      </c>
      <c r="AM422" s="88" t="s">
        <v>3600</v>
      </c>
      <c r="AN422" s="88">
        <v>0</v>
      </c>
      <c r="AO422" s="88" t="s">
        <v>3581</v>
      </c>
      <c r="AP422" s="88" t="b">
        <v>0</v>
      </c>
      <c r="AQ422" s="88" t="b">
        <v>0</v>
      </c>
      <c r="AR422" s="88"/>
      <c r="AS422" s="88" t="b">
        <v>0</v>
      </c>
      <c r="AT422" s="88">
        <v>2</v>
      </c>
      <c r="AU422" s="88">
        <v>1</v>
      </c>
    </row>
    <row r="423" spans="1:47" ht="15" customHeight="1" x14ac:dyDescent="0.3">
      <c r="A423" s="46" t="s">
        <v>470</v>
      </c>
      <c r="B423" s="46" t="s">
        <v>467</v>
      </c>
      <c r="C423" s="50"/>
      <c r="D423" s="51"/>
      <c r="E423" s="81"/>
      <c r="F423" s="52"/>
      <c r="G423" s="50"/>
      <c r="H423" s="54"/>
      <c r="I423" s="53"/>
      <c r="J423" s="53"/>
      <c r="K423" s="65"/>
      <c r="L423" s="79"/>
      <c r="M423" s="79"/>
      <c r="N423" s="60"/>
      <c r="O423" s="88" t="s">
        <v>1697</v>
      </c>
      <c r="P423" s="83">
        <v>45033.616539351853</v>
      </c>
      <c r="Q423" s="88" t="s">
        <v>3630</v>
      </c>
      <c r="R423" s="88"/>
      <c r="S423" s="88" t="s">
        <v>3619</v>
      </c>
      <c r="T423" s="88" t="s">
        <v>3575</v>
      </c>
      <c r="U423" s="88" t="s">
        <v>3608</v>
      </c>
      <c r="V423" s="88" t="s">
        <v>3620</v>
      </c>
      <c r="W423" s="78" t="s">
        <v>3631</v>
      </c>
      <c r="X423" s="83">
        <v>45033.616539351853</v>
      </c>
      <c r="Y423" s="88" t="s">
        <v>1692</v>
      </c>
      <c r="Z423" s="88" t="b">
        <v>0</v>
      </c>
      <c r="AA423" s="88" t="b">
        <v>0</v>
      </c>
      <c r="AB423" s="88"/>
      <c r="AC423" s="88">
        <v>7</v>
      </c>
      <c r="AD423" s="88">
        <v>0</v>
      </c>
      <c r="AE423" s="88" t="s">
        <v>1693</v>
      </c>
      <c r="AF423" s="88" t="b">
        <v>0</v>
      </c>
      <c r="AG423" s="88" t="b">
        <v>0</v>
      </c>
      <c r="AH423" s="88"/>
      <c r="AI423" s="88"/>
      <c r="AJ423" s="88"/>
      <c r="AK423" s="88" t="s">
        <v>3581</v>
      </c>
      <c r="AL423" s="88" t="s">
        <v>3585</v>
      </c>
      <c r="AM423" s="88" t="s">
        <v>3581</v>
      </c>
      <c r="AN423" s="88">
        <v>2</v>
      </c>
      <c r="AO423" s="88" t="s">
        <v>3581</v>
      </c>
      <c r="AP423" s="88" t="b">
        <v>0</v>
      </c>
      <c r="AQ423" s="88" t="b">
        <v>0</v>
      </c>
      <c r="AR423" s="88"/>
      <c r="AS423" s="88" t="b">
        <v>0</v>
      </c>
      <c r="AT423" s="88">
        <v>0</v>
      </c>
      <c r="AU423" s="88">
        <v>1</v>
      </c>
    </row>
    <row r="424" spans="1:47" ht="15" customHeight="1" x14ac:dyDescent="0.3">
      <c r="A424" s="46" t="s">
        <v>474</v>
      </c>
      <c r="B424" s="46" t="s">
        <v>467</v>
      </c>
      <c r="C424" s="50"/>
      <c r="D424" s="51"/>
      <c r="E424" s="81"/>
      <c r="F424" s="52"/>
      <c r="G424" s="50"/>
      <c r="H424" s="54"/>
      <c r="I424" s="53"/>
      <c r="J424" s="53"/>
      <c r="K424" s="65"/>
      <c r="L424" s="79"/>
      <c r="M424" s="79"/>
      <c r="N424" s="60"/>
      <c r="O424" s="88" t="s">
        <v>1697</v>
      </c>
      <c r="P424" s="83">
        <v>45033.632662037038</v>
      </c>
      <c r="Q424" s="88" t="s">
        <v>3632</v>
      </c>
      <c r="R424" s="88"/>
      <c r="S424" s="88" t="s">
        <v>3633</v>
      </c>
      <c r="T424" s="88" t="s">
        <v>3575</v>
      </c>
      <c r="U424" s="88" t="s">
        <v>3627</v>
      </c>
      <c r="V424" s="88" t="s">
        <v>3634</v>
      </c>
      <c r="W424" s="78" t="s">
        <v>3635</v>
      </c>
      <c r="X424" s="83">
        <v>45033.632662037038</v>
      </c>
      <c r="Y424" s="88" t="s">
        <v>1692</v>
      </c>
      <c r="Z424" s="88" t="b">
        <v>0</v>
      </c>
      <c r="AA424" s="88" t="b">
        <v>0</v>
      </c>
      <c r="AB424" s="88"/>
      <c r="AC424" s="88">
        <v>-2</v>
      </c>
      <c r="AD424" s="88">
        <v>0</v>
      </c>
      <c r="AE424" s="88" t="s">
        <v>1693</v>
      </c>
      <c r="AF424" s="88" t="b">
        <v>0</v>
      </c>
      <c r="AG424" s="88" t="b">
        <v>0</v>
      </c>
      <c r="AH424" s="88"/>
      <c r="AI424" s="88"/>
      <c r="AJ424" s="88"/>
      <c r="AK424" s="88" t="s">
        <v>3581</v>
      </c>
      <c r="AL424" s="88" t="s">
        <v>3585</v>
      </c>
      <c r="AM424" s="88" t="s">
        <v>3581</v>
      </c>
      <c r="AN424" s="88">
        <v>0</v>
      </c>
      <c r="AO424" s="88" t="s">
        <v>3581</v>
      </c>
      <c r="AP424" s="88" t="b">
        <v>0</v>
      </c>
      <c r="AQ424" s="88" t="b">
        <v>0</v>
      </c>
      <c r="AR424" s="88"/>
      <c r="AS424" s="88" t="b">
        <v>0</v>
      </c>
      <c r="AT424" s="88">
        <v>0</v>
      </c>
      <c r="AU424" s="88">
        <v>1</v>
      </c>
    </row>
    <row r="425" spans="1:47" ht="15" customHeight="1" x14ac:dyDescent="0.3">
      <c r="A425" s="46" t="s">
        <v>475</v>
      </c>
      <c r="B425" s="46" t="s">
        <v>467</v>
      </c>
      <c r="C425" s="50"/>
      <c r="D425" s="51"/>
      <c r="E425" s="81"/>
      <c r="F425" s="52"/>
      <c r="G425" s="50"/>
      <c r="H425" s="54"/>
      <c r="I425" s="53"/>
      <c r="J425" s="53"/>
      <c r="K425" s="65"/>
      <c r="L425" s="79"/>
      <c r="M425" s="79"/>
      <c r="N425" s="60"/>
      <c r="O425" s="88" t="s">
        <v>1697</v>
      </c>
      <c r="P425" s="83">
        <v>45033.686493055553</v>
      </c>
      <c r="Q425" s="88" t="s">
        <v>3636</v>
      </c>
      <c r="R425" s="88"/>
      <c r="S425" s="88" t="s">
        <v>3637</v>
      </c>
      <c r="T425" s="88" t="s">
        <v>3575</v>
      </c>
      <c r="U425" s="88" t="s">
        <v>3638</v>
      </c>
      <c r="V425" s="88" t="s">
        <v>3639</v>
      </c>
      <c r="W425" s="78" t="s">
        <v>3640</v>
      </c>
      <c r="X425" s="83">
        <v>45033.686493055553</v>
      </c>
      <c r="Y425" s="88" t="s">
        <v>1692</v>
      </c>
      <c r="Z425" s="88" t="b">
        <v>0</v>
      </c>
      <c r="AA425" s="88" t="b">
        <v>0</v>
      </c>
      <c r="AB425" s="88"/>
      <c r="AC425" s="88">
        <v>4</v>
      </c>
      <c r="AD425" s="88">
        <v>0</v>
      </c>
      <c r="AE425" s="88" t="s">
        <v>1693</v>
      </c>
      <c r="AF425" s="88" t="b">
        <v>0</v>
      </c>
      <c r="AG425" s="88" t="b">
        <v>0</v>
      </c>
      <c r="AH425" s="88"/>
      <c r="AI425" s="88"/>
      <c r="AJ425" s="88"/>
      <c r="AK425" s="88" t="s">
        <v>3581</v>
      </c>
      <c r="AL425" s="88" t="s">
        <v>3585</v>
      </c>
      <c r="AM425" s="88" t="s">
        <v>3581</v>
      </c>
      <c r="AN425" s="88">
        <v>0</v>
      </c>
      <c r="AO425" s="88" t="s">
        <v>3581</v>
      </c>
      <c r="AP425" s="88" t="b">
        <v>0</v>
      </c>
      <c r="AQ425" s="88" t="b">
        <v>0</v>
      </c>
      <c r="AR425" s="88"/>
      <c r="AS425" s="88" t="b">
        <v>0</v>
      </c>
      <c r="AT425" s="88">
        <v>0</v>
      </c>
      <c r="AU425" s="88">
        <v>1</v>
      </c>
    </row>
    <row r="426" spans="1:47" ht="15" customHeight="1" x14ac:dyDescent="0.3">
      <c r="A426" s="46" t="s">
        <v>476</v>
      </c>
      <c r="B426" s="46" t="s">
        <v>467</v>
      </c>
      <c r="C426" s="50"/>
      <c r="D426" s="51"/>
      <c r="E426" s="81"/>
      <c r="F426" s="52"/>
      <c r="G426" s="50"/>
      <c r="H426" s="54"/>
      <c r="I426" s="53"/>
      <c r="J426" s="53"/>
      <c r="K426" s="65"/>
      <c r="L426" s="79"/>
      <c r="M426" s="79"/>
      <c r="N426" s="60"/>
      <c r="O426" s="88" t="s">
        <v>1697</v>
      </c>
      <c r="P426" s="83">
        <v>45033.730358796296</v>
      </c>
      <c r="Q426" s="88" t="s">
        <v>3641</v>
      </c>
      <c r="R426" s="88"/>
      <c r="S426" s="88" t="s">
        <v>3642</v>
      </c>
      <c r="T426" s="88" t="s">
        <v>3575</v>
      </c>
      <c r="U426" s="88" t="s">
        <v>476</v>
      </c>
      <c r="V426" s="88" t="s">
        <v>3643</v>
      </c>
      <c r="W426" s="78" t="s">
        <v>3644</v>
      </c>
      <c r="X426" s="83">
        <v>45033.730358796296</v>
      </c>
      <c r="Y426" s="88" t="s">
        <v>1692</v>
      </c>
      <c r="Z426" s="88" t="b">
        <v>0</v>
      </c>
      <c r="AA426" s="88" t="b">
        <v>0</v>
      </c>
      <c r="AB426" s="88"/>
      <c r="AC426" s="88">
        <v>5</v>
      </c>
      <c r="AD426" s="88">
        <v>0</v>
      </c>
      <c r="AE426" s="88" t="s">
        <v>1693</v>
      </c>
      <c r="AF426" s="88" t="b">
        <v>0</v>
      </c>
      <c r="AG426" s="88" t="b">
        <v>0</v>
      </c>
      <c r="AH426" s="88"/>
      <c r="AI426" s="88"/>
      <c r="AJ426" s="88"/>
      <c r="AK426" s="88" t="s">
        <v>3581</v>
      </c>
      <c r="AL426" s="88" t="s">
        <v>3585</v>
      </c>
      <c r="AM426" s="88" t="s">
        <v>3581</v>
      </c>
      <c r="AN426" s="88">
        <v>0</v>
      </c>
      <c r="AO426" s="88" t="s">
        <v>3581</v>
      </c>
      <c r="AP426" s="88" t="b">
        <v>0</v>
      </c>
      <c r="AQ426" s="88" t="b">
        <v>0</v>
      </c>
      <c r="AR426" s="88"/>
      <c r="AS426" s="88" t="b">
        <v>0</v>
      </c>
      <c r="AT426" s="88">
        <v>0</v>
      </c>
      <c r="AU426" s="88">
        <v>1</v>
      </c>
    </row>
    <row r="427" spans="1:47" ht="15" customHeight="1" x14ac:dyDescent="0.3">
      <c r="A427" s="46" t="s">
        <v>477</v>
      </c>
      <c r="B427" s="46" t="s">
        <v>467</v>
      </c>
      <c r="C427" s="50"/>
      <c r="D427" s="51"/>
      <c r="E427" s="81"/>
      <c r="F427" s="52"/>
      <c r="G427" s="50"/>
      <c r="H427" s="54"/>
      <c r="I427" s="53"/>
      <c r="J427" s="53"/>
      <c r="K427" s="65"/>
      <c r="L427" s="79"/>
      <c r="M427" s="79"/>
      <c r="N427" s="60"/>
      <c r="O427" s="88" t="s">
        <v>1697</v>
      </c>
      <c r="P427" s="83">
        <v>45033.821192129632</v>
      </c>
      <c r="Q427" s="88" t="s">
        <v>3645</v>
      </c>
      <c r="R427" s="88"/>
      <c r="S427" s="88" t="s">
        <v>3646</v>
      </c>
      <c r="T427" s="88" t="s">
        <v>3575</v>
      </c>
      <c r="U427" s="88" t="s">
        <v>3647</v>
      </c>
      <c r="V427" s="88" t="s">
        <v>3648</v>
      </c>
      <c r="W427" s="78" t="s">
        <v>3649</v>
      </c>
      <c r="X427" s="83">
        <v>45033.821192129632</v>
      </c>
      <c r="Y427" s="88" t="s">
        <v>1692</v>
      </c>
      <c r="Z427" s="88" t="b">
        <v>0</v>
      </c>
      <c r="AA427" s="88" t="b">
        <v>0</v>
      </c>
      <c r="AB427" s="88"/>
      <c r="AC427" s="88">
        <v>3</v>
      </c>
      <c r="AD427" s="88">
        <v>0</v>
      </c>
      <c r="AE427" s="88" t="s">
        <v>1693</v>
      </c>
      <c r="AF427" s="88" t="b">
        <v>0</v>
      </c>
      <c r="AG427" s="88" t="b">
        <v>0</v>
      </c>
      <c r="AH427" s="88"/>
      <c r="AI427" s="88"/>
      <c r="AJ427" s="88"/>
      <c r="AK427" s="88" t="s">
        <v>3581</v>
      </c>
      <c r="AL427" s="88" t="s">
        <v>3585</v>
      </c>
      <c r="AM427" s="88" t="s">
        <v>3581</v>
      </c>
      <c r="AN427" s="88">
        <v>0</v>
      </c>
      <c r="AO427" s="88" t="s">
        <v>3581</v>
      </c>
      <c r="AP427" s="88" t="b">
        <v>0</v>
      </c>
      <c r="AQ427" s="88" t="b">
        <v>0</v>
      </c>
      <c r="AR427" s="88"/>
      <c r="AS427" s="88" t="b">
        <v>0</v>
      </c>
      <c r="AT427" s="88">
        <v>0</v>
      </c>
      <c r="AU427" s="88">
        <v>1</v>
      </c>
    </row>
    <row r="428" spans="1:47" ht="15" customHeight="1" x14ac:dyDescent="0.3">
      <c r="A428" s="46" t="s">
        <v>478</v>
      </c>
      <c r="B428" s="46" t="s">
        <v>467</v>
      </c>
      <c r="C428" s="50"/>
      <c r="D428" s="51"/>
      <c r="E428" s="81"/>
      <c r="F428" s="52"/>
      <c r="G428" s="50"/>
      <c r="H428" s="54"/>
      <c r="I428" s="53"/>
      <c r="J428" s="53"/>
      <c r="K428" s="65"/>
      <c r="L428" s="79"/>
      <c r="M428" s="79"/>
      <c r="N428" s="60"/>
      <c r="O428" s="88" t="s">
        <v>1697</v>
      </c>
      <c r="P428" s="83">
        <v>45034.109548611108</v>
      </c>
      <c r="Q428" s="88" t="s">
        <v>3650</v>
      </c>
      <c r="R428" s="88"/>
      <c r="S428" s="88" t="s">
        <v>3651</v>
      </c>
      <c r="T428" s="88" t="s">
        <v>3575</v>
      </c>
      <c r="U428" s="88" t="s">
        <v>3652</v>
      </c>
      <c r="V428" s="88" t="s">
        <v>3653</v>
      </c>
      <c r="W428" s="78" t="s">
        <v>3654</v>
      </c>
      <c r="X428" s="83">
        <v>45034.109548611108</v>
      </c>
      <c r="Y428" s="88" t="s">
        <v>1692</v>
      </c>
      <c r="Z428" s="88" t="b">
        <v>0</v>
      </c>
      <c r="AA428" s="88" t="b">
        <v>0</v>
      </c>
      <c r="AB428" s="88"/>
      <c r="AC428" s="88">
        <v>4</v>
      </c>
      <c r="AD428" s="88">
        <v>0</v>
      </c>
      <c r="AE428" s="88" t="s">
        <v>1693</v>
      </c>
      <c r="AF428" s="88" t="b">
        <v>0</v>
      </c>
      <c r="AG428" s="88" t="b">
        <v>0</v>
      </c>
      <c r="AH428" s="88"/>
      <c r="AI428" s="88"/>
      <c r="AJ428" s="88"/>
      <c r="AK428" s="88" t="s">
        <v>3581</v>
      </c>
      <c r="AL428" s="88" t="s">
        <v>3585</v>
      </c>
      <c r="AM428" s="88" t="s">
        <v>3581</v>
      </c>
      <c r="AN428" s="88">
        <v>0</v>
      </c>
      <c r="AO428" s="88" t="s">
        <v>3581</v>
      </c>
      <c r="AP428" s="88" t="b">
        <v>0</v>
      </c>
      <c r="AQ428" s="88" t="b">
        <v>0</v>
      </c>
      <c r="AR428" s="88"/>
      <c r="AS428" s="88" t="b">
        <v>0</v>
      </c>
      <c r="AT428" s="88">
        <v>0</v>
      </c>
      <c r="AU428" s="88">
        <v>1</v>
      </c>
    </row>
    <row r="429" spans="1:47" ht="15" customHeight="1" x14ac:dyDescent="0.3">
      <c r="A429" s="46" t="s">
        <v>479</v>
      </c>
      <c r="B429" s="46" t="s">
        <v>467</v>
      </c>
      <c r="C429" s="50"/>
      <c r="D429" s="51"/>
      <c r="E429" s="81"/>
      <c r="F429" s="52"/>
      <c r="G429" s="50"/>
      <c r="H429" s="54"/>
      <c r="I429" s="53"/>
      <c r="J429" s="53"/>
      <c r="K429" s="65"/>
      <c r="L429" s="79"/>
      <c r="M429" s="79"/>
      <c r="N429" s="60"/>
      <c r="O429" s="88" t="s">
        <v>1697</v>
      </c>
      <c r="P429" s="83">
        <v>45034.222627314812</v>
      </c>
      <c r="Q429" s="88" t="s">
        <v>3655</v>
      </c>
      <c r="R429" s="88"/>
      <c r="S429" s="88" t="s">
        <v>3656</v>
      </c>
      <c r="T429" s="88" t="s">
        <v>3575</v>
      </c>
      <c r="U429" s="88" t="s">
        <v>3657</v>
      </c>
      <c r="V429" s="88" t="s">
        <v>3658</v>
      </c>
      <c r="W429" s="78" t="s">
        <v>3659</v>
      </c>
      <c r="X429" s="83">
        <v>45034.222627314812</v>
      </c>
      <c r="Y429" s="88" t="s">
        <v>1692</v>
      </c>
      <c r="Z429" s="88" t="b">
        <v>0</v>
      </c>
      <c r="AA429" s="88" t="b">
        <v>0</v>
      </c>
      <c r="AB429" s="88"/>
      <c r="AC429" s="88">
        <v>5</v>
      </c>
      <c r="AD429" s="88">
        <v>0</v>
      </c>
      <c r="AE429" s="88" t="s">
        <v>1693</v>
      </c>
      <c r="AF429" s="88" t="b">
        <v>0</v>
      </c>
      <c r="AG429" s="88" t="b">
        <v>0</v>
      </c>
      <c r="AH429" s="88"/>
      <c r="AI429" s="88"/>
      <c r="AJ429" s="88"/>
      <c r="AK429" s="88" t="s">
        <v>3581</v>
      </c>
      <c r="AL429" s="88" t="s">
        <v>3585</v>
      </c>
      <c r="AM429" s="88" t="s">
        <v>3581</v>
      </c>
      <c r="AN429" s="88">
        <v>0</v>
      </c>
      <c r="AO429" s="88" t="s">
        <v>3581</v>
      </c>
      <c r="AP429" s="88" t="b">
        <v>0</v>
      </c>
      <c r="AQ429" s="88" t="b">
        <v>0</v>
      </c>
      <c r="AR429" s="88"/>
      <c r="AS429" s="88" t="b">
        <v>0</v>
      </c>
      <c r="AT429" s="88">
        <v>0</v>
      </c>
      <c r="AU429" s="88">
        <v>1</v>
      </c>
    </row>
    <row r="430" spans="1:47" ht="15" customHeight="1" x14ac:dyDescent="0.3">
      <c r="A430" s="46" t="s">
        <v>480</v>
      </c>
      <c r="B430" s="46" t="s">
        <v>467</v>
      </c>
      <c r="C430" s="50"/>
      <c r="D430" s="51"/>
      <c r="E430" s="81"/>
      <c r="F430" s="52"/>
      <c r="G430" s="50"/>
      <c r="H430" s="54"/>
      <c r="I430" s="53"/>
      <c r="J430" s="53"/>
      <c r="K430" s="65"/>
      <c r="L430" s="79"/>
      <c r="M430" s="79"/>
      <c r="N430" s="60"/>
      <c r="O430" s="88" t="s">
        <v>1697</v>
      </c>
      <c r="P430" s="83">
        <v>45034.276053240741</v>
      </c>
      <c r="Q430" s="88" t="s">
        <v>3660</v>
      </c>
      <c r="R430" s="88"/>
      <c r="S430" s="88" t="s">
        <v>3661</v>
      </c>
      <c r="T430" s="88" t="s">
        <v>3575</v>
      </c>
      <c r="U430" s="88" t="s">
        <v>3662</v>
      </c>
      <c r="V430" s="88" t="s">
        <v>3663</v>
      </c>
      <c r="W430" s="78" t="s">
        <v>3664</v>
      </c>
      <c r="X430" s="83">
        <v>45034.276053240741</v>
      </c>
      <c r="Y430" s="88" t="s">
        <v>1692</v>
      </c>
      <c r="Z430" s="88" t="b">
        <v>0</v>
      </c>
      <c r="AA430" s="88" t="b">
        <v>0</v>
      </c>
      <c r="AB430" s="88"/>
      <c r="AC430" s="88">
        <v>2</v>
      </c>
      <c r="AD430" s="88">
        <v>0</v>
      </c>
      <c r="AE430" s="88" t="s">
        <v>1693</v>
      </c>
      <c r="AF430" s="88" t="b">
        <v>0</v>
      </c>
      <c r="AG430" s="88" t="b">
        <v>0</v>
      </c>
      <c r="AH430" s="88"/>
      <c r="AI430" s="88"/>
      <c r="AJ430" s="88"/>
      <c r="AK430" s="88" t="s">
        <v>3581</v>
      </c>
      <c r="AL430" s="88" t="s">
        <v>3585</v>
      </c>
      <c r="AM430" s="88" t="s">
        <v>3581</v>
      </c>
      <c r="AN430" s="88">
        <v>0</v>
      </c>
      <c r="AO430" s="88" t="s">
        <v>3581</v>
      </c>
      <c r="AP430" s="88" t="b">
        <v>0</v>
      </c>
      <c r="AQ430" s="88" t="b">
        <v>0</v>
      </c>
      <c r="AR430" s="88"/>
      <c r="AS430" s="88" t="b">
        <v>0</v>
      </c>
      <c r="AT430" s="88">
        <v>0</v>
      </c>
      <c r="AU430" s="88">
        <v>1</v>
      </c>
    </row>
    <row r="431" spans="1:47" ht="15" customHeight="1" x14ac:dyDescent="0.3">
      <c r="A431" s="46" t="s">
        <v>481</v>
      </c>
      <c r="B431" s="46" t="s">
        <v>481</v>
      </c>
      <c r="C431" s="50"/>
      <c r="D431" s="51"/>
      <c r="E431" s="81"/>
      <c r="F431" s="52"/>
      <c r="G431" s="50"/>
      <c r="H431" s="54"/>
      <c r="I431" s="53"/>
      <c r="J431" s="53"/>
      <c r="K431" s="65"/>
      <c r="L431" s="79"/>
      <c r="M431" s="79"/>
      <c r="N431" s="60"/>
      <c r="O431" s="88" t="s">
        <v>1736</v>
      </c>
      <c r="P431" s="83">
        <v>45033.917870370373</v>
      </c>
      <c r="Q431" s="88" t="s">
        <v>3665</v>
      </c>
      <c r="R431" s="78" t="s">
        <v>3666</v>
      </c>
      <c r="S431" s="88" t="s">
        <v>3667</v>
      </c>
      <c r="T431" s="88" t="s">
        <v>3668</v>
      </c>
      <c r="U431" s="88" t="s">
        <v>481</v>
      </c>
      <c r="V431" s="88" t="s">
        <v>3669</v>
      </c>
      <c r="W431" s="78" t="s">
        <v>3670</v>
      </c>
      <c r="X431" s="83">
        <v>45033.917870370373</v>
      </c>
      <c r="Y431" s="88" t="s">
        <v>1692</v>
      </c>
      <c r="Z431" s="88" t="b">
        <v>0</v>
      </c>
      <c r="AA431" s="88" t="b">
        <v>0</v>
      </c>
      <c r="AB431" s="88"/>
      <c r="AC431" s="88">
        <v>1</v>
      </c>
      <c r="AD431" s="88">
        <v>0</v>
      </c>
      <c r="AE431" s="88" t="s">
        <v>1693</v>
      </c>
      <c r="AF431" s="88" t="b">
        <v>0</v>
      </c>
      <c r="AG431" s="88" t="b">
        <v>0</v>
      </c>
      <c r="AH431" s="88" t="s">
        <v>3671</v>
      </c>
      <c r="AI431" s="88" t="b">
        <v>0</v>
      </c>
      <c r="AJ431" s="88">
        <v>1</v>
      </c>
      <c r="AK431" s="88"/>
      <c r="AL431" s="88"/>
      <c r="AM431" s="88" t="s">
        <v>3667</v>
      </c>
      <c r="AN431" s="88">
        <v>0</v>
      </c>
      <c r="AO431" s="88"/>
      <c r="AP431" s="88"/>
      <c r="AQ431" s="88"/>
      <c r="AR431" s="88"/>
      <c r="AS431" s="88"/>
      <c r="AT431" s="88"/>
      <c r="AU431" s="88">
        <v>1</v>
      </c>
    </row>
    <row r="432" spans="1:47" ht="15" customHeight="1" x14ac:dyDescent="0.3">
      <c r="A432" s="46" t="s">
        <v>482</v>
      </c>
      <c r="B432" s="46" t="s">
        <v>482</v>
      </c>
      <c r="C432" s="50"/>
      <c r="D432" s="51"/>
      <c r="E432" s="81"/>
      <c r="F432" s="52"/>
      <c r="G432" s="50"/>
      <c r="H432" s="54"/>
      <c r="I432" s="53"/>
      <c r="J432" s="53"/>
      <c r="K432" s="65"/>
      <c r="L432" s="79"/>
      <c r="M432" s="79"/>
      <c r="N432" s="60"/>
      <c r="O432" s="88" t="s">
        <v>1736</v>
      </c>
      <c r="P432" s="83">
        <v>45034.120497685188</v>
      </c>
      <c r="Q432" s="88" t="s">
        <v>3672</v>
      </c>
      <c r="R432" s="88"/>
      <c r="S432" s="88" t="s">
        <v>3673</v>
      </c>
      <c r="T432" s="88" t="s">
        <v>3674</v>
      </c>
      <c r="U432" s="88" t="s">
        <v>3675</v>
      </c>
      <c r="V432" s="88" t="s">
        <v>3676</v>
      </c>
      <c r="W432" s="78" t="s">
        <v>3677</v>
      </c>
      <c r="X432" s="83">
        <v>45034.120497685188</v>
      </c>
      <c r="Y432" s="88" t="s">
        <v>1692</v>
      </c>
      <c r="Z432" s="88" t="b">
        <v>0</v>
      </c>
      <c r="AA432" s="88" t="b">
        <v>0</v>
      </c>
      <c r="AB432" s="88"/>
      <c r="AC432" s="88">
        <v>1</v>
      </c>
      <c r="AD432" s="88">
        <v>0</v>
      </c>
      <c r="AE432" s="88" t="s">
        <v>1693</v>
      </c>
      <c r="AF432" s="88" t="b">
        <v>0</v>
      </c>
      <c r="AG432" s="88" t="b">
        <v>0</v>
      </c>
      <c r="AH432" s="88" t="s">
        <v>3678</v>
      </c>
      <c r="AI432" s="88" t="b">
        <v>0</v>
      </c>
      <c r="AJ432" s="88">
        <v>1</v>
      </c>
      <c r="AK432" s="88"/>
      <c r="AL432" s="88"/>
      <c r="AM432" s="88" t="s">
        <v>3673</v>
      </c>
      <c r="AN432" s="88">
        <v>0</v>
      </c>
      <c r="AO432" s="88"/>
      <c r="AP432" s="88"/>
      <c r="AQ432" s="88"/>
      <c r="AR432" s="88"/>
      <c r="AS432" s="88"/>
      <c r="AT432" s="88"/>
      <c r="AU432" s="88">
        <v>1</v>
      </c>
    </row>
    <row r="433" spans="1:47" ht="15" customHeight="1" x14ac:dyDescent="0.3">
      <c r="A433" s="46" t="s">
        <v>483</v>
      </c>
      <c r="B433" s="46" t="s">
        <v>484</v>
      </c>
      <c r="C433" s="50"/>
      <c r="D433" s="51"/>
      <c r="E433" s="81"/>
      <c r="F433" s="52"/>
      <c r="G433" s="50"/>
      <c r="H433" s="54"/>
      <c r="I433" s="53"/>
      <c r="J433" s="53"/>
      <c r="K433" s="65"/>
      <c r="L433" s="79"/>
      <c r="M433" s="79"/>
      <c r="N433" s="60"/>
      <c r="O433" s="88" t="s">
        <v>1697</v>
      </c>
      <c r="P433" s="83">
        <v>45032.860381944447</v>
      </c>
      <c r="Q433" s="88" t="s">
        <v>3679</v>
      </c>
      <c r="R433" s="88"/>
      <c r="S433" s="88" t="s">
        <v>3680</v>
      </c>
      <c r="T433" s="88" t="s">
        <v>1742</v>
      </c>
      <c r="U433" s="88" t="s">
        <v>3681</v>
      </c>
      <c r="V433" s="88" t="s">
        <v>3682</v>
      </c>
      <c r="W433" s="78" t="s">
        <v>3683</v>
      </c>
      <c r="X433" s="83">
        <v>45032.860381944447</v>
      </c>
      <c r="Y433" s="88" t="s">
        <v>1692</v>
      </c>
      <c r="Z433" s="88" t="b">
        <v>0</v>
      </c>
      <c r="AA433" s="88" t="b">
        <v>0</v>
      </c>
      <c r="AB433" s="88"/>
      <c r="AC433" s="88">
        <v>3</v>
      </c>
      <c r="AD433" s="88">
        <v>0</v>
      </c>
      <c r="AE433" s="88" t="s">
        <v>1693</v>
      </c>
      <c r="AF433" s="88" t="b">
        <v>0</v>
      </c>
      <c r="AG433" s="88" t="b">
        <v>0</v>
      </c>
      <c r="AH433" s="88"/>
      <c r="AI433" s="88"/>
      <c r="AJ433" s="88"/>
      <c r="AK433" s="88" t="s">
        <v>3684</v>
      </c>
      <c r="AL433" s="88" t="s">
        <v>3685</v>
      </c>
      <c r="AM433" s="88" t="s">
        <v>3684</v>
      </c>
      <c r="AN433" s="88">
        <v>0</v>
      </c>
      <c r="AO433" s="88" t="s">
        <v>3684</v>
      </c>
      <c r="AP433" s="88" t="b">
        <v>0</v>
      </c>
      <c r="AQ433" s="88" t="b">
        <v>0</v>
      </c>
      <c r="AR433" s="88"/>
      <c r="AS433" s="88" t="b">
        <v>0</v>
      </c>
      <c r="AT433" s="88">
        <v>0</v>
      </c>
      <c r="AU433" s="88">
        <v>1</v>
      </c>
    </row>
    <row r="434" spans="1:47" ht="15" customHeight="1" x14ac:dyDescent="0.3">
      <c r="A434" s="46" t="s">
        <v>485</v>
      </c>
      <c r="B434" s="46" t="s">
        <v>484</v>
      </c>
      <c r="C434" s="50"/>
      <c r="D434" s="51"/>
      <c r="E434" s="81"/>
      <c r="F434" s="52"/>
      <c r="G434" s="50"/>
      <c r="H434" s="54"/>
      <c r="I434" s="53"/>
      <c r="J434" s="53"/>
      <c r="K434" s="65"/>
      <c r="L434" s="79"/>
      <c r="M434" s="79"/>
      <c r="N434" s="60"/>
      <c r="O434" s="88" t="s">
        <v>1697</v>
      </c>
      <c r="P434" s="83">
        <v>45032.963425925926</v>
      </c>
      <c r="Q434" s="88" t="s">
        <v>3686</v>
      </c>
      <c r="R434" s="88"/>
      <c r="S434" s="88" t="s">
        <v>3687</v>
      </c>
      <c r="T434" s="88" t="s">
        <v>1742</v>
      </c>
      <c r="U434" s="88" t="s">
        <v>3688</v>
      </c>
      <c r="V434" s="88" t="s">
        <v>3689</v>
      </c>
      <c r="W434" s="78" t="s">
        <v>3690</v>
      </c>
      <c r="X434" s="83">
        <v>45032.963425925926</v>
      </c>
      <c r="Y434" s="88" t="s">
        <v>1692</v>
      </c>
      <c r="Z434" s="88" t="b">
        <v>0</v>
      </c>
      <c r="AA434" s="88" t="b">
        <v>0</v>
      </c>
      <c r="AB434" s="88"/>
      <c r="AC434" s="88">
        <v>2</v>
      </c>
      <c r="AD434" s="88">
        <v>0</v>
      </c>
      <c r="AE434" s="88" t="s">
        <v>1693</v>
      </c>
      <c r="AF434" s="88" t="b">
        <v>0</v>
      </c>
      <c r="AG434" s="88" t="b">
        <v>0</v>
      </c>
      <c r="AH434" s="88"/>
      <c r="AI434" s="88"/>
      <c r="AJ434" s="88"/>
      <c r="AK434" s="88" t="s">
        <v>3684</v>
      </c>
      <c r="AL434" s="88" t="s">
        <v>3685</v>
      </c>
      <c r="AM434" s="88" t="s">
        <v>3684</v>
      </c>
      <c r="AN434" s="88">
        <v>0</v>
      </c>
      <c r="AO434" s="88" t="s">
        <v>3684</v>
      </c>
      <c r="AP434" s="88" t="b">
        <v>0</v>
      </c>
      <c r="AQ434" s="88" t="b">
        <v>0</v>
      </c>
      <c r="AR434" s="88"/>
      <c r="AS434" s="88" t="b">
        <v>0</v>
      </c>
      <c r="AT434" s="88">
        <v>0</v>
      </c>
      <c r="AU434" s="88">
        <v>1</v>
      </c>
    </row>
    <row r="435" spans="1:47" ht="15" customHeight="1" x14ac:dyDescent="0.3">
      <c r="A435" s="46" t="s">
        <v>484</v>
      </c>
      <c r="B435" s="46" t="s">
        <v>484</v>
      </c>
      <c r="C435" s="50"/>
      <c r="D435" s="51"/>
      <c r="E435" s="81"/>
      <c r="F435" s="52"/>
      <c r="G435" s="50"/>
      <c r="H435" s="54"/>
      <c r="I435" s="53"/>
      <c r="J435" s="53"/>
      <c r="K435" s="65"/>
      <c r="L435" s="79"/>
      <c r="M435" s="79"/>
      <c r="N435" s="60"/>
      <c r="O435" s="88" t="s">
        <v>1736</v>
      </c>
      <c r="P435" s="83">
        <v>45032.824432870373</v>
      </c>
      <c r="Q435" s="88"/>
      <c r="R435" s="78" t="s">
        <v>3691</v>
      </c>
      <c r="S435" s="88" t="s">
        <v>3684</v>
      </c>
      <c r="T435" s="88" t="s">
        <v>1742</v>
      </c>
      <c r="U435" s="88" t="s">
        <v>3692</v>
      </c>
      <c r="V435" s="88" t="s">
        <v>3685</v>
      </c>
      <c r="W435" s="78" t="s">
        <v>3693</v>
      </c>
      <c r="X435" s="83">
        <v>45032.824432870373</v>
      </c>
      <c r="Y435" s="88" t="s">
        <v>1692</v>
      </c>
      <c r="Z435" s="88" t="b">
        <v>0</v>
      </c>
      <c r="AA435" s="88" t="b">
        <v>0</v>
      </c>
      <c r="AB435" s="88"/>
      <c r="AC435" s="88">
        <v>3</v>
      </c>
      <c r="AD435" s="88">
        <v>2</v>
      </c>
      <c r="AE435" s="88" t="s">
        <v>1693</v>
      </c>
      <c r="AF435" s="88" t="b">
        <v>0</v>
      </c>
      <c r="AG435" s="88" t="b">
        <v>0</v>
      </c>
      <c r="AH435" s="88" t="s">
        <v>3694</v>
      </c>
      <c r="AI435" s="88" t="b">
        <v>0</v>
      </c>
      <c r="AJ435" s="88">
        <v>0.57999999999999996</v>
      </c>
      <c r="AK435" s="88"/>
      <c r="AL435" s="88"/>
      <c r="AM435" s="88" t="s">
        <v>3684</v>
      </c>
      <c r="AN435" s="88">
        <v>0</v>
      </c>
      <c r="AO435" s="88"/>
      <c r="AP435" s="88"/>
      <c r="AQ435" s="88"/>
      <c r="AR435" s="88"/>
      <c r="AS435" s="88"/>
      <c r="AT435" s="88"/>
      <c r="AU435" s="88">
        <v>1</v>
      </c>
    </row>
    <row r="436" spans="1:47" ht="15" customHeight="1" x14ac:dyDescent="0.3">
      <c r="A436" s="46" t="s">
        <v>486</v>
      </c>
      <c r="B436" s="46" t="s">
        <v>487</v>
      </c>
      <c r="C436" s="50"/>
      <c r="D436" s="51"/>
      <c r="E436" s="81"/>
      <c r="F436" s="52"/>
      <c r="G436" s="50"/>
      <c r="H436" s="54"/>
      <c r="I436" s="53"/>
      <c r="J436" s="53"/>
      <c r="K436" s="65"/>
      <c r="L436" s="79"/>
      <c r="M436" s="79"/>
      <c r="N436" s="60"/>
      <c r="O436" s="88" t="s">
        <v>1697</v>
      </c>
      <c r="P436" s="83">
        <v>45033.67864583333</v>
      </c>
      <c r="Q436" s="88" t="s">
        <v>3695</v>
      </c>
      <c r="R436" s="88"/>
      <c r="S436" s="88" t="s">
        <v>3696</v>
      </c>
      <c r="T436" s="88" t="s">
        <v>3697</v>
      </c>
      <c r="U436" s="88" t="s">
        <v>3698</v>
      </c>
      <c r="V436" s="88" t="s">
        <v>3699</v>
      </c>
      <c r="W436" s="78" t="s">
        <v>3700</v>
      </c>
      <c r="X436" s="83">
        <v>45033.67864583333</v>
      </c>
      <c r="Y436" s="88" t="s">
        <v>1692</v>
      </c>
      <c r="Z436" s="88" t="b">
        <v>0</v>
      </c>
      <c r="AA436" s="88" t="b">
        <v>0</v>
      </c>
      <c r="AB436" s="88"/>
      <c r="AC436" s="88">
        <v>4</v>
      </c>
      <c r="AD436" s="88">
        <v>0</v>
      </c>
      <c r="AE436" s="88" t="s">
        <v>1693</v>
      </c>
      <c r="AF436" s="88" t="b">
        <v>0</v>
      </c>
      <c r="AG436" s="88" t="b">
        <v>0</v>
      </c>
      <c r="AH436" s="88"/>
      <c r="AI436" s="88"/>
      <c r="AJ436" s="88"/>
      <c r="AK436" s="88" t="s">
        <v>3701</v>
      </c>
      <c r="AL436" s="88" t="s">
        <v>3702</v>
      </c>
      <c r="AM436" s="88" t="s">
        <v>3701</v>
      </c>
      <c r="AN436" s="88">
        <v>0</v>
      </c>
      <c r="AO436" s="88" t="s">
        <v>3701</v>
      </c>
      <c r="AP436" s="88" t="b">
        <v>0</v>
      </c>
      <c r="AQ436" s="88" t="b">
        <v>0</v>
      </c>
      <c r="AR436" s="88"/>
      <c r="AS436" s="88" t="b">
        <v>0</v>
      </c>
      <c r="AT436" s="88">
        <v>0</v>
      </c>
      <c r="AU436" s="88">
        <v>1</v>
      </c>
    </row>
    <row r="437" spans="1:47" ht="15" customHeight="1" x14ac:dyDescent="0.3">
      <c r="A437" s="46" t="s">
        <v>488</v>
      </c>
      <c r="B437" s="46" t="s">
        <v>487</v>
      </c>
      <c r="C437" s="50"/>
      <c r="D437" s="51"/>
      <c r="E437" s="81"/>
      <c r="F437" s="52"/>
      <c r="G437" s="50"/>
      <c r="H437" s="54"/>
      <c r="I437" s="53"/>
      <c r="J437" s="53"/>
      <c r="K437" s="65"/>
      <c r="L437" s="79"/>
      <c r="M437" s="79"/>
      <c r="N437" s="60"/>
      <c r="O437" s="88" t="s">
        <v>1697</v>
      </c>
      <c r="P437" s="83">
        <v>45033.91028935185</v>
      </c>
      <c r="Q437" s="88" t="s">
        <v>3703</v>
      </c>
      <c r="R437" s="88"/>
      <c r="S437" s="88" t="s">
        <v>3704</v>
      </c>
      <c r="T437" s="88" t="s">
        <v>3697</v>
      </c>
      <c r="U437" s="88" t="s">
        <v>3705</v>
      </c>
      <c r="V437" s="88" t="s">
        <v>3706</v>
      </c>
      <c r="W437" s="78" t="s">
        <v>3707</v>
      </c>
      <c r="X437" s="83">
        <v>45033.91028935185</v>
      </c>
      <c r="Y437" s="88" t="s">
        <v>1692</v>
      </c>
      <c r="Z437" s="88" t="b">
        <v>0</v>
      </c>
      <c r="AA437" s="88" t="b">
        <v>0</v>
      </c>
      <c r="AB437" s="88"/>
      <c r="AC437" s="88">
        <v>1</v>
      </c>
      <c r="AD437" s="88">
        <v>0</v>
      </c>
      <c r="AE437" s="88" t="s">
        <v>1693</v>
      </c>
      <c r="AF437" s="88" t="b">
        <v>0</v>
      </c>
      <c r="AG437" s="88" t="b">
        <v>0</v>
      </c>
      <c r="AH437" s="88"/>
      <c r="AI437" s="88"/>
      <c r="AJ437" s="88"/>
      <c r="AK437" s="88" t="s">
        <v>3701</v>
      </c>
      <c r="AL437" s="88" t="s">
        <v>3702</v>
      </c>
      <c r="AM437" s="88" t="s">
        <v>3701</v>
      </c>
      <c r="AN437" s="88">
        <v>0</v>
      </c>
      <c r="AO437" s="88" t="s">
        <v>3701</v>
      </c>
      <c r="AP437" s="88" t="b">
        <v>0</v>
      </c>
      <c r="AQ437" s="88" t="b">
        <v>0</v>
      </c>
      <c r="AR437" s="88"/>
      <c r="AS437" s="88" t="b">
        <v>0</v>
      </c>
      <c r="AT437" s="88">
        <v>0</v>
      </c>
      <c r="AU437" s="88">
        <v>1</v>
      </c>
    </row>
    <row r="438" spans="1:47" ht="15" customHeight="1" x14ac:dyDescent="0.3">
      <c r="A438" s="46" t="s">
        <v>487</v>
      </c>
      <c r="B438" s="46" t="s">
        <v>487</v>
      </c>
      <c r="C438" s="50"/>
      <c r="D438" s="51"/>
      <c r="E438" s="81"/>
      <c r="F438" s="52"/>
      <c r="G438" s="50"/>
      <c r="H438" s="54"/>
      <c r="I438" s="53"/>
      <c r="J438" s="53"/>
      <c r="K438" s="65"/>
      <c r="L438" s="79"/>
      <c r="M438" s="79"/>
      <c r="N438" s="60"/>
      <c r="O438" s="88" t="s">
        <v>1736</v>
      </c>
      <c r="P438" s="83">
        <v>45033.676736111112</v>
      </c>
      <c r="Q438" s="88" t="s">
        <v>3708</v>
      </c>
      <c r="R438" s="78" t="s">
        <v>3709</v>
      </c>
      <c r="S438" s="88" t="s">
        <v>3701</v>
      </c>
      <c r="T438" s="88" t="s">
        <v>3697</v>
      </c>
      <c r="U438" s="88" t="s">
        <v>3710</v>
      </c>
      <c r="V438" s="88" t="s">
        <v>3702</v>
      </c>
      <c r="W438" s="78" t="s">
        <v>3711</v>
      </c>
      <c r="X438" s="83">
        <v>45033.676736111112</v>
      </c>
      <c r="Y438" s="88" t="s">
        <v>1692</v>
      </c>
      <c r="Z438" s="88" t="b">
        <v>0</v>
      </c>
      <c r="AA438" s="88" t="b">
        <v>0</v>
      </c>
      <c r="AB438" s="88"/>
      <c r="AC438" s="88">
        <v>3</v>
      </c>
      <c r="AD438" s="88">
        <v>1</v>
      </c>
      <c r="AE438" s="88" t="s">
        <v>1693</v>
      </c>
      <c r="AF438" s="88" t="b">
        <v>0</v>
      </c>
      <c r="AG438" s="88" t="b">
        <v>0</v>
      </c>
      <c r="AH438" s="88" t="s">
        <v>3712</v>
      </c>
      <c r="AI438" s="88" t="b">
        <v>0</v>
      </c>
      <c r="AJ438" s="88">
        <v>0.81</v>
      </c>
      <c r="AK438" s="88"/>
      <c r="AL438" s="88"/>
      <c r="AM438" s="88" t="s">
        <v>3701</v>
      </c>
      <c r="AN438" s="88">
        <v>0</v>
      </c>
      <c r="AO438" s="88"/>
      <c r="AP438" s="88"/>
      <c r="AQ438" s="88"/>
      <c r="AR438" s="88"/>
      <c r="AS438" s="88"/>
      <c r="AT438" s="88"/>
      <c r="AU438" s="88">
        <v>1</v>
      </c>
    </row>
    <row r="439" spans="1:47" ht="15" customHeight="1" x14ac:dyDescent="0.3">
      <c r="A439" s="46" t="s">
        <v>211</v>
      </c>
      <c r="B439" s="46" t="s">
        <v>489</v>
      </c>
      <c r="C439" s="50"/>
      <c r="D439" s="51"/>
      <c r="E439" s="81"/>
      <c r="F439" s="52"/>
      <c r="G439" s="50"/>
      <c r="H439" s="54"/>
      <c r="I439" s="53"/>
      <c r="J439" s="53"/>
      <c r="K439" s="65"/>
      <c r="L439" s="79"/>
      <c r="M439" s="79"/>
      <c r="N439" s="60"/>
      <c r="O439" s="88" t="s">
        <v>1697</v>
      </c>
      <c r="P439" s="83">
        <v>45032.720092592594</v>
      </c>
      <c r="Q439" s="88" t="s">
        <v>3713</v>
      </c>
      <c r="R439" s="88"/>
      <c r="S439" s="88" t="s">
        <v>3714</v>
      </c>
      <c r="T439" s="88" t="s">
        <v>1742</v>
      </c>
      <c r="U439" s="88" t="s">
        <v>3382</v>
      </c>
      <c r="V439" s="88" t="s">
        <v>3715</v>
      </c>
      <c r="W439" s="78" t="s">
        <v>3716</v>
      </c>
      <c r="X439" s="83">
        <v>45032.720092592594</v>
      </c>
      <c r="Y439" s="88" t="s">
        <v>1692</v>
      </c>
      <c r="Z439" s="88" t="b">
        <v>0</v>
      </c>
      <c r="AA439" s="88" t="b">
        <v>0</v>
      </c>
      <c r="AB439" s="88"/>
      <c r="AC439" s="88">
        <v>19</v>
      </c>
      <c r="AD439" s="88">
        <v>0</v>
      </c>
      <c r="AE439" s="88" t="s">
        <v>1693</v>
      </c>
      <c r="AF439" s="88" t="b">
        <v>0</v>
      </c>
      <c r="AG439" s="88" t="b">
        <v>0</v>
      </c>
      <c r="AH439" s="88"/>
      <c r="AI439" s="88"/>
      <c r="AJ439" s="88"/>
      <c r="AK439" s="88" t="s">
        <v>3717</v>
      </c>
      <c r="AL439" s="88" t="s">
        <v>3718</v>
      </c>
      <c r="AM439" s="88" t="s">
        <v>3717</v>
      </c>
      <c r="AN439" s="88">
        <v>0</v>
      </c>
      <c r="AO439" s="88" t="s">
        <v>3717</v>
      </c>
      <c r="AP439" s="88" t="b">
        <v>0</v>
      </c>
      <c r="AQ439" s="88" t="b">
        <v>0</v>
      </c>
      <c r="AR439" s="88"/>
      <c r="AS439" s="88" t="b">
        <v>0</v>
      </c>
      <c r="AT439" s="88">
        <v>0</v>
      </c>
      <c r="AU439" s="88">
        <v>1</v>
      </c>
    </row>
    <row r="440" spans="1:47" ht="15" customHeight="1" x14ac:dyDescent="0.3">
      <c r="A440" s="46" t="s">
        <v>483</v>
      </c>
      <c r="B440" s="46" t="s">
        <v>489</v>
      </c>
      <c r="C440" s="50"/>
      <c r="D440" s="51"/>
      <c r="E440" s="81"/>
      <c r="F440" s="52"/>
      <c r="G440" s="50"/>
      <c r="H440" s="54"/>
      <c r="I440" s="53"/>
      <c r="J440" s="53"/>
      <c r="K440" s="65"/>
      <c r="L440" s="79"/>
      <c r="M440" s="79"/>
      <c r="N440" s="60"/>
      <c r="O440" s="88" t="s">
        <v>1697</v>
      </c>
      <c r="P440" s="83">
        <v>45032.731585648151</v>
      </c>
      <c r="Q440" s="88" t="s">
        <v>3719</v>
      </c>
      <c r="R440" s="88"/>
      <c r="S440" s="88" t="s">
        <v>3720</v>
      </c>
      <c r="T440" s="88" t="s">
        <v>1742</v>
      </c>
      <c r="U440" s="88" t="s">
        <v>3681</v>
      </c>
      <c r="V440" s="88" t="s">
        <v>3721</v>
      </c>
      <c r="W440" s="78" t="s">
        <v>3722</v>
      </c>
      <c r="X440" s="83">
        <v>45032.731585648151</v>
      </c>
      <c r="Y440" s="88" t="s">
        <v>1692</v>
      </c>
      <c r="Z440" s="88" t="b">
        <v>0</v>
      </c>
      <c r="AA440" s="88" t="b">
        <v>0</v>
      </c>
      <c r="AB440" s="88"/>
      <c r="AC440" s="88">
        <v>6</v>
      </c>
      <c r="AD440" s="88">
        <v>0</v>
      </c>
      <c r="AE440" s="88" t="s">
        <v>1693</v>
      </c>
      <c r="AF440" s="88" t="b">
        <v>0</v>
      </c>
      <c r="AG440" s="88" t="b">
        <v>0</v>
      </c>
      <c r="AH440" s="88"/>
      <c r="AI440" s="88"/>
      <c r="AJ440" s="88"/>
      <c r="AK440" s="88" t="s">
        <v>3717</v>
      </c>
      <c r="AL440" s="88" t="s">
        <v>3718</v>
      </c>
      <c r="AM440" s="88" t="s">
        <v>3717</v>
      </c>
      <c r="AN440" s="88">
        <v>0</v>
      </c>
      <c r="AO440" s="88" t="s">
        <v>3717</v>
      </c>
      <c r="AP440" s="88" t="b">
        <v>0</v>
      </c>
      <c r="AQ440" s="88" t="b">
        <v>0</v>
      </c>
      <c r="AR440" s="88"/>
      <c r="AS440" s="88" t="b">
        <v>0</v>
      </c>
      <c r="AT440" s="88">
        <v>0</v>
      </c>
      <c r="AU440" s="88">
        <v>1</v>
      </c>
    </row>
    <row r="441" spans="1:47" ht="15" customHeight="1" x14ac:dyDescent="0.3">
      <c r="A441" s="46" t="s">
        <v>490</v>
      </c>
      <c r="B441" s="46" t="s">
        <v>489</v>
      </c>
      <c r="C441" s="50"/>
      <c r="D441" s="51"/>
      <c r="E441" s="81"/>
      <c r="F441" s="52"/>
      <c r="G441" s="50"/>
      <c r="H441" s="54"/>
      <c r="I441" s="53"/>
      <c r="J441" s="53"/>
      <c r="K441" s="65"/>
      <c r="L441" s="79"/>
      <c r="M441" s="79"/>
      <c r="N441" s="60"/>
      <c r="O441" s="88" t="s">
        <v>1697</v>
      </c>
      <c r="P441" s="83">
        <v>45032.925150462965</v>
      </c>
      <c r="Q441" s="88" t="s">
        <v>3723</v>
      </c>
      <c r="R441" s="88"/>
      <c r="S441" s="88" t="s">
        <v>3724</v>
      </c>
      <c r="T441" s="88" t="s">
        <v>1742</v>
      </c>
      <c r="U441" s="88" t="s">
        <v>3725</v>
      </c>
      <c r="V441" s="88" t="s">
        <v>3726</v>
      </c>
      <c r="W441" s="78" t="s">
        <v>3727</v>
      </c>
      <c r="X441" s="83">
        <v>45032.925150462965</v>
      </c>
      <c r="Y441" s="88" t="s">
        <v>1692</v>
      </c>
      <c r="Z441" s="88" t="b">
        <v>0</v>
      </c>
      <c r="AA441" s="88" t="b">
        <v>0</v>
      </c>
      <c r="AB441" s="88"/>
      <c r="AC441" s="88">
        <v>6</v>
      </c>
      <c r="AD441" s="88">
        <v>0</v>
      </c>
      <c r="AE441" s="88" t="s">
        <v>1693</v>
      </c>
      <c r="AF441" s="88" t="b">
        <v>0</v>
      </c>
      <c r="AG441" s="88" t="b">
        <v>0</v>
      </c>
      <c r="AH441" s="88"/>
      <c r="AI441" s="88"/>
      <c r="AJ441" s="88"/>
      <c r="AK441" s="88" t="s">
        <v>3717</v>
      </c>
      <c r="AL441" s="88" t="s">
        <v>3718</v>
      </c>
      <c r="AM441" s="88" t="s">
        <v>3717</v>
      </c>
      <c r="AN441" s="88">
        <v>0</v>
      </c>
      <c r="AO441" s="88" t="s">
        <v>3717</v>
      </c>
      <c r="AP441" s="88" t="b">
        <v>0</v>
      </c>
      <c r="AQ441" s="88" t="b">
        <v>0</v>
      </c>
      <c r="AR441" s="88"/>
      <c r="AS441" s="88" t="b">
        <v>0</v>
      </c>
      <c r="AT441" s="88">
        <v>0</v>
      </c>
      <c r="AU441" s="88">
        <v>1</v>
      </c>
    </row>
    <row r="442" spans="1:47" ht="15" customHeight="1" x14ac:dyDescent="0.3">
      <c r="A442" s="46" t="s">
        <v>489</v>
      </c>
      <c r="B442" s="46" t="s">
        <v>491</v>
      </c>
      <c r="C442" s="50"/>
      <c r="D442" s="51"/>
      <c r="E442" s="81"/>
      <c r="F442" s="52"/>
      <c r="G442" s="50"/>
      <c r="H442" s="54"/>
      <c r="I442" s="53"/>
      <c r="J442" s="53"/>
      <c r="K442" s="65"/>
      <c r="L442" s="79"/>
      <c r="M442" s="79"/>
      <c r="N442" s="60"/>
      <c r="O442" s="88" t="s">
        <v>1686</v>
      </c>
      <c r="P442" s="83">
        <v>45033.098680555559</v>
      </c>
      <c r="Q442" s="88" t="s">
        <v>3728</v>
      </c>
      <c r="R442" s="88"/>
      <c r="S442" s="88" t="s">
        <v>3729</v>
      </c>
      <c r="T442" s="88" t="s">
        <v>1742</v>
      </c>
      <c r="U442" s="88" t="s">
        <v>489</v>
      </c>
      <c r="V442" s="88" t="s">
        <v>3730</v>
      </c>
      <c r="W442" s="78" t="s">
        <v>3731</v>
      </c>
      <c r="X442" s="83">
        <v>45033.098680555559</v>
      </c>
      <c r="Y442" s="88" t="s">
        <v>1692</v>
      </c>
      <c r="Z442" s="88" t="b">
        <v>0</v>
      </c>
      <c r="AA442" s="88" t="b">
        <v>0</v>
      </c>
      <c r="AB442" s="88"/>
      <c r="AC442" s="88">
        <v>1</v>
      </c>
      <c r="AD442" s="88">
        <v>0</v>
      </c>
      <c r="AE442" s="88" t="s">
        <v>1693</v>
      </c>
      <c r="AF442" s="88" t="b">
        <v>0</v>
      </c>
      <c r="AG442" s="88" t="b">
        <v>0</v>
      </c>
      <c r="AH442" s="88"/>
      <c r="AI442" s="88"/>
      <c r="AJ442" s="88"/>
      <c r="AK442" s="88" t="s">
        <v>3732</v>
      </c>
      <c r="AL442" s="88" t="s">
        <v>3733</v>
      </c>
      <c r="AM442" s="88" t="s">
        <v>3732</v>
      </c>
      <c r="AN442" s="88">
        <v>0</v>
      </c>
      <c r="AO442" s="88" t="s">
        <v>3717</v>
      </c>
      <c r="AP442" s="88" t="b">
        <v>1</v>
      </c>
      <c r="AQ442" s="88" t="b">
        <v>0</v>
      </c>
      <c r="AR442" s="88"/>
      <c r="AS442" s="88" t="b">
        <v>0</v>
      </c>
      <c r="AT442" s="88">
        <v>3</v>
      </c>
      <c r="AU442" s="88">
        <v>2</v>
      </c>
    </row>
    <row r="443" spans="1:47" ht="15" customHeight="1" x14ac:dyDescent="0.3">
      <c r="A443" s="46" t="s">
        <v>491</v>
      </c>
      <c r="B443" s="46" t="s">
        <v>489</v>
      </c>
      <c r="C443" s="50"/>
      <c r="D443" s="51"/>
      <c r="E443" s="81"/>
      <c r="F443" s="52"/>
      <c r="G443" s="50"/>
      <c r="H443" s="54"/>
      <c r="I443" s="53"/>
      <c r="J443" s="53"/>
      <c r="K443" s="65"/>
      <c r="L443" s="79"/>
      <c r="M443" s="79"/>
      <c r="N443" s="60"/>
      <c r="O443" s="88" t="s">
        <v>1686</v>
      </c>
      <c r="P443" s="83">
        <v>45033.097141203703</v>
      </c>
      <c r="Q443" s="88" t="s">
        <v>3734</v>
      </c>
      <c r="R443" s="88"/>
      <c r="S443" s="88" t="s">
        <v>3732</v>
      </c>
      <c r="T443" s="88" t="s">
        <v>1742</v>
      </c>
      <c r="U443" s="88" t="s">
        <v>491</v>
      </c>
      <c r="V443" s="88" t="s">
        <v>3733</v>
      </c>
      <c r="W443" s="78" t="s">
        <v>3735</v>
      </c>
      <c r="X443" s="83">
        <v>45033.097141203703</v>
      </c>
      <c r="Y443" s="88" t="s">
        <v>1692</v>
      </c>
      <c r="Z443" s="88" t="b">
        <v>0</v>
      </c>
      <c r="AA443" s="88" t="b">
        <v>0</v>
      </c>
      <c r="AB443" s="88"/>
      <c r="AC443" s="88">
        <v>2</v>
      </c>
      <c r="AD443" s="88">
        <v>0</v>
      </c>
      <c r="AE443" s="88" t="s">
        <v>1693</v>
      </c>
      <c r="AF443" s="88" t="b">
        <v>0</v>
      </c>
      <c r="AG443" s="88" t="b">
        <v>0</v>
      </c>
      <c r="AH443" s="88"/>
      <c r="AI443" s="88"/>
      <c r="AJ443" s="88"/>
      <c r="AK443" s="88" t="s">
        <v>3736</v>
      </c>
      <c r="AL443" s="88" t="s">
        <v>3737</v>
      </c>
      <c r="AM443" s="88" t="s">
        <v>3736</v>
      </c>
      <c r="AN443" s="88">
        <v>1</v>
      </c>
      <c r="AO443" s="88" t="s">
        <v>3717</v>
      </c>
      <c r="AP443" s="88" t="b">
        <v>0</v>
      </c>
      <c r="AQ443" s="88" t="b">
        <v>0</v>
      </c>
      <c r="AR443" s="88"/>
      <c r="AS443" s="88" t="b">
        <v>0</v>
      </c>
      <c r="AT443" s="88">
        <v>2</v>
      </c>
      <c r="AU443" s="88">
        <v>2</v>
      </c>
    </row>
    <row r="444" spans="1:47" ht="15" customHeight="1" x14ac:dyDescent="0.3">
      <c r="A444" s="46" t="s">
        <v>489</v>
      </c>
      <c r="B444" s="46" t="s">
        <v>491</v>
      </c>
      <c r="C444" s="50"/>
      <c r="D444" s="51"/>
      <c r="E444" s="81"/>
      <c r="F444" s="52"/>
      <c r="G444" s="50"/>
      <c r="H444" s="54"/>
      <c r="I444" s="53"/>
      <c r="J444" s="53"/>
      <c r="K444" s="65"/>
      <c r="L444" s="79"/>
      <c r="M444" s="79"/>
      <c r="N444" s="60"/>
      <c r="O444" s="88" t="s">
        <v>1686</v>
      </c>
      <c r="P444" s="83">
        <v>45033.096620370372</v>
      </c>
      <c r="Q444" s="88" t="s">
        <v>3738</v>
      </c>
      <c r="R444" s="88"/>
      <c r="S444" s="88" t="s">
        <v>3736</v>
      </c>
      <c r="T444" s="88" t="s">
        <v>1742</v>
      </c>
      <c r="U444" s="88" t="s">
        <v>489</v>
      </c>
      <c r="V444" s="88" t="s">
        <v>3737</v>
      </c>
      <c r="W444" s="78" t="s">
        <v>3739</v>
      </c>
      <c r="X444" s="83">
        <v>45033.096620370372</v>
      </c>
      <c r="Y444" s="88" t="s">
        <v>1692</v>
      </c>
      <c r="Z444" s="88" t="b">
        <v>0</v>
      </c>
      <c r="AA444" s="88" t="b">
        <v>0</v>
      </c>
      <c r="AB444" s="88"/>
      <c r="AC444" s="88">
        <v>2</v>
      </c>
      <c r="AD444" s="88">
        <v>0</v>
      </c>
      <c r="AE444" s="88" t="s">
        <v>1693</v>
      </c>
      <c r="AF444" s="88" t="b">
        <v>0</v>
      </c>
      <c r="AG444" s="88" t="b">
        <v>0</v>
      </c>
      <c r="AH444" s="88"/>
      <c r="AI444" s="88"/>
      <c r="AJ444" s="88"/>
      <c r="AK444" s="88" t="s">
        <v>3740</v>
      </c>
      <c r="AL444" s="88" t="s">
        <v>3741</v>
      </c>
      <c r="AM444" s="88" t="s">
        <v>3740</v>
      </c>
      <c r="AN444" s="88">
        <v>1</v>
      </c>
      <c r="AO444" s="88" t="s">
        <v>3717</v>
      </c>
      <c r="AP444" s="88" t="b">
        <v>1</v>
      </c>
      <c r="AQ444" s="88" t="b">
        <v>0</v>
      </c>
      <c r="AR444" s="88"/>
      <c r="AS444" s="88" t="b">
        <v>0</v>
      </c>
      <c r="AT444" s="88">
        <v>1</v>
      </c>
      <c r="AU444" s="88">
        <v>2</v>
      </c>
    </row>
    <row r="445" spans="1:47" ht="15" customHeight="1" x14ac:dyDescent="0.3">
      <c r="A445" s="46" t="s">
        <v>491</v>
      </c>
      <c r="B445" s="46" t="s">
        <v>489</v>
      </c>
      <c r="C445" s="50"/>
      <c r="D445" s="51"/>
      <c r="E445" s="81"/>
      <c r="F445" s="52"/>
      <c r="G445" s="50"/>
      <c r="H445" s="54"/>
      <c r="I445" s="53"/>
      <c r="J445" s="53"/>
      <c r="K445" s="65"/>
      <c r="L445" s="79"/>
      <c r="M445" s="79"/>
      <c r="N445" s="60"/>
      <c r="O445" s="88" t="s">
        <v>1697</v>
      </c>
      <c r="P445" s="83">
        <v>45033.02412037037</v>
      </c>
      <c r="Q445" s="88" t="s">
        <v>3742</v>
      </c>
      <c r="R445" s="88"/>
      <c r="S445" s="88" t="s">
        <v>3740</v>
      </c>
      <c r="T445" s="88" t="s">
        <v>1742</v>
      </c>
      <c r="U445" s="88" t="s">
        <v>491</v>
      </c>
      <c r="V445" s="88" t="s">
        <v>3741</v>
      </c>
      <c r="W445" s="78" t="s">
        <v>3743</v>
      </c>
      <c r="X445" s="83">
        <v>45033.02412037037</v>
      </c>
      <c r="Y445" s="88" t="s">
        <v>1692</v>
      </c>
      <c r="Z445" s="88" t="b">
        <v>0</v>
      </c>
      <c r="AA445" s="88" t="b">
        <v>0</v>
      </c>
      <c r="AB445" s="88"/>
      <c r="AC445" s="88">
        <v>3</v>
      </c>
      <c r="AD445" s="88">
        <v>0</v>
      </c>
      <c r="AE445" s="88" t="s">
        <v>1693</v>
      </c>
      <c r="AF445" s="88" t="b">
        <v>0</v>
      </c>
      <c r="AG445" s="88" t="b">
        <v>0</v>
      </c>
      <c r="AH445" s="88"/>
      <c r="AI445" s="88"/>
      <c r="AJ445" s="88"/>
      <c r="AK445" s="88" t="s">
        <v>3717</v>
      </c>
      <c r="AL445" s="88" t="s">
        <v>3718</v>
      </c>
      <c r="AM445" s="88" t="s">
        <v>3717</v>
      </c>
      <c r="AN445" s="88">
        <v>1</v>
      </c>
      <c r="AO445" s="88" t="s">
        <v>3717</v>
      </c>
      <c r="AP445" s="88" t="b">
        <v>0</v>
      </c>
      <c r="AQ445" s="88" t="b">
        <v>0</v>
      </c>
      <c r="AR445" s="88"/>
      <c r="AS445" s="88" t="b">
        <v>0</v>
      </c>
      <c r="AT445" s="88">
        <v>0</v>
      </c>
      <c r="AU445" s="88">
        <v>2</v>
      </c>
    </row>
    <row r="446" spans="1:47" ht="15" customHeight="1" x14ac:dyDescent="0.3">
      <c r="A446" s="46" t="s">
        <v>492</v>
      </c>
      <c r="B446" s="46" t="s">
        <v>489</v>
      </c>
      <c r="C446" s="50"/>
      <c r="D446" s="51"/>
      <c r="E446" s="81"/>
      <c r="F446" s="52"/>
      <c r="G446" s="50"/>
      <c r="H446" s="54"/>
      <c r="I446" s="53"/>
      <c r="J446" s="53"/>
      <c r="K446" s="65"/>
      <c r="L446" s="79"/>
      <c r="M446" s="79"/>
      <c r="N446" s="60"/>
      <c r="O446" s="88" t="s">
        <v>1697</v>
      </c>
      <c r="P446" s="83">
        <v>45033.831064814818</v>
      </c>
      <c r="Q446" s="88" t="s">
        <v>3744</v>
      </c>
      <c r="R446" s="88"/>
      <c r="S446" s="88" t="s">
        <v>3745</v>
      </c>
      <c r="T446" s="88" t="s">
        <v>1742</v>
      </c>
      <c r="U446" s="88" t="s">
        <v>492</v>
      </c>
      <c r="V446" s="88" t="s">
        <v>3746</v>
      </c>
      <c r="W446" s="78" t="s">
        <v>3747</v>
      </c>
      <c r="X446" s="83">
        <v>45033.831064814818</v>
      </c>
      <c r="Y446" s="88" t="s">
        <v>1692</v>
      </c>
      <c r="Z446" s="88" t="b">
        <v>0</v>
      </c>
      <c r="AA446" s="88" t="b">
        <v>0</v>
      </c>
      <c r="AB446" s="88"/>
      <c r="AC446" s="88">
        <v>1</v>
      </c>
      <c r="AD446" s="88">
        <v>0</v>
      </c>
      <c r="AE446" s="88" t="s">
        <v>1693</v>
      </c>
      <c r="AF446" s="88" t="b">
        <v>0</v>
      </c>
      <c r="AG446" s="88" t="b">
        <v>0</v>
      </c>
      <c r="AH446" s="88"/>
      <c r="AI446" s="88"/>
      <c r="AJ446" s="88"/>
      <c r="AK446" s="88" t="s">
        <v>3717</v>
      </c>
      <c r="AL446" s="88" t="s">
        <v>3718</v>
      </c>
      <c r="AM446" s="88" t="s">
        <v>3717</v>
      </c>
      <c r="AN446" s="88">
        <v>0</v>
      </c>
      <c r="AO446" s="88" t="s">
        <v>3717</v>
      </c>
      <c r="AP446" s="88" t="b">
        <v>0</v>
      </c>
      <c r="AQ446" s="88" t="b">
        <v>0</v>
      </c>
      <c r="AR446" s="88"/>
      <c r="AS446" s="88" t="b">
        <v>0</v>
      </c>
      <c r="AT446" s="88">
        <v>0</v>
      </c>
      <c r="AU446" s="88">
        <v>1</v>
      </c>
    </row>
    <row r="447" spans="1:47" ht="15" customHeight="1" x14ac:dyDescent="0.3">
      <c r="A447" s="46" t="s">
        <v>493</v>
      </c>
      <c r="B447" s="46" t="s">
        <v>489</v>
      </c>
      <c r="C447" s="50"/>
      <c r="D447" s="51"/>
      <c r="E447" s="81"/>
      <c r="F447" s="52"/>
      <c r="G447" s="50"/>
      <c r="H447" s="54"/>
      <c r="I447" s="53"/>
      <c r="J447" s="53"/>
      <c r="K447" s="65"/>
      <c r="L447" s="79"/>
      <c r="M447" s="79"/>
      <c r="N447" s="60"/>
      <c r="O447" s="88" t="s">
        <v>1697</v>
      </c>
      <c r="P447" s="83">
        <v>45032.68141203704</v>
      </c>
      <c r="Q447" s="88" t="s">
        <v>3748</v>
      </c>
      <c r="R447" s="88"/>
      <c r="S447" s="88" t="s">
        <v>3749</v>
      </c>
      <c r="T447" s="88" t="s">
        <v>1742</v>
      </c>
      <c r="U447" s="88" t="s">
        <v>3750</v>
      </c>
      <c r="V447" s="88" t="s">
        <v>3751</v>
      </c>
      <c r="W447" s="78" t="s">
        <v>3752</v>
      </c>
      <c r="X447" s="83">
        <v>45032.68141203704</v>
      </c>
      <c r="Y447" s="88" t="s">
        <v>1692</v>
      </c>
      <c r="Z447" s="88" t="b">
        <v>0</v>
      </c>
      <c r="AA447" s="88" t="b">
        <v>0</v>
      </c>
      <c r="AB447" s="88"/>
      <c r="AC447" s="88">
        <v>6</v>
      </c>
      <c r="AD447" s="88">
        <v>0</v>
      </c>
      <c r="AE447" s="88" t="s">
        <v>1693</v>
      </c>
      <c r="AF447" s="88" t="b">
        <v>0</v>
      </c>
      <c r="AG447" s="88" t="b">
        <v>0</v>
      </c>
      <c r="AH447" s="88"/>
      <c r="AI447" s="88"/>
      <c r="AJ447" s="88"/>
      <c r="AK447" s="88" t="s">
        <v>3717</v>
      </c>
      <c r="AL447" s="88" t="s">
        <v>3718</v>
      </c>
      <c r="AM447" s="88" t="s">
        <v>3717</v>
      </c>
      <c r="AN447" s="88">
        <v>0</v>
      </c>
      <c r="AO447" s="88" t="s">
        <v>3717</v>
      </c>
      <c r="AP447" s="88" t="b">
        <v>0</v>
      </c>
      <c r="AQ447" s="88" t="b">
        <v>0</v>
      </c>
      <c r="AR447" s="88"/>
      <c r="AS447" s="88" t="b">
        <v>0</v>
      </c>
      <c r="AT447" s="88">
        <v>0</v>
      </c>
      <c r="AU447" s="88">
        <v>1</v>
      </c>
    </row>
    <row r="448" spans="1:47" ht="15" customHeight="1" x14ac:dyDescent="0.3">
      <c r="A448" s="46" t="s">
        <v>494</v>
      </c>
      <c r="B448" s="46" t="s">
        <v>489</v>
      </c>
      <c r="C448" s="50"/>
      <c r="D448" s="51"/>
      <c r="E448" s="81"/>
      <c r="F448" s="52"/>
      <c r="G448" s="50"/>
      <c r="H448" s="54"/>
      <c r="I448" s="53"/>
      <c r="J448" s="53"/>
      <c r="K448" s="65"/>
      <c r="L448" s="79"/>
      <c r="M448" s="79"/>
      <c r="N448" s="60"/>
      <c r="O448" s="88" t="s">
        <v>1697</v>
      </c>
      <c r="P448" s="83">
        <v>45032.763379629629</v>
      </c>
      <c r="Q448" s="88" t="s">
        <v>3753</v>
      </c>
      <c r="R448" s="88"/>
      <c r="S448" s="88" t="s">
        <v>3754</v>
      </c>
      <c r="T448" s="88" t="s">
        <v>1742</v>
      </c>
      <c r="U448" s="88" t="s">
        <v>494</v>
      </c>
      <c r="V448" s="88" t="s">
        <v>3755</v>
      </c>
      <c r="W448" s="78" t="s">
        <v>3756</v>
      </c>
      <c r="X448" s="83">
        <v>45032.763379629629</v>
      </c>
      <c r="Y448" s="88" t="s">
        <v>1692</v>
      </c>
      <c r="Z448" s="88" t="b">
        <v>0</v>
      </c>
      <c r="AA448" s="88" t="b">
        <v>0</v>
      </c>
      <c r="AB448" s="88"/>
      <c r="AC448" s="88">
        <v>7</v>
      </c>
      <c r="AD448" s="88">
        <v>0</v>
      </c>
      <c r="AE448" s="88" t="s">
        <v>1693</v>
      </c>
      <c r="AF448" s="88" t="b">
        <v>0</v>
      </c>
      <c r="AG448" s="88" t="b">
        <v>0</v>
      </c>
      <c r="AH448" s="88"/>
      <c r="AI448" s="88"/>
      <c r="AJ448" s="88"/>
      <c r="AK448" s="88" t="s">
        <v>3717</v>
      </c>
      <c r="AL448" s="88" t="s">
        <v>3718</v>
      </c>
      <c r="AM448" s="88" t="s">
        <v>3717</v>
      </c>
      <c r="AN448" s="88">
        <v>0</v>
      </c>
      <c r="AO448" s="88" t="s">
        <v>3717</v>
      </c>
      <c r="AP448" s="88" t="b">
        <v>0</v>
      </c>
      <c r="AQ448" s="88" t="b">
        <v>0</v>
      </c>
      <c r="AR448" s="88"/>
      <c r="AS448" s="88" t="b">
        <v>0</v>
      </c>
      <c r="AT448" s="88">
        <v>0</v>
      </c>
      <c r="AU448" s="88">
        <v>1</v>
      </c>
    </row>
    <row r="449" spans="1:47" ht="15" customHeight="1" x14ac:dyDescent="0.3">
      <c r="A449" s="46" t="s">
        <v>495</v>
      </c>
      <c r="B449" s="46" t="s">
        <v>489</v>
      </c>
      <c r="C449" s="50"/>
      <c r="D449" s="51"/>
      <c r="E449" s="81"/>
      <c r="F449" s="52"/>
      <c r="G449" s="50"/>
      <c r="H449" s="54"/>
      <c r="I449" s="53"/>
      <c r="J449" s="53"/>
      <c r="K449" s="65"/>
      <c r="L449" s="79"/>
      <c r="M449" s="79"/>
      <c r="N449" s="60"/>
      <c r="O449" s="88" t="s">
        <v>1697</v>
      </c>
      <c r="P449" s="83">
        <v>45033.043692129628</v>
      </c>
      <c r="Q449" s="88" t="s">
        <v>3757</v>
      </c>
      <c r="R449" s="88"/>
      <c r="S449" s="88" t="s">
        <v>3758</v>
      </c>
      <c r="T449" s="88" t="s">
        <v>1742</v>
      </c>
      <c r="U449" s="88" t="s">
        <v>3759</v>
      </c>
      <c r="V449" s="88" t="s">
        <v>3760</v>
      </c>
      <c r="W449" s="78" t="s">
        <v>3761</v>
      </c>
      <c r="X449" s="83">
        <v>45033.043692129628</v>
      </c>
      <c r="Y449" s="88" t="s">
        <v>1692</v>
      </c>
      <c r="Z449" s="88" t="b">
        <v>0</v>
      </c>
      <c r="AA449" s="88" t="b">
        <v>0</v>
      </c>
      <c r="AB449" s="88"/>
      <c r="AC449" s="88">
        <v>2</v>
      </c>
      <c r="AD449" s="88">
        <v>0</v>
      </c>
      <c r="AE449" s="88" t="s">
        <v>1693</v>
      </c>
      <c r="AF449" s="88" t="b">
        <v>0</v>
      </c>
      <c r="AG449" s="88" t="b">
        <v>0</v>
      </c>
      <c r="AH449" s="88"/>
      <c r="AI449" s="88"/>
      <c r="AJ449" s="88"/>
      <c r="AK449" s="88" t="s">
        <v>3717</v>
      </c>
      <c r="AL449" s="88" t="s">
        <v>3718</v>
      </c>
      <c r="AM449" s="88" t="s">
        <v>3717</v>
      </c>
      <c r="AN449" s="88">
        <v>0</v>
      </c>
      <c r="AO449" s="88" t="s">
        <v>3717</v>
      </c>
      <c r="AP449" s="88" t="b">
        <v>0</v>
      </c>
      <c r="AQ449" s="88" t="b">
        <v>0</v>
      </c>
      <c r="AR449" s="88"/>
      <c r="AS449" s="88" t="b">
        <v>0</v>
      </c>
      <c r="AT449" s="88">
        <v>0</v>
      </c>
      <c r="AU449" s="88">
        <v>1</v>
      </c>
    </row>
    <row r="450" spans="1:47" ht="15" customHeight="1" x14ac:dyDescent="0.3">
      <c r="A450" s="46" t="s">
        <v>489</v>
      </c>
      <c r="B450" s="46" t="s">
        <v>489</v>
      </c>
      <c r="C450" s="50"/>
      <c r="D450" s="51"/>
      <c r="E450" s="81"/>
      <c r="F450" s="52"/>
      <c r="G450" s="50"/>
      <c r="H450" s="54"/>
      <c r="I450" s="53"/>
      <c r="J450" s="53"/>
      <c r="K450" s="65"/>
      <c r="L450" s="79"/>
      <c r="M450" s="79"/>
      <c r="N450" s="60"/>
      <c r="O450" s="88" t="s">
        <v>1736</v>
      </c>
      <c r="P450" s="83">
        <v>45032.653726851851</v>
      </c>
      <c r="Q450" s="88"/>
      <c r="R450" s="78" t="s">
        <v>3762</v>
      </c>
      <c r="S450" s="88" t="s">
        <v>3717</v>
      </c>
      <c r="T450" s="88" t="s">
        <v>1742</v>
      </c>
      <c r="U450" s="88" t="s">
        <v>489</v>
      </c>
      <c r="V450" s="88" t="s">
        <v>3718</v>
      </c>
      <c r="W450" s="78" t="s">
        <v>3763</v>
      </c>
      <c r="X450" s="83">
        <v>45032.653726851851</v>
      </c>
      <c r="Y450" s="88" t="s">
        <v>1692</v>
      </c>
      <c r="Z450" s="88" t="b">
        <v>0</v>
      </c>
      <c r="AA450" s="88" t="b">
        <v>0</v>
      </c>
      <c r="AB450" s="88"/>
      <c r="AC450" s="88">
        <v>137</v>
      </c>
      <c r="AD450" s="88">
        <v>0</v>
      </c>
      <c r="AE450" s="88" t="s">
        <v>1693</v>
      </c>
      <c r="AF450" s="88" t="b">
        <v>0</v>
      </c>
      <c r="AG450" s="88" t="b">
        <v>0</v>
      </c>
      <c r="AH450" s="88" t="s">
        <v>3764</v>
      </c>
      <c r="AI450" s="88" t="b">
        <v>0</v>
      </c>
      <c r="AJ450" s="88">
        <v>1</v>
      </c>
      <c r="AK450" s="88"/>
      <c r="AL450" s="88"/>
      <c r="AM450" s="88" t="s">
        <v>3717</v>
      </c>
      <c r="AN450" s="88">
        <v>0</v>
      </c>
      <c r="AO450" s="88"/>
      <c r="AP450" s="88"/>
      <c r="AQ450" s="88"/>
      <c r="AR450" s="88"/>
      <c r="AS450" s="88"/>
      <c r="AT450" s="88"/>
      <c r="AU450" s="88">
        <v>1</v>
      </c>
    </row>
    <row r="451" spans="1:47" ht="15" customHeight="1" x14ac:dyDescent="0.3">
      <c r="A451" s="46" t="s">
        <v>496</v>
      </c>
      <c r="B451" s="46" t="s">
        <v>497</v>
      </c>
      <c r="C451" s="50"/>
      <c r="D451" s="51"/>
      <c r="E451" s="81"/>
      <c r="F451" s="52"/>
      <c r="G451" s="50"/>
      <c r="H451" s="54"/>
      <c r="I451" s="53"/>
      <c r="J451" s="53"/>
      <c r="K451" s="65"/>
      <c r="L451" s="79"/>
      <c r="M451" s="79"/>
      <c r="N451" s="60"/>
      <c r="O451" s="88" t="s">
        <v>1686</v>
      </c>
      <c r="P451" s="83">
        <v>45031.844409722224</v>
      </c>
      <c r="Q451" s="88" t="s">
        <v>3765</v>
      </c>
      <c r="R451" s="88"/>
      <c r="S451" s="88" t="s">
        <v>3766</v>
      </c>
      <c r="T451" s="88" t="s">
        <v>1742</v>
      </c>
      <c r="U451" s="88" t="s">
        <v>3767</v>
      </c>
      <c r="V451" s="88" t="s">
        <v>3768</v>
      </c>
      <c r="W451" s="78" t="s">
        <v>3769</v>
      </c>
      <c r="X451" s="83">
        <v>45031.844409722224</v>
      </c>
      <c r="Y451" s="88" t="s">
        <v>1692</v>
      </c>
      <c r="Z451" s="88" t="b">
        <v>0</v>
      </c>
      <c r="AA451" s="88" t="b">
        <v>0</v>
      </c>
      <c r="AB451" s="88"/>
      <c r="AC451" s="88">
        <v>1</v>
      </c>
      <c r="AD451" s="88">
        <v>0</v>
      </c>
      <c r="AE451" s="88" t="s">
        <v>1693</v>
      </c>
      <c r="AF451" s="88" t="b">
        <v>0</v>
      </c>
      <c r="AG451" s="88" t="b">
        <v>0</v>
      </c>
      <c r="AH451" s="88"/>
      <c r="AI451" s="88"/>
      <c r="AJ451" s="88"/>
      <c r="AK451" s="88" t="s">
        <v>3770</v>
      </c>
      <c r="AL451" s="88" t="s">
        <v>3771</v>
      </c>
      <c r="AM451" s="88" t="s">
        <v>3770</v>
      </c>
      <c r="AN451" s="88">
        <v>0</v>
      </c>
      <c r="AO451" s="88" t="s">
        <v>3772</v>
      </c>
      <c r="AP451" s="88" t="b">
        <v>0</v>
      </c>
      <c r="AQ451" s="88" t="b">
        <v>0</v>
      </c>
      <c r="AR451" s="88"/>
      <c r="AS451" s="88" t="b">
        <v>0</v>
      </c>
      <c r="AT451" s="88">
        <v>8</v>
      </c>
      <c r="AU451" s="88">
        <v>5</v>
      </c>
    </row>
    <row r="452" spans="1:47" ht="15" customHeight="1" x14ac:dyDescent="0.3">
      <c r="A452" s="46" t="s">
        <v>497</v>
      </c>
      <c r="B452" s="46" t="s">
        <v>496</v>
      </c>
      <c r="C452" s="50"/>
      <c r="D452" s="51"/>
      <c r="E452" s="81"/>
      <c r="F452" s="52"/>
      <c r="G452" s="50"/>
      <c r="H452" s="54"/>
      <c r="I452" s="53"/>
      <c r="J452" s="53"/>
      <c r="K452" s="65"/>
      <c r="L452" s="79"/>
      <c r="M452" s="79"/>
      <c r="N452" s="60"/>
      <c r="O452" s="88" t="s">
        <v>1686</v>
      </c>
      <c r="P452" s="83">
        <v>45031.843668981484</v>
      </c>
      <c r="Q452" s="88" t="s">
        <v>3773</v>
      </c>
      <c r="R452" s="88"/>
      <c r="S452" s="88" t="s">
        <v>3770</v>
      </c>
      <c r="T452" s="88" t="s">
        <v>1742</v>
      </c>
      <c r="U452" s="88" t="s">
        <v>497</v>
      </c>
      <c r="V452" s="88" t="s">
        <v>3771</v>
      </c>
      <c r="W452" s="78" t="s">
        <v>3774</v>
      </c>
      <c r="X452" s="83">
        <v>45031.843668981484</v>
      </c>
      <c r="Y452" s="88" t="s">
        <v>1692</v>
      </c>
      <c r="Z452" s="88" t="b">
        <v>0</v>
      </c>
      <c r="AA452" s="88" t="b">
        <v>0</v>
      </c>
      <c r="AB452" s="88"/>
      <c r="AC452" s="88">
        <v>1</v>
      </c>
      <c r="AD452" s="88">
        <v>0</v>
      </c>
      <c r="AE452" s="88" t="s">
        <v>1693</v>
      </c>
      <c r="AF452" s="88" t="b">
        <v>0</v>
      </c>
      <c r="AG452" s="88" t="b">
        <v>0</v>
      </c>
      <c r="AH452" s="88"/>
      <c r="AI452" s="88"/>
      <c r="AJ452" s="88"/>
      <c r="AK452" s="88" t="s">
        <v>3775</v>
      </c>
      <c r="AL452" s="88" t="s">
        <v>3776</v>
      </c>
      <c r="AM452" s="88" t="s">
        <v>3775</v>
      </c>
      <c r="AN452" s="88">
        <v>1</v>
      </c>
      <c r="AO452" s="88" t="s">
        <v>3772</v>
      </c>
      <c r="AP452" s="88" t="b">
        <v>1</v>
      </c>
      <c r="AQ452" s="88" t="b">
        <v>0</v>
      </c>
      <c r="AR452" s="88"/>
      <c r="AS452" s="88" t="b">
        <v>0</v>
      </c>
      <c r="AT452" s="88">
        <v>7</v>
      </c>
      <c r="AU452" s="88">
        <v>4</v>
      </c>
    </row>
    <row r="453" spans="1:47" ht="15" customHeight="1" x14ac:dyDescent="0.3">
      <c r="A453" s="46" t="s">
        <v>496</v>
      </c>
      <c r="B453" s="46" t="s">
        <v>497</v>
      </c>
      <c r="C453" s="50"/>
      <c r="D453" s="51"/>
      <c r="E453" s="81"/>
      <c r="F453" s="52"/>
      <c r="G453" s="50"/>
      <c r="H453" s="54"/>
      <c r="I453" s="53"/>
      <c r="J453" s="53"/>
      <c r="K453" s="65"/>
      <c r="L453" s="79"/>
      <c r="M453" s="79"/>
      <c r="N453" s="60"/>
      <c r="O453" s="88" t="s">
        <v>1686</v>
      </c>
      <c r="P453" s="83">
        <v>45031.836736111109</v>
      </c>
      <c r="Q453" s="88" t="s">
        <v>3777</v>
      </c>
      <c r="R453" s="88"/>
      <c r="S453" s="88" t="s">
        <v>3775</v>
      </c>
      <c r="T453" s="88" t="s">
        <v>1742</v>
      </c>
      <c r="U453" s="88" t="s">
        <v>3767</v>
      </c>
      <c r="V453" s="88" t="s">
        <v>3776</v>
      </c>
      <c r="W453" s="78" t="s">
        <v>3778</v>
      </c>
      <c r="X453" s="83">
        <v>45031.836736111109</v>
      </c>
      <c r="Y453" s="88" t="s">
        <v>1692</v>
      </c>
      <c r="Z453" s="88" t="b">
        <v>0</v>
      </c>
      <c r="AA453" s="88" t="b">
        <v>0</v>
      </c>
      <c r="AB453" s="88"/>
      <c r="AC453" s="88">
        <v>1</v>
      </c>
      <c r="AD453" s="88">
        <v>0</v>
      </c>
      <c r="AE453" s="88" t="s">
        <v>1693</v>
      </c>
      <c r="AF453" s="88" t="b">
        <v>0</v>
      </c>
      <c r="AG453" s="88" t="b">
        <v>0</v>
      </c>
      <c r="AH453" s="88"/>
      <c r="AI453" s="88"/>
      <c r="AJ453" s="88"/>
      <c r="AK453" s="88" t="s">
        <v>3779</v>
      </c>
      <c r="AL453" s="88" t="s">
        <v>3780</v>
      </c>
      <c r="AM453" s="88" t="s">
        <v>3779</v>
      </c>
      <c r="AN453" s="88">
        <v>1</v>
      </c>
      <c r="AO453" s="88" t="s">
        <v>3772</v>
      </c>
      <c r="AP453" s="88" t="b">
        <v>0</v>
      </c>
      <c r="AQ453" s="88" t="b">
        <v>0</v>
      </c>
      <c r="AR453" s="88"/>
      <c r="AS453" s="88" t="b">
        <v>0</v>
      </c>
      <c r="AT453" s="88">
        <v>6</v>
      </c>
      <c r="AU453" s="88">
        <v>5</v>
      </c>
    </row>
    <row r="454" spans="1:47" ht="15" customHeight="1" x14ac:dyDescent="0.3">
      <c r="A454" s="46" t="s">
        <v>497</v>
      </c>
      <c r="B454" s="46" t="s">
        <v>496</v>
      </c>
      <c r="C454" s="50"/>
      <c r="D454" s="51"/>
      <c r="E454" s="81"/>
      <c r="F454" s="52"/>
      <c r="G454" s="50"/>
      <c r="H454" s="54"/>
      <c r="I454" s="53"/>
      <c r="J454" s="53"/>
      <c r="K454" s="65"/>
      <c r="L454" s="79"/>
      <c r="M454" s="79"/>
      <c r="N454" s="60"/>
      <c r="O454" s="88" t="s">
        <v>1686</v>
      </c>
      <c r="P454" s="83">
        <v>45031.825914351852</v>
      </c>
      <c r="Q454" s="88" t="s">
        <v>3781</v>
      </c>
      <c r="R454" s="88"/>
      <c r="S454" s="88" t="s">
        <v>3779</v>
      </c>
      <c r="T454" s="88" t="s">
        <v>1742</v>
      </c>
      <c r="U454" s="88" t="s">
        <v>497</v>
      </c>
      <c r="V454" s="88" t="s">
        <v>3780</v>
      </c>
      <c r="W454" s="78" t="s">
        <v>3782</v>
      </c>
      <c r="X454" s="83">
        <v>45031.825914351852</v>
      </c>
      <c r="Y454" s="88" t="s">
        <v>1692</v>
      </c>
      <c r="Z454" s="88" t="b">
        <v>0</v>
      </c>
      <c r="AA454" s="88" t="b">
        <v>0</v>
      </c>
      <c r="AB454" s="88"/>
      <c r="AC454" s="88">
        <v>1</v>
      </c>
      <c r="AD454" s="88">
        <v>0</v>
      </c>
      <c r="AE454" s="88" t="s">
        <v>1693</v>
      </c>
      <c r="AF454" s="88" t="b">
        <v>0</v>
      </c>
      <c r="AG454" s="88" t="b">
        <v>0</v>
      </c>
      <c r="AH454" s="88"/>
      <c r="AI454" s="88"/>
      <c r="AJ454" s="88"/>
      <c r="AK454" s="88" t="s">
        <v>3783</v>
      </c>
      <c r="AL454" s="88" t="s">
        <v>3784</v>
      </c>
      <c r="AM454" s="88" t="s">
        <v>3783</v>
      </c>
      <c r="AN454" s="88">
        <v>1</v>
      </c>
      <c r="AO454" s="88" t="s">
        <v>3772</v>
      </c>
      <c r="AP454" s="88" t="b">
        <v>1</v>
      </c>
      <c r="AQ454" s="88" t="b">
        <v>0</v>
      </c>
      <c r="AR454" s="88"/>
      <c r="AS454" s="88" t="b">
        <v>0</v>
      </c>
      <c r="AT454" s="88">
        <v>5</v>
      </c>
      <c r="AU454" s="88">
        <v>4</v>
      </c>
    </row>
    <row r="455" spans="1:47" ht="15" customHeight="1" x14ac:dyDescent="0.3">
      <c r="A455" s="46" t="s">
        <v>496</v>
      </c>
      <c r="B455" s="46" t="s">
        <v>497</v>
      </c>
      <c r="C455" s="50"/>
      <c r="D455" s="51"/>
      <c r="E455" s="81"/>
      <c r="F455" s="52"/>
      <c r="G455" s="50"/>
      <c r="H455" s="54"/>
      <c r="I455" s="53"/>
      <c r="J455" s="53"/>
      <c r="K455" s="65"/>
      <c r="L455" s="79"/>
      <c r="M455" s="79"/>
      <c r="N455" s="60"/>
      <c r="O455" s="88" t="s">
        <v>1686</v>
      </c>
      <c r="P455" s="83">
        <v>45031.824571759258</v>
      </c>
      <c r="Q455" s="88" t="s">
        <v>3785</v>
      </c>
      <c r="R455" s="88"/>
      <c r="S455" s="88" t="s">
        <v>3783</v>
      </c>
      <c r="T455" s="88" t="s">
        <v>1742</v>
      </c>
      <c r="U455" s="88" t="s">
        <v>3767</v>
      </c>
      <c r="V455" s="88" t="s">
        <v>3784</v>
      </c>
      <c r="W455" s="78" t="s">
        <v>3786</v>
      </c>
      <c r="X455" s="83">
        <v>45031.824571759258</v>
      </c>
      <c r="Y455" s="88" t="s">
        <v>1692</v>
      </c>
      <c r="Z455" s="88" t="b">
        <v>0</v>
      </c>
      <c r="AA455" s="88" t="b">
        <v>0</v>
      </c>
      <c r="AB455" s="88"/>
      <c r="AC455" s="88">
        <v>1</v>
      </c>
      <c r="AD455" s="88">
        <v>0</v>
      </c>
      <c r="AE455" s="88" t="s">
        <v>1693</v>
      </c>
      <c r="AF455" s="88" t="b">
        <v>0</v>
      </c>
      <c r="AG455" s="88" t="b">
        <v>0</v>
      </c>
      <c r="AH455" s="88"/>
      <c r="AI455" s="88"/>
      <c r="AJ455" s="88"/>
      <c r="AK455" s="88" t="s">
        <v>3787</v>
      </c>
      <c r="AL455" s="88" t="s">
        <v>3788</v>
      </c>
      <c r="AM455" s="88" t="s">
        <v>3787</v>
      </c>
      <c r="AN455" s="88">
        <v>1</v>
      </c>
      <c r="AO455" s="88" t="s">
        <v>3772</v>
      </c>
      <c r="AP455" s="88" t="b">
        <v>0</v>
      </c>
      <c r="AQ455" s="88" t="b">
        <v>0</v>
      </c>
      <c r="AR455" s="88"/>
      <c r="AS455" s="88" t="b">
        <v>0</v>
      </c>
      <c r="AT455" s="88">
        <v>4</v>
      </c>
      <c r="AU455" s="88">
        <v>5</v>
      </c>
    </row>
    <row r="456" spans="1:47" ht="15" customHeight="1" x14ac:dyDescent="0.3">
      <c r="A456" s="46" t="s">
        <v>497</v>
      </c>
      <c r="B456" s="46" t="s">
        <v>496</v>
      </c>
      <c r="C456" s="50"/>
      <c r="D456" s="51"/>
      <c r="E456" s="81"/>
      <c r="F456" s="52"/>
      <c r="G456" s="50"/>
      <c r="H456" s="54"/>
      <c r="I456" s="53"/>
      <c r="J456" s="53"/>
      <c r="K456" s="65"/>
      <c r="L456" s="79"/>
      <c r="M456" s="79"/>
      <c r="N456" s="60"/>
      <c r="O456" s="88" t="s">
        <v>1686</v>
      </c>
      <c r="P456" s="83">
        <v>45031.814768518518</v>
      </c>
      <c r="Q456" s="88" t="s">
        <v>3789</v>
      </c>
      <c r="R456" s="88"/>
      <c r="S456" s="88" t="s">
        <v>3787</v>
      </c>
      <c r="T456" s="88" t="s">
        <v>1742</v>
      </c>
      <c r="U456" s="88" t="s">
        <v>497</v>
      </c>
      <c r="V456" s="88" t="s">
        <v>3788</v>
      </c>
      <c r="W456" s="78" t="s">
        <v>3790</v>
      </c>
      <c r="X456" s="83">
        <v>45031.814768518518</v>
      </c>
      <c r="Y456" s="88" t="s">
        <v>1692</v>
      </c>
      <c r="Z456" s="88" t="b">
        <v>0</v>
      </c>
      <c r="AA456" s="88" t="b">
        <v>0</v>
      </c>
      <c r="AB456" s="88"/>
      <c r="AC456" s="88">
        <v>1</v>
      </c>
      <c r="AD456" s="88">
        <v>0</v>
      </c>
      <c r="AE456" s="88" t="s">
        <v>1693</v>
      </c>
      <c r="AF456" s="88" t="b">
        <v>0</v>
      </c>
      <c r="AG456" s="88" t="b">
        <v>0</v>
      </c>
      <c r="AH456" s="88"/>
      <c r="AI456" s="88"/>
      <c r="AJ456" s="88"/>
      <c r="AK456" s="88" t="s">
        <v>3791</v>
      </c>
      <c r="AL456" s="88" t="s">
        <v>3792</v>
      </c>
      <c r="AM456" s="88" t="s">
        <v>3791</v>
      </c>
      <c r="AN456" s="88">
        <v>1</v>
      </c>
      <c r="AO456" s="88" t="s">
        <v>3772</v>
      </c>
      <c r="AP456" s="88" t="b">
        <v>1</v>
      </c>
      <c r="AQ456" s="88" t="b">
        <v>0</v>
      </c>
      <c r="AR456" s="88"/>
      <c r="AS456" s="88" t="b">
        <v>0</v>
      </c>
      <c r="AT456" s="88">
        <v>3</v>
      </c>
      <c r="AU456" s="88">
        <v>4</v>
      </c>
    </row>
    <row r="457" spans="1:47" ht="15" customHeight="1" x14ac:dyDescent="0.3">
      <c r="A457" s="46" t="s">
        <v>496</v>
      </c>
      <c r="B457" s="46" t="s">
        <v>497</v>
      </c>
      <c r="C457" s="50"/>
      <c r="D457" s="51"/>
      <c r="E457" s="81"/>
      <c r="F457" s="52"/>
      <c r="G457" s="50"/>
      <c r="H457" s="54"/>
      <c r="I457" s="53"/>
      <c r="J457" s="53"/>
      <c r="K457" s="65"/>
      <c r="L457" s="79"/>
      <c r="M457" s="79"/>
      <c r="N457" s="60"/>
      <c r="O457" s="88" t="s">
        <v>1686</v>
      </c>
      <c r="P457" s="83">
        <v>45031.811759259261</v>
      </c>
      <c r="Q457" s="88" t="s">
        <v>3793</v>
      </c>
      <c r="R457" s="88"/>
      <c r="S457" s="88" t="s">
        <v>3791</v>
      </c>
      <c r="T457" s="88" t="s">
        <v>1742</v>
      </c>
      <c r="U457" s="88" t="s">
        <v>3767</v>
      </c>
      <c r="V457" s="88" t="s">
        <v>3792</v>
      </c>
      <c r="W457" s="78" t="s">
        <v>3794</v>
      </c>
      <c r="X457" s="83">
        <v>45031.811759259261</v>
      </c>
      <c r="Y457" s="88" t="s">
        <v>1692</v>
      </c>
      <c r="Z457" s="88" t="b">
        <v>0</v>
      </c>
      <c r="AA457" s="88" t="b">
        <v>0</v>
      </c>
      <c r="AB457" s="88"/>
      <c r="AC457" s="88">
        <v>1</v>
      </c>
      <c r="AD457" s="88">
        <v>0</v>
      </c>
      <c r="AE457" s="88" t="s">
        <v>1693</v>
      </c>
      <c r="AF457" s="88" t="b">
        <v>0</v>
      </c>
      <c r="AG457" s="88" t="b">
        <v>0</v>
      </c>
      <c r="AH457" s="88"/>
      <c r="AI457" s="88"/>
      <c r="AJ457" s="88"/>
      <c r="AK457" s="88" t="s">
        <v>3795</v>
      </c>
      <c r="AL457" s="88" t="s">
        <v>3796</v>
      </c>
      <c r="AM457" s="88" t="s">
        <v>3795</v>
      </c>
      <c r="AN457" s="88">
        <v>1</v>
      </c>
      <c r="AO457" s="88" t="s">
        <v>3772</v>
      </c>
      <c r="AP457" s="88" t="b">
        <v>0</v>
      </c>
      <c r="AQ457" s="88" t="b">
        <v>0</v>
      </c>
      <c r="AR457" s="88"/>
      <c r="AS457" s="88" t="b">
        <v>0</v>
      </c>
      <c r="AT457" s="88">
        <v>2</v>
      </c>
      <c r="AU457" s="88">
        <v>5</v>
      </c>
    </row>
    <row r="458" spans="1:47" ht="15" customHeight="1" x14ac:dyDescent="0.3">
      <c r="A458" s="46" t="s">
        <v>497</v>
      </c>
      <c r="B458" s="46" t="s">
        <v>496</v>
      </c>
      <c r="C458" s="50"/>
      <c r="D458" s="51"/>
      <c r="E458" s="81"/>
      <c r="F458" s="52"/>
      <c r="G458" s="50"/>
      <c r="H458" s="54"/>
      <c r="I458" s="53"/>
      <c r="J458" s="53"/>
      <c r="K458" s="65"/>
      <c r="L458" s="79"/>
      <c r="M458" s="79"/>
      <c r="N458" s="60"/>
      <c r="O458" s="88" t="s">
        <v>1686</v>
      </c>
      <c r="P458" s="83">
        <v>45031.809236111112</v>
      </c>
      <c r="Q458" s="88" t="s">
        <v>3797</v>
      </c>
      <c r="R458" s="88"/>
      <c r="S458" s="88" t="s">
        <v>3795</v>
      </c>
      <c r="T458" s="88" t="s">
        <v>1742</v>
      </c>
      <c r="U458" s="88" t="s">
        <v>497</v>
      </c>
      <c r="V458" s="88" t="s">
        <v>3796</v>
      </c>
      <c r="W458" s="78" t="s">
        <v>3798</v>
      </c>
      <c r="X458" s="83">
        <v>45031.809236111112</v>
      </c>
      <c r="Y458" s="88" t="s">
        <v>1692</v>
      </c>
      <c r="Z458" s="88" t="b">
        <v>0</v>
      </c>
      <c r="AA458" s="88" t="b">
        <v>0</v>
      </c>
      <c r="AB458" s="88"/>
      <c r="AC458" s="88">
        <v>1</v>
      </c>
      <c r="AD458" s="88">
        <v>0</v>
      </c>
      <c r="AE458" s="88" t="s">
        <v>1693</v>
      </c>
      <c r="AF458" s="88" t="b">
        <v>0</v>
      </c>
      <c r="AG458" s="88" t="b">
        <v>0</v>
      </c>
      <c r="AH458" s="88"/>
      <c r="AI458" s="88"/>
      <c r="AJ458" s="88"/>
      <c r="AK458" s="88" t="s">
        <v>3799</v>
      </c>
      <c r="AL458" s="88" t="s">
        <v>3800</v>
      </c>
      <c r="AM458" s="88" t="s">
        <v>3799</v>
      </c>
      <c r="AN458" s="88">
        <v>1</v>
      </c>
      <c r="AO458" s="88" t="s">
        <v>3772</v>
      </c>
      <c r="AP458" s="88" t="b">
        <v>1</v>
      </c>
      <c r="AQ458" s="88" t="b">
        <v>0</v>
      </c>
      <c r="AR458" s="88"/>
      <c r="AS458" s="88" t="b">
        <v>0</v>
      </c>
      <c r="AT458" s="88">
        <v>1</v>
      </c>
      <c r="AU458" s="88">
        <v>4</v>
      </c>
    </row>
    <row r="459" spans="1:47" ht="15" customHeight="1" x14ac:dyDescent="0.3">
      <c r="A459" s="46" t="s">
        <v>496</v>
      </c>
      <c r="B459" s="46" t="s">
        <v>497</v>
      </c>
      <c r="C459" s="50"/>
      <c r="D459" s="51"/>
      <c r="E459" s="81"/>
      <c r="F459" s="52"/>
      <c r="G459" s="50"/>
      <c r="H459" s="54"/>
      <c r="I459" s="53"/>
      <c r="J459" s="53"/>
      <c r="K459" s="65"/>
      <c r="L459" s="79"/>
      <c r="M459" s="79"/>
      <c r="N459" s="60"/>
      <c r="O459" s="88" t="s">
        <v>1697</v>
      </c>
      <c r="P459" s="83">
        <v>45031.807453703703</v>
      </c>
      <c r="Q459" s="88" t="s">
        <v>3801</v>
      </c>
      <c r="R459" s="88"/>
      <c r="S459" s="88" t="s">
        <v>3799</v>
      </c>
      <c r="T459" s="88" t="s">
        <v>1742</v>
      </c>
      <c r="U459" s="88" t="s">
        <v>3767</v>
      </c>
      <c r="V459" s="88" t="s">
        <v>3800</v>
      </c>
      <c r="W459" s="78" t="s">
        <v>3802</v>
      </c>
      <c r="X459" s="83">
        <v>45031.807453703703</v>
      </c>
      <c r="Y459" s="88" t="s">
        <v>1692</v>
      </c>
      <c r="Z459" s="88" t="b">
        <v>0</v>
      </c>
      <c r="AA459" s="88" t="b">
        <v>0</v>
      </c>
      <c r="AB459" s="88"/>
      <c r="AC459" s="88">
        <v>1</v>
      </c>
      <c r="AD459" s="88">
        <v>0</v>
      </c>
      <c r="AE459" s="88" t="s">
        <v>1693</v>
      </c>
      <c r="AF459" s="88" t="b">
        <v>0</v>
      </c>
      <c r="AG459" s="88" t="b">
        <v>0</v>
      </c>
      <c r="AH459" s="88"/>
      <c r="AI459" s="88"/>
      <c r="AJ459" s="88"/>
      <c r="AK459" s="88" t="s">
        <v>3772</v>
      </c>
      <c r="AL459" s="88" t="s">
        <v>3803</v>
      </c>
      <c r="AM459" s="88" t="s">
        <v>3772</v>
      </c>
      <c r="AN459" s="88">
        <v>1</v>
      </c>
      <c r="AO459" s="88" t="s">
        <v>3772</v>
      </c>
      <c r="AP459" s="88" t="b">
        <v>0</v>
      </c>
      <c r="AQ459" s="88" t="b">
        <v>0</v>
      </c>
      <c r="AR459" s="88"/>
      <c r="AS459" s="88" t="b">
        <v>0</v>
      </c>
      <c r="AT459" s="88">
        <v>0</v>
      </c>
      <c r="AU459" s="88">
        <v>5</v>
      </c>
    </row>
    <row r="460" spans="1:47" ht="15" customHeight="1" x14ac:dyDescent="0.3">
      <c r="A460" s="46" t="s">
        <v>497</v>
      </c>
      <c r="B460" s="46" t="s">
        <v>497</v>
      </c>
      <c r="C460" s="50"/>
      <c r="D460" s="51"/>
      <c r="E460" s="81"/>
      <c r="F460" s="52"/>
      <c r="G460" s="50"/>
      <c r="H460" s="54"/>
      <c r="I460" s="53"/>
      <c r="J460" s="53"/>
      <c r="K460" s="65"/>
      <c r="L460" s="79"/>
      <c r="M460" s="79"/>
      <c r="N460" s="60"/>
      <c r="O460" s="88" t="s">
        <v>1736</v>
      </c>
      <c r="P460" s="83">
        <v>45031.796446759261</v>
      </c>
      <c r="Q460" s="88" t="s">
        <v>3804</v>
      </c>
      <c r="R460" s="78" t="s">
        <v>3805</v>
      </c>
      <c r="S460" s="88" t="s">
        <v>3772</v>
      </c>
      <c r="T460" s="88" t="s">
        <v>1742</v>
      </c>
      <c r="U460" s="88" t="s">
        <v>497</v>
      </c>
      <c r="V460" s="88" t="s">
        <v>3803</v>
      </c>
      <c r="W460" s="78" t="s">
        <v>3806</v>
      </c>
      <c r="X460" s="83">
        <v>45031.796446759261</v>
      </c>
      <c r="Y460" s="88" t="s">
        <v>1692</v>
      </c>
      <c r="Z460" s="88" t="b">
        <v>0</v>
      </c>
      <c r="AA460" s="88" t="b">
        <v>0</v>
      </c>
      <c r="AB460" s="88"/>
      <c r="AC460" s="88">
        <v>2</v>
      </c>
      <c r="AD460" s="88">
        <v>0</v>
      </c>
      <c r="AE460" s="88" t="s">
        <v>1693</v>
      </c>
      <c r="AF460" s="88" t="b">
        <v>0</v>
      </c>
      <c r="AG460" s="88" t="b">
        <v>0</v>
      </c>
      <c r="AH460" s="88" t="s">
        <v>3807</v>
      </c>
      <c r="AI460" s="88" t="b">
        <v>0</v>
      </c>
      <c r="AJ460" s="88">
        <v>1</v>
      </c>
      <c r="AK460" s="88"/>
      <c r="AL460" s="88"/>
      <c r="AM460" s="88" t="s">
        <v>3772</v>
      </c>
      <c r="AN460" s="88">
        <v>0</v>
      </c>
      <c r="AO460" s="88"/>
      <c r="AP460" s="88"/>
      <c r="AQ460" s="88"/>
      <c r="AR460" s="88"/>
      <c r="AS460" s="88"/>
      <c r="AT460" s="88"/>
      <c r="AU460" s="88">
        <v>1</v>
      </c>
    </row>
    <row r="461" spans="1:47" ht="15" customHeight="1" x14ac:dyDescent="0.3">
      <c r="A461" s="46" t="s">
        <v>498</v>
      </c>
      <c r="B461" s="46" t="s">
        <v>499</v>
      </c>
      <c r="C461" s="50"/>
      <c r="D461" s="51"/>
      <c r="E461" s="81"/>
      <c r="F461" s="52"/>
      <c r="G461" s="50"/>
      <c r="H461" s="54"/>
      <c r="I461" s="53"/>
      <c r="J461" s="53"/>
      <c r="K461" s="65"/>
      <c r="L461" s="79"/>
      <c r="M461" s="79"/>
      <c r="N461" s="60"/>
      <c r="O461" s="88" t="s">
        <v>1686</v>
      </c>
      <c r="P461" s="83">
        <v>45034.404097222221</v>
      </c>
      <c r="Q461" s="88" t="s">
        <v>3808</v>
      </c>
      <c r="R461" s="88"/>
      <c r="S461" s="88" t="s">
        <v>3809</v>
      </c>
      <c r="T461" s="88" t="s">
        <v>1742</v>
      </c>
      <c r="U461" s="88" t="s">
        <v>3810</v>
      </c>
      <c r="V461" s="88" t="s">
        <v>3811</v>
      </c>
      <c r="W461" s="78" t="s">
        <v>3812</v>
      </c>
      <c r="X461" s="83">
        <v>45034.404097222221</v>
      </c>
      <c r="Y461" s="88" t="s">
        <v>1692</v>
      </c>
      <c r="Z461" s="88" t="b">
        <v>0</v>
      </c>
      <c r="AA461" s="88" t="b">
        <v>0</v>
      </c>
      <c r="AB461" s="88"/>
      <c r="AC461" s="88">
        <v>1</v>
      </c>
      <c r="AD461" s="88">
        <v>0</v>
      </c>
      <c r="AE461" s="88" t="s">
        <v>1693</v>
      </c>
      <c r="AF461" s="88" t="b">
        <v>0</v>
      </c>
      <c r="AG461" s="88" t="b">
        <v>0</v>
      </c>
      <c r="AH461" s="88"/>
      <c r="AI461" s="88"/>
      <c r="AJ461" s="88"/>
      <c r="AK461" s="88" t="s">
        <v>3813</v>
      </c>
      <c r="AL461" s="88" t="s">
        <v>3814</v>
      </c>
      <c r="AM461" s="88" t="s">
        <v>3813</v>
      </c>
      <c r="AN461" s="88">
        <v>0</v>
      </c>
      <c r="AO461" s="88" t="s">
        <v>3815</v>
      </c>
      <c r="AP461" s="88" t="b">
        <v>0</v>
      </c>
      <c r="AQ461" s="88" t="b">
        <v>0</v>
      </c>
      <c r="AR461" s="88"/>
      <c r="AS461" s="88" t="b">
        <v>0</v>
      </c>
      <c r="AT461" s="88">
        <v>2</v>
      </c>
      <c r="AU461" s="88">
        <v>2</v>
      </c>
    </row>
    <row r="462" spans="1:47" ht="15" customHeight="1" x14ac:dyDescent="0.3">
      <c r="A462" s="46" t="s">
        <v>499</v>
      </c>
      <c r="B462" s="46" t="s">
        <v>498</v>
      </c>
      <c r="C462" s="50"/>
      <c r="D462" s="51"/>
      <c r="E462" s="81"/>
      <c r="F462" s="52"/>
      <c r="G462" s="50"/>
      <c r="H462" s="54"/>
      <c r="I462" s="53"/>
      <c r="J462" s="53"/>
      <c r="K462" s="65"/>
      <c r="L462" s="79"/>
      <c r="M462" s="79"/>
      <c r="N462" s="60"/>
      <c r="O462" s="88" t="s">
        <v>1686</v>
      </c>
      <c r="P462" s="83">
        <v>45034.392824074072</v>
      </c>
      <c r="Q462" s="88" t="s">
        <v>3816</v>
      </c>
      <c r="R462" s="88"/>
      <c r="S462" s="88" t="s">
        <v>3813</v>
      </c>
      <c r="T462" s="88" t="s">
        <v>1742</v>
      </c>
      <c r="U462" s="88" t="s">
        <v>499</v>
      </c>
      <c r="V462" s="88" t="s">
        <v>3814</v>
      </c>
      <c r="W462" s="78" t="s">
        <v>3817</v>
      </c>
      <c r="X462" s="83">
        <v>45034.392824074072</v>
      </c>
      <c r="Y462" s="88" t="s">
        <v>1692</v>
      </c>
      <c r="Z462" s="88" t="b">
        <v>0</v>
      </c>
      <c r="AA462" s="88" t="b">
        <v>0</v>
      </c>
      <c r="AB462" s="88"/>
      <c r="AC462" s="88">
        <v>2</v>
      </c>
      <c r="AD462" s="88">
        <v>0</v>
      </c>
      <c r="AE462" s="88" t="s">
        <v>1693</v>
      </c>
      <c r="AF462" s="88" t="b">
        <v>0</v>
      </c>
      <c r="AG462" s="88" t="b">
        <v>0</v>
      </c>
      <c r="AH462" s="88"/>
      <c r="AI462" s="88"/>
      <c r="AJ462" s="88"/>
      <c r="AK462" s="88" t="s">
        <v>3818</v>
      </c>
      <c r="AL462" s="88" t="s">
        <v>3819</v>
      </c>
      <c r="AM462" s="88" t="s">
        <v>3818</v>
      </c>
      <c r="AN462" s="88">
        <v>1</v>
      </c>
      <c r="AO462" s="88" t="s">
        <v>3815</v>
      </c>
      <c r="AP462" s="88" t="b">
        <v>1</v>
      </c>
      <c r="AQ462" s="88" t="b">
        <v>0</v>
      </c>
      <c r="AR462" s="88"/>
      <c r="AS462" s="88" t="b">
        <v>0</v>
      </c>
      <c r="AT462" s="88">
        <v>1</v>
      </c>
      <c r="AU462" s="88">
        <v>1</v>
      </c>
    </row>
    <row r="463" spans="1:47" ht="15" customHeight="1" x14ac:dyDescent="0.3">
      <c r="A463" s="46" t="s">
        <v>498</v>
      </c>
      <c r="B463" s="46" t="s">
        <v>499</v>
      </c>
      <c r="C463" s="50"/>
      <c r="D463" s="51"/>
      <c r="E463" s="81"/>
      <c r="F463" s="52"/>
      <c r="G463" s="50"/>
      <c r="H463" s="54"/>
      <c r="I463" s="53"/>
      <c r="J463" s="53"/>
      <c r="K463" s="65"/>
      <c r="L463" s="79"/>
      <c r="M463" s="79"/>
      <c r="N463" s="60"/>
      <c r="O463" s="88" t="s">
        <v>1697</v>
      </c>
      <c r="P463" s="83">
        <v>45034.359236111108</v>
      </c>
      <c r="Q463" s="88" t="s">
        <v>3820</v>
      </c>
      <c r="R463" s="88"/>
      <c r="S463" s="88" t="s">
        <v>3818</v>
      </c>
      <c r="T463" s="88" t="s">
        <v>1742</v>
      </c>
      <c r="U463" s="88" t="s">
        <v>3810</v>
      </c>
      <c r="V463" s="88" t="s">
        <v>3819</v>
      </c>
      <c r="W463" s="78" t="s">
        <v>3821</v>
      </c>
      <c r="X463" s="83">
        <v>45034.359236111108</v>
      </c>
      <c r="Y463" s="88" t="s">
        <v>1692</v>
      </c>
      <c r="Z463" s="88" t="b">
        <v>0</v>
      </c>
      <c r="AA463" s="88" t="b">
        <v>0</v>
      </c>
      <c r="AB463" s="88"/>
      <c r="AC463" s="88">
        <v>2</v>
      </c>
      <c r="AD463" s="88">
        <v>0</v>
      </c>
      <c r="AE463" s="88" t="s">
        <v>1693</v>
      </c>
      <c r="AF463" s="88" t="b">
        <v>0</v>
      </c>
      <c r="AG463" s="88" t="b">
        <v>0</v>
      </c>
      <c r="AH463" s="88"/>
      <c r="AI463" s="88"/>
      <c r="AJ463" s="88"/>
      <c r="AK463" s="88" t="s">
        <v>3815</v>
      </c>
      <c r="AL463" s="88" t="s">
        <v>3822</v>
      </c>
      <c r="AM463" s="88" t="s">
        <v>3815</v>
      </c>
      <c r="AN463" s="88">
        <v>1</v>
      </c>
      <c r="AO463" s="88" t="s">
        <v>3815</v>
      </c>
      <c r="AP463" s="88" t="b">
        <v>0</v>
      </c>
      <c r="AQ463" s="88" t="b">
        <v>0</v>
      </c>
      <c r="AR463" s="88"/>
      <c r="AS463" s="88" t="b">
        <v>0</v>
      </c>
      <c r="AT463" s="88">
        <v>0</v>
      </c>
      <c r="AU463" s="88">
        <v>2</v>
      </c>
    </row>
    <row r="464" spans="1:47" ht="15" customHeight="1" x14ac:dyDescent="0.3">
      <c r="A464" s="46" t="s">
        <v>499</v>
      </c>
      <c r="B464" s="46" t="s">
        <v>499</v>
      </c>
      <c r="C464" s="50"/>
      <c r="D464" s="51"/>
      <c r="E464" s="81"/>
      <c r="F464" s="52"/>
      <c r="G464" s="50"/>
      <c r="H464" s="54"/>
      <c r="I464" s="53"/>
      <c r="J464" s="53"/>
      <c r="K464" s="65"/>
      <c r="L464" s="79"/>
      <c r="M464" s="79"/>
      <c r="N464" s="60"/>
      <c r="O464" s="88" t="s">
        <v>1736</v>
      </c>
      <c r="P464" s="83">
        <v>45034.329976851855</v>
      </c>
      <c r="Q464" s="88"/>
      <c r="R464" s="78" t="s">
        <v>3823</v>
      </c>
      <c r="S464" s="88" t="s">
        <v>3815</v>
      </c>
      <c r="T464" s="88" t="s">
        <v>1742</v>
      </c>
      <c r="U464" s="88" t="s">
        <v>499</v>
      </c>
      <c r="V464" s="88" t="s">
        <v>3822</v>
      </c>
      <c r="W464" s="78" t="s">
        <v>3824</v>
      </c>
      <c r="X464" s="83">
        <v>45034.329976851855</v>
      </c>
      <c r="Y464" s="88" t="s">
        <v>1692</v>
      </c>
      <c r="Z464" s="88" t="b">
        <v>0</v>
      </c>
      <c r="AA464" s="88" t="b">
        <v>0</v>
      </c>
      <c r="AB464" s="88"/>
      <c r="AC464" s="88">
        <v>5</v>
      </c>
      <c r="AD464" s="88">
        <v>0</v>
      </c>
      <c r="AE464" s="88" t="s">
        <v>1693</v>
      </c>
      <c r="AF464" s="88" t="b">
        <v>0</v>
      </c>
      <c r="AG464" s="88" t="b">
        <v>0</v>
      </c>
      <c r="AH464" s="88" t="s">
        <v>3825</v>
      </c>
      <c r="AI464" s="88" t="b">
        <v>0</v>
      </c>
      <c r="AJ464" s="88">
        <v>1</v>
      </c>
      <c r="AK464" s="88"/>
      <c r="AL464" s="88"/>
      <c r="AM464" s="88" t="s">
        <v>3815</v>
      </c>
      <c r="AN464" s="88">
        <v>0</v>
      </c>
      <c r="AO464" s="88"/>
      <c r="AP464" s="88"/>
      <c r="AQ464" s="88"/>
      <c r="AR464" s="88"/>
      <c r="AS464" s="88"/>
      <c r="AT464" s="88"/>
      <c r="AU464" s="88">
        <v>1</v>
      </c>
    </row>
    <row r="465" spans="1:47" ht="15" customHeight="1" x14ac:dyDescent="0.3">
      <c r="A465" s="46" t="s">
        <v>500</v>
      </c>
      <c r="B465" s="46" t="s">
        <v>433</v>
      </c>
      <c r="C465" s="50"/>
      <c r="D465" s="51"/>
      <c r="E465" s="81"/>
      <c r="F465" s="52"/>
      <c r="G465" s="50"/>
      <c r="H465" s="54"/>
      <c r="I465" s="53"/>
      <c r="J465" s="53"/>
      <c r="K465" s="65"/>
      <c r="L465" s="79"/>
      <c r="M465" s="79"/>
      <c r="N465" s="60"/>
      <c r="O465" s="88" t="s">
        <v>1686</v>
      </c>
      <c r="P465" s="83">
        <v>45033.721747685187</v>
      </c>
      <c r="Q465" s="88" t="s">
        <v>3826</v>
      </c>
      <c r="R465" s="88"/>
      <c r="S465" s="88" t="s">
        <v>3827</v>
      </c>
      <c r="T465" s="88" t="s">
        <v>1742</v>
      </c>
      <c r="U465" s="88" t="s">
        <v>3828</v>
      </c>
      <c r="V465" s="88" t="s">
        <v>3829</v>
      </c>
      <c r="W465" s="78" t="s">
        <v>3830</v>
      </c>
      <c r="X465" s="83">
        <v>45033.721747685187</v>
      </c>
      <c r="Y465" s="88" t="s">
        <v>1692</v>
      </c>
      <c r="Z465" s="88" t="b">
        <v>0</v>
      </c>
      <c r="AA465" s="88" t="b">
        <v>0</v>
      </c>
      <c r="AB465" s="88"/>
      <c r="AC465" s="88">
        <v>1</v>
      </c>
      <c r="AD465" s="88">
        <v>0</v>
      </c>
      <c r="AE465" s="88" t="s">
        <v>1693</v>
      </c>
      <c r="AF465" s="88" t="b">
        <v>0</v>
      </c>
      <c r="AG465" s="88" t="b">
        <v>0</v>
      </c>
      <c r="AH465" s="88"/>
      <c r="AI465" s="88"/>
      <c r="AJ465" s="88"/>
      <c r="AK465" s="88" t="s">
        <v>3831</v>
      </c>
      <c r="AL465" s="88" t="s">
        <v>3832</v>
      </c>
      <c r="AM465" s="88" t="s">
        <v>3831</v>
      </c>
      <c r="AN465" s="88">
        <v>0</v>
      </c>
      <c r="AO465" s="88" t="s">
        <v>3833</v>
      </c>
      <c r="AP465" s="88" t="b">
        <v>1</v>
      </c>
      <c r="AQ465" s="88" t="b">
        <v>0</v>
      </c>
      <c r="AR465" s="88"/>
      <c r="AS465" s="88" t="b">
        <v>0</v>
      </c>
      <c r="AT465" s="88">
        <v>3</v>
      </c>
      <c r="AU465" s="88">
        <v>1</v>
      </c>
    </row>
    <row r="466" spans="1:47" ht="15" customHeight="1" x14ac:dyDescent="0.3">
      <c r="A466" s="46" t="s">
        <v>463</v>
      </c>
      <c r="B466" s="46" t="s">
        <v>433</v>
      </c>
      <c r="C466" s="50"/>
      <c r="D466" s="51"/>
      <c r="E466" s="81"/>
      <c r="F466" s="52"/>
      <c r="G466" s="50"/>
      <c r="H466" s="54"/>
      <c r="I466" s="53"/>
      <c r="J466" s="53"/>
      <c r="K466" s="65"/>
      <c r="L466" s="79"/>
      <c r="M466" s="79"/>
      <c r="N466" s="60"/>
      <c r="O466" s="88" t="s">
        <v>1686</v>
      </c>
      <c r="P466" s="83">
        <v>45033.756493055553</v>
      </c>
      <c r="Q466" s="88" t="s">
        <v>3834</v>
      </c>
      <c r="R466" s="88"/>
      <c r="S466" s="88" t="s">
        <v>3835</v>
      </c>
      <c r="T466" s="88" t="s">
        <v>1742</v>
      </c>
      <c r="U466" s="88" t="s">
        <v>3564</v>
      </c>
      <c r="V466" s="88" t="s">
        <v>3836</v>
      </c>
      <c r="W466" s="78" t="s">
        <v>3837</v>
      </c>
      <c r="X466" s="83">
        <v>45033.756493055553</v>
      </c>
      <c r="Y466" s="88" t="s">
        <v>1692</v>
      </c>
      <c r="Z466" s="88" t="b">
        <v>0</v>
      </c>
      <c r="AA466" s="88" t="b">
        <v>0</v>
      </c>
      <c r="AB466" s="88"/>
      <c r="AC466" s="88">
        <v>2</v>
      </c>
      <c r="AD466" s="88">
        <v>0</v>
      </c>
      <c r="AE466" s="88" t="s">
        <v>1693</v>
      </c>
      <c r="AF466" s="88" t="b">
        <v>0</v>
      </c>
      <c r="AG466" s="88" t="b">
        <v>0</v>
      </c>
      <c r="AH466" s="88"/>
      <c r="AI466" s="88"/>
      <c r="AJ466" s="88"/>
      <c r="AK466" s="88" t="s">
        <v>3831</v>
      </c>
      <c r="AL466" s="88" t="s">
        <v>3832</v>
      </c>
      <c r="AM466" s="88" t="s">
        <v>3831</v>
      </c>
      <c r="AN466" s="88">
        <v>0</v>
      </c>
      <c r="AO466" s="88" t="s">
        <v>3833</v>
      </c>
      <c r="AP466" s="88" t="b">
        <v>0</v>
      </c>
      <c r="AQ466" s="88" t="b">
        <v>0</v>
      </c>
      <c r="AR466" s="88"/>
      <c r="AS466" s="88" t="b">
        <v>0</v>
      </c>
      <c r="AT466" s="88">
        <v>3</v>
      </c>
      <c r="AU466" s="88">
        <v>1</v>
      </c>
    </row>
    <row r="467" spans="1:47" ht="15" customHeight="1" x14ac:dyDescent="0.3">
      <c r="A467" s="46" t="s">
        <v>433</v>
      </c>
      <c r="B467" s="46" t="s">
        <v>500</v>
      </c>
      <c r="C467" s="50"/>
      <c r="D467" s="51"/>
      <c r="E467" s="81"/>
      <c r="F467" s="52"/>
      <c r="G467" s="50"/>
      <c r="H467" s="54"/>
      <c r="I467" s="53"/>
      <c r="J467" s="53"/>
      <c r="K467" s="65"/>
      <c r="L467" s="79"/>
      <c r="M467" s="79"/>
      <c r="N467" s="60"/>
      <c r="O467" s="88" t="s">
        <v>1686</v>
      </c>
      <c r="P467" s="83">
        <v>45033.716689814813</v>
      </c>
      <c r="Q467" s="88" t="s">
        <v>3838</v>
      </c>
      <c r="R467" s="88"/>
      <c r="S467" s="88" t="s">
        <v>3831</v>
      </c>
      <c r="T467" s="88" t="s">
        <v>1742</v>
      </c>
      <c r="U467" s="88" t="s">
        <v>433</v>
      </c>
      <c r="V467" s="88" t="s">
        <v>3832</v>
      </c>
      <c r="W467" s="78" t="s">
        <v>3839</v>
      </c>
      <c r="X467" s="83">
        <v>45033.716689814813</v>
      </c>
      <c r="Y467" s="88" t="s">
        <v>1692</v>
      </c>
      <c r="Z467" s="88" t="b">
        <v>0</v>
      </c>
      <c r="AA467" s="88" t="b">
        <v>0</v>
      </c>
      <c r="AB467" s="88"/>
      <c r="AC467" s="88">
        <v>1</v>
      </c>
      <c r="AD467" s="88">
        <v>0</v>
      </c>
      <c r="AE467" s="88" t="s">
        <v>1693</v>
      </c>
      <c r="AF467" s="88" t="b">
        <v>0</v>
      </c>
      <c r="AG467" s="88" t="b">
        <v>0</v>
      </c>
      <c r="AH467" s="88"/>
      <c r="AI467" s="88"/>
      <c r="AJ467" s="88"/>
      <c r="AK467" s="88" t="s">
        <v>3840</v>
      </c>
      <c r="AL467" s="88" t="s">
        <v>3841</v>
      </c>
      <c r="AM467" s="88" t="s">
        <v>3840</v>
      </c>
      <c r="AN467" s="88">
        <v>2</v>
      </c>
      <c r="AO467" s="88" t="s">
        <v>3833</v>
      </c>
      <c r="AP467" s="88" t="b">
        <v>0</v>
      </c>
      <c r="AQ467" s="88" t="b">
        <v>0</v>
      </c>
      <c r="AR467" s="88"/>
      <c r="AS467" s="88" t="b">
        <v>0</v>
      </c>
      <c r="AT467" s="88">
        <v>2</v>
      </c>
      <c r="AU467" s="88">
        <v>1</v>
      </c>
    </row>
    <row r="468" spans="1:47" ht="15" customHeight="1" x14ac:dyDescent="0.3">
      <c r="A468" s="46" t="s">
        <v>501</v>
      </c>
      <c r="B468" s="46" t="s">
        <v>463</v>
      </c>
      <c r="C468" s="50"/>
      <c r="D468" s="51"/>
      <c r="E468" s="81"/>
      <c r="F468" s="52"/>
      <c r="G468" s="50"/>
      <c r="H468" s="54"/>
      <c r="I468" s="53"/>
      <c r="J468" s="53"/>
      <c r="K468" s="65"/>
      <c r="L468" s="79"/>
      <c r="M468" s="79"/>
      <c r="N468" s="60"/>
      <c r="O468" s="88" t="s">
        <v>1686</v>
      </c>
      <c r="P468" s="83">
        <v>45033.74114583333</v>
      </c>
      <c r="Q468" s="88" t="s">
        <v>3842</v>
      </c>
      <c r="R468" s="88"/>
      <c r="S468" s="88" t="s">
        <v>3843</v>
      </c>
      <c r="T468" s="88" t="s">
        <v>1742</v>
      </c>
      <c r="U468" s="88" t="s">
        <v>3844</v>
      </c>
      <c r="V468" s="88" t="s">
        <v>3845</v>
      </c>
      <c r="W468" s="78" t="s">
        <v>3846</v>
      </c>
      <c r="X468" s="83">
        <v>45033.74114583333</v>
      </c>
      <c r="Y468" s="88" t="s">
        <v>1692</v>
      </c>
      <c r="Z468" s="88" t="b">
        <v>0</v>
      </c>
      <c r="AA468" s="88" t="b">
        <v>0</v>
      </c>
      <c r="AB468" s="88"/>
      <c r="AC468" s="88">
        <v>2</v>
      </c>
      <c r="AD468" s="88">
        <v>0</v>
      </c>
      <c r="AE468" s="88" t="s">
        <v>1693</v>
      </c>
      <c r="AF468" s="88" t="b">
        <v>0</v>
      </c>
      <c r="AG468" s="88" t="b">
        <v>0</v>
      </c>
      <c r="AH468" s="88"/>
      <c r="AI468" s="88"/>
      <c r="AJ468" s="88"/>
      <c r="AK468" s="88" t="s">
        <v>3847</v>
      </c>
      <c r="AL468" s="88" t="s">
        <v>3848</v>
      </c>
      <c r="AM468" s="88" t="s">
        <v>3847</v>
      </c>
      <c r="AN468" s="88">
        <v>0</v>
      </c>
      <c r="AO468" s="88" t="s">
        <v>3833</v>
      </c>
      <c r="AP468" s="88" t="b">
        <v>0</v>
      </c>
      <c r="AQ468" s="88" t="b">
        <v>0</v>
      </c>
      <c r="AR468" s="88"/>
      <c r="AS468" s="88" t="b">
        <v>0</v>
      </c>
      <c r="AT468" s="88">
        <v>1</v>
      </c>
      <c r="AU468" s="88">
        <v>1</v>
      </c>
    </row>
    <row r="469" spans="1:47" ht="15" customHeight="1" x14ac:dyDescent="0.3">
      <c r="A469" s="46" t="s">
        <v>500</v>
      </c>
      <c r="B469" s="46" t="s">
        <v>463</v>
      </c>
      <c r="C469" s="50"/>
      <c r="D469" s="51"/>
      <c r="E469" s="81"/>
      <c r="F469" s="52"/>
      <c r="G469" s="50"/>
      <c r="H469" s="54"/>
      <c r="I469" s="53"/>
      <c r="J469" s="53"/>
      <c r="K469" s="65"/>
      <c r="L469" s="79"/>
      <c r="M469" s="79"/>
      <c r="N469" s="60"/>
      <c r="O469" s="88" t="s">
        <v>1686</v>
      </c>
      <c r="P469" s="83">
        <v>45033.668483796297</v>
      </c>
      <c r="Q469" s="88" t="s">
        <v>3849</v>
      </c>
      <c r="R469" s="88"/>
      <c r="S469" s="88" t="s">
        <v>3840</v>
      </c>
      <c r="T469" s="88" t="s">
        <v>1742</v>
      </c>
      <c r="U469" s="88" t="s">
        <v>3828</v>
      </c>
      <c r="V469" s="88" t="s">
        <v>3841</v>
      </c>
      <c r="W469" s="78" t="s">
        <v>3850</v>
      </c>
      <c r="X469" s="83">
        <v>45033.668483796297</v>
      </c>
      <c r="Y469" s="88" t="s">
        <v>1692</v>
      </c>
      <c r="Z469" s="88" t="b">
        <v>0</v>
      </c>
      <c r="AA469" s="88" t="b">
        <v>0</v>
      </c>
      <c r="AB469" s="88"/>
      <c r="AC469" s="88">
        <v>2</v>
      </c>
      <c r="AD469" s="88">
        <v>0</v>
      </c>
      <c r="AE469" s="88" t="s">
        <v>1693</v>
      </c>
      <c r="AF469" s="88" t="b">
        <v>0</v>
      </c>
      <c r="AG469" s="88" t="b">
        <v>0</v>
      </c>
      <c r="AH469" s="88"/>
      <c r="AI469" s="88"/>
      <c r="AJ469" s="88"/>
      <c r="AK469" s="88" t="s">
        <v>3847</v>
      </c>
      <c r="AL469" s="88" t="s">
        <v>3848</v>
      </c>
      <c r="AM469" s="88" t="s">
        <v>3847</v>
      </c>
      <c r="AN469" s="88">
        <v>1</v>
      </c>
      <c r="AO469" s="88" t="s">
        <v>3833</v>
      </c>
      <c r="AP469" s="88" t="b">
        <v>1</v>
      </c>
      <c r="AQ469" s="88" t="b">
        <v>0</v>
      </c>
      <c r="AR469" s="88"/>
      <c r="AS469" s="88" t="b">
        <v>0</v>
      </c>
      <c r="AT469" s="88">
        <v>1</v>
      </c>
      <c r="AU469" s="88">
        <v>1</v>
      </c>
    </row>
    <row r="470" spans="1:47" ht="15" customHeight="1" x14ac:dyDescent="0.3">
      <c r="A470" s="46" t="s">
        <v>463</v>
      </c>
      <c r="B470" s="46" t="s">
        <v>500</v>
      </c>
      <c r="C470" s="50"/>
      <c r="D470" s="51"/>
      <c r="E470" s="81"/>
      <c r="F470" s="52"/>
      <c r="G470" s="50"/>
      <c r="H470" s="54"/>
      <c r="I470" s="53"/>
      <c r="J470" s="53"/>
      <c r="K470" s="65"/>
      <c r="L470" s="79"/>
      <c r="M470" s="79"/>
      <c r="N470" s="60"/>
      <c r="O470" s="88" t="s">
        <v>1697</v>
      </c>
      <c r="P470" s="83">
        <v>45033.667650462965</v>
      </c>
      <c r="Q470" s="88" t="s">
        <v>3851</v>
      </c>
      <c r="R470" s="88"/>
      <c r="S470" s="88" t="s">
        <v>3847</v>
      </c>
      <c r="T470" s="88" t="s">
        <v>1742</v>
      </c>
      <c r="U470" s="88" t="s">
        <v>3564</v>
      </c>
      <c r="V470" s="88" t="s">
        <v>3848</v>
      </c>
      <c r="W470" s="78" t="s">
        <v>3852</v>
      </c>
      <c r="X470" s="83">
        <v>45033.667650462965</v>
      </c>
      <c r="Y470" s="88" t="s">
        <v>1692</v>
      </c>
      <c r="Z470" s="88" t="b">
        <v>0</v>
      </c>
      <c r="AA470" s="88" t="b">
        <v>0</v>
      </c>
      <c r="AB470" s="88"/>
      <c r="AC470" s="88">
        <v>2</v>
      </c>
      <c r="AD470" s="88">
        <v>0</v>
      </c>
      <c r="AE470" s="88" t="s">
        <v>1693</v>
      </c>
      <c r="AF470" s="88" t="b">
        <v>0</v>
      </c>
      <c r="AG470" s="88" t="b">
        <v>0</v>
      </c>
      <c r="AH470" s="88"/>
      <c r="AI470" s="88"/>
      <c r="AJ470" s="88"/>
      <c r="AK470" s="88" t="s">
        <v>3833</v>
      </c>
      <c r="AL470" s="88" t="s">
        <v>3853</v>
      </c>
      <c r="AM470" s="88" t="s">
        <v>3833</v>
      </c>
      <c r="AN470" s="88">
        <v>2</v>
      </c>
      <c r="AO470" s="88" t="s">
        <v>3833</v>
      </c>
      <c r="AP470" s="88" t="b">
        <v>0</v>
      </c>
      <c r="AQ470" s="88" t="b">
        <v>0</v>
      </c>
      <c r="AR470" s="88"/>
      <c r="AS470" s="88" t="b">
        <v>0</v>
      </c>
      <c r="AT470" s="88">
        <v>0</v>
      </c>
      <c r="AU470" s="88">
        <v>1</v>
      </c>
    </row>
    <row r="471" spans="1:47" ht="15" customHeight="1" x14ac:dyDescent="0.3">
      <c r="A471" s="46" t="s">
        <v>500</v>
      </c>
      <c r="B471" s="46" t="s">
        <v>500</v>
      </c>
      <c r="C471" s="50"/>
      <c r="D471" s="51"/>
      <c r="E471" s="81"/>
      <c r="F471" s="52"/>
      <c r="G471" s="50"/>
      <c r="H471" s="54"/>
      <c r="I471" s="53"/>
      <c r="J471" s="53"/>
      <c r="K471" s="65"/>
      <c r="L471" s="79"/>
      <c r="M471" s="79"/>
      <c r="N471" s="60"/>
      <c r="O471" s="88" t="s">
        <v>1736</v>
      </c>
      <c r="P471" s="83">
        <v>45033.647581018522</v>
      </c>
      <c r="Q471" s="88" t="s">
        <v>3854</v>
      </c>
      <c r="R471" s="88"/>
      <c r="S471" s="88" t="s">
        <v>3833</v>
      </c>
      <c r="T471" s="88" t="s">
        <v>1742</v>
      </c>
      <c r="U471" s="88" t="s">
        <v>3828</v>
      </c>
      <c r="V471" s="88" t="s">
        <v>3853</v>
      </c>
      <c r="W471" s="78" t="s">
        <v>3855</v>
      </c>
      <c r="X471" s="83">
        <v>45033.647581018522</v>
      </c>
      <c r="Y471" s="88" t="s">
        <v>1692</v>
      </c>
      <c r="Z471" s="88" t="b">
        <v>0</v>
      </c>
      <c r="AA471" s="88" t="b">
        <v>0</v>
      </c>
      <c r="AB471" s="88"/>
      <c r="AC471" s="88">
        <v>1</v>
      </c>
      <c r="AD471" s="88">
        <v>0</v>
      </c>
      <c r="AE471" s="88" t="s">
        <v>1693</v>
      </c>
      <c r="AF471" s="88" t="b">
        <v>0</v>
      </c>
      <c r="AG471" s="88" t="b">
        <v>0</v>
      </c>
      <c r="AH471" s="88" t="s">
        <v>3856</v>
      </c>
      <c r="AI471" s="88" t="b">
        <v>0</v>
      </c>
      <c r="AJ471" s="88">
        <v>1</v>
      </c>
      <c r="AK471" s="88"/>
      <c r="AL471" s="88"/>
      <c r="AM471" s="88" t="s">
        <v>3833</v>
      </c>
      <c r="AN471" s="88">
        <v>0</v>
      </c>
      <c r="AO471" s="88"/>
      <c r="AP471" s="88"/>
      <c r="AQ471" s="88"/>
      <c r="AR471" s="88"/>
      <c r="AS471" s="88"/>
      <c r="AT471" s="88"/>
      <c r="AU471" s="88">
        <v>1</v>
      </c>
    </row>
    <row r="472" spans="1:47" ht="15" customHeight="1" x14ac:dyDescent="0.3">
      <c r="A472" s="46" t="s">
        <v>502</v>
      </c>
      <c r="B472" s="46" t="s">
        <v>503</v>
      </c>
      <c r="C472" s="50"/>
      <c r="D472" s="51"/>
      <c r="E472" s="81"/>
      <c r="F472" s="52"/>
      <c r="G472" s="50"/>
      <c r="H472" s="54"/>
      <c r="I472" s="53"/>
      <c r="J472" s="53"/>
      <c r="K472" s="65"/>
      <c r="L472" s="79"/>
      <c r="M472" s="79"/>
      <c r="N472" s="60"/>
      <c r="O472" s="88" t="s">
        <v>1697</v>
      </c>
      <c r="P472" s="83">
        <v>45032.674074074072</v>
      </c>
      <c r="Q472" s="88" t="s">
        <v>3857</v>
      </c>
      <c r="R472" s="88"/>
      <c r="S472" s="88" t="s">
        <v>3858</v>
      </c>
      <c r="T472" s="88" t="s">
        <v>1742</v>
      </c>
      <c r="U472" s="88" t="s">
        <v>502</v>
      </c>
      <c r="V472" s="88" t="s">
        <v>3859</v>
      </c>
      <c r="W472" s="78" t="s">
        <v>3860</v>
      </c>
      <c r="X472" s="83">
        <v>45032.674074074072</v>
      </c>
      <c r="Y472" s="88" t="s">
        <v>1692</v>
      </c>
      <c r="Z472" s="88" t="b">
        <v>0</v>
      </c>
      <c r="AA472" s="88" t="b">
        <v>0</v>
      </c>
      <c r="AB472" s="88"/>
      <c r="AC472" s="88">
        <v>13</v>
      </c>
      <c r="AD472" s="88">
        <v>0</v>
      </c>
      <c r="AE472" s="88" t="s">
        <v>1693</v>
      </c>
      <c r="AF472" s="88" t="b">
        <v>0</v>
      </c>
      <c r="AG472" s="88" t="b">
        <v>0</v>
      </c>
      <c r="AH472" s="88"/>
      <c r="AI472" s="88"/>
      <c r="AJ472" s="88"/>
      <c r="AK472" s="88" t="s">
        <v>3861</v>
      </c>
      <c r="AL472" s="88" t="s">
        <v>3862</v>
      </c>
      <c r="AM472" s="88" t="s">
        <v>3861</v>
      </c>
      <c r="AN472" s="88">
        <v>0</v>
      </c>
      <c r="AO472" s="88" t="s">
        <v>3861</v>
      </c>
      <c r="AP472" s="88" t="b">
        <v>0</v>
      </c>
      <c r="AQ472" s="88" t="b">
        <v>0</v>
      </c>
      <c r="AR472" s="88"/>
      <c r="AS472" s="88" t="b">
        <v>0</v>
      </c>
      <c r="AT472" s="88">
        <v>0</v>
      </c>
      <c r="AU472" s="88">
        <v>1</v>
      </c>
    </row>
    <row r="473" spans="1:47" ht="15" customHeight="1" x14ac:dyDescent="0.3">
      <c r="A473" s="46" t="s">
        <v>504</v>
      </c>
      <c r="B473" s="46" t="s">
        <v>503</v>
      </c>
      <c r="C473" s="50"/>
      <c r="D473" s="51"/>
      <c r="E473" s="81"/>
      <c r="F473" s="52"/>
      <c r="G473" s="50"/>
      <c r="H473" s="54"/>
      <c r="I473" s="53"/>
      <c r="J473" s="53"/>
      <c r="K473" s="65"/>
      <c r="L473" s="79"/>
      <c r="M473" s="79"/>
      <c r="N473" s="60"/>
      <c r="O473" s="88" t="s">
        <v>1697</v>
      </c>
      <c r="P473" s="83">
        <v>45032.742488425924</v>
      </c>
      <c r="Q473" s="88" t="s">
        <v>3863</v>
      </c>
      <c r="R473" s="88"/>
      <c r="S473" s="88" t="s">
        <v>3864</v>
      </c>
      <c r="T473" s="88" t="s">
        <v>1742</v>
      </c>
      <c r="U473" s="88" t="s">
        <v>504</v>
      </c>
      <c r="V473" s="88" t="s">
        <v>3865</v>
      </c>
      <c r="W473" s="78" t="s">
        <v>3866</v>
      </c>
      <c r="X473" s="83">
        <v>45032.742488425924</v>
      </c>
      <c r="Y473" s="88" t="s">
        <v>1692</v>
      </c>
      <c r="Z473" s="88" t="b">
        <v>0</v>
      </c>
      <c r="AA473" s="88" t="b">
        <v>0</v>
      </c>
      <c r="AB473" s="88"/>
      <c r="AC473" s="88">
        <v>4</v>
      </c>
      <c r="AD473" s="88">
        <v>0</v>
      </c>
      <c r="AE473" s="88" t="s">
        <v>1693</v>
      </c>
      <c r="AF473" s="88" t="b">
        <v>0</v>
      </c>
      <c r="AG473" s="88" t="b">
        <v>0</v>
      </c>
      <c r="AH473" s="88"/>
      <c r="AI473" s="88"/>
      <c r="AJ473" s="88"/>
      <c r="AK473" s="88" t="s">
        <v>3861</v>
      </c>
      <c r="AL473" s="88" t="s">
        <v>3862</v>
      </c>
      <c r="AM473" s="88" t="s">
        <v>3861</v>
      </c>
      <c r="AN473" s="88">
        <v>0</v>
      </c>
      <c r="AO473" s="88" t="s">
        <v>3861</v>
      </c>
      <c r="AP473" s="88" t="b">
        <v>0</v>
      </c>
      <c r="AQ473" s="88" t="b">
        <v>0</v>
      </c>
      <c r="AR473" s="88"/>
      <c r="AS473" s="88" t="b">
        <v>0</v>
      </c>
      <c r="AT473" s="88">
        <v>0</v>
      </c>
      <c r="AU473" s="88">
        <v>1</v>
      </c>
    </row>
    <row r="474" spans="1:47" ht="15" customHeight="1" x14ac:dyDescent="0.3">
      <c r="A474" s="46" t="s">
        <v>505</v>
      </c>
      <c r="B474" s="46" t="s">
        <v>504</v>
      </c>
      <c r="C474" s="50"/>
      <c r="D474" s="51"/>
      <c r="E474" s="81"/>
      <c r="F474" s="52"/>
      <c r="G474" s="50"/>
      <c r="H474" s="54"/>
      <c r="I474" s="53"/>
      <c r="J474" s="53"/>
      <c r="K474" s="65"/>
      <c r="L474" s="79"/>
      <c r="M474" s="79"/>
      <c r="N474" s="60"/>
      <c r="O474" s="88" t="s">
        <v>1686</v>
      </c>
      <c r="P474" s="83">
        <v>45033.144016203703</v>
      </c>
      <c r="Q474" s="88" t="s">
        <v>3867</v>
      </c>
      <c r="R474" s="88"/>
      <c r="S474" s="88" t="s">
        <v>3868</v>
      </c>
      <c r="T474" s="88" t="s">
        <v>1742</v>
      </c>
      <c r="U474" s="88" t="s">
        <v>505</v>
      </c>
      <c r="V474" s="88" t="s">
        <v>3869</v>
      </c>
      <c r="W474" s="78" t="s">
        <v>3870</v>
      </c>
      <c r="X474" s="83">
        <v>45033.144016203703</v>
      </c>
      <c r="Y474" s="88" t="s">
        <v>1692</v>
      </c>
      <c r="Z474" s="88" t="b">
        <v>0</v>
      </c>
      <c r="AA474" s="88" t="b">
        <v>0</v>
      </c>
      <c r="AB474" s="88"/>
      <c r="AC474" s="88">
        <v>4</v>
      </c>
      <c r="AD474" s="88">
        <v>0</v>
      </c>
      <c r="AE474" s="88" t="s">
        <v>1693</v>
      </c>
      <c r="AF474" s="88" t="b">
        <v>0</v>
      </c>
      <c r="AG474" s="88" t="b">
        <v>0</v>
      </c>
      <c r="AH474" s="88"/>
      <c r="AI474" s="88"/>
      <c r="AJ474" s="88"/>
      <c r="AK474" s="88" t="s">
        <v>3871</v>
      </c>
      <c r="AL474" s="88" t="s">
        <v>3872</v>
      </c>
      <c r="AM474" s="88" t="s">
        <v>3871</v>
      </c>
      <c r="AN474" s="88">
        <v>0</v>
      </c>
      <c r="AO474" s="88" t="s">
        <v>3861</v>
      </c>
      <c r="AP474" s="88" t="b">
        <v>0</v>
      </c>
      <c r="AQ474" s="88" t="b">
        <v>0</v>
      </c>
      <c r="AR474" s="88"/>
      <c r="AS474" s="88" t="b">
        <v>0</v>
      </c>
      <c r="AT474" s="88">
        <v>2</v>
      </c>
      <c r="AU474" s="88">
        <v>1</v>
      </c>
    </row>
    <row r="475" spans="1:47" ht="15" customHeight="1" x14ac:dyDescent="0.3">
      <c r="A475" s="46" t="s">
        <v>504</v>
      </c>
      <c r="B475" s="46" t="s">
        <v>505</v>
      </c>
      <c r="C475" s="50"/>
      <c r="D475" s="51"/>
      <c r="E475" s="81"/>
      <c r="F475" s="52"/>
      <c r="G475" s="50"/>
      <c r="H475" s="54"/>
      <c r="I475" s="53"/>
      <c r="J475" s="53"/>
      <c r="K475" s="65"/>
      <c r="L475" s="79"/>
      <c r="M475" s="79"/>
      <c r="N475" s="60"/>
      <c r="O475" s="88" t="s">
        <v>1686</v>
      </c>
      <c r="P475" s="83">
        <v>45033.084178240744</v>
      </c>
      <c r="Q475" s="88" t="s">
        <v>3873</v>
      </c>
      <c r="R475" s="88"/>
      <c r="S475" s="88" t="s">
        <v>3871</v>
      </c>
      <c r="T475" s="88" t="s">
        <v>1742</v>
      </c>
      <c r="U475" s="88" t="s">
        <v>504</v>
      </c>
      <c r="V475" s="88" t="s">
        <v>3872</v>
      </c>
      <c r="W475" s="78" t="s">
        <v>3874</v>
      </c>
      <c r="X475" s="83">
        <v>45033.084178240744</v>
      </c>
      <c r="Y475" s="88" t="s">
        <v>1692</v>
      </c>
      <c r="Z475" s="88" t="b">
        <v>0</v>
      </c>
      <c r="AA475" s="88" t="b">
        <v>0</v>
      </c>
      <c r="AB475" s="88"/>
      <c r="AC475" s="88">
        <v>2</v>
      </c>
      <c r="AD475" s="88">
        <v>0</v>
      </c>
      <c r="AE475" s="88" t="s">
        <v>1693</v>
      </c>
      <c r="AF475" s="88" t="b">
        <v>0</v>
      </c>
      <c r="AG475" s="88" t="b">
        <v>0</v>
      </c>
      <c r="AH475" s="88"/>
      <c r="AI475" s="88"/>
      <c r="AJ475" s="88"/>
      <c r="AK475" s="88" t="s">
        <v>3875</v>
      </c>
      <c r="AL475" s="88" t="s">
        <v>3876</v>
      </c>
      <c r="AM475" s="88" t="s">
        <v>3875</v>
      </c>
      <c r="AN475" s="88">
        <v>1</v>
      </c>
      <c r="AO475" s="88" t="s">
        <v>3861</v>
      </c>
      <c r="AP475" s="88" t="b">
        <v>0</v>
      </c>
      <c r="AQ475" s="88" t="b">
        <v>0</v>
      </c>
      <c r="AR475" s="88"/>
      <c r="AS475" s="88" t="b">
        <v>0</v>
      </c>
      <c r="AT475" s="88">
        <v>1</v>
      </c>
      <c r="AU475" s="88">
        <v>1</v>
      </c>
    </row>
    <row r="476" spans="1:47" ht="15" customHeight="1" x14ac:dyDescent="0.3">
      <c r="A476" s="46" t="s">
        <v>506</v>
      </c>
      <c r="B476" s="46" t="s">
        <v>503</v>
      </c>
      <c r="C476" s="50"/>
      <c r="D476" s="51"/>
      <c r="E476" s="81"/>
      <c r="F476" s="52"/>
      <c r="G476" s="50"/>
      <c r="H476" s="54"/>
      <c r="I476" s="53"/>
      <c r="J476" s="53"/>
      <c r="K476" s="65"/>
      <c r="L476" s="79"/>
      <c r="M476" s="79"/>
      <c r="N476" s="60"/>
      <c r="O476" s="88" t="s">
        <v>1697</v>
      </c>
      <c r="P476" s="83">
        <v>45032.78297453704</v>
      </c>
      <c r="Q476" s="88" t="s">
        <v>3877</v>
      </c>
      <c r="R476" s="88"/>
      <c r="S476" s="88" t="s">
        <v>3878</v>
      </c>
      <c r="T476" s="88" t="s">
        <v>1742</v>
      </c>
      <c r="U476" s="88" t="s">
        <v>506</v>
      </c>
      <c r="V476" s="88" t="s">
        <v>3879</v>
      </c>
      <c r="W476" s="78" t="s">
        <v>3880</v>
      </c>
      <c r="X476" s="83">
        <v>45032.78297453704</v>
      </c>
      <c r="Y476" s="88" t="s">
        <v>1692</v>
      </c>
      <c r="Z476" s="88" t="b">
        <v>0</v>
      </c>
      <c r="AA476" s="88" t="b">
        <v>0</v>
      </c>
      <c r="AB476" s="88"/>
      <c r="AC476" s="88">
        <v>3</v>
      </c>
      <c r="AD476" s="88">
        <v>0</v>
      </c>
      <c r="AE476" s="88" t="s">
        <v>1693</v>
      </c>
      <c r="AF476" s="88" t="b">
        <v>0</v>
      </c>
      <c r="AG476" s="88" t="b">
        <v>0</v>
      </c>
      <c r="AH476" s="88"/>
      <c r="AI476" s="88"/>
      <c r="AJ476" s="88"/>
      <c r="AK476" s="88" t="s">
        <v>3861</v>
      </c>
      <c r="AL476" s="88" t="s">
        <v>3862</v>
      </c>
      <c r="AM476" s="88" t="s">
        <v>3861</v>
      </c>
      <c r="AN476" s="88">
        <v>0</v>
      </c>
      <c r="AO476" s="88" t="s">
        <v>3861</v>
      </c>
      <c r="AP476" s="88" t="b">
        <v>0</v>
      </c>
      <c r="AQ476" s="88" t="b">
        <v>0</v>
      </c>
      <c r="AR476" s="88"/>
      <c r="AS476" s="88" t="b">
        <v>0</v>
      </c>
      <c r="AT476" s="88">
        <v>0</v>
      </c>
      <c r="AU476" s="88">
        <v>1</v>
      </c>
    </row>
    <row r="477" spans="1:47" ht="15" customHeight="1" x14ac:dyDescent="0.3">
      <c r="A477" s="46" t="s">
        <v>507</v>
      </c>
      <c r="B477" s="46" t="s">
        <v>503</v>
      </c>
      <c r="C477" s="50"/>
      <c r="D477" s="51"/>
      <c r="E477" s="81"/>
      <c r="F477" s="52"/>
      <c r="G477" s="50"/>
      <c r="H477" s="54"/>
      <c r="I477" s="53"/>
      <c r="J477" s="53"/>
      <c r="K477" s="65"/>
      <c r="L477" s="79"/>
      <c r="M477" s="79"/>
      <c r="N477" s="60"/>
      <c r="O477" s="88" t="s">
        <v>1697</v>
      </c>
      <c r="P477" s="83">
        <v>45032.992627314816</v>
      </c>
      <c r="Q477" s="88" t="s">
        <v>3881</v>
      </c>
      <c r="R477" s="88"/>
      <c r="S477" s="88" t="s">
        <v>3882</v>
      </c>
      <c r="T477" s="88" t="s">
        <v>1742</v>
      </c>
      <c r="U477" s="88" t="s">
        <v>3883</v>
      </c>
      <c r="V477" s="88" t="s">
        <v>3884</v>
      </c>
      <c r="W477" s="78" t="s">
        <v>3885</v>
      </c>
      <c r="X477" s="83">
        <v>45032.992627314816</v>
      </c>
      <c r="Y477" s="88" t="s">
        <v>1692</v>
      </c>
      <c r="Z477" s="88" t="b">
        <v>0</v>
      </c>
      <c r="AA477" s="88" t="b">
        <v>0</v>
      </c>
      <c r="AB477" s="88"/>
      <c r="AC477" s="88">
        <v>3</v>
      </c>
      <c r="AD477" s="88">
        <v>0</v>
      </c>
      <c r="AE477" s="88" t="s">
        <v>1693</v>
      </c>
      <c r="AF477" s="88" t="b">
        <v>0</v>
      </c>
      <c r="AG477" s="88" t="b">
        <v>0</v>
      </c>
      <c r="AH477" s="88"/>
      <c r="AI477" s="88"/>
      <c r="AJ477" s="88"/>
      <c r="AK477" s="88" t="s">
        <v>3861</v>
      </c>
      <c r="AL477" s="88" t="s">
        <v>3862</v>
      </c>
      <c r="AM477" s="88" t="s">
        <v>3861</v>
      </c>
      <c r="AN477" s="88">
        <v>0</v>
      </c>
      <c r="AO477" s="88" t="s">
        <v>3861</v>
      </c>
      <c r="AP477" s="88" t="b">
        <v>0</v>
      </c>
      <c r="AQ477" s="88" t="b">
        <v>0</v>
      </c>
      <c r="AR477" s="88"/>
      <c r="AS477" s="88" t="b">
        <v>0</v>
      </c>
      <c r="AT477" s="88">
        <v>0</v>
      </c>
      <c r="AU477" s="88">
        <v>1</v>
      </c>
    </row>
    <row r="478" spans="1:47" ht="15" customHeight="1" x14ac:dyDescent="0.3">
      <c r="A478" s="46" t="s">
        <v>508</v>
      </c>
      <c r="B478" s="46" t="s">
        <v>503</v>
      </c>
      <c r="C478" s="50"/>
      <c r="D478" s="51"/>
      <c r="E478" s="81"/>
      <c r="F478" s="52"/>
      <c r="G478" s="50"/>
      <c r="H478" s="54"/>
      <c r="I478" s="53"/>
      <c r="J478" s="53"/>
      <c r="K478" s="65"/>
      <c r="L478" s="79"/>
      <c r="M478" s="79"/>
      <c r="N478" s="60"/>
      <c r="O478" s="88" t="s">
        <v>1697</v>
      </c>
      <c r="P478" s="83">
        <v>45033.087800925925</v>
      </c>
      <c r="Q478" s="88" t="s">
        <v>3886</v>
      </c>
      <c r="R478" s="88"/>
      <c r="S478" s="88" t="s">
        <v>3887</v>
      </c>
      <c r="T478" s="88" t="s">
        <v>1742</v>
      </c>
      <c r="U478" s="88" t="s">
        <v>3888</v>
      </c>
      <c r="V478" s="88" t="s">
        <v>3889</v>
      </c>
      <c r="W478" s="78" t="s">
        <v>3890</v>
      </c>
      <c r="X478" s="83">
        <v>45033.087800925925</v>
      </c>
      <c r="Y478" s="88" t="s">
        <v>1692</v>
      </c>
      <c r="Z478" s="88" t="b">
        <v>0</v>
      </c>
      <c r="AA478" s="88" t="b">
        <v>0</v>
      </c>
      <c r="AB478" s="88"/>
      <c r="AC478" s="88">
        <v>2</v>
      </c>
      <c r="AD478" s="88">
        <v>0</v>
      </c>
      <c r="AE478" s="88" t="s">
        <v>1693</v>
      </c>
      <c r="AF478" s="88" t="b">
        <v>0</v>
      </c>
      <c r="AG478" s="88" t="b">
        <v>0</v>
      </c>
      <c r="AH478" s="88"/>
      <c r="AI478" s="88"/>
      <c r="AJ478" s="88"/>
      <c r="AK478" s="88" t="s">
        <v>3861</v>
      </c>
      <c r="AL478" s="88" t="s">
        <v>3862</v>
      </c>
      <c r="AM478" s="88" t="s">
        <v>3861</v>
      </c>
      <c r="AN478" s="88">
        <v>0</v>
      </c>
      <c r="AO478" s="88" t="s">
        <v>3861</v>
      </c>
      <c r="AP478" s="88" t="b">
        <v>0</v>
      </c>
      <c r="AQ478" s="88" t="b">
        <v>0</v>
      </c>
      <c r="AR478" s="88"/>
      <c r="AS478" s="88" t="b">
        <v>0</v>
      </c>
      <c r="AT478" s="88">
        <v>0</v>
      </c>
      <c r="AU478" s="88">
        <v>1</v>
      </c>
    </row>
    <row r="479" spans="1:47" ht="15" customHeight="1" x14ac:dyDescent="0.3">
      <c r="A479" s="46" t="s">
        <v>509</v>
      </c>
      <c r="B479" s="46" t="s">
        <v>503</v>
      </c>
      <c r="C479" s="50"/>
      <c r="D479" s="51"/>
      <c r="E479" s="81"/>
      <c r="F479" s="52"/>
      <c r="G479" s="50"/>
      <c r="H479" s="54"/>
      <c r="I479" s="53"/>
      <c r="J479" s="53"/>
      <c r="K479" s="65"/>
      <c r="L479" s="79"/>
      <c r="M479" s="79"/>
      <c r="N479" s="60"/>
      <c r="O479" s="88" t="s">
        <v>1697</v>
      </c>
      <c r="P479" s="83">
        <v>45033.149062500001</v>
      </c>
      <c r="Q479" s="88" t="s">
        <v>3891</v>
      </c>
      <c r="R479" s="88"/>
      <c r="S479" s="88" t="s">
        <v>3892</v>
      </c>
      <c r="T479" s="88" t="s">
        <v>1742</v>
      </c>
      <c r="U479" s="88">
        <v>8134420393</v>
      </c>
      <c r="V479" s="88" t="s">
        <v>3893</v>
      </c>
      <c r="W479" s="78" t="s">
        <v>3894</v>
      </c>
      <c r="X479" s="83">
        <v>45033.149062500001</v>
      </c>
      <c r="Y479" s="88" t="s">
        <v>1692</v>
      </c>
      <c r="Z479" s="88" t="b">
        <v>0</v>
      </c>
      <c r="AA479" s="88" t="b">
        <v>0</v>
      </c>
      <c r="AB479" s="88"/>
      <c r="AC479" s="88">
        <v>2</v>
      </c>
      <c r="AD479" s="88">
        <v>0</v>
      </c>
      <c r="AE479" s="88" t="s">
        <v>1693</v>
      </c>
      <c r="AF479" s="88" t="b">
        <v>0</v>
      </c>
      <c r="AG479" s="88" t="b">
        <v>0</v>
      </c>
      <c r="AH479" s="88"/>
      <c r="AI479" s="88"/>
      <c r="AJ479" s="88"/>
      <c r="AK479" s="88" t="s">
        <v>3861</v>
      </c>
      <c r="AL479" s="88" t="s">
        <v>3862</v>
      </c>
      <c r="AM479" s="88" t="s">
        <v>3861</v>
      </c>
      <c r="AN479" s="88">
        <v>0</v>
      </c>
      <c r="AO479" s="88" t="s">
        <v>3861</v>
      </c>
      <c r="AP479" s="88" t="b">
        <v>0</v>
      </c>
      <c r="AQ479" s="88" t="b">
        <v>0</v>
      </c>
      <c r="AR479" s="88"/>
      <c r="AS479" s="88" t="b">
        <v>0</v>
      </c>
      <c r="AT479" s="88">
        <v>0</v>
      </c>
      <c r="AU479" s="88">
        <v>1</v>
      </c>
    </row>
    <row r="480" spans="1:47" ht="15" customHeight="1" x14ac:dyDescent="0.3">
      <c r="A480" s="46" t="s">
        <v>503</v>
      </c>
      <c r="B480" s="46" t="s">
        <v>510</v>
      </c>
      <c r="C480" s="50"/>
      <c r="D480" s="51"/>
      <c r="E480" s="81"/>
      <c r="F480" s="52"/>
      <c r="G480" s="50"/>
      <c r="H480" s="54"/>
      <c r="I480" s="53"/>
      <c r="J480" s="53"/>
      <c r="K480" s="65"/>
      <c r="L480" s="79"/>
      <c r="M480" s="79"/>
      <c r="N480" s="60"/>
      <c r="O480" s="88" t="s">
        <v>1686</v>
      </c>
      <c r="P480" s="83">
        <v>45033.65525462963</v>
      </c>
      <c r="Q480" s="88" t="s">
        <v>3895</v>
      </c>
      <c r="R480" s="88"/>
      <c r="S480" s="88" t="s">
        <v>3896</v>
      </c>
      <c r="T480" s="88" t="s">
        <v>1742</v>
      </c>
      <c r="U480" s="88" t="s">
        <v>3897</v>
      </c>
      <c r="V480" s="88" t="s">
        <v>3898</v>
      </c>
      <c r="W480" s="78" t="s">
        <v>3899</v>
      </c>
      <c r="X480" s="83">
        <v>45033.65525462963</v>
      </c>
      <c r="Y480" s="88" t="s">
        <v>1692</v>
      </c>
      <c r="Z480" s="88" t="b">
        <v>0</v>
      </c>
      <c r="AA480" s="88" t="b">
        <v>0</v>
      </c>
      <c r="AB480" s="88"/>
      <c r="AC480" s="88">
        <v>1</v>
      </c>
      <c r="AD480" s="88">
        <v>0</v>
      </c>
      <c r="AE480" s="88" t="s">
        <v>1693</v>
      </c>
      <c r="AF480" s="88" t="b">
        <v>0</v>
      </c>
      <c r="AG480" s="88" t="b">
        <v>0</v>
      </c>
      <c r="AH480" s="88"/>
      <c r="AI480" s="88"/>
      <c r="AJ480" s="88"/>
      <c r="AK480" s="88" t="s">
        <v>3900</v>
      </c>
      <c r="AL480" s="88" t="s">
        <v>3901</v>
      </c>
      <c r="AM480" s="88" t="s">
        <v>3900</v>
      </c>
      <c r="AN480" s="88">
        <v>0</v>
      </c>
      <c r="AO480" s="88" t="s">
        <v>3861</v>
      </c>
      <c r="AP480" s="88" t="b">
        <v>1</v>
      </c>
      <c r="AQ480" s="88" t="b">
        <v>0</v>
      </c>
      <c r="AR480" s="88"/>
      <c r="AS480" s="88" t="b">
        <v>0</v>
      </c>
      <c r="AT480" s="88">
        <v>1</v>
      </c>
      <c r="AU480" s="88">
        <v>1</v>
      </c>
    </row>
    <row r="481" spans="1:47" ht="15" customHeight="1" x14ac:dyDescent="0.3">
      <c r="A481" s="46" t="s">
        <v>510</v>
      </c>
      <c r="B481" s="46" t="s">
        <v>503</v>
      </c>
      <c r="C481" s="50"/>
      <c r="D481" s="51"/>
      <c r="E481" s="81"/>
      <c r="F481" s="52"/>
      <c r="G481" s="50"/>
      <c r="H481" s="54"/>
      <c r="I481" s="53"/>
      <c r="J481" s="53"/>
      <c r="K481" s="65"/>
      <c r="L481" s="79"/>
      <c r="M481" s="79"/>
      <c r="N481" s="60"/>
      <c r="O481" s="88" t="s">
        <v>1697</v>
      </c>
      <c r="P481" s="83">
        <v>45033.478101851855</v>
      </c>
      <c r="Q481" s="88" t="s">
        <v>3902</v>
      </c>
      <c r="R481" s="88"/>
      <c r="S481" s="88" t="s">
        <v>3900</v>
      </c>
      <c r="T481" s="88" t="s">
        <v>1742</v>
      </c>
      <c r="U481" s="88" t="s">
        <v>3903</v>
      </c>
      <c r="V481" s="88" t="s">
        <v>3901</v>
      </c>
      <c r="W481" s="78" t="s">
        <v>3904</v>
      </c>
      <c r="X481" s="83">
        <v>45033.478101851855</v>
      </c>
      <c r="Y481" s="88" t="s">
        <v>1692</v>
      </c>
      <c r="Z481" s="88" t="b">
        <v>0</v>
      </c>
      <c r="AA481" s="88" t="b">
        <v>0</v>
      </c>
      <c r="AB481" s="88"/>
      <c r="AC481" s="88">
        <v>1</v>
      </c>
      <c r="AD481" s="88">
        <v>0</v>
      </c>
      <c r="AE481" s="88" t="s">
        <v>1693</v>
      </c>
      <c r="AF481" s="88" t="b">
        <v>0</v>
      </c>
      <c r="AG481" s="88" t="b">
        <v>0</v>
      </c>
      <c r="AH481" s="88"/>
      <c r="AI481" s="88"/>
      <c r="AJ481" s="88"/>
      <c r="AK481" s="88" t="s">
        <v>3861</v>
      </c>
      <c r="AL481" s="88" t="s">
        <v>3862</v>
      </c>
      <c r="AM481" s="88" t="s">
        <v>3861</v>
      </c>
      <c r="AN481" s="88">
        <v>1</v>
      </c>
      <c r="AO481" s="88" t="s">
        <v>3861</v>
      </c>
      <c r="AP481" s="88" t="b">
        <v>0</v>
      </c>
      <c r="AQ481" s="88" t="b">
        <v>0</v>
      </c>
      <c r="AR481" s="88"/>
      <c r="AS481" s="88" t="b">
        <v>0</v>
      </c>
      <c r="AT481" s="88">
        <v>0</v>
      </c>
      <c r="AU481" s="88">
        <v>1</v>
      </c>
    </row>
    <row r="482" spans="1:47" ht="15" customHeight="1" x14ac:dyDescent="0.3">
      <c r="A482" s="46" t="s">
        <v>505</v>
      </c>
      <c r="B482" s="46" t="s">
        <v>503</v>
      </c>
      <c r="C482" s="50"/>
      <c r="D482" s="51"/>
      <c r="E482" s="81"/>
      <c r="F482" s="52"/>
      <c r="G482" s="50"/>
      <c r="H482" s="54"/>
      <c r="I482" s="53"/>
      <c r="J482" s="53"/>
      <c r="K482" s="65"/>
      <c r="L482" s="79"/>
      <c r="M482" s="79"/>
      <c r="N482" s="60"/>
      <c r="O482" s="88" t="s">
        <v>1697</v>
      </c>
      <c r="P482" s="83">
        <v>45032.772233796299</v>
      </c>
      <c r="Q482" s="88" t="s">
        <v>3905</v>
      </c>
      <c r="R482" s="88"/>
      <c r="S482" s="88" t="s">
        <v>3875</v>
      </c>
      <c r="T482" s="88" t="s">
        <v>1742</v>
      </c>
      <c r="U482" s="88" t="s">
        <v>505</v>
      </c>
      <c r="V482" s="88" t="s">
        <v>3876</v>
      </c>
      <c r="W482" s="78" t="s">
        <v>3906</v>
      </c>
      <c r="X482" s="83">
        <v>45032.772233796299</v>
      </c>
      <c r="Y482" s="88" t="s">
        <v>1692</v>
      </c>
      <c r="Z482" s="88" t="b">
        <v>0</v>
      </c>
      <c r="AA482" s="88" t="b">
        <v>0</v>
      </c>
      <c r="AB482" s="88"/>
      <c r="AC482" s="88">
        <v>8</v>
      </c>
      <c r="AD482" s="88">
        <v>0</v>
      </c>
      <c r="AE482" s="88" t="s">
        <v>1693</v>
      </c>
      <c r="AF482" s="88" t="b">
        <v>0</v>
      </c>
      <c r="AG482" s="88" t="b">
        <v>0</v>
      </c>
      <c r="AH482" s="88"/>
      <c r="AI482" s="88"/>
      <c r="AJ482" s="88"/>
      <c r="AK482" s="88" t="s">
        <v>3861</v>
      </c>
      <c r="AL482" s="88" t="s">
        <v>3862</v>
      </c>
      <c r="AM482" s="88" t="s">
        <v>3861</v>
      </c>
      <c r="AN482" s="88">
        <v>1</v>
      </c>
      <c r="AO482" s="88" t="s">
        <v>3861</v>
      </c>
      <c r="AP482" s="88" t="b">
        <v>0</v>
      </c>
      <c r="AQ482" s="88" t="b">
        <v>0</v>
      </c>
      <c r="AR482" s="88"/>
      <c r="AS482" s="88" t="b">
        <v>0</v>
      </c>
      <c r="AT482" s="88">
        <v>0</v>
      </c>
      <c r="AU482" s="88">
        <v>1</v>
      </c>
    </row>
    <row r="483" spans="1:47" ht="15" customHeight="1" x14ac:dyDescent="0.3">
      <c r="A483" s="46" t="s">
        <v>503</v>
      </c>
      <c r="B483" s="46" t="s">
        <v>503</v>
      </c>
      <c r="C483" s="50"/>
      <c r="D483" s="51"/>
      <c r="E483" s="81"/>
      <c r="F483" s="52"/>
      <c r="G483" s="50"/>
      <c r="H483" s="54"/>
      <c r="I483" s="53"/>
      <c r="J483" s="53"/>
      <c r="K483" s="65"/>
      <c r="L483" s="79"/>
      <c r="M483" s="79"/>
      <c r="N483" s="60"/>
      <c r="O483" s="88" t="s">
        <v>1736</v>
      </c>
      <c r="P483" s="83">
        <v>45032.663206018522</v>
      </c>
      <c r="Q483" s="88"/>
      <c r="R483" s="78" t="s">
        <v>3907</v>
      </c>
      <c r="S483" s="88" t="s">
        <v>3861</v>
      </c>
      <c r="T483" s="88" t="s">
        <v>1742</v>
      </c>
      <c r="U483" s="88" t="s">
        <v>3897</v>
      </c>
      <c r="V483" s="88" t="s">
        <v>3862</v>
      </c>
      <c r="W483" s="78" t="s">
        <v>3908</v>
      </c>
      <c r="X483" s="83">
        <v>45032.663206018522</v>
      </c>
      <c r="Y483" s="88" t="s">
        <v>1692</v>
      </c>
      <c r="Z483" s="88" t="b">
        <v>0</v>
      </c>
      <c r="AA483" s="88" t="b">
        <v>0</v>
      </c>
      <c r="AB483" s="88"/>
      <c r="AC483" s="88">
        <v>290</v>
      </c>
      <c r="AD483" s="88">
        <v>0</v>
      </c>
      <c r="AE483" s="88" t="s">
        <v>1693</v>
      </c>
      <c r="AF483" s="88" t="b">
        <v>0</v>
      </c>
      <c r="AG483" s="88" t="b">
        <v>0</v>
      </c>
      <c r="AH483" s="88" t="s">
        <v>3909</v>
      </c>
      <c r="AI483" s="88" t="b">
        <v>0</v>
      </c>
      <c r="AJ483" s="88">
        <v>1</v>
      </c>
      <c r="AK483" s="88"/>
      <c r="AL483" s="88"/>
      <c r="AM483" s="88" t="s">
        <v>3861</v>
      </c>
      <c r="AN483" s="88">
        <v>0</v>
      </c>
      <c r="AO483" s="88"/>
      <c r="AP483" s="88"/>
      <c r="AQ483" s="88"/>
      <c r="AR483" s="88"/>
      <c r="AS483" s="88"/>
      <c r="AT483" s="88"/>
      <c r="AU483" s="88">
        <v>1</v>
      </c>
    </row>
    <row r="484" spans="1:47" ht="15" customHeight="1" x14ac:dyDescent="0.3">
      <c r="A484" s="46" t="s">
        <v>511</v>
      </c>
      <c r="B484" s="46" t="s">
        <v>512</v>
      </c>
      <c r="C484" s="50"/>
      <c r="D484" s="51"/>
      <c r="E484" s="81"/>
      <c r="F484" s="52"/>
      <c r="G484" s="50"/>
      <c r="H484" s="54"/>
      <c r="I484" s="53"/>
      <c r="J484" s="53"/>
      <c r="K484" s="65"/>
      <c r="L484" s="79"/>
      <c r="M484" s="79"/>
      <c r="N484" s="60"/>
      <c r="O484" s="88" t="s">
        <v>1697</v>
      </c>
      <c r="P484" s="83">
        <v>45034.189108796294</v>
      </c>
      <c r="Q484" s="88" t="s">
        <v>3910</v>
      </c>
      <c r="R484" s="88"/>
      <c r="S484" s="88" t="s">
        <v>3911</v>
      </c>
      <c r="T484" s="88" t="s">
        <v>2326</v>
      </c>
      <c r="U484" s="88" t="s">
        <v>3912</v>
      </c>
      <c r="V484" s="88" t="s">
        <v>3913</v>
      </c>
      <c r="W484" s="78" t="s">
        <v>3914</v>
      </c>
      <c r="X484" s="83">
        <v>45034.189108796294</v>
      </c>
      <c r="Y484" s="88" t="s">
        <v>1692</v>
      </c>
      <c r="Z484" s="88" t="b">
        <v>0</v>
      </c>
      <c r="AA484" s="88" t="b">
        <v>0</v>
      </c>
      <c r="AB484" s="88"/>
      <c r="AC484" s="88">
        <v>3</v>
      </c>
      <c r="AD484" s="88">
        <v>0</v>
      </c>
      <c r="AE484" s="88" t="s">
        <v>1693</v>
      </c>
      <c r="AF484" s="88" t="b">
        <v>0</v>
      </c>
      <c r="AG484" s="88" t="b">
        <v>0</v>
      </c>
      <c r="AH484" s="88"/>
      <c r="AI484" s="88"/>
      <c r="AJ484" s="88"/>
      <c r="AK484" s="88" t="s">
        <v>3915</v>
      </c>
      <c r="AL484" s="88" t="s">
        <v>3916</v>
      </c>
      <c r="AM484" s="88" t="s">
        <v>3915</v>
      </c>
      <c r="AN484" s="88">
        <v>0</v>
      </c>
      <c r="AO484" s="88" t="s">
        <v>3915</v>
      </c>
      <c r="AP484" s="88" t="b">
        <v>0</v>
      </c>
      <c r="AQ484" s="88" t="b">
        <v>0</v>
      </c>
      <c r="AR484" s="88"/>
      <c r="AS484" s="88" t="b">
        <v>0</v>
      </c>
      <c r="AT484" s="88">
        <v>0</v>
      </c>
      <c r="AU484" s="88">
        <v>1</v>
      </c>
    </row>
    <row r="485" spans="1:47" ht="15" customHeight="1" x14ac:dyDescent="0.3">
      <c r="A485" s="46" t="s">
        <v>512</v>
      </c>
      <c r="B485" s="46" t="s">
        <v>512</v>
      </c>
      <c r="C485" s="50"/>
      <c r="D485" s="51"/>
      <c r="E485" s="81"/>
      <c r="F485" s="52"/>
      <c r="G485" s="50"/>
      <c r="H485" s="54"/>
      <c r="I485" s="53"/>
      <c r="J485" s="53"/>
      <c r="K485" s="65"/>
      <c r="L485" s="79"/>
      <c r="M485" s="79"/>
      <c r="N485" s="60"/>
      <c r="O485" s="88" t="s">
        <v>1736</v>
      </c>
      <c r="P485" s="83">
        <v>45034.112187500003</v>
      </c>
      <c r="Q485" s="88"/>
      <c r="R485" s="78" t="s">
        <v>3917</v>
      </c>
      <c r="S485" s="88" t="s">
        <v>3915</v>
      </c>
      <c r="T485" s="88" t="s">
        <v>2326</v>
      </c>
      <c r="U485" s="88" t="s">
        <v>3918</v>
      </c>
      <c r="V485" s="88" t="s">
        <v>3916</v>
      </c>
      <c r="W485" s="78" t="s">
        <v>3919</v>
      </c>
      <c r="X485" s="83">
        <v>45034.112187500003</v>
      </c>
      <c r="Y485" s="88" t="s">
        <v>1692</v>
      </c>
      <c r="Z485" s="88" t="b">
        <v>0</v>
      </c>
      <c r="AA485" s="88" t="b">
        <v>0</v>
      </c>
      <c r="AB485" s="88"/>
      <c r="AC485" s="88">
        <v>11</v>
      </c>
      <c r="AD485" s="88">
        <v>0</v>
      </c>
      <c r="AE485" s="88" t="s">
        <v>1693</v>
      </c>
      <c r="AF485" s="88" t="b">
        <v>0</v>
      </c>
      <c r="AG485" s="88" t="b">
        <v>0</v>
      </c>
      <c r="AH485" s="88" t="s">
        <v>3920</v>
      </c>
      <c r="AI485" s="88" t="b">
        <v>0</v>
      </c>
      <c r="AJ485" s="88">
        <v>1</v>
      </c>
      <c r="AK485" s="88"/>
      <c r="AL485" s="88"/>
      <c r="AM485" s="88" t="s">
        <v>3915</v>
      </c>
      <c r="AN485" s="88">
        <v>0</v>
      </c>
      <c r="AO485" s="88"/>
      <c r="AP485" s="88"/>
      <c r="AQ485" s="88"/>
      <c r="AR485" s="88"/>
      <c r="AS485" s="88"/>
      <c r="AT485" s="88"/>
      <c r="AU485" s="88">
        <v>1</v>
      </c>
    </row>
    <row r="486" spans="1:47" ht="15" customHeight="1" x14ac:dyDescent="0.3">
      <c r="A486" s="46" t="s">
        <v>513</v>
      </c>
      <c r="B486" s="46" t="s">
        <v>514</v>
      </c>
      <c r="C486" s="50"/>
      <c r="D486" s="51"/>
      <c r="E486" s="81"/>
      <c r="F486" s="52"/>
      <c r="G486" s="50"/>
      <c r="H486" s="54"/>
      <c r="I486" s="53"/>
      <c r="J486" s="53"/>
      <c r="K486" s="65"/>
      <c r="L486" s="79"/>
      <c r="M486" s="79"/>
      <c r="N486" s="60"/>
      <c r="O486" s="88" t="s">
        <v>1697</v>
      </c>
      <c r="P486" s="83">
        <v>45033.204814814817</v>
      </c>
      <c r="Q486" s="88" t="s">
        <v>3921</v>
      </c>
      <c r="R486" s="88"/>
      <c r="S486" s="88" t="s">
        <v>3922</v>
      </c>
      <c r="T486" s="88" t="s">
        <v>2919</v>
      </c>
      <c r="U486" s="88" t="s">
        <v>3923</v>
      </c>
      <c r="V486" s="88" t="s">
        <v>3924</v>
      </c>
      <c r="W486" s="78" t="s">
        <v>3925</v>
      </c>
      <c r="X486" s="83">
        <v>45033.204814814817</v>
      </c>
      <c r="Y486" s="88" t="s">
        <v>1692</v>
      </c>
      <c r="Z486" s="88" t="b">
        <v>0</v>
      </c>
      <c r="AA486" s="88" t="b">
        <v>0</v>
      </c>
      <c r="AB486" s="88"/>
      <c r="AC486" s="88">
        <v>1</v>
      </c>
      <c r="AD486" s="88">
        <v>0</v>
      </c>
      <c r="AE486" s="88" t="s">
        <v>1693</v>
      </c>
      <c r="AF486" s="88" t="b">
        <v>0</v>
      </c>
      <c r="AG486" s="88" t="b">
        <v>0</v>
      </c>
      <c r="AH486" s="88"/>
      <c r="AI486" s="88"/>
      <c r="AJ486" s="88"/>
      <c r="AK486" s="88" t="s">
        <v>3926</v>
      </c>
      <c r="AL486" s="88" t="s">
        <v>3927</v>
      </c>
      <c r="AM486" s="88" t="s">
        <v>3926</v>
      </c>
      <c r="AN486" s="88">
        <v>0</v>
      </c>
      <c r="AO486" s="88" t="s">
        <v>3926</v>
      </c>
      <c r="AP486" s="88" t="b">
        <v>0</v>
      </c>
      <c r="AQ486" s="88" t="b">
        <v>0</v>
      </c>
      <c r="AR486" s="88"/>
      <c r="AS486" s="88" t="b">
        <v>0</v>
      </c>
      <c r="AT486" s="88">
        <v>0</v>
      </c>
      <c r="AU486" s="88">
        <v>1</v>
      </c>
    </row>
    <row r="487" spans="1:47" ht="15" customHeight="1" x14ac:dyDescent="0.3">
      <c r="A487" s="46" t="s">
        <v>514</v>
      </c>
      <c r="B487" s="46" t="s">
        <v>515</v>
      </c>
      <c r="C487" s="50"/>
      <c r="D487" s="51"/>
      <c r="E487" s="81"/>
      <c r="F487" s="52"/>
      <c r="G487" s="50"/>
      <c r="H487" s="54"/>
      <c r="I487" s="53"/>
      <c r="J487" s="53"/>
      <c r="K487" s="65"/>
      <c r="L487" s="79"/>
      <c r="M487" s="79"/>
      <c r="N487" s="60"/>
      <c r="O487" s="88" t="s">
        <v>1686</v>
      </c>
      <c r="P487" s="83">
        <v>45033.684039351851</v>
      </c>
      <c r="Q487" s="88" t="s">
        <v>3928</v>
      </c>
      <c r="R487" s="88"/>
      <c r="S487" s="88" t="s">
        <v>3929</v>
      </c>
      <c r="T487" s="88" t="s">
        <v>2919</v>
      </c>
      <c r="U487" s="88" t="s">
        <v>3930</v>
      </c>
      <c r="V487" s="88" t="s">
        <v>3931</v>
      </c>
      <c r="W487" s="78" t="s">
        <v>3932</v>
      </c>
      <c r="X487" s="83">
        <v>45033.684039351851</v>
      </c>
      <c r="Y487" s="88" t="s">
        <v>1692</v>
      </c>
      <c r="Z487" s="88" t="b">
        <v>0</v>
      </c>
      <c r="AA487" s="88" t="b">
        <v>0</v>
      </c>
      <c r="AB487" s="88"/>
      <c r="AC487" s="88">
        <v>1</v>
      </c>
      <c r="AD487" s="88">
        <v>0</v>
      </c>
      <c r="AE487" s="88" t="s">
        <v>1693</v>
      </c>
      <c r="AF487" s="88" t="b">
        <v>0</v>
      </c>
      <c r="AG487" s="88" t="b">
        <v>0</v>
      </c>
      <c r="AH487" s="88"/>
      <c r="AI487" s="88"/>
      <c r="AJ487" s="88"/>
      <c r="AK487" s="88" t="s">
        <v>3933</v>
      </c>
      <c r="AL487" s="88" t="s">
        <v>3934</v>
      </c>
      <c r="AM487" s="88" t="s">
        <v>3933</v>
      </c>
      <c r="AN487" s="88">
        <v>0</v>
      </c>
      <c r="AO487" s="88" t="s">
        <v>3926</v>
      </c>
      <c r="AP487" s="88" t="b">
        <v>1</v>
      </c>
      <c r="AQ487" s="88" t="b">
        <v>0</v>
      </c>
      <c r="AR487" s="88"/>
      <c r="AS487" s="88" t="b">
        <v>0</v>
      </c>
      <c r="AT487" s="88">
        <v>1</v>
      </c>
      <c r="AU487" s="88">
        <v>1</v>
      </c>
    </row>
    <row r="488" spans="1:47" ht="15" customHeight="1" x14ac:dyDescent="0.3">
      <c r="A488" s="46" t="s">
        <v>515</v>
      </c>
      <c r="B488" s="46" t="s">
        <v>514</v>
      </c>
      <c r="C488" s="50"/>
      <c r="D488" s="51"/>
      <c r="E488" s="81"/>
      <c r="F488" s="52"/>
      <c r="G488" s="50"/>
      <c r="H488" s="54"/>
      <c r="I488" s="53"/>
      <c r="J488" s="53"/>
      <c r="K488" s="65"/>
      <c r="L488" s="79"/>
      <c r="M488" s="79"/>
      <c r="N488" s="60"/>
      <c r="O488" s="88" t="s">
        <v>1697</v>
      </c>
      <c r="P488" s="83">
        <v>45033.241446759261</v>
      </c>
      <c r="Q488" s="88" t="s">
        <v>3935</v>
      </c>
      <c r="R488" s="88"/>
      <c r="S488" s="88" t="s">
        <v>3933</v>
      </c>
      <c r="T488" s="88" t="s">
        <v>2919</v>
      </c>
      <c r="U488" s="88" t="s">
        <v>3936</v>
      </c>
      <c r="V488" s="88" t="s">
        <v>3934</v>
      </c>
      <c r="W488" s="78" t="s">
        <v>3937</v>
      </c>
      <c r="X488" s="83">
        <v>45033.241446759261</v>
      </c>
      <c r="Y488" s="88" t="s">
        <v>1692</v>
      </c>
      <c r="Z488" s="88" t="b">
        <v>0</v>
      </c>
      <c r="AA488" s="88" t="b">
        <v>0</v>
      </c>
      <c r="AB488" s="88"/>
      <c r="AC488" s="88">
        <v>3</v>
      </c>
      <c r="AD488" s="88">
        <v>0</v>
      </c>
      <c r="AE488" s="88" t="s">
        <v>1693</v>
      </c>
      <c r="AF488" s="88" t="b">
        <v>0</v>
      </c>
      <c r="AG488" s="88" t="b">
        <v>0</v>
      </c>
      <c r="AH488" s="88"/>
      <c r="AI488" s="88"/>
      <c r="AJ488" s="88"/>
      <c r="AK488" s="88" t="s">
        <v>3926</v>
      </c>
      <c r="AL488" s="88" t="s">
        <v>3927</v>
      </c>
      <c r="AM488" s="88" t="s">
        <v>3926</v>
      </c>
      <c r="AN488" s="88">
        <v>1</v>
      </c>
      <c r="AO488" s="88" t="s">
        <v>3926</v>
      </c>
      <c r="AP488" s="88" t="b">
        <v>0</v>
      </c>
      <c r="AQ488" s="88" t="b">
        <v>0</v>
      </c>
      <c r="AR488" s="88"/>
      <c r="AS488" s="88" t="b">
        <v>0</v>
      </c>
      <c r="AT488" s="88">
        <v>0</v>
      </c>
      <c r="AU488" s="88">
        <v>1</v>
      </c>
    </row>
    <row r="489" spans="1:47" ht="15" customHeight="1" x14ac:dyDescent="0.3">
      <c r="A489" s="46" t="s">
        <v>516</v>
      </c>
      <c r="B489" s="46" t="s">
        <v>514</v>
      </c>
      <c r="C489" s="50"/>
      <c r="D489" s="51"/>
      <c r="E489" s="81"/>
      <c r="F489" s="52"/>
      <c r="G489" s="50"/>
      <c r="H489" s="54"/>
      <c r="I489" s="53"/>
      <c r="J489" s="53"/>
      <c r="K489" s="65"/>
      <c r="L489" s="79"/>
      <c r="M489" s="79"/>
      <c r="N489" s="60"/>
      <c r="O489" s="88" t="s">
        <v>1697</v>
      </c>
      <c r="P489" s="83">
        <v>45033.735277777778</v>
      </c>
      <c r="Q489" s="88" t="s">
        <v>3938</v>
      </c>
      <c r="R489" s="88"/>
      <c r="S489" s="88" t="s">
        <v>3939</v>
      </c>
      <c r="T489" s="88" t="s">
        <v>2919</v>
      </c>
      <c r="U489" s="88" t="s">
        <v>3940</v>
      </c>
      <c r="V489" s="88" t="s">
        <v>3941</v>
      </c>
      <c r="W489" s="78" t="s">
        <v>3942</v>
      </c>
      <c r="X489" s="83">
        <v>45033.735277777778</v>
      </c>
      <c r="Y489" s="88" t="s">
        <v>1692</v>
      </c>
      <c r="Z489" s="88" t="b">
        <v>0</v>
      </c>
      <c r="AA489" s="88" t="b">
        <v>0</v>
      </c>
      <c r="AB489" s="88"/>
      <c r="AC489" s="88">
        <v>1</v>
      </c>
      <c r="AD489" s="88">
        <v>0</v>
      </c>
      <c r="AE489" s="88" t="s">
        <v>1693</v>
      </c>
      <c r="AF489" s="88" t="b">
        <v>0</v>
      </c>
      <c r="AG489" s="88" t="b">
        <v>0</v>
      </c>
      <c r="AH489" s="88"/>
      <c r="AI489" s="88"/>
      <c r="AJ489" s="88"/>
      <c r="AK489" s="88" t="s">
        <v>3926</v>
      </c>
      <c r="AL489" s="88" t="s">
        <v>3927</v>
      </c>
      <c r="AM489" s="88" t="s">
        <v>3926</v>
      </c>
      <c r="AN489" s="88">
        <v>0</v>
      </c>
      <c r="AO489" s="88" t="s">
        <v>3926</v>
      </c>
      <c r="AP489" s="88" t="b">
        <v>0</v>
      </c>
      <c r="AQ489" s="88" t="b">
        <v>0</v>
      </c>
      <c r="AR489" s="88"/>
      <c r="AS489" s="88" t="b">
        <v>0</v>
      </c>
      <c r="AT489" s="88">
        <v>0</v>
      </c>
      <c r="AU489" s="88">
        <v>1</v>
      </c>
    </row>
    <row r="490" spans="1:47" ht="15" customHeight="1" x14ac:dyDescent="0.3">
      <c r="A490" s="46" t="s">
        <v>517</v>
      </c>
      <c r="B490" s="46" t="s">
        <v>514</v>
      </c>
      <c r="C490" s="50"/>
      <c r="D490" s="51"/>
      <c r="E490" s="81"/>
      <c r="F490" s="52"/>
      <c r="G490" s="50"/>
      <c r="H490" s="54"/>
      <c r="I490" s="53"/>
      <c r="J490" s="53"/>
      <c r="K490" s="65"/>
      <c r="L490" s="79"/>
      <c r="M490" s="79"/>
      <c r="N490" s="60"/>
      <c r="O490" s="88" t="s">
        <v>1697</v>
      </c>
      <c r="P490" s="83">
        <v>45033.919131944444</v>
      </c>
      <c r="Q490" s="88" t="s">
        <v>3943</v>
      </c>
      <c r="R490" s="88"/>
      <c r="S490" s="88" t="s">
        <v>3944</v>
      </c>
      <c r="T490" s="88" t="s">
        <v>2919</v>
      </c>
      <c r="U490" s="88" t="s">
        <v>517</v>
      </c>
      <c r="V490" s="88" t="s">
        <v>3945</v>
      </c>
      <c r="W490" s="78" t="s">
        <v>3946</v>
      </c>
      <c r="X490" s="83">
        <v>45033.919131944444</v>
      </c>
      <c r="Y490" s="88" t="s">
        <v>1692</v>
      </c>
      <c r="Z490" s="88" t="b">
        <v>0</v>
      </c>
      <c r="AA490" s="88" t="b">
        <v>0</v>
      </c>
      <c r="AB490" s="88"/>
      <c r="AC490" s="88">
        <v>1</v>
      </c>
      <c r="AD490" s="88">
        <v>0</v>
      </c>
      <c r="AE490" s="88" t="s">
        <v>1693</v>
      </c>
      <c r="AF490" s="88" t="b">
        <v>0</v>
      </c>
      <c r="AG490" s="88" t="b">
        <v>0</v>
      </c>
      <c r="AH490" s="88"/>
      <c r="AI490" s="88"/>
      <c r="AJ490" s="88"/>
      <c r="AK490" s="88" t="s">
        <v>3926</v>
      </c>
      <c r="AL490" s="88" t="s">
        <v>3927</v>
      </c>
      <c r="AM490" s="88" t="s">
        <v>3926</v>
      </c>
      <c r="AN490" s="88">
        <v>0</v>
      </c>
      <c r="AO490" s="88" t="s">
        <v>3926</v>
      </c>
      <c r="AP490" s="88" t="b">
        <v>0</v>
      </c>
      <c r="AQ490" s="88" t="b">
        <v>0</v>
      </c>
      <c r="AR490" s="88"/>
      <c r="AS490" s="88" t="b">
        <v>0</v>
      </c>
      <c r="AT490" s="88">
        <v>0</v>
      </c>
      <c r="AU490" s="88">
        <v>1</v>
      </c>
    </row>
    <row r="491" spans="1:47" ht="15" customHeight="1" x14ac:dyDescent="0.3">
      <c r="A491" s="46" t="s">
        <v>182</v>
      </c>
      <c r="B491" s="46" t="s">
        <v>514</v>
      </c>
      <c r="C491" s="50"/>
      <c r="D491" s="51"/>
      <c r="E491" s="81"/>
      <c r="F491" s="52"/>
      <c r="G491" s="50"/>
      <c r="H491" s="54"/>
      <c r="I491" s="53"/>
      <c r="J491" s="53"/>
      <c r="K491" s="65"/>
      <c r="L491" s="79"/>
      <c r="M491" s="79"/>
      <c r="N491" s="60"/>
      <c r="O491" s="88" t="s">
        <v>1697</v>
      </c>
      <c r="P491" s="83">
        <v>45033.18277777778</v>
      </c>
      <c r="Q491" s="88" t="s">
        <v>3947</v>
      </c>
      <c r="R491" s="88"/>
      <c r="S491" s="88" t="s">
        <v>3948</v>
      </c>
      <c r="T491" s="88" t="s">
        <v>2919</v>
      </c>
      <c r="U491" s="88" t="s">
        <v>1733</v>
      </c>
      <c r="V491" s="88" t="s">
        <v>3949</v>
      </c>
      <c r="W491" s="78" t="s">
        <v>3950</v>
      </c>
      <c r="X491" s="83">
        <v>45033.18277777778</v>
      </c>
      <c r="Y491" s="88" t="s">
        <v>1692</v>
      </c>
      <c r="Z491" s="88" t="b">
        <v>0</v>
      </c>
      <c r="AA491" s="88" t="b">
        <v>0</v>
      </c>
      <c r="AB491" s="88"/>
      <c r="AC491" s="88">
        <v>1</v>
      </c>
      <c r="AD491" s="88">
        <v>0</v>
      </c>
      <c r="AE491" s="88" t="s">
        <v>1693</v>
      </c>
      <c r="AF491" s="88" t="b">
        <v>0</v>
      </c>
      <c r="AG491" s="88" t="b">
        <v>0</v>
      </c>
      <c r="AH491" s="88"/>
      <c r="AI491" s="88"/>
      <c r="AJ491" s="88"/>
      <c r="AK491" s="88" t="s">
        <v>3926</v>
      </c>
      <c r="AL491" s="88" t="s">
        <v>3927</v>
      </c>
      <c r="AM491" s="88" t="s">
        <v>3926</v>
      </c>
      <c r="AN491" s="88">
        <v>0</v>
      </c>
      <c r="AO491" s="88" t="s">
        <v>3926</v>
      </c>
      <c r="AP491" s="88" t="b">
        <v>0</v>
      </c>
      <c r="AQ491" s="88" t="b">
        <v>0</v>
      </c>
      <c r="AR491" s="88"/>
      <c r="AS491" s="88" t="b">
        <v>0</v>
      </c>
      <c r="AT491" s="88">
        <v>0</v>
      </c>
      <c r="AU491" s="88">
        <v>1</v>
      </c>
    </row>
    <row r="492" spans="1:47" ht="15" customHeight="1" x14ac:dyDescent="0.3">
      <c r="A492" s="46" t="s">
        <v>514</v>
      </c>
      <c r="B492" s="46" t="s">
        <v>514</v>
      </c>
      <c r="C492" s="50"/>
      <c r="D492" s="51"/>
      <c r="E492" s="81"/>
      <c r="F492" s="52"/>
      <c r="G492" s="50"/>
      <c r="H492" s="54"/>
      <c r="I492" s="53"/>
      <c r="J492" s="53"/>
      <c r="K492" s="65"/>
      <c r="L492" s="79"/>
      <c r="M492" s="79"/>
      <c r="N492" s="60"/>
      <c r="O492" s="88" t="s">
        <v>1736</v>
      </c>
      <c r="P492" s="83">
        <v>45033.18277777778</v>
      </c>
      <c r="Q492" s="88" t="s">
        <v>3951</v>
      </c>
      <c r="R492" s="88"/>
      <c r="S492" s="88" t="s">
        <v>3926</v>
      </c>
      <c r="T492" s="88" t="s">
        <v>2919</v>
      </c>
      <c r="U492" s="88" t="s">
        <v>3930</v>
      </c>
      <c r="V492" s="88" t="s">
        <v>3927</v>
      </c>
      <c r="W492" s="78" t="s">
        <v>3952</v>
      </c>
      <c r="X492" s="83">
        <v>45033.18277777778</v>
      </c>
      <c r="Y492" s="88" t="s">
        <v>1692</v>
      </c>
      <c r="Z492" s="88" t="b">
        <v>0</v>
      </c>
      <c r="AA492" s="88" t="b">
        <v>0</v>
      </c>
      <c r="AB492" s="88"/>
      <c r="AC492" s="88">
        <v>1</v>
      </c>
      <c r="AD492" s="88">
        <v>0</v>
      </c>
      <c r="AE492" s="88" t="s">
        <v>1693</v>
      </c>
      <c r="AF492" s="88" t="b">
        <v>0</v>
      </c>
      <c r="AG492" s="88" t="b">
        <v>0</v>
      </c>
      <c r="AH492" s="88" t="s">
        <v>3953</v>
      </c>
      <c r="AI492" s="88" t="b">
        <v>0</v>
      </c>
      <c r="AJ492" s="88">
        <v>1</v>
      </c>
      <c r="AK492" s="88"/>
      <c r="AL492" s="88"/>
      <c r="AM492" s="88" t="s">
        <v>3926</v>
      </c>
      <c r="AN492" s="88">
        <v>0</v>
      </c>
      <c r="AO492" s="88"/>
      <c r="AP492" s="88"/>
      <c r="AQ492" s="88"/>
      <c r="AR492" s="88"/>
      <c r="AS492" s="88"/>
      <c r="AT492" s="88"/>
      <c r="AU492" s="88">
        <v>1</v>
      </c>
    </row>
    <row r="493" spans="1:47" ht="15" customHeight="1" x14ac:dyDescent="0.3">
      <c r="A493" s="46" t="s">
        <v>518</v>
      </c>
      <c r="B493" s="46" t="s">
        <v>519</v>
      </c>
      <c r="C493" s="50"/>
      <c r="D493" s="51"/>
      <c r="E493" s="81"/>
      <c r="F493" s="52"/>
      <c r="G493" s="50"/>
      <c r="H493" s="54"/>
      <c r="I493" s="53"/>
      <c r="J493" s="53"/>
      <c r="K493" s="65"/>
      <c r="L493" s="79"/>
      <c r="M493" s="79"/>
      <c r="N493" s="60"/>
      <c r="O493" s="88" t="s">
        <v>1697</v>
      </c>
      <c r="P493" s="83">
        <v>45033.015046296299</v>
      </c>
      <c r="Q493" s="88" t="s">
        <v>3954</v>
      </c>
      <c r="R493" s="88"/>
      <c r="S493" s="88" t="s">
        <v>3955</v>
      </c>
      <c r="T493" s="88" t="s">
        <v>3956</v>
      </c>
      <c r="U493" s="88" t="s">
        <v>518</v>
      </c>
      <c r="V493" s="88" t="s">
        <v>3957</v>
      </c>
      <c r="W493" s="78" t="s">
        <v>3958</v>
      </c>
      <c r="X493" s="83">
        <v>45033.015046296299</v>
      </c>
      <c r="Y493" s="88" t="s">
        <v>1692</v>
      </c>
      <c r="Z493" s="88" t="b">
        <v>0</v>
      </c>
      <c r="AA493" s="88" t="b">
        <v>0</v>
      </c>
      <c r="AB493" s="88"/>
      <c r="AC493" s="88">
        <v>1</v>
      </c>
      <c r="AD493" s="88">
        <v>0</v>
      </c>
      <c r="AE493" s="88" t="s">
        <v>1693</v>
      </c>
      <c r="AF493" s="88" t="b">
        <v>0</v>
      </c>
      <c r="AG493" s="88" t="b">
        <v>0</v>
      </c>
      <c r="AH493" s="88"/>
      <c r="AI493" s="88"/>
      <c r="AJ493" s="88"/>
      <c r="AK493" s="88" t="s">
        <v>3959</v>
      </c>
      <c r="AL493" s="88" t="s">
        <v>3960</v>
      </c>
      <c r="AM493" s="88" t="s">
        <v>3959</v>
      </c>
      <c r="AN493" s="88">
        <v>0</v>
      </c>
      <c r="AO493" s="88" t="s">
        <v>3959</v>
      </c>
      <c r="AP493" s="88" t="b">
        <v>0</v>
      </c>
      <c r="AQ493" s="88" t="b">
        <v>0</v>
      </c>
      <c r="AR493" s="88"/>
      <c r="AS493" s="88" t="b">
        <v>0</v>
      </c>
      <c r="AT493" s="88">
        <v>0</v>
      </c>
      <c r="AU493" s="88">
        <v>1</v>
      </c>
    </row>
    <row r="494" spans="1:47" ht="15" customHeight="1" x14ac:dyDescent="0.3">
      <c r="A494" s="46" t="s">
        <v>520</v>
      </c>
      <c r="B494" s="46" t="s">
        <v>519</v>
      </c>
      <c r="C494" s="50"/>
      <c r="D494" s="51"/>
      <c r="E494" s="81"/>
      <c r="F494" s="52"/>
      <c r="G494" s="50"/>
      <c r="H494" s="54"/>
      <c r="I494" s="53"/>
      <c r="J494" s="53"/>
      <c r="K494" s="65"/>
      <c r="L494" s="79"/>
      <c r="M494" s="79"/>
      <c r="N494" s="60"/>
      <c r="O494" s="88" t="s">
        <v>1697</v>
      </c>
      <c r="P494" s="83">
        <v>45033.052060185182</v>
      </c>
      <c r="Q494" s="88" t="s">
        <v>3961</v>
      </c>
      <c r="R494" s="88"/>
      <c r="S494" s="88" t="s">
        <v>3962</v>
      </c>
      <c r="T494" s="88" t="s">
        <v>3956</v>
      </c>
      <c r="U494" s="88" t="s">
        <v>3963</v>
      </c>
      <c r="V494" s="88" t="s">
        <v>3964</v>
      </c>
      <c r="W494" s="78" t="s">
        <v>3965</v>
      </c>
      <c r="X494" s="83">
        <v>45033.052060185182</v>
      </c>
      <c r="Y494" s="88" t="s">
        <v>1692</v>
      </c>
      <c r="Z494" s="88" t="b">
        <v>0</v>
      </c>
      <c r="AA494" s="88" t="b">
        <v>0</v>
      </c>
      <c r="AB494" s="88"/>
      <c r="AC494" s="88">
        <v>1</v>
      </c>
      <c r="AD494" s="88">
        <v>0</v>
      </c>
      <c r="AE494" s="88" t="s">
        <v>1693</v>
      </c>
      <c r="AF494" s="88" t="b">
        <v>0</v>
      </c>
      <c r="AG494" s="88" t="b">
        <v>0</v>
      </c>
      <c r="AH494" s="88"/>
      <c r="AI494" s="88"/>
      <c r="AJ494" s="88"/>
      <c r="AK494" s="88" t="s">
        <v>3959</v>
      </c>
      <c r="AL494" s="88" t="s">
        <v>3960</v>
      </c>
      <c r="AM494" s="88" t="s">
        <v>3959</v>
      </c>
      <c r="AN494" s="88">
        <v>0</v>
      </c>
      <c r="AO494" s="88" t="s">
        <v>3959</v>
      </c>
      <c r="AP494" s="88" t="b">
        <v>0</v>
      </c>
      <c r="AQ494" s="88" t="b">
        <v>0</v>
      </c>
      <c r="AR494" s="88"/>
      <c r="AS494" s="88" t="b">
        <v>0</v>
      </c>
      <c r="AT494" s="88">
        <v>0</v>
      </c>
      <c r="AU494" s="88">
        <v>1</v>
      </c>
    </row>
    <row r="495" spans="1:47" ht="15" customHeight="1" x14ac:dyDescent="0.3">
      <c r="A495" s="46" t="s">
        <v>519</v>
      </c>
      <c r="B495" s="46" t="s">
        <v>519</v>
      </c>
      <c r="C495" s="50"/>
      <c r="D495" s="51"/>
      <c r="E495" s="81"/>
      <c r="F495" s="52"/>
      <c r="G495" s="50"/>
      <c r="H495" s="54"/>
      <c r="I495" s="53"/>
      <c r="J495" s="53"/>
      <c r="K495" s="65"/>
      <c r="L495" s="79"/>
      <c r="M495" s="79"/>
      <c r="N495" s="60"/>
      <c r="O495" s="88" t="s">
        <v>1736</v>
      </c>
      <c r="P495" s="83">
        <v>45033.006990740738</v>
      </c>
      <c r="Q495" s="88"/>
      <c r="R495" s="78" t="s">
        <v>3966</v>
      </c>
      <c r="S495" s="88" t="s">
        <v>3959</v>
      </c>
      <c r="T495" s="88" t="s">
        <v>3956</v>
      </c>
      <c r="U495" s="88" t="s">
        <v>3967</v>
      </c>
      <c r="V495" s="88" t="s">
        <v>3960</v>
      </c>
      <c r="W495" s="78" t="s">
        <v>3968</v>
      </c>
      <c r="X495" s="83">
        <v>45033.006990740738</v>
      </c>
      <c r="Y495" s="88" t="s">
        <v>1692</v>
      </c>
      <c r="Z495" s="88" t="b">
        <v>0</v>
      </c>
      <c r="AA495" s="88" t="b">
        <v>0</v>
      </c>
      <c r="AB495" s="88"/>
      <c r="AC495" s="88">
        <v>1</v>
      </c>
      <c r="AD495" s="88">
        <v>0</v>
      </c>
      <c r="AE495" s="88" t="s">
        <v>1693</v>
      </c>
      <c r="AF495" s="88" t="b">
        <v>0</v>
      </c>
      <c r="AG495" s="88" t="b">
        <v>0</v>
      </c>
      <c r="AH495" s="88" t="s">
        <v>3969</v>
      </c>
      <c r="AI495" s="88" t="b">
        <v>0</v>
      </c>
      <c r="AJ495" s="88">
        <v>1</v>
      </c>
      <c r="AK495" s="88"/>
      <c r="AL495" s="88"/>
      <c r="AM495" s="88" t="s">
        <v>3959</v>
      </c>
      <c r="AN495" s="88">
        <v>0</v>
      </c>
      <c r="AO495" s="88"/>
      <c r="AP495" s="88"/>
      <c r="AQ495" s="88"/>
      <c r="AR495" s="88"/>
      <c r="AS495" s="88"/>
      <c r="AT495" s="88"/>
      <c r="AU495" s="88">
        <v>1</v>
      </c>
    </row>
    <row r="496" spans="1:47" ht="15" customHeight="1" x14ac:dyDescent="0.3">
      <c r="A496" s="46" t="s">
        <v>521</v>
      </c>
      <c r="B496" s="46" t="s">
        <v>522</v>
      </c>
      <c r="C496" s="50"/>
      <c r="D496" s="51"/>
      <c r="E496" s="81"/>
      <c r="F496" s="52"/>
      <c r="G496" s="50"/>
      <c r="H496" s="54"/>
      <c r="I496" s="53"/>
      <c r="J496" s="53"/>
      <c r="K496" s="65"/>
      <c r="L496" s="79"/>
      <c r="M496" s="79"/>
      <c r="N496" s="60"/>
      <c r="O496" s="88" t="s">
        <v>1697</v>
      </c>
      <c r="P496" s="83">
        <v>45034.25409722222</v>
      </c>
      <c r="Q496" s="88" t="s">
        <v>3970</v>
      </c>
      <c r="R496" s="88"/>
      <c r="S496" s="88" t="s">
        <v>3971</v>
      </c>
      <c r="T496" s="88" t="s">
        <v>3575</v>
      </c>
      <c r="U496" s="88" t="s">
        <v>521</v>
      </c>
      <c r="V496" s="88" t="s">
        <v>3972</v>
      </c>
      <c r="W496" s="78" t="s">
        <v>3973</v>
      </c>
      <c r="X496" s="83">
        <v>45034.25409722222</v>
      </c>
      <c r="Y496" s="88" t="s">
        <v>1692</v>
      </c>
      <c r="Z496" s="88" t="b">
        <v>0</v>
      </c>
      <c r="AA496" s="88" t="b">
        <v>0</v>
      </c>
      <c r="AB496" s="88"/>
      <c r="AC496" s="88">
        <v>26</v>
      </c>
      <c r="AD496" s="88">
        <v>0</v>
      </c>
      <c r="AE496" s="88" t="s">
        <v>1693</v>
      </c>
      <c r="AF496" s="88" t="b">
        <v>0</v>
      </c>
      <c r="AG496" s="88" t="b">
        <v>0</v>
      </c>
      <c r="AH496" s="88"/>
      <c r="AI496" s="88"/>
      <c r="AJ496" s="88"/>
      <c r="AK496" s="88" t="s">
        <v>3974</v>
      </c>
      <c r="AL496" s="88" t="s">
        <v>3975</v>
      </c>
      <c r="AM496" s="88" t="s">
        <v>3974</v>
      </c>
      <c r="AN496" s="88">
        <v>0</v>
      </c>
      <c r="AO496" s="88" t="s">
        <v>3974</v>
      </c>
      <c r="AP496" s="88" t="b">
        <v>0</v>
      </c>
      <c r="AQ496" s="88" t="b">
        <v>0</v>
      </c>
      <c r="AR496" s="88"/>
      <c r="AS496" s="88" t="b">
        <v>0</v>
      </c>
      <c r="AT496" s="88">
        <v>0</v>
      </c>
      <c r="AU496" s="88">
        <v>1</v>
      </c>
    </row>
    <row r="497" spans="1:47" ht="15" customHeight="1" x14ac:dyDescent="0.3">
      <c r="A497" s="46" t="s">
        <v>523</v>
      </c>
      <c r="B497" s="46" t="s">
        <v>524</v>
      </c>
      <c r="C497" s="50"/>
      <c r="D497" s="51"/>
      <c r="E497" s="81"/>
      <c r="F497" s="52"/>
      <c r="G497" s="50"/>
      <c r="H497" s="54"/>
      <c r="I497" s="53"/>
      <c r="J497" s="53"/>
      <c r="K497" s="65"/>
      <c r="L497" s="79"/>
      <c r="M497" s="79"/>
      <c r="N497" s="60"/>
      <c r="O497" s="88" t="s">
        <v>1686</v>
      </c>
      <c r="P497" s="83">
        <v>45034.315717592595</v>
      </c>
      <c r="Q497" s="88" t="s">
        <v>3976</v>
      </c>
      <c r="R497" s="88"/>
      <c r="S497" s="88" t="s">
        <v>3977</v>
      </c>
      <c r="T497" s="88" t="s">
        <v>3575</v>
      </c>
      <c r="U497" s="88" t="s">
        <v>3978</v>
      </c>
      <c r="V497" s="88" t="s">
        <v>3979</v>
      </c>
      <c r="W497" s="78" t="s">
        <v>3980</v>
      </c>
      <c r="X497" s="83">
        <v>45034.315717592595</v>
      </c>
      <c r="Y497" s="88" t="s">
        <v>1692</v>
      </c>
      <c r="Z497" s="88" t="b">
        <v>0</v>
      </c>
      <c r="AA497" s="88" t="b">
        <v>0</v>
      </c>
      <c r="AB497" s="88"/>
      <c r="AC497" s="88">
        <v>15</v>
      </c>
      <c r="AD497" s="88">
        <v>0</v>
      </c>
      <c r="AE497" s="88" t="s">
        <v>1693</v>
      </c>
      <c r="AF497" s="88" t="b">
        <v>0</v>
      </c>
      <c r="AG497" s="88" t="b">
        <v>0</v>
      </c>
      <c r="AH497" s="88"/>
      <c r="AI497" s="88"/>
      <c r="AJ497" s="88"/>
      <c r="AK497" s="88" t="s">
        <v>3981</v>
      </c>
      <c r="AL497" s="88" t="s">
        <v>3982</v>
      </c>
      <c r="AM497" s="88" t="s">
        <v>3981</v>
      </c>
      <c r="AN497" s="88">
        <v>0</v>
      </c>
      <c r="AO497" s="88" t="s">
        <v>3974</v>
      </c>
      <c r="AP497" s="88" t="b">
        <v>0</v>
      </c>
      <c r="AQ497" s="88" t="b">
        <v>0</v>
      </c>
      <c r="AR497" s="88"/>
      <c r="AS497" s="88" t="b">
        <v>0</v>
      </c>
      <c r="AT497" s="88">
        <v>1</v>
      </c>
      <c r="AU497" s="88">
        <v>1</v>
      </c>
    </row>
    <row r="498" spans="1:47" ht="15" customHeight="1" x14ac:dyDescent="0.3">
      <c r="A498" s="46" t="s">
        <v>525</v>
      </c>
      <c r="B498" s="46" t="s">
        <v>526</v>
      </c>
      <c r="C498" s="50"/>
      <c r="D498" s="51"/>
      <c r="E498" s="81"/>
      <c r="F498" s="52"/>
      <c r="G498" s="50"/>
      <c r="H498" s="54"/>
      <c r="I498" s="53"/>
      <c r="J498" s="53"/>
      <c r="K498" s="65"/>
      <c r="L498" s="79"/>
      <c r="M498" s="79"/>
      <c r="N498" s="60"/>
      <c r="O498" s="88" t="s">
        <v>1686</v>
      </c>
      <c r="P498" s="83">
        <v>45034.422997685186</v>
      </c>
      <c r="Q498" s="88" t="s">
        <v>3983</v>
      </c>
      <c r="R498" s="88"/>
      <c r="S498" s="88" t="s">
        <v>3984</v>
      </c>
      <c r="T498" s="88" t="s">
        <v>3575</v>
      </c>
      <c r="U498" s="88" t="s">
        <v>3985</v>
      </c>
      <c r="V498" s="88" t="s">
        <v>3986</v>
      </c>
      <c r="W498" s="78" t="s">
        <v>3987</v>
      </c>
      <c r="X498" s="83">
        <v>45034.422997685186</v>
      </c>
      <c r="Y498" s="88" t="s">
        <v>1692</v>
      </c>
      <c r="Z498" s="88" t="b">
        <v>0</v>
      </c>
      <c r="AA498" s="88" t="b">
        <v>0</v>
      </c>
      <c r="AB498" s="88"/>
      <c r="AC498" s="88">
        <v>1</v>
      </c>
      <c r="AD498" s="88">
        <v>0</v>
      </c>
      <c r="AE498" s="88" t="s">
        <v>1693</v>
      </c>
      <c r="AF498" s="88" t="b">
        <v>0</v>
      </c>
      <c r="AG498" s="88" t="b">
        <v>0</v>
      </c>
      <c r="AH498" s="88"/>
      <c r="AI498" s="88"/>
      <c r="AJ498" s="88"/>
      <c r="AK498" s="88" t="s">
        <v>3988</v>
      </c>
      <c r="AL498" s="88" t="s">
        <v>3989</v>
      </c>
      <c r="AM498" s="88" t="s">
        <v>3988</v>
      </c>
      <c r="AN498" s="88">
        <v>0</v>
      </c>
      <c r="AO498" s="88" t="s">
        <v>3974</v>
      </c>
      <c r="AP498" s="88" t="b">
        <v>0</v>
      </c>
      <c r="AQ498" s="88" t="b">
        <v>0</v>
      </c>
      <c r="AR498" s="88"/>
      <c r="AS498" s="88" t="b">
        <v>0</v>
      </c>
      <c r="AT498" s="88">
        <v>2</v>
      </c>
      <c r="AU498" s="88">
        <v>1</v>
      </c>
    </row>
    <row r="499" spans="1:47" ht="15" customHeight="1" x14ac:dyDescent="0.3">
      <c r="A499" s="46" t="s">
        <v>526</v>
      </c>
      <c r="B499" s="46" t="s">
        <v>524</v>
      </c>
      <c r="C499" s="50"/>
      <c r="D499" s="51"/>
      <c r="E499" s="81"/>
      <c r="F499" s="52"/>
      <c r="G499" s="50"/>
      <c r="H499" s="54"/>
      <c r="I499" s="53"/>
      <c r="J499" s="53"/>
      <c r="K499" s="65"/>
      <c r="L499" s="79"/>
      <c r="M499" s="79"/>
      <c r="N499" s="60"/>
      <c r="O499" s="88" t="s">
        <v>1686</v>
      </c>
      <c r="P499" s="83">
        <v>45034.380150462966</v>
      </c>
      <c r="Q499" s="88" t="s">
        <v>3990</v>
      </c>
      <c r="R499" s="88"/>
      <c r="S499" s="88" t="s">
        <v>3988</v>
      </c>
      <c r="T499" s="88" t="s">
        <v>3575</v>
      </c>
      <c r="U499" s="88" t="s">
        <v>526</v>
      </c>
      <c r="V499" s="88" t="s">
        <v>3989</v>
      </c>
      <c r="W499" s="78" t="s">
        <v>3991</v>
      </c>
      <c r="X499" s="83">
        <v>45034.380150462966</v>
      </c>
      <c r="Y499" s="88" t="s">
        <v>1692</v>
      </c>
      <c r="Z499" s="88" t="b">
        <v>0</v>
      </c>
      <c r="AA499" s="88" t="b">
        <v>0</v>
      </c>
      <c r="AB499" s="88"/>
      <c r="AC499" s="88">
        <v>13</v>
      </c>
      <c r="AD499" s="88">
        <v>0</v>
      </c>
      <c r="AE499" s="88" t="s">
        <v>1693</v>
      </c>
      <c r="AF499" s="88" t="b">
        <v>0</v>
      </c>
      <c r="AG499" s="88" t="b">
        <v>0</v>
      </c>
      <c r="AH499" s="88"/>
      <c r="AI499" s="88"/>
      <c r="AJ499" s="88"/>
      <c r="AK499" s="88" t="s">
        <v>3981</v>
      </c>
      <c r="AL499" s="88" t="s">
        <v>3982</v>
      </c>
      <c r="AM499" s="88" t="s">
        <v>3981</v>
      </c>
      <c r="AN499" s="88">
        <v>1</v>
      </c>
      <c r="AO499" s="88" t="s">
        <v>3974</v>
      </c>
      <c r="AP499" s="88" t="b">
        <v>0</v>
      </c>
      <c r="AQ499" s="88" t="b">
        <v>0</v>
      </c>
      <c r="AR499" s="88"/>
      <c r="AS499" s="88" t="b">
        <v>0</v>
      </c>
      <c r="AT499" s="88">
        <v>1</v>
      </c>
      <c r="AU499" s="88">
        <v>1</v>
      </c>
    </row>
    <row r="500" spans="1:47" ht="15" customHeight="1" x14ac:dyDescent="0.3">
      <c r="A500" s="46" t="s">
        <v>524</v>
      </c>
      <c r="B500" s="46" t="s">
        <v>522</v>
      </c>
      <c r="C500" s="50"/>
      <c r="D500" s="51"/>
      <c r="E500" s="81"/>
      <c r="F500" s="52"/>
      <c r="G500" s="50"/>
      <c r="H500" s="54"/>
      <c r="I500" s="53"/>
      <c r="J500" s="53"/>
      <c r="K500" s="65"/>
      <c r="L500" s="79"/>
      <c r="M500" s="79"/>
      <c r="N500" s="60"/>
      <c r="O500" s="88" t="s">
        <v>1697</v>
      </c>
      <c r="P500" s="83">
        <v>45034.270601851851</v>
      </c>
      <c r="Q500" s="88" t="s">
        <v>3992</v>
      </c>
      <c r="R500" s="88"/>
      <c r="S500" s="88" t="s">
        <v>3981</v>
      </c>
      <c r="T500" s="88" t="s">
        <v>3575</v>
      </c>
      <c r="U500" s="88" t="s">
        <v>3993</v>
      </c>
      <c r="V500" s="88" t="s">
        <v>3982</v>
      </c>
      <c r="W500" s="78" t="s">
        <v>3994</v>
      </c>
      <c r="X500" s="83">
        <v>45034.270601851851</v>
      </c>
      <c r="Y500" s="88" t="s">
        <v>1692</v>
      </c>
      <c r="Z500" s="88" t="b">
        <v>0</v>
      </c>
      <c r="AA500" s="88" t="b">
        <v>0</v>
      </c>
      <c r="AB500" s="88"/>
      <c r="AC500" s="88">
        <v>61</v>
      </c>
      <c r="AD500" s="88">
        <v>0</v>
      </c>
      <c r="AE500" s="88" t="s">
        <v>1693</v>
      </c>
      <c r="AF500" s="88" t="b">
        <v>0</v>
      </c>
      <c r="AG500" s="88" t="b">
        <v>0</v>
      </c>
      <c r="AH500" s="88"/>
      <c r="AI500" s="88"/>
      <c r="AJ500" s="88"/>
      <c r="AK500" s="88" t="s">
        <v>3974</v>
      </c>
      <c r="AL500" s="88" t="s">
        <v>3975</v>
      </c>
      <c r="AM500" s="88" t="s">
        <v>3974</v>
      </c>
      <c r="AN500" s="88">
        <v>2</v>
      </c>
      <c r="AO500" s="88" t="s">
        <v>3974</v>
      </c>
      <c r="AP500" s="88" t="b">
        <v>0</v>
      </c>
      <c r="AQ500" s="88" t="b">
        <v>0</v>
      </c>
      <c r="AR500" s="88"/>
      <c r="AS500" s="88" t="b">
        <v>0</v>
      </c>
      <c r="AT500" s="88">
        <v>0</v>
      </c>
      <c r="AU500" s="88">
        <v>1</v>
      </c>
    </row>
    <row r="501" spans="1:47" ht="15" customHeight="1" x14ac:dyDescent="0.3">
      <c r="A501" s="46" t="s">
        <v>527</v>
      </c>
      <c r="B501" s="46" t="s">
        <v>522</v>
      </c>
      <c r="C501" s="50"/>
      <c r="D501" s="51"/>
      <c r="E501" s="81"/>
      <c r="F501" s="52"/>
      <c r="G501" s="50"/>
      <c r="H501" s="54"/>
      <c r="I501" s="53"/>
      <c r="J501" s="53"/>
      <c r="K501" s="65"/>
      <c r="L501" s="79"/>
      <c r="M501" s="79"/>
      <c r="N501" s="60"/>
      <c r="O501" s="88" t="s">
        <v>1697</v>
      </c>
      <c r="P501" s="83">
        <v>45034.278275462966</v>
      </c>
      <c r="Q501" s="88" t="s">
        <v>3995</v>
      </c>
      <c r="R501" s="88"/>
      <c r="S501" s="88" t="s">
        <v>3996</v>
      </c>
      <c r="T501" s="88" t="s">
        <v>3575</v>
      </c>
      <c r="U501" s="88" t="s">
        <v>527</v>
      </c>
      <c r="V501" s="88" t="s">
        <v>3997</v>
      </c>
      <c r="W501" s="78" t="s">
        <v>3998</v>
      </c>
      <c r="X501" s="83">
        <v>45034.278275462966</v>
      </c>
      <c r="Y501" s="88" t="s">
        <v>1692</v>
      </c>
      <c r="Z501" s="88" t="b">
        <v>0</v>
      </c>
      <c r="AA501" s="88" t="b">
        <v>0</v>
      </c>
      <c r="AB501" s="88"/>
      <c r="AC501" s="88">
        <v>29</v>
      </c>
      <c r="AD501" s="88">
        <v>0</v>
      </c>
      <c r="AE501" s="88" t="s">
        <v>1693</v>
      </c>
      <c r="AF501" s="88" t="b">
        <v>0</v>
      </c>
      <c r="AG501" s="88" t="b">
        <v>0</v>
      </c>
      <c r="AH501" s="88"/>
      <c r="AI501" s="88"/>
      <c r="AJ501" s="88"/>
      <c r="AK501" s="88" t="s">
        <v>3974</v>
      </c>
      <c r="AL501" s="88" t="s">
        <v>3975</v>
      </c>
      <c r="AM501" s="88" t="s">
        <v>3974</v>
      </c>
      <c r="AN501" s="88">
        <v>0</v>
      </c>
      <c r="AO501" s="88" t="s">
        <v>3974</v>
      </c>
      <c r="AP501" s="88" t="b">
        <v>0</v>
      </c>
      <c r="AQ501" s="88" t="b">
        <v>0</v>
      </c>
      <c r="AR501" s="88"/>
      <c r="AS501" s="88" t="b">
        <v>0</v>
      </c>
      <c r="AT501" s="88">
        <v>0</v>
      </c>
      <c r="AU501" s="88">
        <v>1</v>
      </c>
    </row>
    <row r="502" spans="1:47" ht="15" customHeight="1" x14ac:dyDescent="0.3">
      <c r="A502" s="46" t="s">
        <v>528</v>
      </c>
      <c r="B502" s="46" t="s">
        <v>522</v>
      </c>
      <c r="C502" s="50"/>
      <c r="D502" s="51"/>
      <c r="E502" s="81"/>
      <c r="F502" s="52"/>
      <c r="G502" s="50"/>
      <c r="H502" s="54"/>
      <c r="I502" s="53"/>
      <c r="J502" s="53"/>
      <c r="K502" s="65"/>
      <c r="L502" s="79"/>
      <c r="M502" s="79"/>
      <c r="N502" s="60"/>
      <c r="O502" s="88" t="s">
        <v>1697</v>
      </c>
      <c r="P502" s="83">
        <v>45034.280162037037</v>
      </c>
      <c r="Q502" s="88" t="s">
        <v>3999</v>
      </c>
      <c r="R502" s="88"/>
      <c r="S502" s="88" t="s">
        <v>4000</v>
      </c>
      <c r="T502" s="88" t="s">
        <v>3575</v>
      </c>
      <c r="U502" s="88" t="s">
        <v>4001</v>
      </c>
      <c r="V502" s="88" t="s">
        <v>4002</v>
      </c>
      <c r="W502" s="78" t="s">
        <v>4003</v>
      </c>
      <c r="X502" s="83">
        <v>45034.280162037037</v>
      </c>
      <c r="Y502" s="88" t="s">
        <v>1692</v>
      </c>
      <c r="Z502" s="88" t="b">
        <v>0</v>
      </c>
      <c r="AA502" s="88" t="b">
        <v>0</v>
      </c>
      <c r="AB502" s="88"/>
      <c r="AC502" s="88">
        <v>30</v>
      </c>
      <c r="AD502" s="88">
        <v>0</v>
      </c>
      <c r="AE502" s="88" t="s">
        <v>1693</v>
      </c>
      <c r="AF502" s="88" t="b">
        <v>0</v>
      </c>
      <c r="AG502" s="88" t="b">
        <v>0</v>
      </c>
      <c r="AH502" s="88"/>
      <c r="AI502" s="88"/>
      <c r="AJ502" s="88"/>
      <c r="AK502" s="88" t="s">
        <v>3974</v>
      </c>
      <c r="AL502" s="88" t="s">
        <v>3975</v>
      </c>
      <c r="AM502" s="88" t="s">
        <v>3974</v>
      </c>
      <c r="AN502" s="88">
        <v>0</v>
      </c>
      <c r="AO502" s="88" t="s">
        <v>3974</v>
      </c>
      <c r="AP502" s="88" t="b">
        <v>0</v>
      </c>
      <c r="AQ502" s="88" t="b">
        <v>0</v>
      </c>
      <c r="AR502" s="88"/>
      <c r="AS502" s="88" t="b">
        <v>0</v>
      </c>
      <c r="AT502" s="88">
        <v>0</v>
      </c>
      <c r="AU502" s="88">
        <v>1</v>
      </c>
    </row>
    <row r="503" spans="1:47" ht="15" customHeight="1" x14ac:dyDescent="0.3">
      <c r="A503" s="46" t="s">
        <v>529</v>
      </c>
      <c r="B503" s="46" t="s">
        <v>530</v>
      </c>
      <c r="C503" s="50"/>
      <c r="D503" s="51"/>
      <c r="E503" s="81"/>
      <c r="F503" s="52"/>
      <c r="G503" s="50"/>
      <c r="H503" s="54"/>
      <c r="I503" s="53"/>
      <c r="J503" s="53"/>
      <c r="K503" s="65"/>
      <c r="L503" s="79"/>
      <c r="M503" s="79"/>
      <c r="N503" s="60"/>
      <c r="O503" s="88" t="s">
        <v>1686</v>
      </c>
      <c r="P503" s="83">
        <v>45034.409907407404</v>
      </c>
      <c r="Q503" s="88" t="s">
        <v>4004</v>
      </c>
      <c r="R503" s="88"/>
      <c r="S503" s="88" t="s">
        <v>4005</v>
      </c>
      <c r="T503" s="88" t="s">
        <v>3575</v>
      </c>
      <c r="U503" s="88" t="s">
        <v>529</v>
      </c>
      <c r="V503" s="88" t="s">
        <v>4006</v>
      </c>
      <c r="W503" s="78" t="s">
        <v>4007</v>
      </c>
      <c r="X503" s="83">
        <v>45034.409907407404</v>
      </c>
      <c r="Y503" s="88" t="s">
        <v>1692</v>
      </c>
      <c r="Z503" s="88" t="b">
        <v>0</v>
      </c>
      <c r="AA503" s="88" t="b">
        <v>0</v>
      </c>
      <c r="AB503" s="88"/>
      <c r="AC503" s="88">
        <v>3</v>
      </c>
      <c r="AD503" s="88">
        <v>0</v>
      </c>
      <c r="AE503" s="88" t="s">
        <v>1693</v>
      </c>
      <c r="AF503" s="88" t="b">
        <v>0</v>
      </c>
      <c r="AG503" s="88" t="b">
        <v>0</v>
      </c>
      <c r="AH503" s="88"/>
      <c r="AI503" s="88"/>
      <c r="AJ503" s="88"/>
      <c r="AK503" s="88" t="s">
        <v>4008</v>
      </c>
      <c r="AL503" s="88" t="s">
        <v>4009</v>
      </c>
      <c r="AM503" s="88" t="s">
        <v>4008</v>
      </c>
      <c r="AN503" s="88">
        <v>0</v>
      </c>
      <c r="AO503" s="88" t="s">
        <v>3974</v>
      </c>
      <c r="AP503" s="88" t="b">
        <v>0</v>
      </c>
      <c r="AQ503" s="88" t="b">
        <v>0</v>
      </c>
      <c r="AR503" s="88"/>
      <c r="AS503" s="88" t="b">
        <v>0</v>
      </c>
      <c r="AT503" s="88">
        <v>2</v>
      </c>
      <c r="AU503" s="88">
        <v>1</v>
      </c>
    </row>
    <row r="504" spans="1:47" ht="15" customHeight="1" x14ac:dyDescent="0.3">
      <c r="A504" s="46" t="s">
        <v>530</v>
      </c>
      <c r="B504" s="46" t="s">
        <v>531</v>
      </c>
      <c r="C504" s="50"/>
      <c r="D504" s="51"/>
      <c r="E504" s="81"/>
      <c r="F504" s="52"/>
      <c r="G504" s="50"/>
      <c r="H504" s="54"/>
      <c r="I504" s="53"/>
      <c r="J504" s="53"/>
      <c r="K504" s="65"/>
      <c r="L504" s="79"/>
      <c r="M504" s="79"/>
      <c r="N504" s="60"/>
      <c r="O504" s="88" t="s">
        <v>1686</v>
      </c>
      <c r="P504" s="83">
        <v>45034.408425925925</v>
      </c>
      <c r="Q504" s="88" t="s">
        <v>4010</v>
      </c>
      <c r="R504" s="88"/>
      <c r="S504" s="88" t="s">
        <v>4011</v>
      </c>
      <c r="T504" s="88" t="s">
        <v>3575</v>
      </c>
      <c r="U504" s="88" t="s">
        <v>530</v>
      </c>
      <c r="V504" s="88" t="s">
        <v>4012</v>
      </c>
      <c r="W504" s="78" t="s">
        <v>4013</v>
      </c>
      <c r="X504" s="83">
        <v>45034.408425925925</v>
      </c>
      <c r="Y504" s="88" t="s">
        <v>1692</v>
      </c>
      <c r="Z504" s="88" t="b">
        <v>0</v>
      </c>
      <c r="AA504" s="88" t="b">
        <v>0</v>
      </c>
      <c r="AB504" s="88"/>
      <c r="AC504" s="88">
        <v>1</v>
      </c>
      <c r="AD504" s="88">
        <v>0</v>
      </c>
      <c r="AE504" s="88" t="s">
        <v>1693</v>
      </c>
      <c r="AF504" s="88" t="b">
        <v>0</v>
      </c>
      <c r="AG504" s="88" t="b">
        <v>0</v>
      </c>
      <c r="AH504" s="88"/>
      <c r="AI504" s="88"/>
      <c r="AJ504" s="88"/>
      <c r="AK504" s="88" t="s">
        <v>4014</v>
      </c>
      <c r="AL504" s="88" t="s">
        <v>4015</v>
      </c>
      <c r="AM504" s="88" t="s">
        <v>4014</v>
      </c>
      <c r="AN504" s="88">
        <v>0</v>
      </c>
      <c r="AO504" s="88" t="s">
        <v>3974</v>
      </c>
      <c r="AP504" s="88" t="b">
        <v>0</v>
      </c>
      <c r="AQ504" s="88" t="b">
        <v>0</v>
      </c>
      <c r="AR504" s="88"/>
      <c r="AS504" s="88" t="b">
        <v>0</v>
      </c>
      <c r="AT504" s="88">
        <v>3</v>
      </c>
      <c r="AU504" s="88">
        <v>2</v>
      </c>
    </row>
    <row r="505" spans="1:47" ht="15" customHeight="1" x14ac:dyDescent="0.3">
      <c r="A505" s="46" t="s">
        <v>531</v>
      </c>
      <c r="B505" s="46" t="s">
        <v>530</v>
      </c>
      <c r="C505" s="50"/>
      <c r="D505" s="51"/>
      <c r="E505" s="81"/>
      <c r="F505" s="52"/>
      <c r="G505" s="50"/>
      <c r="H505" s="54"/>
      <c r="I505" s="53"/>
      <c r="J505" s="53"/>
      <c r="K505" s="65"/>
      <c r="L505" s="79"/>
      <c r="M505" s="79"/>
      <c r="N505" s="60"/>
      <c r="O505" s="88" t="s">
        <v>1686</v>
      </c>
      <c r="P505" s="83">
        <v>45034.407372685186</v>
      </c>
      <c r="Q505" s="88" t="s">
        <v>4016</v>
      </c>
      <c r="R505" s="88"/>
      <c r="S505" s="88" t="s">
        <v>4014</v>
      </c>
      <c r="T505" s="88" t="s">
        <v>3575</v>
      </c>
      <c r="U505" s="88" t="s">
        <v>531</v>
      </c>
      <c r="V505" s="88" t="s">
        <v>4015</v>
      </c>
      <c r="W505" s="78" t="s">
        <v>4017</v>
      </c>
      <c r="X505" s="83">
        <v>45034.407372685186</v>
      </c>
      <c r="Y505" s="88" t="s">
        <v>1692</v>
      </c>
      <c r="Z505" s="88" t="b">
        <v>0</v>
      </c>
      <c r="AA505" s="88" t="b">
        <v>0</v>
      </c>
      <c r="AB505" s="88"/>
      <c r="AC505" s="88">
        <v>2</v>
      </c>
      <c r="AD505" s="88">
        <v>0</v>
      </c>
      <c r="AE505" s="88" t="s">
        <v>1693</v>
      </c>
      <c r="AF505" s="88" t="b">
        <v>0</v>
      </c>
      <c r="AG505" s="88" t="b">
        <v>0</v>
      </c>
      <c r="AH505" s="88"/>
      <c r="AI505" s="88"/>
      <c r="AJ505" s="88"/>
      <c r="AK505" s="88" t="s">
        <v>4008</v>
      </c>
      <c r="AL505" s="88" t="s">
        <v>4009</v>
      </c>
      <c r="AM505" s="88" t="s">
        <v>4008</v>
      </c>
      <c r="AN505" s="88">
        <v>1</v>
      </c>
      <c r="AO505" s="88" t="s">
        <v>3974</v>
      </c>
      <c r="AP505" s="88" t="b">
        <v>0</v>
      </c>
      <c r="AQ505" s="88" t="b">
        <v>0</v>
      </c>
      <c r="AR505" s="88"/>
      <c r="AS505" s="88" t="b">
        <v>0</v>
      </c>
      <c r="AT505" s="88">
        <v>2</v>
      </c>
      <c r="AU505" s="88">
        <v>1</v>
      </c>
    </row>
    <row r="506" spans="1:47" ht="15" customHeight="1" x14ac:dyDescent="0.3">
      <c r="A506" s="46" t="s">
        <v>530</v>
      </c>
      <c r="B506" s="46" t="s">
        <v>531</v>
      </c>
      <c r="C506" s="50"/>
      <c r="D506" s="51"/>
      <c r="E506" s="81"/>
      <c r="F506" s="52"/>
      <c r="G506" s="50"/>
      <c r="H506" s="54"/>
      <c r="I506" s="53"/>
      <c r="J506" s="53"/>
      <c r="K506" s="65"/>
      <c r="L506" s="79"/>
      <c r="M506" s="79"/>
      <c r="N506" s="60"/>
      <c r="O506" s="88" t="s">
        <v>1686</v>
      </c>
      <c r="P506" s="83">
        <v>45034.363842592589</v>
      </c>
      <c r="Q506" s="88" t="s">
        <v>4018</v>
      </c>
      <c r="R506" s="88"/>
      <c r="S506" s="88" t="s">
        <v>4008</v>
      </c>
      <c r="T506" s="88" t="s">
        <v>3575</v>
      </c>
      <c r="U506" s="88" t="s">
        <v>530</v>
      </c>
      <c r="V506" s="88" t="s">
        <v>4009</v>
      </c>
      <c r="W506" s="78" t="s">
        <v>4019</v>
      </c>
      <c r="X506" s="83">
        <v>45034.363842592589</v>
      </c>
      <c r="Y506" s="88" t="s">
        <v>1692</v>
      </c>
      <c r="Z506" s="88" t="b">
        <v>0</v>
      </c>
      <c r="AA506" s="88" t="b">
        <v>0</v>
      </c>
      <c r="AB506" s="88"/>
      <c r="AC506" s="88">
        <v>5</v>
      </c>
      <c r="AD506" s="88">
        <v>0</v>
      </c>
      <c r="AE506" s="88" t="s">
        <v>1693</v>
      </c>
      <c r="AF506" s="88" t="b">
        <v>0</v>
      </c>
      <c r="AG506" s="88" t="b">
        <v>0</v>
      </c>
      <c r="AH506" s="88"/>
      <c r="AI506" s="88"/>
      <c r="AJ506" s="88"/>
      <c r="AK506" s="88" t="s">
        <v>4020</v>
      </c>
      <c r="AL506" s="88" t="s">
        <v>4021</v>
      </c>
      <c r="AM506" s="88" t="s">
        <v>4020</v>
      </c>
      <c r="AN506" s="88">
        <v>2</v>
      </c>
      <c r="AO506" s="88" t="s">
        <v>3974</v>
      </c>
      <c r="AP506" s="88" t="b">
        <v>0</v>
      </c>
      <c r="AQ506" s="88" t="b">
        <v>0</v>
      </c>
      <c r="AR506" s="88"/>
      <c r="AS506" s="88" t="b">
        <v>0</v>
      </c>
      <c r="AT506" s="88">
        <v>1</v>
      </c>
      <c r="AU506" s="88">
        <v>2</v>
      </c>
    </row>
    <row r="507" spans="1:47" ht="15" customHeight="1" x14ac:dyDescent="0.3">
      <c r="A507" s="46" t="s">
        <v>531</v>
      </c>
      <c r="B507" s="46" t="s">
        <v>522</v>
      </c>
      <c r="C507" s="50"/>
      <c r="D507" s="51"/>
      <c r="E507" s="81"/>
      <c r="F507" s="52"/>
      <c r="G507" s="50"/>
      <c r="H507" s="54"/>
      <c r="I507" s="53"/>
      <c r="J507" s="53"/>
      <c r="K507" s="65"/>
      <c r="L507" s="79"/>
      <c r="M507" s="79"/>
      <c r="N507" s="60"/>
      <c r="O507" s="88" t="s">
        <v>1697</v>
      </c>
      <c r="P507" s="83">
        <v>45034.289131944446</v>
      </c>
      <c r="Q507" s="88" t="s">
        <v>4022</v>
      </c>
      <c r="R507" s="88"/>
      <c r="S507" s="88" t="s">
        <v>4020</v>
      </c>
      <c r="T507" s="88" t="s">
        <v>3575</v>
      </c>
      <c r="U507" s="88" t="s">
        <v>531</v>
      </c>
      <c r="V507" s="88" t="s">
        <v>4021</v>
      </c>
      <c r="W507" s="78" t="s">
        <v>4023</v>
      </c>
      <c r="X507" s="83">
        <v>45034.289131944446</v>
      </c>
      <c r="Y507" s="83">
        <v>45034.407592592594</v>
      </c>
      <c r="Z507" s="88" t="b">
        <v>0</v>
      </c>
      <c r="AA507" s="88" t="b">
        <v>0</v>
      </c>
      <c r="AB507" s="88"/>
      <c r="AC507" s="88">
        <v>25</v>
      </c>
      <c r="AD507" s="88">
        <v>0</v>
      </c>
      <c r="AE507" s="88" t="s">
        <v>1693</v>
      </c>
      <c r="AF507" s="88" t="b">
        <v>0</v>
      </c>
      <c r="AG507" s="88" t="b">
        <v>0</v>
      </c>
      <c r="AH507" s="88"/>
      <c r="AI507" s="88"/>
      <c r="AJ507" s="88"/>
      <c r="AK507" s="88" t="s">
        <v>3974</v>
      </c>
      <c r="AL507" s="88" t="s">
        <v>3975</v>
      </c>
      <c r="AM507" s="88" t="s">
        <v>3974</v>
      </c>
      <c r="AN507" s="88">
        <v>1</v>
      </c>
      <c r="AO507" s="88" t="s">
        <v>3974</v>
      </c>
      <c r="AP507" s="88" t="b">
        <v>0</v>
      </c>
      <c r="AQ507" s="88" t="b">
        <v>0</v>
      </c>
      <c r="AR507" s="88"/>
      <c r="AS507" s="88" t="b">
        <v>0</v>
      </c>
      <c r="AT507" s="88">
        <v>0</v>
      </c>
      <c r="AU507" s="88">
        <v>1</v>
      </c>
    </row>
    <row r="508" spans="1:47" ht="15" customHeight="1" x14ac:dyDescent="0.3">
      <c r="A508" s="46" t="s">
        <v>532</v>
      </c>
      <c r="B508" s="46" t="s">
        <v>533</v>
      </c>
      <c r="C508" s="50"/>
      <c r="D508" s="51"/>
      <c r="E508" s="81"/>
      <c r="F508" s="52"/>
      <c r="G508" s="50"/>
      <c r="H508" s="54"/>
      <c r="I508" s="53"/>
      <c r="J508" s="53"/>
      <c r="K508" s="65"/>
      <c r="L508" s="79"/>
      <c r="M508" s="79"/>
      <c r="N508" s="60"/>
      <c r="O508" s="88" t="s">
        <v>1686</v>
      </c>
      <c r="P508" s="83">
        <v>45034.378333333334</v>
      </c>
      <c r="Q508" s="88" t="s">
        <v>4024</v>
      </c>
      <c r="R508" s="88"/>
      <c r="S508" s="88" t="s">
        <v>4025</v>
      </c>
      <c r="T508" s="88" t="s">
        <v>3575</v>
      </c>
      <c r="U508" s="88" t="s">
        <v>4026</v>
      </c>
      <c r="V508" s="88" t="s">
        <v>4027</v>
      </c>
      <c r="W508" s="78" t="s">
        <v>4028</v>
      </c>
      <c r="X508" s="83">
        <v>45034.378333333334</v>
      </c>
      <c r="Y508" s="88" t="s">
        <v>1692</v>
      </c>
      <c r="Z508" s="88" t="b">
        <v>0</v>
      </c>
      <c r="AA508" s="88" t="b">
        <v>0</v>
      </c>
      <c r="AB508" s="88"/>
      <c r="AC508" s="88">
        <v>3</v>
      </c>
      <c r="AD508" s="88">
        <v>0</v>
      </c>
      <c r="AE508" s="88" t="s">
        <v>1693</v>
      </c>
      <c r="AF508" s="88" t="b">
        <v>0</v>
      </c>
      <c r="AG508" s="88" t="b">
        <v>0</v>
      </c>
      <c r="AH508" s="88"/>
      <c r="AI508" s="88"/>
      <c r="AJ508" s="88"/>
      <c r="AK508" s="88" t="s">
        <v>4029</v>
      </c>
      <c r="AL508" s="88" t="s">
        <v>4030</v>
      </c>
      <c r="AM508" s="88" t="s">
        <v>4029</v>
      </c>
      <c r="AN508" s="88">
        <v>0</v>
      </c>
      <c r="AO508" s="88" t="s">
        <v>3974</v>
      </c>
      <c r="AP508" s="88" t="b">
        <v>0</v>
      </c>
      <c r="AQ508" s="88" t="b">
        <v>0</v>
      </c>
      <c r="AR508" s="88"/>
      <c r="AS508" s="88" t="b">
        <v>0</v>
      </c>
      <c r="AT508" s="88">
        <v>3</v>
      </c>
      <c r="AU508" s="88">
        <v>1</v>
      </c>
    </row>
    <row r="509" spans="1:47" ht="15" customHeight="1" x14ac:dyDescent="0.3">
      <c r="A509" s="46" t="s">
        <v>534</v>
      </c>
      <c r="B509" s="46" t="s">
        <v>522</v>
      </c>
      <c r="C509" s="50"/>
      <c r="D509" s="51"/>
      <c r="E509" s="81"/>
      <c r="F509" s="52"/>
      <c r="G509" s="50"/>
      <c r="H509" s="54"/>
      <c r="I509" s="53"/>
      <c r="J509" s="53"/>
      <c r="K509" s="65"/>
      <c r="L509" s="79"/>
      <c r="M509" s="79"/>
      <c r="N509" s="60"/>
      <c r="O509" s="88" t="s">
        <v>1697</v>
      </c>
      <c r="P509" s="83">
        <v>45034.315428240741</v>
      </c>
      <c r="Q509" s="88" t="s">
        <v>4031</v>
      </c>
      <c r="R509" s="88"/>
      <c r="S509" s="88" t="s">
        <v>4032</v>
      </c>
      <c r="T509" s="88" t="s">
        <v>3575</v>
      </c>
      <c r="U509" s="88" t="s">
        <v>4033</v>
      </c>
      <c r="V509" s="88" t="s">
        <v>4034</v>
      </c>
      <c r="W509" s="78" t="s">
        <v>4035</v>
      </c>
      <c r="X509" s="83">
        <v>45034.315428240741</v>
      </c>
      <c r="Y509" s="88" t="s">
        <v>1692</v>
      </c>
      <c r="Z509" s="88" t="b">
        <v>0</v>
      </c>
      <c r="AA509" s="88" t="b">
        <v>0</v>
      </c>
      <c r="AB509" s="88"/>
      <c r="AC509" s="88">
        <v>12</v>
      </c>
      <c r="AD509" s="88">
        <v>0</v>
      </c>
      <c r="AE509" s="88" t="s">
        <v>1693</v>
      </c>
      <c r="AF509" s="88" t="b">
        <v>0</v>
      </c>
      <c r="AG509" s="88" t="b">
        <v>0</v>
      </c>
      <c r="AH509" s="88"/>
      <c r="AI509" s="88"/>
      <c r="AJ509" s="88"/>
      <c r="AK509" s="88" t="s">
        <v>3974</v>
      </c>
      <c r="AL509" s="88" t="s">
        <v>3975</v>
      </c>
      <c r="AM509" s="88" t="s">
        <v>3974</v>
      </c>
      <c r="AN509" s="88">
        <v>1</v>
      </c>
      <c r="AO509" s="88" t="s">
        <v>3974</v>
      </c>
      <c r="AP509" s="88" t="b">
        <v>0</v>
      </c>
      <c r="AQ509" s="88" t="b">
        <v>0</v>
      </c>
      <c r="AR509" s="88"/>
      <c r="AS509" s="88" t="b">
        <v>0</v>
      </c>
      <c r="AT509" s="88">
        <v>0</v>
      </c>
      <c r="AU509" s="88">
        <v>1</v>
      </c>
    </row>
    <row r="510" spans="1:47" ht="15" customHeight="1" x14ac:dyDescent="0.3">
      <c r="A510" s="46" t="s">
        <v>535</v>
      </c>
      <c r="B510" s="46" t="s">
        <v>522</v>
      </c>
      <c r="C510" s="50"/>
      <c r="D510" s="51"/>
      <c r="E510" s="81"/>
      <c r="F510" s="52"/>
      <c r="G510" s="50"/>
      <c r="H510" s="54"/>
      <c r="I510" s="53"/>
      <c r="J510" s="53"/>
      <c r="K510" s="65"/>
      <c r="L510" s="79"/>
      <c r="M510" s="79"/>
      <c r="N510" s="60"/>
      <c r="O510" s="88" t="s">
        <v>1697</v>
      </c>
      <c r="P510" s="83">
        <v>45034.315844907411</v>
      </c>
      <c r="Q510" s="88" t="s">
        <v>4036</v>
      </c>
      <c r="R510" s="88"/>
      <c r="S510" s="88" t="s">
        <v>4037</v>
      </c>
      <c r="T510" s="88" t="s">
        <v>3575</v>
      </c>
      <c r="U510" s="88" t="s">
        <v>4038</v>
      </c>
      <c r="V510" s="88" t="s">
        <v>4039</v>
      </c>
      <c r="W510" s="78" t="s">
        <v>4040</v>
      </c>
      <c r="X510" s="83">
        <v>45034.315844907411</v>
      </c>
      <c r="Y510" s="88" t="s">
        <v>1692</v>
      </c>
      <c r="Z510" s="88" t="b">
        <v>0</v>
      </c>
      <c r="AA510" s="88" t="b">
        <v>0</v>
      </c>
      <c r="AB510" s="88"/>
      <c r="AC510" s="88">
        <v>4</v>
      </c>
      <c r="AD510" s="88">
        <v>0</v>
      </c>
      <c r="AE510" s="88" t="s">
        <v>1693</v>
      </c>
      <c r="AF510" s="88" t="b">
        <v>0</v>
      </c>
      <c r="AG510" s="88" t="b">
        <v>0</v>
      </c>
      <c r="AH510" s="88"/>
      <c r="AI510" s="88"/>
      <c r="AJ510" s="88"/>
      <c r="AK510" s="88" t="s">
        <v>3974</v>
      </c>
      <c r="AL510" s="88" t="s">
        <v>3975</v>
      </c>
      <c r="AM510" s="88" t="s">
        <v>3974</v>
      </c>
      <c r="AN510" s="88">
        <v>0</v>
      </c>
      <c r="AO510" s="88" t="s">
        <v>3974</v>
      </c>
      <c r="AP510" s="88" t="b">
        <v>0</v>
      </c>
      <c r="AQ510" s="88" t="b">
        <v>0</v>
      </c>
      <c r="AR510" s="88"/>
      <c r="AS510" s="88" t="b">
        <v>0</v>
      </c>
      <c r="AT510" s="88">
        <v>0</v>
      </c>
      <c r="AU510" s="88">
        <v>1</v>
      </c>
    </row>
    <row r="511" spans="1:47" ht="15" customHeight="1" x14ac:dyDescent="0.3">
      <c r="A511" s="46" t="s">
        <v>536</v>
      </c>
      <c r="B511" s="46" t="s">
        <v>537</v>
      </c>
      <c r="C511" s="50"/>
      <c r="D511" s="51"/>
      <c r="E511" s="81"/>
      <c r="F511" s="52"/>
      <c r="G511" s="50"/>
      <c r="H511" s="54"/>
      <c r="I511" s="53"/>
      <c r="J511" s="53"/>
      <c r="K511" s="65"/>
      <c r="L511" s="79"/>
      <c r="M511" s="79"/>
      <c r="N511" s="60"/>
      <c r="O511" s="88" t="s">
        <v>1686</v>
      </c>
      <c r="P511" s="83">
        <v>45034.352893518517</v>
      </c>
      <c r="Q511" s="88" t="s">
        <v>4041</v>
      </c>
      <c r="R511" s="88"/>
      <c r="S511" s="88" t="s">
        <v>4042</v>
      </c>
      <c r="T511" s="88" t="s">
        <v>3575</v>
      </c>
      <c r="U511" s="88" t="s">
        <v>4043</v>
      </c>
      <c r="V511" s="88" t="s">
        <v>4044</v>
      </c>
      <c r="W511" s="78" t="s">
        <v>4045</v>
      </c>
      <c r="X511" s="83">
        <v>45034.352893518517</v>
      </c>
      <c r="Y511" s="88" t="s">
        <v>1692</v>
      </c>
      <c r="Z511" s="88" t="b">
        <v>0</v>
      </c>
      <c r="AA511" s="88" t="b">
        <v>0</v>
      </c>
      <c r="AB511" s="88"/>
      <c r="AC511" s="88">
        <v>3</v>
      </c>
      <c r="AD511" s="88">
        <v>0</v>
      </c>
      <c r="AE511" s="88" t="s">
        <v>1693</v>
      </c>
      <c r="AF511" s="88" t="b">
        <v>0</v>
      </c>
      <c r="AG511" s="88" t="b">
        <v>0</v>
      </c>
      <c r="AH511" s="88"/>
      <c r="AI511" s="88"/>
      <c r="AJ511" s="88"/>
      <c r="AK511" s="88" t="s">
        <v>4046</v>
      </c>
      <c r="AL511" s="88" t="s">
        <v>4047</v>
      </c>
      <c r="AM511" s="88" t="s">
        <v>4046</v>
      </c>
      <c r="AN511" s="88">
        <v>0</v>
      </c>
      <c r="AO511" s="88" t="s">
        <v>3974</v>
      </c>
      <c r="AP511" s="88" t="b">
        <v>0</v>
      </c>
      <c r="AQ511" s="88" t="b">
        <v>0</v>
      </c>
      <c r="AR511" s="88"/>
      <c r="AS511" s="88" t="b">
        <v>0</v>
      </c>
      <c r="AT511" s="88">
        <v>1</v>
      </c>
      <c r="AU511" s="88">
        <v>1</v>
      </c>
    </row>
    <row r="512" spans="1:47" ht="15" customHeight="1" x14ac:dyDescent="0.3">
      <c r="A512" s="46" t="s">
        <v>537</v>
      </c>
      <c r="B512" s="46" t="s">
        <v>522</v>
      </c>
      <c r="C512" s="50"/>
      <c r="D512" s="51"/>
      <c r="E512" s="81"/>
      <c r="F512" s="52"/>
      <c r="G512" s="50"/>
      <c r="H512" s="54"/>
      <c r="I512" s="53"/>
      <c r="J512" s="53"/>
      <c r="K512" s="65"/>
      <c r="L512" s="79"/>
      <c r="M512" s="79"/>
      <c r="N512" s="60"/>
      <c r="O512" s="88" t="s">
        <v>1697</v>
      </c>
      <c r="P512" s="83">
        <v>45034.350335648145</v>
      </c>
      <c r="Q512" s="88" t="s">
        <v>4048</v>
      </c>
      <c r="R512" s="88"/>
      <c r="S512" s="88" t="s">
        <v>4046</v>
      </c>
      <c r="T512" s="88" t="s">
        <v>3575</v>
      </c>
      <c r="U512" s="88" t="s">
        <v>4049</v>
      </c>
      <c r="V512" s="88" t="s">
        <v>4047</v>
      </c>
      <c r="W512" s="78" t="s">
        <v>4050</v>
      </c>
      <c r="X512" s="83">
        <v>45034.350335648145</v>
      </c>
      <c r="Y512" s="88" t="s">
        <v>1692</v>
      </c>
      <c r="Z512" s="88" t="b">
        <v>0</v>
      </c>
      <c r="AA512" s="88" t="b">
        <v>0</v>
      </c>
      <c r="AB512" s="88"/>
      <c r="AC512" s="88">
        <v>1</v>
      </c>
      <c r="AD512" s="88">
        <v>0</v>
      </c>
      <c r="AE512" s="88" t="s">
        <v>1693</v>
      </c>
      <c r="AF512" s="88" t="b">
        <v>0</v>
      </c>
      <c r="AG512" s="88" t="b">
        <v>0</v>
      </c>
      <c r="AH512" s="88"/>
      <c r="AI512" s="88"/>
      <c r="AJ512" s="88"/>
      <c r="AK512" s="88" t="s">
        <v>3974</v>
      </c>
      <c r="AL512" s="88" t="s">
        <v>3975</v>
      </c>
      <c r="AM512" s="88" t="s">
        <v>3974</v>
      </c>
      <c r="AN512" s="88">
        <v>1</v>
      </c>
      <c r="AO512" s="88" t="s">
        <v>3974</v>
      </c>
      <c r="AP512" s="88" t="b">
        <v>0</v>
      </c>
      <c r="AQ512" s="88" t="b">
        <v>0</v>
      </c>
      <c r="AR512" s="88"/>
      <c r="AS512" s="88" t="b">
        <v>0</v>
      </c>
      <c r="AT512" s="88">
        <v>0</v>
      </c>
      <c r="AU512" s="88">
        <v>1</v>
      </c>
    </row>
    <row r="513" spans="1:47" ht="15" customHeight="1" x14ac:dyDescent="0.3">
      <c r="A513" s="46" t="s">
        <v>538</v>
      </c>
      <c r="B513" s="46" t="s">
        <v>522</v>
      </c>
      <c r="C513" s="50"/>
      <c r="D513" s="51"/>
      <c r="E513" s="81"/>
      <c r="F513" s="52"/>
      <c r="G513" s="50"/>
      <c r="H513" s="54"/>
      <c r="I513" s="53"/>
      <c r="J513" s="53"/>
      <c r="K513" s="65"/>
      <c r="L513" s="79"/>
      <c r="M513" s="79"/>
      <c r="N513" s="60"/>
      <c r="O513" s="88" t="s">
        <v>1697</v>
      </c>
      <c r="P513" s="83">
        <v>45034.356249999997</v>
      </c>
      <c r="Q513" s="88" t="s">
        <v>4051</v>
      </c>
      <c r="R513" s="88"/>
      <c r="S513" s="88" t="s">
        <v>4052</v>
      </c>
      <c r="T513" s="88" t="s">
        <v>3575</v>
      </c>
      <c r="U513" s="88" t="s">
        <v>4053</v>
      </c>
      <c r="V513" s="88" t="s">
        <v>4054</v>
      </c>
      <c r="W513" s="78" t="s">
        <v>4055</v>
      </c>
      <c r="X513" s="83">
        <v>45034.356249999997</v>
      </c>
      <c r="Y513" s="88" t="s">
        <v>1692</v>
      </c>
      <c r="Z513" s="88" t="b">
        <v>0</v>
      </c>
      <c r="AA513" s="88" t="b">
        <v>0</v>
      </c>
      <c r="AB513" s="88"/>
      <c r="AC513" s="88">
        <v>1</v>
      </c>
      <c r="AD513" s="88">
        <v>0</v>
      </c>
      <c r="AE513" s="88" t="s">
        <v>1693</v>
      </c>
      <c r="AF513" s="88" t="b">
        <v>0</v>
      </c>
      <c r="AG513" s="88" t="b">
        <v>0</v>
      </c>
      <c r="AH513" s="88"/>
      <c r="AI513" s="88"/>
      <c r="AJ513" s="88"/>
      <c r="AK513" s="88" t="s">
        <v>3974</v>
      </c>
      <c r="AL513" s="88" t="s">
        <v>3975</v>
      </c>
      <c r="AM513" s="88" t="s">
        <v>3974</v>
      </c>
      <c r="AN513" s="88">
        <v>0</v>
      </c>
      <c r="AO513" s="88" t="s">
        <v>3974</v>
      </c>
      <c r="AP513" s="88" t="b">
        <v>0</v>
      </c>
      <c r="AQ513" s="88" t="b">
        <v>0</v>
      </c>
      <c r="AR513" s="88"/>
      <c r="AS513" s="88" t="b">
        <v>0</v>
      </c>
      <c r="AT513" s="88">
        <v>0</v>
      </c>
      <c r="AU513" s="88">
        <v>1</v>
      </c>
    </row>
    <row r="514" spans="1:47" ht="15" customHeight="1" x14ac:dyDescent="0.3">
      <c r="A514" s="46" t="s">
        <v>532</v>
      </c>
      <c r="B514" s="46" t="s">
        <v>539</v>
      </c>
      <c r="C514" s="50"/>
      <c r="D514" s="51"/>
      <c r="E514" s="81"/>
      <c r="F514" s="52"/>
      <c r="G514" s="50"/>
      <c r="H514" s="54"/>
      <c r="I514" s="53"/>
      <c r="J514" s="53"/>
      <c r="K514" s="65"/>
      <c r="L514" s="79"/>
      <c r="M514" s="79"/>
      <c r="N514" s="60"/>
      <c r="O514" s="88" t="s">
        <v>1686</v>
      </c>
      <c r="P514" s="83">
        <v>45034.376701388886</v>
      </c>
      <c r="Q514" s="88" t="s">
        <v>4056</v>
      </c>
      <c r="R514" s="88"/>
      <c r="S514" s="88" t="s">
        <v>4057</v>
      </c>
      <c r="T514" s="88" t="s">
        <v>3575</v>
      </c>
      <c r="U514" s="88" t="s">
        <v>4026</v>
      </c>
      <c r="V514" s="88" t="s">
        <v>4058</v>
      </c>
      <c r="W514" s="78" t="s">
        <v>4059</v>
      </c>
      <c r="X514" s="83">
        <v>45034.376701388886</v>
      </c>
      <c r="Y514" s="88" t="s">
        <v>1692</v>
      </c>
      <c r="Z514" s="88" t="b">
        <v>0</v>
      </c>
      <c r="AA514" s="88" t="b">
        <v>0</v>
      </c>
      <c r="AB514" s="88"/>
      <c r="AC514" s="88">
        <v>1</v>
      </c>
      <c r="AD514" s="88">
        <v>0</v>
      </c>
      <c r="AE514" s="88" t="s">
        <v>1693</v>
      </c>
      <c r="AF514" s="88" t="b">
        <v>0</v>
      </c>
      <c r="AG514" s="88" t="b">
        <v>0</v>
      </c>
      <c r="AH514" s="88"/>
      <c r="AI514" s="88"/>
      <c r="AJ514" s="88"/>
      <c r="AK514" s="88" t="s">
        <v>4060</v>
      </c>
      <c r="AL514" s="88" t="s">
        <v>4061</v>
      </c>
      <c r="AM514" s="88" t="s">
        <v>4060</v>
      </c>
      <c r="AN514" s="88">
        <v>0</v>
      </c>
      <c r="AO514" s="88" t="s">
        <v>3974</v>
      </c>
      <c r="AP514" s="88" t="b">
        <v>0</v>
      </c>
      <c r="AQ514" s="88" t="b">
        <v>0</v>
      </c>
      <c r="AR514" s="88"/>
      <c r="AS514" s="88" t="b">
        <v>0</v>
      </c>
      <c r="AT514" s="88">
        <v>2</v>
      </c>
      <c r="AU514" s="88">
        <v>1</v>
      </c>
    </row>
    <row r="515" spans="1:47" ht="15" customHeight="1" x14ac:dyDescent="0.3">
      <c r="A515" s="46" t="s">
        <v>539</v>
      </c>
      <c r="B515" s="46" t="s">
        <v>532</v>
      </c>
      <c r="C515" s="50"/>
      <c r="D515" s="51"/>
      <c r="E515" s="81"/>
      <c r="F515" s="52"/>
      <c r="G515" s="50"/>
      <c r="H515" s="54"/>
      <c r="I515" s="53"/>
      <c r="J515" s="53"/>
      <c r="K515" s="65"/>
      <c r="L515" s="79"/>
      <c r="M515" s="79"/>
      <c r="N515" s="60"/>
      <c r="O515" s="88" t="s">
        <v>1686</v>
      </c>
      <c r="P515" s="83">
        <v>45034.371678240743</v>
      </c>
      <c r="Q515" s="88" t="s">
        <v>4062</v>
      </c>
      <c r="R515" s="88"/>
      <c r="S515" s="88" t="s">
        <v>4060</v>
      </c>
      <c r="T515" s="88" t="s">
        <v>3575</v>
      </c>
      <c r="U515" s="88" t="s">
        <v>539</v>
      </c>
      <c r="V515" s="88" t="s">
        <v>4061</v>
      </c>
      <c r="W515" s="78" t="s">
        <v>4063</v>
      </c>
      <c r="X515" s="83">
        <v>45034.371678240743</v>
      </c>
      <c r="Y515" s="88" t="s">
        <v>1692</v>
      </c>
      <c r="Z515" s="88" t="b">
        <v>0</v>
      </c>
      <c r="AA515" s="88" t="b">
        <v>0</v>
      </c>
      <c r="AB515" s="88"/>
      <c r="AC515" s="88">
        <v>1</v>
      </c>
      <c r="AD515" s="88">
        <v>0</v>
      </c>
      <c r="AE515" s="88" t="s">
        <v>1693</v>
      </c>
      <c r="AF515" s="88" t="b">
        <v>0</v>
      </c>
      <c r="AG515" s="88" t="b">
        <v>0</v>
      </c>
      <c r="AH515" s="88"/>
      <c r="AI515" s="88"/>
      <c r="AJ515" s="88"/>
      <c r="AK515" s="88" t="s">
        <v>4064</v>
      </c>
      <c r="AL515" s="88" t="s">
        <v>4065</v>
      </c>
      <c r="AM515" s="88" t="s">
        <v>4064</v>
      </c>
      <c r="AN515" s="88">
        <v>1</v>
      </c>
      <c r="AO515" s="88" t="s">
        <v>3974</v>
      </c>
      <c r="AP515" s="88" t="b">
        <v>0</v>
      </c>
      <c r="AQ515" s="88" t="b">
        <v>0</v>
      </c>
      <c r="AR515" s="88"/>
      <c r="AS515" s="88" t="b">
        <v>0</v>
      </c>
      <c r="AT515" s="88">
        <v>1</v>
      </c>
      <c r="AU515" s="88">
        <v>1</v>
      </c>
    </row>
    <row r="516" spans="1:47" ht="15" customHeight="1" x14ac:dyDescent="0.3">
      <c r="A516" s="46" t="s">
        <v>532</v>
      </c>
      <c r="B516" s="46" t="s">
        <v>540</v>
      </c>
      <c r="C516" s="50"/>
      <c r="D516" s="51"/>
      <c r="E516" s="81"/>
      <c r="F516" s="52"/>
      <c r="G516" s="50"/>
      <c r="H516" s="54"/>
      <c r="I516" s="53"/>
      <c r="J516" s="53"/>
      <c r="K516" s="65"/>
      <c r="L516" s="79"/>
      <c r="M516" s="79"/>
      <c r="N516" s="60"/>
      <c r="O516" s="88" t="s">
        <v>1686</v>
      </c>
      <c r="P516" s="83">
        <v>45034.377303240741</v>
      </c>
      <c r="Q516" s="88" t="s">
        <v>4066</v>
      </c>
      <c r="R516" s="88"/>
      <c r="S516" s="88" t="s">
        <v>4067</v>
      </c>
      <c r="T516" s="88" t="s">
        <v>3575</v>
      </c>
      <c r="U516" s="88" t="s">
        <v>4026</v>
      </c>
      <c r="V516" s="88" t="s">
        <v>4068</v>
      </c>
      <c r="W516" s="78" t="s">
        <v>4069</v>
      </c>
      <c r="X516" s="83">
        <v>45034.377303240741</v>
      </c>
      <c r="Y516" s="88" t="s">
        <v>1692</v>
      </c>
      <c r="Z516" s="88" t="b">
        <v>0</v>
      </c>
      <c r="AA516" s="88" t="b">
        <v>0</v>
      </c>
      <c r="AB516" s="88"/>
      <c r="AC516" s="88">
        <v>4</v>
      </c>
      <c r="AD516" s="88">
        <v>0</v>
      </c>
      <c r="AE516" s="88" t="s">
        <v>1693</v>
      </c>
      <c r="AF516" s="88" t="b">
        <v>0</v>
      </c>
      <c r="AG516" s="88" t="b">
        <v>0</v>
      </c>
      <c r="AH516" s="88"/>
      <c r="AI516" s="88"/>
      <c r="AJ516" s="88"/>
      <c r="AK516" s="88" t="s">
        <v>4070</v>
      </c>
      <c r="AL516" s="88" t="s">
        <v>4071</v>
      </c>
      <c r="AM516" s="88" t="s">
        <v>4070</v>
      </c>
      <c r="AN516" s="88">
        <v>0</v>
      </c>
      <c r="AO516" s="88" t="s">
        <v>3974</v>
      </c>
      <c r="AP516" s="88" t="b">
        <v>0</v>
      </c>
      <c r="AQ516" s="88" t="b">
        <v>0</v>
      </c>
      <c r="AR516" s="88"/>
      <c r="AS516" s="88" t="b">
        <v>0</v>
      </c>
      <c r="AT516" s="88">
        <v>2</v>
      </c>
      <c r="AU516" s="88">
        <v>1</v>
      </c>
    </row>
    <row r="517" spans="1:47" ht="15" customHeight="1" x14ac:dyDescent="0.3">
      <c r="A517" s="46" t="s">
        <v>540</v>
      </c>
      <c r="B517" s="46" t="s">
        <v>532</v>
      </c>
      <c r="C517" s="50"/>
      <c r="D517" s="51"/>
      <c r="E517" s="81"/>
      <c r="F517" s="52"/>
      <c r="G517" s="50"/>
      <c r="H517" s="54"/>
      <c r="I517" s="53"/>
      <c r="J517" s="53"/>
      <c r="K517" s="65"/>
      <c r="L517" s="79"/>
      <c r="M517" s="79"/>
      <c r="N517" s="60"/>
      <c r="O517" s="88" t="s">
        <v>1686</v>
      </c>
      <c r="P517" s="83">
        <v>45034.372361111113</v>
      </c>
      <c r="Q517" s="88" t="s">
        <v>4072</v>
      </c>
      <c r="R517" s="88"/>
      <c r="S517" s="88" t="s">
        <v>4070</v>
      </c>
      <c r="T517" s="88" t="s">
        <v>3575</v>
      </c>
      <c r="U517" s="88" t="s">
        <v>540</v>
      </c>
      <c r="V517" s="88" t="s">
        <v>4071</v>
      </c>
      <c r="W517" s="78" t="s">
        <v>4073</v>
      </c>
      <c r="X517" s="83">
        <v>45034.372361111113</v>
      </c>
      <c r="Y517" s="88" t="s">
        <v>1692</v>
      </c>
      <c r="Z517" s="88" t="b">
        <v>0</v>
      </c>
      <c r="AA517" s="88" t="b">
        <v>0</v>
      </c>
      <c r="AB517" s="88"/>
      <c r="AC517" s="88">
        <v>-1</v>
      </c>
      <c r="AD517" s="88">
        <v>0</v>
      </c>
      <c r="AE517" s="88" t="s">
        <v>1693</v>
      </c>
      <c r="AF517" s="88" t="b">
        <v>0</v>
      </c>
      <c r="AG517" s="88" t="b">
        <v>0</v>
      </c>
      <c r="AH517" s="88"/>
      <c r="AI517" s="88"/>
      <c r="AJ517" s="88"/>
      <c r="AK517" s="88" t="s">
        <v>4064</v>
      </c>
      <c r="AL517" s="88" t="s">
        <v>4065</v>
      </c>
      <c r="AM517" s="88" t="s">
        <v>4064</v>
      </c>
      <c r="AN517" s="88">
        <v>1</v>
      </c>
      <c r="AO517" s="88" t="s">
        <v>3974</v>
      </c>
      <c r="AP517" s="88" t="b">
        <v>0</v>
      </c>
      <c r="AQ517" s="88" t="b">
        <v>0</v>
      </c>
      <c r="AR517" s="88"/>
      <c r="AS517" s="88" t="b">
        <v>0</v>
      </c>
      <c r="AT517" s="88">
        <v>1</v>
      </c>
      <c r="AU517" s="88">
        <v>1</v>
      </c>
    </row>
    <row r="518" spans="1:47" ht="15" customHeight="1" x14ac:dyDescent="0.3">
      <c r="A518" s="46" t="s">
        <v>532</v>
      </c>
      <c r="B518" s="46" t="s">
        <v>522</v>
      </c>
      <c r="C518" s="50"/>
      <c r="D518" s="51"/>
      <c r="E518" s="81"/>
      <c r="F518" s="52"/>
      <c r="G518" s="50"/>
      <c r="H518" s="54"/>
      <c r="I518" s="53"/>
      <c r="J518" s="53"/>
      <c r="K518" s="65"/>
      <c r="L518" s="79"/>
      <c r="M518" s="79"/>
      <c r="N518" s="60"/>
      <c r="O518" s="88" t="s">
        <v>1697</v>
      </c>
      <c r="P518" s="83">
        <v>45034.356886574074</v>
      </c>
      <c r="Q518" s="88" t="s">
        <v>4074</v>
      </c>
      <c r="R518" s="88"/>
      <c r="S518" s="88" t="s">
        <v>4064</v>
      </c>
      <c r="T518" s="88" t="s">
        <v>3575</v>
      </c>
      <c r="U518" s="88" t="s">
        <v>4026</v>
      </c>
      <c r="V518" s="88" t="s">
        <v>4065</v>
      </c>
      <c r="W518" s="78" t="s">
        <v>4075</v>
      </c>
      <c r="X518" s="83">
        <v>45034.356886574074</v>
      </c>
      <c r="Y518" s="83">
        <v>45034.390104166669</v>
      </c>
      <c r="Z518" s="88" t="b">
        <v>0</v>
      </c>
      <c r="AA518" s="88" t="b">
        <v>0</v>
      </c>
      <c r="AB518" s="88"/>
      <c r="AC518" s="88">
        <v>13</v>
      </c>
      <c r="AD518" s="88">
        <v>0</v>
      </c>
      <c r="AE518" s="88" t="s">
        <v>1693</v>
      </c>
      <c r="AF518" s="88" t="b">
        <v>0</v>
      </c>
      <c r="AG518" s="88" t="b">
        <v>0</v>
      </c>
      <c r="AH518" s="88"/>
      <c r="AI518" s="88"/>
      <c r="AJ518" s="88"/>
      <c r="AK518" s="88" t="s">
        <v>3974</v>
      </c>
      <c r="AL518" s="88" t="s">
        <v>3975</v>
      </c>
      <c r="AM518" s="88" t="s">
        <v>3974</v>
      </c>
      <c r="AN518" s="88">
        <v>2</v>
      </c>
      <c r="AO518" s="88" t="s">
        <v>3974</v>
      </c>
      <c r="AP518" s="88" t="b">
        <v>0</v>
      </c>
      <c r="AQ518" s="88" t="b">
        <v>0</v>
      </c>
      <c r="AR518" s="88"/>
      <c r="AS518" s="88" t="b">
        <v>0</v>
      </c>
      <c r="AT518" s="88">
        <v>0</v>
      </c>
      <c r="AU518" s="88">
        <v>1</v>
      </c>
    </row>
    <row r="519" spans="1:47" ht="15" customHeight="1" x14ac:dyDescent="0.3">
      <c r="A519" s="46" t="s">
        <v>530</v>
      </c>
      <c r="B519" s="46" t="s">
        <v>522</v>
      </c>
      <c r="C519" s="50"/>
      <c r="D519" s="51"/>
      <c r="E519" s="81"/>
      <c r="F519" s="52"/>
      <c r="G519" s="50"/>
      <c r="H519" s="54"/>
      <c r="I519" s="53"/>
      <c r="J519" s="53"/>
      <c r="K519" s="65"/>
      <c r="L519" s="79"/>
      <c r="M519" s="79"/>
      <c r="N519" s="60"/>
      <c r="O519" s="88" t="s">
        <v>1697</v>
      </c>
      <c r="P519" s="83">
        <v>45034.36341435185</v>
      </c>
      <c r="Q519" s="88" t="s">
        <v>4076</v>
      </c>
      <c r="R519" s="88"/>
      <c r="S519" s="88" t="s">
        <v>4077</v>
      </c>
      <c r="T519" s="88" t="s">
        <v>3575</v>
      </c>
      <c r="U519" s="88" t="s">
        <v>530</v>
      </c>
      <c r="V519" s="88" t="s">
        <v>4078</v>
      </c>
      <c r="W519" s="78" t="s">
        <v>4079</v>
      </c>
      <c r="X519" s="83">
        <v>45034.36341435185</v>
      </c>
      <c r="Y519" s="88" t="s">
        <v>1692</v>
      </c>
      <c r="Z519" s="88" t="b">
        <v>0</v>
      </c>
      <c r="AA519" s="88" t="b">
        <v>0</v>
      </c>
      <c r="AB519" s="88"/>
      <c r="AC519" s="88">
        <v>1</v>
      </c>
      <c r="AD519" s="88">
        <v>0</v>
      </c>
      <c r="AE519" s="88" t="s">
        <v>1693</v>
      </c>
      <c r="AF519" s="88" t="b">
        <v>0</v>
      </c>
      <c r="AG519" s="88" t="b">
        <v>0</v>
      </c>
      <c r="AH519" s="88"/>
      <c r="AI519" s="88"/>
      <c r="AJ519" s="88"/>
      <c r="AK519" s="88" t="s">
        <v>3974</v>
      </c>
      <c r="AL519" s="88" t="s">
        <v>3975</v>
      </c>
      <c r="AM519" s="88" t="s">
        <v>3974</v>
      </c>
      <c r="AN519" s="88">
        <v>0</v>
      </c>
      <c r="AO519" s="88" t="s">
        <v>3974</v>
      </c>
      <c r="AP519" s="88" t="b">
        <v>0</v>
      </c>
      <c r="AQ519" s="88" t="b">
        <v>0</v>
      </c>
      <c r="AR519" s="88"/>
      <c r="AS519" s="88" t="b">
        <v>0</v>
      </c>
      <c r="AT519" s="88">
        <v>0</v>
      </c>
      <c r="AU519" s="88">
        <v>1</v>
      </c>
    </row>
    <row r="520" spans="1:47" ht="15" customHeight="1" x14ac:dyDescent="0.3">
      <c r="A520" s="46" t="s">
        <v>541</v>
      </c>
      <c r="B520" s="46" t="s">
        <v>522</v>
      </c>
      <c r="C520" s="50"/>
      <c r="D520" s="51"/>
      <c r="E520" s="81"/>
      <c r="F520" s="52"/>
      <c r="G520" s="50"/>
      <c r="H520" s="54"/>
      <c r="I520" s="53"/>
      <c r="J520" s="53"/>
      <c r="K520" s="65"/>
      <c r="L520" s="79"/>
      <c r="M520" s="79"/>
      <c r="N520" s="60"/>
      <c r="O520" s="88" t="s">
        <v>1697</v>
      </c>
      <c r="P520" s="83">
        <v>45034.386435185188</v>
      </c>
      <c r="Q520" s="88" t="s">
        <v>4080</v>
      </c>
      <c r="R520" s="88"/>
      <c r="S520" s="88" t="s">
        <v>4081</v>
      </c>
      <c r="T520" s="88" t="s">
        <v>3575</v>
      </c>
      <c r="U520" s="88" t="s">
        <v>541</v>
      </c>
      <c r="V520" s="88" t="s">
        <v>4082</v>
      </c>
      <c r="W520" s="78" t="s">
        <v>4083</v>
      </c>
      <c r="X520" s="83">
        <v>45034.386435185188</v>
      </c>
      <c r="Y520" s="88" t="s">
        <v>1692</v>
      </c>
      <c r="Z520" s="88" t="b">
        <v>0</v>
      </c>
      <c r="AA520" s="88" t="b">
        <v>0</v>
      </c>
      <c r="AB520" s="88"/>
      <c r="AC520" s="88">
        <v>5</v>
      </c>
      <c r="AD520" s="88">
        <v>0</v>
      </c>
      <c r="AE520" s="88" t="s">
        <v>1693</v>
      </c>
      <c r="AF520" s="88" t="b">
        <v>0</v>
      </c>
      <c r="AG520" s="88" t="b">
        <v>0</v>
      </c>
      <c r="AH520" s="88"/>
      <c r="AI520" s="88"/>
      <c r="AJ520" s="88"/>
      <c r="AK520" s="88" t="s">
        <v>3974</v>
      </c>
      <c r="AL520" s="88" t="s">
        <v>3975</v>
      </c>
      <c r="AM520" s="88" t="s">
        <v>3974</v>
      </c>
      <c r="AN520" s="88">
        <v>0</v>
      </c>
      <c r="AO520" s="88" t="s">
        <v>3974</v>
      </c>
      <c r="AP520" s="88" t="b">
        <v>0</v>
      </c>
      <c r="AQ520" s="88" t="b">
        <v>0</v>
      </c>
      <c r="AR520" s="88"/>
      <c r="AS520" s="88" t="b">
        <v>0</v>
      </c>
      <c r="AT520" s="88">
        <v>0</v>
      </c>
      <c r="AU520" s="88">
        <v>1</v>
      </c>
    </row>
    <row r="521" spans="1:47" ht="15" customHeight="1" x14ac:dyDescent="0.3">
      <c r="A521" s="46" t="s">
        <v>542</v>
      </c>
      <c r="B521" s="46" t="s">
        <v>522</v>
      </c>
      <c r="C521" s="50"/>
      <c r="D521" s="51"/>
      <c r="E521" s="81"/>
      <c r="F521" s="52"/>
      <c r="G521" s="50"/>
      <c r="H521" s="54"/>
      <c r="I521" s="53"/>
      <c r="J521" s="53"/>
      <c r="K521" s="65"/>
      <c r="L521" s="79"/>
      <c r="M521" s="79"/>
      <c r="N521" s="60"/>
      <c r="O521" s="88" t="s">
        <v>1697</v>
      </c>
      <c r="P521" s="83">
        <v>45034.396620370368</v>
      </c>
      <c r="Q521" s="88" t="s">
        <v>4084</v>
      </c>
      <c r="R521" s="88"/>
      <c r="S521" s="88" t="s">
        <v>4085</v>
      </c>
      <c r="T521" s="88" t="s">
        <v>3575</v>
      </c>
      <c r="U521" s="88" t="s">
        <v>542</v>
      </c>
      <c r="V521" s="88" t="s">
        <v>4086</v>
      </c>
      <c r="W521" s="78" t="s">
        <v>4087</v>
      </c>
      <c r="X521" s="83">
        <v>45034.396620370368</v>
      </c>
      <c r="Y521" s="88" t="s">
        <v>1692</v>
      </c>
      <c r="Z521" s="88" t="b">
        <v>0</v>
      </c>
      <c r="AA521" s="88" t="b">
        <v>0</v>
      </c>
      <c r="AB521" s="88"/>
      <c r="AC521" s="88">
        <v>1</v>
      </c>
      <c r="AD521" s="88">
        <v>0</v>
      </c>
      <c r="AE521" s="88" t="s">
        <v>1693</v>
      </c>
      <c r="AF521" s="88" t="b">
        <v>0</v>
      </c>
      <c r="AG521" s="88" t="b">
        <v>0</v>
      </c>
      <c r="AH521" s="88"/>
      <c r="AI521" s="88"/>
      <c r="AJ521" s="88"/>
      <c r="AK521" s="88" t="s">
        <v>3974</v>
      </c>
      <c r="AL521" s="88" t="s">
        <v>3975</v>
      </c>
      <c r="AM521" s="88" t="s">
        <v>3974</v>
      </c>
      <c r="AN521" s="88">
        <v>0</v>
      </c>
      <c r="AO521" s="88" t="s">
        <v>3974</v>
      </c>
      <c r="AP521" s="88" t="b">
        <v>0</v>
      </c>
      <c r="AQ521" s="88" t="b">
        <v>0</v>
      </c>
      <c r="AR521" s="88"/>
      <c r="AS521" s="88" t="b">
        <v>0</v>
      </c>
      <c r="AT521" s="88">
        <v>0</v>
      </c>
      <c r="AU521" s="88">
        <v>1</v>
      </c>
    </row>
    <row r="522" spans="1:47" ht="15" customHeight="1" x14ac:dyDescent="0.3">
      <c r="A522" s="46" t="s">
        <v>543</v>
      </c>
      <c r="B522" s="46" t="s">
        <v>522</v>
      </c>
      <c r="C522" s="50"/>
      <c r="D522" s="51"/>
      <c r="E522" s="81"/>
      <c r="F522" s="52"/>
      <c r="G522" s="50"/>
      <c r="H522" s="54"/>
      <c r="I522" s="53"/>
      <c r="J522" s="53"/>
      <c r="K522" s="65"/>
      <c r="L522" s="79"/>
      <c r="M522" s="79"/>
      <c r="N522" s="60"/>
      <c r="O522" s="88" t="s">
        <v>1697</v>
      </c>
      <c r="P522" s="83">
        <v>45034.401331018518</v>
      </c>
      <c r="Q522" s="88" t="s">
        <v>4088</v>
      </c>
      <c r="R522" s="88"/>
      <c r="S522" s="88" t="s">
        <v>4089</v>
      </c>
      <c r="T522" s="88" t="s">
        <v>3575</v>
      </c>
      <c r="U522" s="88" t="s">
        <v>4090</v>
      </c>
      <c r="V522" s="88" t="s">
        <v>4091</v>
      </c>
      <c r="W522" s="78" t="s">
        <v>4092</v>
      </c>
      <c r="X522" s="83">
        <v>45034.401331018518</v>
      </c>
      <c r="Y522" s="88" t="s">
        <v>1692</v>
      </c>
      <c r="Z522" s="88" t="b">
        <v>0</v>
      </c>
      <c r="AA522" s="88" t="b">
        <v>0</v>
      </c>
      <c r="AB522" s="88"/>
      <c r="AC522" s="88">
        <v>1</v>
      </c>
      <c r="AD522" s="88">
        <v>0</v>
      </c>
      <c r="AE522" s="88" t="s">
        <v>1693</v>
      </c>
      <c r="AF522" s="88" t="b">
        <v>0</v>
      </c>
      <c r="AG522" s="88" t="b">
        <v>0</v>
      </c>
      <c r="AH522" s="88"/>
      <c r="AI522" s="88"/>
      <c r="AJ522" s="88"/>
      <c r="AK522" s="88" t="s">
        <v>3974</v>
      </c>
      <c r="AL522" s="88" t="s">
        <v>3975</v>
      </c>
      <c r="AM522" s="88" t="s">
        <v>3974</v>
      </c>
      <c r="AN522" s="88">
        <v>0</v>
      </c>
      <c r="AO522" s="88" t="s">
        <v>3974</v>
      </c>
      <c r="AP522" s="88" t="b">
        <v>0</v>
      </c>
      <c r="AQ522" s="88" t="b">
        <v>0</v>
      </c>
      <c r="AR522" s="88"/>
      <c r="AS522" s="88" t="b">
        <v>0</v>
      </c>
      <c r="AT522" s="88">
        <v>0</v>
      </c>
      <c r="AU522" s="88">
        <v>1</v>
      </c>
    </row>
    <row r="523" spans="1:47" ht="15" customHeight="1" x14ac:dyDescent="0.3">
      <c r="A523" s="46" t="s">
        <v>522</v>
      </c>
      <c r="B523" s="46" t="s">
        <v>522</v>
      </c>
      <c r="C523" s="50"/>
      <c r="D523" s="51"/>
      <c r="E523" s="81"/>
      <c r="F523" s="52"/>
      <c r="G523" s="50"/>
      <c r="H523" s="54"/>
      <c r="I523" s="53"/>
      <c r="J523" s="53"/>
      <c r="K523" s="65"/>
      <c r="L523" s="79"/>
      <c r="M523" s="79"/>
      <c r="N523" s="60"/>
      <c r="O523" s="88" t="s">
        <v>1736</v>
      </c>
      <c r="P523" s="83">
        <v>45034.238807870373</v>
      </c>
      <c r="Q523" s="88" t="s">
        <v>4093</v>
      </c>
      <c r="R523" s="78" t="s">
        <v>4094</v>
      </c>
      <c r="S523" s="88" t="s">
        <v>3974</v>
      </c>
      <c r="T523" s="88" t="s">
        <v>3575</v>
      </c>
      <c r="U523" s="88" t="s">
        <v>522</v>
      </c>
      <c r="V523" s="88" t="s">
        <v>3975</v>
      </c>
      <c r="W523" s="78" t="s">
        <v>4095</v>
      </c>
      <c r="X523" s="83">
        <v>45034.238807870373</v>
      </c>
      <c r="Y523" s="88" t="s">
        <v>1692</v>
      </c>
      <c r="Z523" s="88" t="b">
        <v>0</v>
      </c>
      <c r="AA523" s="88" t="b">
        <v>0</v>
      </c>
      <c r="AB523" s="88"/>
      <c r="AC523" s="88">
        <v>153</v>
      </c>
      <c r="AD523" s="88">
        <v>7</v>
      </c>
      <c r="AE523" s="88" t="s">
        <v>1693</v>
      </c>
      <c r="AF523" s="88" t="b">
        <v>0</v>
      </c>
      <c r="AG523" s="88" t="b">
        <v>0</v>
      </c>
      <c r="AH523" s="88" t="s">
        <v>4096</v>
      </c>
      <c r="AI523" s="88" t="b">
        <v>0</v>
      </c>
      <c r="AJ523" s="88">
        <v>0.96</v>
      </c>
      <c r="AK523" s="88"/>
      <c r="AL523" s="88"/>
      <c r="AM523" s="88" t="s">
        <v>3974</v>
      </c>
      <c r="AN523" s="88">
        <v>0</v>
      </c>
      <c r="AO523" s="88"/>
      <c r="AP523" s="88"/>
      <c r="AQ523" s="88"/>
      <c r="AR523" s="88"/>
      <c r="AS523" s="88"/>
      <c r="AT523" s="88"/>
      <c r="AU523" s="88">
        <v>1</v>
      </c>
    </row>
    <row r="524" spans="1:47" ht="15" customHeight="1" x14ac:dyDescent="0.3">
      <c r="A524" s="46" t="s">
        <v>186</v>
      </c>
      <c r="B524" s="46" t="s">
        <v>544</v>
      </c>
      <c r="C524" s="50"/>
      <c r="D524" s="51"/>
      <c r="E524" s="81"/>
      <c r="F524" s="52"/>
      <c r="G524" s="50"/>
      <c r="H524" s="54"/>
      <c r="I524" s="53"/>
      <c r="J524" s="53"/>
      <c r="K524" s="65"/>
      <c r="L524" s="79"/>
      <c r="M524" s="79"/>
      <c r="N524" s="60"/>
      <c r="O524" s="88" t="s">
        <v>1686</v>
      </c>
      <c r="P524" s="83">
        <v>45034.054652777777</v>
      </c>
      <c r="Q524" s="88" t="s">
        <v>4097</v>
      </c>
      <c r="R524" s="88"/>
      <c r="S524" s="88" t="s">
        <v>4098</v>
      </c>
      <c r="T524" s="88" t="s">
        <v>1742</v>
      </c>
      <c r="U524" s="88" t="s">
        <v>1755</v>
      </c>
      <c r="V524" s="88" t="s">
        <v>4099</v>
      </c>
      <c r="W524" s="78" t="s">
        <v>4100</v>
      </c>
      <c r="X524" s="83">
        <v>45034.054652777777</v>
      </c>
      <c r="Y524" s="88" t="s">
        <v>1692</v>
      </c>
      <c r="Z524" s="88" t="b">
        <v>0</v>
      </c>
      <c r="AA524" s="88" t="b">
        <v>0</v>
      </c>
      <c r="AB524" s="88"/>
      <c r="AC524" s="88">
        <v>1</v>
      </c>
      <c r="AD524" s="88">
        <v>0</v>
      </c>
      <c r="AE524" s="88" t="s">
        <v>1693</v>
      </c>
      <c r="AF524" s="88" t="b">
        <v>0</v>
      </c>
      <c r="AG524" s="88" t="b">
        <v>0</v>
      </c>
      <c r="AH524" s="88"/>
      <c r="AI524" s="88"/>
      <c r="AJ524" s="88"/>
      <c r="AK524" s="88" t="s">
        <v>4101</v>
      </c>
      <c r="AL524" s="88" t="s">
        <v>4102</v>
      </c>
      <c r="AM524" s="88" t="s">
        <v>4101</v>
      </c>
      <c r="AN524" s="88">
        <v>0</v>
      </c>
      <c r="AO524" s="88" t="s">
        <v>4103</v>
      </c>
      <c r="AP524" s="88" t="b">
        <v>1</v>
      </c>
      <c r="AQ524" s="88" t="b">
        <v>0</v>
      </c>
      <c r="AR524" s="88"/>
      <c r="AS524" s="88" t="b">
        <v>0</v>
      </c>
      <c r="AT524" s="88">
        <v>1</v>
      </c>
      <c r="AU524" s="88">
        <v>1</v>
      </c>
    </row>
    <row r="525" spans="1:47" ht="15" customHeight="1" x14ac:dyDescent="0.3">
      <c r="A525" s="46" t="s">
        <v>544</v>
      </c>
      <c r="B525" s="46" t="s">
        <v>186</v>
      </c>
      <c r="C525" s="50"/>
      <c r="D525" s="51"/>
      <c r="E525" s="81"/>
      <c r="F525" s="52"/>
      <c r="G525" s="50"/>
      <c r="H525" s="54"/>
      <c r="I525" s="53"/>
      <c r="J525" s="53"/>
      <c r="K525" s="65"/>
      <c r="L525" s="79"/>
      <c r="M525" s="79"/>
      <c r="N525" s="60"/>
      <c r="O525" s="88" t="s">
        <v>1697</v>
      </c>
      <c r="P525" s="83">
        <v>45034.025381944448</v>
      </c>
      <c r="Q525" s="88" t="s">
        <v>4104</v>
      </c>
      <c r="R525" s="88"/>
      <c r="S525" s="88" t="s">
        <v>4101</v>
      </c>
      <c r="T525" s="88" t="s">
        <v>1742</v>
      </c>
      <c r="U525" s="88" t="s">
        <v>544</v>
      </c>
      <c r="V525" s="88" t="s">
        <v>4102</v>
      </c>
      <c r="W525" s="78" t="s">
        <v>4105</v>
      </c>
      <c r="X525" s="83">
        <v>45034.025381944448</v>
      </c>
      <c r="Y525" s="88" t="s">
        <v>1692</v>
      </c>
      <c r="Z525" s="88" t="b">
        <v>0</v>
      </c>
      <c r="AA525" s="88" t="b">
        <v>0</v>
      </c>
      <c r="AB525" s="88"/>
      <c r="AC525" s="88">
        <v>2</v>
      </c>
      <c r="AD525" s="88">
        <v>0</v>
      </c>
      <c r="AE525" s="88" t="s">
        <v>1693</v>
      </c>
      <c r="AF525" s="88" t="b">
        <v>0</v>
      </c>
      <c r="AG525" s="88" t="b">
        <v>0</v>
      </c>
      <c r="AH525" s="88"/>
      <c r="AI525" s="88"/>
      <c r="AJ525" s="88"/>
      <c r="AK525" s="88" t="s">
        <v>4103</v>
      </c>
      <c r="AL525" s="88" t="s">
        <v>4106</v>
      </c>
      <c r="AM525" s="88" t="s">
        <v>4103</v>
      </c>
      <c r="AN525" s="88">
        <v>1</v>
      </c>
      <c r="AO525" s="88" t="s">
        <v>4103</v>
      </c>
      <c r="AP525" s="88" t="b">
        <v>0</v>
      </c>
      <c r="AQ525" s="88" t="b">
        <v>0</v>
      </c>
      <c r="AR525" s="88"/>
      <c r="AS525" s="88" t="b">
        <v>0</v>
      </c>
      <c r="AT525" s="88">
        <v>0</v>
      </c>
      <c r="AU525" s="88">
        <v>1</v>
      </c>
    </row>
    <row r="526" spans="1:47" ht="15" customHeight="1" x14ac:dyDescent="0.3">
      <c r="A526" s="46" t="s">
        <v>544</v>
      </c>
      <c r="B526" s="46" t="s">
        <v>545</v>
      </c>
      <c r="C526" s="50"/>
      <c r="D526" s="51"/>
      <c r="E526" s="81"/>
      <c r="F526" s="52"/>
      <c r="G526" s="50"/>
      <c r="H526" s="54"/>
      <c r="I526" s="53"/>
      <c r="J526" s="53"/>
      <c r="K526" s="65"/>
      <c r="L526" s="79"/>
      <c r="M526" s="79"/>
      <c r="N526" s="60"/>
      <c r="O526" s="88" t="s">
        <v>1686</v>
      </c>
      <c r="P526" s="83">
        <v>45034.02820601852</v>
      </c>
      <c r="Q526" s="88" t="s">
        <v>4107</v>
      </c>
      <c r="R526" s="88"/>
      <c r="S526" s="88" t="s">
        <v>4108</v>
      </c>
      <c r="T526" s="88" t="s">
        <v>1742</v>
      </c>
      <c r="U526" s="88" t="s">
        <v>544</v>
      </c>
      <c r="V526" s="88" t="s">
        <v>4109</v>
      </c>
      <c r="W526" s="78" t="s">
        <v>4110</v>
      </c>
      <c r="X526" s="83">
        <v>45034.02820601852</v>
      </c>
      <c r="Y526" s="88" t="s">
        <v>1692</v>
      </c>
      <c r="Z526" s="88" t="b">
        <v>0</v>
      </c>
      <c r="AA526" s="88" t="b">
        <v>0</v>
      </c>
      <c r="AB526" s="88"/>
      <c r="AC526" s="88">
        <v>1</v>
      </c>
      <c r="AD526" s="88">
        <v>0</v>
      </c>
      <c r="AE526" s="88" t="s">
        <v>1693</v>
      </c>
      <c r="AF526" s="88" t="b">
        <v>0</v>
      </c>
      <c r="AG526" s="88" t="b">
        <v>0</v>
      </c>
      <c r="AH526" s="88"/>
      <c r="AI526" s="88"/>
      <c r="AJ526" s="88"/>
      <c r="AK526" s="88" t="s">
        <v>4111</v>
      </c>
      <c r="AL526" s="88" t="s">
        <v>4112</v>
      </c>
      <c r="AM526" s="88" t="s">
        <v>4111</v>
      </c>
      <c r="AN526" s="88">
        <v>0</v>
      </c>
      <c r="AO526" s="88" t="s">
        <v>4113</v>
      </c>
      <c r="AP526" s="88" t="b">
        <v>0</v>
      </c>
      <c r="AQ526" s="88" t="b">
        <v>0</v>
      </c>
      <c r="AR526" s="88"/>
      <c r="AS526" s="88" t="b">
        <v>0</v>
      </c>
      <c r="AT526" s="88">
        <v>2</v>
      </c>
      <c r="AU526" s="88">
        <v>3</v>
      </c>
    </row>
    <row r="527" spans="1:47" ht="15" customHeight="1" x14ac:dyDescent="0.3">
      <c r="A527" s="46" t="s">
        <v>545</v>
      </c>
      <c r="B527" s="46" t="s">
        <v>544</v>
      </c>
      <c r="C527" s="50"/>
      <c r="D527" s="51"/>
      <c r="E527" s="81"/>
      <c r="F527" s="52"/>
      <c r="G527" s="50"/>
      <c r="H527" s="54"/>
      <c r="I527" s="53"/>
      <c r="J527" s="53"/>
      <c r="K527" s="65"/>
      <c r="L527" s="79"/>
      <c r="M527" s="79"/>
      <c r="N527" s="60"/>
      <c r="O527" s="88" t="s">
        <v>1686</v>
      </c>
      <c r="P527" s="83">
        <v>45034.027199074073</v>
      </c>
      <c r="Q527" s="88" t="s">
        <v>4114</v>
      </c>
      <c r="R527" s="88"/>
      <c r="S527" s="88" t="s">
        <v>4111</v>
      </c>
      <c r="T527" s="88" t="s">
        <v>1742</v>
      </c>
      <c r="U527" s="88" t="s">
        <v>4115</v>
      </c>
      <c r="V527" s="88" t="s">
        <v>4112</v>
      </c>
      <c r="W527" s="78" t="s">
        <v>4116</v>
      </c>
      <c r="X527" s="83">
        <v>45034.027199074073</v>
      </c>
      <c r="Y527" s="88" t="s">
        <v>1692</v>
      </c>
      <c r="Z527" s="88" t="b">
        <v>0</v>
      </c>
      <c r="AA527" s="88" t="b">
        <v>0</v>
      </c>
      <c r="AB527" s="88"/>
      <c r="AC527" s="88">
        <v>1</v>
      </c>
      <c r="AD527" s="88">
        <v>0</v>
      </c>
      <c r="AE527" s="88" t="s">
        <v>1693</v>
      </c>
      <c r="AF527" s="88" t="b">
        <v>0</v>
      </c>
      <c r="AG527" s="88" t="b">
        <v>0</v>
      </c>
      <c r="AH527" s="88"/>
      <c r="AI527" s="88"/>
      <c r="AJ527" s="88"/>
      <c r="AK527" s="88" t="s">
        <v>4117</v>
      </c>
      <c r="AL527" s="88" t="s">
        <v>4118</v>
      </c>
      <c r="AM527" s="88" t="s">
        <v>4117</v>
      </c>
      <c r="AN527" s="88">
        <v>1</v>
      </c>
      <c r="AO527" s="88" t="s">
        <v>4113</v>
      </c>
      <c r="AP527" s="88" t="b">
        <v>1</v>
      </c>
      <c r="AQ527" s="88" t="b">
        <v>0</v>
      </c>
      <c r="AR527" s="88"/>
      <c r="AS527" s="88" t="b">
        <v>0</v>
      </c>
      <c r="AT527" s="88">
        <v>1</v>
      </c>
      <c r="AU527" s="88">
        <v>2</v>
      </c>
    </row>
    <row r="528" spans="1:47" ht="15" customHeight="1" x14ac:dyDescent="0.3">
      <c r="A528" s="46" t="s">
        <v>544</v>
      </c>
      <c r="B528" s="46" t="s">
        <v>545</v>
      </c>
      <c r="C528" s="50"/>
      <c r="D528" s="51"/>
      <c r="E528" s="81"/>
      <c r="F528" s="52"/>
      <c r="G528" s="50"/>
      <c r="H528" s="54"/>
      <c r="I528" s="53"/>
      <c r="J528" s="53"/>
      <c r="K528" s="65"/>
      <c r="L528" s="79"/>
      <c r="M528" s="79"/>
      <c r="N528" s="60"/>
      <c r="O528" s="88" t="s">
        <v>1686</v>
      </c>
      <c r="P528" s="83">
        <v>45034.031724537039</v>
      </c>
      <c r="Q528" s="88" t="s">
        <v>4119</v>
      </c>
      <c r="R528" s="88"/>
      <c r="S528" s="88" t="s">
        <v>4120</v>
      </c>
      <c r="T528" s="88" t="s">
        <v>1742</v>
      </c>
      <c r="U528" s="88" t="s">
        <v>544</v>
      </c>
      <c r="V528" s="88" t="s">
        <v>4121</v>
      </c>
      <c r="W528" s="78" t="s">
        <v>4122</v>
      </c>
      <c r="X528" s="83">
        <v>45034.031724537039</v>
      </c>
      <c r="Y528" s="88" t="s">
        <v>1692</v>
      </c>
      <c r="Z528" s="88" t="b">
        <v>0</v>
      </c>
      <c r="AA528" s="88" t="b">
        <v>0</v>
      </c>
      <c r="AB528" s="88"/>
      <c r="AC528" s="88">
        <v>1</v>
      </c>
      <c r="AD528" s="88">
        <v>0</v>
      </c>
      <c r="AE528" s="88" t="s">
        <v>1693</v>
      </c>
      <c r="AF528" s="88" t="b">
        <v>0</v>
      </c>
      <c r="AG528" s="88" t="b">
        <v>0</v>
      </c>
      <c r="AH528" s="88"/>
      <c r="AI528" s="88"/>
      <c r="AJ528" s="88"/>
      <c r="AK528" s="88" t="s">
        <v>4123</v>
      </c>
      <c r="AL528" s="88" t="s">
        <v>4124</v>
      </c>
      <c r="AM528" s="88" t="s">
        <v>4123</v>
      </c>
      <c r="AN528" s="88">
        <v>0</v>
      </c>
      <c r="AO528" s="88" t="s">
        <v>4113</v>
      </c>
      <c r="AP528" s="88" t="b">
        <v>0</v>
      </c>
      <c r="AQ528" s="88" t="b">
        <v>0</v>
      </c>
      <c r="AR528" s="88"/>
      <c r="AS528" s="88" t="b">
        <v>0</v>
      </c>
      <c r="AT528" s="88">
        <v>2</v>
      </c>
      <c r="AU528" s="88">
        <v>3</v>
      </c>
    </row>
    <row r="529" spans="1:47" ht="15" customHeight="1" x14ac:dyDescent="0.3">
      <c r="A529" s="46" t="s">
        <v>545</v>
      </c>
      <c r="B529" s="46" t="s">
        <v>544</v>
      </c>
      <c r="C529" s="50"/>
      <c r="D529" s="51"/>
      <c r="E529" s="81"/>
      <c r="F529" s="52"/>
      <c r="G529" s="50"/>
      <c r="H529" s="54"/>
      <c r="I529" s="53"/>
      <c r="J529" s="53"/>
      <c r="K529" s="65"/>
      <c r="L529" s="79"/>
      <c r="M529" s="79"/>
      <c r="N529" s="60"/>
      <c r="O529" s="88" t="s">
        <v>1686</v>
      </c>
      <c r="P529" s="83">
        <v>45034.028495370374</v>
      </c>
      <c r="Q529" s="88" t="s">
        <v>4125</v>
      </c>
      <c r="R529" s="88"/>
      <c r="S529" s="88" t="s">
        <v>4123</v>
      </c>
      <c r="T529" s="88" t="s">
        <v>1742</v>
      </c>
      <c r="U529" s="88" t="s">
        <v>4115</v>
      </c>
      <c r="V529" s="88" t="s">
        <v>4124</v>
      </c>
      <c r="W529" s="78" t="s">
        <v>4126</v>
      </c>
      <c r="X529" s="83">
        <v>45034.028495370374</v>
      </c>
      <c r="Y529" s="88" t="s">
        <v>1692</v>
      </c>
      <c r="Z529" s="88" t="b">
        <v>0</v>
      </c>
      <c r="AA529" s="88" t="b">
        <v>0</v>
      </c>
      <c r="AB529" s="88"/>
      <c r="AC529" s="88">
        <v>1</v>
      </c>
      <c r="AD529" s="88">
        <v>0</v>
      </c>
      <c r="AE529" s="88" t="s">
        <v>1693</v>
      </c>
      <c r="AF529" s="88" t="b">
        <v>0</v>
      </c>
      <c r="AG529" s="88" t="b">
        <v>0</v>
      </c>
      <c r="AH529" s="88"/>
      <c r="AI529" s="88"/>
      <c r="AJ529" s="88"/>
      <c r="AK529" s="88" t="s">
        <v>4117</v>
      </c>
      <c r="AL529" s="88" t="s">
        <v>4118</v>
      </c>
      <c r="AM529" s="88" t="s">
        <v>4117</v>
      </c>
      <c r="AN529" s="88">
        <v>1</v>
      </c>
      <c r="AO529" s="88" t="s">
        <v>4113</v>
      </c>
      <c r="AP529" s="88" t="b">
        <v>1</v>
      </c>
      <c r="AQ529" s="88" t="b">
        <v>0</v>
      </c>
      <c r="AR529" s="88"/>
      <c r="AS529" s="88" t="b">
        <v>0</v>
      </c>
      <c r="AT529" s="88">
        <v>1</v>
      </c>
      <c r="AU529" s="88">
        <v>2</v>
      </c>
    </row>
    <row r="530" spans="1:47" ht="15" customHeight="1" x14ac:dyDescent="0.3">
      <c r="A530" s="46" t="s">
        <v>544</v>
      </c>
      <c r="B530" s="46" t="s">
        <v>545</v>
      </c>
      <c r="C530" s="50"/>
      <c r="D530" s="51"/>
      <c r="E530" s="81"/>
      <c r="F530" s="52"/>
      <c r="G530" s="50"/>
      <c r="H530" s="54"/>
      <c r="I530" s="53"/>
      <c r="J530" s="53"/>
      <c r="K530" s="65"/>
      <c r="L530" s="79"/>
      <c r="M530" s="79"/>
      <c r="N530" s="60"/>
      <c r="O530" s="88" t="s">
        <v>1697</v>
      </c>
      <c r="P530" s="83">
        <v>45034.026550925926</v>
      </c>
      <c r="Q530" s="88" t="s">
        <v>4127</v>
      </c>
      <c r="R530" s="88"/>
      <c r="S530" s="88" t="s">
        <v>4117</v>
      </c>
      <c r="T530" s="88" t="s">
        <v>1742</v>
      </c>
      <c r="U530" s="88" t="s">
        <v>544</v>
      </c>
      <c r="V530" s="88" t="s">
        <v>4118</v>
      </c>
      <c r="W530" s="78" t="s">
        <v>4128</v>
      </c>
      <c r="X530" s="83">
        <v>45034.026550925926</v>
      </c>
      <c r="Y530" s="88" t="s">
        <v>1692</v>
      </c>
      <c r="Z530" s="88" t="b">
        <v>0</v>
      </c>
      <c r="AA530" s="88" t="b">
        <v>0</v>
      </c>
      <c r="AB530" s="88"/>
      <c r="AC530" s="88">
        <v>2</v>
      </c>
      <c r="AD530" s="88">
        <v>0</v>
      </c>
      <c r="AE530" s="88" t="s">
        <v>1693</v>
      </c>
      <c r="AF530" s="88" t="b">
        <v>0</v>
      </c>
      <c r="AG530" s="88" t="b">
        <v>0</v>
      </c>
      <c r="AH530" s="88"/>
      <c r="AI530" s="88"/>
      <c r="AJ530" s="88"/>
      <c r="AK530" s="88" t="s">
        <v>4113</v>
      </c>
      <c r="AL530" s="88" t="s">
        <v>4129</v>
      </c>
      <c r="AM530" s="88" t="s">
        <v>4113</v>
      </c>
      <c r="AN530" s="88">
        <v>2</v>
      </c>
      <c r="AO530" s="88" t="s">
        <v>4113</v>
      </c>
      <c r="AP530" s="88" t="b">
        <v>0</v>
      </c>
      <c r="AQ530" s="88" t="b">
        <v>0</v>
      </c>
      <c r="AR530" s="88"/>
      <c r="AS530" s="88" t="b">
        <v>0</v>
      </c>
      <c r="AT530" s="88">
        <v>0</v>
      </c>
      <c r="AU530" s="88">
        <v>3</v>
      </c>
    </row>
    <row r="531" spans="1:47" ht="15" customHeight="1" x14ac:dyDescent="0.3">
      <c r="A531" s="46" t="s">
        <v>545</v>
      </c>
      <c r="B531" s="46" t="s">
        <v>545</v>
      </c>
      <c r="C531" s="50"/>
      <c r="D531" s="51"/>
      <c r="E531" s="81"/>
      <c r="F531" s="52"/>
      <c r="G531" s="50"/>
      <c r="H531" s="54"/>
      <c r="I531" s="53"/>
      <c r="J531" s="53"/>
      <c r="K531" s="65"/>
      <c r="L531" s="79"/>
      <c r="M531" s="79"/>
      <c r="N531" s="60"/>
      <c r="O531" s="88" t="s">
        <v>1736</v>
      </c>
      <c r="P531" s="83">
        <v>45033.541284722225</v>
      </c>
      <c r="Q531" s="88"/>
      <c r="R531" s="88"/>
      <c r="S531" s="88" t="s">
        <v>4113</v>
      </c>
      <c r="T531" s="88" t="s">
        <v>1742</v>
      </c>
      <c r="U531" s="88" t="s">
        <v>4115</v>
      </c>
      <c r="V531" s="88" t="s">
        <v>4129</v>
      </c>
      <c r="W531" s="78" t="s">
        <v>4130</v>
      </c>
      <c r="X531" s="83">
        <v>45033.541284722225</v>
      </c>
      <c r="Y531" s="88" t="s">
        <v>1692</v>
      </c>
      <c r="Z531" s="88" t="b">
        <v>0</v>
      </c>
      <c r="AA531" s="88" t="b">
        <v>0</v>
      </c>
      <c r="AB531" s="88"/>
      <c r="AC531" s="88">
        <v>1</v>
      </c>
      <c r="AD531" s="88">
        <v>0</v>
      </c>
      <c r="AE531" s="88" t="s">
        <v>1693</v>
      </c>
      <c r="AF531" s="88" t="b">
        <v>0</v>
      </c>
      <c r="AG531" s="88" t="b">
        <v>0</v>
      </c>
      <c r="AH531" s="88" t="s">
        <v>4131</v>
      </c>
      <c r="AI531" s="88" t="b">
        <v>0</v>
      </c>
      <c r="AJ531" s="88">
        <v>1</v>
      </c>
      <c r="AK531" s="88"/>
      <c r="AL531" s="88"/>
      <c r="AM531" s="88" t="s">
        <v>4113</v>
      </c>
      <c r="AN531" s="88">
        <v>0</v>
      </c>
      <c r="AO531" s="88"/>
      <c r="AP531" s="88"/>
      <c r="AQ531" s="88"/>
      <c r="AR531" s="88"/>
      <c r="AS531" s="88"/>
      <c r="AT531" s="88"/>
      <c r="AU531" s="88">
        <v>1</v>
      </c>
    </row>
    <row r="532" spans="1:47" ht="15" customHeight="1" x14ac:dyDescent="0.3">
      <c r="A532" s="46" t="s">
        <v>546</v>
      </c>
      <c r="B532" s="46" t="s">
        <v>547</v>
      </c>
      <c r="C532" s="50"/>
      <c r="D532" s="51"/>
      <c r="E532" s="81"/>
      <c r="F532" s="52"/>
      <c r="G532" s="50"/>
      <c r="H532" s="54"/>
      <c r="I532" s="53"/>
      <c r="J532" s="53"/>
      <c r="K532" s="65"/>
      <c r="L532" s="79"/>
      <c r="M532" s="79"/>
      <c r="N532" s="60"/>
      <c r="O532" s="88" t="s">
        <v>1697</v>
      </c>
      <c r="P532" s="83">
        <v>45033.113113425927</v>
      </c>
      <c r="Q532" s="88" t="s">
        <v>4132</v>
      </c>
      <c r="R532" s="88"/>
      <c r="S532" s="88" t="s">
        <v>4133</v>
      </c>
      <c r="T532" s="88" t="s">
        <v>1742</v>
      </c>
      <c r="U532" s="88" t="s">
        <v>4134</v>
      </c>
      <c r="V532" s="88" t="s">
        <v>4135</v>
      </c>
      <c r="W532" s="78" t="s">
        <v>4136</v>
      </c>
      <c r="X532" s="83">
        <v>45033.113113425927</v>
      </c>
      <c r="Y532" s="88" t="s">
        <v>1692</v>
      </c>
      <c r="Z532" s="88" t="b">
        <v>0</v>
      </c>
      <c r="AA532" s="88" t="b">
        <v>0</v>
      </c>
      <c r="AB532" s="88"/>
      <c r="AC532" s="88">
        <v>1</v>
      </c>
      <c r="AD532" s="88">
        <v>0</v>
      </c>
      <c r="AE532" s="88" t="s">
        <v>1693</v>
      </c>
      <c r="AF532" s="88" t="b">
        <v>0</v>
      </c>
      <c r="AG532" s="88" t="b">
        <v>0</v>
      </c>
      <c r="AH532" s="88"/>
      <c r="AI532" s="88"/>
      <c r="AJ532" s="88"/>
      <c r="AK532" s="88" t="s">
        <v>4137</v>
      </c>
      <c r="AL532" s="88" t="s">
        <v>4138</v>
      </c>
      <c r="AM532" s="88" t="s">
        <v>4137</v>
      </c>
      <c r="AN532" s="88">
        <v>0</v>
      </c>
      <c r="AO532" s="88" t="s">
        <v>4137</v>
      </c>
      <c r="AP532" s="88" t="b">
        <v>0</v>
      </c>
      <c r="AQ532" s="88" t="b">
        <v>0</v>
      </c>
      <c r="AR532" s="88"/>
      <c r="AS532" s="88" t="b">
        <v>0</v>
      </c>
      <c r="AT532" s="88">
        <v>0</v>
      </c>
      <c r="AU532" s="88">
        <v>1</v>
      </c>
    </row>
    <row r="533" spans="1:47" ht="15" customHeight="1" x14ac:dyDescent="0.3">
      <c r="A533" s="46" t="s">
        <v>186</v>
      </c>
      <c r="B533" s="46" t="s">
        <v>547</v>
      </c>
      <c r="C533" s="50"/>
      <c r="D533" s="51"/>
      <c r="E533" s="81"/>
      <c r="F533" s="52"/>
      <c r="G533" s="50"/>
      <c r="H533" s="54"/>
      <c r="I533" s="53"/>
      <c r="J533" s="53"/>
      <c r="K533" s="65"/>
      <c r="L533" s="79"/>
      <c r="M533" s="79"/>
      <c r="N533" s="60"/>
      <c r="O533" s="88" t="s">
        <v>1697</v>
      </c>
      <c r="P533" s="83">
        <v>45032.82916666667</v>
      </c>
      <c r="Q533" s="88" t="s">
        <v>4139</v>
      </c>
      <c r="R533" s="88"/>
      <c r="S533" s="88" t="s">
        <v>4140</v>
      </c>
      <c r="T533" s="88" t="s">
        <v>1742</v>
      </c>
      <c r="U533" s="88" t="s">
        <v>1755</v>
      </c>
      <c r="V533" s="88" t="s">
        <v>4141</v>
      </c>
      <c r="W533" s="78" t="s">
        <v>4142</v>
      </c>
      <c r="X533" s="83">
        <v>45032.82916666667</v>
      </c>
      <c r="Y533" s="88" t="s">
        <v>1692</v>
      </c>
      <c r="Z533" s="88" t="b">
        <v>0</v>
      </c>
      <c r="AA533" s="88" t="b">
        <v>0</v>
      </c>
      <c r="AB533" s="88"/>
      <c r="AC533" s="88">
        <v>1</v>
      </c>
      <c r="AD533" s="88">
        <v>0</v>
      </c>
      <c r="AE533" s="88" t="s">
        <v>1693</v>
      </c>
      <c r="AF533" s="88" t="b">
        <v>0</v>
      </c>
      <c r="AG533" s="88" t="b">
        <v>0</v>
      </c>
      <c r="AH533" s="88"/>
      <c r="AI533" s="88"/>
      <c r="AJ533" s="88"/>
      <c r="AK533" s="88" t="s">
        <v>4137</v>
      </c>
      <c r="AL533" s="88" t="s">
        <v>4138</v>
      </c>
      <c r="AM533" s="88" t="s">
        <v>4137</v>
      </c>
      <c r="AN533" s="88">
        <v>0</v>
      </c>
      <c r="AO533" s="88" t="s">
        <v>4137</v>
      </c>
      <c r="AP533" s="88" t="b">
        <v>0</v>
      </c>
      <c r="AQ533" s="88" t="b">
        <v>0</v>
      </c>
      <c r="AR533" s="88"/>
      <c r="AS533" s="88" t="b">
        <v>0</v>
      </c>
      <c r="AT533" s="88">
        <v>0</v>
      </c>
      <c r="AU533" s="88">
        <v>1</v>
      </c>
    </row>
    <row r="534" spans="1:47" ht="15" customHeight="1" x14ac:dyDescent="0.3">
      <c r="A534" s="46" t="s">
        <v>548</v>
      </c>
      <c r="B534" s="46" t="s">
        <v>547</v>
      </c>
      <c r="C534" s="50"/>
      <c r="D534" s="51"/>
      <c r="E534" s="81"/>
      <c r="F534" s="52"/>
      <c r="G534" s="50"/>
      <c r="H534" s="54"/>
      <c r="I534" s="53"/>
      <c r="J534" s="53"/>
      <c r="K534" s="65"/>
      <c r="L534" s="79"/>
      <c r="M534" s="79"/>
      <c r="N534" s="60"/>
      <c r="O534" s="88" t="s">
        <v>1697</v>
      </c>
      <c r="P534" s="83">
        <v>45032.911053240743</v>
      </c>
      <c r="Q534" s="88" t="s">
        <v>4143</v>
      </c>
      <c r="R534" s="88"/>
      <c r="S534" s="88" t="s">
        <v>4144</v>
      </c>
      <c r="T534" s="88" t="s">
        <v>1742</v>
      </c>
      <c r="U534" s="88" t="s">
        <v>4145</v>
      </c>
      <c r="V534" s="88" t="s">
        <v>4146</v>
      </c>
      <c r="W534" s="78" t="s">
        <v>4147</v>
      </c>
      <c r="X534" s="83">
        <v>45032.911053240743</v>
      </c>
      <c r="Y534" s="88" t="s">
        <v>1692</v>
      </c>
      <c r="Z534" s="88" t="b">
        <v>0</v>
      </c>
      <c r="AA534" s="88" t="b">
        <v>0</v>
      </c>
      <c r="AB534" s="88"/>
      <c r="AC534" s="88">
        <v>2</v>
      </c>
      <c r="AD534" s="88">
        <v>0</v>
      </c>
      <c r="AE534" s="88" t="s">
        <v>1693</v>
      </c>
      <c r="AF534" s="88" t="b">
        <v>0</v>
      </c>
      <c r="AG534" s="88" t="b">
        <v>0</v>
      </c>
      <c r="AH534" s="88"/>
      <c r="AI534" s="88"/>
      <c r="AJ534" s="88"/>
      <c r="AK534" s="88" t="s">
        <v>4137</v>
      </c>
      <c r="AL534" s="88" t="s">
        <v>4138</v>
      </c>
      <c r="AM534" s="88" t="s">
        <v>4137</v>
      </c>
      <c r="AN534" s="88">
        <v>0</v>
      </c>
      <c r="AO534" s="88" t="s">
        <v>4137</v>
      </c>
      <c r="AP534" s="88" t="b">
        <v>0</v>
      </c>
      <c r="AQ534" s="88" t="b">
        <v>0</v>
      </c>
      <c r="AR534" s="88"/>
      <c r="AS534" s="88" t="b">
        <v>0</v>
      </c>
      <c r="AT534" s="88">
        <v>0</v>
      </c>
      <c r="AU534" s="88">
        <v>1</v>
      </c>
    </row>
    <row r="535" spans="1:47" ht="15" customHeight="1" x14ac:dyDescent="0.3">
      <c r="A535" s="46" t="s">
        <v>547</v>
      </c>
      <c r="B535" s="46" t="s">
        <v>547</v>
      </c>
      <c r="C535" s="50"/>
      <c r="D535" s="51"/>
      <c r="E535" s="81"/>
      <c r="F535" s="52"/>
      <c r="G535" s="50"/>
      <c r="H535" s="54"/>
      <c r="I535" s="53"/>
      <c r="J535" s="53"/>
      <c r="K535" s="65"/>
      <c r="L535" s="79"/>
      <c r="M535" s="79"/>
      <c r="N535" s="60"/>
      <c r="O535" s="88" t="s">
        <v>1736</v>
      </c>
      <c r="P535" s="83">
        <v>45032.562222222223</v>
      </c>
      <c r="Q535" s="88"/>
      <c r="R535" s="78" t="s">
        <v>4148</v>
      </c>
      <c r="S535" s="88" t="s">
        <v>4137</v>
      </c>
      <c r="T535" s="88" t="s">
        <v>1742</v>
      </c>
      <c r="U535" s="88" t="s">
        <v>4149</v>
      </c>
      <c r="V535" s="88" t="s">
        <v>4138</v>
      </c>
      <c r="W535" s="78" t="s">
        <v>4150</v>
      </c>
      <c r="X535" s="83">
        <v>45032.562222222223</v>
      </c>
      <c r="Y535" s="88" t="s">
        <v>1692</v>
      </c>
      <c r="Z535" s="88" t="b">
        <v>0</v>
      </c>
      <c r="AA535" s="88" t="b">
        <v>0</v>
      </c>
      <c r="AB535" s="88"/>
      <c r="AC535" s="88">
        <v>22</v>
      </c>
      <c r="AD535" s="88">
        <v>1</v>
      </c>
      <c r="AE535" s="88" t="s">
        <v>1693</v>
      </c>
      <c r="AF535" s="88" t="b">
        <v>0</v>
      </c>
      <c r="AG535" s="88" t="b">
        <v>0</v>
      </c>
      <c r="AH535" s="88" t="s">
        <v>4151</v>
      </c>
      <c r="AI535" s="88" t="b">
        <v>0</v>
      </c>
      <c r="AJ535" s="88">
        <v>0.96</v>
      </c>
      <c r="AK535" s="88"/>
      <c r="AL535" s="88"/>
      <c r="AM535" s="88" t="s">
        <v>4137</v>
      </c>
      <c r="AN535" s="88">
        <v>0</v>
      </c>
      <c r="AO535" s="88"/>
      <c r="AP535" s="88"/>
      <c r="AQ535" s="88"/>
      <c r="AR535" s="88"/>
      <c r="AS535" s="88"/>
      <c r="AT535" s="88"/>
      <c r="AU535" s="88">
        <v>1</v>
      </c>
    </row>
    <row r="536" spans="1:47" ht="15" customHeight="1" x14ac:dyDescent="0.3">
      <c r="A536" s="46" t="s">
        <v>549</v>
      </c>
      <c r="B536" s="46" t="s">
        <v>550</v>
      </c>
      <c r="C536" s="50"/>
      <c r="D536" s="51"/>
      <c r="E536" s="81"/>
      <c r="F536" s="52"/>
      <c r="G536" s="50"/>
      <c r="H536" s="54"/>
      <c r="I536" s="53"/>
      <c r="J536" s="53"/>
      <c r="K536" s="65"/>
      <c r="L536" s="79"/>
      <c r="M536" s="79"/>
      <c r="N536" s="60"/>
      <c r="O536" s="88" t="s">
        <v>1686</v>
      </c>
      <c r="P536" s="83">
        <v>45033.720451388886</v>
      </c>
      <c r="Q536" s="88" t="s">
        <v>4152</v>
      </c>
      <c r="R536" s="88"/>
      <c r="S536" s="88" t="s">
        <v>4153</v>
      </c>
      <c r="T536" s="88" t="s">
        <v>4154</v>
      </c>
      <c r="U536" s="88" t="s">
        <v>4155</v>
      </c>
      <c r="V536" s="88" t="s">
        <v>4156</v>
      </c>
      <c r="W536" s="78" t="s">
        <v>4157</v>
      </c>
      <c r="X536" s="83">
        <v>45033.720451388886</v>
      </c>
      <c r="Y536" s="88" t="s">
        <v>1692</v>
      </c>
      <c r="Z536" s="88" t="b">
        <v>0</v>
      </c>
      <c r="AA536" s="88" t="b">
        <v>0</v>
      </c>
      <c r="AB536" s="88"/>
      <c r="AC536" s="88">
        <v>2</v>
      </c>
      <c r="AD536" s="88">
        <v>0</v>
      </c>
      <c r="AE536" s="88" t="s">
        <v>1693</v>
      </c>
      <c r="AF536" s="88" t="b">
        <v>0</v>
      </c>
      <c r="AG536" s="88" t="b">
        <v>0</v>
      </c>
      <c r="AH536" s="88"/>
      <c r="AI536" s="88"/>
      <c r="AJ536" s="88"/>
      <c r="AK536" s="88" t="s">
        <v>4158</v>
      </c>
      <c r="AL536" s="88" t="s">
        <v>4159</v>
      </c>
      <c r="AM536" s="88" t="s">
        <v>4158</v>
      </c>
      <c r="AN536" s="88">
        <v>0</v>
      </c>
      <c r="AO536" s="88" t="s">
        <v>4160</v>
      </c>
      <c r="AP536" s="88" t="b">
        <v>1</v>
      </c>
      <c r="AQ536" s="88" t="b">
        <v>0</v>
      </c>
      <c r="AR536" s="88"/>
      <c r="AS536" s="88" t="b">
        <v>0</v>
      </c>
      <c r="AT536" s="88">
        <v>1</v>
      </c>
      <c r="AU536" s="88">
        <v>1</v>
      </c>
    </row>
    <row r="537" spans="1:47" ht="15" customHeight="1" x14ac:dyDescent="0.3">
      <c r="A537" s="46" t="s">
        <v>550</v>
      </c>
      <c r="B537" s="46" t="s">
        <v>549</v>
      </c>
      <c r="C537" s="50"/>
      <c r="D537" s="51"/>
      <c r="E537" s="81"/>
      <c r="F537" s="52"/>
      <c r="G537" s="50"/>
      <c r="H537" s="54"/>
      <c r="I537" s="53"/>
      <c r="J537" s="53"/>
      <c r="K537" s="65"/>
      <c r="L537" s="79"/>
      <c r="M537" s="79"/>
      <c r="N537" s="60"/>
      <c r="O537" s="88" t="s">
        <v>1697</v>
      </c>
      <c r="P537" s="83">
        <v>45033.718055555553</v>
      </c>
      <c r="Q537" s="88" t="s">
        <v>4161</v>
      </c>
      <c r="R537" s="88"/>
      <c r="S537" s="88" t="s">
        <v>4158</v>
      </c>
      <c r="T537" s="88" t="s">
        <v>4154</v>
      </c>
      <c r="U537" s="88" t="s">
        <v>550</v>
      </c>
      <c r="V537" s="88" t="s">
        <v>4159</v>
      </c>
      <c r="W537" s="78" t="s">
        <v>4162</v>
      </c>
      <c r="X537" s="83">
        <v>45033.718055555553</v>
      </c>
      <c r="Y537" s="88" t="s">
        <v>1692</v>
      </c>
      <c r="Z537" s="88" t="b">
        <v>0</v>
      </c>
      <c r="AA537" s="88" t="b">
        <v>0</v>
      </c>
      <c r="AB537" s="88"/>
      <c r="AC537" s="88">
        <v>2</v>
      </c>
      <c r="AD537" s="88">
        <v>0</v>
      </c>
      <c r="AE537" s="88" t="s">
        <v>1693</v>
      </c>
      <c r="AF537" s="88" t="b">
        <v>0</v>
      </c>
      <c r="AG537" s="88" t="b">
        <v>0</v>
      </c>
      <c r="AH537" s="88"/>
      <c r="AI537" s="88"/>
      <c r="AJ537" s="88"/>
      <c r="AK537" s="88" t="s">
        <v>4160</v>
      </c>
      <c r="AL537" s="88" t="s">
        <v>4163</v>
      </c>
      <c r="AM537" s="88" t="s">
        <v>4160</v>
      </c>
      <c r="AN537" s="88">
        <v>1</v>
      </c>
      <c r="AO537" s="88" t="s">
        <v>4160</v>
      </c>
      <c r="AP537" s="88" t="b">
        <v>0</v>
      </c>
      <c r="AQ537" s="88" t="b">
        <v>0</v>
      </c>
      <c r="AR537" s="88"/>
      <c r="AS537" s="88" t="b">
        <v>0</v>
      </c>
      <c r="AT537" s="88">
        <v>0</v>
      </c>
      <c r="AU537" s="88">
        <v>1</v>
      </c>
    </row>
    <row r="538" spans="1:47" ht="15" customHeight="1" x14ac:dyDescent="0.3">
      <c r="A538" s="46" t="s">
        <v>551</v>
      </c>
      <c r="B538" s="46" t="s">
        <v>551</v>
      </c>
      <c r="C538" s="50"/>
      <c r="D538" s="51"/>
      <c r="E538" s="81"/>
      <c r="F538" s="52"/>
      <c r="G538" s="50"/>
      <c r="H538" s="54"/>
      <c r="I538" s="53"/>
      <c r="J538" s="53"/>
      <c r="K538" s="65"/>
      <c r="L538" s="79"/>
      <c r="M538" s="79"/>
      <c r="N538" s="60"/>
      <c r="O538" s="88" t="s">
        <v>1736</v>
      </c>
      <c r="P538" s="83">
        <v>45032.497488425928</v>
      </c>
      <c r="Q538" s="88" t="s">
        <v>4164</v>
      </c>
      <c r="R538" s="78" t="s">
        <v>4165</v>
      </c>
      <c r="S538" s="88" t="s">
        <v>4166</v>
      </c>
      <c r="T538" s="88" t="s">
        <v>1742</v>
      </c>
      <c r="U538" s="88" t="s">
        <v>4167</v>
      </c>
      <c r="V538" s="88" t="s">
        <v>4168</v>
      </c>
      <c r="W538" s="78" t="s">
        <v>4169</v>
      </c>
      <c r="X538" s="83">
        <v>45032.497488425928</v>
      </c>
      <c r="Y538" s="88" t="s">
        <v>1692</v>
      </c>
      <c r="Z538" s="88" t="b">
        <v>0</v>
      </c>
      <c r="AA538" s="88" t="b">
        <v>0</v>
      </c>
      <c r="AB538" s="88"/>
      <c r="AC538" s="88">
        <v>4</v>
      </c>
      <c r="AD538" s="88">
        <v>0</v>
      </c>
      <c r="AE538" s="88" t="s">
        <v>1693</v>
      </c>
      <c r="AF538" s="88" t="b">
        <v>0</v>
      </c>
      <c r="AG538" s="88" t="b">
        <v>0</v>
      </c>
      <c r="AH538" s="88" t="s">
        <v>4170</v>
      </c>
      <c r="AI538" s="88" t="b">
        <v>0</v>
      </c>
      <c r="AJ538" s="88">
        <v>1</v>
      </c>
      <c r="AK538" s="88"/>
      <c r="AL538" s="88"/>
      <c r="AM538" s="88" t="s">
        <v>4166</v>
      </c>
      <c r="AN538" s="88">
        <v>0</v>
      </c>
      <c r="AO538" s="88"/>
      <c r="AP538" s="88"/>
      <c r="AQ538" s="88"/>
      <c r="AR538" s="88"/>
      <c r="AS538" s="88"/>
      <c r="AT538" s="88"/>
      <c r="AU538" s="88">
        <v>1</v>
      </c>
    </row>
    <row r="539" spans="1:47" ht="15" customHeight="1" x14ac:dyDescent="0.3">
      <c r="A539" s="46" t="s">
        <v>552</v>
      </c>
      <c r="B539" s="46" t="s">
        <v>552</v>
      </c>
      <c r="C539" s="50"/>
      <c r="D539" s="51"/>
      <c r="E539" s="81"/>
      <c r="F539" s="52"/>
      <c r="G539" s="50"/>
      <c r="H539" s="54"/>
      <c r="I539" s="53"/>
      <c r="J539" s="53"/>
      <c r="K539" s="65"/>
      <c r="L539" s="79"/>
      <c r="M539" s="79"/>
      <c r="N539" s="60"/>
      <c r="O539" s="88" t="s">
        <v>1736</v>
      </c>
      <c r="P539" s="83">
        <v>45033.038530092592</v>
      </c>
      <c r="Q539" s="88"/>
      <c r="R539" s="88"/>
      <c r="S539" s="88" t="s">
        <v>4171</v>
      </c>
      <c r="T539" s="88" t="s">
        <v>2320</v>
      </c>
      <c r="U539" s="88" t="s">
        <v>4172</v>
      </c>
      <c r="V539" s="88" t="s">
        <v>4173</v>
      </c>
      <c r="W539" s="78" t="s">
        <v>4174</v>
      </c>
      <c r="X539" s="83">
        <v>45033.038530092592</v>
      </c>
      <c r="Y539" s="88" t="s">
        <v>1692</v>
      </c>
      <c r="Z539" s="88" t="b">
        <v>0</v>
      </c>
      <c r="AA539" s="88" t="b">
        <v>0</v>
      </c>
      <c r="AB539" s="88"/>
      <c r="AC539" s="88">
        <v>0</v>
      </c>
      <c r="AD539" s="88">
        <v>0</v>
      </c>
      <c r="AE539" s="88" t="s">
        <v>1693</v>
      </c>
      <c r="AF539" s="88" t="b">
        <v>0</v>
      </c>
      <c r="AG539" s="88" t="b">
        <v>0</v>
      </c>
      <c r="AH539" s="88" t="s">
        <v>4175</v>
      </c>
      <c r="AI539" s="88" t="b">
        <v>0</v>
      </c>
      <c r="AJ539" s="88">
        <v>0.5</v>
      </c>
      <c r="AK539" s="88"/>
      <c r="AL539" s="88"/>
      <c r="AM539" s="88" t="s">
        <v>4171</v>
      </c>
      <c r="AN539" s="88">
        <v>0</v>
      </c>
      <c r="AO539" s="88"/>
      <c r="AP539" s="88"/>
      <c r="AQ539" s="88"/>
      <c r="AR539" s="88"/>
      <c r="AS539" s="88"/>
      <c r="AT539" s="88"/>
      <c r="AU539" s="88">
        <v>1</v>
      </c>
    </row>
    <row r="540" spans="1:47" ht="15" customHeight="1" x14ac:dyDescent="0.3">
      <c r="A540" s="46" t="s">
        <v>553</v>
      </c>
      <c r="B540" s="46" t="s">
        <v>554</v>
      </c>
      <c r="C540" s="50"/>
      <c r="D540" s="51"/>
      <c r="E540" s="81"/>
      <c r="F540" s="52"/>
      <c r="G540" s="50"/>
      <c r="H540" s="54"/>
      <c r="I540" s="53"/>
      <c r="J540" s="53"/>
      <c r="K540" s="65"/>
      <c r="L540" s="79"/>
      <c r="M540" s="79"/>
      <c r="N540" s="60"/>
      <c r="O540" s="88" t="s">
        <v>1697</v>
      </c>
      <c r="P540" s="83">
        <v>45033.613657407404</v>
      </c>
      <c r="Q540" s="88" t="s">
        <v>4176</v>
      </c>
      <c r="R540" s="88"/>
      <c r="S540" s="88" t="s">
        <v>4177</v>
      </c>
      <c r="T540" s="88" t="s">
        <v>4178</v>
      </c>
      <c r="U540" s="88" t="s">
        <v>4179</v>
      </c>
      <c r="V540" s="88" t="s">
        <v>4180</v>
      </c>
      <c r="W540" s="78" t="s">
        <v>4181</v>
      </c>
      <c r="X540" s="83">
        <v>45033.613657407404</v>
      </c>
      <c r="Y540" s="88" t="s">
        <v>1692</v>
      </c>
      <c r="Z540" s="88" t="b">
        <v>0</v>
      </c>
      <c r="AA540" s="88" t="b">
        <v>0</v>
      </c>
      <c r="AB540" s="88"/>
      <c r="AC540" s="88">
        <v>2</v>
      </c>
      <c r="AD540" s="88">
        <v>0</v>
      </c>
      <c r="AE540" s="88" t="s">
        <v>1693</v>
      </c>
      <c r="AF540" s="88" t="b">
        <v>0</v>
      </c>
      <c r="AG540" s="88" t="b">
        <v>0</v>
      </c>
      <c r="AH540" s="88"/>
      <c r="AI540" s="88"/>
      <c r="AJ540" s="88"/>
      <c r="AK540" s="88" t="s">
        <v>4182</v>
      </c>
      <c r="AL540" s="88" t="s">
        <v>4183</v>
      </c>
      <c r="AM540" s="88" t="s">
        <v>4182</v>
      </c>
      <c r="AN540" s="88">
        <v>0</v>
      </c>
      <c r="AO540" s="88" t="s">
        <v>4182</v>
      </c>
      <c r="AP540" s="88" t="b">
        <v>0</v>
      </c>
      <c r="AQ540" s="88" t="b">
        <v>0</v>
      </c>
      <c r="AR540" s="88"/>
      <c r="AS540" s="88" t="b">
        <v>0</v>
      </c>
      <c r="AT540" s="88">
        <v>0</v>
      </c>
      <c r="AU540" s="88">
        <v>1</v>
      </c>
    </row>
    <row r="541" spans="1:47" ht="15" customHeight="1" x14ac:dyDescent="0.3">
      <c r="A541" s="46" t="s">
        <v>554</v>
      </c>
      <c r="B541" s="46" t="s">
        <v>554</v>
      </c>
      <c r="C541" s="50"/>
      <c r="D541" s="51"/>
      <c r="E541" s="81"/>
      <c r="F541" s="52"/>
      <c r="G541" s="50"/>
      <c r="H541" s="54"/>
      <c r="I541" s="53"/>
      <c r="J541" s="53"/>
      <c r="K541" s="65"/>
      <c r="L541" s="79"/>
      <c r="M541" s="79"/>
      <c r="N541" s="60"/>
      <c r="O541" s="88" t="s">
        <v>1736</v>
      </c>
      <c r="P541" s="83">
        <v>45033.522534722222</v>
      </c>
      <c r="Q541" s="88" t="s">
        <v>4184</v>
      </c>
      <c r="R541" s="88"/>
      <c r="S541" s="88" t="s">
        <v>4182</v>
      </c>
      <c r="T541" s="88" t="s">
        <v>4178</v>
      </c>
      <c r="U541" s="88" t="s">
        <v>4185</v>
      </c>
      <c r="V541" s="88" t="s">
        <v>4183</v>
      </c>
      <c r="W541" s="78" t="s">
        <v>4186</v>
      </c>
      <c r="X541" s="83">
        <v>45033.522534722222</v>
      </c>
      <c r="Y541" s="88" t="s">
        <v>1692</v>
      </c>
      <c r="Z541" s="88" t="b">
        <v>0</v>
      </c>
      <c r="AA541" s="88" t="b">
        <v>0</v>
      </c>
      <c r="AB541" s="88"/>
      <c r="AC541" s="88">
        <v>1</v>
      </c>
      <c r="AD541" s="88">
        <v>0</v>
      </c>
      <c r="AE541" s="88" t="s">
        <v>1693</v>
      </c>
      <c r="AF541" s="88" t="b">
        <v>0</v>
      </c>
      <c r="AG541" s="88" t="b">
        <v>0</v>
      </c>
      <c r="AH541" s="88" t="s">
        <v>4187</v>
      </c>
      <c r="AI541" s="88" t="b">
        <v>0</v>
      </c>
      <c r="AJ541" s="88">
        <v>1</v>
      </c>
      <c r="AK541" s="88"/>
      <c r="AL541" s="88"/>
      <c r="AM541" s="88" t="s">
        <v>4182</v>
      </c>
      <c r="AN541" s="88">
        <v>0</v>
      </c>
      <c r="AO541" s="88"/>
      <c r="AP541" s="88"/>
      <c r="AQ541" s="88"/>
      <c r="AR541" s="88"/>
      <c r="AS541" s="88"/>
      <c r="AT541" s="88"/>
      <c r="AU541" s="88">
        <v>1</v>
      </c>
    </row>
    <row r="542" spans="1:47" ht="15" customHeight="1" x14ac:dyDescent="0.3">
      <c r="A542" s="46" t="s">
        <v>555</v>
      </c>
      <c r="B542" s="46" t="s">
        <v>555</v>
      </c>
      <c r="C542" s="50"/>
      <c r="D542" s="51"/>
      <c r="E542" s="81"/>
      <c r="F542" s="52"/>
      <c r="G542" s="50"/>
      <c r="H542" s="54"/>
      <c r="I542" s="53"/>
      <c r="J542" s="53"/>
      <c r="K542" s="65"/>
      <c r="L542" s="79"/>
      <c r="M542" s="79"/>
      <c r="N542" s="60"/>
      <c r="O542" s="88" t="s">
        <v>1736</v>
      </c>
      <c r="P542" s="83">
        <v>45033.783321759256</v>
      </c>
      <c r="Q542" s="88" t="s">
        <v>4188</v>
      </c>
      <c r="R542" s="88"/>
      <c r="S542" s="88" t="s">
        <v>4189</v>
      </c>
      <c r="T542" s="88" t="s">
        <v>1742</v>
      </c>
      <c r="U542" s="88" t="s">
        <v>4190</v>
      </c>
      <c r="V542" s="88" t="s">
        <v>4191</v>
      </c>
      <c r="W542" s="78" t="s">
        <v>4192</v>
      </c>
      <c r="X542" s="83">
        <v>45033.783321759256</v>
      </c>
      <c r="Y542" s="88" t="s">
        <v>1692</v>
      </c>
      <c r="Z542" s="88" t="b">
        <v>0</v>
      </c>
      <c r="AA542" s="88" t="b">
        <v>0</v>
      </c>
      <c r="AB542" s="88"/>
      <c r="AC542" s="88">
        <v>1</v>
      </c>
      <c r="AD542" s="88">
        <v>0</v>
      </c>
      <c r="AE542" s="88" t="s">
        <v>1693</v>
      </c>
      <c r="AF542" s="88" t="b">
        <v>0</v>
      </c>
      <c r="AG542" s="88" t="b">
        <v>0</v>
      </c>
      <c r="AH542" s="88" t="s">
        <v>4193</v>
      </c>
      <c r="AI542" s="88" t="b">
        <v>0</v>
      </c>
      <c r="AJ542" s="88">
        <v>1</v>
      </c>
      <c r="AK542" s="88"/>
      <c r="AL542" s="88"/>
      <c r="AM542" s="88" t="s">
        <v>4189</v>
      </c>
      <c r="AN542" s="88">
        <v>0</v>
      </c>
      <c r="AO542" s="88"/>
      <c r="AP542" s="88"/>
      <c r="AQ542" s="88"/>
      <c r="AR542" s="88"/>
      <c r="AS542" s="88"/>
      <c r="AT542" s="88"/>
      <c r="AU542" s="88">
        <v>1</v>
      </c>
    </row>
    <row r="543" spans="1:47" ht="15" customHeight="1" x14ac:dyDescent="0.3">
      <c r="A543" s="46" t="s">
        <v>556</v>
      </c>
      <c r="B543" s="46" t="s">
        <v>485</v>
      </c>
      <c r="C543" s="50"/>
      <c r="D543" s="51"/>
      <c r="E543" s="81"/>
      <c r="F543" s="52"/>
      <c r="G543" s="50"/>
      <c r="H543" s="54"/>
      <c r="I543" s="53"/>
      <c r="J543" s="53"/>
      <c r="K543" s="65"/>
      <c r="L543" s="79"/>
      <c r="M543" s="79"/>
      <c r="N543" s="60"/>
      <c r="O543" s="88" t="s">
        <v>1686</v>
      </c>
      <c r="P543" s="83">
        <v>45033.479895833334</v>
      </c>
      <c r="Q543" s="88" t="s">
        <v>4194</v>
      </c>
      <c r="R543" s="88"/>
      <c r="S543" s="88" t="s">
        <v>4195</v>
      </c>
      <c r="T543" s="88" t="s">
        <v>1742</v>
      </c>
      <c r="U543" s="88" t="s">
        <v>556</v>
      </c>
      <c r="V543" s="88" t="s">
        <v>4196</v>
      </c>
      <c r="W543" s="78" t="s">
        <v>4197</v>
      </c>
      <c r="X543" s="83">
        <v>45033.479895833334</v>
      </c>
      <c r="Y543" s="88" t="s">
        <v>1692</v>
      </c>
      <c r="Z543" s="88" t="b">
        <v>0</v>
      </c>
      <c r="AA543" s="88" t="b">
        <v>0</v>
      </c>
      <c r="AB543" s="88"/>
      <c r="AC543" s="88">
        <v>1</v>
      </c>
      <c r="AD543" s="88">
        <v>0</v>
      </c>
      <c r="AE543" s="88" t="s">
        <v>1693</v>
      </c>
      <c r="AF543" s="88" t="b">
        <v>0</v>
      </c>
      <c r="AG543" s="88" t="b">
        <v>0</v>
      </c>
      <c r="AH543" s="88"/>
      <c r="AI543" s="88"/>
      <c r="AJ543" s="88"/>
      <c r="AK543" s="88" t="s">
        <v>4198</v>
      </c>
      <c r="AL543" s="88" t="s">
        <v>4199</v>
      </c>
      <c r="AM543" s="88" t="s">
        <v>4198</v>
      </c>
      <c r="AN543" s="88">
        <v>0</v>
      </c>
      <c r="AO543" s="88" t="s">
        <v>4200</v>
      </c>
      <c r="AP543" s="88" t="b">
        <v>1</v>
      </c>
      <c r="AQ543" s="88" t="b">
        <v>0</v>
      </c>
      <c r="AR543" s="88"/>
      <c r="AS543" s="88" t="b">
        <v>0</v>
      </c>
      <c r="AT543" s="88">
        <v>1</v>
      </c>
      <c r="AU543" s="88">
        <v>1</v>
      </c>
    </row>
    <row r="544" spans="1:47" ht="15" customHeight="1" x14ac:dyDescent="0.3">
      <c r="A544" s="46" t="s">
        <v>485</v>
      </c>
      <c r="B544" s="46" t="s">
        <v>556</v>
      </c>
      <c r="C544" s="50"/>
      <c r="D544" s="51"/>
      <c r="E544" s="81"/>
      <c r="F544" s="52"/>
      <c r="G544" s="50"/>
      <c r="H544" s="54"/>
      <c r="I544" s="53"/>
      <c r="J544" s="53"/>
      <c r="K544" s="65"/>
      <c r="L544" s="79"/>
      <c r="M544" s="79"/>
      <c r="N544" s="60"/>
      <c r="O544" s="88" t="s">
        <v>1697</v>
      </c>
      <c r="P544" s="83">
        <v>45032.962141203701</v>
      </c>
      <c r="Q544" s="88" t="s">
        <v>4201</v>
      </c>
      <c r="R544" s="88"/>
      <c r="S544" s="88" t="s">
        <v>4198</v>
      </c>
      <c r="T544" s="88" t="s">
        <v>1742</v>
      </c>
      <c r="U544" s="88" t="s">
        <v>3688</v>
      </c>
      <c r="V544" s="88" t="s">
        <v>4199</v>
      </c>
      <c r="W544" s="78" t="s">
        <v>4202</v>
      </c>
      <c r="X544" s="83">
        <v>45032.962141203701</v>
      </c>
      <c r="Y544" s="88" t="s">
        <v>1692</v>
      </c>
      <c r="Z544" s="88" t="b">
        <v>0</v>
      </c>
      <c r="AA544" s="88" t="b">
        <v>0</v>
      </c>
      <c r="AB544" s="88"/>
      <c r="AC544" s="88">
        <v>3</v>
      </c>
      <c r="AD544" s="88">
        <v>0</v>
      </c>
      <c r="AE544" s="88" t="s">
        <v>1693</v>
      </c>
      <c r="AF544" s="88" t="b">
        <v>0</v>
      </c>
      <c r="AG544" s="88" t="b">
        <v>0</v>
      </c>
      <c r="AH544" s="88"/>
      <c r="AI544" s="88"/>
      <c r="AJ544" s="88"/>
      <c r="AK544" s="88" t="s">
        <v>4200</v>
      </c>
      <c r="AL544" s="88" t="s">
        <v>4203</v>
      </c>
      <c r="AM544" s="88" t="s">
        <v>4200</v>
      </c>
      <c r="AN544" s="88">
        <v>1</v>
      </c>
      <c r="AO544" s="88" t="s">
        <v>4200</v>
      </c>
      <c r="AP544" s="88" t="b">
        <v>0</v>
      </c>
      <c r="AQ544" s="88" t="b">
        <v>0</v>
      </c>
      <c r="AR544" s="88"/>
      <c r="AS544" s="88" t="b">
        <v>0</v>
      </c>
      <c r="AT544" s="88">
        <v>0</v>
      </c>
      <c r="AU544" s="88">
        <v>1</v>
      </c>
    </row>
    <row r="545" spans="1:47" ht="15" customHeight="1" x14ac:dyDescent="0.3">
      <c r="A545" s="46" t="s">
        <v>557</v>
      </c>
      <c r="B545" s="46" t="s">
        <v>558</v>
      </c>
      <c r="C545" s="50"/>
      <c r="D545" s="51"/>
      <c r="E545" s="81"/>
      <c r="F545" s="52"/>
      <c r="G545" s="50"/>
      <c r="H545" s="54"/>
      <c r="I545" s="53"/>
      <c r="J545" s="53"/>
      <c r="K545" s="65"/>
      <c r="L545" s="79"/>
      <c r="M545" s="79"/>
      <c r="N545" s="60"/>
      <c r="O545" s="88" t="s">
        <v>1686</v>
      </c>
      <c r="P545" s="83">
        <v>45033.133877314816</v>
      </c>
      <c r="Q545" s="88" t="s">
        <v>4204</v>
      </c>
      <c r="R545" s="88"/>
      <c r="S545" s="88" t="s">
        <v>4205</v>
      </c>
      <c r="T545" s="88" t="s">
        <v>1742</v>
      </c>
      <c r="U545" s="88" t="s">
        <v>4206</v>
      </c>
      <c r="V545" s="88" t="s">
        <v>4207</v>
      </c>
      <c r="W545" s="78" t="s">
        <v>4208</v>
      </c>
      <c r="X545" s="83">
        <v>45033.133877314816</v>
      </c>
      <c r="Y545" s="88" t="s">
        <v>1692</v>
      </c>
      <c r="Z545" s="88" t="b">
        <v>0</v>
      </c>
      <c r="AA545" s="88" t="b">
        <v>0</v>
      </c>
      <c r="AB545" s="88"/>
      <c r="AC545" s="88">
        <v>1</v>
      </c>
      <c r="AD545" s="88">
        <v>0</v>
      </c>
      <c r="AE545" s="88" t="s">
        <v>1693</v>
      </c>
      <c r="AF545" s="88" t="b">
        <v>0</v>
      </c>
      <c r="AG545" s="88" t="b">
        <v>0</v>
      </c>
      <c r="AH545" s="88"/>
      <c r="AI545" s="88"/>
      <c r="AJ545" s="88"/>
      <c r="AK545" s="88" t="s">
        <v>4209</v>
      </c>
      <c r="AL545" s="88" t="s">
        <v>4210</v>
      </c>
      <c r="AM545" s="88" t="s">
        <v>4209</v>
      </c>
      <c r="AN545" s="88">
        <v>0</v>
      </c>
      <c r="AO545" s="88" t="s">
        <v>4200</v>
      </c>
      <c r="AP545" s="88" t="b">
        <v>0</v>
      </c>
      <c r="AQ545" s="88" t="b">
        <v>0</v>
      </c>
      <c r="AR545" s="88"/>
      <c r="AS545" s="88" t="b">
        <v>0</v>
      </c>
      <c r="AT545" s="88">
        <v>1</v>
      </c>
      <c r="AU545" s="88">
        <v>1</v>
      </c>
    </row>
    <row r="546" spans="1:47" ht="15" customHeight="1" x14ac:dyDescent="0.3">
      <c r="A546" s="46" t="s">
        <v>558</v>
      </c>
      <c r="B546" s="46" t="s">
        <v>556</v>
      </c>
      <c r="C546" s="50"/>
      <c r="D546" s="51"/>
      <c r="E546" s="81"/>
      <c r="F546" s="52"/>
      <c r="G546" s="50"/>
      <c r="H546" s="54"/>
      <c r="I546" s="53"/>
      <c r="J546" s="53"/>
      <c r="K546" s="65"/>
      <c r="L546" s="79"/>
      <c r="M546" s="79"/>
      <c r="N546" s="60"/>
      <c r="O546" s="88" t="s">
        <v>1697</v>
      </c>
      <c r="P546" s="83">
        <v>45033.019849537035</v>
      </c>
      <c r="Q546" s="88" t="s">
        <v>4211</v>
      </c>
      <c r="R546" s="88"/>
      <c r="S546" s="88" t="s">
        <v>4209</v>
      </c>
      <c r="T546" s="88" t="s">
        <v>1742</v>
      </c>
      <c r="U546" s="88" t="s">
        <v>4212</v>
      </c>
      <c r="V546" s="88" t="s">
        <v>4210</v>
      </c>
      <c r="W546" s="78" t="s">
        <v>4213</v>
      </c>
      <c r="X546" s="83">
        <v>45033.019849537035</v>
      </c>
      <c r="Y546" s="88" t="s">
        <v>1692</v>
      </c>
      <c r="Z546" s="88" t="b">
        <v>0</v>
      </c>
      <c r="AA546" s="88" t="b">
        <v>0</v>
      </c>
      <c r="AB546" s="88"/>
      <c r="AC546" s="88">
        <v>1</v>
      </c>
      <c r="AD546" s="88">
        <v>0</v>
      </c>
      <c r="AE546" s="88" t="s">
        <v>1693</v>
      </c>
      <c r="AF546" s="88" t="b">
        <v>0</v>
      </c>
      <c r="AG546" s="88" t="b">
        <v>0</v>
      </c>
      <c r="AH546" s="88"/>
      <c r="AI546" s="88"/>
      <c r="AJ546" s="88"/>
      <c r="AK546" s="88" t="s">
        <v>4200</v>
      </c>
      <c r="AL546" s="88" t="s">
        <v>4203</v>
      </c>
      <c r="AM546" s="88" t="s">
        <v>4200</v>
      </c>
      <c r="AN546" s="88">
        <v>1</v>
      </c>
      <c r="AO546" s="88" t="s">
        <v>4200</v>
      </c>
      <c r="AP546" s="88" t="b">
        <v>0</v>
      </c>
      <c r="AQ546" s="88" t="b">
        <v>0</v>
      </c>
      <c r="AR546" s="88"/>
      <c r="AS546" s="88" t="b">
        <v>0</v>
      </c>
      <c r="AT546" s="88">
        <v>0</v>
      </c>
      <c r="AU546" s="88">
        <v>1</v>
      </c>
    </row>
    <row r="547" spans="1:47" ht="15" customHeight="1" x14ac:dyDescent="0.3">
      <c r="A547" s="46" t="s">
        <v>559</v>
      </c>
      <c r="B547" s="46" t="s">
        <v>556</v>
      </c>
      <c r="C547" s="50"/>
      <c r="D547" s="51"/>
      <c r="E547" s="81"/>
      <c r="F547" s="52"/>
      <c r="G547" s="50"/>
      <c r="H547" s="54"/>
      <c r="I547" s="53"/>
      <c r="J547" s="53"/>
      <c r="K547" s="65"/>
      <c r="L547" s="79"/>
      <c r="M547" s="79"/>
      <c r="N547" s="60"/>
      <c r="O547" s="88" t="s">
        <v>1697</v>
      </c>
      <c r="P547" s="83">
        <v>45033.233726851853</v>
      </c>
      <c r="Q547" s="88" t="s">
        <v>4214</v>
      </c>
      <c r="R547" s="88"/>
      <c r="S547" s="88" t="s">
        <v>4215</v>
      </c>
      <c r="T547" s="88" t="s">
        <v>1742</v>
      </c>
      <c r="U547" s="88" t="s">
        <v>4216</v>
      </c>
      <c r="V547" s="88" t="s">
        <v>4217</v>
      </c>
      <c r="W547" s="78" t="s">
        <v>4218</v>
      </c>
      <c r="X547" s="83">
        <v>45033.233726851853</v>
      </c>
      <c r="Y547" s="88" t="s">
        <v>1692</v>
      </c>
      <c r="Z547" s="88" t="b">
        <v>0</v>
      </c>
      <c r="AA547" s="88" t="b">
        <v>0</v>
      </c>
      <c r="AB547" s="88"/>
      <c r="AC547" s="88">
        <v>1</v>
      </c>
      <c r="AD547" s="88">
        <v>0</v>
      </c>
      <c r="AE547" s="88" t="s">
        <v>1693</v>
      </c>
      <c r="AF547" s="88" t="b">
        <v>0</v>
      </c>
      <c r="AG547" s="88" t="b">
        <v>0</v>
      </c>
      <c r="AH547" s="88"/>
      <c r="AI547" s="88"/>
      <c r="AJ547" s="88"/>
      <c r="AK547" s="88" t="s">
        <v>4200</v>
      </c>
      <c r="AL547" s="88" t="s">
        <v>4203</v>
      </c>
      <c r="AM547" s="88" t="s">
        <v>4200</v>
      </c>
      <c r="AN547" s="88">
        <v>0</v>
      </c>
      <c r="AO547" s="88" t="s">
        <v>4200</v>
      </c>
      <c r="AP547" s="88" t="b">
        <v>0</v>
      </c>
      <c r="AQ547" s="88" t="b">
        <v>0</v>
      </c>
      <c r="AR547" s="88"/>
      <c r="AS547" s="88" t="b">
        <v>0</v>
      </c>
      <c r="AT547" s="88">
        <v>0</v>
      </c>
      <c r="AU547" s="88">
        <v>1</v>
      </c>
    </row>
    <row r="548" spans="1:47" ht="15" customHeight="1" x14ac:dyDescent="0.3">
      <c r="A548" s="46" t="s">
        <v>367</v>
      </c>
      <c r="B548" s="46" t="s">
        <v>556</v>
      </c>
      <c r="C548" s="50"/>
      <c r="D548" s="51"/>
      <c r="E548" s="81"/>
      <c r="F548" s="52"/>
      <c r="G548" s="50"/>
      <c r="H548" s="54"/>
      <c r="I548" s="53"/>
      <c r="J548" s="53"/>
      <c r="K548" s="65"/>
      <c r="L548" s="79"/>
      <c r="M548" s="79"/>
      <c r="N548" s="60"/>
      <c r="O548" s="88" t="s">
        <v>1697</v>
      </c>
      <c r="P548" s="83">
        <v>45033.727256944447</v>
      </c>
      <c r="Q548" s="88" t="s">
        <v>4219</v>
      </c>
      <c r="R548" s="88"/>
      <c r="S548" s="88" t="s">
        <v>4220</v>
      </c>
      <c r="T548" s="88" t="s">
        <v>1742</v>
      </c>
      <c r="U548" s="88" t="s">
        <v>2864</v>
      </c>
      <c r="V548" s="88" t="s">
        <v>4221</v>
      </c>
      <c r="W548" s="78" t="s">
        <v>4222</v>
      </c>
      <c r="X548" s="83">
        <v>45033.727256944447</v>
      </c>
      <c r="Y548" s="88" t="s">
        <v>1692</v>
      </c>
      <c r="Z548" s="88" t="b">
        <v>0</v>
      </c>
      <c r="AA548" s="88" t="b">
        <v>0</v>
      </c>
      <c r="AB548" s="88"/>
      <c r="AC548" s="88">
        <v>1</v>
      </c>
      <c r="AD548" s="88">
        <v>0</v>
      </c>
      <c r="AE548" s="88" t="s">
        <v>1693</v>
      </c>
      <c r="AF548" s="88" t="b">
        <v>0</v>
      </c>
      <c r="AG548" s="88" t="b">
        <v>0</v>
      </c>
      <c r="AH548" s="88"/>
      <c r="AI548" s="88"/>
      <c r="AJ548" s="88"/>
      <c r="AK548" s="88" t="s">
        <v>4200</v>
      </c>
      <c r="AL548" s="88" t="s">
        <v>4203</v>
      </c>
      <c r="AM548" s="88" t="s">
        <v>4200</v>
      </c>
      <c r="AN548" s="88">
        <v>0</v>
      </c>
      <c r="AO548" s="88" t="s">
        <v>4200</v>
      </c>
      <c r="AP548" s="88" t="b">
        <v>0</v>
      </c>
      <c r="AQ548" s="88" t="b">
        <v>0</v>
      </c>
      <c r="AR548" s="88"/>
      <c r="AS548" s="88" t="b">
        <v>0</v>
      </c>
      <c r="AT548" s="88">
        <v>0</v>
      </c>
      <c r="AU548" s="88">
        <v>1</v>
      </c>
    </row>
    <row r="549" spans="1:47" ht="15" customHeight="1" x14ac:dyDescent="0.3">
      <c r="A549" s="46" t="s">
        <v>556</v>
      </c>
      <c r="B549" s="46" t="s">
        <v>556</v>
      </c>
      <c r="C549" s="50"/>
      <c r="D549" s="51"/>
      <c r="E549" s="81"/>
      <c r="F549" s="52"/>
      <c r="G549" s="50"/>
      <c r="H549" s="54"/>
      <c r="I549" s="53"/>
      <c r="J549" s="53"/>
      <c r="K549" s="65"/>
      <c r="L549" s="79"/>
      <c r="M549" s="79"/>
      <c r="N549" s="60"/>
      <c r="O549" s="88" t="s">
        <v>1736</v>
      </c>
      <c r="P549" s="83">
        <v>45032.952118055553</v>
      </c>
      <c r="Q549" s="88" t="s">
        <v>4223</v>
      </c>
      <c r="R549" s="88"/>
      <c r="S549" s="88" t="s">
        <v>4200</v>
      </c>
      <c r="T549" s="88" t="s">
        <v>1742</v>
      </c>
      <c r="U549" s="88" t="s">
        <v>556</v>
      </c>
      <c r="V549" s="88" t="s">
        <v>4203</v>
      </c>
      <c r="W549" s="78" t="s">
        <v>4224</v>
      </c>
      <c r="X549" s="83">
        <v>45032.952118055553</v>
      </c>
      <c r="Y549" s="88" t="s">
        <v>1692</v>
      </c>
      <c r="Z549" s="88" t="b">
        <v>0</v>
      </c>
      <c r="AA549" s="88" t="b">
        <v>0</v>
      </c>
      <c r="AB549" s="88"/>
      <c r="AC549" s="88">
        <v>1</v>
      </c>
      <c r="AD549" s="88">
        <v>0</v>
      </c>
      <c r="AE549" s="88" t="s">
        <v>1693</v>
      </c>
      <c r="AF549" s="88" t="b">
        <v>0</v>
      </c>
      <c r="AG549" s="88" t="b">
        <v>0</v>
      </c>
      <c r="AH549" s="88" t="s">
        <v>4225</v>
      </c>
      <c r="AI549" s="88" t="b">
        <v>0</v>
      </c>
      <c r="AJ549" s="88">
        <v>1</v>
      </c>
      <c r="AK549" s="88"/>
      <c r="AL549" s="88"/>
      <c r="AM549" s="88" t="s">
        <v>4200</v>
      </c>
      <c r="AN549" s="88">
        <v>0</v>
      </c>
      <c r="AO549" s="88"/>
      <c r="AP549" s="88"/>
      <c r="AQ549" s="88"/>
      <c r="AR549" s="88"/>
      <c r="AS549" s="88"/>
      <c r="AT549" s="88"/>
      <c r="AU549" s="88">
        <v>1</v>
      </c>
    </row>
    <row r="550" spans="1:47" ht="15" customHeight="1" x14ac:dyDescent="0.3">
      <c r="A550" s="46" t="s">
        <v>560</v>
      </c>
      <c r="B550" s="46" t="s">
        <v>561</v>
      </c>
      <c r="C550" s="50"/>
      <c r="D550" s="51"/>
      <c r="E550" s="81"/>
      <c r="F550" s="52"/>
      <c r="G550" s="50"/>
      <c r="H550" s="54"/>
      <c r="I550" s="53"/>
      <c r="J550" s="53"/>
      <c r="K550" s="65"/>
      <c r="L550" s="79"/>
      <c r="M550" s="79"/>
      <c r="N550" s="60"/>
      <c r="O550" s="88" t="s">
        <v>1686</v>
      </c>
      <c r="P550" s="83">
        <v>45033.169178240743</v>
      </c>
      <c r="Q550" s="88" t="s">
        <v>4226</v>
      </c>
      <c r="R550" s="88"/>
      <c r="S550" s="88" t="s">
        <v>4227</v>
      </c>
      <c r="T550" s="88" t="s">
        <v>1742</v>
      </c>
      <c r="U550" s="88" t="s">
        <v>560</v>
      </c>
      <c r="V550" s="88" t="s">
        <v>4228</v>
      </c>
      <c r="W550" s="78" t="s">
        <v>4229</v>
      </c>
      <c r="X550" s="83">
        <v>45033.169178240743</v>
      </c>
      <c r="Y550" s="88" t="s">
        <v>1692</v>
      </c>
      <c r="Z550" s="88" t="b">
        <v>0</v>
      </c>
      <c r="AA550" s="88" t="b">
        <v>0</v>
      </c>
      <c r="AB550" s="88"/>
      <c r="AC550" s="88">
        <v>1</v>
      </c>
      <c r="AD550" s="88">
        <v>0</v>
      </c>
      <c r="AE550" s="88" t="s">
        <v>1693</v>
      </c>
      <c r="AF550" s="88" t="b">
        <v>0</v>
      </c>
      <c r="AG550" s="88" t="b">
        <v>0</v>
      </c>
      <c r="AH550" s="88"/>
      <c r="AI550" s="88"/>
      <c r="AJ550" s="88"/>
      <c r="AK550" s="88" t="s">
        <v>4230</v>
      </c>
      <c r="AL550" s="88" t="s">
        <v>4231</v>
      </c>
      <c r="AM550" s="88" t="s">
        <v>4230</v>
      </c>
      <c r="AN550" s="88">
        <v>0</v>
      </c>
      <c r="AO550" s="88" t="s">
        <v>4232</v>
      </c>
      <c r="AP550" s="88" t="b">
        <v>1</v>
      </c>
      <c r="AQ550" s="88" t="b">
        <v>0</v>
      </c>
      <c r="AR550" s="88"/>
      <c r="AS550" s="88" t="b">
        <v>0</v>
      </c>
      <c r="AT550" s="88">
        <v>1</v>
      </c>
      <c r="AU550" s="88">
        <v>1</v>
      </c>
    </row>
    <row r="551" spans="1:47" ht="15" customHeight="1" x14ac:dyDescent="0.3">
      <c r="A551" s="46" t="s">
        <v>561</v>
      </c>
      <c r="B551" s="46" t="s">
        <v>560</v>
      </c>
      <c r="C551" s="50"/>
      <c r="D551" s="51"/>
      <c r="E551" s="81"/>
      <c r="F551" s="52"/>
      <c r="G551" s="50"/>
      <c r="H551" s="54"/>
      <c r="I551" s="53"/>
      <c r="J551" s="53"/>
      <c r="K551" s="65"/>
      <c r="L551" s="79"/>
      <c r="M551" s="79"/>
      <c r="N551" s="60"/>
      <c r="O551" s="88" t="s">
        <v>1697</v>
      </c>
      <c r="P551" s="83">
        <v>45033.098194444443</v>
      </c>
      <c r="Q551" s="88" t="s">
        <v>4233</v>
      </c>
      <c r="R551" s="88"/>
      <c r="S551" s="88" t="s">
        <v>4230</v>
      </c>
      <c r="T551" s="88" t="s">
        <v>1742</v>
      </c>
      <c r="U551" s="88" t="s">
        <v>4234</v>
      </c>
      <c r="V551" s="88" t="s">
        <v>4231</v>
      </c>
      <c r="W551" s="78" t="s">
        <v>4235</v>
      </c>
      <c r="X551" s="83">
        <v>45033.098194444443</v>
      </c>
      <c r="Y551" s="88" t="s">
        <v>1692</v>
      </c>
      <c r="Z551" s="88" t="b">
        <v>0</v>
      </c>
      <c r="AA551" s="88" t="b">
        <v>0</v>
      </c>
      <c r="AB551" s="88"/>
      <c r="AC551" s="88">
        <v>3</v>
      </c>
      <c r="AD551" s="88">
        <v>0</v>
      </c>
      <c r="AE551" s="88" t="s">
        <v>1693</v>
      </c>
      <c r="AF551" s="88" t="b">
        <v>0</v>
      </c>
      <c r="AG551" s="88" t="b">
        <v>0</v>
      </c>
      <c r="AH551" s="88"/>
      <c r="AI551" s="88"/>
      <c r="AJ551" s="88"/>
      <c r="AK551" s="88" t="s">
        <v>4232</v>
      </c>
      <c r="AL551" s="88" t="s">
        <v>4236</v>
      </c>
      <c r="AM551" s="88" t="s">
        <v>4232</v>
      </c>
      <c r="AN551" s="88">
        <v>1</v>
      </c>
      <c r="AO551" s="88" t="s">
        <v>4232</v>
      </c>
      <c r="AP551" s="88" t="b">
        <v>0</v>
      </c>
      <c r="AQ551" s="88" t="b">
        <v>0</v>
      </c>
      <c r="AR551" s="88"/>
      <c r="AS551" s="88" t="b">
        <v>0</v>
      </c>
      <c r="AT551" s="88">
        <v>0</v>
      </c>
      <c r="AU551" s="88">
        <v>1</v>
      </c>
    </row>
    <row r="552" spans="1:47" ht="15" customHeight="1" x14ac:dyDescent="0.3">
      <c r="A552" s="46" t="s">
        <v>562</v>
      </c>
      <c r="B552" s="46" t="s">
        <v>563</v>
      </c>
      <c r="C552" s="50"/>
      <c r="D552" s="51"/>
      <c r="E552" s="81"/>
      <c r="F552" s="52"/>
      <c r="G552" s="50"/>
      <c r="H552" s="54"/>
      <c r="I552" s="53"/>
      <c r="J552" s="53"/>
      <c r="K552" s="65"/>
      <c r="L552" s="79"/>
      <c r="M552" s="79"/>
      <c r="N552" s="60"/>
      <c r="O552" s="88" t="s">
        <v>1686</v>
      </c>
      <c r="P552" s="83">
        <v>45033.665173611109</v>
      </c>
      <c r="Q552" s="88" t="s">
        <v>4237</v>
      </c>
      <c r="R552" s="88"/>
      <c r="S552" s="88" t="s">
        <v>4238</v>
      </c>
      <c r="T552" s="88" t="s">
        <v>1742</v>
      </c>
      <c r="U552" s="88" t="s">
        <v>4239</v>
      </c>
      <c r="V552" s="88" t="s">
        <v>4240</v>
      </c>
      <c r="W552" s="78" t="s">
        <v>4241</v>
      </c>
      <c r="X552" s="83">
        <v>45033.665173611109</v>
      </c>
      <c r="Y552" s="88" t="s">
        <v>1692</v>
      </c>
      <c r="Z552" s="88" t="b">
        <v>0</v>
      </c>
      <c r="AA552" s="88" t="b">
        <v>0</v>
      </c>
      <c r="AB552" s="88"/>
      <c r="AC552" s="88">
        <v>2</v>
      </c>
      <c r="AD552" s="88">
        <v>0</v>
      </c>
      <c r="AE552" s="88" t="s">
        <v>1693</v>
      </c>
      <c r="AF552" s="88" t="b">
        <v>0</v>
      </c>
      <c r="AG552" s="88" t="b">
        <v>0</v>
      </c>
      <c r="AH552" s="88"/>
      <c r="AI552" s="88"/>
      <c r="AJ552" s="88"/>
      <c r="AK552" s="88" t="s">
        <v>4242</v>
      </c>
      <c r="AL552" s="88" t="s">
        <v>4243</v>
      </c>
      <c r="AM552" s="88" t="s">
        <v>4242</v>
      </c>
      <c r="AN552" s="88">
        <v>0</v>
      </c>
      <c r="AO552" s="88" t="s">
        <v>4232</v>
      </c>
      <c r="AP552" s="88" t="b">
        <v>0</v>
      </c>
      <c r="AQ552" s="88" t="b">
        <v>0</v>
      </c>
      <c r="AR552" s="88"/>
      <c r="AS552" s="88" t="b">
        <v>0</v>
      </c>
      <c r="AT552" s="88">
        <v>1</v>
      </c>
      <c r="AU552" s="88">
        <v>1</v>
      </c>
    </row>
    <row r="553" spans="1:47" ht="15" customHeight="1" x14ac:dyDescent="0.3">
      <c r="A553" s="46" t="s">
        <v>563</v>
      </c>
      <c r="B553" s="46" t="s">
        <v>560</v>
      </c>
      <c r="C553" s="50"/>
      <c r="D553" s="51"/>
      <c r="E553" s="81"/>
      <c r="F553" s="52"/>
      <c r="G553" s="50"/>
      <c r="H553" s="54"/>
      <c r="I553" s="53"/>
      <c r="J553" s="53"/>
      <c r="K553" s="65"/>
      <c r="L553" s="79"/>
      <c r="M553" s="79"/>
      <c r="N553" s="60"/>
      <c r="O553" s="88" t="s">
        <v>1697</v>
      </c>
      <c r="P553" s="83">
        <v>45033.221990740742</v>
      </c>
      <c r="Q553" s="82">
        <v>2500</v>
      </c>
      <c r="R553" s="88"/>
      <c r="S553" s="88" t="s">
        <v>4242</v>
      </c>
      <c r="T553" s="88" t="s">
        <v>1742</v>
      </c>
      <c r="U553" s="88" t="s">
        <v>4244</v>
      </c>
      <c r="V553" s="88" t="s">
        <v>4243</v>
      </c>
      <c r="W553" s="78" t="s">
        <v>4245</v>
      </c>
      <c r="X553" s="83">
        <v>45033.221990740742</v>
      </c>
      <c r="Y553" s="88" t="s">
        <v>1692</v>
      </c>
      <c r="Z553" s="88" t="b">
        <v>0</v>
      </c>
      <c r="AA553" s="88" t="b">
        <v>0</v>
      </c>
      <c r="AB553" s="88"/>
      <c r="AC553" s="88">
        <v>2</v>
      </c>
      <c r="AD553" s="88">
        <v>0</v>
      </c>
      <c r="AE553" s="88" t="s">
        <v>1693</v>
      </c>
      <c r="AF553" s="88" t="b">
        <v>0</v>
      </c>
      <c r="AG553" s="88" t="b">
        <v>0</v>
      </c>
      <c r="AH553" s="88"/>
      <c r="AI553" s="88"/>
      <c r="AJ553" s="88"/>
      <c r="AK553" s="88" t="s">
        <v>4232</v>
      </c>
      <c r="AL553" s="88" t="s">
        <v>4236</v>
      </c>
      <c r="AM553" s="88" t="s">
        <v>4232</v>
      </c>
      <c r="AN553" s="88">
        <v>1</v>
      </c>
      <c r="AO553" s="88" t="s">
        <v>4232</v>
      </c>
      <c r="AP553" s="88" t="b">
        <v>0</v>
      </c>
      <c r="AQ553" s="88" t="b">
        <v>0</v>
      </c>
      <c r="AR553" s="88"/>
      <c r="AS553" s="88" t="b">
        <v>0</v>
      </c>
      <c r="AT553" s="88">
        <v>0</v>
      </c>
      <c r="AU553" s="88">
        <v>1</v>
      </c>
    </row>
    <row r="554" spans="1:47" ht="15" customHeight="1" x14ac:dyDescent="0.3">
      <c r="A554" s="46" t="s">
        <v>560</v>
      </c>
      <c r="B554" s="46" t="s">
        <v>560</v>
      </c>
      <c r="C554" s="50"/>
      <c r="D554" s="51"/>
      <c r="E554" s="81"/>
      <c r="F554" s="52"/>
      <c r="G554" s="50"/>
      <c r="H554" s="54"/>
      <c r="I554" s="53"/>
      <c r="J554" s="53"/>
      <c r="K554" s="65"/>
      <c r="L554" s="79"/>
      <c r="M554" s="79"/>
      <c r="N554" s="60"/>
      <c r="O554" s="88" t="s">
        <v>1736</v>
      </c>
      <c r="P554" s="83">
        <v>45032.817175925928</v>
      </c>
      <c r="Q554" s="88" t="s">
        <v>4246</v>
      </c>
      <c r="R554" s="78" t="s">
        <v>4247</v>
      </c>
      <c r="S554" s="88" t="s">
        <v>4232</v>
      </c>
      <c r="T554" s="88" t="s">
        <v>1742</v>
      </c>
      <c r="U554" s="88" t="s">
        <v>560</v>
      </c>
      <c r="V554" s="88" t="s">
        <v>4236</v>
      </c>
      <c r="W554" s="78" t="s">
        <v>4248</v>
      </c>
      <c r="X554" s="83">
        <v>45032.817175925928</v>
      </c>
      <c r="Y554" s="88" t="s">
        <v>1692</v>
      </c>
      <c r="Z554" s="88" t="b">
        <v>0</v>
      </c>
      <c r="AA554" s="88" t="b">
        <v>0</v>
      </c>
      <c r="AB554" s="88"/>
      <c r="AC554" s="88">
        <v>0</v>
      </c>
      <c r="AD554" s="88">
        <v>0</v>
      </c>
      <c r="AE554" s="88" t="s">
        <v>1693</v>
      </c>
      <c r="AF554" s="88" t="b">
        <v>0</v>
      </c>
      <c r="AG554" s="88" t="b">
        <v>0</v>
      </c>
      <c r="AH554" s="88" t="s">
        <v>4249</v>
      </c>
      <c r="AI554" s="88" t="b">
        <v>0</v>
      </c>
      <c r="AJ554" s="88">
        <v>0.5</v>
      </c>
      <c r="AK554" s="88"/>
      <c r="AL554" s="88"/>
      <c r="AM554" s="88" t="s">
        <v>4232</v>
      </c>
      <c r="AN554" s="88">
        <v>0</v>
      </c>
      <c r="AO554" s="88"/>
      <c r="AP554" s="88"/>
      <c r="AQ554" s="88"/>
      <c r="AR554" s="88"/>
      <c r="AS554" s="88"/>
      <c r="AT554" s="88"/>
      <c r="AU554" s="88">
        <v>1</v>
      </c>
    </row>
    <row r="555" spans="1:47" ht="15" customHeight="1" x14ac:dyDescent="0.3">
      <c r="A555" s="46" t="s">
        <v>564</v>
      </c>
      <c r="B555" s="46" t="s">
        <v>565</v>
      </c>
      <c r="C555" s="50"/>
      <c r="D555" s="51"/>
      <c r="E555" s="81"/>
      <c r="F555" s="52"/>
      <c r="G555" s="50"/>
      <c r="H555" s="54"/>
      <c r="I555" s="53"/>
      <c r="J555" s="53"/>
      <c r="K555" s="65"/>
      <c r="L555" s="79"/>
      <c r="M555" s="79"/>
      <c r="N555" s="60"/>
      <c r="O555" s="88" t="s">
        <v>1697</v>
      </c>
      <c r="P555" s="83">
        <v>45033.208715277775</v>
      </c>
      <c r="Q555" s="88" t="s">
        <v>4250</v>
      </c>
      <c r="R555" s="88"/>
      <c r="S555" s="88" t="s">
        <v>4251</v>
      </c>
      <c r="T555" s="88" t="s">
        <v>1742</v>
      </c>
      <c r="U555" s="88" t="s">
        <v>4252</v>
      </c>
      <c r="V555" s="88" t="s">
        <v>4253</v>
      </c>
      <c r="W555" s="78" t="s">
        <v>4254</v>
      </c>
      <c r="X555" s="83">
        <v>45033.208715277775</v>
      </c>
      <c r="Y555" s="88" t="s">
        <v>1692</v>
      </c>
      <c r="Z555" s="88" t="b">
        <v>0</v>
      </c>
      <c r="AA555" s="88" t="b">
        <v>0</v>
      </c>
      <c r="AB555" s="88"/>
      <c r="AC555" s="88">
        <v>1</v>
      </c>
      <c r="AD555" s="88">
        <v>0</v>
      </c>
      <c r="AE555" s="88" t="s">
        <v>1693</v>
      </c>
      <c r="AF555" s="88" t="b">
        <v>0</v>
      </c>
      <c r="AG555" s="88" t="b">
        <v>0</v>
      </c>
      <c r="AH555" s="88"/>
      <c r="AI555" s="88"/>
      <c r="AJ555" s="88"/>
      <c r="AK555" s="88" t="s">
        <v>4255</v>
      </c>
      <c r="AL555" s="88" t="s">
        <v>4256</v>
      </c>
      <c r="AM555" s="88" t="s">
        <v>4255</v>
      </c>
      <c r="AN555" s="88">
        <v>0</v>
      </c>
      <c r="AO555" s="88" t="s">
        <v>4255</v>
      </c>
      <c r="AP555" s="88" t="b">
        <v>0</v>
      </c>
      <c r="AQ555" s="88" t="b">
        <v>0</v>
      </c>
      <c r="AR555" s="88"/>
      <c r="AS555" s="88" t="b">
        <v>0</v>
      </c>
      <c r="AT555" s="88">
        <v>0</v>
      </c>
      <c r="AU555" s="88">
        <v>1</v>
      </c>
    </row>
    <row r="556" spans="1:47" ht="15" customHeight="1" x14ac:dyDescent="0.3">
      <c r="A556" s="46" t="s">
        <v>565</v>
      </c>
      <c r="B556" s="46" t="s">
        <v>565</v>
      </c>
      <c r="C556" s="50"/>
      <c r="D556" s="51"/>
      <c r="E556" s="81"/>
      <c r="F556" s="52"/>
      <c r="G556" s="50"/>
      <c r="H556" s="54"/>
      <c r="I556" s="53"/>
      <c r="J556" s="53"/>
      <c r="K556" s="65"/>
      <c r="L556" s="79"/>
      <c r="M556" s="79"/>
      <c r="N556" s="60"/>
      <c r="O556" s="88" t="s">
        <v>1736</v>
      </c>
      <c r="P556" s="83">
        <v>45032.829293981478</v>
      </c>
      <c r="Q556" s="88"/>
      <c r="R556" s="78" t="s">
        <v>4257</v>
      </c>
      <c r="S556" s="88" t="s">
        <v>4255</v>
      </c>
      <c r="T556" s="88" t="s">
        <v>1742</v>
      </c>
      <c r="U556" s="88" t="s">
        <v>4258</v>
      </c>
      <c r="V556" s="88" t="s">
        <v>4256</v>
      </c>
      <c r="W556" s="78" t="s">
        <v>4259</v>
      </c>
      <c r="X556" s="83">
        <v>45032.829293981478</v>
      </c>
      <c r="Y556" s="88" t="s">
        <v>1692</v>
      </c>
      <c r="Z556" s="88" t="b">
        <v>0</v>
      </c>
      <c r="AA556" s="88" t="b">
        <v>0</v>
      </c>
      <c r="AB556" s="88"/>
      <c r="AC556" s="88">
        <v>27</v>
      </c>
      <c r="AD556" s="88">
        <v>2</v>
      </c>
      <c r="AE556" s="88" t="s">
        <v>1693</v>
      </c>
      <c r="AF556" s="88" t="b">
        <v>0</v>
      </c>
      <c r="AG556" s="88" t="b">
        <v>0</v>
      </c>
      <c r="AH556" s="88" t="s">
        <v>4260</v>
      </c>
      <c r="AI556" s="88" t="b">
        <v>0</v>
      </c>
      <c r="AJ556" s="88">
        <v>0.94</v>
      </c>
      <c r="AK556" s="88"/>
      <c r="AL556" s="88"/>
      <c r="AM556" s="88" t="s">
        <v>4255</v>
      </c>
      <c r="AN556" s="88">
        <v>0</v>
      </c>
      <c r="AO556" s="88"/>
      <c r="AP556" s="88"/>
      <c r="AQ556" s="88"/>
      <c r="AR556" s="88"/>
      <c r="AS556" s="88"/>
      <c r="AT556" s="88"/>
      <c r="AU556" s="88">
        <v>1</v>
      </c>
    </row>
    <row r="557" spans="1:47" ht="15" customHeight="1" x14ac:dyDescent="0.3">
      <c r="A557" s="46" t="s">
        <v>566</v>
      </c>
      <c r="B557" s="46" t="s">
        <v>567</v>
      </c>
      <c r="C557" s="50"/>
      <c r="D557" s="51"/>
      <c r="E557" s="81"/>
      <c r="F557" s="52"/>
      <c r="G557" s="50"/>
      <c r="H557" s="54"/>
      <c r="I557" s="53"/>
      <c r="J557" s="53"/>
      <c r="K557" s="65"/>
      <c r="L557" s="79"/>
      <c r="M557" s="79"/>
      <c r="N557" s="60"/>
      <c r="O557" s="88" t="s">
        <v>1697</v>
      </c>
      <c r="P557" s="83">
        <v>45033.712638888886</v>
      </c>
      <c r="Q557" s="88" t="s">
        <v>4261</v>
      </c>
      <c r="R557" s="88"/>
      <c r="S557" s="88" t="s">
        <v>4262</v>
      </c>
      <c r="T557" s="88" t="s">
        <v>1742</v>
      </c>
      <c r="U557" s="88" t="s">
        <v>566</v>
      </c>
      <c r="V557" s="88" t="s">
        <v>4263</v>
      </c>
      <c r="W557" s="78" t="s">
        <v>4264</v>
      </c>
      <c r="X557" s="83">
        <v>45033.712638888886</v>
      </c>
      <c r="Y557" s="88" t="s">
        <v>1692</v>
      </c>
      <c r="Z557" s="88" t="b">
        <v>0</v>
      </c>
      <c r="AA557" s="88" t="b">
        <v>0</v>
      </c>
      <c r="AB557" s="88"/>
      <c r="AC557" s="88">
        <v>1</v>
      </c>
      <c r="AD557" s="88">
        <v>0</v>
      </c>
      <c r="AE557" s="88" t="s">
        <v>1693</v>
      </c>
      <c r="AF557" s="88" t="b">
        <v>0</v>
      </c>
      <c r="AG557" s="88" t="b">
        <v>0</v>
      </c>
      <c r="AH557" s="88"/>
      <c r="AI557" s="88"/>
      <c r="AJ557" s="88"/>
      <c r="AK557" s="88" t="s">
        <v>4265</v>
      </c>
      <c r="AL557" s="88" t="s">
        <v>4266</v>
      </c>
      <c r="AM557" s="88" t="s">
        <v>4265</v>
      </c>
      <c r="AN557" s="88">
        <v>1</v>
      </c>
      <c r="AO557" s="88" t="s">
        <v>4265</v>
      </c>
      <c r="AP557" s="88" t="b">
        <v>0</v>
      </c>
      <c r="AQ557" s="88" t="b">
        <v>0</v>
      </c>
      <c r="AR557" s="88"/>
      <c r="AS557" s="88" t="b">
        <v>0</v>
      </c>
      <c r="AT557" s="88">
        <v>0</v>
      </c>
      <c r="AU557" s="88">
        <v>1</v>
      </c>
    </row>
    <row r="558" spans="1:47" ht="15" customHeight="1" x14ac:dyDescent="0.3">
      <c r="A558" s="46" t="s">
        <v>568</v>
      </c>
      <c r="B558" s="46" t="s">
        <v>567</v>
      </c>
      <c r="C558" s="50"/>
      <c r="D558" s="51"/>
      <c r="E558" s="81"/>
      <c r="F558" s="52"/>
      <c r="G558" s="50"/>
      <c r="H558" s="54"/>
      <c r="I558" s="53"/>
      <c r="J558" s="53"/>
      <c r="K558" s="65"/>
      <c r="L558" s="79"/>
      <c r="M558" s="79"/>
      <c r="N558" s="60"/>
      <c r="O558" s="88" t="s">
        <v>1697</v>
      </c>
      <c r="P558" s="83">
        <v>45033.857731481483</v>
      </c>
      <c r="Q558" s="88" t="s">
        <v>4267</v>
      </c>
      <c r="R558" s="88"/>
      <c r="S558" s="88" t="s">
        <v>4268</v>
      </c>
      <c r="T558" s="88" t="s">
        <v>1742</v>
      </c>
      <c r="U558" s="88" t="s">
        <v>4269</v>
      </c>
      <c r="V558" s="88" t="s">
        <v>4270</v>
      </c>
      <c r="W558" s="78" t="s">
        <v>4271</v>
      </c>
      <c r="X558" s="83">
        <v>45033.857731481483</v>
      </c>
      <c r="Y558" s="88" t="s">
        <v>1692</v>
      </c>
      <c r="Z558" s="88" t="b">
        <v>0</v>
      </c>
      <c r="AA558" s="88" t="b">
        <v>0</v>
      </c>
      <c r="AB558" s="88"/>
      <c r="AC558" s="88">
        <v>1</v>
      </c>
      <c r="AD558" s="88">
        <v>0</v>
      </c>
      <c r="AE558" s="88" t="s">
        <v>1693</v>
      </c>
      <c r="AF558" s="88" t="b">
        <v>0</v>
      </c>
      <c r="AG558" s="88" t="b">
        <v>0</v>
      </c>
      <c r="AH558" s="88"/>
      <c r="AI558" s="88"/>
      <c r="AJ558" s="88"/>
      <c r="AK558" s="88" t="s">
        <v>4265</v>
      </c>
      <c r="AL558" s="88" t="s">
        <v>4266</v>
      </c>
      <c r="AM558" s="88" t="s">
        <v>4265</v>
      </c>
      <c r="AN558" s="88">
        <v>0</v>
      </c>
      <c r="AO558" s="88" t="s">
        <v>4265</v>
      </c>
      <c r="AP558" s="88" t="b">
        <v>0</v>
      </c>
      <c r="AQ558" s="88" t="b">
        <v>0</v>
      </c>
      <c r="AR558" s="88"/>
      <c r="AS558" s="88" t="b">
        <v>0</v>
      </c>
      <c r="AT558" s="88">
        <v>0</v>
      </c>
      <c r="AU558" s="88">
        <v>1</v>
      </c>
    </row>
    <row r="559" spans="1:47" ht="15" customHeight="1" x14ac:dyDescent="0.3">
      <c r="A559" s="46" t="s">
        <v>569</v>
      </c>
      <c r="B559" s="46" t="s">
        <v>567</v>
      </c>
      <c r="C559" s="50"/>
      <c r="D559" s="51"/>
      <c r="E559" s="81"/>
      <c r="F559" s="52"/>
      <c r="G559" s="50"/>
      <c r="H559" s="54"/>
      <c r="I559" s="53"/>
      <c r="J559" s="53"/>
      <c r="K559" s="65"/>
      <c r="L559" s="79"/>
      <c r="M559" s="79"/>
      <c r="N559" s="60"/>
      <c r="O559" s="88" t="s">
        <v>1686</v>
      </c>
      <c r="P559" s="83">
        <v>45033.952638888892</v>
      </c>
      <c r="Q559" s="88" t="s">
        <v>4272</v>
      </c>
      <c r="R559" s="88"/>
      <c r="S559" s="88" t="s">
        <v>4273</v>
      </c>
      <c r="T559" s="88" t="s">
        <v>1742</v>
      </c>
      <c r="U559" s="88" t="s">
        <v>4274</v>
      </c>
      <c r="V559" s="88" t="s">
        <v>4275</v>
      </c>
      <c r="W559" s="78" t="s">
        <v>4276</v>
      </c>
      <c r="X559" s="83">
        <v>45033.952638888892</v>
      </c>
      <c r="Y559" s="88" t="s">
        <v>1692</v>
      </c>
      <c r="Z559" s="88" t="b">
        <v>0</v>
      </c>
      <c r="AA559" s="88" t="b">
        <v>0</v>
      </c>
      <c r="AB559" s="88"/>
      <c r="AC559" s="88">
        <v>0</v>
      </c>
      <c r="AD559" s="88">
        <v>0</v>
      </c>
      <c r="AE559" s="88" t="s">
        <v>1693</v>
      </c>
      <c r="AF559" s="88" t="b">
        <v>0</v>
      </c>
      <c r="AG559" s="88" t="b">
        <v>0</v>
      </c>
      <c r="AH559" s="88"/>
      <c r="AI559" s="88"/>
      <c r="AJ559" s="88"/>
      <c r="AK559" s="88" t="s">
        <v>4277</v>
      </c>
      <c r="AL559" s="88" t="s">
        <v>4278</v>
      </c>
      <c r="AM559" s="88" t="s">
        <v>4277</v>
      </c>
      <c r="AN559" s="88">
        <v>0</v>
      </c>
      <c r="AO559" s="88" t="s">
        <v>4265</v>
      </c>
      <c r="AP559" s="88" t="b">
        <v>0</v>
      </c>
      <c r="AQ559" s="88" t="b">
        <v>0</v>
      </c>
      <c r="AR559" s="88"/>
      <c r="AS559" s="88" t="b">
        <v>0</v>
      </c>
      <c r="AT559" s="88">
        <v>2</v>
      </c>
      <c r="AU559" s="88">
        <v>2</v>
      </c>
    </row>
    <row r="560" spans="1:47" ht="15" customHeight="1" x14ac:dyDescent="0.3">
      <c r="A560" s="46" t="s">
        <v>567</v>
      </c>
      <c r="B560" s="46" t="s">
        <v>569</v>
      </c>
      <c r="C560" s="50"/>
      <c r="D560" s="51"/>
      <c r="E560" s="81"/>
      <c r="F560" s="52"/>
      <c r="G560" s="50"/>
      <c r="H560" s="54"/>
      <c r="I560" s="53"/>
      <c r="J560" s="53"/>
      <c r="K560" s="65"/>
      <c r="L560" s="79"/>
      <c r="M560" s="79"/>
      <c r="N560" s="60"/>
      <c r="O560" s="88" t="s">
        <v>1686</v>
      </c>
      <c r="P560" s="83">
        <v>45033.930300925924</v>
      </c>
      <c r="Q560" s="88" t="s">
        <v>4279</v>
      </c>
      <c r="R560" s="88"/>
      <c r="S560" s="88" t="s">
        <v>4277</v>
      </c>
      <c r="T560" s="88" t="s">
        <v>1742</v>
      </c>
      <c r="U560" s="88" t="s">
        <v>567</v>
      </c>
      <c r="V560" s="88" t="s">
        <v>4278</v>
      </c>
      <c r="W560" s="78" t="s">
        <v>4280</v>
      </c>
      <c r="X560" s="83">
        <v>45033.930300925924</v>
      </c>
      <c r="Y560" s="88" t="s">
        <v>1692</v>
      </c>
      <c r="Z560" s="88" t="b">
        <v>0</v>
      </c>
      <c r="AA560" s="88" t="b">
        <v>0</v>
      </c>
      <c r="AB560" s="88"/>
      <c r="AC560" s="88">
        <v>1</v>
      </c>
      <c r="AD560" s="88">
        <v>0</v>
      </c>
      <c r="AE560" s="88" t="s">
        <v>1693</v>
      </c>
      <c r="AF560" s="88" t="b">
        <v>0</v>
      </c>
      <c r="AG560" s="88" t="b">
        <v>0</v>
      </c>
      <c r="AH560" s="88"/>
      <c r="AI560" s="88"/>
      <c r="AJ560" s="88"/>
      <c r="AK560" s="88" t="s">
        <v>4281</v>
      </c>
      <c r="AL560" s="88" t="s">
        <v>4282</v>
      </c>
      <c r="AM560" s="88" t="s">
        <v>4281</v>
      </c>
      <c r="AN560" s="88">
        <v>1</v>
      </c>
      <c r="AO560" s="88" t="s">
        <v>4265</v>
      </c>
      <c r="AP560" s="88" t="b">
        <v>1</v>
      </c>
      <c r="AQ560" s="88" t="b">
        <v>0</v>
      </c>
      <c r="AR560" s="88"/>
      <c r="AS560" s="88" t="b">
        <v>0</v>
      </c>
      <c r="AT560" s="88">
        <v>1</v>
      </c>
      <c r="AU560" s="88">
        <v>1</v>
      </c>
    </row>
    <row r="561" spans="1:47" ht="15" customHeight="1" x14ac:dyDescent="0.3">
      <c r="A561" s="46" t="s">
        <v>569</v>
      </c>
      <c r="B561" s="46" t="s">
        <v>567</v>
      </c>
      <c r="C561" s="50"/>
      <c r="D561" s="51"/>
      <c r="E561" s="81"/>
      <c r="F561" s="52"/>
      <c r="G561" s="50"/>
      <c r="H561" s="54"/>
      <c r="I561" s="53"/>
      <c r="J561" s="53"/>
      <c r="K561" s="65"/>
      <c r="L561" s="79"/>
      <c r="M561" s="79"/>
      <c r="N561" s="60"/>
      <c r="O561" s="88" t="s">
        <v>1697</v>
      </c>
      <c r="P561" s="83">
        <v>45033.929178240738</v>
      </c>
      <c r="Q561" s="88" t="s">
        <v>4283</v>
      </c>
      <c r="R561" s="88"/>
      <c r="S561" s="88" t="s">
        <v>4281</v>
      </c>
      <c r="T561" s="88" t="s">
        <v>1742</v>
      </c>
      <c r="U561" s="88" t="s">
        <v>4274</v>
      </c>
      <c r="V561" s="88" t="s">
        <v>4282</v>
      </c>
      <c r="W561" s="78" t="s">
        <v>4284</v>
      </c>
      <c r="X561" s="83">
        <v>45033.929178240738</v>
      </c>
      <c r="Y561" s="88" t="s">
        <v>1692</v>
      </c>
      <c r="Z561" s="88" t="b">
        <v>0</v>
      </c>
      <c r="AA561" s="88" t="b">
        <v>0</v>
      </c>
      <c r="AB561" s="88"/>
      <c r="AC561" s="88">
        <v>1</v>
      </c>
      <c r="AD561" s="88">
        <v>0</v>
      </c>
      <c r="AE561" s="88" t="s">
        <v>1693</v>
      </c>
      <c r="AF561" s="88" t="b">
        <v>0</v>
      </c>
      <c r="AG561" s="88" t="b">
        <v>0</v>
      </c>
      <c r="AH561" s="88"/>
      <c r="AI561" s="88"/>
      <c r="AJ561" s="88"/>
      <c r="AK561" s="88" t="s">
        <v>4265</v>
      </c>
      <c r="AL561" s="88" t="s">
        <v>4266</v>
      </c>
      <c r="AM561" s="88" t="s">
        <v>4265</v>
      </c>
      <c r="AN561" s="88">
        <v>1</v>
      </c>
      <c r="AO561" s="88" t="s">
        <v>4265</v>
      </c>
      <c r="AP561" s="88" t="b">
        <v>0</v>
      </c>
      <c r="AQ561" s="88" t="b">
        <v>0</v>
      </c>
      <c r="AR561" s="88"/>
      <c r="AS561" s="88" t="b">
        <v>0</v>
      </c>
      <c r="AT561" s="88">
        <v>0</v>
      </c>
      <c r="AU561" s="88">
        <v>2</v>
      </c>
    </row>
    <row r="562" spans="1:47" ht="15" customHeight="1" x14ac:dyDescent="0.3">
      <c r="A562" s="46" t="s">
        <v>570</v>
      </c>
      <c r="B562" s="46" t="s">
        <v>571</v>
      </c>
      <c r="C562" s="50"/>
      <c r="D562" s="51"/>
      <c r="E562" s="81"/>
      <c r="F562" s="52"/>
      <c r="G562" s="50"/>
      <c r="H562" s="54"/>
      <c r="I562" s="53"/>
      <c r="J562" s="53"/>
      <c r="K562" s="65"/>
      <c r="L562" s="79"/>
      <c r="M562" s="79"/>
      <c r="N562" s="60"/>
      <c r="O562" s="88" t="s">
        <v>1686</v>
      </c>
      <c r="P562" s="83">
        <v>45032.936215277776</v>
      </c>
      <c r="Q562" s="88" t="s">
        <v>4285</v>
      </c>
      <c r="R562" s="88"/>
      <c r="S562" s="88" t="s">
        <v>4286</v>
      </c>
      <c r="T562" s="88" t="s">
        <v>1742</v>
      </c>
      <c r="U562" s="88" t="s">
        <v>570</v>
      </c>
      <c r="V562" s="88" t="s">
        <v>4287</v>
      </c>
      <c r="W562" s="78" t="s">
        <v>4288</v>
      </c>
      <c r="X562" s="83">
        <v>45032.936215277776</v>
      </c>
      <c r="Y562" s="88" t="s">
        <v>1692</v>
      </c>
      <c r="Z562" s="88" t="b">
        <v>0</v>
      </c>
      <c r="AA562" s="88" t="b">
        <v>0</v>
      </c>
      <c r="AB562" s="88"/>
      <c r="AC562" s="88">
        <v>1</v>
      </c>
      <c r="AD562" s="88">
        <v>0</v>
      </c>
      <c r="AE562" s="88" t="s">
        <v>1693</v>
      </c>
      <c r="AF562" s="88" t="b">
        <v>0</v>
      </c>
      <c r="AG562" s="88" t="b">
        <v>0</v>
      </c>
      <c r="AH562" s="88"/>
      <c r="AI562" s="88"/>
      <c r="AJ562" s="88"/>
      <c r="AK562" s="88" t="s">
        <v>4289</v>
      </c>
      <c r="AL562" s="88" t="s">
        <v>4290</v>
      </c>
      <c r="AM562" s="88" t="s">
        <v>4289</v>
      </c>
      <c r="AN562" s="88">
        <v>0</v>
      </c>
      <c r="AO562" s="88" t="s">
        <v>4291</v>
      </c>
      <c r="AP562" s="88" t="b">
        <v>0</v>
      </c>
      <c r="AQ562" s="88" t="b">
        <v>0</v>
      </c>
      <c r="AR562" s="88"/>
      <c r="AS562" s="88" t="b">
        <v>0</v>
      </c>
      <c r="AT562" s="88">
        <v>4</v>
      </c>
      <c r="AU562" s="88">
        <v>3</v>
      </c>
    </row>
    <row r="563" spans="1:47" ht="15" customHeight="1" x14ac:dyDescent="0.3">
      <c r="A563" s="46" t="s">
        <v>571</v>
      </c>
      <c r="B563" s="46" t="s">
        <v>570</v>
      </c>
      <c r="C563" s="50"/>
      <c r="D563" s="51"/>
      <c r="E563" s="81"/>
      <c r="F563" s="52"/>
      <c r="G563" s="50"/>
      <c r="H563" s="54"/>
      <c r="I563" s="53"/>
      <c r="J563" s="53"/>
      <c r="K563" s="65"/>
      <c r="L563" s="79"/>
      <c r="M563" s="79"/>
      <c r="N563" s="60"/>
      <c r="O563" s="88" t="s">
        <v>1686</v>
      </c>
      <c r="P563" s="83">
        <v>45032.928888888891</v>
      </c>
      <c r="Q563" s="88" t="s">
        <v>4292</v>
      </c>
      <c r="R563" s="88"/>
      <c r="S563" s="88" t="s">
        <v>4289</v>
      </c>
      <c r="T563" s="88" t="s">
        <v>1742</v>
      </c>
      <c r="U563" s="88" t="s">
        <v>571</v>
      </c>
      <c r="V563" s="88" t="s">
        <v>4290</v>
      </c>
      <c r="W563" s="78" t="s">
        <v>4293</v>
      </c>
      <c r="X563" s="83">
        <v>45032.928888888891</v>
      </c>
      <c r="Y563" s="88" t="s">
        <v>1692</v>
      </c>
      <c r="Z563" s="88" t="b">
        <v>0</v>
      </c>
      <c r="AA563" s="88" t="b">
        <v>0</v>
      </c>
      <c r="AB563" s="88"/>
      <c r="AC563" s="88">
        <v>1</v>
      </c>
      <c r="AD563" s="88">
        <v>0</v>
      </c>
      <c r="AE563" s="88" t="s">
        <v>1693</v>
      </c>
      <c r="AF563" s="88" t="b">
        <v>0</v>
      </c>
      <c r="AG563" s="88" t="b">
        <v>0</v>
      </c>
      <c r="AH563" s="88"/>
      <c r="AI563" s="88"/>
      <c r="AJ563" s="88"/>
      <c r="AK563" s="88" t="s">
        <v>4294</v>
      </c>
      <c r="AL563" s="88" t="s">
        <v>4295</v>
      </c>
      <c r="AM563" s="88" t="s">
        <v>4294</v>
      </c>
      <c r="AN563" s="88">
        <v>1</v>
      </c>
      <c r="AO563" s="88" t="s">
        <v>4291</v>
      </c>
      <c r="AP563" s="88" t="b">
        <v>1</v>
      </c>
      <c r="AQ563" s="88" t="b">
        <v>0</v>
      </c>
      <c r="AR563" s="88"/>
      <c r="AS563" s="88" t="b">
        <v>0</v>
      </c>
      <c r="AT563" s="88">
        <v>3</v>
      </c>
      <c r="AU563" s="88">
        <v>2</v>
      </c>
    </row>
    <row r="564" spans="1:47" ht="15" customHeight="1" x14ac:dyDescent="0.3">
      <c r="A564" s="46" t="s">
        <v>570</v>
      </c>
      <c r="B564" s="46" t="s">
        <v>571</v>
      </c>
      <c r="C564" s="50"/>
      <c r="D564" s="51"/>
      <c r="E564" s="81"/>
      <c r="F564" s="52"/>
      <c r="G564" s="50"/>
      <c r="H564" s="54"/>
      <c r="I564" s="53"/>
      <c r="J564" s="53"/>
      <c r="K564" s="65"/>
      <c r="L564" s="79"/>
      <c r="M564" s="79"/>
      <c r="N564" s="60"/>
      <c r="O564" s="88" t="s">
        <v>1686</v>
      </c>
      <c r="P564" s="83">
        <v>45032.919409722221</v>
      </c>
      <c r="Q564" s="88" t="s">
        <v>4296</v>
      </c>
      <c r="R564" s="88"/>
      <c r="S564" s="88" t="s">
        <v>4294</v>
      </c>
      <c r="T564" s="88" t="s">
        <v>1742</v>
      </c>
      <c r="U564" s="88" t="s">
        <v>570</v>
      </c>
      <c r="V564" s="88" t="s">
        <v>4295</v>
      </c>
      <c r="W564" s="78" t="s">
        <v>4297</v>
      </c>
      <c r="X564" s="83">
        <v>45032.919409722221</v>
      </c>
      <c r="Y564" s="88" t="s">
        <v>1692</v>
      </c>
      <c r="Z564" s="88" t="b">
        <v>0</v>
      </c>
      <c r="AA564" s="88" t="b">
        <v>0</v>
      </c>
      <c r="AB564" s="88"/>
      <c r="AC564" s="88">
        <v>1</v>
      </c>
      <c r="AD564" s="88">
        <v>0</v>
      </c>
      <c r="AE564" s="88" t="s">
        <v>1693</v>
      </c>
      <c r="AF564" s="88" t="b">
        <v>0</v>
      </c>
      <c r="AG564" s="88" t="b">
        <v>0</v>
      </c>
      <c r="AH564" s="88"/>
      <c r="AI564" s="88"/>
      <c r="AJ564" s="88"/>
      <c r="AK564" s="88" t="s">
        <v>4298</v>
      </c>
      <c r="AL564" s="88" t="s">
        <v>4299</v>
      </c>
      <c r="AM564" s="88" t="s">
        <v>4298</v>
      </c>
      <c r="AN564" s="88">
        <v>1</v>
      </c>
      <c r="AO564" s="88" t="s">
        <v>4291</v>
      </c>
      <c r="AP564" s="88" t="b">
        <v>0</v>
      </c>
      <c r="AQ564" s="88" t="b">
        <v>0</v>
      </c>
      <c r="AR564" s="88"/>
      <c r="AS564" s="88" t="b">
        <v>0</v>
      </c>
      <c r="AT564" s="88">
        <v>2</v>
      </c>
      <c r="AU564" s="88">
        <v>3</v>
      </c>
    </row>
    <row r="565" spans="1:47" ht="15" customHeight="1" x14ac:dyDescent="0.3">
      <c r="A565" s="46" t="s">
        <v>571</v>
      </c>
      <c r="B565" s="46" t="s">
        <v>570</v>
      </c>
      <c r="C565" s="50"/>
      <c r="D565" s="51"/>
      <c r="E565" s="81"/>
      <c r="F565" s="52"/>
      <c r="G565" s="50"/>
      <c r="H565" s="54"/>
      <c r="I565" s="53"/>
      <c r="J565" s="53"/>
      <c r="K565" s="65"/>
      <c r="L565" s="79"/>
      <c r="M565" s="79"/>
      <c r="N565" s="60"/>
      <c r="O565" s="88" t="s">
        <v>1686</v>
      </c>
      <c r="P565" s="83">
        <v>45032.91375</v>
      </c>
      <c r="Q565" s="88" t="s">
        <v>4300</v>
      </c>
      <c r="R565" s="88"/>
      <c r="S565" s="88" t="s">
        <v>4298</v>
      </c>
      <c r="T565" s="88" t="s">
        <v>1742</v>
      </c>
      <c r="U565" s="88" t="s">
        <v>571</v>
      </c>
      <c r="V565" s="88" t="s">
        <v>4299</v>
      </c>
      <c r="W565" s="78" t="s">
        <v>4301</v>
      </c>
      <c r="X565" s="83">
        <v>45032.91375</v>
      </c>
      <c r="Y565" s="88" t="s">
        <v>1692</v>
      </c>
      <c r="Z565" s="88" t="b">
        <v>0</v>
      </c>
      <c r="AA565" s="88" t="b">
        <v>0</v>
      </c>
      <c r="AB565" s="88"/>
      <c r="AC565" s="88">
        <v>1</v>
      </c>
      <c r="AD565" s="88">
        <v>0</v>
      </c>
      <c r="AE565" s="88" t="s">
        <v>1693</v>
      </c>
      <c r="AF565" s="88" t="b">
        <v>0</v>
      </c>
      <c r="AG565" s="88" t="b">
        <v>0</v>
      </c>
      <c r="AH565" s="88"/>
      <c r="AI565" s="88"/>
      <c r="AJ565" s="88"/>
      <c r="AK565" s="88" t="s">
        <v>4302</v>
      </c>
      <c r="AL565" s="88" t="s">
        <v>4303</v>
      </c>
      <c r="AM565" s="88" t="s">
        <v>4302</v>
      </c>
      <c r="AN565" s="88">
        <v>1</v>
      </c>
      <c r="AO565" s="88" t="s">
        <v>4291</v>
      </c>
      <c r="AP565" s="88" t="b">
        <v>1</v>
      </c>
      <c r="AQ565" s="88" t="b">
        <v>0</v>
      </c>
      <c r="AR565" s="88"/>
      <c r="AS565" s="88" t="b">
        <v>0</v>
      </c>
      <c r="AT565" s="88">
        <v>1</v>
      </c>
      <c r="AU565" s="88">
        <v>2</v>
      </c>
    </row>
    <row r="566" spans="1:47" ht="15" customHeight="1" x14ac:dyDescent="0.3">
      <c r="A566" s="46" t="s">
        <v>570</v>
      </c>
      <c r="B566" s="46" t="s">
        <v>571</v>
      </c>
      <c r="C566" s="50"/>
      <c r="D566" s="51"/>
      <c r="E566" s="81"/>
      <c r="F566" s="52"/>
      <c r="G566" s="50"/>
      <c r="H566" s="54"/>
      <c r="I566" s="53"/>
      <c r="J566" s="53"/>
      <c r="K566" s="65"/>
      <c r="L566" s="79"/>
      <c r="M566" s="79"/>
      <c r="N566" s="60"/>
      <c r="O566" s="88" t="s">
        <v>1697</v>
      </c>
      <c r="P566" s="83">
        <v>45032.906863425924</v>
      </c>
      <c r="Q566" s="88" t="s">
        <v>4304</v>
      </c>
      <c r="R566" s="88"/>
      <c r="S566" s="88" t="s">
        <v>4302</v>
      </c>
      <c r="T566" s="88" t="s">
        <v>1742</v>
      </c>
      <c r="U566" s="88" t="s">
        <v>570</v>
      </c>
      <c r="V566" s="88" t="s">
        <v>4303</v>
      </c>
      <c r="W566" s="78" t="s">
        <v>4305</v>
      </c>
      <c r="X566" s="83">
        <v>45032.906863425924</v>
      </c>
      <c r="Y566" s="88" t="s">
        <v>1692</v>
      </c>
      <c r="Z566" s="88" t="b">
        <v>0</v>
      </c>
      <c r="AA566" s="88" t="b">
        <v>0</v>
      </c>
      <c r="AB566" s="88"/>
      <c r="AC566" s="88">
        <v>1</v>
      </c>
      <c r="AD566" s="88">
        <v>0</v>
      </c>
      <c r="AE566" s="88" t="s">
        <v>1693</v>
      </c>
      <c r="AF566" s="88" t="b">
        <v>0</v>
      </c>
      <c r="AG566" s="88" t="b">
        <v>0</v>
      </c>
      <c r="AH566" s="88"/>
      <c r="AI566" s="88"/>
      <c r="AJ566" s="88"/>
      <c r="AK566" s="88" t="s">
        <v>4291</v>
      </c>
      <c r="AL566" s="88" t="s">
        <v>4306</v>
      </c>
      <c r="AM566" s="88" t="s">
        <v>4291</v>
      </c>
      <c r="AN566" s="88">
        <v>1</v>
      </c>
      <c r="AO566" s="88" t="s">
        <v>4291</v>
      </c>
      <c r="AP566" s="88" t="b">
        <v>0</v>
      </c>
      <c r="AQ566" s="88" t="b">
        <v>0</v>
      </c>
      <c r="AR566" s="88"/>
      <c r="AS566" s="88" t="b">
        <v>0</v>
      </c>
      <c r="AT566" s="88">
        <v>0</v>
      </c>
      <c r="AU566" s="88">
        <v>3</v>
      </c>
    </row>
    <row r="567" spans="1:47" ht="15" customHeight="1" x14ac:dyDescent="0.3">
      <c r="A567" s="46" t="s">
        <v>571</v>
      </c>
      <c r="B567" s="46" t="s">
        <v>571</v>
      </c>
      <c r="C567" s="50"/>
      <c r="D567" s="51"/>
      <c r="E567" s="81"/>
      <c r="F567" s="52"/>
      <c r="G567" s="50"/>
      <c r="H567" s="54"/>
      <c r="I567" s="53"/>
      <c r="J567" s="53"/>
      <c r="K567" s="65"/>
      <c r="L567" s="79"/>
      <c r="M567" s="79"/>
      <c r="N567" s="60"/>
      <c r="O567" s="88" t="s">
        <v>1736</v>
      </c>
      <c r="P567" s="83">
        <v>45032.896574074075</v>
      </c>
      <c r="Q567" s="88" t="s">
        <v>4307</v>
      </c>
      <c r="R567" s="78" t="s">
        <v>4308</v>
      </c>
      <c r="S567" s="88" t="s">
        <v>4291</v>
      </c>
      <c r="T567" s="88" t="s">
        <v>1742</v>
      </c>
      <c r="U567" s="88" t="s">
        <v>571</v>
      </c>
      <c r="V567" s="88" t="s">
        <v>4306</v>
      </c>
      <c r="W567" s="78" t="s">
        <v>4309</v>
      </c>
      <c r="X567" s="83">
        <v>45032.896574074075</v>
      </c>
      <c r="Y567" s="88" t="s">
        <v>1692</v>
      </c>
      <c r="Z567" s="88" t="b">
        <v>0</v>
      </c>
      <c r="AA567" s="88" t="b">
        <v>0</v>
      </c>
      <c r="AB567" s="88"/>
      <c r="AC567" s="88">
        <v>1</v>
      </c>
      <c r="AD567" s="88">
        <v>0</v>
      </c>
      <c r="AE567" s="88" t="s">
        <v>1693</v>
      </c>
      <c r="AF567" s="88" t="b">
        <v>0</v>
      </c>
      <c r="AG567" s="88" t="b">
        <v>0</v>
      </c>
      <c r="AH567" s="88" t="s">
        <v>4310</v>
      </c>
      <c r="AI567" s="88" t="b">
        <v>0</v>
      </c>
      <c r="AJ567" s="88">
        <v>1</v>
      </c>
      <c r="AK567" s="88"/>
      <c r="AL567" s="88"/>
      <c r="AM567" s="88" t="s">
        <v>4291</v>
      </c>
      <c r="AN567" s="88">
        <v>0</v>
      </c>
      <c r="AO567" s="88"/>
      <c r="AP567" s="88"/>
      <c r="AQ567" s="88"/>
      <c r="AR567" s="88"/>
      <c r="AS567" s="88"/>
      <c r="AT567" s="88"/>
      <c r="AU567" s="88">
        <v>1</v>
      </c>
    </row>
    <row r="568" spans="1:47" ht="15" customHeight="1" x14ac:dyDescent="0.3">
      <c r="A568" s="46" t="s">
        <v>572</v>
      </c>
      <c r="B568" s="46" t="s">
        <v>573</v>
      </c>
      <c r="C568" s="50"/>
      <c r="D568" s="51"/>
      <c r="E568" s="81"/>
      <c r="F568" s="52"/>
      <c r="G568" s="50"/>
      <c r="H568" s="54"/>
      <c r="I568" s="53"/>
      <c r="J568" s="53"/>
      <c r="K568" s="65"/>
      <c r="L568" s="79"/>
      <c r="M568" s="79"/>
      <c r="N568" s="60"/>
      <c r="O568" s="88" t="s">
        <v>1697</v>
      </c>
      <c r="P568" s="83">
        <v>45033.888136574074</v>
      </c>
      <c r="Q568" s="88" t="s">
        <v>4311</v>
      </c>
      <c r="R568" s="88"/>
      <c r="S568" s="88" t="s">
        <v>4312</v>
      </c>
      <c r="T568" s="88" t="s">
        <v>4313</v>
      </c>
      <c r="U568" s="88" t="s">
        <v>4314</v>
      </c>
      <c r="V568" s="88" t="s">
        <v>4315</v>
      </c>
      <c r="W568" s="78" t="s">
        <v>4316</v>
      </c>
      <c r="X568" s="83">
        <v>45033.888136574074</v>
      </c>
      <c r="Y568" s="88" t="s">
        <v>1692</v>
      </c>
      <c r="Z568" s="88" t="b">
        <v>0</v>
      </c>
      <c r="AA568" s="88" t="b">
        <v>0</v>
      </c>
      <c r="AB568" s="88"/>
      <c r="AC568" s="88">
        <v>8</v>
      </c>
      <c r="AD568" s="88">
        <v>0</v>
      </c>
      <c r="AE568" s="88" t="s">
        <v>1693</v>
      </c>
      <c r="AF568" s="88" t="b">
        <v>0</v>
      </c>
      <c r="AG568" s="88" t="b">
        <v>0</v>
      </c>
      <c r="AH568" s="88"/>
      <c r="AI568" s="88"/>
      <c r="AJ568" s="88"/>
      <c r="AK568" s="88" t="s">
        <v>4317</v>
      </c>
      <c r="AL568" s="88" t="s">
        <v>4318</v>
      </c>
      <c r="AM568" s="88" t="s">
        <v>4317</v>
      </c>
      <c r="AN568" s="88">
        <v>0</v>
      </c>
      <c r="AO568" s="88" t="s">
        <v>4317</v>
      </c>
      <c r="AP568" s="88" t="b">
        <v>0</v>
      </c>
      <c r="AQ568" s="88" t="b">
        <v>0</v>
      </c>
      <c r="AR568" s="88"/>
      <c r="AS568" s="88" t="b">
        <v>0</v>
      </c>
      <c r="AT568" s="88">
        <v>0</v>
      </c>
      <c r="AU568" s="88">
        <v>1</v>
      </c>
    </row>
    <row r="569" spans="1:47" ht="15" customHeight="1" x14ac:dyDescent="0.3">
      <c r="A569" s="46" t="s">
        <v>574</v>
      </c>
      <c r="B569" s="46" t="s">
        <v>573</v>
      </c>
      <c r="C569" s="50"/>
      <c r="D569" s="51"/>
      <c r="E569" s="81"/>
      <c r="F569" s="52"/>
      <c r="G569" s="50"/>
      <c r="H569" s="54"/>
      <c r="I569" s="53"/>
      <c r="J569" s="53"/>
      <c r="K569" s="65"/>
      <c r="L569" s="79"/>
      <c r="M569" s="79"/>
      <c r="N569" s="60"/>
      <c r="O569" s="88" t="s">
        <v>1697</v>
      </c>
      <c r="P569" s="83">
        <v>45033.892731481479</v>
      </c>
      <c r="Q569" s="88" t="s">
        <v>4319</v>
      </c>
      <c r="R569" s="88"/>
      <c r="S569" s="88" t="s">
        <v>4320</v>
      </c>
      <c r="T569" s="88" t="s">
        <v>4313</v>
      </c>
      <c r="U569" s="88" t="s">
        <v>4321</v>
      </c>
      <c r="V569" s="88" t="s">
        <v>4322</v>
      </c>
      <c r="W569" s="78" t="s">
        <v>4323</v>
      </c>
      <c r="X569" s="83">
        <v>45033.892731481479</v>
      </c>
      <c r="Y569" s="88" t="s">
        <v>1692</v>
      </c>
      <c r="Z569" s="88" t="b">
        <v>0</v>
      </c>
      <c r="AA569" s="88" t="b">
        <v>0</v>
      </c>
      <c r="AB569" s="88"/>
      <c r="AC569" s="88">
        <v>2</v>
      </c>
      <c r="AD569" s="88">
        <v>0</v>
      </c>
      <c r="AE569" s="88" t="s">
        <v>1693</v>
      </c>
      <c r="AF569" s="88" t="b">
        <v>0</v>
      </c>
      <c r="AG569" s="88" t="b">
        <v>0</v>
      </c>
      <c r="AH569" s="88"/>
      <c r="AI569" s="88"/>
      <c r="AJ569" s="88"/>
      <c r="AK569" s="88" t="s">
        <v>4317</v>
      </c>
      <c r="AL569" s="88" t="s">
        <v>4318</v>
      </c>
      <c r="AM569" s="88" t="s">
        <v>4317</v>
      </c>
      <c r="AN569" s="88">
        <v>0</v>
      </c>
      <c r="AO569" s="88" t="s">
        <v>4317</v>
      </c>
      <c r="AP569" s="88" t="b">
        <v>0</v>
      </c>
      <c r="AQ569" s="88" t="b">
        <v>0</v>
      </c>
      <c r="AR569" s="88"/>
      <c r="AS569" s="88" t="b">
        <v>0</v>
      </c>
      <c r="AT569" s="88">
        <v>0</v>
      </c>
      <c r="AU569" s="88">
        <v>1</v>
      </c>
    </row>
    <row r="570" spans="1:47" ht="15" customHeight="1" x14ac:dyDescent="0.3">
      <c r="A570" s="46" t="s">
        <v>575</v>
      </c>
      <c r="B570" s="46" t="s">
        <v>573</v>
      </c>
      <c r="C570" s="50"/>
      <c r="D570" s="51"/>
      <c r="E570" s="81"/>
      <c r="F570" s="52"/>
      <c r="G570" s="50"/>
      <c r="H570" s="54"/>
      <c r="I570" s="53"/>
      <c r="J570" s="53"/>
      <c r="K570" s="65"/>
      <c r="L570" s="79"/>
      <c r="M570" s="79"/>
      <c r="N570" s="60"/>
      <c r="O570" s="88" t="s">
        <v>1697</v>
      </c>
      <c r="P570" s="83">
        <v>45033.903460648151</v>
      </c>
      <c r="Q570" s="88" t="s">
        <v>4324</v>
      </c>
      <c r="R570" s="88"/>
      <c r="S570" s="88" t="s">
        <v>4325</v>
      </c>
      <c r="T570" s="88" t="s">
        <v>4313</v>
      </c>
      <c r="U570" s="88" t="s">
        <v>575</v>
      </c>
      <c r="V570" s="88" t="s">
        <v>4326</v>
      </c>
      <c r="W570" s="78" t="s">
        <v>4327</v>
      </c>
      <c r="X570" s="83">
        <v>45033.903460648151</v>
      </c>
      <c r="Y570" s="83">
        <v>45033.910752314812</v>
      </c>
      <c r="Z570" s="88" t="b">
        <v>0</v>
      </c>
      <c r="AA570" s="88" t="b">
        <v>0</v>
      </c>
      <c r="AB570" s="88"/>
      <c r="AC570" s="88">
        <v>2</v>
      </c>
      <c r="AD570" s="88">
        <v>0</v>
      </c>
      <c r="AE570" s="88" t="s">
        <v>1693</v>
      </c>
      <c r="AF570" s="88" t="b">
        <v>0</v>
      </c>
      <c r="AG570" s="88" t="b">
        <v>0</v>
      </c>
      <c r="AH570" s="88"/>
      <c r="AI570" s="88"/>
      <c r="AJ570" s="88"/>
      <c r="AK570" s="88" t="s">
        <v>4317</v>
      </c>
      <c r="AL570" s="88" t="s">
        <v>4318</v>
      </c>
      <c r="AM570" s="88" t="s">
        <v>4317</v>
      </c>
      <c r="AN570" s="88">
        <v>0</v>
      </c>
      <c r="AO570" s="88" t="s">
        <v>4317</v>
      </c>
      <c r="AP570" s="88" t="b">
        <v>0</v>
      </c>
      <c r="AQ570" s="88" t="b">
        <v>0</v>
      </c>
      <c r="AR570" s="88"/>
      <c r="AS570" s="88" t="b">
        <v>0</v>
      </c>
      <c r="AT570" s="88">
        <v>0</v>
      </c>
      <c r="AU570" s="88">
        <v>1</v>
      </c>
    </row>
    <row r="571" spans="1:47" ht="15" customHeight="1" x14ac:dyDescent="0.3">
      <c r="A571" s="46" t="s">
        <v>576</v>
      </c>
      <c r="B571" s="46" t="s">
        <v>573</v>
      </c>
      <c r="C571" s="50"/>
      <c r="D571" s="51"/>
      <c r="E571" s="81"/>
      <c r="F571" s="52"/>
      <c r="G571" s="50"/>
      <c r="H571" s="54"/>
      <c r="I571" s="53"/>
      <c r="J571" s="53"/>
      <c r="K571" s="65"/>
      <c r="L571" s="79"/>
      <c r="M571" s="79"/>
      <c r="N571" s="60"/>
      <c r="O571" s="88" t="s">
        <v>1697</v>
      </c>
      <c r="P571" s="83">
        <v>45033.905023148145</v>
      </c>
      <c r="Q571" s="88" t="s">
        <v>4328</v>
      </c>
      <c r="R571" s="88"/>
      <c r="S571" s="88" t="s">
        <v>4329</v>
      </c>
      <c r="T571" s="88" t="s">
        <v>4313</v>
      </c>
      <c r="U571" s="88" t="s">
        <v>576</v>
      </c>
      <c r="V571" s="88" t="s">
        <v>4330</v>
      </c>
      <c r="W571" s="78" t="s">
        <v>4331</v>
      </c>
      <c r="X571" s="83">
        <v>45033.905023148145</v>
      </c>
      <c r="Y571" s="88" t="s">
        <v>1692</v>
      </c>
      <c r="Z571" s="88" t="b">
        <v>0</v>
      </c>
      <c r="AA571" s="88" t="b">
        <v>0</v>
      </c>
      <c r="AB571" s="88"/>
      <c r="AC571" s="88">
        <v>3</v>
      </c>
      <c r="AD571" s="88">
        <v>0</v>
      </c>
      <c r="AE571" s="88" t="s">
        <v>1693</v>
      </c>
      <c r="AF571" s="88" t="b">
        <v>0</v>
      </c>
      <c r="AG571" s="88" t="b">
        <v>0</v>
      </c>
      <c r="AH571" s="88"/>
      <c r="AI571" s="88"/>
      <c r="AJ571" s="88"/>
      <c r="AK571" s="88" t="s">
        <v>4317</v>
      </c>
      <c r="AL571" s="88" t="s">
        <v>4318</v>
      </c>
      <c r="AM571" s="88" t="s">
        <v>4317</v>
      </c>
      <c r="AN571" s="88">
        <v>0</v>
      </c>
      <c r="AO571" s="88" t="s">
        <v>4317</v>
      </c>
      <c r="AP571" s="88" t="b">
        <v>0</v>
      </c>
      <c r="AQ571" s="88" t="b">
        <v>0</v>
      </c>
      <c r="AR571" s="88"/>
      <c r="AS571" s="88" t="b">
        <v>0</v>
      </c>
      <c r="AT571" s="88">
        <v>0</v>
      </c>
      <c r="AU571" s="88">
        <v>1</v>
      </c>
    </row>
    <row r="572" spans="1:47" ht="15" customHeight="1" x14ac:dyDescent="0.3">
      <c r="A572" s="46" t="s">
        <v>573</v>
      </c>
      <c r="B572" s="46" t="s">
        <v>577</v>
      </c>
      <c r="C572" s="50"/>
      <c r="D572" s="51"/>
      <c r="E572" s="81"/>
      <c r="F572" s="52"/>
      <c r="G572" s="50"/>
      <c r="H572" s="54"/>
      <c r="I572" s="53"/>
      <c r="J572" s="53"/>
      <c r="K572" s="65"/>
      <c r="L572" s="79"/>
      <c r="M572" s="79"/>
      <c r="N572" s="60"/>
      <c r="O572" s="88" t="s">
        <v>1686</v>
      </c>
      <c r="P572" s="83">
        <v>45034.128657407404</v>
      </c>
      <c r="Q572" s="88" t="s">
        <v>4332</v>
      </c>
      <c r="R572" s="88"/>
      <c r="S572" s="88" t="s">
        <v>4333</v>
      </c>
      <c r="T572" s="88" t="s">
        <v>4313</v>
      </c>
      <c r="U572" s="88" t="s">
        <v>573</v>
      </c>
      <c r="V572" s="88" t="s">
        <v>4334</v>
      </c>
      <c r="W572" s="78" t="s">
        <v>4335</v>
      </c>
      <c r="X572" s="83">
        <v>45034.128657407404</v>
      </c>
      <c r="Y572" s="88" t="s">
        <v>1692</v>
      </c>
      <c r="Z572" s="88" t="b">
        <v>0</v>
      </c>
      <c r="AA572" s="88" t="b">
        <v>0</v>
      </c>
      <c r="AB572" s="88"/>
      <c r="AC572" s="88">
        <v>1</v>
      </c>
      <c r="AD572" s="88">
        <v>0</v>
      </c>
      <c r="AE572" s="88" t="s">
        <v>1693</v>
      </c>
      <c r="AF572" s="88" t="b">
        <v>0</v>
      </c>
      <c r="AG572" s="88" t="b">
        <v>0</v>
      </c>
      <c r="AH572" s="88"/>
      <c r="AI572" s="88"/>
      <c r="AJ572" s="88"/>
      <c r="AK572" s="88" t="s">
        <v>4336</v>
      </c>
      <c r="AL572" s="88" t="s">
        <v>4337</v>
      </c>
      <c r="AM572" s="88" t="s">
        <v>4336</v>
      </c>
      <c r="AN572" s="88">
        <v>0</v>
      </c>
      <c r="AO572" s="88" t="s">
        <v>4317</v>
      </c>
      <c r="AP572" s="88" t="b">
        <v>1</v>
      </c>
      <c r="AQ572" s="88" t="b">
        <v>0</v>
      </c>
      <c r="AR572" s="88"/>
      <c r="AS572" s="88" t="b">
        <v>0</v>
      </c>
      <c r="AT572" s="88">
        <v>1</v>
      </c>
      <c r="AU572" s="88">
        <v>1</v>
      </c>
    </row>
    <row r="573" spans="1:47" ht="15" customHeight="1" x14ac:dyDescent="0.3">
      <c r="A573" s="46" t="s">
        <v>577</v>
      </c>
      <c r="B573" s="46" t="s">
        <v>573</v>
      </c>
      <c r="C573" s="50"/>
      <c r="D573" s="51"/>
      <c r="E573" s="81"/>
      <c r="F573" s="52"/>
      <c r="G573" s="50"/>
      <c r="H573" s="54"/>
      <c r="I573" s="53"/>
      <c r="J573" s="53"/>
      <c r="K573" s="65"/>
      <c r="L573" s="79"/>
      <c r="M573" s="79"/>
      <c r="N573" s="60"/>
      <c r="O573" s="88" t="s">
        <v>1697</v>
      </c>
      <c r="P573" s="83">
        <v>45034.08829861111</v>
      </c>
      <c r="Q573" s="88" t="s">
        <v>4338</v>
      </c>
      <c r="R573" s="88"/>
      <c r="S573" s="88" t="s">
        <v>4336</v>
      </c>
      <c r="T573" s="88" t="s">
        <v>4313</v>
      </c>
      <c r="U573" s="88" t="s">
        <v>4339</v>
      </c>
      <c r="V573" s="88" t="s">
        <v>4337</v>
      </c>
      <c r="W573" s="78" t="s">
        <v>4340</v>
      </c>
      <c r="X573" s="83">
        <v>45034.08829861111</v>
      </c>
      <c r="Y573" s="88" t="s">
        <v>1692</v>
      </c>
      <c r="Z573" s="88" t="b">
        <v>0</v>
      </c>
      <c r="AA573" s="88" t="b">
        <v>0</v>
      </c>
      <c r="AB573" s="88"/>
      <c r="AC573" s="88">
        <v>-1</v>
      </c>
      <c r="AD573" s="88">
        <v>0</v>
      </c>
      <c r="AE573" s="88" t="s">
        <v>1693</v>
      </c>
      <c r="AF573" s="88" t="b">
        <v>0</v>
      </c>
      <c r="AG573" s="88" t="b">
        <v>0</v>
      </c>
      <c r="AH573" s="88"/>
      <c r="AI573" s="88"/>
      <c r="AJ573" s="88"/>
      <c r="AK573" s="88" t="s">
        <v>4317</v>
      </c>
      <c r="AL573" s="88" t="s">
        <v>4318</v>
      </c>
      <c r="AM573" s="88" t="s">
        <v>4317</v>
      </c>
      <c r="AN573" s="88">
        <v>1</v>
      </c>
      <c r="AO573" s="88" t="s">
        <v>4317</v>
      </c>
      <c r="AP573" s="88" t="b">
        <v>0</v>
      </c>
      <c r="AQ573" s="88" t="b">
        <v>0</v>
      </c>
      <c r="AR573" s="88"/>
      <c r="AS573" s="88" t="b">
        <v>0</v>
      </c>
      <c r="AT573" s="88">
        <v>0</v>
      </c>
      <c r="AU573" s="88">
        <v>1</v>
      </c>
    </row>
    <row r="574" spans="1:47" ht="15" customHeight="1" x14ac:dyDescent="0.3">
      <c r="A574" s="46" t="s">
        <v>578</v>
      </c>
      <c r="B574" s="46" t="s">
        <v>573</v>
      </c>
      <c r="C574" s="50"/>
      <c r="D574" s="51"/>
      <c r="E574" s="81"/>
      <c r="F574" s="52"/>
      <c r="G574" s="50"/>
      <c r="H574" s="54"/>
      <c r="I574" s="53"/>
      <c r="J574" s="53"/>
      <c r="K574" s="65"/>
      <c r="L574" s="79"/>
      <c r="M574" s="79"/>
      <c r="N574" s="60"/>
      <c r="O574" s="88" t="s">
        <v>1697</v>
      </c>
      <c r="P574" s="83">
        <v>45034.094305555554</v>
      </c>
      <c r="Q574" s="88" t="s">
        <v>4341</v>
      </c>
      <c r="R574" s="88"/>
      <c r="S574" s="88" t="s">
        <v>4342</v>
      </c>
      <c r="T574" s="88" t="s">
        <v>4313</v>
      </c>
      <c r="U574" s="88" t="s">
        <v>578</v>
      </c>
      <c r="V574" s="88" t="s">
        <v>4343</v>
      </c>
      <c r="W574" s="78" t="s">
        <v>4344</v>
      </c>
      <c r="X574" s="83">
        <v>45034.094305555554</v>
      </c>
      <c r="Y574" s="88" t="s">
        <v>1692</v>
      </c>
      <c r="Z574" s="88" t="b">
        <v>0</v>
      </c>
      <c r="AA574" s="88" t="b">
        <v>0</v>
      </c>
      <c r="AB574" s="88"/>
      <c r="AC574" s="88">
        <v>2</v>
      </c>
      <c r="AD574" s="88">
        <v>0</v>
      </c>
      <c r="AE574" s="88" t="s">
        <v>1693</v>
      </c>
      <c r="AF574" s="88" t="b">
        <v>0</v>
      </c>
      <c r="AG574" s="88" t="b">
        <v>0</v>
      </c>
      <c r="AH574" s="88"/>
      <c r="AI574" s="88"/>
      <c r="AJ574" s="88"/>
      <c r="AK574" s="88" t="s">
        <v>4317</v>
      </c>
      <c r="AL574" s="88" t="s">
        <v>4318</v>
      </c>
      <c r="AM574" s="88" t="s">
        <v>4317</v>
      </c>
      <c r="AN574" s="88">
        <v>0</v>
      </c>
      <c r="AO574" s="88" t="s">
        <v>4317</v>
      </c>
      <c r="AP574" s="88" t="b">
        <v>0</v>
      </c>
      <c r="AQ574" s="88" t="b">
        <v>0</v>
      </c>
      <c r="AR574" s="88"/>
      <c r="AS574" s="88" t="b">
        <v>0</v>
      </c>
      <c r="AT574" s="88">
        <v>0</v>
      </c>
      <c r="AU574" s="88">
        <v>1</v>
      </c>
    </row>
    <row r="575" spans="1:47" ht="15" customHeight="1" x14ac:dyDescent="0.3">
      <c r="A575" s="46" t="s">
        <v>573</v>
      </c>
      <c r="B575" s="46" t="s">
        <v>573</v>
      </c>
      <c r="C575" s="50"/>
      <c r="D575" s="51"/>
      <c r="E575" s="81"/>
      <c r="F575" s="52"/>
      <c r="G575" s="50"/>
      <c r="H575" s="54"/>
      <c r="I575" s="53"/>
      <c r="J575" s="53"/>
      <c r="K575" s="65"/>
      <c r="L575" s="79"/>
      <c r="M575" s="79"/>
      <c r="N575" s="60"/>
      <c r="O575" s="88" t="s">
        <v>1736</v>
      </c>
      <c r="P575" s="83">
        <v>45033.881840277776</v>
      </c>
      <c r="Q575" s="88" t="s">
        <v>4345</v>
      </c>
      <c r="R575" s="88"/>
      <c r="S575" s="88" t="s">
        <v>4317</v>
      </c>
      <c r="T575" s="88" t="s">
        <v>4313</v>
      </c>
      <c r="U575" s="88" t="s">
        <v>573</v>
      </c>
      <c r="V575" s="88" t="s">
        <v>4318</v>
      </c>
      <c r="W575" s="78" t="s">
        <v>4346</v>
      </c>
      <c r="X575" s="83">
        <v>45033.881840277776</v>
      </c>
      <c r="Y575" s="88" t="s">
        <v>1692</v>
      </c>
      <c r="Z575" s="88" t="b">
        <v>0</v>
      </c>
      <c r="AA575" s="88" t="b">
        <v>0</v>
      </c>
      <c r="AB575" s="88"/>
      <c r="AC575" s="88">
        <v>0</v>
      </c>
      <c r="AD575" s="88">
        <v>0</v>
      </c>
      <c r="AE575" s="88" t="s">
        <v>1693</v>
      </c>
      <c r="AF575" s="88" t="b">
        <v>0</v>
      </c>
      <c r="AG575" s="88" t="b">
        <v>0</v>
      </c>
      <c r="AH575" s="88" t="s">
        <v>4347</v>
      </c>
      <c r="AI575" s="88" t="b">
        <v>0</v>
      </c>
      <c r="AJ575" s="88">
        <v>0.38</v>
      </c>
      <c r="AK575" s="88"/>
      <c r="AL575" s="88"/>
      <c r="AM575" s="88" t="s">
        <v>4317</v>
      </c>
      <c r="AN575" s="88">
        <v>0</v>
      </c>
      <c r="AO575" s="88"/>
      <c r="AP575" s="88"/>
      <c r="AQ575" s="88"/>
      <c r="AR575" s="88"/>
      <c r="AS575" s="88"/>
      <c r="AT575" s="88"/>
      <c r="AU575" s="88">
        <v>1</v>
      </c>
    </row>
    <row r="576" spans="1:47" ht="15" customHeight="1" x14ac:dyDescent="0.3">
      <c r="A576" s="46" t="s">
        <v>579</v>
      </c>
      <c r="B576" s="46" t="s">
        <v>580</v>
      </c>
      <c r="C576" s="50"/>
      <c r="D576" s="51"/>
      <c r="E576" s="81"/>
      <c r="F576" s="52"/>
      <c r="G576" s="50"/>
      <c r="H576" s="54"/>
      <c r="I576" s="53"/>
      <c r="J576" s="53"/>
      <c r="K576" s="65"/>
      <c r="L576" s="79"/>
      <c r="M576" s="79"/>
      <c r="N576" s="60"/>
      <c r="O576" s="88" t="s">
        <v>1697</v>
      </c>
      <c r="P576" s="83">
        <v>45032.078865740739</v>
      </c>
      <c r="Q576" s="88" t="s">
        <v>4348</v>
      </c>
      <c r="R576" s="88"/>
      <c r="S576" s="88" t="s">
        <v>4349</v>
      </c>
      <c r="T576" s="88" t="s">
        <v>4350</v>
      </c>
      <c r="U576" s="88" t="s">
        <v>4351</v>
      </c>
      <c r="V576" s="88" t="s">
        <v>4352</v>
      </c>
      <c r="W576" s="78" t="s">
        <v>4353</v>
      </c>
      <c r="X576" s="83">
        <v>45032.078865740739</v>
      </c>
      <c r="Y576" s="88" t="s">
        <v>1692</v>
      </c>
      <c r="Z576" s="88" t="b">
        <v>0</v>
      </c>
      <c r="AA576" s="88" t="b">
        <v>0</v>
      </c>
      <c r="AB576" s="88"/>
      <c r="AC576" s="88">
        <v>82</v>
      </c>
      <c r="AD576" s="88">
        <v>0</v>
      </c>
      <c r="AE576" s="88" t="s">
        <v>1693</v>
      </c>
      <c r="AF576" s="88" t="b">
        <v>0</v>
      </c>
      <c r="AG576" s="88" t="b">
        <v>0</v>
      </c>
      <c r="AH576" s="88"/>
      <c r="AI576" s="88"/>
      <c r="AJ576" s="88"/>
      <c r="AK576" s="88" t="s">
        <v>4354</v>
      </c>
      <c r="AL576" s="88" t="s">
        <v>4355</v>
      </c>
      <c r="AM576" s="88" t="s">
        <v>4354</v>
      </c>
      <c r="AN576" s="88">
        <v>0</v>
      </c>
      <c r="AO576" s="88" t="s">
        <v>4354</v>
      </c>
      <c r="AP576" s="88" t="b">
        <v>0</v>
      </c>
      <c r="AQ576" s="88" t="b">
        <v>0</v>
      </c>
      <c r="AR576" s="88"/>
      <c r="AS576" s="88" t="b">
        <v>0</v>
      </c>
      <c r="AT576" s="88">
        <v>0</v>
      </c>
      <c r="AU576" s="88">
        <v>1</v>
      </c>
    </row>
    <row r="577" spans="1:47" ht="15" customHeight="1" x14ac:dyDescent="0.3">
      <c r="A577" s="46" t="s">
        <v>581</v>
      </c>
      <c r="B577" s="46" t="s">
        <v>580</v>
      </c>
      <c r="C577" s="50"/>
      <c r="D577" s="51"/>
      <c r="E577" s="81"/>
      <c r="F577" s="52"/>
      <c r="G577" s="50"/>
      <c r="H577" s="54"/>
      <c r="I577" s="53"/>
      <c r="J577" s="53"/>
      <c r="K577" s="65"/>
      <c r="L577" s="79"/>
      <c r="M577" s="79"/>
      <c r="N577" s="60"/>
      <c r="O577" s="88" t="s">
        <v>1697</v>
      </c>
      <c r="P577" s="83">
        <v>45032.095960648148</v>
      </c>
      <c r="Q577" s="88" t="s">
        <v>4356</v>
      </c>
      <c r="R577" s="88"/>
      <c r="S577" s="88" t="s">
        <v>4357</v>
      </c>
      <c r="T577" s="88" t="s">
        <v>4350</v>
      </c>
      <c r="U577" s="88" t="s">
        <v>4358</v>
      </c>
      <c r="V577" s="88" t="s">
        <v>4359</v>
      </c>
      <c r="W577" s="78" t="s">
        <v>4360</v>
      </c>
      <c r="X577" s="83">
        <v>45032.095960648148</v>
      </c>
      <c r="Y577" s="83">
        <v>45032.193923611114</v>
      </c>
      <c r="Z577" s="88" t="b">
        <v>0</v>
      </c>
      <c r="AA577" s="88" t="b">
        <v>0</v>
      </c>
      <c r="AB577" s="88"/>
      <c r="AC577" s="88">
        <v>24</v>
      </c>
      <c r="AD577" s="88">
        <v>0</v>
      </c>
      <c r="AE577" s="88" t="s">
        <v>1693</v>
      </c>
      <c r="AF577" s="88" t="b">
        <v>0</v>
      </c>
      <c r="AG577" s="88" t="b">
        <v>0</v>
      </c>
      <c r="AH577" s="88"/>
      <c r="AI577" s="88"/>
      <c r="AJ577" s="88"/>
      <c r="AK577" s="88" t="s">
        <v>4354</v>
      </c>
      <c r="AL577" s="88" t="s">
        <v>4355</v>
      </c>
      <c r="AM577" s="88" t="s">
        <v>4354</v>
      </c>
      <c r="AN577" s="88">
        <v>0</v>
      </c>
      <c r="AO577" s="88" t="s">
        <v>4354</v>
      </c>
      <c r="AP577" s="88" t="b">
        <v>0</v>
      </c>
      <c r="AQ577" s="88" t="b">
        <v>0</v>
      </c>
      <c r="AR577" s="88"/>
      <c r="AS577" s="88" t="b">
        <v>0</v>
      </c>
      <c r="AT577" s="88">
        <v>0</v>
      </c>
      <c r="AU577" s="88">
        <v>1</v>
      </c>
    </row>
    <row r="578" spans="1:47" ht="15" customHeight="1" x14ac:dyDescent="0.3">
      <c r="A578" s="46" t="s">
        <v>582</v>
      </c>
      <c r="B578" s="46" t="s">
        <v>580</v>
      </c>
      <c r="C578" s="50"/>
      <c r="D578" s="51"/>
      <c r="E578" s="81"/>
      <c r="F578" s="52"/>
      <c r="G578" s="50"/>
      <c r="H578" s="54"/>
      <c r="I578" s="53"/>
      <c r="J578" s="53"/>
      <c r="K578" s="65"/>
      <c r="L578" s="79"/>
      <c r="M578" s="79"/>
      <c r="N578" s="60"/>
      <c r="O578" s="88" t="s">
        <v>1697</v>
      </c>
      <c r="P578" s="83">
        <v>45032.10527777778</v>
      </c>
      <c r="Q578" s="78" t="s">
        <v>4361</v>
      </c>
      <c r="R578" s="88"/>
      <c r="S578" s="88" t="s">
        <v>4362</v>
      </c>
      <c r="T578" s="88" t="s">
        <v>4350</v>
      </c>
      <c r="U578" s="88" t="s">
        <v>4363</v>
      </c>
      <c r="V578" s="88" t="s">
        <v>4364</v>
      </c>
      <c r="W578" s="78" t="s">
        <v>4365</v>
      </c>
      <c r="X578" s="83">
        <v>45032.10527777778</v>
      </c>
      <c r="Y578" s="88" t="s">
        <v>1692</v>
      </c>
      <c r="Z578" s="88" t="b">
        <v>0</v>
      </c>
      <c r="AA578" s="88" t="b">
        <v>0</v>
      </c>
      <c r="AB578" s="88"/>
      <c r="AC578" s="88">
        <v>1</v>
      </c>
      <c r="AD578" s="88">
        <v>0</v>
      </c>
      <c r="AE578" s="88" t="s">
        <v>1693</v>
      </c>
      <c r="AF578" s="88" t="b">
        <v>0</v>
      </c>
      <c r="AG578" s="88" t="b">
        <v>0</v>
      </c>
      <c r="AH578" s="88"/>
      <c r="AI578" s="88"/>
      <c r="AJ578" s="88"/>
      <c r="AK578" s="88" t="s">
        <v>4354</v>
      </c>
      <c r="AL578" s="88" t="s">
        <v>4355</v>
      </c>
      <c r="AM578" s="88" t="s">
        <v>4354</v>
      </c>
      <c r="AN578" s="88">
        <v>0</v>
      </c>
      <c r="AO578" s="88" t="s">
        <v>4354</v>
      </c>
      <c r="AP578" s="88" t="b">
        <v>0</v>
      </c>
      <c r="AQ578" s="88" t="b">
        <v>0</v>
      </c>
      <c r="AR578" s="88"/>
      <c r="AS578" s="88" t="b">
        <v>0</v>
      </c>
      <c r="AT578" s="88">
        <v>0</v>
      </c>
      <c r="AU578" s="88">
        <v>1</v>
      </c>
    </row>
    <row r="579" spans="1:47" ht="15" customHeight="1" x14ac:dyDescent="0.3">
      <c r="A579" s="46" t="s">
        <v>583</v>
      </c>
      <c r="B579" s="46" t="s">
        <v>584</v>
      </c>
      <c r="C579" s="50"/>
      <c r="D579" s="51"/>
      <c r="E579" s="81"/>
      <c r="F579" s="52"/>
      <c r="G579" s="50"/>
      <c r="H579" s="54"/>
      <c r="I579" s="53"/>
      <c r="J579" s="53"/>
      <c r="K579" s="65"/>
      <c r="L579" s="79"/>
      <c r="M579" s="79"/>
      <c r="N579" s="60"/>
      <c r="O579" s="88" t="s">
        <v>1686</v>
      </c>
      <c r="P579" s="83">
        <v>45032.266527777778</v>
      </c>
      <c r="Q579" s="88" t="s">
        <v>4366</v>
      </c>
      <c r="R579" s="88"/>
      <c r="S579" s="88" t="s">
        <v>4367</v>
      </c>
      <c r="T579" s="88" t="s">
        <v>4350</v>
      </c>
      <c r="U579" s="88" t="s">
        <v>583</v>
      </c>
      <c r="V579" s="88" t="s">
        <v>4368</v>
      </c>
      <c r="W579" s="78" t="s">
        <v>4369</v>
      </c>
      <c r="X579" s="83">
        <v>45032.266527777778</v>
      </c>
      <c r="Y579" s="88" t="s">
        <v>1692</v>
      </c>
      <c r="Z579" s="88" t="b">
        <v>0</v>
      </c>
      <c r="AA579" s="88" t="b">
        <v>0</v>
      </c>
      <c r="AB579" s="88"/>
      <c r="AC579" s="88">
        <v>3</v>
      </c>
      <c r="AD579" s="88">
        <v>0</v>
      </c>
      <c r="AE579" s="88" t="s">
        <v>1693</v>
      </c>
      <c r="AF579" s="88" t="b">
        <v>0</v>
      </c>
      <c r="AG579" s="88" t="b">
        <v>0</v>
      </c>
      <c r="AH579" s="88"/>
      <c r="AI579" s="88"/>
      <c r="AJ579" s="88"/>
      <c r="AK579" s="88" t="s">
        <v>4370</v>
      </c>
      <c r="AL579" s="88" t="s">
        <v>4371</v>
      </c>
      <c r="AM579" s="88" t="s">
        <v>4370</v>
      </c>
      <c r="AN579" s="88">
        <v>0</v>
      </c>
      <c r="AO579" s="88" t="s">
        <v>4354</v>
      </c>
      <c r="AP579" s="88" t="b">
        <v>0</v>
      </c>
      <c r="AQ579" s="88" t="b">
        <v>0</v>
      </c>
      <c r="AR579" s="88"/>
      <c r="AS579" s="88" t="b">
        <v>0</v>
      </c>
      <c r="AT579" s="88">
        <v>4</v>
      </c>
      <c r="AU579" s="88">
        <v>1</v>
      </c>
    </row>
    <row r="580" spans="1:47" ht="15" customHeight="1" x14ac:dyDescent="0.3">
      <c r="A580" s="46" t="s">
        <v>584</v>
      </c>
      <c r="B580" s="46" t="s">
        <v>585</v>
      </c>
      <c r="C580" s="50"/>
      <c r="D580" s="51"/>
      <c r="E580" s="81"/>
      <c r="F580" s="52"/>
      <c r="G580" s="50"/>
      <c r="H580" s="54"/>
      <c r="I580" s="53"/>
      <c r="J580" s="53"/>
      <c r="K580" s="65"/>
      <c r="L580" s="79"/>
      <c r="M580" s="79"/>
      <c r="N580" s="60"/>
      <c r="O580" s="88" t="s">
        <v>1686</v>
      </c>
      <c r="P580" s="83">
        <v>45032.200879629629</v>
      </c>
      <c r="Q580" s="88" t="s">
        <v>4372</v>
      </c>
      <c r="R580" s="88"/>
      <c r="S580" s="88" t="s">
        <v>4370</v>
      </c>
      <c r="T580" s="88" t="s">
        <v>4350</v>
      </c>
      <c r="U580" s="88" t="s">
        <v>584</v>
      </c>
      <c r="V580" s="88" t="s">
        <v>4371</v>
      </c>
      <c r="W580" s="78" t="s">
        <v>4373</v>
      </c>
      <c r="X580" s="83">
        <v>45032.200879629629</v>
      </c>
      <c r="Y580" s="88" t="s">
        <v>1692</v>
      </c>
      <c r="Z580" s="88" t="b">
        <v>0</v>
      </c>
      <c r="AA580" s="88" t="b">
        <v>0</v>
      </c>
      <c r="AB580" s="88"/>
      <c r="AC580" s="88">
        <v>3</v>
      </c>
      <c r="AD580" s="88">
        <v>0</v>
      </c>
      <c r="AE580" s="88" t="s">
        <v>1693</v>
      </c>
      <c r="AF580" s="88" t="b">
        <v>0</v>
      </c>
      <c r="AG580" s="88" t="b">
        <v>0</v>
      </c>
      <c r="AH580" s="88"/>
      <c r="AI580" s="88"/>
      <c r="AJ580" s="88"/>
      <c r="AK580" s="88" t="s">
        <v>4374</v>
      </c>
      <c r="AL580" s="88" t="s">
        <v>4375</v>
      </c>
      <c r="AM580" s="88" t="s">
        <v>4374</v>
      </c>
      <c r="AN580" s="88">
        <v>1</v>
      </c>
      <c r="AO580" s="88" t="s">
        <v>4354</v>
      </c>
      <c r="AP580" s="88" t="b">
        <v>0</v>
      </c>
      <c r="AQ580" s="88" t="b">
        <v>0</v>
      </c>
      <c r="AR580" s="88"/>
      <c r="AS580" s="88" t="b">
        <v>0</v>
      </c>
      <c r="AT580" s="88">
        <v>3</v>
      </c>
      <c r="AU580" s="88">
        <v>1</v>
      </c>
    </row>
    <row r="581" spans="1:47" ht="15" customHeight="1" x14ac:dyDescent="0.3">
      <c r="A581" s="46" t="s">
        <v>585</v>
      </c>
      <c r="B581" s="46" t="s">
        <v>584</v>
      </c>
      <c r="C581" s="50"/>
      <c r="D581" s="51"/>
      <c r="E581" s="81"/>
      <c r="F581" s="52"/>
      <c r="G581" s="50"/>
      <c r="H581" s="54"/>
      <c r="I581" s="53"/>
      <c r="J581" s="53"/>
      <c r="K581" s="65"/>
      <c r="L581" s="79"/>
      <c r="M581" s="79"/>
      <c r="N581" s="60"/>
      <c r="O581" s="88" t="s">
        <v>1686</v>
      </c>
      <c r="P581" s="83">
        <v>45032.15152777778</v>
      </c>
      <c r="Q581" s="88" t="s">
        <v>4376</v>
      </c>
      <c r="R581" s="88"/>
      <c r="S581" s="88" t="s">
        <v>4374</v>
      </c>
      <c r="T581" s="88" t="s">
        <v>4350</v>
      </c>
      <c r="U581" s="88" t="s">
        <v>4377</v>
      </c>
      <c r="V581" s="88" t="s">
        <v>4375</v>
      </c>
      <c r="W581" s="78" t="s">
        <v>4378</v>
      </c>
      <c r="X581" s="83">
        <v>45032.15152777778</v>
      </c>
      <c r="Y581" s="88" t="s">
        <v>1692</v>
      </c>
      <c r="Z581" s="88" t="b">
        <v>0</v>
      </c>
      <c r="AA581" s="88" t="b">
        <v>0</v>
      </c>
      <c r="AB581" s="88"/>
      <c r="AC581" s="88">
        <v>9</v>
      </c>
      <c r="AD581" s="88">
        <v>0</v>
      </c>
      <c r="AE581" s="88" t="s">
        <v>1693</v>
      </c>
      <c r="AF581" s="88" t="b">
        <v>0</v>
      </c>
      <c r="AG581" s="88" t="b">
        <v>0</v>
      </c>
      <c r="AH581" s="88"/>
      <c r="AI581" s="88"/>
      <c r="AJ581" s="88"/>
      <c r="AK581" s="88" t="s">
        <v>4379</v>
      </c>
      <c r="AL581" s="88" t="s">
        <v>4380</v>
      </c>
      <c r="AM581" s="88" t="s">
        <v>4379</v>
      </c>
      <c r="AN581" s="88">
        <v>1</v>
      </c>
      <c r="AO581" s="88" t="s">
        <v>4354</v>
      </c>
      <c r="AP581" s="88" t="b">
        <v>0</v>
      </c>
      <c r="AQ581" s="88" t="b">
        <v>0</v>
      </c>
      <c r="AR581" s="88"/>
      <c r="AS581" s="88" t="b">
        <v>0</v>
      </c>
      <c r="AT581" s="88">
        <v>2</v>
      </c>
      <c r="AU581" s="88">
        <v>1</v>
      </c>
    </row>
    <row r="582" spans="1:47" ht="15" customHeight="1" x14ac:dyDescent="0.3">
      <c r="A582" s="46" t="s">
        <v>584</v>
      </c>
      <c r="B582" s="46" t="s">
        <v>586</v>
      </c>
      <c r="C582" s="50"/>
      <c r="D582" s="51"/>
      <c r="E582" s="81"/>
      <c r="F582" s="52"/>
      <c r="G582" s="50"/>
      <c r="H582" s="54"/>
      <c r="I582" s="53"/>
      <c r="J582" s="53"/>
      <c r="K582" s="65"/>
      <c r="L582" s="79"/>
      <c r="M582" s="79"/>
      <c r="N582" s="60"/>
      <c r="O582" s="88" t="s">
        <v>1686</v>
      </c>
      <c r="P582" s="83">
        <v>45032.136053240742</v>
      </c>
      <c r="Q582" s="88" t="s">
        <v>4381</v>
      </c>
      <c r="R582" s="88"/>
      <c r="S582" s="88" t="s">
        <v>4379</v>
      </c>
      <c r="T582" s="88" t="s">
        <v>4350</v>
      </c>
      <c r="U582" s="88" t="s">
        <v>584</v>
      </c>
      <c r="V582" s="88" t="s">
        <v>4380</v>
      </c>
      <c r="W582" s="78" t="s">
        <v>4382</v>
      </c>
      <c r="X582" s="83">
        <v>45032.136053240742</v>
      </c>
      <c r="Y582" s="88" t="s">
        <v>1692</v>
      </c>
      <c r="Z582" s="88" t="b">
        <v>0</v>
      </c>
      <c r="AA582" s="88" t="b">
        <v>0</v>
      </c>
      <c r="AB582" s="88"/>
      <c r="AC582" s="88">
        <v>5</v>
      </c>
      <c r="AD582" s="88">
        <v>0</v>
      </c>
      <c r="AE582" s="88" t="s">
        <v>1693</v>
      </c>
      <c r="AF582" s="88" t="b">
        <v>0</v>
      </c>
      <c r="AG582" s="88" t="b">
        <v>0</v>
      </c>
      <c r="AH582" s="88"/>
      <c r="AI582" s="88"/>
      <c r="AJ582" s="88"/>
      <c r="AK582" s="88" t="s">
        <v>4383</v>
      </c>
      <c r="AL582" s="88" t="s">
        <v>4384</v>
      </c>
      <c r="AM582" s="88" t="s">
        <v>4383</v>
      </c>
      <c r="AN582" s="88">
        <v>1</v>
      </c>
      <c r="AO582" s="88" t="s">
        <v>4354</v>
      </c>
      <c r="AP582" s="88" t="b">
        <v>0</v>
      </c>
      <c r="AQ582" s="88" t="b">
        <v>0</v>
      </c>
      <c r="AR582" s="88"/>
      <c r="AS582" s="88" t="b">
        <v>0</v>
      </c>
      <c r="AT582" s="88">
        <v>1</v>
      </c>
      <c r="AU582" s="88">
        <v>1</v>
      </c>
    </row>
    <row r="583" spans="1:47" ht="15" customHeight="1" x14ac:dyDescent="0.3">
      <c r="A583" s="46" t="s">
        <v>587</v>
      </c>
      <c r="B583" s="46" t="s">
        <v>588</v>
      </c>
      <c r="C583" s="50"/>
      <c r="D583" s="51"/>
      <c r="E583" s="81"/>
      <c r="F583" s="52"/>
      <c r="G583" s="50"/>
      <c r="H583" s="54"/>
      <c r="I583" s="53"/>
      <c r="J583" s="53"/>
      <c r="K583" s="65"/>
      <c r="L583" s="79"/>
      <c r="M583" s="79"/>
      <c r="N583" s="60"/>
      <c r="O583" s="88" t="s">
        <v>1686</v>
      </c>
      <c r="P583" s="83">
        <v>45032.821666666663</v>
      </c>
      <c r="Q583" s="88" t="s">
        <v>4385</v>
      </c>
      <c r="R583" s="88"/>
      <c r="S583" s="88" t="s">
        <v>4386</v>
      </c>
      <c r="T583" s="88" t="s">
        <v>4350</v>
      </c>
      <c r="U583" s="88" t="s">
        <v>4387</v>
      </c>
      <c r="V583" s="88" t="s">
        <v>4388</v>
      </c>
      <c r="W583" s="78" t="s">
        <v>4389</v>
      </c>
      <c r="X583" s="83">
        <v>45032.821666666663</v>
      </c>
      <c r="Y583" s="88" t="s">
        <v>1692</v>
      </c>
      <c r="Z583" s="88" t="b">
        <v>0</v>
      </c>
      <c r="AA583" s="88" t="b">
        <v>0</v>
      </c>
      <c r="AB583" s="88"/>
      <c r="AC583" s="88">
        <v>2</v>
      </c>
      <c r="AD583" s="88">
        <v>0</v>
      </c>
      <c r="AE583" s="88" t="s">
        <v>1693</v>
      </c>
      <c r="AF583" s="88" t="b">
        <v>0</v>
      </c>
      <c r="AG583" s="88" t="b">
        <v>0</v>
      </c>
      <c r="AH583" s="88"/>
      <c r="AI583" s="88"/>
      <c r="AJ583" s="88"/>
      <c r="AK583" s="88" t="s">
        <v>4390</v>
      </c>
      <c r="AL583" s="88" t="s">
        <v>4391</v>
      </c>
      <c r="AM583" s="88" t="s">
        <v>4390</v>
      </c>
      <c r="AN583" s="88">
        <v>0</v>
      </c>
      <c r="AO583" s="88" t="s">
        <v>4354</v>
      </c>
      <c r="AP583" s="88" t="b">
        <v>0</v>
      </c>
      <c r="AQ583" s="88" t="b">
        <v>0</v>
      </c>
      <c r="AR583" s="88"/>
      <c r="AS583" s="88" t="b">
        <v>0</v>
      </c>
      <c r="AT583" s="88">
        <v>6</v>
      </c>
      <c r="AU583" s="88">
        <v>2</v>
      </c>
    </row>
    <row r="584" spans="1:47" ht="15" customHeight="1" x14ac:dyDescent="0.3">
      <c r="A584" s="46" t="s">
        <v>588</v>
      </c>
      <c r="B584" s="46" t="s">
        <v>587</v>
      </c>
      <c r="C584" s="50"/>
      <c r="D584" s="51"/>
      <c r="E584" s="81"/>
      <c r="F584" s="52"/>
      <c r="G584" s="50"/>
      <c r="H584" s="54"/>
      <c r="I584" s="53"/>
      <c r="J584" s="53"/>
      <c r="K584" s="65"/>
      <c r="L584" s="79"/>
      <c r="M584" s="79"/>
      <c r="N584" s="60"/>
      <c r="O584" s="88" t="s">
        <v>1686</v>
      </c>
      <c r="P584" s="83">
        <v>45032.519803240742</v>
      </c>
      <c r="Q584" s="88" t="s">
        <v>4392</v>
      </c>
      <c r="R584" s="88"/>
      <c r="S584" s="88" t="s">
        <v>4390</v>
      </c>
      <c r="T584" s="88" t="s">
        <v>4350</v>
      </c>
      <c r="U584" s="88" t="s">
        <v>4393</v>
      </c>
      <c r="V584" s="88" t="s">
        <v>4391</v>
      </c>
      <c r="W584" s="78" t="s">
        <v>4394</v>
      </c>
      <c r="X584" s="83">
        <v>45032.519803240742</v>
      </c>
      <c r="Y584" s="88" t="s">
        <v>1692</v>
      </c>
      <c r="Z584" s="88" t="b">
        <v>0</v>
      </c>
      <c r="AA584" s="88" t="b">
        <v>0</v>
      </c>
      <c r="AB584" s="88"/>
      <c r="AC584" s="88">
        <v>1</v>
      </c>
      <c r="AD584" s="88">
        <v>0</v>
      </c>
      <c r="AE584" s="88" t="s">
        <v>1693</v>
      </c>
      <c r="AF584" s="88" t="b">
        <v>0</v>
      </c>
      <c r="AG584" s="88" t="b">
        <v>0</v>
      </c>
      <c r="AH584" s="88"/>
      <c r="AI584" s="88"/>
      <c r="AJ584" s="88"/>
      <c r="AK584" s="88" t="s">
        <v>4395</v>
      </c>
      <c r="AL584" s="88" t="s">
        <v>4396</v>
      </c>
      <c r="AM584" s="88" t="s">
        <v>4395</v>
      </c>
      <c r="AN584" s="88">
        <v>1</v>
      </c>
      <c r="AO584" s="88" t="s">
        <v>4354</v>
      </c>
      <c r="AP584" s="88" t="b">
        <v>0</v>
      </c>
      <c r="AQ584" s="88" t="b">
        <v>0</v>
      </c>
      <c r="AR584" s="88"/>
      <c r="AS584" s="88" t="b">
        <v>0</v>
      </c>
      <c r="AT584" s="88">
        <v>5</v>
      </c>
      <c r="AU584" s="88">
        <v>2</v>
      </c>
    </row>
    <row r="585" spans="1:47" ht="15" customHeight="1" x14ac:dyDescent="0.3">
      <c r="A585" s="46" t="s">
        <v>587</v>
      </c>
      <c r="B585" s="46" t="s">
        <v>588</v>
      </c>
      <c r="C585" s="50"/>
      <c r="D585" s="51"/>
      <c r="E585" s="81"/>
      <c r="F585" s="52"/>
      <c r="G585" s="50"/>
      <c r="H585" s="54"/>
      <c r="I585" s="53"/>
      <c r="J585" s="53"/>
      <c r="K585" s="65"/>
      <c r="L585" s="79"/>
      <c r="M585" s="79"/>
      <c r="N585" s="60"/>
      <c r="O585" s="88" t="s">
        <v>1686</v>
      </c>
      <c r="P585" s="83">
        <v>45032.428564814814</v>
      </c>
      <c r="Q585" s="88" t="s">
        <v>4397</v>
      </c>
      <c r="R585" s="88"/>
      <c r="S585" s="88" t="s">
        <v>4395</v>
      </c>
      <c r="T585" s="88" t="s">
        <v>4350</v>
      </c>
      <c r="U585" s="88" t="s">
        <v>4387</v>
      </c>
      <c r="V585" s="88" t="s">
        <v>4396</v>
      </c>
      <c r="W585" s="78" t="s">
        <v>4398</v>
      </c>
      <c r="X585" s="83">
        <v>45032.428564814814</v>
      </c>
      <c r="Y585" s="88" t="s">
        <v>1692</v>
      </c>
      <c r="Z585" s="88" t="b">
        <v>0</v>
      </c>
      <c r="AA585" s="88" t="b">
        <v>0</v>
      </c>
      <c r="AB585" s="88"/>
      <c r="AC585" s="88">
        <v>2</v>
      </c>
      <c r="AD585" s="88">
        <v>0</v>
      </c>
      <c r="AE585" s="88" t="s">
        <v>1693</v>
      </c>
      <c r="AF585" s="88" t="b">
        <v>0</v>
      </c>
      <c r="AG585" s="88" t="b">
        <v>0</v>
      </c>
      <c r="AH585" s="88"/>
      <c r="AI585" s="88"/>
      <c r="AJ585" s="88"/>
      <c r="AK585" s="88" t="s">
        <v>4399</v>
      </c>
      <c r="AL585" s="88" t="s">
        <v>4400</v>
      </c>
      <c r="AM585" s="88" t="s">
        <v>4399</v>
      </c>
      <c r="AN585" s="88">
        <v>1</v>
      </c>
      <c r="AO585" s="88" t="s">
        <v>4354</v>
      </c>
      <c r="AP585" s="88" t="b">
        <v>0</v>
      </c>
      <c r="AQ585" s="88" t="b">
        <v>0</v>
      </c>
      <c r="AR585" s="88"/>
      <c r="AS585" s="88" t="b">
        <v>0</v>
      </c>
      <c r="AT585" s="88">
        <v>4</v>
      </c>
      <c r="AU585" s="88">
        <v>2</v>
      </c>
    </row>
    <row r="586" spans="1:47" ht="15" customHeight="1" x14ac:dyDescent="0.3">
      <c r="A586" s="46" t="s">
        <v>588</v>
      </c>
      <c r="B586" s="46" t="s">
        <v>587</v>
      </c>
      <c r="C586" s="50"/>
      <c r="D586" s="51"/>
      <c r="E586" s="81"/>
      <c r="F586" s="52"/>
      <c r="G586" s="50"/>
      <c r="H586" s="54"/>
      <c r="I586" s="53"/>
      <c r="J586" s="53"/>
      <c r="K586" s="65"/>
      <c r="L586" s="79"/>
      <c r="M586" s="79"/>
      <c r="N586" s="60"/>
      <c r="O586" s="88" t="s">
        <v>1686</v>
      </c>
      <c r="P586" s="83">
        <v>45032.39739583333</v>
      </c>
      <c r="Q586" s="88" t="s">
        <v>4401</v>
      </c>
      <c r="R586" s="88"/>
      <c r="S586" s="88" t="s">
        <v>4399</v>
      </c>
      <c r="T586" s="88" t="s">
        <v>4350</v>
      </c>
      <c r="U586" s="88" t="s">
        <v>4393</v>
      </c>
      <c r="V586" s="88" t="s">
        <v>4400</v>
      </c>
      <c r="W586" s="78" t="s">
        <v>4402</v>
      </c>
      <c r="X586" s="83">
        <v>45032.39739583333</v>
      </c>
      <c r="Y586" s="88" t="s">
        <v>1692</v>
      </c>
      <c r="Z586" s="88" t="b">
        <v>0</v>
      </c>
      <c r="AA586" s="88" t="b">
        <v>0</v>
      </c>
      <c r="AB586" s="88"/>
      <c r="AC586" s="88">
        <v>1</v>
      </c>
      <c r="AD586" s="88">
        <v>0</v>
      </c>
      <c r="AE586" s="88" t="s">
        <v>1693</v>
      </c>
      <c r="AF586" s="88" t="b">
        <v>0</v>
      </c>
      <c r="AG586" s="88" t="b">
        <v>0</v>
      </c>
      <c r="AH586" s="88"/>
      <c r="AI586" s="88"/>
      <c r="AJ586" s="88"/>
      <c r="AK586" s="88" t="s">
        <v>4403</v>
      </c>
      <c r="AL586" s="88" t="s">
        <v>4404</v>
      </c>
      <c r="AM586" s="88" t="s">
        <v>4403</v>
      </c>
      <c r="AN586" s="88">
        <v>1</v>
      </c>
      <c r="AO586" s="88" t="s">
        <v>4354</v>
      </c>
      <c r="AP586" s="88" t="b">
        <v>0</v>
      </c>
      <c r="AQ586" s="88" t="b">
        <v>0</v>
      </c>
      <c r="AR586" s="88"/>
      <c r="AS586" s="88" t="b">
        <v>0</v>
      </c>
      <c r="AT586" s="88">
        <v>3</v>
      </c>
      <c r="AU586" s="88">
        <v>2</v>
      </c>
    </row>
    <row r="587" spans="1:47" ht="15" customHeight="1" x14ac:dyDescent="0.3">
      <c r="A587" s="46" t="s">
        <v>587</v>
      </c>
      <c r="B587" s="46" t="s">
        <v>589</v>
      </c>
      <c r="C587" s="50"/>
      <c r="D587" s="51"/>
      <c r="E587" s="81"/>
      <c r="F587" s="52"/>
      <c r="G587" s="50"/>
      <c r="H587" s="54"/>
      <c r="I587" s="53"/>
      <c r="J587" s="53"/>
      <c r="K587" s="65"/>
      <c r="L587" s="79"/>
      <c r="M587" s="79"/>
      <c r="N587" s="60"/>
      <c r="O587" s="88" t="s">
        <v>1686</v>
      </c>
      <c r="P587" s="83">
        <v>45032.288541666669</v>
      </c>
      <c r="Q587" s="88" t="s">
        <v>4405</v>
      </c>
      <c r="R587" s="88"/>
      <c r="S587" s="88" t="s">
        <v>4403</v>
      </c>
      <c r="T587" s="88" t="s">
        <v>4350</v>
      </c>
      <c r="U587" s="88" t="s">
        <v>4387</v>
      </c>
      <c r="V587" s="88" t="s">
        <v>4404</v>
      </c>
      <c r="W587" s="78" t="s">
        <v>4406</v>
      </c>
      <c r="X587" s="83">
        <v>45032.288541666669</v>
      </c>
      <c r="Y587" s="88" t="s">
        <v>1692</v>
      </c>
      <c r="Z587" s="88" t="b">
        <v>0</v>
      </c>
      <c r="AA587" s="88" t="b">
        <v>0</v>
      </c>
      <c r="AB587" s="88"/>
      <c r="AC587" s="88">
        <v>3</v>
      </c>
      <c r="AD587" s="88">
        <v>0</v>
      </c>
      <c r="AE587" s="88" t="s">
        <v>1693</v>
      </c>
      <c r="AF587" s="88" t="b">
        <v>0</v>
      </c>
      <c r="AG587" s="88" t="b">
        <v>0</v>
      </c>
      <c r="AH587" s="88"/>
      <c r="AI587" s="88"/>
      <c r="AJ587" s="88"/>
      <c r="AK587" s="88" t="s">
        <v>4407</v>
      </c>
      <c r="AL587" s="88" t="s">
        <v>4408</v>
      </c>
      <c r="AM587" s="88" t="s">
        <v>4407</v>
      </c>
      <c r="AN587" s="88">
        <v>1</v>
      </c>
      <c r="AO587" s="88" t="s">
        <v>4354</v>
      </c>
      <c r="AP587" s="88" t="b">
        <v>0</v>
      </c>
      <c r="AQ587" s="88" t="b">
        <v>0</v>
      </c>
      <c r="AR587" s="88"/>
      <c r="AS587" s="88" t="b">
        <v>0</v>
      </c>
      <c r="AT587" s="88">
        <v>2</v>
      </c>
      <c r="AU587" s="88">
        <v>1</v>
      </c>
    </row>
    <row r="588" spans="1:47" ht="15" customHeight="1" x14ac:dyDescent="0.3">
      <c r="A588" s="46" t="s">
        <v>589</v>
      </c>
      <c r="B588" s="46" t="s">
        <v>586</v>
      </c>
      <c r="C588" s="50"/>
      <c r="D588" s="51"/>
      <c r="E588" s="81"/>
      <c r="F588" s="52"/>
      <c r="G588" s="50"/>
      <c r="H588" s="54"/>
      <c r="I588" s="53"/>
      <c r="J588" s="53"/>
      <c r="K588" s="65"/>
      <c r="L588" s="79"/>
      <c r="M588" s="79"/>
      <c r="N588" s="60"/>
      <c r="O588" s="88" t="s">
        <v>1686</v>
      </c>
      <c r="P588" s="83">
        <v>45032.161134259259</v>
      </c>
      <c r="Q588" s="88" t="s">
        <v>4409</v>
      </c>
      <c r="R588" s="88"/>
      <c r="S588" s="88" t="s">
        <v>4407</v>
      </c>
      <c r="T588" s="88" t="s">
        <v>4350</v>
      </c>
      <c r="U588" s="88" t="s">
        <v>589</v>
      </c>
      <c r="V588" s="88" t="s">
        <v>4408</v>
      </c>
      <c r="W588" s="78" t="s">
        <v>4410</v>
      </c>
      <c r="X588" s="83">
        <v>45032.161134259259</v>
      </c>
      <c r="Y588" s="88" t="s">
        <v>1692</v>
      </c>
      <c r="Z588" s="88" t="b">
        <v>0</v>
      </c>
      <c r="AA588" s="88" t="b">
        <v>0</v>
      </c>
      <c r="AB588" s="88"/>
      <c r="AC588" s="88">
        <v>16</v>
      </c>
      <c r="AD588" s="88">
        <v>0</v>
      </c>
      <c r="AE588" s="88" t="s">
        <v>1693</v>
      </c>
      <c r="AF588" s="88" t="b">
        <v>0</v>
      </c>
      <c r="AG588" s="88" t="b">
        <v>0</v>
      </c>
      <c r="AH588" s="88"/>
      <c r="AI588" s="88"/>
      <c r="AJ588" s="88"/>
      <c r="AK588" s="88" t="s">
        <v>4383</v>
      </c>
      <c r="AL588" s="88" t="s">
        <v>4384</v>
      </c>
      <c r="AM588" s="88" t="s">
        <v>4383</v>
      </c>
      <c r="AN588" s="88">
        <v>1</v>
      </c>
      <c r="AO588" s="88" t="s">
        <v>4354</v>
      </c>
      <c r="AP588" s="88" t="b">
        <v>0</v>
      </c>
      <c r="AQ588" s="88" t="b">
        <v>0</v>
      </c>
      <c r="AR588" s="88"/>
      <c r="AS588" s="88" t="b">
        <v>0</v>
      </c>
      <c r="AT588" s="88">
        <v>1</v>
      </c>
      <c r="AU588" s="88">
        <v>1</v>
      </c>
    </row>
    <row r="589" spans="1:47" ht="15" customHeight="1" x14ac:dyDescent="0.3">
      <c r="A589" s="46" t="s">
        <v>590</v>
      </c>
      <c r="B589" s="46" t="s">
        <v>591</v>
      </c>
      <c r="C589" s="50"/>
      <c r="D589" s="51"/>
      <c r="E589" s="81"/>
      <c r="F589" s="52"/>
      <c r="G589" s="50"/>
      <c r="H589" s="54"/>
      <c r="I589" s="53"/>
      <c r="J589" s="53"/>
      <c r="K589" s="65"/>
      <c r="L589" s="79"/>
      <c r="M589" s="79"/>
      <c r="N589" s="60"/>
      <c r="O589" s="88" t="s">
        <v>1686</v>
      </c>
      <c r="P589" s="83">
        <v>45032.955671296295</v>
      </c>
      <c r="Q589" s="88" t="s">
        <v>4411</v>
      </c>
      <c r="R589" s="88"/>
      <c r="S589" s="88" t="s">
        <v>4412</v>
      </c>
      <c r="T589" s="88" t="s">
        <v>4350</v>
      </c>
      <c r="U589" s="88" t="s">
        <v>4413</v>
      </c>
      <c r="V589" s="88" t="s">
        <v>4414</v>
      </c>
      <c r="W589" s="78" t="s">
        <v>4415</v>
      </c>
      <c r="X589" s="83">
        <v>45032.955671296295</v>
      </c>
      <c r="Y589" s="88" t="s">
        <v>1692</v>
      </c>
      <c r="Z589" s="88" t="b">
        <v>0</v>
      </c>
      <c r="AA589" s="88" t="b">
        <v>0</v>
      </c>
      <c r="AB589" s="88"/>
      <c r="AC589" s="88">
        <v>0</v>
      </c>
      <c r="AD589" s="88">
        <v>0</v>
      </c>
      <c r="AE589" s="88" t="s">
        <v>1693</v>
      </c>
      <c r="AF589" s="88" t="b">
        <v>0</v>
      </c>
      <c r="AG589" s="88" t="b">
        <v>0</v>
      </c>
      <c r="AH589" s="88"/>
      <c r="AI589" s="88"/>
      <c r="AJ589" s="88"/>
      <c r="AK589" s="88" t="s">
        <v>4416</v>
      </c>
      <c r="AL589" s="88" t="s">
        <v>4417</v>
      </c>
      <c r="AM589" s="88" t="s">
        <v>4416</v>
      </c>
      <c r="AN589" s="88">
        <v>0</v>
      </c>
      <c r="AO589" s="88" t="s">
        <v>4354</v>
      </c>
      <c r="AP589" s="88" t="b">
        <v>0</v>
      </c>
      <c r="AQ589" s="88" t="b">
        <v>0</v>
      </c>
      <c r="AR589" s="88"/>
      <c r="AS589" s="88" t="b">
        <v>0</v>
      </c>
      <c r="AT589" s="88">
        <v>2</v>
      </c>
      <c r="AU589" s="88">
        <v>1</v>
      </c>
    </row>
    <row r="590" spans="1:47" ht="15" customHeight="1" x14ac:dyDescent="0.3">
      <c r="A590" s="46" t="s">
        <v>592</v>
      </c>
      <c r="B590" s="46" t="s">
        <v>591</v>
      </c>
      <c r="C590" s="50"/>
      <c r="D590" s="51"/>
      <c r="E590" s="81"/>
      <c r="F590" s="52"/>
      <c r="G590" s="50"/>
      <c r="H590" s="54"/>
      <c r="I590" s="53"/>
      <c r="J590" s="53"/>
      <c r="K590" s="65"/>
      <c r="L590" s="79"/>
      <c r="M590" s="79"/>
      <c r="N590" s="60"/>
      <c r="O590" s="88" t="s">
        <v>1686</v>
      </c>
      <c r="P590" s="83">
        <v>45033.072523148148</v>
      </c>
      <c r="Q590" s="88" t="s">
        <v>4418</v>
      </c>
      <c r="R590" s="88"/>
      <c r="S590" s="88" t="s">
        <v>4419</v>
      </c>
      <c r="T590" s="88" t="s">
        <v>4350</v>
      </c>
      <c r="U590" s="88" t="s">
        <v>4420</v>
      </c>
      <c r="V590" s="88" t="s">
        <v>4421</v>
      </c>
      <c r="W590" s="78" t="s">
        <v>4422</v>
      </c>
      <c r="X590" s="83">
        <v>45033.072523148148</v>
      </c>
      <c r="Y590" s="88" t="s">
        <v>1692</v>
      </c>
      <c r="Z590" s="88" t="b">
        <v>0</v>
      </c>
      <c r="AA590" s="88" t="b">
        <v>0</v>
      </c>
      <c r="AB590" s="88"/>
      <c r="AC590" s="88">
        <v>-1</v>
      </c>
      <c r="AD590" s="88">
        <v>0</v>
      </c>
      <c r="AE590" s="88" t="s">
        <v>1693</v>
      </c>
      <c r="AF590" s="88" t="b">
        <v>0</v>
      </c>
      <c r="AG590" s="88" t="b">
        <v>0</v>
      </c>
      <c r="AH590" s="88"/>
      <c r="AI590" s="88"/>
      <c r="AJ590" s="88"/>
      <c r="AK590" s="88" t="s">
        <v>4416</v>
      </c>
      <c r="AL590" s="88" t="s">
        <v>4417</v>
      </c>
      <c r="AM590" s="88" t="s">
        <v>4416</v>
      </c>
      <c r="AN590" s="88">
        <v>0</v>
      </c>
      <c r="AO590" s="88" t="s">
        <v>4354</v>
      </c>
      <c r="AP590" s="88" t="b">
        <v>0</v>
      </c>
      <c r="AQ590" s="88" t="b">
        <v>0</v>
      </c>
      <c r="AR590" s="88"/>
      <c r="AS590" s="88" t="b">
        <v>0</v>
      </c>
      <c r="AT590" s="88">
        <v>2</v>
      </c>
      <c r="AU590" s="88">
        <v>1</v>
      </c>
    </row>
    <row r="591" spans="1:47" ht="15" customHeight="1" x14ac:dyDescent="0.3">
      <c r="A591" s="46" t="s">
        <v>591</v>
      </c>
      <c r="B591" s="46" t="s">
        <v>586</v>
      </c>
      <c r="C591" s="50"/>
      <c r="D591" s="51"/>
      <c r="E591" s="81"/>
      <c r="F591" s="52"/>
      <c r="G591" s="50"/>
      <c r="H591" s="54"/>
      <c r="I591" s="53"/>
      <c r="J591" s="53"/>
      <c r="K591" s="65"/>
      <c r="L591" s="79"/>
      <c r="M591" s="79"/>
      <c r="N591" s="60"/>
      <c r="O591" s="88" t="s">
        <v>1686</v>
      </c>
      <c r="P591" s="83">
        <v>45032.206307870372</v>
      </c>
      <c r="Q591" s="88" t="s">
        <v>4423</v>
      </c>
      <c r="R591" s="88"/>
      <c r="S591" s="88" t="s">
        <v>4416</v>
      </c>
      <c r="T591" s="88" t="s">
        <v>4350</v>
      </c>
      <c r="U591" s="88" t="s">
        <v>591</v>
      </c>
      <c r="V591" s="88" t="s">
        <v>4417</v>
      </c>
      <c r="W591" s="78" t="s">
        <v>4424</v>
      </c>
      <c r="X591" s="83">
        <v>45032.206307870372</v>
      </c>
      <c r="Y591" s="88" t="s">
        <v>1692</v>
      </c>
      <c r="Z591" s="88" t="b">
        <v>0</v>
      </c>
      <c r="AA591" s="88" t="b">
        <v>0</v>
      </c>
      <c r="AB591" s="88"/>
      <c r="AC591" s="88">
        <v>7</v>
      </c>
      <c r="AD591" s="88">
        <v>0</v>
      </c>
      <c r="AE591" s="88" t="s">
        <v>1693</v>
      </c>
      <c r="AF591" s="88" t="b">
        <v>0</v>
      </c>
      <c r="AG591" s="88" t="b">
        <v>0</v>
      </c>
      <c r="AH591" s="88"/>
      <c r="AI591" s="88"/>
      <c r="AJ591" s="88"/>
      <c r="AK591" s="88" t="s">
        <v>4383</v>
      </c>
      <c r="AL591" s="88" t="s">
        <v>4384</v>
      </c>
      <c r="AM591" s="88" t="s">
        <v>4383</v>
      </c>
      <c r="AN591" s="88">
        <v>2</v>
      </c>
      <c r="AO591" s="88" t="s">
        <v>4354</v>
      </c>
      <c r="AP591" s="88" t="b">
        <v>0</v>
      </c>
      <c r="AQ591" s="88" t="b">
        <v>0</v>
      </c>
      <c r="AR591" s="88"/>
      <c r="AS591" s="88" t="b">
        <v>0</v>
      </c>
      <c r="AT591" s="88">
        <v>1</v>
      </c>
      <c r="AU591" s="88">
        <v>1</v>
      </c>
    </row>
    <row r="592" spans="1:47" ht="15" customHeight="1" x14ac:dyDescent="0.3">
      <c r="A592" s="46" t="s">
        <v>593</v>
      </c>
      <c r="B592" s="46" t="s">
        <v>586</v>
      </c>
      <c r="C592" s="50"/>
      <c r="D592" s="51"/>
      <c r="E592" s="81"/>
      <c r="F592" s="52"/>
      <c r="G592" s="50"/>
      <c r="H592" s="54"/>
      <c r="I592" s="53"/>
      <c r="J592" s="53"/>
      <c r="K592" s="65"/>
      <c r="L592" s="79"/>
      <c r="M592" s="79"/>
      <c r="N592" s="60"/>
      <c r="O592" s="88" t="s">
        <v>1686</v>
      </c>
      <c r="P592" s="83">
        <v>45032.334999999999</v>
      </c>
      <c r="Q592" s="88" t="s">
        <v>4425</v>
      </c>
      <c r="R592" s="88"/>
      <c r="S592" s="88" t="s">
        <v>4426</v>
      </c>
      <c r="T592" s="88" t="s">
        <v>4350</v>
      </c>
      <c r="U592" s="88" t="s">
        <v>4427</v>
      </c>
      <c r="V592" s="88" t="s">
        <v>4428</v>
      </c>
      <c r="W592" s="78" t="s">
        <v>4429</v>
      </c>
      <c r="X592" s="83">
        <v>45032.334999999999</v>
      </c>
      <c r="Y592" s="88" t="s">
        <v>1692</v>
      </c>
      <c r="Z592" s="88" t="b">
        <v>0</v>
      </c>
      <c r="AA592" s="88" t="b">
        <v>0</v>
      </c>
      <c r="AB592" s="88"/>
      <c r="AC592" s="88">
        <v>6</v>
      </c>
      <c r="AD592" s="88">
        <v>0</v>
      </c>
      <c r="AE592" s="88" t="s">
        <v>1693</v>
      </c>
      <c r="AF592" s="88" t="b">
        <v>0</v>
      </c>
      <c r="AG592" s="88" t="b">
        <v>0</v>
      </c>
      <c r="AH592" s="88"/>
      <c r="AI592" s="88"/>
      <c r="AJ592" s="88"/>
      <c r="AK592" s="88" t="s">
        <v>4383</v>
      </c>
      <c r="AL592" s="88" t="s">
        <v>4384</v>
      </c>
      <c r="AM592" s="88" t="s">
        <v>4383</v>
      </c>
      <c r="AN592" s="88">
        <v>0</v>
      </c>
      <c r="AO592" s="88" t="s">
        <v>4354</v>
      </c>
      <c r="AP592" s="88" t="b">
        <v>0</v>
      </c>
      <c r="AQ592" s="88" t="b">
        <v>0</v>
      </c>
      <c r="AR592" s="88"/>
      <c r="AS592" s="88" t="b">
        <v>0</v>
      </c>
      <c r="AT592" s="88">
        <v>1</v>
      </c>
      <c r="AU592" s="88">
        <v>1</v>
      </c>
    </row>
    <row r="593" spans="1:47" ht="15" customHeight="1" x14ac:dyDescent="0.3">
      <c r="A593" s="46" t="s">
        <v>586</v>
      </c>
      <c r="B593" s="46" t="s">
        <v>580</v>
      </c>
      <c r="C593" s="50"/>
      <c r="D593" s="51"/>
      <c r="E593" s="81"/>
      <c r="F593" s="52"/>
      <c r="G593" s="50"/>
      <c r="H593" s="54"/>
      <c r="I593" s="53"/>
      <c r="J593" s="53"/>
      <c r="K593" s="65"/>
      <c r="L593" s="79"/>
      <c r="M593" s="79"/>
      <c r="N593" s="60"/>
      <c r="O593" s="88" t="s">
        <v>1697</v>
      </c>
      <c r="P593" s="83">
        <v>45032.131828703707</v>
      </c>
      <c r="Q593" s="88" t="s">
        <v>4430</v>
      </c>
      <c r="R593" s="88"/>
      <c r="S593" s="88" t="s">
        <v>4383</v>
      </c>
      <c r="T593" s="88" t="s">
        <v>4350</v>
      </c>
      <c r="U593" s="88" t="s">
        <v>586</v>
      </c>
      <c r="V593" s="88" t="s">
        <v>4384</v>
      </c>
      <c r="W593" s="78" t="s">
        <v>4431</v>
      </c>
      <c r="X593" s="83">
        <v>45032.131828703707</v>
      </c>
      <c r="Y593" s="88" t="s">
        <v>1692</v>
      </c>
      <c r="Z593" s="88" t="b">
        <v>0</v>
      </c>
      <c r="AA593" s="88" t="b">
        <v>0</v>
      </c>
      <c r="AB593" s="88"/>
      <c r="AC593" s="88">
        <v>24</v>
      </c>
      <c r="AD593" s="88">
        <v>0</v>
      </c>
      <c r="AE593" s="88" t="s">
        <v>1693</v>
      </c>
      <c r="AF593" s="88" t="b">
        <v>0</v>
      </c>
      <c r="AG593" s="88" t="b">
        <v>0</v>
      </c>
      <c r="AH593" s="88"/>
      <c r="AI593" s="88"/>
      <c r="AJ593" s="88"/>
      <c r="AK593" s="88" t="s">
        <v>4354</v>
      </c>
      <c r="AL593" s="88" t="s">
        <v>4355</v>
      </c>
      <c r="AM593" s="88" t="s">
        <v>4354</v>
      </c>
      <c r="AN593" s="88">
        <v>4</v>
      </c>
      <c r="AO593" s="88" t="s">
        <v>4354</v>
      </c>
      <c r="AP593" s="88" t="b">
        <v>0</v>
      </c>
      <c r="AQ593" s="88" t="b">
        <v>0</v>
      </c>
      <c r="AR593" s="88"/>
      <c r="AS593" s="88" t="b">
        <v>0</v>
      </c>
      <c r="AT593" s="88">
        <v>0</v>
      </c>
      <c r="AU593" s="88">
        <v>1</v>
      </c>
    </row>
    <row r="594" spans="1:47" ht="15" customHeight="1" x14ac:dyDescent="0.3">
      <c r="A594" s="46" t="s">
        <v>594</v>
      </c>
      <c r="B594" s="46" t="s">
        <v>595</v>
      </c>
      <c r="C594" s="50"/>
      <c r="D594" s="51"/>
      <c r="E594" s="81"/>
      <c r="F594" s="52"/>
      <c r="G594" s="50"/>
      <c r="H594" s="54"/>
      <c r="I594" s="53"/>
      <c r="J594" s="53"/>
      <c r="K594" s="65"/>
      <c r="L594" s="79"/>
      <c r="M594" s="79"/>
      <c r="N594" s="60"/>
      <c r="O594" s="88" t="s">
        <v>1686</v>
      </c>
      <c r="P594" s="83">
        <v>45032.236747685187</v>
      </c>
      <c r="Q594" s="88" t="s">
        <v>4432</v>
      </c>
      <c r="R594" s="88"/>
      <c r="S594" s="88" t="s">
        <v>4433</v>
      </c>
      <c r="T594" s="88" t="s">
        <v>4350</v>
      </c>
      <c r="U594" s="88" t="s">
        <v>4434</v>
      </c>
      <c r="V594" s="88" t="s">
        <v>4435</v>
      </c>
      <c r="W594" s="78" t="s">
        <v>4436</v>
      </c>
      <c r="X594" s="83">
        <v>45032.236747685187</v>
      </c>
      <c r="Y594" s="83">
        <v>45032.46402777778</v>
      </c>
      <c r="Z594" s="88" t="b">
        <v>0</v>
      </c>
      <c r="AA594" s="88" t="b">
        <v>0</v>
      </c>
      <c r="AB594" s="88"/>
      <c r="AC594" s="88">
        <v>2</v>
      </c>
      <c r="AD594" s="88">
        <v>0</v>
      </c>
      <c r="AE594" s="88" t="s">
        <v>1693</v>
      </c>
      <c r="AF594" s="88" t="b">
        <v>0</v>
      </c>
      <c r="AG594" s="88" t="b">
        <v>0</v>
      </c>
      <c r="AH594" s="88"/>
      <c r="AI594" s="88"/>
      <c r="AJ594" s="88"/>
      <c r="AK594" s="88" t="s">
        <v>4437</v>
      </c>
      <c r="AL594" s="88" t="s">
        <v>4438</v>
      </c>
      <c r="AM594" s="88" t="s">
        <v>4437</v>
      </c>
      <c r="AN594" s="88">
        <v>0</v>
      </c>
      <c r="AO594" s="88" t="s">
        <v>4354</v>
      </c>
      <c r="AP594" s="88" t="b">
        <v>0</v>
      </c>
      <c r="AQ594" s="88" t="b">
        <v>0</v>
      </c>
      <c r="AR594" s="88"/>
      <c r="AS594" s="88" t="b">
        <v>0</v>
      </c>
      <c r="AT594" s="88">
        <v>2</v>
      </c>
      <c r="AU594" s="88">
        <v>1</v>
      </c>
    </row>
    <row r="595" spans="1:47" ht="15" customHeight="1" x14ac:dyDescent="0.3">
      <c r="A595" s="46" t="s">
        <v>596</v>
      </c>
      <c r="B595" s="46" t="s">
        <v>595</v>
      </c>
      <c r="C595" s="50"/>
      <c r="D595" s="51"/>
      <c r="E595" s="81"/>
      <c r="F595" s="52"/>
      <c r="G595" s="50"/>
      <c r="H595" s="54"/>
      <c r="I595" s="53"/>
      <c r="J595" s="53"/>
      <c r="K595" s="65"/>
      <c r="L595" s="79"/>
      <c r="M595" s="79"/>
      <c r="N595" s="60"/>
      <c r="O595" s="88" t="s">
        <v>1686</v>
      </c>
      <c r="P595" s="83">
        <v>45032.195451388892</v>
      </c>
      <c r="Q595" s="88" t="s">
        <v>4439</v>
      </c>
      <c r="R595" s="88"/>
      <c r="S595" s="88" t="s">
        <v>4440</v>
      </c>
      <c r="T595" s="88" t="s">
        <v>4350</v>
      </c>
      <c r="U595" s="88" t="s">
        <v>4441</v>
      </c>
      <c r="V595" s="88" t="s">
        <v>4442</v>
      </c>
      <c r="W595" s="78" t="s">
        <v>4443</v>
      </c>
      <c r="X595" s="83">
        <v>45032.195451388892</v>
      </c>
      <c r="Y595" s="88" t="s">
        <v>1692</v>
      </c>
      <c r="Z595" s="88" t="b">
        <v>0</v>
      </c>
      <c r="AA595" s="88" t="b">
        <v>0</v>
      </c>
      <c r="AB595" s="88"/>
      <c r="AC595" s="88">
        <v>3</v>
      </c>
      <c r="AD595" s="88">
        <v>0</v>
      </c>
      <c r="AE595" s="88" t="s">
        <v>1693</v>
      </c>
      <c r="AF595" s="88" t="b">
        <v>0</v>
      </c>
      <c r="AG595" s="88" t="b">
        <v>0</v>
      </c>
      <c r="AH595" s="88"/>
      <c r="AI595" s="88"/>
      <c r="AJ595" s="88"/>
      <c r="AK595" s="88" t="s">
        <v>4437</v>
      </c>
      <c r="AL595" s="88" t="s">
        <v>4438</v>
      </c>
      <c r="AM595" s="88" t="s">
        <v>4437</v>
      </c>
      <c r="AN595" s="88">
        <v>0</v>
      </c>
      <c r="AO595" s="88" t="s">
        <v>4354</v>
      </c>
      <c r="AP595" s="88" t="b">
        <v>0</v>
      </c>
      <c r="AQ595" s="88" t="b">
        <v>0</v>
      </c>
      <c r="AR595" s="88"/>
      <c r="AS595" s="88" t="b">
        <v>0</v>
      </c>
      <c r="AT595" s="88">
        <v>2</v>
      </c>
      <c r="AU595" s="88">
        <v>1</v>
      </c>
    </row>
    <row r="596" spans="1:47" ht="15" customHeight="1" x14ac:dyDescent="0.3">
      <c r="A596" s="46" t="s">
        <v>595</v>
      </c>
      <c r="B596" s="46" t="s">
        <v>596</v>
      </c>
      <c r="C596" s="50"/>
      <c r="D596" s="51"/>
      <c r="E596" s="81"/>
      <c r="F596" s="52"/>
      <c r="G596" s="50"/>
      <c r="H596" s="54"/>
      <c r="I596" s="53"/>
      <c r="J596" s="53"/>
      <c r="K596" s="65"/>
      <c r="L596" s="79"/>
      <c r="M596" s="79"/>
      <c r="N596" s="60"/>
      <c r="O596" s="88" t="s">
        <v>1686</v>
      </c>
      <c r="P596" s="83">
        <v>45032.170844907407</v>
      </c>
      <c r="Q596" s="88" t="s">
        <v>4444</v>
      </c>
      <c r="R596" s="88"/>
      <c r="S596" s="88" t="s">
        <v>4437</v>
      </c>
      <c r="T596" s="88" t="s">
        <v>4350</v>
      </c>
      <c r="U596" s="88" t="s">
        <v>4445</v>
      </c>
      <c r="V596" s="88" t="s">
        <v>4438</v>
      </c>
      <c r="W596" s="78" t="s">
        <v>4446</v>
      </c>
      <c r="X596" s="83">
        <v>45032.170844907407</v>
      </c>
      <c r="Y596" s="88" t="s">
        <v>1692</v>
      </c>
      <c r="Z596" s="88" t="b">
        <v>0</v>
      </c>
      <c r="AA596" s="88" t="b">
        <v>0</v>
      </c>
      <c r="AB596" s="88"/>
      <c r="AC596" s="88">
        <v>-18</v>
      </c>
      <c r="AD596" s="88">
        <v>0</v>
      </c>
      <c r="AE596" s="88" t="s">
        <v>1693</v>
      </c>
      <c r="AF596" s="88" t="b">
        <v>0</v>
      </c>
      <c r="AG596" s="88" t="b">
        <v>0</v>
      </c>
      <c r="AH596" s="88"/>
      <c r="AI596" s="88"/>
      <c r="AJ596" s="88"/>
      <c r="AK596" s="88" t="s">
        <v>4447</v>
      </c>
      <c r="AL596" s="88" t="s">
        <v>4448</v>
      </c>
      <c r="AM596" s="88" t="s">
        <v>4447</v>
      </c>
      <c r="AN596" s="88">
        <v>2</v>
      </c>
      <c r="AO596" s="88" t="s">
        <v>4354</v>
      </c>
      <c r="AP596" s="88" t="b">
        <v>0</v>
      </c>
      <c r="AQ596" s="88" t="b">
        <v>1</v>
      </c>
      <c r="AR596" s="88" t="s">
        <v>2082</v>
      </c>
      <c r="AS596" s="88" t="b">
        <v>0</v>
      </c>
      <c r="AT596" s="88">
        <v>1</v>
      </c>
      <c r="AU596" s="88">
        <v>1</v>
      </c>
    </row>
    <row r="597" spans="1:47" ht="15" customHeight="1" x14ac:dyDescent="0.3">
      <c r="A597" s="46" t="s">
        <v>596</v>
      </c>
      <c r="B597" s="46" t="s">
        <v>580</v>
      </c>
      <c r="C597" s="50"/>
      <c r="D597" s="51"/>
      <c r="E597" s="81"/>
      <c r="F597" s="52"/>
      <c r="G597" s="50"/>
      <c r="H597" s="54"/>
      <c r="I597" s="53"/>
      <c r="J597" s="53"/>
      <c r="K597" s="65"/>
      <c r="L597" s="79"/>
      <c r="M597" s="79"/>
      <c r="N597" s="60"/>
      <c r="O597" s="88" t="s">
        <v>1697</v>
      </c>
      <c r="P597" s="83">
        <v>45032.164467592593</v>
      </c>
      <c r="Q597" s="88" t="s">
        <v>4449</v>
      </c>
      <c r="R597" s="88"/>
      <c r="S597" s="88" t="s">
        <v>4447</v>
      </c>
      <c r="T597" s="88" t="s">
        <v>4350</v>
      </c>
      <c r="U597" s="88" t="s">
        <v>4441</v>
      </c>
      <c r="V597" s="88" t="s">
        <v>4448</v>
      </c>
      <c r="W597" s="78" t="s">
        <v>4450</v>
      </c>
      <c r="X597" s="83">
        <v>45032.164467592593</v>
      </c>
      <c r="Y597" s="88" t="s">
        <v>1692</v>
      </c>
      <c r="Z597" s="88" t="b">
        <v>0</v>
      </c>
      <c r="AA597" s="88" t="b">
        <v>0</v>
      </c>
      <c r="AB597" s="88"/>
      <c r="AC597" s="88">
        <v>6</v>
      </c>
      <c r="AD597" s="88">
        <v>0</v>
      </c>
      <c r="AE597" s="88" t="s">
        <v>1693</v>
      </c>
      <c r="AF597" s="88" t="b">
        <v>0</v>
      </c>
      <c r="AG597" s="88" t="b">
        <v>0</v>
      </c>
      <c r="AH597" s="88"/>
      <c r="AI597" s="88"/>
      <c r="AJ597" s="88"/>
      <c r="AK597" s="88" t="s">
        <v>4354</v>
      </c>
      <c r="AL597" s="88" t="s">
        <v>4355</v>
      </c>
      <c r="AM597" s="88" t="s">
        <v>4354</v>
      </c>
      <c r="AN597" s="88">
        <v>1</v>
      </c>
      <c r="AO597" s="88" t="s">
        <v>4354</v>
      </c>
      <c r="AP597" s="88" t="b">
        <v>0</v>
      </c>
      <c r="AQ597" s="88" t="b">
        <v>0</v>
      </c>
      <c r="AR597" s="88"/>
      <c r="AS597" s="88" t="b">
        <v>0</v>
      </c>
      <c r="AT597" s="88">
        <v>0</v>
      </c>
      <c r="AU597" s="88">
        <v>1</v>
      </c>
    </row>
    <row r="598" spans="1:47" ht="15" customHeight="1" x14ac:dyDescent="0.3">
      <c r="A598" s="46" t="s">
        <v>597</v>
      </c>
      <c r="B598" s="46" t="s">
        <v>598</v>
      </c>
      <c r="C598" s="50"/>
      <c r="D598" s="51"/>
      <c r="E598" s="81"/>
      <c r="F598" s="52"/>
      <c r="G598" s="50"/>
      <c r="H598" s="54"/>
      <c r="I598" s="53"/>
      <c r="J598" s="53"/>
      <c r="K598" s="65"/>
      <c r="L598" s="79"/>
      <c r="M598" s="79"/>
      <c r="N598" s="60"/>
      <c r="O598" s="88" t="s">
        <v>1686</v>
      </c>
      <c r="P598" s="83">
        <v>45032.242152777777</v>
      </c>
      <c r="Q598" s="88" t="s">
        <v>4451</v>
      </c>
      <c r="R598" s="88"/>
      <c r="S598" s="88" t="s">
        <v>4452</v>
      </c>
      <c r="T598" s="88" t="s">
        <v>4350</v>
      </c>
      <c r="U598" s="88" t="s">
        <v>4453</v>
      </c>
      <c r="V598" s="88" t="s">
        <v>4454</v>
      </c>
      <c r="W598" s="78" t="s">
        <v>4455</v>
      </c>
      <c r="X598" s="83">
        <v>45032.242152777777</v>
      </c>
      <c r="Y598" s="88" t="s">
        <v>1692</v>
      </c>
      <c r="Z598" s="88" t="b">
        <v>0</v>
      </c>
      <c r="AA598" s="88" t="b">
        <v>0</v>
      </c>
      <c r="AB598" s="88"/>
      <c r="AC598" s="88">
        <v>11</v>
      </c>
      <c r="AD598" s="88">
        <v>0</v>
      </c>
      <c r="AE598" s="88" t="s">
        <v>1693</v>
      </c>
      <c r="AF598" s="88" t="b">
        <v>0</v>
      </c>
      <c r="AG598" s="88" t="b">
        <v>0</v>
      </c>
      <c r="AH598" s="88"/>
      <c r="AI598" s="88"/>
      <c r="AJ598" s="88"/>
      <c r="AK598" s="88" t="s">
        <v>4456</v>
      </c>
      <c r="AL598" s="88" t="s">
        <v>4457</v>
      </c>
      <c r="AM598" s="88" t="s">
        <v>4456</v>
      </c>
      <c r="AN598" s="88">
        <v>0</v>
      </c>
      <c r="AO598" s="88" t="s">
        <v>4354</v>
      </c>
      <c r="AP598" s="88" t="b">
        <v>0</v>
      </c>
      <c r="AQ598" s="88" t="b">
        <v>0</v>
      </c>
      <c r="AR598" s="88"/>
      <c r="AS598" s="88" t="b">
        <v>0</v>
      </c>
      <c r="AT598" s="88">
        <v>1</v>
      </c>
      <c r="AU598" s="88">
        <v>1</v>
      </c>
    </row>
    <row r="599" spans="1:47" ht="15" customHeight="1" x14ac:dyDescent="0.3">
      <c r="A599" s="46" t="s">
        <v>599</v>
      </c>
      <c r="B599" s="46" t="s">
        <v>593</v>
      </c>
      <c r="C599" s="50"/>
      <c r="D599" s="51"/>
      <c r="E599" s="81"/>
      <c r="F599" s="52"/>
      <c r="G599" s="50"/>
      <c r="H599" s="54"/>
      <c r="I599" s="53"/>
      <c r="J599" s="53"/>
      <c r="K599" s="65"/>
      <c r="L599" s="79"/>
      <c r="M599" s="79"/>
      <c r="N599" s="60"/>
      <c r="O599" s="88" t="s">
        <v>1686</v>
      </c>
      <c r="P599" s="83">
        <v>45033.765405092592</v>
      </c>
      <c r="Q599" s="88" t="s">
        <v>4458</v>
      </c>
      <c r="R599" s="88"/>
      <c r="S599" s="88" t="s">
        <v>4459</v>
      </c>
      <c r="T599" s="88" t="s">
        <v>4350</v>
      </c>
      <c r="U599" s="88" t="s">
        <v>4460</v>
      </c>
      <c r="V599" s="88" t="s">
        <v>4461</v>
      </c>
      <c r="W599" s="78" t="s">
        <v>4462</v>
      </c>
      <c r="X599" s="83">
        <v>45033.765405092592</v>
      </c>
      <c r="Y599" s="88" t="s">
        <v>1692</v>
      </c>
      <c r="Z599" s="88" t="b">
        <v>0</v>
      </c>
      <c r="AA599" s="88" t="b">
        <v>0</v>
      </c>
      <c r="AB599" s="88"/>
      <c r="AC599" s="88">
        <v>1</v>
      </c>
      <c r="AD599" s="88">
        <v>0</v>
      </c>
      <c r="AE599" s="88" t="s">
        <v>1693</v>
      </c>
      <c r="AF599" s="88" t="b">
        <v>0</v>
      </c>
      <c r="AG599" s="88" t="b">
        <v>0</v>
      </c>
      <c r="AH599" s="88"/>
      <c r="AI599" s="88"/>
      <c r="AJ599" s="88"/>
      <c r="AK599" s="88" t="s">
        <v>4463</v>
      </c>
      <c r="AL599" s="88" t="s">
        <v>4464</v>
      </c>
      <c r="AM599" s="88" t="s">
        <v>4463</v>
      </c>
      <c r="AN599" s="88">
        <v>0</v>
      </c>
      <c r="AO599" s="88" t="s">
        <v>4354</v>
      </c>
      <c r="AP599" s="88" t="b">
        <v>0</v>
      </c>
      <c r="AQ599" s="88" t="b">
        <v>0</v>
      </c>
      <c r="AR599" s="88"/>
      <c r="AS599" s="88" t="b">
        <v>0</v>
      </c>
      <c r="AT599" s="88">
        <v>2</v>
      </c>
      <c r="AU599" s="88">
        <v>1</v>
      </c>
    </row>
    <row r="600" spans="1:47" ht="15" customHeight="1" x14ac:dyDescent="0.3">
      <c r="A600" s="46" t="s">
        <v>593</v>
      </c>
      <c r="B600" s="46" t="s">
        <v>598</v>
      </c>
      <c r="C600" s="50"/>
      <c r="D600" s="51"/>
      <c r="E600" s="81"/>
      <c r="F600" s="52"/>
      <c r="G600" s="50"/>
      <c r="H600" s="54"/>
      <c r="I600" s="53"/>
      <c r="J600" s="53"/>
      <c r="K600" s="65"/>
      <c r="L600" s="79"/>
      <c r="M600" s="79"/>
      <c r="N600" s="60"/>
      <c r="O600" s="88" t="s">
        <v>1686</v>
      </c>
      <c r="P600" s="83">
        <v>45032.337708333333</v>
      </c>
      <c r="Q600" s="88" t="s">
        <v>4465</v>
      </c>
      <c r="R600" s="88"/>
      <c r="S600" s="88" t="s">
        <v>4463</v>
      </c>
      <c r="T600" s="88" t="s">
        <v>4350</v>
      </c>
      <c r="U600" s="88" t="s">
        <v>4427</v>
      </c>
      <c r="V600" s="88" t="s">
        <v>4464</v>
      </c>
      <c r="W600" s="78" t="s">
        <v>4466</v>
      </c>
      <c r="X600" s="83">
        <v>45032.337708333333</v>
      </c>
      <c r="Y600" s="88" t="s">
        <v>1692</v>
      </c>
      <c r="Z600" s="88" t="b">
        <v>0</v>
      </c>
      <c r="AA600" s="88" t="b">
        <v>0</v>
      </c>
      <c r="AB600" s="88"/>
      <c r="AC600" s="88">
        <v>6</v>
      </c>
      <c r="AD600" s="88">
        <v>0</v>
      </c>
      <c r="AE600" s="88" t="s">
        <v>1693</v>
      </c>
      <c r="AF600" s="88" t="b">
        <v>0</v>
      </c>
      <c r="AG600" s="88" t="b">
        <v>0</v>
      </c>
      <c r="AH600" s="88"/>
      <c r="AI600" s="88"/>
      <c r="AJ600" s="88"/>
      <c r="AK600" s="88" t="s">
        <v>4456</v>
      </c>
      <c r="AL600" s="88" t="s">
        <v>4457</v>
      </c>
      <c r="AM600" s="88" t="s">
        <v>4456</v>
      </c>
      <c r="AN600" s="88">
        <v>1</v>
      </c>
      <c r="AO600" s="88" t="s">
        <v>4354</v>
      </c>
      <c r="AP600" s="88" t="b">
        <v>0</v>
      </c>
      <c r="AQ600" s="88" t="b">
        <v>0</v>
      </c>
      <c r="AR600" s="88"/>
      <c r="AS600" s="88" t="b">
        <v>0</v>
      </c>
      <c r="AT600" s="88">
        <v>1</v>
      </c>
      <c r="AU600" s="88">
        <v>1</v>
      </c>
    </row>
    <row r="601" spans="1:47" ht="15" customHeight="1" x14ac:dyDescent="0.3">
      <c r="A601" s="46" t="s">
        <v>600</v>
      </c>
      <c r="B601" s="46" t="s">
        <v>598</v>
      </c>
      <c r="C601" s="50"/>
      <c r="D601" s="51"/>
      <c r="E601" s="81"/>
      <c r="F601" s="52"/>
      <c r="G601" s="50"/>
      <c r="H601" s="54"/>
      <c r="I601" s="53"/>
      <c r="J601" s="53"/>
      <c r="K601" s="65"/>
      <c r="L601" s="79"/>
      <c r="M601" s="79"/>
      <c r="N601" s="60"/>
      <c r="O601" s="88" t="s">
        <v>1686</v>
      </c>
      <c r="P601" s="83">
        <v>45032.992708333331</v>
      </c>
      <c r="Q601" s="88" t="s">
        <v>4467</v>
      </c>
      <c r="R601" s="88"/>
      <c r="S601" s="88" t="s">
        <v>4468</v>
      </c>
      <c r="T601" s="88" t="s">
        <v>4350</v>
      </c>
      <c r="U601" s="88" t="s">
        <v>4469</v>
      </c>
      <c r="V601" s="88" t="s">
        <v>4470</v>
      </c>
      <c r="W601" s="78" t="s">
        <v>4471</v>
      </c>
      <c r="X601" s="83">
        <v>45032.992708333331</v>
      </c>
      <c r="Y601" s="88" t="s">
        <v>1692</v>
      </c>
      <c r="Z601" s="88" t="b">
        <v>0</v>
      </c>
      <c r="AA601" s="88" t="b">
        <v>0</v>
      </c>
      <c r="AB601" s="88"/>
      <c r="AC601" s="88">
        <v>2</v>
      </c>
      <c r="AD601" s="88">
        <v>0</v>
      </c>
      <c r="AE601" s="88" t="s">
        <v>1693</v>
      </c>
      <c r="AF601" s="88" t="b">
        <v>0</v>
      </c>
      <c r="AG601" s="88" t="b">
        <v>0</v>
      </c>
      <c r="AH601" s="88"/>
      <c r="AI601" s="88"/>
      <c r="AJ601" s="88"/>
      <c r="AK601" s="88" t="s">
        <v>4456</v>
      </c>
      <c r="AL601" s="88" t="s">
        <v>4457</v>
      </c>
      <c r="AM601" s="88" t="s">
        <v>4456</v>
      </c>
      <c r="AN601" s="88">
        <v>0</v>
      </c>
      <c r="AO601" s="88" t="s">
        <v>4354</v>
      </c>
      <c r="AP601" s="88" t="b">
        <v>0</v>
      </c>
      <c r="AQ601" s="88" t="b">
        <v>0</v>
      </c>
      <c r="AR601" s="88"/>
      <c r="AS601" s="88" t="b">
        <v>0</v>
      </c>
      <c r="AT601" s="88">
        <v>1</v>
      </c>
      <c r="AU601" s="88">
        <v>1</v>
      </c>
    </row>
    <row r="602" spans="1:47" ht="15" customHeight="1" x14ac:dyDescent="0.3">
      <c r="A602" s="46" t="s">
        <v>598</v>
      </c>
      <c r="B602" s="46" t="s">
        <v>580</v>
      </c>
      <c r="C602" s="50"/>
      <c r="D602" s="51"/>
      <c r="E602" s="81"/>
      <c r="F602" s="52"/>
      <c r="G602" s="50"/>
      <c r="H602" s="54"/>
      <c r="I602" s="53"/>
      <c r="J602" s="53"/>
      <c r="K602" s="65"/>
      <c r="L602" s="79"/>
      <c r="M602" s="79"/>
      <c r="N602" s="60"/>
      <c r="O602" s="88" t="s">
        <v>1697</v>
      </c>
      <c r="P602" s="83">
        <v>45032.236712962964</v>
      </c>
      <c r="Q602" s="88" t="s">
        <v>4472</v>
      </c>
      <c r="R602" s="88"/>
      <c r="S602" s="88" t="s">
        <v>4456</v>
      </c>
      <c r="T602" s="88" t="s">
        <v>4350</v>
      </c>
      <c r="U602" s="88" t="s">
        <v>598</v>
      </c>
      <c r="V602" s="88" t="s">
        <v>4457</v>
      </c>
      <c r="W602" s="78" t="s">
        <v>4473</v>
      </c>
      <c r="X602" s="83">
        <v>45032.236712962964</v>
      </c>
      <c r="Y602" s="88" t="s">
        <v>1692</v>
      </c>
      <c r="Z602" s="88" t="b">
        <v>0</v>
      </c>
      <c r="AA602" s="88" t="b">
        <v>0</v>
      </c>
      <c r="AB602" s="88"/>
      <c r="AC602" s="88">
        <v>20</v>
      </c>
      <c r="AD602" s="88">
        <v>0</v>
      </c>
      <c r="AE602" s="88" t="s">
        <v>1693</v>
      </c>
      <c r="AF602" s="88" t="b">
        <v>0</v>
      </c>
      <c r="AG602" s="88" t="b">
        <v>0</v>
      </c>
      <c r="AH602" s="88"/>
      <c r="AI602" s="88"/>
      <c r="AJ602" s="88"/>
      <c r="AK602" s="88" t="s">
        <v>4354</v>
      </c>
      <c r="AL602" s="88" t="s">
        <v>4355</v>
      </c>
      <c r="AM602" s="88" t="s">
        <v>4354</v>
      </c>
      <c r="AN602" s="88">
        <v>3</v>
      </c>
      <c r="AO602" s="88" t="s">
        <v>4354</v>
      </c>
      <c r="AP602" s="88" t="b">
        <v>0</v>
      </c>
      <c r="AQ602" s="88" t="b">
        <v>0</v>
      </c>
      <c r="AR602" s="88"/>
      <c r="AS602" s="88" t="b">
        <v>0</v>
      </c>
      <c r="AT602" s="88">
        <v>0</v>
      </c>
      <c r="AU602" s="88">
        <v>1</v>
      </c>
    </row>
    <row r="603" spans="1:47" ht="15" customHeight="1" x14ac:dyDescent="0.3">
      <c r="A603" s="46" t="s">
        <v>601</v>
      </c>
      <c r="B603" s="46" t="s">
        <v>580</v>
      </c>
      <c r="C603" s="50"/>
      <c r="D603" s="51"/>
      <c r="E603" s="81"/>
      <c r="F603" s="52"/>
      <c r="G603" s="50"/>
      <c r="H603" s="54"/>
      <c r="I603" s="53"/>
      <c r="J603" s="53"/>
      <c r="K603" s="65"/>
      <c r="L603" s="79"/>
      <c r="M603" s="79"/>
      <c r="N603" s="60"/>
      <c r="O603" s="88" t="s">
        <v>1697</v>
      </c>
      <c r="P603" s="83">
        <v>45032.390821759262</v>
      </c>
      <c r="Q603" s="88" t="s">
        <v>4474</v>
      </c>
      <c r="R603" s="88"/>
      <c r="S603" s="88" t="s">
        <v>4475</v>
      </c>
      <c r="T603" s="88" t="s">
        <v>4350</v>
      </c>
      <c r="U603" s="88" t="s">
        <v>4476</v>
      </c>
      <c r="V603" s="88" t="s">
        <v>4477</v>
      </c>
      <c r="W603" s="78" t="s">
        <v>4478</v>
      </c>
      <c r="X603" s="83">
        <v>45032.390821759262</v>
      </c>
      <c r="Y603" s="88" t="s">
        <v>1692</v>
      </c>
      <c r="Z603" s="88" t="b">
        <v>0</v>
      </c>
      <c r="AA603" s="88" t="b">
        <v>0</v>
      </c>
      <c r="AB603" s="88"/>
      <c r="AC603" s="88">
        <v>7</v>
      </c>
      <c r="AD603" s="88">
        <v>0</v>
      </c>
      <c r="AE603" s="88" t="s">
        <v>1693</v>
      </c>
      <c r="AF603" s="88" t="b">
        <v>0</v>
      </c>
      <c r="AG603" s="88" t="b">
        <v>0</v>
      </c>
      <c r="AH603" s="88"/>
      <c r="AI603" s="88"/>
      <c r="AJ603" s="88"/>
      <c r="AK603" s="88" t="s">
        <v>4354</v>
      </c>
      <c r="AL603" s="88" t="s">
        <v>4355</v>
      </c>
      <c r="AM603" s="88" t="s">
        <v>4354</v>
      </c>
      <c r="AN603" s="88">
        <v>0</v>
      </c>
      <c r="AO603" s="88" t="s">
        <v>4354</v>
      </c>
      <c r="AP603" s="88" t="b">
        <v>0</v>
      </c>
      <c r="AQ603" s="88" t="b">
        <v>0</v>
      </c>
      <c r="AR603" s="88"/>
      <c r="AS603" s="88" t="b">
        <v>0</v>
      </c>
      <c r="AT603" s="88">
        <v>0</v>
      </c>
      <c r="AU603" s="88">
        <v>1</v>
      </c>
    </row>
    <row r="604" spans="1:47" ht="15" customHeight="1" x14ac:dyDescent="0.3">
      <c r="A604" s="46" t="s">
        <v>602</v>
      </c>
      <c r="B604" s="46" t="s">
        <v>580</v>
      </c>
      <c r="C604" s="50"/>
      <c r="D604" s="51"/>
      <c r="E604" s="81"/>
      <c r="F604" s="52"/>
      <c r="G604" s="50"/>
      <c r="H604" s="54"/>
      <c r="I604" s="53"/>
      <c r="J604" s="53"/>
      <c r="K604" s="65"/>
      <c r="L604" s="79"/>
      <c r="M604" s="79"/>
      <c r="N604" s="60"/>
      <c r="O604" s="88" t="s">
        <v>1697</v>
      </c>
      <c r="P604" s="83">
        <v>45033.337488425925</v>
      </c>
      <c r="Q604" s="88" t="s">
        <v>4479</v>
      </c>
      <c r="R604" s="88"/>
      <c r="S604" s="88" t="s">
        <v>4480</v>
      </c>
      <c r="T604" s="88" t="s">
        <v>4350</v>
      </c>
      <c r="U604" s="88" t="s">
        <v>4481</v>
      </c>
      <c r="V604" s="88" t="s">
        <v>4482</v>
      </c>
      <c r="W604" s="78" t="s">
        <v>4483</v>
      </c>
      <c r="X604" s="83">
        <v>45033.337488425925</v>
      </c>
      <c r="Y604" s="88" t="s">
        <v>1692</v>
      </c>
      <c r="Z604" s="88" t="b">
        <v>0</v>
      </c>
      <c r="AA604" s="88" t="b">
        <v>0</v>
      </c>
      <c r="AB604" s="88"/>
      <c r="AC604" s="88">
        <v>1</v>
      </c>
      <c r="AD604" s="88">
        <v>0</v>
      </c>
      <c r="AE604" s="88" t="s">
        <v>1693</v>
      </c>
      <c r="AF604" s="88" t="b">
        <v>0</v>
      </c>
      <c r="AG604" s="88" t="b">
        <v>0</v>
      </c>
      <c r="AH604" s="88"/>
      <c r="AI604" s="88"/>
      <c r="AJ604" s="88"/>
      <c r="AK604" s="88" t="s">
        <v>4354</v>
      </c>
      <c r="AL604" s="88" t="s">
        <v>4355</v>
      </c>
      <c r="AM604" s="88" t="s">
        <v>4354</v>
      </c>
      <c r="AN604" s="88">
        <v>0</v>
      </c>
      <c r="AO604" s="88" t="s">
        <v>4354</v>
      </c>
      <c r="AP604" s="88" t="b">
        <v>0</v>
      </c>
      <c r="AQ604" s="88" t="b">
        <v>0</v>
      </c>
      <c r="AR604" s="88"/>
      <c r="AS604" s="88" t="b">
        <v>0</v>
      </c>
      <c r="AT604" s="88">
        <v>0</v>
      </c>
      <c r="AU604" s="88">
        <v>1</v>
      </c>
    </row>
    <row r="605" spans="1:47" ht="15" customHeight="1" x14ac:dyDescent="0.3">
      <c r="A605" s="46" t="s">
        <v>603</v>
      </c>
      <c r="B605" s="46" t="s">
        <v>580</v>
      </c>
      <c r="C605" s="50"/>
      <c r="D605" s="51"/>
      <c r="E605" s="81"/>
      <c r="F605" s="52"/>
      <c r="G605" s="50"/>
      <c r="H605" s="54"/>
      <c r="I605" s="53"/>
      <c r="J605" s="53"/>
      <c r="K605" s="65"/>
      <c r="L605" s="79"/>
      <c r="M605" s="79"/>
      <c r="N605" s="60"/>
      <c r="O605" s="88" t="s">
        <v>1697</v>
      </c>
      <c r="P605" s="83">
        <v>45033.400914351849</v>
      </c>
      <c r="Q605" s="88" t="s">
        <v>4484</v>
      </c>
      <c r="R605" s="88"/>
      <c r="S605" s="88" t="s">
        <v>4485</v>
      </c>
      <c r="T605" s="88" t="s">
        <v>4350</v>
      </c>
      <c r="U605" s="88" t="s">
        <v>4486</v>
      </c>
      <c r="V605" s="88" t="s">
        <v>4487</v>
      </c>
      <c r="W605" s="78" t="s">
        <v>4488</v>
      </c>
      <c r="X605" s="83">
        <v>45033.400914351849</v>
      </c>
      <c r="Y605" s="88" t="s">
        <v>1692</v>
      </c>
      <c r="Z605" s="88" t="b">
        <v>0</v>
      </c>
      <c r="AA605" s="88" t="b">
        <v>0</v>
      </c>
      <c r="AB605" s="88"/>
      <c r="AC605" s="88">
        <v>1</v>
      </c>
      <c r="AD605" s="88">
        <v>0</v>
      </c>
      <c r="AE605" s="88" t="s">
        <v>1693</v>
      </c>
      <c r="AF605" s="88" t="b">
        <v>0</v>
      </c>
      <c r="AG605" s="88" t="b">
        <v>0</v>
      </c>
      <c r="AH605" s="88"/>
      <c r="AI605" s="88"/>
      <c r="AJ605" s="88"/>
      <c r="AK605" s="88" t="s">
        <v>4354</v>
      </c>
      <c r="AL605" s="88" t="s">
        <v>4355</v>
      </c>
      <c r="AM605" s="88" t="s">
        <v>4354</v>
      </c>
      <c r="AN605" s="88">
        <v>0</v>
      </c>
      <c r="AO605" s="88" t="s">
        <v>4354</v>
      </c>
      <c r="AP605" s="88" t="b">
        <v>0</v>
      </c>
      <c r="AQ605" s="88" t="b">
        <v>0</v>
      </c>
      <c r="AR605" s="88"/>
      <c r="AS605" s="88" t="b">
        <v>0</v>
      </c>
      <c r="AT605" s="88">
        <v>0</v>
      </c>
      <c r="AU605" s="88">
        <v>1</v>
      </c>
    </row>
    <row r="606" spans="1:47" ht="15" customHeight="1" x14ac:dyDescent="0.3">
      <c r="A606" s="46" t="s">
        <v>599</v>
      </c>
      <c r="B606" s="46" t="s">
        <v>580</v>
      </c>
      <c r="C606" s="50"/>
      <c r="D606" s="51"/>
      <c r="E606" s="81"/>
      <c r="F606" s="52"/>
      <c r="G606" s="50"/>
      <c r="H606" s="54"/>
      <c r="I606" s="53"/>
      <c r="J606" s="53"/>
      <c r="K606" s="65"/>
      <c r="L606" s="79"/>
      <c r="M606" s="79"/>
      <c r="N606" s="60"/>
      <c r="O606" s="88" t="s">
        <v>1697</v>
      </c>
      <c r="P606" s="83">
        <v>45033.767476851855</v>
      </c>
      <c r="Q606" s="88" t="s">
        <v>4489</v>
      </c>
      <c r="R606" s="88"/>
      <c r="S606" s="88" t="s">
        <v>4490</v>
      </c>
      <c r="T606" s="88" t="s">
        <v>4350</v>
      </c>
      <c r="U606" s="88" t="s">
        <v>4460</v>
      </c>
      <c r="V606" s="88" t="s">
        <v>4491</v>
      </c>
      <c r="W606" s="78" t="s">
        <v>4492</v>
      </c>
      <c r="X606" s="83">
        <v>45033.767476851855</v>
      </c>
      <c r="Y606" s="88" t="s">
        <v>1692</v>
      </c>
      <c r="Z606" s="88" t="b">
        <v>0</v>
      </c>
      <c r="AA606" s="88" t="b">
        <v>0</v>
      </c>
      <c r="AB606" s="88"/>
      <c r="AC606" s="88">
        <v>1</v>
      </c>
      <c r="AD606" s="88">
        <v>0</v>
      </c>
      <c r="AE606" s="88" t="s">
        <v>1693</v>
      </c>
      <c r="AF606" s="88" t="b">
        <v>0</v>
      </c>
      <c r="AG606" s="88" t="b">
        <v>0</v>
      </c>
      <c r="AH606" s="88"/>
      <c r="AI606" s="88"/>
      <c r="AJ606" s="88"/>
      <c r="AK606" s="88" t="s">
        <v>4354</v>
      </c>
      <c r="AL606" s="88" t="s">
        <v>4355</v>
      </c>
      <c r="AM606" s="88" t="s">
        <v>4354</v>
      </c>
      <c r="AN606" s="88">
        <v>0</v>
      </c>
      <c r="AO606" s="88" t="s">
        <v>4354</v>
      </c>
      <c r="AP606" s="88" t="b">
        <v>0</v>
      </c>
      <c r="AQ606" s="88" t="b">
        <v>0</v>
      </c>
      <c r="AR606" s="88"/>
      <c r="AS606" s="88" t="b">
        <v>0</v>
      </c>
      <c r="AT606" s="88">
        <v>0</v>
      </c>
      <c r="AU606" s="88">
        <v>1</v>
      </c>
    </row>
    <row r="607" spans="1:47" ht="15" customHeight="1" x14ac:dyDescent="0.3">
      <c r="A607" s="46" t="s">
        <v>580</v>
      </c>
      <c r="B607" s="46" t="s">
        <v>580</v>
      </c>
      <c r="C607" s="50"/>
      <c r="D607" s="51"/>
      <c r="E607" s="81"/>
      <c r="F607" s="52"/>
      <c r="G607" s="50"/>
      <c r="H607" s="54"/>
      <c r="I607" s="53"/>
      <c r="J607" s="53"/>
      <c r="K607" s="65"/>
      <c r="L607" s="79"/>
      <c r="M607" s="79"/>
      <c r="N607" s="60"/>
      <c r="O607" s="88" t="s">
        <v>1736</v>
      </c>
      <c r="P607" s="83">
        <v>45032.075439814813</v>
      </c>
      <c r="Q607" s="88" t="s">
        <v>4493</v>
      </c>
      <c r="R607" s="88"/>
      <c r="S607" s="88" t="s">
        <v>4354</v>
      </c>
      <c r="T607" s="88" t="s">
        <v>4350</v>
      </c>
      <c r="U607" s="88" t="s">
        <v>580</v>
      </c>
      <c r="V607" s="88" t="s">
        <v>4355</v>
      </c>
      <c r="W607" s="78" t="s">
        <v>4494</v>
      </c>
      <c r="X607" s="83">
        <v>45032.075439814813</v>
      </c>
      <c r="Y607" s="83">
        <v>45032.099305555559</v>
      </c>
      <c r="Z607" s="88" t="b">
        <v>0</v>
      </c>
      <c r="AA607" s="88" t="b">
        <v>0</v>
      </c>
      <c r="AB607" s="88"/>
      <c r="AC607" s="88">
        <v>80</v>
      </c>
      <c r="AD607" s="88">
        <v>4</v>
      </c>
      <c r="AE607" s="88" t="s">
        <v>1693</v>
      </c>
      <c r="AF607" s="88" t="b">
        <v>0</v>
      </c>
      <c r="AG607" s="88" t="b">
        <v>0</v>
      </c>
      <c r="AH607" s="88" t="s">
        <v>4495</v>
      </c>
      <c r="AI607" s="88" t="b">
        <v>0</v>
      </c>
      <c r="AJ607" s="88">
        <v>0.95</v>
      </c>
      <c r="AK607" s="88"/>
      <c r="AL607" s="88"/>
      <c r="AM607" s="88" t="s">
        <v>4354</v>
      </c>
      <c r="AN607" s="88">
        <v>0</v>
      </c>
      <c r="AO607" s="88"/>
      <c r="AP607" s="88"/>
      <c r="AQ607" s="88"/>
      <c r="AR607" s="88"/>
      <c r="AS607" s="88"/>
      <c r="AT607" s="88"/>
      <c r="AU607" s="88">
        <v>1</v>
      </c>
    </row>
    <row r="608" spans="1:47" ht="15" customHeight="1" x14ac:dyDescent="0.3">
      <c r="A608" s="46" t="s">
        <v>604</v>
      </c>
      <c r="B608" s="46" t="s">
        <v>605</v>
      </c>
      <c r="C608" s="50"/>
      <c r="D608" s="51"/>
      <c r="E608" s="81"/>
      <c r="F608" s="52"/>
      <c r="G608" s="50"/>
      <c r="H608" s="54"/>
      <c r="I608" s="53"/>
      <c r="J608" s="53"/>
      <c r="K608" s="65"/>
      <c r="L608" s="79"/>
      <c r="M608" s="79"/>
      <c r="N608" s="60"/>
      <c r="O608" s="88" t="s">
        <v>1686</v>
      </c>
      <c r="P608" s="83">
        <v>45033.076655092591</v>
      </c>
      <c r="Q608" s="88" t="s">
        <v>4496</v>
      </c>
      <c r="R608" s="88"/>
      <c r="S608" s="88" t="s">
        <v>4497</v>
      </c>
      <c r="T608" s="88" t="s">
        <v>4498</v>
      </c>
      <c r="U608" s="88" t="s">
        <v>604</v>
      </c>
      <c r="V608" s="88" t="s">
        <v>4499</v>
      </c>
      <c r="W608" s="78" t="s">
        <v>4500</v>
      </c>
      <c r="X608" s="83">
        <v>45033.076655092591</v>
      </c>
      <c r="Y608" s="88" t="s">
        <v>1692</v>
      </c>
      <c r="Z608" s="88" t="b">
        <v>0</v>
      </c>
      <c r="AA608" s="88" t="b">
        <v>0</v>
      </c>
      <c r="AB608" s="88"/>
      <c r="AC608" s="88">
        <v>1</v>
      </c>
      <c r="AD608" s="88">
        <v>0</v>
      </c>
      <c r="AE608" s="88" t="s">
        <v>1693</v>
      </c>
      <c r="AF608" s="88" t="b">
        <v>0</v>
      </c>
      <c r="AG608" s="88" t="b">
        <v>0</v>
      </c>
      <c r="AH608" s="88"/>
      <c r="AI608" s="88"/>
      <c r="AJ608" s="88"/>
      <c r="AK608" s="88" t="s">
        <v>4501</v>
      </c>
      <c r="AL608" s="88" t="s">
        <v>4502</v>
      </c>
      <c r="AM608" s="88" t="s">
        <v>4501</v>
      </c>
      <c r="AN608" s="88">
        <v>0</v>
      </c>
      <c r="AO608" s="88" t="s">
        <v>4503</v>
      </c>
      <c r="AP608" s="88" t="b">
        <v>1</v>
      </c>
      <c r="AQ608" s="88" t="b">
        <v>0</v>
      </c>
      <c r="AR608" s="88"/>
      <c r="AS608" s="88" t="b">
        <v>0</v>
      </c>
      <c r="AT608" s="88">
        <v>6</v>
      </c>
      <c r="AU608" s="88">
        <v>4</v>
      </c>
    </row>
    <row r="609" spans="1:47" ht="15" customHeight="1" x14ac:dyDescent="0.3">
      <c r="A609" s="46" t="s">
        <v>605</v>
      </c>
      <c r="B609" s="46" t="s">
        <v>604</v>
      </c>
      <c r="C609" s="50"/>
      <c r="D609" s="51"/>
      <c r="E609" s="81"/>
      <c r="F609" s="52"/>
      <c r="G609" s="50"/>
      <c r="H609" s="54"/>
      <c r="I609" s="53"/>
      <c r="J609" s="53"/>
      <c r="K609" s="65"/>
      <c r="L609" s="79"/>
      <c r="M609" s="79"/>
      <c r="N609" s="60"/>
      <c r="O609" s="88" t="s">
        <v>1686</v>
      </c>
      <c r="P609" s="83">
        <v>45033.038622685184</v>
      </c>
      <c r="Q609" s="88" t="s">
        <v>4504</v>
      </c>
      <c r="R609" s="88"/>
      <c r="S609" s="88" t="s">
        <v>4501</v>
      </c>
      <c r="T609" s="88" t="s">
        <v>4498</v>
      </c>
      <c r="U609" s="88" t="s">
        <v>605</v>
      </c>
      <c r="V609" s="88" t="s">
        <v>4502</v>
      </c>
      <c r="W609" s="78" t="s">
        <v>4505</v>
      </c>
      <c r="X609" s="83">
        <v>45033.038622685184</v>
      </c>
      <c r="Y609" s="88" t="s">
        <v>1692</v>
      </c>
      <c r="Z609" s="88" t="b">
        <v>0</v>
      </c>
      <c r="AA609" s="88" t="b">
        <v>0</v>
      </c>
      <c r="AB609" s="88"/>
      <c r="AC609" s="88">
        <v>1</v>
      </c>
      <c r="AD609" s="88">
        <v>0</v>
      </c>
      <c r="AE609" s="88" t="s">
        <v>1693</v>
      </c>
      <c r="AF609" s="88" t="b">
        <v>0</v>
      </c>
      <c r="AG609" s="88" t="b">
        <v>0</v>
      </c>
      <c r="AH609" s="88"/>
      <c r="AI609" s="88"/>
      <c r="AJ609" s="88"/>
      <c r="AK609" s="88" t="s">
        <v>4506</v>
      </c>
      <c r="AL609" s="88" t="s">
        <v>4507</v>
      </c>
      <c r="AM609" s="88" t="s">
        <v>4506</v>
      </c>
      <c r="AN609" s="88">
        <v>1</v>
      </c>
      <c r="AO609" s="88" t="s">
        <v>4503</v>
      </c>
      <c r="AP609" s="88" t="b">
        <v>0</v>
      </c>
      <c r="AQ609" s="88" t="b">
        <v>0</v>
      </c>
      <c r="AR609" s="88"/>
      <c r="AS609" s="88" t="b">
        <v>0</v>
      </c>
      <c r="AT609" s="88">
        <v>5</v>
      </c>
      <c r="AU609" s="88">
        <v>3</v>
      </c>
    </row>
    <row r="610" spans="1:47" ht="15" customHeight="1" x14ac:dyDescent="0.3">
      <c r="A610" s="46" t="s">
        <v>604</v>
      </c>
      <c r="B610" s="46" t="s">
        <v>605</v>
      </c>
      <c r="C610" s="50"/>
      <c r="D610" s="51"/>
      <c r="E610" s="81"/>
      <c r="F610" s="52"/>
      <c r="G610" s="50"/>
      <c r="H610" s="54"/>
      <c r="I610" s="53"/>
      <c r="J610" s="53"/>
      <c r="K610" s="65"/>
      <c r="L610" s="79"/>
      <c r="M610" s="79"/>
      <c r="N610" s="60"/>
      <c r="O610" s="88" t="s">
        <v>1686</v>
      </c>
      <c r="P610" s="83">
        <v>45032.916412037041</v>
      </c>
      <c r="Q610" s="88" t="s">
        <v>4508</v>
      </c>
      <c r="R610" s="88"/>
      <c r="S610" s="88" t="s">
        <v>4506</v>
      </c>
      <c r="T610" s="88" t="s">
        <v>4498</v>
      </c>
      <c r="U610" s="88" t="s">
        <v>604</v>
      </c>
      <c r="V610" s="88" t="s">
        <v>4507</v>
      </c>
      <c r="W610" s="78" t="s">
        <v>4509</v>
      </c>
      <c r="X610" s="83">
        <v>45032.916412037041</v>
      </c>
      <c r="Y610" s="88" t="s">
        <v>1692</v>
      </c>
      <c r="Z610" s="88" t="b">
        <v>0</v>
      </c>
      <c r="AA610" s="88" t="b">
        <v>0</v>
      </c>
      <c r="AB610" s="88"/>
      <c r="AC610" s="88">
        <v>1</v>
      </c>
      <c r="AD610" s="88">
        <v>0</v>
      </c>
      <c r="AE610" s="88" t="s">
        <v>1693</v>
      </c>
      <c r="AF610" s="88" t="b">
        <v>0</v>
      </c>
      <c r="AG610" s="88" t="b">
        <v>0</v>
      </c>
      <c r="AH610" s="88"/>
      <c r="AI610" s="88"/>
      <c r="AJ610" s="88"/>
      <c r="AK610" s="88" t="s">
        <v>4510</v>
      </c>
      <c r="AL610" s="88" t="s">
        <v>4511</v>
      </c>
      <c r="AM610" s="88" t="s">
        <v>4510</v>
      </c>
      <c r="AN610" s="88">
        <v>1</v>
      </c>
      <c r="AO610" s="88" t="s">
        <v>4503</v>
      </c>
      <c r="AP610" s="88" t="b">
        <v>1</v>
      </c>
      <c r="AQ610" s="88" t="b">
        <v>0</v>
      </c>
      <c r="AR610" s="88"/>
      <c r="AS610" s="88" t="b">
        <v>0</v>
      </c>
      <c r="AT610" s="88">
        <v>4</v>
      </c>
      <c r="AU610" s="88">
        <v>4</v>
      </c>
    </row>
    <row r="611" spans="1:47" ht="15" customHeight="1" x14ac:dyDescent="0.3">
      <c r="A611" s="46" t="s">
        <v>605</v>
      </c>
      <c r="B611" s="46" t="s">
        <v>606</v>
      </c>
      <c r="C611" s="50"/>
      <c r="D611" s="51"/>
      <c r="E611" s="81"/>
      <c r="F611" s="52"/>
      <c r="G611" s="50"/>
      <c r="H611" s="54"/>
      <c r="I611" s="53"/>
      <c r="J611" s="53"/>
      <c r="K611" s="65"/>
      <c r="L611" s="79"/>
      <c r="M611" s="79"/>
      <c r="N611" s="60"/>
      <c r="O611" s="88" t="s">
        <v>1686</v>
      </c>
      <c r="P611" s="83">
        <v>45032.73715277778</v>
      </c>
      <c r="Q611" s="88" t="s">
        <v>4512</v>
      </c>
      <c r="R611" s="88"/>
      <c r="S611" s="88" t="s">
        <v>4510</v>
      </c>
      <c r="T611" s="88" t="s">
        <v>4498</v>
      </c>
      <c r="U611" s="88" t="s">
        <v>605</v>
      </c>
      <c r="V611" s="88" t="s">
        <v>4511</v>
      </c>
      <c r="W611" s="78" t="s">
        <v>4513</v>
      </c>
      <c r="X611" s="83">
        <v>45032.73715277778</v>
      </c>
      <c r="Y611" s="88" t="s">
        <v>1692</v>
      </c>
      <c r="Z611" s="88" t="b">
        <v>0</v>
      </c>
      <c r="AA611" s="88" t="b">
        <v>0</v>
      </c>
      <c r="AB611" s="88"/>
      <c r="AC611" s="88">
        <v>2</v>
      </c>
      <c r="AD611" s="88">
        <v>0</v>
      </c>
      <c r="AE611" s="88" t="s">
        <v>1693</v>
      </c>
      <c r="AF611" s="88" t="b">
        <v>0</v>
      </c>
      <c r="AG611" s="88" t="b">
        <v>0</v>
      </c>
      <c r="AH611" s="88"/>
      <c r="AI611" s="88"/>
      <c r="AJ611" s="88"/>
      <c r="AK611" s="88" t="s">
        <v>4514</v>
      </c>
      <c r="AL611" s="88" t="s">
        <v>4515</v>
      </c>
      <c r="AM611" s="88" t="s">
        <v>4514</v>
      </c>
      <c r="AN611" s="88">
        <v>1</v>
      </c>
      <c r="AO611" s="88" t="s">
        <v>4503</v>
      </c>
      <c r="AP611" s="88" t="b">
        <v>0</v>
      </c>
      <c r="AQ611" s="88" t="b">
        <v>0</v>
      </c>
      <c r="AR611" s="88"/>
      <c r="AS611" s="88" t="b">
        <v>0</v>
      </c>
      <c r="AT611" s="88">
        <v>3</v>
      </c>
      <c r="AU611" s="88">
        <v>1</v>
      </c>
    </row>
    <row r="612" spans="1:47" ht="15" customHeight="1" x14ac:dyDescent="0.3">
      <c r="A612" s="46" t="s">
        <v>604</v>
      </c>
      <c r="B612" s="46" t="s">
        <v>605</v>
      </c>
      <c r="C612" s="50"/>
      <c r="D612" s="51"/>
      <c r="E612" s="81"/>
      <c r="F612" s="52"/>
      <c r="G612" s="50"/>
      <c r="H612" s="54"/>
      <c r="I612" s="53"/>
      <c r="J612" s="53"/>
      <c r="K612" s="65"/>
      <c r="L612" s="79"/>
      <c r="M612" s="79"/>
      <c r="N612" s="60"/>
      <c r="O612" s="88" t="s">
        <v>1686</v>
      </c>
      <c r="P612" s="83">
        <v>45032.758090277777</v>
      </c>
      <c r="Q612" s="88" t="s">
        <v>4516</v>
      </c>
      <c r="R612" s="88"/>
      <c r="S612" s="88" t="s">
        <v>4517</v>
      </c>
      <c r="T612" s="88" t="s">
        <v>4498</v>
      </c>
      <c r="U612" s="88" t="s">
        <v>604</v>
      </c>
      <c r="V612" s="88" t="s">
        <v>4518</v>
      </c>
      <c r="W612" s="78" t="s">
        <v>4519</v>
      </c>
      <c r="X612" s="83">
        <v>45032.758090277777</v>
      </c>
      <c r="Y612" s="88" t="s">
        <v>1692</v>
      </c>
      <c r="Z612" s="88" t="b">
        <v>0</v>
      </c>
      <c r="AA612" s="88" t="b">
        <v>0</v>
      </c>
      <c r="AB612" s="88"/>
      <c r="AC612" s="88">
        <v>2</v>
      </c>
      <c r="AD612" s="88">
        <v>0</v>
      </c>
      <c r="AE612" s="88" t="s">
        <v>1693</v>
      </c>
      <c r="AF612" s="88" t="b">
        <v>0</v>
      </c>
      <c r="AG612" s="88" t="b">
        <v>0</v>
      </c>
      <c r="AH612" s="88"/>
      <c r="AI612" s="88"/>
      <c r="AJ612" s="88"/>
      <c r="AK612" s="88" t="s">
        <v>4520</v>
      </c>
      <c r="AL612" s="88" t="s">
        <v>4521</v>
      </c>
      <c r="AM612" s="88" t="s">
        <v>4520</v>
      </c>
      <c r="AN612" s="88">
        <v>0</v>
      </c>
      <c r="AO612" s="88" t="s">
        <v>4503</v>
      </c>
      <c r="AP612" s="88" t="b">
        <v>1</v>
      </c>
      <c r="AQ612" s="88" t="b">
        <v>0</v>
      </c>
      <c r="AR612" s="88"/>
      <c r="AS612" s="88" t="b">
        <v>0</v>
      </c>
      <c r="AT612" s="88">
        <v>3</v>
      </c>
      <c r="AU612" s="88">
        <v>4</v>
      </c>
    </row>
    <row r="613" spans="1:47" ht="15" customHeight="1" x14ac:dyDescent="0.3">
      <c r="A613" s="46" t="s">
        <v>605</v>
      </c>
      <c r="B613" s="46" t="s">
        <v>604</v>
      </c>
      <c r="C613" s="50"/>
      <c r="D613" s="51"/>
      <c r="E613" s="81"/>
      <c r="F613" s="52"/>
      <c r="G613" s="50"/>
      <c r="H613" s="54"/>
      <c r="I613" s="53"/>
      <c r="J613" s="53"/>
      <c r="K613" s="65"/>
      <c r="L613" s="79"/>
      <c r="M613" s="79"/>
      <c r="N613" s="60"/>
      <c r="O613" s="88" t="s">
        <v>1686</v>
      </c>
      <c r="P613" s="83">
        <v>45032.73778935185</v>
      </c>
      <c r="Q613" s="88" t="s">
        <v>4522</v>
      </c>
      <c r="R613" s="88"/>
      <c r="S613" s="88" t="s">
        <v>4520</v>
      </c>
      <c r="T613" s="88" t="s">
        <v>4498</v>
      </c>
      <c r="U613" s="88" t="s">
        <v>605</v>
      </c>
      <c r="V613" s="88" t="s">
        <v>4521</v>
      </c>
      <c r="W613" s="78" t="s">
        <v>4523</v>
      </c>
      <c r="X613" s="83">
        <v>45032.73778935185</v>
      </c>
      <c r="Y613" s="88" t="s">
        <v>1692</v>
      </c>
      <c r="Z613" s="88" t="b">
        <v>0</v>
      </c>
      <c r="AA613" s="88" t="b">
        <v>0</v>
      </c>
      <c r="AB613" s="88"/>
      <c r="AC613" s="88">
        <v>2</v>
      </c>
      <c r="AD613" s="88">
        <v>0</v>
      </c>
      <c r="AE613" s="88" t="s">
        <v>1693</v>
      </c>
      <c r="AF613" s="88" t="b">
        <v>0</v>
      </c>
      <c r="AG613" s="88" t="b">
        <v>0</v>
      </c>
      <c r="AH613" s="88"/>
      <c r="AI613" s="88"/>
      <c r="AJ613" s="88"/>
      <c r="AK613" s="88" t="s">
        <v>4524</v>
      </c>
      <c r="AL613" s="88" t="s">
        <v>4525</v>
      </c>
      <c r="AM613" s="88" t="s">
        <v>4524</v>
      </c>
      <c r="AN613" s="88">
        <v>1</v>
      </c>
      <c r="AO613" s="88" t="s">
        <v>4503</v>
      </c>
      <c r="AP613" s="88" t="b">
        <v>0</v>
      </c>
      <c r="AQ613" s="88" t="b">
        <v>0</v>
      </c>
      <c r="AR613" s="88"/>
      <c r="AS613" s="88" t="b">
        <v>0</v>
      </c>
      <c r="AT613" s="88">
        <v>2</v>
      </c>
      <c r="AU613" s="88">
        <v>3</v>
      </c>
    </row>
    <row r="614" spans="1:47" ht="15" customHeight="1" x14ac:dyDescent="0.3">
      <c r="A614" s="46" t="s">
        <v>604</v>
      </c>
      <c r="B614" s="46" t="s">
        <v>605</v>
      </c>
      <c r="C614" s="50"/>
      <c r="D614" s="51"/>
      <c r="E614" s="81"/>
      <c r="F614" s="52"/>
      <c r="G614" s="50"/>
      <c r="H614" s="54"/>
      <c r="I614" s="53"/>
      <c r="J614" s="53"/>
      <c r="K614" s="65"/>
      <c r="L614" s="79"/>
      <c r="M614" s="79"/>
      <c r="N614" s="60"/>
      <c r="O614" s="88" t="s">
        <v>1686</v>
      </c>
      <c r="P614" s="83">
        <v>45032.105844907404</v>
      </c>
      <c r="Q614" s="88" t="s">
        <v>4526</v>
      </c>
      <c r="R614" s="88"/>
      <c r="S614" s="88" t="s">
        <v>4524</v>
      </c>
      <c r="T614" s="88" t="s">
        <v>4498</v>
      </c>
      <c r="U614" s="88" t="s">
        <v>604</v>
      </c>
      <c r="V614" s="88" t="s">
        <v>4525</v>
      </c>
      <c r="W614" s="78" t="s">
        <v>4527</v>
      </c>
      <c r="X614" s="83">
        <v>45032.105844907404</v>
      </c>
      <c r="Y614" s="88" t="s">
        <v>1692</v>
      </c>
      <c r="Z614" s="88" t="b">
        <v>0</v>
      </c>
      <c r="AA614" s="88" t="b">
        <v>0</v>
      </c>
      <c r="AB614" s="88"/>
      <c r="AC614" s="88">
        <v>2</v>
      </c>
      <c r="AD614" s="88">
        <v>0</v>
      </c>
      <c r="AE614" s="88" t="s">
        <v>1693</v>
      </c>
      <c r="AF614" s="88" t="b">
        <v>0</v>
      </c>
      <c r="AG614" s="88" t="b">
        <v>0</v>
      </c>
      <c r="AH614" s="88"/>
      <c r="AI614" s="88"/>
      <c r="AJ614" s="88"/>
      <c r="AK614" s="88" t="s">
        <v>4528</v>
      </c>
      <c r="AL614" s="88" t="s">
        <v>4529</v>
      </c>
      <c r="AM614" s="88" t="s">
        <v>4528</v>
      </c>
      <c r="AN614" s="88">
        <v>2</v>
      </c>
      <c r="AO614" s="88" t="s">
        <v>4503</v>
      </c>
      <c r="AP614" s="88" t="b">
        <v>1</v>
      </c>
      <c r="AQ614" s="88" t="b">
        <v>0</v>
      </c>
      <c r="AR614" s="88"/>
      <c r="AS614" s="88" t="b">
        <v>0</v>
      </c>
      <c r="AT614" s="88">
        <v>1</v>
      </c>
      <c r="AU614" s="88">
        <v>4</v>
      </c>
    </row>
    <row r="615" spans="1:47" ht="15" customHeight="1" x14ac:dyDescent="0.3">
      <c r="A615" s="46" t="s">
        <v>605</v>
      </c>
      <c r="B615" s="46" t="s">
        <v>604</v>
      </c>
      <c r="C615" s="50"/>
      <c r="D615" s="51"/>
      <c r="E615" s="81"/>
      <c r="F615" s="52"/>
      <c r="G615" s="50"/>
      <c r="H615" s="54"/>
      <c r="I615" s="53"/>
      <c r="J615" s="53"/>
      <c r="K615" s="65"/>
      <c r="L615" s="79"/>
      <c r="M615" s="79"/>
      <c r="N615" s="60"/>
      <c r="O615" s="88" t="s">
        <v>1697</v>
      </c>
      <c r="P615" s="83">
        <v>45032.103206018517</v>
      </c>
      <c r="Q615" s="88" t="s">
        <v>4530</v>
      </c>
      <c r="R615" s="88"/>
      <c r="S615" s="88" t="s">
        <v>4528</v>
      </c>
      <c r="T615" s="88" t="s">
        <v>4498</v>
      </c>
      <c r="U615" s="88" t="s">
        <v>605</v>
      </c>
      <c r="V615" s="88" t="s">
        <v>4529</v>
      </c>
      <c r="W615" s="78" t="s">
        <v>4531</v>
      </c>
      <c r="X615" s="83">
        <v>45032.103206018517</v>
      </c>
      <c r="Y615" s="88" t="s">
        <v>1692</v>
      </c>
      <c r="Z615" s="88" t="b">
        <v>0</v>
      </c>
      <c r="AA615" s="88" t="b">
        <v>0</v>
      </c>
      <c r="AB615" s="88"/>
      <c r="AC615" s="88">
        <v>7</v>
      </c>
      <c r="AD615" s="88">
        <v>0</v>
      </c>
      <c r="AE615" s="88" t="s">
        <v>1693</v>
      </c>
      <c r="AF615" s="88" t="b">
        <v>0</v>
      </c>
      <c r="AG615" s="88" t="b">
        <v>0</v>
      </c>
      <c r="AH615" s="88"/>
      <c r="AI615" s="88"/>
      <c r="AJ615" s="88"/>
      <c r="AK615" s="88" t="s">
        <v>4503</v>
      </c>
      <c r="AL615" s="88" t="s">
        <v>4532</v>
      </c>
      <c r="AM615" s="88" t="s">
        <v>4503</v>
      </c>
      <c r="AN615" s="88">
        <v>1</v>
      </c>
      <c r="AO615" s="88" t="s">
        <v>4503</v>
      </c>
      <c r="AP615" s="88" t="b">
        <v>0</v>
      </c>
      <c r="AQ615" s="88" t="b">
        <v>0</v>
      </c>
      <c r="AR615" s="88"/>
      <c r="AS615" s="88" t="b">
        <v>0</v>
      </c>
      <c r="AT615" s="88">
        <v>0</v>
      </c>
      <c r="AU615" s="88">
        <v>3</v>
      </c>
    </row>
    <row r="616" spans="1:47" ht="15" customHeight="1" x14ac:dyDescent="0.3">
      <c r="A616" s="46" t="s">
        <v>604</v>
      </c>
      <c r="B616" s="46" t="s">
        <v>607</v>
      </c>
      <c r="C616" s="50"/>
      <c r="D616" s="51"/>
      <c r="E616" s="81"/>
      <c r="F616" s="52"/>
      <c r="G616" s="50"/>
      <c r="H616" s="54"/>
      <c r="I616" s="53"/>
      <c r="J616" s="53"/>
      <c r="K616" s="65"/>
      <c r="L616" s="79"/>
      <c r="M616" s="79"/>
      <c r="N616" s="60"/>
      <c r="O616" s="88" t="s">
        <v>1686</v>
      </c>
      <c r="P616" s="83">
        <v>45032.163240740738</v>
      </c>
      <c r="Q616" s="88" t="s">
        <v>4533</v>
      </c>
      <c r="R616" s="88"/>
      <c r="S616" s="88" t="s">
        <v>4534</v>
      </c>
      <c r="T616" s="88" t="s">
        <v>4498</v>
      </c>
      <c r="U616" s="88" t="s">
        <v>604</v>
      </c>
      <c r="V616" s="88" t="s">
        <v>4535</v>
      </c>
      <c r="W616" s="78" t="s">
        <v>4536</v>
      </c>
      <c r="X616" s="83">
        <v>45032.163240740738</v>
      </c>
      <c r="Y616" s="88" t="s">
        <v>1692</v>
      </c>
      <c r="Z616" s="88" t="b">
        <v>0</v>
      </c>
      <c r="AA616" s="88" t="b">
        <v>0</v>
      </c>
      <c r="AB616" s="88"/>
      <c r="AC616" s="88">
        <v>1</v>
      </c>
      <c r="AD616" s="88">
        <v>0</v>
      </c>
      <c r="AE616" s="88" t="s">
        <v>1693</v>
      </c>
      <c r="AF616" s="88" t="b">
        <v>0</v>
      </c>
      <c r="AG616" s="88" t="b">
        <v>0</v>
      </c>
      <c r="AH616" s="88"/>
      <c r="AI616" s="88"/>
      <c r="AJ616" s="88"/>
      <c r="AK616" s="88" t="s">
        <v>4537</v>
      </c>
      <c r="AL616" s="88" t="s">
        <v>4538</v>
      </c>
      <c r="AM616" s="88" t="s">
        <v>4537</v>
      </c>
      <c r="AN616" s="88">
        <v>0</v>
      </c>
      <c r="AO616" s="88" t="s">
        <v>4503</v>
      </c>
      <c r="AP616" s="88" t="b">
        <v>1</v>
      </c>
      <c r="AQ616" s="88" t="b">
        <v>0</v>
      </c>
      <c r="AR616" s="88"/>
      <c r="AS616" s="88" t="b">
        <v>0</v>
      </c>
      <c r="AT616" s="88">
        <v>1</v>
      </c>
      <c r="AU616" s="88">
        <v>1</v>
      </c>
    </row>
    <row r="617" spans="1:47" ht="15" customHeight="1" x14ac:dyDescent="0.3">
      <c r="A617" s="46" t="s">
        <v>607</v>
      </c>
      <c r="B617" s="46" t="s">
        <v>604</v>
      </c>
      <c r="C617" s="50"/>
      <c r="D617" s="51"/>
      <c r="E617" s="81"/>
      <c r="F617" s="52"/>
      <c r="G617" s="50"/>
      <c r="H617" s="54"/>
      <c r="I617" s="53"/>
      <c r="J617" s="53"/>
      <c r="K617" s="65"/>
      <c r="L617" s="79"/>
      <c r="M617" s="79"/>
      <c r="N617" s="60"/>
      <c r="O617" s="88" t="s">
        <v>1697</v>
      </c>
      <c r="P617" s="83">
        <v>45032.162476851852</v>
      </c>
      <c r="Q617" s="88" t="s">
        <v>4539</v>
      </c>
      <c r="R617" s="88"/>
      <c r="S617" s="88" t="s">
        <v>4537</v>
      </c>
      <c r="T617" s="88" t="s">
        <v>4498</v>
      </c>
      <c r="U617" s="88" t="s">
        <v>4540</v>
      </c>
      <c r="V617" s="88" t="s">
        <v>4538</v>
      </c>
      <c r="W617" s="78" t="s">
        <v>4541</v>
      </c>
      <c r="X617" s="83">
        <v>45032.162476851852</v>
      </c>
      <c r="Y617" s="88" t="s">
        <v>1692</v>
      </c>
      <c r="Z617" s="88" t="b">
        <v>0</v>
      </c>
      <c r="AA617" s="88" t="b">
        <v>0</v>
      </c>
      <c r="AB617" s="88"/>
      <c r="AC617" s="88">
        <v>3</v>
      </c>
      <c r="AD617" s="88">
        <v>0</v>
      </c>
      <c r="AE617" s="88" t="s">
        <v>1693</v>
      </c>
      <c r="AF617" s="88" t="b">
        <v>0</v>
      </c>
      <c r="AG617" s="88" t="b">
        <v>0</v>
      </c>
      <c r="AH617" s="88"/>
      <c r="AI617" s="88"/>
      <c r="AJ617" s="88"/>
      <c r="AK617" s="88" t="s">
        <v>4503</v>
      </c>
      <c r="AL617" s="88" t="s">
        <v>4532</v>
      </c>
      <c r="AM617" s="88" t="s">
        <v>4503</v>
      </c>
      <c r="AN617" s="88">
        <v>1</v>
      </c>
      <c r="AO617" s="88" t="s">
        <v>4503</v>
      </c>
      <c r="AP617" s="88" t="b">
        <v>0</v>
      </c>
      <c r="AQ617" s="88" t="b">
        <v>0</v>
      </c>
      <c r="AR617" s="88"/>
      <c r="AS617" s="88" t="b">
        <v>0</v>
      </c>
      <c r="AT617" s="88">
        <v>0</v>
      </c>
      <c r="AU617" s="88">
        <v>1</v>
      </c>
    </row>
    <row r="618" spans="1:47" ht="15" customHeight="1" x14ac:dyDescent="0.3">
      <c r="A618" s="46" t="s">
        <v>604</v>
      </c>
      <c r="B618" s="46" t="s">
        <v>606</v>
      </c>
      <c r="C618" s="50"/>
      <c r="D618" s="51"/>
      <c r="E618" s="81"/>
      <c r="F618" s="52"/>
      <c r="G618" s="50"/>
      <c r="H618" s="54"/>
      <c r="I618" s="53"/>
      <c r="J618" s="53"/>
      <c r="K618" s="65"/>
      <c r="L618" s="79"/>
      <c r="M618" s="79"/>
      <c r="N618" s="60"/>
      <c r="O618" s="88" t="s">
        <v>1686</v>
      </c>
      <c r="P618" s="83">
        <v>45032.234270833331</v>
      </c>
      <c r="Q618" s="88" t="s">
        <v>4542</v>
      </c>
      <c r="R618" s="88"/>
      <c r="S618" s="88" t="s">
        <v>4543</v>
      </c>
      <c r="T618" s="88" t="s">
        <v>4498</v>
      </c>
      <c r="U618" s="88" t="s">
        <v>604</v>
      </c>
      <c r="V618" s="88" t="s">
        <v>4544</v>
      </c>
      <c r="W618" s="78" t="s">
        <v>4545</v>
      </c>
      <c r="X618" s="83">
        <v>45032.234270833331</v>
      </c>
      <c r="Y618" s="88" t="s">
        <v>1692</v>
      </c>
      <c r="Z618" s="88" t="b">
        <v>0</v>
      </c>
      <c r="AA618" s="88" t="b">
        <v>0</v>
      </c>
      <c r="AB618" s="88"/>
      <c r="AC618" s="88">
        <v>1</v>
      </c>
      <c r="AD618" s="88">
        <v>0</v>
      </c>
      <c r="AE618" s="88" t="s">
        <v>1693</v>
      </c>
      <c r="AF618" s="88" t="b">
        <v>0</v>
      </c>
      <c r="AG618" s="88" t="b">
        <v>0</v>
      </c>
      <c r="AH618" s="88"/>
      <c r="AI618" s="88"/>
      <c r="AJ618" s="88"/>
      <c r="AK618" s="88" t="s">
        <v>4514</v>
      </c>
      <c r="AL618" s="88" t="s">
        <v>4515</v>
      </c>
      <c r="AM618" s="88" t="s">
        <v>4514</v>
      </c>
      <c r="AN618" s="88">
        <v>0</v>
      </c>
      <c r="AO618" s="88" t="s">
        <v>4503</v>
      </c>
      <c r="AP618" s="88" t="b">
        <v>1</v>
      </c>
      <c r="AQ618" s="88" t="b">
        <v>0</v>
      </c>
      <c r="AR618" s="88"/>
      <c r="AS618" s="88" t="b">
        <v>0</v>
      </c>
      <c r="AT618" s="88">
        <v>3</v>
      </c>
      <c r="AU618" s="88">
        <v>5</v>
      </c>
    </row>
    <row r="619" spans="1:47" ht="15" customHeight="1" x14ac:dyDescent="0.3">
      <c r="A619" s="46" t="s">
        <v>606</v>
      </c>
      <c r="B619" s="46" t="s">
        <v>604</v>
      </c>
      <c r="C619" s="50"/>
      <c r="D619" s="51"/>
      <c r="E619" s="81"/>
      <c r="F619" s="52"/>
      <c r="G619" s="50"/>
      <c r="H619" s="54"/>
      <c r="I619" s="53"/>
      <c r="J619" s="53"/>
      <c r="K619" s="65"/>
      <c r="L619" s="79"/>
      <c r="M619" s="79"/>
      <c r="N619" s="60"/>
      <c r="O619" s="88" t="s">
        <v>1686</v>
      </c>
      <c r="P619" s="83">
        <v>45032.19835648148</v>
      </c>
      <c r="Q619" s="88" t="s">
        <v>4546</v>
      </c>
      <c r="R619" s="88"/>
      <c r="S619" s="88" t="s">
        <v>4514</v>
      </c>
      <c r="T619" s="88" t="s">
        <v>4498</v>
      </c>
      <c r="U619" s="88" t="s">
        <v>606</v>
      </c>
      <c r="V619" s="88" t="s">
        <v>4515</v>
      </c>
      <c r="W619" s="78" t="s">
        <v>4547</v>
      </c>
      <c r="X619" s="83">
        <v>45032.19835648148</v>
      </c>
      <c r="Y619" s="88" t="s">
        <v>1692</v>
      </c>
      <c r="Z619" s="88" t="b">
        <v>0</v>
      </c>
      <c r="AA619" s="88" t="b">
        <v>0</v>
      </c>
      <c r="AB619" s="88"/>
      <c r="AC619" s="88">
        <v>3</v>
      </c>
      <c r="AD619" s="88">
        <v>0</v>
      </c>
      <c r="AE619" s="88" t="s">
        <v>1693</v>
      </c>
      <c r="AF619" s="88" t="b">
        <v>0</v>
      </c>
      <c r="AG619" s="88" t="b">
        <v>0</v>
      </c>
      <c r="AH619" s="88"/>
      <c r="AI619" s="88"/>
      <c r="AJ619" s="88"/>
      <c r="AK619" s="88" t="s">
        <v>4524</v>
      </c>
      <c r="AL619" s="88" t="s">
        <v>4525</v>
      </c>
      <c r="AM619" s="88" t="s">
        <v>4524</v>
      </c>
      <c r="AN619" s="88">
        <v>2</v>
      </c>
      <c r="AO619" s="88" t="s">
        <v>4503</v>
      </c>
      <c r="AP619" s="88" t="b">
        <v>0</v>
      </c>
      <c r="AQ619" s="88" t="b">
        <v>0</v>
      </c>
      <c r="AR619" s="88"/>
      <c r="AS619" s="88" t="b">
        <v>0</v>
      </c>
      <c r="AT619" s="88">
        <v>2</v>
      </c>
      <c r="AU619" s="88">
        <v>4</v>
      </c>
    </row>
    <row r="620" spans="1:47" ht="15" customHeight="1" x14ac:dyDescent="0.3">
      <c r="A620" s="46" t="s">
        <v>604</v>
      </c>
      <c r="B620" s="46" t="s">
        <v>606</v>
      </c>
      <c r="C620" s="50"/>
      <c r="D620" s="51"/>
      <c r="E620" s="81"/>
      <c r="F620" s="52"/>
      <c r="G620" s="50"/>
      <c r="H620" s="54"/>
      <c r="I620" s="53"/>
      <c r="J620" s="53"/>
      <c r="K620" s="65"/>
      <c r="L620" s="79"/>
      <c r="M620" s="79"/>
      <c r="N620" s="60"/>
      <c r="O620" s="88" t="s">
        <v>1686</v>
      </c>
      <c r="P620" s="83">
        <v>45032.725914351853</v>
      </c>
      <c r="Q620" s="88" t="s">
        <v>4548</v>
      </c>
      <c r="R620" s="88"/>
      <c r="S620" s="88" t="s">
        <v>4549</v>
      </c>
      <c r="T620" s="88" t="s">
        <v>4498</v>
      </c>
      <c r="U620" s="88" t="s">
        <v>604</v>
      </c>
      <c r="V620" s="88" t="s">
        <v>4550</v>
      </c>
      <c r="W620" s="78" t="s">
        <v>4551</v>
      </c>
      <c r="X620" s="83">
        <v>45032.725914351853</v>
      </c>
      <c r="Y620" s="88" t="s">
        <v>1692</v>
      </c>
      <c r="Z620" s="88" t="b">
        <v>0</v>
      </c>
      <c r="AA620" s="88" t="b">
        <v>0</v>
      </c>
      <c r="AB620" s="88"/>
      <c r="AC620" s="88">
        <v>1</v>
      </c>
      <c r="AD620" s="88">
        <v>0</v>
      </c>
      <c r="AE620" s="88" t="s">
        <v>1693</v>
      </c>
      <c r="AF620" s="88" t="b">
        <v>0</v>
      </c>
      <c r="AG620" s="88" t="b">
        <v>0</v>
      </c>
      <c r="AH620" s="88"/>
      <c r="AI620" s="88"/>
      <c r="AJ620" s="88"/>
      <c r="AK620" s="88" t="s">
        <v>4552</v>
      </c>
      <c r="AL620" s="88" t="s">
        <v>4553</v>
      </c>
      <c r="AM620" s="88" t="s">
        <v>4552</v>
      </c>
      <c r="AN620" s="88">
        <v>0</v>
      </c>
      <c r="AO620" s="88" t="s">
        <v>4503</v>
      </c>
      <c r="AP620" s="88" t="b">
        <v>1</v>
      </c>
      <c r="AQ620" s="88" t="b">
        <v>0</v>
      </c>
      <c r="AR620" s="88"/>
      <c r="AS620" s="88" t="b">
        <v>0</v>
      </c>
      <c r="AT620" s="88">
        <v>3</v>
      </c>
      <c r="AU620" s="88">
        <v>5</v>
      </c>
    </row>
    <row r="621" spans="1:47" ht="15" customHeight="1" x14ac:dyDescent="0.3">
      <c r="A621" s="46" t="s">
        <v>604</v>
      </c>
      <c r="B621" s="46" t="s">
        <v>606</v>
      </c>
      <c r="C621" s="50"/>
      <c r="D621" s="51"/>
      <c r="E621" s="81"/>
      <c r="F621" s="52"/>
      <c r="G621" s="50"/>
      <c r="H621" s="54"/>
      <c r="I621" s="53"/>
      <c r="J621" s="53"/>
      <c r="K621" s="65"/>
      <c r="L621" s="79"/>
      <c r="M621" s="79"/>
      <c r="N621" s="60"/>
      <c r="O621" s="88" t="s">
        <v>1686</v>
      </c>
      <c r="P621" s="83">
        <v>45033.22148148148</v>
      </c>
      <c r="Q621" s="88" t="s">
        <v>4554</v>
      </c>
      <c r="R621" s="88"/>
      <c r="S621" s="88" t="s">
        <v>4555</v>
      </c>
      <c r="T621" s="88" t="s">
        <v>4498</v>
      </c>
      <c r="U621" s="88" t="s">
        <v>604</v>
      </c>
      <c r="V621" s="88" t="s">
        <v>4556</v>
      </c>
      <c r="W621" s="78" t="s">
        <v>4557</v>
      </c>
      <c r="X621" s="83">
        <v>45033.22148148148</v>
      </c>
      <c r="Y621" s="88" t="s">
        <v>1692</v>
      </c>
      <c r="Z621" s="88" t="b">
        <v>0</v>
      </c>
      <c r="AA621" s="88" t="b">
        <v>0</v>
      </c>
      <c r="AB621" s="88"/>
      <c r="AC621" s="88">
        <v>2</v>
      </c>
      <c r="AD621" s="88">
        <v>0</v>
      </c>
      <c r="AE621" s="88" t="s">
        <v>1693</v>
      </c>
      <c r="AF621" s="88" t="b">
        <v>0</v>
      </c>
      <c r="AG621" s="88" t="b">
        <v>0</v>
      </c>
      <c r="AH621" s="88"/>
      <c r="AI621" s="88"/>
      <c r="AJ621" s="88"/>
      <c r="AK621" s="88" t="s">
        <v>4558</v>
      </c>
      <c r="AL621" s="88" t="s">
        <v>4559</v>
      </c>
      <c r="AM621" s="88" t="s">
        <v>4558</v>
      </c>
      <c r="AN621" s="88">
        <v>0</v>
      </c>
      <c r="AO621" s="88" t="s">
        <v>4503</v>
      </c>
      <c r="AP621" s="88" t="b">
        <v>1</v>
      </c>
      <c r="AQ621" s="88" t="b">
        <v>0</v>
      </c>
      <c r="AR621" s="88"/>
      <c r="AS621" s="88" t="b">
        <v>0</v>
      </c>
      <c r="AT621" s="88">
        <v>5</v>
      </c>
      <c r="AU621" s="88">
        <v>5</v>
      </c>
    </row>
    <row r="622" spans="1:47" ht="15" customHeight="1" x14ac:dyDescent="0.3">
      <c r="A622" s="46" t="s">
        <v>606</v>
      </c>
      <c r="B622" s="46" t="s">
        <v>604</v>
      </c>
      <c r="C622" s="50"/>
      <c r="D622" s="51"/>
      <c r="E622" s="81"/>
      <c r="F622" s="52"/>
      <c r="G622" s="50"/>
      <c r="H622" s="54"/>
      <c r="I622" s="53"/>
      <c r="J622" s="53"/>
      <c r="K622" s="65"/>
      <c r="L622" s="79"/>
      <c r="M622" s="79"/>
      <c r="N622" s="60"/>
      <c r="O622" s="88" t="s">
        <v>1686</v>
      </c>
      <c r="P622" s="83">
        <v>45033.150300925925</v>
      </c>
      <c r="Q622" s="88" t="s">
        <v>4560</v>
      </c>
      <c r="R622" s="88"/>
      <c r="S622" s="88" t="s">
        <v>4558</v>
      </c>
      <c r="T622" s="88" t="s">
        <v>4498</v>
      </c>
      <c r="U622" s="88" t="s">
        <v>606</v>
      </c>
      <c r="V622" s="88" t="s">
        <v>4559</v>
      </c>
      <c r="W622" s="78" t="s">
        <v>4561</v>
      </c>
      <c r="X622" s="83">
        <v>45033.150300925925</v>
      </c>
      <c r="Y622" s="88" t="s">
        <v>1692</v>
      </c>
      <c r="Z622" s="88" t="b">
        <v>0</v>
      </c>
      <c r="AA622" s="88" t="b">
        <v>0</v>
      </c>
      <c r="AB622" s="88"/>
      <c r="AC622" s="88">
        <v>2</v>
      </c>
      <c r="AD622" s="88">
        <v>0</v>
      </c>
      <c r="AE622" s="88" t="s">
        <v>1693</v>
      </c>
      <c r="AF622" s="88" t="b">
        <v>0</v>
      </c>
      <c r="AG622" s="88" t="b">
        <v>0</v>
      </c>
      <c r="AH622" s="88"/>
      <c r="AI622" s="88"/>
      <c r="AJ622" s="88"/>
      <c r="AK622" s="88" t="s">
        <v>4562</v>
      </c>
      <c r="AL622" s="88" t="s">
        <v>4563</v>
      </c>
      <c r="AM622" s="88" t="s">
        <v>4562</v>
      </c>
      <c r="AN622" s="88">
        <v>1</v>
      </c>
      <c r="AO622" s="88" t="s">
        <v>4503</v>
      </c>
      <c r="AP622" s="88" t="b">
        <v>0</v>
      </c>
      <c r="AQ622" s="88" t="b">
        <v>0</v>
      </c>
      <c r="AR622" s="88"/>
      <c r="AS622" s="88" t="b">
        <v>0</v>
      </c>
      <c r="AT622" s="88">
        <v>4</v>
      </c>
      <c r="AU622" s="88">
        <v>4</v>
      </c>
    </row>
    <row r="623" spans="1:47" ht="15" customHeight="1" x14ac:dyDescent="0.3">
      <c r="A623" s="46" t="s">
        <v>604</v>
      </c>
      <c r="B623" s="46" t="s">
        <v>606</v>
      </c>
      <c r="C623" s="50"/>
      <c r="D623" s="51"/>
      <c r="E623" s="81"/>
      <c r="F623" s="52"/>
      <c r="G623" s="50"/>
      <c r="H623" s="54"/>
      <c r="I623" s="53"/>
      <c r="J623" s="53"/>
      <c r="K623" s="65"/>
      <c r="L623" s="79"/>
      <c r="M623" s="79"/>
      <c r="N623" s="60"/>
      <c r="O623" s="88" t="s">
        <v>1686</v>
      </c>
      <c r="P623" s="83">
        <v>45033.076006944444</v>
      </c>
      <c r="Q623" s="88" t="s">
        <v>4564</v>
      </c>
      <c r="R623" s="88"/>
      <c r="S623" s="88" t="s">
        <v>4562</v>
      </c>
      <c r="T623" s="88" t="s">
        <v>4498</v>
      </c>
      <c r="U623" s="88" t="s">
        <v>604</v>
      </c>
      <c r="V623" s="88" t="s">
        <v>4563</v>
      </c>
      <c r="W623" s="78" t="s">
        <v>4565</v>
      </c>
      <c r="X623" s="83">
        <v>45033.076006944444</v>
      </c>
      <c r="Y623" s="88" t="s">
        <v>1692</v>
      </c>
      <c r="Z623" s="88" t="b">
        <v>0</v>
      </c>
      <c r="AA623" s="88" t="b">
        <v>0</v>
      </c>
      <c r="AB623" s="88"/>
      <c r="AC623" s="88">
        <v>1</v>
      </c>
      <c r="AD623" s="88">
        <v>0</v>
      </c>
      <c r="AE623" s="88" t="s">
        <v>1693</v>
      </c>
      <c r="AF623" s="88" t="b">
        <v>0</v>
      </c>
      <c r="AG623" s="88" t="b">
        <v>0</v>
      </c>
      <c r="AH623" s="88"/>
      <c r="AI623" s="88"/>
      <c r="AJ623" s="88"/>
      <c r="AK623" s="88" t="s">
        <v>4552</v>
      </c>
      <c r="AL623" s="88" t="s">
        <v>4553</v>
      </c>
      <c r="AM623" s="88" t="s">
        <v>4552</v>
      </c>
      <c r="AN623" s="88">
        <v>1</v>
      </c>
      <c r="AO623" s="88" t="s">
        <v>4503</v>
      </c>
      <c r="AP623" s="88" t="b">
        <v>1</v>
      </c>
      <c r="AQ623" s="88" t="b">
        <v>0</v>
      </c>
      <c r="AR623" s="88"/>
      <c r="AS623" s="88" t="b">
        <v>0</v>
      </c>
      <c r="AT623" s="88">
        <v>3</v>
      </c>
      <c r="AU623" s="88">
        <v>5</v>
      </c>
    </row>
    <row r="624" spans="1:47" ht="15" customHeight="1" x14ac:dyDescent="0.3">
      <c r="A624" s="46" t="s">
        <v>606</v>
      </c>
      <c r="B624" s="46" t="s">
        <v>604</v>
      </c>
      <c r="C624" s="50"/>
      <c r="D624" s="51"/>
      <c r="E624" s="81"/>
      <c r="F624" s="52"/>
      <c r="G624" s="50"/>
      <c r="H624" s="54"/>
      <c r="I624" s="53"/>
      <c r="J624" s="53"/>
      <c r="K624" s="65"/>
      <c r="L624" s="79"/>
      <c r="M624" s="79"/>
      <c r="N624" s="60"/>
      <c r="O624" s="88" t="s">
        <v>1686</v>
      </c>
      <c r="P624" s="83">
        <v>45032.538865740738</v>
      </c>
      <c r="Q624" s="88" t="s">
        <v>4566</v>
      </c>
      <c r="R624" s="88"/>
      <c r="S624" s="88" t="s">
        <v>4552</v>
      </c>
      <c r="T624" s="88" t="s">
        <v>4498</v>
      </c>
      <c r="U624" s="88" t="s">
        <v>606</v>
      </c>
      <c r="V624" s="88" t="s">
        <v>4553</v>
      </c>
      <c r="W624" s="78" t="s">
        <v>4567</v>
      </c>
      <c r="X624" s="83">
        <v>45032.538865740738</v>
      </c>
      <c r="Y624" s="88" t="s">
        <v>1692</v>
      </c>
      <c r="Z624" s="88" t="b">
        <v>0</v>
      </c>
      <c r="AA624" s="88" t="b">
        <v>0</v>
      </c>
      <c r="AB624" s="88"/>
      <c r="AC624" s="88">
        <v>2</v>
      </c>
      <c r="AD624" s="88">
        <v>0</v>
      </c>
      <c r="AE624" s="88" t="s">
        <v>1693</v>
      </c>
      <c r="AF624" s="88" t="b">
        <v>0</v>
      </c>
      <c r="AG624" s="88" t="b">
        <v>0</v>
      </c>
      <c r="AH624" s="88"/>
      <c r="AI624" s="88"/>
      <c r="AJ624" s="88"/>
      <c r="AK624" s="88" t="s">
        <v>4568</v>
      </c>
      <c r="AL624" s="88" t="s">
        <v>4569</v>
      </c>
      <c r="AM624" s="88" t="s">
        <v>4568</v>
      </c>
      <c r="AN624" s="88">
        <v>2</v>
      </c>
      <c r="AO624" s="88" t="s">
        <v>4503</v>
      </c>
      <c r="AP624" s="88" t="b">
        <v>0</v>
      </c>
      <c r="AQ624" s="88" t="b">
        <v>0</v>
      </c>
      <c r="AR624" s="88"/>
      <c r="AS624" s="88" t="b">
        <v>0</v>
      </c>
      <c r="AT624" s="88">
        <v>2</v>
      </c>
      <c r="AU624" s="88">
        <v>4</v>
      </c>
    </row>
    <row r="625" spans="1:47" ht="15" customHeight="1" x14ac:dyDescent="0.3">
      <c r="A625" s="46" t="s">
        <v>604</v>
      </c>
      <c r="B625" s="46" t="s">
        <v>606</v>
      </c>
      <c r="C625" s="50"/>
      <c r="D625" s="51"/>
      <c r="E625" s="81"/>
      <c r="F625" s="52"/>
      <c r="G625" s="50"/>
      <c r="H625" s="54"/>
      <c r="I625" s="53"/>
      <c r="J625" s="53"/>
      <c r="K625" s="65"/>
      <c r="L625" s="79"/>
      <c r="M625" s="79"/>
      <c r="N625" s="60"/>
      <c r="O625" s="88" t="s">
        <v>1686</v>
      </c>
      <c r="P625" s="83">
        <v>45032.23945601852</v>
      </c>
      <c r="Q625" s="88" t="s">
        <v>4570</v>
      </c>
      <c r="R625" s="88"/>
      <c r="S625" s="88" t="s">
        <v>4568</v>
      </c>
      <c r="T625" s="88" t="s">
        <v>4498</v>
      </c>
      <c r="U625" s="88" t="s">
        <v>604</v>
      </c>
      <c r="V625" s="88" t="s">
        <v>4569</v>
      </c>
      <c r="W625" s="78" t="s">
        <v>4571</v>
      </c>
      <c r="X625" s="83">
        <v>45032.23945601852</v>
      </c>
      <c r="Y625" s="88" t="s">
        <v>1692</v>
      </c>
      <c r="Z625" s="88" t="b">
        <v>0</v>
      </c>
      <c r="AA625" s="88" t="b">
        <v>0</v>
      </c>
      <c r="AB625" s="88"/>
      <c r="AC625" s="88">
        <v>2</v>
      </c>
      <c r="AD625" s="88">
        <v>0</v>
      </c>
      <c r="AE625" s="88" t="s">
        <v>1693</v>
      </c>
      <c r="AF625" s="88" t="b">
        <v>0</v>
      </c>
      <c r="AG625" s="88" t="b">
        <v>0</v>
      </c>
      <c r="AH625" s="88"/>
      <c r="AI625" s="88"/>
      <c r="AJ625" s="88"/>
      <c r="AK625" s="88" t="s">
        <v>4572</v>
      </c>
      <c r="AL625" s="88" t="s">
        <v>4573</v>
      </c>
      <c r="AM625" s="88" t="s">
        <v>4572</v>
      </c>
      <c r="AN625" s="88">
        <v>1</v>
      </c>
      <c r="AO625" s="88" t="s">
        <v>4503</v>
      </c>
      <c r="AP625" s="88" t="b">
        <v>1</v>
      </c>
      <c r="AQ625" s="88" t="b">
        <v>0</v>
      </c>
      <c r="AR625" s="88"/>
      <c r="AS625" s="88" t="b">
        <v>0</v>
      </c>
      <c r="AT625" s="88">
        <v>1</v>
      </c>
      <c r="AU625" s="88">
        <v>5</v>
      </c>
    </row>
    <row r="626" spans="1:47" ht="15" customHeight="1" x14ac:dyDescent="0.3">
      <c r="A626" s="46" t="s">
        <v>606</v>
      </c>
      <c r="B626" s="46" t="s">
        <v>604</v>
      </c>
      <c r="C626" s="50"/>
      <c r="D626" s="51"/>
      <c r="E626" s="81"/>
      <c r="F626" s="52"/>
      <c r="G626" s="50"/>
      <c r="H626" s="54"/>
      <c r="I626" s="53"/>
      <c r="J626" s="53"/>
      <c r="K626" s="65"/>
      <c r="L626" s="79"/>
      <c r="M626" s="79"/>
      <c r="N626" s="60"/>
      <c r="O626" s="88" t="s">
        <v>1697</v>
      </c>
      <c r="P626" s="83">
        <v>45032.196666666663</v>
      </c>
      <c r="Q626" s="88" t="s">
        <v>4574</v>
      </c>
      <c r="R626" s="88"/>
      <c r="S626" s="88" t="s">
        <v>4572</v>
      </c>
      <c r="T626" s="88" t="s">
        <v>4498</v>
      </c>
      <c r="U626" s="88" t="s">
        <v>606</v>
      </c>
      <c r="V626" s="88" t="s">
        <v>4573</v>
      </c>
      <c r="W626" s="78" t="s">
        <v>4575</v>
      </c>
      <c r="X626" s="83">
        <v>45032.196666666663</v>
      </c>
      <c r="Y626" s="88" t="s">
        <v>1692</v>
      </c>
      <c r="Z626" s="88" t="b">
        <v>0</v>
      </c>
      <c r="AA626" s="88" t="b">
        <v>0</v>
      </c>
      <c r="AB626" s="88"/>
      <c r="AC626" s="88">
        <v>3</v>
      </c>
      <c r="AD626" s="88">
        <v>0</v>
      </c>
      <c r="AE626" s="88" t="s">
        <v>1693</v>
      </c>
      <c r="AF626" s="88" t="b">
        <v>0</v>
      </c>
      <c r="AG626" s="88" t="b">
        <v>0</v>
      </c>
      <c r="AH626" s="88"/>
      <c r="AI626" s="88"/>
      <c r="AJ626" s="88"/>
      <c r="AK626" s="88" t="s">
        <v>4503</v>
      </c>
      <c r="AL626" s="88" t="s">
        <v>4532</v>
      </c>
      <c r="AM626" s="88" t="s">
        <v>4503</v>
      </c>
      <c r="AN626" s="88">
        <v>1</v>
      </c>
      <c r="AO626" s="88" t="s">
        <v>4503</v>
      </c>
      <c r="AP626" s="88" t="b">
        <v>0</v>
      </c>
      <c r="AQ626" s="88" t="b">
        <v>0</v>
      </c>
      <c r="AR626" s="88"/>
      <c r="AS626" s="88" t="b">
        <v>0</v>
      </c>
      <c r="AT626" s="88">
        <v>0</v>
      </c>
      <c r="AU626" s="88">
        <v>4</v>
      </c>
    </row>
    <row r="627" spans="1:47" ht="15" customHeight="1" x14ac:dyDescent="0.3">
      <c r="A627" s="46" t="s">
        <v>604</v>
      </c>
      <c r="B627" s="46" t="s">
        <v>608</v>
      </c>
      <c r="C627" s="50"/>
      <c r="D627" s="51"/>
      <c r="E627" s="81"/>
      <c r="F627" s="52"/>
      <c r="G627" s="50"/>
      <c r="H627" s="54"/>
      <c r="I627" s="53"/>
      <c r="J627" s="53"/>
      <c r="K627" s="65"/>
      <c r="L627" s="79"/>
      <c r="M627" s="79"/>
      <c r="N627" s="60"/>
      <c r="O627" s="88" t="s">
        <v>1686</v>
      </c>
      <c r="P627" s="83">
        <v>45032.728206018517</v>
      </c>
      <c r="Q627" s="88" t="s">
        <v>4576</v>
      </c>
      <c r="R627" s="88"/>
      <c r="S627" s="88" t="s">
        <v>4577</v>
      </c>
      <c r="T627" s="88" t="s">
        <v>4498</v>
      </c>
      <c r="U627" s="88" t="s">
        <v>604</v>
      </c>
      <c r="V627" s="88" t="s">
        <v>4578</v>
      </c>
      <c r="W627" s="78" t="s">
        <v>4579</v>
      </c>
      <c r="X627" s="83">
        <v>45032.728206018517</v>
      </c>
      <c r="Y627" s="88" t="s">
        <v>1692</v>
      </c>
      <c r="Z627" s="88" t="b">
        <v>0</v>
      </c>
      <c r="AA627" s="88" t="b">
        <v>0</v>
      </c>
      <c r="AB627" s="88"/>
      <c r="AC627" s="88">
        <v>1</v>
      </c>
      <c r="AD627" s="88">
        <v>0</v>
      </c>
      <c r="AE627" s="88" t="s">
        <v>1693</v>
      </c>
      <c r="AF627" s="88" t="b">
        <v>0</v>
      </c>
      <c r="AG627" s="88" t="b">
        <v>0</v>
      </c>
      <c r="AH627" s="88"/>
      <c r="AI627" s="88"/>
      <c r="AJ627" s="88"/>
      <c r="AK627" s="88" t="s">
        <v>4580</v>
      </c>
      <c r="AL627" s="88" t="s">
        <v>4581</v>
      </c>
      <c r="AM627" s="88" t="s">
        <v>4580</v>
      </c>
      <c r="AN627" s="88">
        <v>0</v>
      </c>
      <c r="AO627" s="88" t="s">
        <v>4503</v>
      </c>
      <c r="AP627" s="88" t="b">
        <v>1</v>
      </c>
      <c r="AQ627" s="88" t="b">
        <v>0</v>
      </c>
      <c r="AR627" s="88"/>
      <c r="AS627" s="88" t="b">
        <v>0</v>
      </c>
      <c r="AT627" s="88">
        <v>1</v>
      </c>
      <c r="AU627" s="88">
        <v>3</v>
      </c>
    </row>
    <row r="628" spans="1:47" ht="15" customHeight="1" x14ac:dyDescent="0.3">
      <c r="A628" s="46" t="s">
        <v>604</v>
      </c>
      <c r="B628" s="46" t="s">
        <v>608</v>
      </c>
      <c r="C628" s="50"/>
      <c r="D628" s="51"/>
      <c r="E628" s="81"/>
      <c r="F628" s="52"/>
      <c r="G628" s="50"/>
      <c r="H628" s="54"/>
      <c r="I628" s="53"/>
      <c r="J628" s="53"/>
      <c r="K628" s="65"/>
      <c r="L628" s="79"/>
      <c r="M628" s="79"/>
      <c r="N628" s="60"/>
      <c r="O628" s="88" t="s">
        <v>1686</v>
      </c>
      <c r="P628" s="83">
        <v>45033.698842592596</v>
      </c>
      <c r="Q628" s="88" t="s">
        <v>4582</v>
      </c>
      <c r="R628" s="88"/>
      <c r="S628" s="88" t="s">
        <v>4583</v>
      </c>
      <c r="T628" s="88" t="s">
        <v>4498</v>
      </c>
      <c r="U628" s="88" t="s">
        <v>604</v>
      </c>
      <c r="V628" s="88" t="s">
        <v>4584</v>
      </c>
      <c r="W628" s="78" t="s">
        <v>4585</v>
      </c>
      <c r="X628" s="83">
        <v>45033.698842592596</v>
      </c>
      <c r="Y628" s="88" t="s">
        <v>1692</v>
      </c>
      <c r="Z628" s="88" t="b">
        <v>0</v>
      </c>
      <c r="AA628" s="88" t="b">
        <v>0</v>
      </c>
      <c r="AB628" s="88"/>
      <c r="AC628" s="88">
        <v>1</v>
      </c>
      <c r="AD628" s="88">
        <v>0</v>
      </c>
      <c r="AE628" s="88" t="s">
        <v>1693</v>
      </c>
      <c r="AF628" s="88" t="b">
        <v>0</v>
      </c>
      <c r="AG628" s="88" t="b">
        <v>0</v>
      </c>
      <c r="AH628" s="88"/>
      <c r="AI628" s="88"/>
      <c r="AJ628" s="88"/>
      <c r="AK628" s="88" t="s">
        <v>4586</v>
      </c>
      <c r="AL628" s="88" t="s">
        <v>4587</v>
      </c>
      <c r="AM628" s="88" t="s">
        <v>4586</v>
      </c>
      <c r="AN628" s="88">
        <v>0</v>
      </c>
      <c r="AO628" s="88" t="s">
        <v>4503</v>
      </c>
      <c r="AP628" s="88" t="b">
        <v>1</v>
      </c>
      <c r="AQ628" s="88" t="b">
        <v>0</v>
      </c>
      <c r="AR628" s="88"/>
      <c r="AS628" s="88" t="b">
        <v>0</v>
      </c>
      <c r="AT628" s="88">
        <v>3</v>
      </c>
      <c r="AU628" s="88">
        <v>3</v>
      </c>
    </row>
    <row r="629" spans="1:47" ht="15" customHeight="1" x14ac:dyDescent="0.3">
      <c r="A629" s="46" t="s">
        <v>608</v>
      </c>
      <c r="B629" s="46" t="s">
        <v>604</v>
      </c>
      <c r="C629" s="50"/>
      <c r="D629" s="51"/>
      <c r="E629" s="81"/>
      <c r="F629" s="52"/>
      <c r="G629" s="50"/>
      <c r="H629" s="54"/>
      <c r="I629" s="53"/>
      <c r="J629" s="53"/>
      <c r="K629" s="65"/>
      <c r="L629" s="79"/>
      <c r="M629" s="79"/>
      <c r="N629" s="60"/>
      <c r="O629" s="88" t="s">
        <v>1686</v>
      </c>
      <c r="P629" s="83">
        <v>45033.517939814818</v>
      </c>
      <c r="Q629" s="88" t="s">
        <v>4588</v>
      </c>
      <c r="R629" s="88"/>
      <c r="S629" s="88" t="s">
        <v>4586</v>
      </c>
      <c r="T629" s="88" t="s">
        <v>4498</v>
      </c>
      <c r="U629" s="88" t="s">
        <v>4589</v>
      </c>
      <c r="V629" s="88" t="s">
        <v>4587</v>
      </c>
      <c r="W629" s="78" t="s">
        <v>4590</v>
      </c>
      <c r="X629" s="83">
        <v>45033.517939814818</v>
      </c>
      <c r="Y629" s="88" t="s">
        <v>1692</v>
      </c>
      <c r="Z629" s="88" t="b">
        <v>0</v>
      </c>
      <c r="AA629" s="88" t="b">
        <v>0</v>
      </c>
      <c r="AB629" s="88"/>
      <c r="AC629" s="88">
        <v>2</v>
      </c>
      <c r="AD629" s="88">
        <v>0</v>
      </c>
      <c r="AE629" s="88" t="s">
        <v>1693</v>
      </c>
      <c r="AF629" s="88" t="b">
        <v>0</v>
      </c>
      <c r="AG629" s="88" t="b">
        <v>0</v>
      </c>
      <c r="AH629" s="88"/>
      <c r="AI629" s="88"/>
      <c r="AJ629" s="88"/>
      <c r="AK629" s="88" t="s">
        <v>4591</v>
      </c>
      <c r="AL629" s="88" t="s">
        <v>4592</v>
      </c>
      <c r="AM629" s="88" t="s">
        <v>4591</v>
      </c>
      <c r="AN629" s="88">
        <v>1</v>
      </c>
      <c r="AO629" s="88" t="s">
        <v>4503</v>
      </c>
      <c r="AP629" s="88" t="b">
        <v>0</v>
      </c>
      <c r="AQ629" s="88" t="b">
        <v>0</v>
      </c>
      <c r="AR629" s="88"/>
      <c r="AS629" s="88" t="b">
        <v>0</v>
      </c>
      <c r="AT629" s="88">
        <v>2</v>
      </c>
      <c r="AU629" s="88">
        <v>2</v>
      </c>
    </row>
    <row r="630" spans="1:47" ht="15" customHeight="1" x14ac:dyDescent="0.3">
      <c r="A630" s="46" t="s">
        <v>604</v>
      </c>
      <c r="B630" s="46" t="s">
        <v>608</v>
      </c>
      <c r="C630" s="50"/>
      <c r="D630" s="51"/>
      <c r="E630" s="81"/>
      <c r="F630" s="52"/>
      <c r="G630" s="50"/>
      <c r="H630" s="54"/>
      <c r="I630" s="53"/>
      <c r="J630" s="53"/>
      <c r="K630" s="65"/>
      <c r="L630" s="79"/>
      <c r="M630" s="79"/>
      <c r="N630" s="60"/>
      <c r="O630" s="88" t="s">
        <v>1686</v>
      </c>
      <c r="P630" s="83">
        <v>45033.075787037036</v>
      </c>
      <c r="Q630" s="88" t="s">
        <v>4593</v>
      </c>
      <c r="R630" s="88"/>
      <c r="S630" s="88" t="s">
        <v>4591</v>
      </c>
      <c r="T630" s="88" t="s">
        <v>4498</v>
      </c>
      <c r="U630" s="88" t="s">
        <v>604</v>
      </c>
      <c r="V630" s="88" t="s">
        <v>4592</v>
      </c>
      <c r="W630" s="78" t="s">
        <v>4594</v>
      </c>
      <c r="X630" s="83">
        <v>45033.075787037036</v>
      </c>
      <c r="Y630" s="88" t="s">
        <v>1692</v>
      </c>
      <c r="Z630" s="88" t="b">
        <v>0</v>
      </c>
      <c r="AA630" s="88" t="b">
        <v>0</v>
      </c>
      <c r="AB630" s="88"/>
      <c r="AC630" s="88">
        <v>1</v>
      </c>
      <c r="AD630" s="88">
        <v>0</v>
      </c>
      <c r="AE630" s="88" t="s">
        <v>1693</v>
      </c>
      <c r="AF630" s="88" t="b">
        <v>0</v>
      </c>
      <c r="AG630" s="88" t="b">
        <v>0</v>
      </c>
      <c r="AH630" s="88"/>
      <c r="AI630" s="88"/>
      <c r="AJ630" s="88"/>
      <c r="AK630" s="88" t="s">
        <v>4580</v>
      </c>
      <c r="AL630" s="88" t="s">
        <v>4581</v>
      </c>
      <c r="AM630" s="88" t="s">
        <v>4580</v>
      </c>
      <c r="AN630" s="88">
        <v>1</v>
      </c>
      <c r="AO630" s="88" t="s">
        <v>4503</v>
      </c>
      <c r="AP630" s="88" t="b">
        <v>1</v>
      </c>
      <c r="AQ630" s="88" t="b">
        <v>0</v>
      </c>
      <c r="AR630" s="88"/>
      <c r="AS630" s="88" t="b">
        <v>0</v>
      </c>
      <c r="AT630" s="88">
        <v>1</v>
      </c>
      <c r="AU630" s="88">
        <v>3</v>
      </c>
    </row>
    <row r="631" spans="1:47" ht="15" customHeight="1" x14ac:dyDescent="0.3">
      <c r="A631" s="46" t="s">
        <v>608</v>
      </c>
      <c r="B631" s="46" t="s">
        <v>604</v>
      </c>
      <c r="C631" s="50"/>
      <c r="D631" s="51"/>
      <c r="E631" s="81"/>
      <c r="F631" s="52"/>
      <c r="G631" s="50"/>
      <c r="H631" s="54"/>
      <c r="I631" s="53"/>
      <c r="J631" s="53"/>
      <c r="K631" s="65"/>
      <c r="L631" s="79"/>
      <c r="M631" s="79"/>
      <c r="N631" s="60"/>
      <c r="O631" s="88" t="s">
        <v>1697</v>
      </c>
      <c r="P631" s="83">
        <v>45032.524351851855</v>
      </c>
      <c r="Q631" s="88" t="s">
        <v>4595</v>
      </c>
      <c r="R631" s="88"/>
      <c r="S631" s="88" t="s">
        <v>4580</v>
      </c>
      <c r="T631" s="88" t="s">
        <v>4498</v>
      </c>
      <c r="U631" s="88" t="s">
        <v>4589</v>
      </c>
      <c r="V631" s="88" t="s">
        <v>4581</v>
      </c>
      <c r="W631" s="78" t="s">
        <v>4596</v>
      </c>
      <c r="X631" s="83">
        <v>45032.524351851855</v>
      </c>
      <c r="Y631" s="88" t="s">
        <v>1692</v>
      </c>
      <c r="Z631" s="88" t="b">
        <v>0</v>
      </c>
      <c r="AA631" s="88" t="b">
        <v>0</v>
      </c>
      <c r="AB631" s="88"/>
      <c r="AC631" s="88">
        <v>2</v>
      </c>
      <c r="AD631" s="88">
        <v>0</v>
      </c>
      <c r="AE631" s="88" t="s">
        <v>1693</v>
      </c>
      <c r="AF631" s="88" t="b">
        <v>0</v>
      </c>
      <c r="AG631" s="88" t="b">
        <v>0</v>
      </c>
      <c r="AH631" s="88"/>
      <c r="AI631" s="88"/>
      <c r="AJ631" s="88"/>
      <c r="AK631" s="88" t="s">
        <v>4503</v>
      </c>
      <c r="AL631" s="88" t="s">
        <v>4532</v>
      </c>
      <c r="AM631" s="88" t="s">
        <v>4503</v>
      </c>
      <c r="AN631" s="88">
        <v>2</v>
      </c>
      <c r="AO631" s="88" t="s">
        <v>4503</v>
      </c>
      <c r="AP631" s="88" t="b">
        <v>0</v>
      </c>
      <c r="AQ631" s="88" t="b">
        <v>0</v>
      </c>
      <c r="AR631" s="88"/>
      <c r="AS631" s="88" t="b">
        <v>0</v>
      </c>
      <c r="AT631" s="88">
        <v>0</v>
      </c>
      <c r="AU631" s="88">
        <v>2</v>
      </c>
    </row>
    <row r="632" spans="1:47" ht="15" customHeight="1" x14ac:dyDescent="0.3">
      <c r="A632" s="46" t="s">
        <v>604</v>
      </c>
      <c r="B632" s="46" t="s">
        <v>604</v>
      </c>
      <c r="C632" s="50"/>
      <c r="D632" s="51"/>
      <c r="E632" s="81"/>
      <c r="F632" s="52"/>
      <c r="G632" s="50"/>
      <c r="H632" s="54"/>
      <c r="I632" s="53"/>
      <c r="J632" s="53"/>
      <c r="K632" s="65"/>
      <c r="L632" s="79"/>
      <c r="M632" s="79"/>
      <c r="N632" s="60"/>
      <c r="O632" s="88" t="s">
        <v>1736</v>
      </c>
      <c r="P632" s="83">
        <v>45032.101064814815</v>
      </c>
      <c r="Q632" s="88" t="s">
        <v>4597</v>
      </c>
      <c r="R632" s="88"/>
      <c r="S632" s="88" t="s">
        <v>4503</v>
      </c>
      <c r="T632" s="88" t="s">
        <v>4498</v>
      </c>
      <c r="U632" s="88" t="s">
        <v>604</v>
      </c>
      <c r="V632" s="88" t="s">
        <v>4532</v>
      </c>
      <c r="W632" s="78" t="s">
        <v>4598</v>
      </c>
      <c r="X632" s="83">
        <v>45032.101064814815</v>
      </c>
      <c r="Y632" s="88" t="s">
        <v>1692</v>
      </c>
      <c r="Z632" s="88" t="b">
        <v>0</v>
      </c>
      <c r="AA632" s="88" t="b">
        <v>0</v>
      </c>
      <c r="AB632" s="88"/>
      <c r="AC632" s="88">
        <v>1</v>
      </c>
      <c r="AD632" s="88">
        <v>0</v>
      </c>
      <c r="AE632" s="88" t="s">
        <v>1693</v>
      </c>
      <c r="AF632" s="88" t="b">
        <v>0</v>
      </c>
      <c r="AG632" s="88" t="b">
        <v>0</v>
      </c>
      <c r="AH632" s="88" t="s">
        <v>4599</v>
      </c>
      <c r="AI632" s="88" t="b">
        <v>0</v>
      </c>
      <c r="AJ632" s="88">
        <v>1</v>
      </c>
      <c r="AK632" s="88"/>
      <c r="AL632" s="88"/>
      <c r="AM632" s="88" t="s">
        <v>4503</v>
      </c>
      <c r="AN632" s="88">
        <v>0</v>
      </c>
      <c r="AO632" s="88"/>
      <c r="AP632" s="88"/>
      <c r="AQ632" s="88"/>
      <c r="AR632" s="88"/>
      <c r="AS632" s="88"/>
      <c r="AT632" s="88"/>
      <c r="AU632" s="88">
        <v>1</v>
      </c>
    </row>
    <row r="633" spans="1:47" ht="15" customHeight="1" x14ac:dyDescent="0.3">
      <c r="A633" s="46" t="s">
        <v>609</v>
      </c>
      <c r="B633" s="46" t="s">
        <v>609</v>
      </c>
      <c r="C633" s="50"/>
      <c r="D633" s="51"/>
      <c r="E633" s="81"/>
      <c r="F633" s="52"/>
      <c r="G633" s="50"/>
      <c r="H633" s="54"/>
      <c r="I633" s="53"/>
      <c r="J633" s="53"/>
      <c r="K633" s="65"/>
      <c r="L633" s="79"/>
      <c r="M633" s="79"/>
      <c r="N633" s="60"/>
      <c r="O633" s="88" t="s">
        <v>1736</v>
      </c>
      <c r="P633" s="83">
        <v>45033.441076388888</v>
      </c>
      <c r="Q633" s="88"/>
      <c r="R633" s="78" t="s">
        <v>4600</v>
      </c>
      <c r="S633" s="88" t="s">
        <v>4601</v>
      </c>
      <c r="T633" s="88" t="s">
        <v>4602</v>
      </c>
      <c r="U633" s="88" t="s">
        <v>609</v>
      </c>
      <c r="V633" s="88" t="s">
        <v>4603</v>
      </c>
      <c r="W633" s="78" t="s">
        <v>4604</v>
      </c>
      <c r="X633" s="83">
        <v>45033.441076388888</v>
      </c>
      <c r="Y633" s="88" t="s">
        <v>1692</v>
      </c>
      <c r="Z633" s="88" t="b">
        <v>0</v>
      </c>
      <c r="AA633" s="88" t="b">
        <v>0</v>
      </c>
      <c r="AB633" s="88"/>
      <c r="AC633" s="88">
        <v>1</v>
      </c>
      <c r="AD633" s="88">
        <v>0</v>
      </c>
      <c r="AE633" s="88" t="s">
        <v>1693</v>
      </c>
      <c r="AF633" s="88" t="b">
        <v>0</v>
      </c>
      <c r="AG633" s="88" t="b">
        <v>0</v>
      </c>
      <c r="AH633" s="88" t="s">
        <v>4605</v>
      </c>
      <c r="AI633" s="88" t="b">
        <v>0</v>
      </c>
      <c r="AJ633" s="88">
        <v>1</v>
      </c>
      <c r="AK633" s="88"/>
      <c r="AL633" s="88"/>
      <c r="AM633" s="88" t="s">
        <v>4601</v>
      </c>
      <c r="AN633" s="88">
        <v>0</v>
      </c>
      <c r="AO633" s="88"/>
      <c r="AP633" s="88"/>
      <c r="AQ633" s="88"/>
      <c r="AR633" s="88"/>
      <c r="AS633" s="88"/>
      <c r="AT633" s="88"/>
      <c r="AU633" s="88">
        <v>1</v>
      </c>
    </row>
    <row r="634" spans="1:47" ht="15" customHeight="1" x14ac:dyDescent="0.3">
      <c r="A634" s="46" t="s">
        <v>610</v>
      </c>
      <c r="B634" s="46" t="s">
        <v>610</v>
      </c>
      <c r="C634" s="50"/>
      <c r="D634" s="51"/>
      <c r="E634" s="81"/>
      <c r="F634" s="52"/>
      <c r="G634" s="50"/>
      <c r="H634" s="54"/>
      <c r="I634" s="53"/>
      <c r="J634" s="53"/>
      <c r="K634" s="65"/>
      <c r="L634" s="79"/>
      <c r="M634" s="79"/>
      <c r="N634" s="60"/>
      <c r="O634" s="88" t="s">
        <v>1736</v>
      </c>
      <c r="P634" s="83">
        <v>45032.799907407411</v>
      </c>
      <c r="Q634" s="88" t="s">
        <v>4606</v>
      </c>
      <c r="R634" s="88"/>
      <c r="S634" s="88" t="s">
        <v>4607</v>
      </c>
      <c r="T634" s="88" t="s">
        <v>1742</v>
      </c>
      <c r="U634" s="88" t="s">
        <v>610</v>
      </c>
      <c r="V634" s="88" t="s">
        <v>4608</v>
      </c>
      <c r="W634" s="78" t="s">
        <v>4609</v>
      </c>
      <c r="X634" s="83">
        <v>45032.799907407411</v>
      </c>
      <c r="Y634" s="88" t="s">
        <v>1692</v>
      </c>
      <c r="Z634" s="88" t="b">
        <v>0</v>
      </c>
      <c r="AA634" s="88" t="b">
        <v>0</v>
      </c>
      <c r="AB634" s="88"/>
      <c r="AC634" s="88">
        <v>1</v>
      </c>
      <c r="AD634" s="88">
        <v>0</v>
      </c>
      <c r="AE634" s="88" t="s">
        <v>1693</v>
      </c>
      <c r="AF634" s="88" t="b">
        <v>0</v>
      </c>
      <c r="AG634" s="88" t="b">
        <v>0</v>
      </c>
      <c r="AH634" s="88" t="s">
        <v>4610</v>
      </c>
      <c r="AI634" s="88" t="b">
        <v>0</v>
      </c>
      <c r="AJ634" s="88">
        <v>1</v>
      </c>
      <c r="AK634" s="88"/>
      <c r="AL634" s="88"/>
      <c r="AM634" s="88" t="s">
        <v>4607</v>
      </c>
      <c r="AN634" s="88">
        <v>0</v>
      </c>
      <c r="AO634" s="88"/>
      <c r="AP634" s="88"/>
      <c r="AQ634" s="88"/>
      <c r="AR634" s="88"/>
      <c r="AS634" s="88"/>
      <c r="AT634" s="88"/>
      <c r="AU634" s="88">
        <v>1</v>
      </c>
    </row>
    <row r="635" spans="1:47" ht="15" customHeight="1" x14ac:dyDescent="0.3">
      <c r="A635" s="46" t="s">
        <v>611</v>
      </c>
      <c r="B635" s="46" t="s">
        <v>611</v>
      </c>
      <c r="C635" s="50"/>
      <c r="D635" s="51"/>
      <c r="E635" s="81"/>
      <c r="F635" s="52"/>
      <c r="G635" s="50"/>
      <c r="H635" s="54"/>
      <c r="I635" s="53"/>
      <c r="J635" s="53"/>
      <c r="K635" s="65"/>
      <c r="L635" s="79"/>
      <c r="M635" s="79"/>
      <c r="N635" s="60"/>
      <c r="O635" s="88" t="s">
        <v>1736</v>
      </c>
      <c r="P635" s="83">
        <v>45033.284710648149</v>
      </c>
      <c r="Q635" s="88" t="s">
        <v>4611</v>
      </c>
      <c r="R635" s="88"/>
      <c r="S635" s="88" t="s">
        <v>4612</v>
      </c>
      <c r="T635" s="88" t="s">
        <v>1742</v>
      </c>
      <c r="U635" s="88" t="s">
        <v>4613</v>
      </c>
      <c r="V635" s="88" t="s">
        <v>4614</v>
      </c>
      <c r="W635" s="78" t="s">
        <v>4615</v>
      </c>
      <c r="X635" s="83">
        <v>45033.284710648149</v>
      </c>
      <c r="Y635" s="88" t="s">
        <v>1692</v>
      </c>
      <c r="Z635" s="88" t="b">
        <v>0</v>
      </c>
      <c r="AA635" s="88" t="b">
        <v>0</v>
      </c>
      <c r="AB635" s="88"/>
      <c r="AC635" s="88">
        <v>1</v>
      </c>
      <c r="AD635" s="88">
        <v>0</v>
      </c>
      <c r="AE635" s="88" t="s">
        <v>1693</v>
      </c>
      <c r="AF635" s="88" t="b">
        <v>0</v>
      </c>
      <c r="AG635" s="88" t="b">
        <v>0</v>
      </c>
      <c r="AH635" s="88" t="s">
        <v>4616</v>
      </c>
      <c r="AI635" s="88" t="b">
        <v>0</v>
      </c>
      <c r="AJ635" s="88">
        <v>1</v>
      </c>
      <c r="AK635" s="88"/>
      <c r="AL635" s="88"/>
      <c r="AM635" s="88" t="s">
        <v>4612</v>
      </c>
      <c r="AN635" s="88">
        <v>0</v>
      </c>
      <c r="AO635" s="88"/>
      <c r="AP635" s="88"/>
      <c r="AQ635" s="88"/>
      <c r="AR635" s="88"/>
      <c r="AS635" s="88"/>
      <c r="AT635" s="88"/>
      <c r="AU635" s="88">
        <v>1</v>
      </c>
    </row>
    <row r="636" spans="1:47" ht="15" customHeight="1" x14ac:dyDescent="0.3">
      <c r="A636" s="46" t="s">
        <v>612</v>
      </c>
      <c r="B636" s="46" t="s">
        <v>613</v>
      </c>
      <c r="C636" s="50"/>
      <c r="D636" s="51"/>
      <c r="E636" s="81"/>
      <c r="F636" s="52"/>
      <c r="G636" s="50"/>
      <c r="H636" s="54"/>
      <c r="I636" s="53"/>
      <c r="J636" s="53"/>
      <c r="K636" s="65"/>
      <c r="L636" s="79"/>
      <c r="M636" s="79"/>
      <c r="N636" s="60"/>
      <c r="O636" s="88" t="s">
        <v>1697</v>
      </c>
      <c r="P636" s="83">
        <v>45033.033310185187</v>
      </c>
      <c r="Q636" s="88" t="s">
        <v>4617</v>
      </c>
      <c r="R636" s="88"/>
      <c r="S636" s="88" t="s">
        <v>4618</v>
      </c>
      <c r="T636" s="88" t="s">
        <v>2919</v>
      </c>
      <c r="U636" s="88" t="s">
        <v>612</v>
      </c>
      <c r="V636" s="88" t="s">
        <v>4619</v>
      </c>
      <c r="W636" s="78" t="s">
        <v>4620</v>
      </c>
      <c r="X636" s="83">
        <v>45033.033310185187</v>
      </c>
      <c r="Y636" s="88" t="s">
        <v>1692</v>
      </c>
      <c r="Z636" s="88" t="b">
        <v>0</v>
      </c>
      <c r="AA636" s="88" t="b">
        <v>0</v>
      </c>
      <c r="AB636" s="88"/>
      <c r="AC636" s="88">
        <v>5</v>
      </c>
      <c r="AD636" s="88">
        <v>0</v>
      </c>
      <c r="AE636" s="88" t="s">
        <v>1693</v>
      </c>
      <c r="AF636" s="88" t="b">
        <v>0</v>
      </c>
      <c r="AG636" s="88" t="b">
        <v>0</v>
      </c>
      <c r="AH636" s="88"/>
      <c r="AI636" s="88"/>
      <c r="AJ636" s="88"/>
      <c r="AK636" s="88" t="s">
        <v>4621</v>
      </c>
      <c r="AL636" s="88" t="s">
        <v>4622</v>
      </c>
      <c r="AM636" s="88" t="s">
        <v>4621</v>
      </c>
      <c r="AN636" s="88">
        <v>0</v>
      </c>
      <c r="AO636" s="88" t="s">
        <v>4621</v>
      </c>
      <c r="AP636" s="88" t="b">
        <v>0</v>
      </c>
      <c r="AQ636" s="88" t="b">
        <v>0</v>
      </c>
      <c r="AR636" s="88"/>
      <c r="AS636" s="88" t="b">
        <v>0</v>
      </c>
      <c r="AT636" s="88">
        <v>0</v>
      </c>
      <c r="AU636" s="88">
        <v>1</v>
      </c>
    </row>
    <row r="637" spans="1:47" ht="15" customHeight="1" x14ac:dyDescent="0.3">
      <c r="A637" s="46" t="s">
        <v>614</v>
      </c>
      <c r="B637" s="46" t="s">
        <v>613</v>
      </c>
      <c r="C637" s="50"/>
      <c r="D637" s="51"/>
      <c r="E637" s="81"/>
      <c r="F637" s="52"/>
      <c r="G637" s="50"/>
      <c r="H637" s="54"/>
      <c r="I637" s="53"/>
      <c r="J637" s="53"/>
      <c r="K637" s="65"/>
      <c r="L637" s="79"/>
      <c r="M637" s="79"/>
      <c r="N637" s="60"/>
      <c r="O637" s="88" t="s">
        <v>1697</v>
      </c>
      <c r="P637" s="83">
        <v>45033.055034722223</v>
      </c>
      <c r="Q637" s="88" t="s">
        <v>4623</v>
      </c>
      <c r="R637" s="88"/>
      <c r="S637" s="88" t="s">
        <v>4624</v>
      </c>
      <c r="T637" s="88" t="s">
        <v>2919</v>
      </c>
      <c r="U637" s="88" t="s">
        <v>4625</v>
      </c>
      <c r="V637" s="88" t="s">
        <v>4626</v>
      </c>
      <c r="W637" s="78" t="s">
        <v>4627</v>
      </c>
      <c r="X637" s="83">
        <v>45033.055034722223</v>
      </c>
      <c r="Y637" s="88" t="s">
        <v>1692</v>
      </c>
      <c r="Z637" s="88" t="b">
        <v>0</v>
      </c>
      <c r="AA637" s="88" t="b">
        <v>0</v>
      </c>
      <c r="AB637" s="88"/>
      <c r="AC637" s="88">
        <v>2</v>
      </c>
      <c r="AD637" s="88">
        <v>0</v>
      </c>
      <c r="AE637" s="88" t="s">
        <v>1693</v>
      </c>
      <c r="AF637" s="88" t="b">
        <v>0</v>
      </c>
      <c r="AG637" s="88" t="b">
        <v>0</v>
      </c>
      <c r="AH637" s="88"/>
      <c r="AI637" s="88"/>
      <c r="AJ637" s="88"/>
      <c r="AK637" s="88" t="s">
        <v>4621</v>
      </c>
      <c r="AL637" s="88" t="s">
        <v>4622</v>
      </c>
      <c r="AM637" s="88" t="s">
        <v>4621</v>
      </c>
      <c r="AN637" s="88">
        <v>0</v>
      </c>
      <c r="AO637" s="88" t="s">
        <v>4621</v>
      </c>
      <c r="AP637" s="88" t="b">
        <v>0</v>
      </c>
      <c r="AQ637" s="88" t="b">
        <v>0</v>
      </c>
      <c r="AR637" s="88"/>
      <c r="AS637" s="88" t="b">
        <v>0</v>
      </c>
      <c r="AT637" s="88">
        <v>0</v>
      </c>
      <c r="AU637" s="88">
        <v>1</v>
      </c>
    </row>
    <row r="638" spans="1:47" ht="15" customHeight="1" x14ac:dyDescent="0.3">
      <c r="A638" s="46" t="s">
        <v>613</v>
      </c>
      <c r="B638" s="46" t="s">
        <v>615</v>
      </c>
      <c r="C638" s="50"/>
      <c r="D638" s="51"/>
      <c r="E638" s="81"/>
      <c r="F638" s="52"/>
      <c r="G638" s="50"/>
      <c r="H638" s="54"/>
      <c r="I638" s="53"/>
      <c r="J638" s="53"/>
      <c r="K638" s="65"/>
      <c r="L638" s="79"/>
      <c r="M638" s="79"/>
      <c r="N638" s="60"/>
      <c r="O638" s="88" t="s">
        <v>1686</v>
      </c>
      <c r="P638" s="83">
        <v>45033.132118055553</v>
      </c>
      <c r="Q638" s="88" t="s">
        <v>4628</v>
      </c>
      <c r="R638" s="88"/>
      <c r="S638" s="88" t="s">
        <v>4629</v>
      </c>
      <c r="T638" s="88" t="s">
        <v>2919</v>
      </c>
      <c r="U638" s="88" t="s">
        <v>613</v>
      </c>
      <c r="V638" s="88" t="s">
        <v>4630</v>
      </c>
      <c r="W638" s="78" t="s">
        <v>4631</v>
      </c>
      <c r="X638" s="83">
        <v>45033.132118055553</v>
      </c>
      <c r="Y638" s="88" t="s">
        <v>1692</v>
      </c>
      <c r="Z638" s="88" t="b">
        <v>0</v>
      </c>
      <c r="AA638" s="88" t="b">
        <v>0</v>
      </c>
      <c r="AB638" s="88"/>
      <c r="AC638" s="88">
        <v>2</v>
      </c>
      <c r="AD638" s="88">
        <v>0</v>
      </c>
      <c r="AE638" s="88" t="s">
        <v>1693</v>
      </c>
      <c r="AF638" s="88" t="b">
        <v>0</v>
      </c>
      <c r="AG638" s="88" t="b">
        <v>0</v>
      </c>
      <c r="AH638" s="88"/>
      <c r="AI638" s="88"/>
      <c r="AJ638" s="88"/>
      <c r="AK638" s="88" t="s">
        <v>4632</v>
      </c>
      <c r="AL638" s="88" t="s">
        <v>4633</v>
      </c>
      <c r="AM638" s="88" t="s">
        <v>4632</v>
      </c>
      <c r="AN638" s="88">
        <v>0</v>
      </c>
      <c r="AO638" s="88" t="s">
        <v>4621</v>
      </c>
      <c r="AP638" s="88" t="b">
        <v>1</v>
      </c>
      <c r="AQ638" s="88" t="b">
        <v>0</v>
      </c>
      <c r="AR638" s="88"/>
      <c r="AS638" s="88" t="b">
        <v>0</v>
      </c>
      <c r="AT638" s="88">
        <v>3</v>
      </c>
      <c r="AU638" s="88">
        <v>1</v>
      </c>
    </row>
    <row r="639" spans="1:47" ht="15" customHeight="1" x14ac:dyDescent="0.3">
      <c r="A639" s="46" t="s">
        <v>615</v>
      </c>
      <c r="B639" s="46" t="s">
        <v>613</v>
      </c>
      <c r="C639" s="50"/>
      <c r="D639" s="51"/>
      <c r="E639" s="81"/>
      <c r="F639" s="52"/>
      <c r="G639" s="50"/>
      <c r="H639" s="54"/>
      <c r="I639" s="53"/>
      <c r="J639" s="53"/>
      <c r="K639" s="65"/>
      <c r="L639" s="79"/>
      <c r="M639" s="79"/>
      <c r="N639" s="60"/>
      <c r="O639" s="88" t="s">
        <v>1686</v>
      </c>
      <c r="P639" s="83">
        <v>45033.130370370367</v>
      </c>
      <c r="Q639" s="88" t="s">
        <v>4634</v>
      </c>
      <c r="R639" s="88"/>
      <c r="S639" s="88" t="s">
        <v>4632</v>
      </c>
      <c r="T639" s="88" t="s">
        <v>2919</v>
      </c>
      <c r="U639" s="88" t="s">
        <v>4635</v>
      </c>
      <c r="V639" s="88" t="s">
        <v>4633</v>
      </c>
      <c r="W639" s="78" t="s">
        <v>4636</v>
      </c>
      <c r="X639" s="83">
        <v>45033.130370370367</v>
      </c>
      <c r="Y639" s="88" t="s">
        <v>1692</v>
      </c>
      <c r="Z639" s="88" t="b">
        <v>0</v>
      </c>
      <c r="AA639" s="88" t="b">
        <v>0</v>
      </c>
      <c r="AB639" s="88"/>
      <c r="AC639" s="88">
        <v>2</v>
      </c>
      <c r="AD639" s="88">
        <v>0</v>
      </c>
      <c r="AE639" s="88" t="s">
        <v>1693</v>
      </c>
      <c r="AF639" s="88" t="b">
        <v>0</v>
      </c>
      <c r="AG639" s="88" t="b">
        <v>0</v>
      </c>
      <c r="AH639" s="88"/>
      <c r="AI639" s="88"/>
      <c r="AJ639" s="88"/>
      <c r="AK639" s="88" t="s">
        <v>4637</v>
      </c>
      <c r="AL639" s="88" t="s">
        <v>4638</v>
      </c>
      <c r="AM639" s="88" t="s">
        <v>4637</v>
      </c>
      <c r="AN639" s="88">
        <v>1</v>
      </c>
      <c r="AO639" s="88" t="s">
        <v>4621</v>
      </c>
      <c r="AP639" s="88" t="b">
        <v>0</v>
      </c>
      <c r="AQ639" s="88" t="b">
        <v>0</v>
      </c>
      <c r="AR639" s="88"/>
      <c r="AS639" s="88" t="b">
        <v>0</v>
      </c>
      <c r="AT639" s="88">
        <v>2</v>
      </c>
      <c r="AU639" s="88">
        <v>1</v>
      </c>
    </row>
    <row r="640" spans="1:47" ht="15" customHeight="1" x14ac:dyDescent="0.3">
      <c r="A640" s="46" t="s">
        <v>613</v>
      </c>
      <c r="B640" s="46" t="s">
        <v>616</v>
      </c>
      <c r="C640" s="50"/>
      <c r="D640" s="51"/>
      <c r="E640" s="81"/>
      <c r="F640" s="52"/>
      <c r="G640" s="50"/>
      <c r="H640" s="54"/>
      <c r="I640" s="53"/>
      <c r="J640" s="53"/>
      <c r="K640" s="65"/>
      <c r="L640" s="79"/>
      <c r="M640" s="79"/>
      <c r="N640" s="60"/>
      <c r="O640" s="88" t="s">
        <v>1686</v>
      </c>
      <c r="P640" s="83">
        <v>45033.105358796296</v>
      </c>
      <c r="Q640" s="88" t="s">
        <v>4639</v>
      </c>
      <c r="R640" s="88"/>
      <c r="S640" s="88" t="s">
        <v>4637</v>
      </c>
      <c r="T640" s="88" t="s">
        <v>2919</v>
      </c>
      <c r="U640" s="88" t="s">
        <v>613</v>
      </c>
      <c r="V640" s="88" t="s">
        <v>4638</v>
      </c>
      <c r="W640" s="78" t="s">
        <v>4640</v>
      </c>
      <c r="X640" s="83">
        <v>45033.105358796296</v>
      </c>
      <c r="Y640" s="88" t="s">
        <v>1692</v>
      </c>
      <c r="Z640" s="88" t="b">
        <v>0</v>
      </c>
      <c r="AA640" s="88" t="b">
        <v>0</v>
      </c>
      <c r="AB640" s="88"/>
      <c r="AC640" s="88">
        <v>2</v>
      </c>
      <c r="AD640" s="88">
        <v>0</v>
      </c>
      <c r="AE640" s="88" t="s">
        <v>1693</v>
      </c>
      <c r="AF640" s="88" t="b">
        <v>0</v>
      </c>
      <c r="AG640" s="88" t="b">
        <v>0</v>
      </c>
      <c r="AH640" s="88"/>
      <c r="AI640" s="88"/>
      <c r="AJ640" s="88"/>
      <c r="AK640" s="88" t="s">
        <v>4641</v>
      </c>
      <c r="AL640" s="88" t="s">
        <v>4642</v>
      </c>
      <c r="AM640" s="88" t="s">
        <v>4641</v>
      </c>
      <c r="AN640" s="88">
        <v>1</v>
      </c>
      <c r="AO640" s="88" t="s">
        <v>4621</v>
      </c>
      <c r="AP640" s="88" t="b">
        <v>1</v>
      </c>
      <c r="AQ640" s="88" t="b">
        <v>0</v>
      </c>
      <c r="AR640" s="88"/>
      <c r="AS640" s="88" t="b">
        <v>0</v>
      </c>
      <c r="AT640" s="88">
        <v>1</v>
      </c>
      <c r="AU640" s="88">
        <v>1</v>
      </c>
    </row>
    <row r="641" spans="1:47" ht="15" customHeight="1" x14ac:dyDescent="0.3">
      <c r="A641" s="46" t="s">
        <v>616</v>
      </c>
      <c r="B641" s="46" t="s">
        <v>613</v>
      </c>
      <c r="C641" s="50"/>
      <c r="D641" s="51"/>
      <c r="E641" s="81"/>
      <c r="F641" s="52"/>
      <c r="G641" s="50"/>
      <c r="H641" s="54"/>
      <c r="I641" s="53"/>
      <c r="J641" s="53"/>
      <c r="K641" s="65"/>
      <c r="L641" s="79"/>
      <c r="M641" s="79"/>
      <c r="N641" s="60"/>
      <c r="O641" s="88" t="s">
        <v>1697</v>
      </c>
      <c r="P641" s="83">
        <v>45033.101458333331</v>
      </c>
      <c r="Q641" s="88" t="s">
        <v>4643</v>
      </c>
      <c r="R641" s="88"/>
      <c r="S641" s="88" t="s">
        <v>4641</v>
      </c>
      <c r="T641" s="88" t="s">
        <v>2919</v>
      </c>
      <c r="U641" s="88" t="s">
        <v>4644</v>
      </c>
      <c r="V641" s="88" t="s">
        <v>4642</v>
      </c>
      <c r="W641" s="78" t="s">
        <v>4645</v>
      </c>
      <c r="X641" s="83">
        <v>45033.101458333331</v>
      </c>
      <c r="Y641" s="88" t="s">
        <v>1692</v>
      </c>
      <c r="Z641" s="88" t="b">
        <v>0</v>
      </c>
      <c r="AA641" s="88" t="b">
        <v>0</v>
      </c>
      <c r="AB641" s="88"/>
      <c r="AC641" s="88">
        <v>2</v>
      </c>
      <c r="AD641" s="88">
        <v>0</v>
      </c>
      <c r="AE641" s="88" t="s">
        <v>1693</v>
      </c>
      <c r="AF641" s="88" t="b">
        <v>0</v>
      </c>
      <c r="AG641" s="88" t="b">
        <v>0</v>
      </c>
      <c r="AH641" s="88"/>
      <c r="AI641" s="88"/>
      <c r="AJ641" s="88"/>
      <c r="AK641" s="88" t="s">
        <v>4621</v>
      </c>
      <c r="AL641" s="88" t="s">
        <v>4622</v>
      </c>
      <c r="AM641" s="88" t="s">
        <v>4621</v>
      </c>
      <c r="AN641" s="88">
        <v>1</v>
      </c>
      <c r="AO641" s="88" t="s">
        <v>4621</v>
      </c>
      <c r="AP641" s="88" t="b">
        <v>0</v>
      </c>
      <c r="AQ641" s="88" t="b">
        <v>0</v>
      </c>
      <c r="AR641" s="88"/>
      <c r="AS641" s="88" t="b">
        <v>0</v>
      </c>
      <c r="AT641" s="88">
        <v>0</v>
      </c>
      <c r="AU641" s="88">
        <v>1</v>
      </c>
    </row>
    <row r="642" spans="1:47" ht="15" customHeight="1" x14ac:dyDescent="0.3">
      <c r="A642" s="46" t="s">
        <v>617</v>
      </c>
      <c r="B642" s="46" t="s">
        <v>618</v>
      </c>
      <c r="C642" s="50"/>
      <c r="D642" s="51"/>
      <c r="E642" s="81"/>
      <c r="F642" s="52"/>
      <c r="G642" s="50"/>
      <c r="H642" s="54"/>
      <c r="I642" s="53"/>
      <c r="J642" s="53"/>
      <c r="K642" s="65"/>
      <c r="L642" s="79"/>
      <c r="M642" s="79"/>
      <c r="N642" s="60"/>
      <c r="O642" s="88" t="s">
        <v>1686</v>
      </c>
      <c r="P642" s="83">
        <v>45033.151469907411</v>
      </c>
      <c r="Q642" s="88" t="s">
        <v>4646</v>
      </c>
      <c r="R642" s="88"/>
      <c r="S642" s="88" t="s">
        <v>4647</v>
      </c>
      <c r="T642" s="88" t="s">
        <v>2919</v>
      </c>
      <c r="U642" s="88" t="s">
        <v>617</v>
      </c>
      <c r="V642" s="88" t="s">
        <v>4648</v>
      </c>
      <c r="W642" s="78" t="s">
        <v>4649</v>
      </c>
      <c r="X642" s="83">
        <v>45033.151469907411</v>
      </c>
      <c r="Y642" s="88" t="s">
        <v>1692</v>
      </c>
      <c r="Z642" s="88" t="b">
        <v>0</v>
      </c>
      <c r="AA642" s="88" t="b">
        <v>0</v>
      </c>
      <c r="AB642" s="88"/>
      <c r="AC642" s="88">
        <v>1</v>
      </c>
      <c r="AD642" s="88">
        <v>0</v>
      </c>
      <c r="AE642" s="88" t="s">
        <v>1693</v>
      </c>
      <c r="AF642" s="88" t="b">
        <v>0</v>
      </c>
      <c r="AG642" s="88" t="b">
        <v>0</v>
      </c>
      <c r="AH642" s="88"/>
      <c r="AI642" s="88"/>
      <c r="AJ642" s="88"/>
      <c r="AK642" s="88" t="s">
        <v>4650</v>
      </c>
      <c r="AL642" s="88" t="s">
        <v>4651</v>
      </c>
      <c r="AM642" s="88" t="s">
        <v>4650</v>
      </c>
      <c r="AN642" s="88">
        <v>0</v>
      </c>
      <c r="AO642" s="88" t="s">
        <v>4621</v>
      </c>
      <c r="AP642" s="88" t="b">
        <v>0</v>
      </c>
      <c r="AQ642" s="88" t="b">
        <v>0</v>
      </c>
      <c r="AR642" s="88"/>
      <c r="AS642" s="88" t="b">
        <v>0</v>
      </c>
      <c r="AT642" s="88">
        <v>1</v>
      </c>
      <c r="AU642" s="88">
        <v>1</v>
      </c>
    </row>
    <row r="643" spans="1:47" ht="15" customHeight="1" x14ac:dyDescent="0.3">
      <c r="A643" s="46" t="s">
        <v>613</v>
      </c>
      <c r="B643" s="46" t="s">
        <v>618</v>
      </c>
      <c r="C643" s="50"/>
      <c r="D643" s="51"/>
      <c r="E643" s="81"/>
      <c r="F643" s="52"/>
      <c r="G643" s="50"/>
      <c r="H643" s="54"/>
      <c r="I643" s="53"/>
      <c r="J643" s="53"/>
      <c r="K643" s="65"/>
      <c r="L643" s="79"/>
      <c r="M643" s="79"/>
      <c r="N643" s="60"/>
      <c r="O643" s="88" t="s">
        <v>1686</v>
      </c>
      <c r="P643" s="83">
        <v>45033.220069444447</v>
      </c>
      <c r="Q643" s="88" t="s">
        <v>4652</v>
      </c>
      <c r="R643" s="88"/>
      <c r="S643" s="88" t="s">
        <v>4653</v>
      </c>
      <c r="T643" s="88" t="s">
        <v>2919</v>
      </c>
      <c r="U643" s="88" t="s">
        <v>613</v>
      </c>
      <c r="V643" s="88" t="s">
        <v>4654</v>
      </c>
      <c r="W643" s="78" t="s">
        <v>4655</v>
      </c>
      <c r="X643" s="83">
        <v>45033.220069444447</v>
      </c>
      <c r="Y643" s="88" t="s">
        <v>1692</v>
      </c>
      <c r="Z643" s="88" t="b">
        <v>0</v>
      </c>
      <c r="AA643" s="88" t="b">
        <v>0</v>
      </c>
      <c r="AB643" s="88"/>
      <c r="AC643" s="88">
        <v>1</v>
      </c>
      <c r="AD643" s="88">
        <v>0</v>
      </c>
      <c r="AE643" s="88" t="s">
        <v>1693</v>
      </c>
      <c r="AF643" s="88" t="b">
        <v>0</v>
      </c>
      <c r="AG643" s="88" t="b">
        <v>0</v>
      </c>
      <c r="AH643" s="88"/>
      <c r="AI643" s="88"/>
      <c r="AJ643" s="88"/>
      <c r="AK643" s="88" t="s">
        <v>4650</v>
      </c>
      <c r="AL643" s="88" t="s">
        <v>4651</v>
      </c>
      <c r="AM643" s="88" t="s">
        <v>4650</v>
      </c>
      <c r="AN643" s="88">
        <v>0</v>
      </c>
      <c r="AO643" s="88" t="s">
        <v>4621</v>
      </c>
      <c r="AP643" s="88" t="b">
        <v>1</v>
      </c>
      <c r="AQ643" s="88" t="b">
        <v>0</v>
      </c>
      <c r="AR643" s="88"/>
      <c r="AS643" s="88" t="b">
        <v>0</v>
      </c>
      <c r="AT643" s="88">
        <v>1</v>
      </c>
      <c r="AU643" s="88">
        <v>1</v>
      </c>
    </row>
    <row r="644" spans="1:47" ht="15" customHeight="1" x14ac:dyDescent="0.3">
      <c r="A644" s="46" t="s">
        <v>618</v>
      </c>
      <c r="B644" s="46" t="s">
        <v>613</v>
      </c>
      <c r="C644" s="50"/>
      <c r="D644" s="51"/>
      <c r="E644" s="81"/>
      <c r="F644" s="52"/>
      <c r="G644" s="50"/>
      <c r="H644" s="54"/>
      <c r="I644" s="53"/>
      <c r="J644" s="53"/>
      <c r="K644" s="65"/>
      <c r="L644" s="79"/>
      <c r="M644" s="79"/>
      <c r="N644" s="60"/>
      <c r="O644" s="88" t="s">
        <v>1697</v>
      </c>
      <c r="P644" s="83">
        <v>45033.137592592589</v>
      </c>
      <c r="Q644" s="88" t="s">
        <v>4656</v>
      </c>
      <c r="R644" s="88"/>
      <c r="S644" s="88" t="s">
        <v>4650</v>
      </c>
      <c r="T644" s="88" t="s">
        <v>2919</v>
      </c>
      <c r="U644" s="88" t="s">
        <v>4657</v>
      </c>
      <c r="V644" s="88" t="s">
        <v>4651</v>
      </c>
      <c r="W644" s="78" t="s">
        <v>4658</v>
      </c>
      <c r="X644" s="83">
        <v>45033.137592592589</v>
      </c>
      <c r="Y644" s="88" t="s">
        <v>1692</v>
      </c>
      <c r="Z644" s="88" t="b">
        <v>0</v>
      </c>
      <c r="AA644" s="88" t="b">
        <v>0</v>
      </c>
      <c r="AB644" s="88"/>
      <c r="AC644" s="88">
        <v>1</v>
      </c>
      <c r="AD644" s="88">
        <v>0</v>
      </c>
      <c r="AE644" s="88" t="s">
        <v>1693</v>
      </c>
      <c r="AF644" s="88" t="b">
        <v>0</v>
      </c>
      <c r="AG644" s="88" t="b">
        <v>0</v>
      </c>
      <c r="AH644" s="88"/>
      <c r="AI644" s="88"/>
      <c r="AJ644" s="88"/>
      <c r="AK644" s="88" t="s">
        <v>4621</v>
      </c>
      <c r="AL644" s="88" t="s">
        <v>4622</v>
      </c>
      <c r="AM644" s="88" t="s">
        <v>4621</v>
      </c>
      <c r="AN644" s="88">
        <v>2</v>
      </c>
      <c r="AO644" s="88" t="s">
        <v>4621</v>
      </c>
      <c r="AP644" s="88" t="b">
        <v>0</v>
      </c>
      <c r="AQ644" s="88" t="b">
        <v>0</v>
      </c>
      <c r="AR644" s="88"/>
      <c r="AS644" s="88" t="b">
        <v>0</v>
      </c>
      <c r="AT644" s="88">
        <v>0</v>
      </c>
      <c r="AU644" s="88">
        <v>1</v>
      </c>
    </row>
    <row r="645" spans="1:47" ht="15" customHeight="1" x14ac:dyDescent="0.3">
      <c r="A645" s="46" t="s">
        <v>619</v>
      </c>
      <c r="B645" s="46" t="s">
        <v>613</v>
      </c>
      <c r="C645" s="50"/>
      <c r="D645" s="51"/>
      <c r="E645" s="81"/>
      <c r="F645" s="52"/>
      <c r="G645" s="50"/>
      <c r="H645" s="54"/>
      <c r="I645" s="53"/>
      <c r="J645" s="53"/>
      <c r="K645" s="65"/>
      <c r="L645" s="79"/>
      <c r="M645" s="79"/>
      <c r="N645" s="60"/>
      <c r="O645" s="88" t="s">
        <v>1697</v>
      </c>
      <c r="P645" s="83">
        <v>45033.219305555554</v>
      </c>
      <c r="Q645" s="88" t="s">
        <v>4659</v>
      </c>
      <c r="R645" s="88"/>
      <c r="S645" s="88" t="s">
        <v>4660</v>
      </c>
      <c r="T645" s="88" t="s">
        <v>2919</v>
      </c>
      <c r="U645" s="88" t="s">
        <v>619</v>
      </c>
      <c r="V645" s="88" t="s">
        <v>4661</v>
      </c>
      <c r="W645" s="78" t="s">
        <v>4662</v>
      </c>
      <c r="X645" s="83">
        <v>45033.219305555554</v>
      </c>
      <c r="Y645" s="88" t="s">
        <v>1692</v>
      </c>
      <c r="Z645" s="88" t="b">
        <v>0</v>
      </c>
      <c r="AA645" s="88" t="b">
        <v>0</v>
      </c>
      <c r="AB645" s="88"/>
      <c r="AC645" s="88">
        <v>1</v>
      </c>
      <c r="AD645" s="88">
        <v>0</v>
      </c>
      <c r="AE645" s="88" t="s">
        <v>1693</v>
      </c>
      <c r="AF645" s="88" t="b">
        <v>0</v>
      </c>
      <c r="AG645" s="88" t="b">
        <v>0</v>
      </c>
      <c r="AH645" s="88"/>
      <c r="AI645" s="88"/>
      <c r="AJ645" s="88"/>
      <c r="AK645" s="88" t="s">
        <v>4621</v>
      </c>
      <c r="AL645" s="88" t="s">
        <v>4622</v>
      </c>
      <c r="AM645" s="88" t="s">
        <v>4621</v>
      </c>
      <c r="AN645" s="88">
        <v>0</v>
      </c>
      <c r="AO645" s="88" t="s">
        <v>4621</v>
      </c>
      <c r="AP645" s="88" t="b">
        <v>0</v>
      </c>
      <c r="AQ645" s="88" t="b">
        <v>0</v>
      </c>
      <c r="AR645" s="88"/>
      <c r="AS645" s="88" t="b">
        <v>0</v>
      </c>
      <c r="AT645" s="88">
        <v>0</v>
      </c>
      <c r="AU645" s="88">
        <v>1</v>
      </c>
    </row>
    <row r="646" spans="1:47" ht="15" customHeight="1" x14ac:dyDescent="0.3">
      <c r="A646" s="46" t="s">
        <v>620</v>
      </c>
      <c r="B646" s="46" t="s">
        <v>613</v>
      </c>
      <c r="C646" s="50"/>
      <c r="D646" s="51"/>
      <c r="E646" s="81"/>
      <c r="F646" s="52"/>
      <c r="G646" s="50"/>
      <c r="H646" s="54"/>
      <c r="I646" s="53"/>
      <c r="J646" s="53"/>
      <c r="K646" s="65"/>
      <c r="L646" s="79"/>
      <c r="M646" s="79"/>
      <c r="N646" s="60"/>
      <c r="O646" s="88" t="s">
        <v>1697</v>
      </c>
      <c r="P646" s="83">
        <v>45033.282384259262</v>
      </c>
      <c r="Q646" s="88" t="s">
        <v>4663</v>
      </c>
      <c r="R646" s="88"/>
      <c r="S646" s="88" t="s">
        <v>4664</v>
      </c>
      <c r="T646" s="88" t="s">
        <v>2919</v>
      </c>
      <c r="U646" s="88" t="s">
        <v>4665</v>
      </c>
      <c r="V646" s="88" t="s">
        <v>4666</v>
      </c>
      <c r="W646" s="78" t="s">
        <v>4667</v>
      </c>
      <c r="X646" s="83">
        <v>45033.282384259262</v>
      </c>
      <c r="Y646" s="88" t="s">
        <v>1692</v>
      </c>
      <c r="Z646" s="88" t="b">
        <v>0</v>
      </c>
      <c r="AA646" s="88" t="b">
        <v>0</v>
      </c>
      <c r="AB646" s="88"/>
      <c r="AC646" s="88">
        <v>2</v>
      </c>
      <c r="AD646" s="88">
        <v>0</v>
      </c>
      <c r="AE646" s="88" t="s">
        <v>1693</v>
      </c>
      <c r="AF646" s="88" t="b">
        <v>0</v>
      </c>
      <c r="AG646" s="88" t="b">
        <v>0</v>
      </c>
      <c r="AH646" s="88"/>
      <c r="AI646" s="88"/>
      <c r="AJ646" s="88"/>
      <c r="AK646" s="88" t="s">
        <v>4621</v>
      </c>
      <c r="AL646" s="88" t="s">
        <v>4622</v>
      </c>
      <c r="AM646" s="88" t="s">
        <v>4621</v>
      </c>
      <c r="AN646" s="88">
        <v>0</v>
      </c>
      <c r="AO646" s="88" t="s">
        <v>4621</v>
      </c>
      <c r="AP646" s="88" t="b">
        <v>0</v>
      </c>
      <c r="AQ646" s="88" t="b">
        <v>0</v>
      </c>
      <c r="AR646" s="88"/>
      <c r="AS646" s="88" t="b">
        <v>0</v>
      </c>
      <c r="AT646" s="88">
        <v>0</v>
      </c>
      <c r="AU646" s="88">
        <v>1</v>
      </c>
    </row>
    <row r="647" spans="1:47" ht="15" customHeight="1" x14ac:dyDescent="0.3">
      <c r="A647" s="46" t="s">
        <v>613</v>
      </c>
      <c r="B647" s="46" t="s">
        <v>613</v>
      </c>
      <c r="C647" s="50"/>
      <c r="D647" s="51"/>
      <c r="E647" s="81"/>
      <c r="F647" s="52"/>
      <c r="G647" s="50"/>
      <c r="H647" s="54"/>
      <c r="I647" s="53"/>
      <c r="J647" s="53"/>
      <c r="K647" s="65"/>
      <c r="L647" s="79"/>
      <c r="M647" s="79"/>
      <c r="N647" s="60"/>
      <c r="O647" s="88" t="s">
        <v>1736</v>
      </c>
      <c r="P647" s="83">
        <v>45032.98170138889</v>
      </c>
      <c r="Q647" s="88" t="s">
        <v>4668</v>
      </c>
      <c r="R647" s="78" t="s">
        <v>4669</v>
      </c>
      <c r="S647" s="88" t="s">
        <v>4621</v>
      </c>
      <c r="T647" s="88" t="s">
        <v>2919</v>
      </c>
      <c r="U647" s="88" t="s">
        <v>613</v>
      </c>
      <c r="V647" s="88" t="s">
        <v>4622</v>
      </c>
      <c r="W647" s="78" t="s">
        <v>4670</v>
      </c>
      <c r="X647" s="83">
        <v>45032.98170138889</v>
      </c>
      <c r="Y647" s="88" t="s">
        <v>1692</v>
      </c>
      <c r="Z647" s="88" t="b">
        <v>0</v>
      </c>
      <c r="AA647" s="88" t="b">
        <v>0</v>
      </c>
      <c r="AB647" s="88"/>
      <c r="AC647" s="88">
        <v>63</v>
      </c>
      <c r="AD647" s="88">
        <v>2</v>
      </c>
      <c r="AE647" s="88" t="s">
        <v>1693</v>
      </c>
      <c r="AF647" s="88" t="b">
        <v>0</v>
      </c>
      <c r="AG647" s="88" t="b">
        <v>0</v>
      </c>
      <c r="AH647" s="88" t="s">
        <v>4671</v>
      </c>
      <c r="AI647" s="88" t="b">
        <v>0</v>
      </c>
      <c r="AJ647" s="88">
        <v>0.97</v>
      </c>
      <c r="AK647" s="88"/>
      <c r="AL647" s="88"/>
      <c r="AM647" s="88" t="s">
        <v>4621</v>
      </c>
      <c r="AN647" s="88">
        <v>0</v>
      </c>
      <c r="AO647" s="88"/>
      <c r="AP647" s="88"/>
      <c r="AQ647" s="88"/>
      <c r="AR647" s="88"/>
      <c r="AS647" s="88"/>
      <c r="AT647" s="88"/>
      <c r="AU647" s="88">
        <v>1</v>
      </c>
    </row>
    <row r="648" spans="1:47" ht="15" customHeight="1" x14ac:dyDescent="0.3">
      <c r="A648" s="46" t="s">
        <v>621</v>
      </c>
      <c r="B648" s="46" t="s">
        <v>622</v>
      </c>
      <c r="C648" s="50"/>
      <c r="D648" s="51"/>
      <c r="E648" s="81"/>
      <c r="F648" s="52"/>
      <c r="G648" s="50"/>
      <c r="H648" s="54"/>
      <c r="I648" s="53"/>
      <c r="J648" s="53"/>
      <c r="K648" s="65"/>
      <c r="L648" s="79"/>
      <c r="M648" s="79"/>
      <c r="N648" s="60"/>
      <c r="O648" s="88" t="s">
        <v>1686</v>
      </c>
      <c r="P648" s="83">
        <v>45033.742268518516</v>
      </c>
      <c r="Q648" s="88" t="s">
        <v>4672</v>
      </c>
      <c r="R648" s="88"/>
      <c r="S648" s="88" t="s">
        <v>4673</v>
      </c>
      <c r="T648" s="88" t="s">
        <v>4674</v>
      </c>
      <c r="U648" s="88" t="s">
        <v>621</v>
      </c>
      <c r="V648" s="88" t="s">
        <v>4675</v>
      </c>
      <c r="W648" s="78" t="s">
        <v>4676</v>
      </c>
      <c r="X648" s="83">
        <v>45033.742268518516</v>
      </c>
      <c r="Y648" s="88" t="s">
        <v>1692</v>
      </c>
      <c r="Z648" s="88" t="b">
        <v>0</v>
      </c>
      <c r="AA648" s="88" t="b">
        <v>0</v>
      </c>
      <c r="AB648" s="88"/>
      <c r="AC648" s="88">
        <v>9</v>
      </c>
      <c r="AD648" s="88">
        <v>0</v>
      </c>
      <c r="AE648" s="88" t="s">
        <v>1693</v>
      </c>
      <c r="AF648" s="88" t="b">
        <v>0</v>
      </c>
      <c r="AG648" s="88" t="b">
        <v>0</v>
      </c>
      <c r="AH648" s="88"/>
      <c r="AI648" s="88"/>
      <c r="AJ648" s="88"/>
      <c r="AK648" s="88" t="s">
        <v>4677</v>
      </c>
      <c r="AL648" s="88" t="s">
        <v>4678</v>
      </c>
      <c r="AM648" s="88" t="s">
        <v>4677</v>
      </c>
      <c r="AN648" s="88">
        <v>0</v>
      </c>
      <c r="AO648" s="88" t="s">
        <v>4679</v>
      </c>
      <c r="AP648" s="88" t="b">
        <v>0</v>
      </c>
      <c r="AQ648" s="88" t="b">
        <v>0</v>
      </c>
      <c r="AR648" s="88"/>
      <c r="AS648" s="88" t="b">
        <v>0</v>
      </c>
      <c r="AT648" s="88">
        <v>2</v>
      </c>
      <c r="AU648" s="88">
        <v>1</v>
      </c>
    </row>
    <row r="649" spans="1:47" ht="15" customHeight="1" x14ac:dyDescent="0.3">
      <c r="A649" s="46" t="s">
        <v>623</v>
      </c>
      <c r="B649" s="46" t="s">
        <v>622</v>
      </c>
      <c r="C649" s="50"/>
      <c r="D649" s="51"/>
      <c r="E649" s="81"/>
      <c r="F649" s="52"/>
      <c r="G649" s="50"/>
      <c r="H649" s="54"/>
      <c r="I649" s="53"/>
      <c r="J649" s="53"/>
      <c r="K649" s="65"/>
      <c r="L649" s="79"/>
      <c r="M649" s="79"/>
      <c r="N649" s="60"/>
      <c r="O649" s="88" t="s">
        <v>1686</v>
      </c>
      <c r="P649" s="83">
        <v>45033.922824074078</v>
      </c>
      <c r="Q649" s="88" t="s">
        <v>4680</v>
      </c>
      <c r="R649" s="88"/>
      <c r="S649" s="88" t="s">
        <v>4681</v>
      </c>
      <c r="T649" s="88" t="s">
        <v>4674</v>
      </c>
      <c r="U649" s="88" t="s">
        <v>623</v>
      </c>
      <c r="V649" s="88" t="s">
        <v>4682</v>
      </c>
      <c r="W649" s="78" t="s">
        <v>4683</v>
      </c>
      <c r="X649" s="83">
        <v>45033.922824074078</v>
      </c>
      <c r="Y649" s="88" t="s">
        <v>1692</v>
      </c>
      <c r="Z649" s="88" t="b">
        <v>0</v>
      </c>
      <c r="AA649" s="88" t="b">
        <v>0</v>
      </c>
      <c r="AB649" s="88"/>
      <c r="AC649" s="88">
        <v>1</v>
      </c>
      <c r="AD649" s="88">
        <v>0</v>
      </c>
      <c r="AE649" s="88" t="s">
        <v>1693</v>
      </c>
      <c r="AF649" s="88" t="b">
        <v>0</v>
      </c>
      <c r="AG649" s="88" t="b">
        <v>0</v>
      </c>
      <c r="AH649" s="88"/>
      <c r="AI649" s="88"/>
      <c r="AJ649" s="88"/>
      <c r="AK649" s="88" t="s">
        <v>4677</v>
      </c>
      <c r="AL649" s="88" t="s">
        <v>4678</v>
      </c>
      <c r="AM649" s="88" t="s">
        <v>4677</v>
      </c>
      <c r="AN649" s="88">
        <v>0</v>
      </c>
      <c r="AO649" s="88" t="s">
        <v>4679</v>
      </c>
      <c r="AP649" s="88" t="b">
        <v>0</v>
      </c>
      <c r="AQ649" s="88" t="b">
        <v>0</v>
      </c>
      <c r="AR649" s="88"/>
      <c r="AS649" s="88" t="b">
        <v>0</v>
      </c>
      <c r="AT649" s="88">
        <v>2</v>
      </c>
      <c r="AU649" s="88">
        <v>1</v>
      </c>
    </row>
    <row r="650" spans="1:47" ht="15" customHeight="1" x14ac:dyDescent="0.3">
      <c r="A650" s="46" t="s">
        <v>624</v>
      </c>
      <c r="B650" s="46" t="s">
        <v>625</v>
      </c>
      <c r="C650" s="50"/>
      <c r="D650" s="51"/>
      <c r="E650" s="81"/>
      <c r="F650" s="52"/>
      <c r="G650" s="50"/>
      <c r="H650" s="54"/>
      <c r="I650" s="53"/>
      <c r="J650" s="53"/>
      <c r="K650" s="65"/>
      <c r="L650" s="79"/>
      <c r="M650" s="79"/>
      <c r="N650" s="60"/>
      <c r="O650" s="88" t="s">
        <v>1686</v>
      </c>
      <c r="P650" s="83">
        <v>45033.970682870371</v>
      </c>
      <c r="Q650" s="88" t="s">
        <v>4684</v>
      </c>
      <c r="R650" s="88"/>
      <c r="S650" s="88" t="s">
        <v>4685</v>
      </c>
      <c r="T650" s="88" t="s">
        <v>4674</v>
      </c>
      <c r="U650" s="88" t="s">
        <v>624</v>
      </c>
      <c r="V650" s="88" t="s">
        <v>4686</v>
      </c>
      <c r="W650" s="78" t="s">
        <v>4687</v>
      </c>
      <c r="X650" s="83">
        <v>45033.970682870371</v>
      </c>
      <c r="Y650" s="88" t="s">
        <v>1692</v>
      </c>
      <c r="Z650" s="88" t="b">
        <v>0</v>
      </c>
      <c r="AA650" s="88" t="b">
        <v>0</v>
      </c>
      <c r="AB650" s="88"/>
      <c r="AC650" s="88">
        <v>8</v>
      </c>
      <c r="AD650" s="88">
        <v>0</v>
      </c>
      <c r="AE650" s="88" t="s">
        <v>1693</v>
      </c>
      <c r="AF650" s="88" t="b">
        <v>0</v>
      </c>
      <c r="AG650" s="88" t="b">
        <v>0</v>
      </c>
      <c r="AH650" s="88"/>
      <c r="AI650" s="88"/>
      <c r="AJ650" s="88"/>
      <c r="AK650" s="88" t="s">
        <v>4688</v>
      </c>
      <c r="AL650" s="88" t="s">
        <v>4689</v>
      </c>
      <c r="AM650" s="88" t="s">
        <v>4688</v>
      </c>
      <c r="AN650" s="88">
        <v>0</v>
      </c>
      <c r="AO650" s="88" t="s">
        <v>4679</v>
      </c>
      <c r="AP650" s="88" t="b">
        <v>0</v>
      </c>
      <c r="AQ650" s="88" t="b">
        <v>0</v>
      </c>
      <c r="AR650" s="88"/>
      <c r="AS650" s="88" t="b">
        <v>0</v>
      </c>
      <c r="AT650" s="88">
        <v>3</v>
      </c>
      <c r="AU650" s="88">
        <v>1</v>
      </c>
    </row>
    <row r="651" spans="1:47" ht="15" customHeight="1" x14ac:dyDescent="0.3">
      <c r="A651" s="46" t="s">
        <v>626</v>
      </c>
      <c r="B651" s="46" t="s">
        <v>622</v>
      </c>
      <c r="C651" s="50"/>
      <c r="D651" s="51"/>
      <c r="E651" s="81"/>
      <c r="F651" s="52"/>
      <c r="G651" s="50"/>
      <c r="H651" s="54"/>
      <c r="I651" s="53"/>
      <c r="J651" s="53"/>
      <c r="K651" s="65"/>
      <c r="L651" s="79"/>
      <c r="M651" s="79"/>
      <c r="N651" s="60"/>
      <c r="O651" s="88" t="s">
        <v>1686</v>
      </c>
      <c r="P651" s="83">
        <v>45033.745821759258</v>
      </c>
      <c r="Q651" s="88" t="s">
        <v>4690</v>
      </c>
      <c r="R651" s="88"/>
      <c r="S651" s="88" t="s">
        <v>4691</v>
      </c>
      <c r="T651" s="88" t="s">
        <v>4674</v>
      </c>
      <c r="U651" s="88" t="s">
        <v>4692</v>
      </c>
      <c r="V651" s="88" t="s">
        <v>4693</v>
      </c>
      <c r="W651" s="78" t="s">
        <v>4694</v>
      </c>
      <c r="X651" s="83">
        <v>45033.745821759258</v>
      </c>
      <c r="Y651" s="88" t="s">
        <v>1692</v>
      </c>
      <c r="Z651" s="88" t="b">
        <v>0</v>
      </c>
      <c r="AA651" s="88" t="b">
        <v>0</v>
      </c>
      <c r="AB651" s="88"/>
      <c r="AC651" s="88">
        <v>-4</v>
      </c>
      <c r="AD651" s="88">
        <v>0</v>
      </c>
      <c r="AE651" s="88" t="s">
        <v>1693</v>
      </c>
      <c r="AF651" s="88" t="b">
        <v>0</v>
      </c>
      <c r="AG651" s="88" t="b">
        <v>0</v>
      </c>
      <c r="AH651" s="88"/>
      <c r="AI651" s="88"/>
      <c r="AJ651" s="88"/>
      <c r="AK651" s="88" t="s">
        <v>4677</v>
      </c>
      <c r="AL651" s="88" t="s">
        <v>4678</v>
      </c>
      <c r="AM651" s="88" t="s">
        <v>4677</v>
      </c>
      <c r="AN651" s="88">
        <v>1</v>
      </c>
      <c r="AO651" s="88" t="s">
        <v>4679</v>
      </c>
      <c r="AP651" s="88" t="b">
        <v>0</v>
      </c>
      <c r="AQ651" s="88" t="b">
        <v>0</v>
      </c>
      <c r="AR651" s="88"/>
      <c r="AS651" s="88" t="b">
        <v>0</v>
      </c>
      <c r="AT651" s="88">
        <v>2</v>
      </c>
      <c r="AU651" s="88">
        <v>1</v>
      </c>
    </row>
    <row r="652" spans="1:47" ht="15" customHeight="1" x14ac:dyDescent="0.3">
      <c r="A652" s="46" t="s">
        <v>625</v>
      </c>
      <c r="B652" s="46" t="s">
        <v>622</v>
      </c>
      <c r="C652" s="50"/>
      <c r="D652" s="51"/>
      <c r="E652" s="81"/>
      <c r="F652" s="52"/>
      <c r="G652" s="50"/>
      <c r="H652" s="54"/>
      <c r="I652" s="53"/>
      <c r="J652" s="53"/>
      <c r="K652" s="65"/>
      <c r="L652" s="79"/>
      <c r="M652" s="79"/>
      <c r="N652" s="60"/>
      <c r="O652" s="88" t="s">
        <v>1686</v>
      </c>
      <c r="P652" s="83">
        <v>45033.933356481481</v>
      </c>
      <c r="Q652" s="88" t="s">
        <v>4695</v>
      </c>
      <c r="R652" s="88"/>
      <c r="S652" s="88" t="s">
        <v>4688</v>
      </c>
      <c r="T652" s="88" t="s">
        <v>4674</v>
      </c>
      <c r="U652" s="88" t="s">
        <v>4696</v>
      </c>
      <c r="V652" s="88" t="s">
        <v>4689</v>
      </c>
      <c r="W652" s="78" t="s">
        <v>4697</v>
      </c>
      <c r="X652" s="83">
        <v>45033.933356481481</v>
      </c>
      <c r="Y652" s="88" t="s">
        <v>1692</v>
      </c>
      <c r="Z652" s="88" t="b">
        <v>0</v>
      </c>
      <c r="AA652" s="88" t="b">
        <v>0</v>
      </c>
      <c r="AB652" s="88"/>
      <c r="AC652" s="88">
        <v>0</v>
      </c>
      <c r="AD652" s="88">
        <v>0</v>
      </c>
      <c r="AE652" s="88" t="s">
        <v>1693</v>
      </c>
      <c r="AF652" s="88" t="b">
        <v>0</v>
      </c>
      <c r="AG652" s="88" t="b">
        <v>0</v>
      </c>
      <c r="AH652" s="88"/>
      <c r="AI652" s="88"/>
      <c r="AJ652" s="88"/>
      <c r="AK652" s="88" t="s">
        <v>4677</v>
      </c>
      <c r="AL652" s="88" t="s">
        <v>4678</v>
      </c>
      <c r="AM652" s="88" t="s">
        <v>4677</v>
      </c>
      <c r="AN652" s="88">
        <v>1</v>
      </c>
      <c r="AO652" s="88" t="s">
        <v>4679</v>
      </c>
      <c r="AP652" s="88" t="b">
        <v>0</v>
      </c>
      <c r="AQ652" s="88" t="b">
        <v>0</v>
      </c>
      <c r="AR652" s="88"/>
      <c r="AS652" s="88" t="b">
        <v>0</v>
      </c>
      <c r="AT652" s="88">
        <v>2</v>
      </c>
      <c r="AU652" s="88">
        <v>1</v>
      </c>
    </row>
    <row r="653" spans="1:47" ht="15" customHeight="1" x14ac:dyDescent="0.3">
      <c r="A653" s="46" t="s">
        <v>622</v>
      </c>
      <c r="B653" s="46" t="s">
        <v>627</v>
      </c>
      <c r="C653" s="50"/>
      <c r="D653" s="51"/>
      <c r="E653" s="81"/>
      <c r="F653" s="52"/>
      <c r="G653" s="50"/>
      <c r="H653" s="54"/>
      <c r="I653" s="53"/>
      <c r="J653" s="53"/>
      <c r="K653" s="65"/>
      <c r="L653" s="79"/>
      <c r="M653" s="79"/>
      <c r="N653" s="60"/>
      <c r="O653" s="88" t="s">
        <v>1686</v>
      </c>
      <c r="P653" s="83">
        <v>45033.613738425927</v>
      </c>
      <c r="Q653" s="88" t="s">
        <v>4698</v>
      </c>
      <c r="R653" s="88"/>
      <c r="S653" s="88" t="s">
        <v>4677</v>
      </c>
      <c r="T653" s="88" t="s">
        <v>4674</v>
      </c>
      <c r="U653" s="88" t="s">
        <v>4699</v>
      </c>
      <c r="V653" s="88" t="s">
        <v>4678</v>
      </c>
      <c r="W653" s="78" t="s">
        <v>4700</v>
      </c>
      <c r="X653" s="83">
        <v>45033.613738425927</v>
      </c>
      <c r="Y653" s="88" t="s">
        <v>1692</v>
      </c>
      <c r="Z653" s="88" t="b">
        <v>0</v>
      </c>
      <c r="AA653" s="88" t="b">
        <v>0</v>
      </c>
      <c r="AB653" s="88"/>
      <c r="AC653" s="88">
        <v>11</v>
      </c>
      <c r="AD653" s="88">
        <v>0</v>
      </c>
      <c r="AE653" s="88" t="s">
        <v>1693</v>
      </c>
      <c r="AF653" s="88" t="b">
        <v>0</v>
      </c>
      <c r="AG653" s="88" t="b">
        <v>0</v>
      </c>
      <c r="AH653" s="88"/>
      <c r="AI653" s="88"/>
      <c r="AJ653" s="88"/>
      <c r="AK653" s="88" t="s">
        <v>4701</v>
      </c>
      <c r="AL653" s="88" t="s">
        <v>4702</v>
      </c>
      <c r="AM653" s="88" t="s">
        <v>4701</v>
      </c>
      <c r="AN653" s="88">
        <v>4</v>
      </c>
      <c r="AO653" s="88" t="s">
        <v>4679</v>
      </c>
      <c r="AP653" s="88" t="b">
        <v>0</v>
      </c>
      <c r="AQ653" s="88" t="b">
        <v>0</v>
      </c>
      <c r="AR653" s="88"/>
      <c r="AS653" s="88" t="b">
        <v>0</v>
      </c>
      <c r="AT653" s="88">
        <v>1</v>
      </c>
      <c r="AU653" s="88">
        <v>1</v>
      </c>
    </row>
    <row r="654" spans="1:47" ht="15" customHeight="1" x14ac:dyDescent="0.3">
      <c r="A654" s="46" t="s">
        <v>628</v>
      </c>
      <c r="B654" s="46" t="s">
        <v>629</v>
      </c>
      <c r="C654" s="50"/>
      <c r="D654" s="51"/>
      <c r="E654" s="81"/>
      <c r="F654" s="52"/>
      <c r="G654" s="50"/>
      <c r="H654" s="54"/>
      <c r="I654" s="53"/>
      <c r="J654" s="53"/>
      <c r="K654" s="65"/>
      <c r="L654" s="79"/>
      <c r="M654" s="79"/>
      <c r="N654" s="60"/>
      <c r="O654" s="88" t="s">
        <v>1686</v>
      </c>
      <c r="P654" s="83">
        <v>45033.900104166663</v>
      </c>
      <c r="Q654" s="88" t="s">
        <v>4703</v>
      </c>
      <c r="R654" s="88"/>
      <c r="S654" s="88" t="s">
        <v>4704</v>
      </c>
      <c r="T654" s="88" t="s">
        <v>4674</v>
      </c>
      <c r="U654" s="88" t="s">
        <v>628</v>
      </c>
      <c r="V654" s="88" t="s">
        <v>4705</v>
      </c>
      <c r="W654" s="78" t="s">
        <v>4706</v>
      </c>
      <c r="X654" s="83">
        <v>45033.900104166663</v>
      </c>
      <c r="Y654" s="88" t="s">
        <v>1692</v>
      </c>
      <c r="Z654" s="88" t="b">
        <v>0</v>
      </c>
      <c r="AA654" s="88" t="b">
        <v>0</v>
      </c>
      <c r="AB654" s="88"/>
      <c r="AC654" s="88">
        <v>6</v>
      </c>
      <c r="AD654" s="88">
        <v>0</v>
      </c>
      <c r="AE654" s="88" t="s">
        <v>1693</v>
      </c>
      <c r="AF654" s="88" t="b">
        <v>0</v>
      </c>
      <c r="AG654" s="88" t="b">
        <v>0</v>
      </c>
      <c r="AH654" s="88"/>
      <c r="AI654" s="88"/>
      <c r="AJ654" s="88"/>
      <c r="AK654" s="88" t="s">
        <v>4707</v>
      </c>
      <c r="AL654" s="88" t="s">
        <v>4708</v>
      </c>
      <c r="AM654" s="88" t="s">
        <v>4707</v>
      </c>
      <c r="AN654" s="88">
        <v>0</v>
      </c>
      <c r="AO654" s="88" t="s">
        <v>4679</v>
      </c>
      <c r="AP654" s="88" t="b">
        <v>0</v>
      </c>
      <c r="AQ654" s="88" t="b">
        <v>0</v>
      </c>
      <c r="AR654" s="88"/>
      <c r="AS654" s="88" t="b">
        <v>0</v>
      </c>
      <c r="AT654" s="88">
        <v>2</v>
      </c>
      <c r="AU654" s="88">
        <v>1</v>
      </c>
    </row>
    <row r="655" spans="1:47" ht="15" customHeight="1" x14ac:dyDescent="0.3">
      <c r="A655" s="46" t="s">
        <v>625</v>
      </c>
      <c r="B655" s="46" t="s">
        <v>629</v>
      </c>
      <c r="C655" s="50"/>
      <c r="D655" s="51"/>
      <c r="E655" s="81"/>
      <c r="F655" s="52"/>
      <c r="G655" s="50"/>
      <c r="H655" s="54"/>
      <c r="I655" s="53"/>
      <c r="J655" s="53"/>
      <c r="K655" s="65"/>
      <c r="L655" s="79"/>
      <c r="M655" s="79"/>
      <c r="N655" s="60"/>
      <c r="O655" s="88" t="s">
        <v>1686</v>
      </c>
      <c r="P655" s="83">
        <v>45033.933657407404</v>
      </c>
      <c r="Q655" s="88" t="s">
        <v>4709</v>
      </c>
      <c r="R655" s="88"/>
      <c r="S655" s="88" t="s">
        <v>4710</v>
      </c>
      <c r="T655" s="88" t="s">
        <v>4674</v>
      </c>
      <c r="U655" s="88" t="s">
        <v>4696</v>
      </c>
      <c r="V655" s="88" t="s">
        <v>4711</v>
      </c>
      <c r="W655" s="78" t="s">
        <v>4712</v>
      </c>
      <c r="X655" s="83">
        <v>45033.933657407404</v>
      </c>
      <c r="Y655" s="88" t="s">
        <v>1692</v>
      </c>
      <c r="Z655" s="88" t="b">
        <v>0</v>
      </c>
      <c r="AA655" s="88" t="b">
        <v>0</v>
      </c>
      <c r="AB655" s="88"/>
      <c r="AC655" s="88">
        <v>5</v>
      </c>
      <c r="AD655" s="88">
        <v>0</v>
      </c>
      <c r="AE655" s="88" t="s">
        <v>1693</v>
      </c>
      <c r="AF655" s="88" t="b">
        <v>0</v>
      </c>
      <c r="AG655" s="88" t="b">
        <v>0</v>
      </c>
      <c r="AH655" s="88"/>
      <c r="AI655" s="88"/>
      <c r="AJ655" s="88"/>
      <c r="AK655" s="88" t="s">
        <v>4707</v>
      </c>
      <c r="AL655" s="88" t="s">
        <v>4708</v>
      </c>
      <c r="AM655" s="88" t="s">
        <v>4707</v>
      </c>
      <c r="AN655" s="88">
        <v>0</v>
      </c>
      <c r="AO655" s="88" t="s">
        <v>4679</v>
      </c>
      <c r="AP655" s="88" t="b">
        <v>0</v>
      </c>
      <c r="AQ655" s="88" t="b">
        <v>0</v>
      </c>
      <c r="AR655" s="88"/>
      <c r="AS655" s="88" t="b">
        <v>0</v>
      </c>
      <c r="AT655" s="88">
        <v>2</v>
      </c>
      <c r="AU655" s="88">
        <v>1</v>
      </c>
    </row>
    <row r="656" spans="1:47" ht="15" customHeight="1" x14ac:dyDescent="0.3">
      <c r="A656" s="46" t="s">
        <v>629</v>
      </c>
      <c r="B656" s="46" t="s">
        <v>627</v>
      </c>
      <c r="C656" s="50"/>
      <c r="D656" s="51"/>
      <c r="E656" s="81"/>
      <c r="F656" s="52"/>
      <c r="G656" s="50"/>
      <c r="H656" s="54"/>
      <c r="I656" s="53"/>
      <c r="J656" s="53"/>
      <c r="K656" s="65"/>
      <c r="L656" s="79"/>
      <c r="M656" s="79"/>
      <c r="N656" s="60"/>
      <c r="O656" s="88" t="s">
        <v>1686</v>
      </c>
      <c r="P656" s="83">
        <v>45033.718090277776</v>
      </c>
      <c r="Q656" s="88" t="s">
        <v>4713</v>
      </c>
      <c r="R656" s="88"/>
      <c r="S656" s="88" t="s">
        <v>4707</v>
      </c>
      <c r="T656" s="88" t="s">
        <v>4674</v>
      </c>
      <c r="U656" s="88" t="s">
        <v>4714</v>
      </c>
      <c r="V656" s="88" t="s">
        <v>4708</v>
      </c>
      <c r="W656" s="78" t="s">
        <v>4715</v>
      </c>
      <c r="X656" s="83">
        <v>45033.718090277776</v>
      </c>
      <c r="Y656" s="88" t="s">
        <v>1692</v>
      </c>
      <c r="Z656" s="88" t="b">
        <v>0</v>
      </c>
      <c r="AA656" s="88" t="b">
        <v>0</v>
      </c>
      <c r="AB656" s="88"/>
      <c r="AC656" s="88">
        <v>8</v>
      </c>
      <c r="AD656" s="88">
        <v>0</v>
      </c>
      <c r="AE656" s="88" t="s">
        <v>1693</v>
      </c>
      <c r="AF656" s="88" t="b">
        <v>0</v>
      </c>
      <c r="AG656" s="88" t="b">
        <v>0</v>
      </c>
      <c r="AH656" s="88"/>
      <c r="AI656" s="88"/>
      <c r="AJ656" s="88"/>
      <c r="AK656" s="88" t="s">
        <v>4701</v>
      </c>
      <c r="AL656" s="88" t="s">
        <v>4702</v>
      </c>
      <c r="AM656" s="88" t="s">
        <v>4701</v>
      </c>
      <c r="AN656" s="88">
        <v>2</v>
      </c>
      <c r="AO656" s="88" t="s">
        <v>4679</v>
      </c>
      <c r="AP656" s="88" t="b">
        <v>0</v>
      </c>
      <c r="AQ656" s="88" t="b">
        <v>0</v>
      </c>
      <c r="AR656" s="88"/>
      <c r="AS656" s="88" t="b">
        <v>0</v>
      </c>
      <c r="AT656" s="88">
        <v>1</v>
      </c>
      <c r="AU656" s="88">
        <v>1</v>
      </c>
    </row>
    <row r="657" spans="1:47" ht="15" customHeight="1" x14ac:dyDescent="0.3">
      <c r="A657" s="46" t="s">
        <v>630</v>
      </c>
      <c r="B657" s="46" t="s">
        <v>627</v>
      </c>
      <c r="C657" s="50"/>
      <c r="D657" s="51"/>
      <c r="E657" s="81"/>
      <c r="F657" s="52"/>
      <c r="G657" s="50"/>
      <c r="H657" s="54"/>
      <c r="I657" s="53"/>
      <c r="J657" s="53"/>
      <c r="K657" s="65"/>
      <c r="L657" s="79"/>
      <c r="M657" s="79"/>
      <c r="N657" s="60"/>
      <c r="O657" s="88" t="s">
        <v>1686</v>
      </c>
      <c r="P657" s="83">
        <v>45033.593136574076</v>
      </c>
      <c r="Q657" s="88" t="s">
        <v>4716</v>
      </c>
      <c r="R657" s="88"/>
      <c r="S657" s="88" t="s">
        <v>4717</v>
      </c>
      <c r="T657" s="88" t="s">
        <v>4674</v>
      </c>
      <c r="U657" s="88" t="s">
        <v>630</v>
      </c>
      <c r="V657" s="88" t="s">
        <v>4718</v>
      </c>
      <c r="W657" s="78" t="s">
        <v>4719</v>
      </c>
      <c r="X657" s="83">
        <v>45033.593136574076</v>
      </c>
      <c r="Y657" s="88" t="s">
        <v>1692</v>
      </c>
      <c r="Z657" s="88" t="b">
        <v>0</v>
      </c>
      <c r="AA657" s="88" t="b">
        <v>0</v>
      </c>
      <c r="AB657" s="88"/>
      <c r="AC657" s="88">
        <v>13</v>
      </c>
      <c r="AD657" s="88">
        <v>0</v>
      </c>
      <c r="AE657" s="88" t="s">
        <v>1693</v>
      </c>
      <c r="AF657" s="88" t="b">
        <v>0</v>
      </c>
      <c r="AG657" s="88" t="b">
        <v>0</v>
      </c>
      <c r="AH657" s="88"/>
      <c r="AI657" s="88"/>
      <c r="AJ657" s="88"/>
      <c r="AK657" s="88" t="s">
        <v>4701</v>
      </c>
      <c r="AL657" s="88" t="s">
        <v>4702</v>
      </c>
      <c r="AM657" s="88" t="s">
        <v>4701</v>
      </c>
      <c r="AN657" s="88">
        <v>1</v>
      </c>
      <c r="AO657" s="88" t="s">
        <v>4679</v>
      </c>
      <c r="AP657" s="88" t="b">
        <v>0</v>
      </c>
      <c r="AQ657" s="88" t="b">
        <v>0</v>
      </c>
      <c r="AR657" s="88"/>
      <c r="AS657" s="88" t="b">
        <v>0</v>
      </c>
      <c r="AT657" s="88">
        <v>1</v>
      </c>
      <c r="AU657" s="88">
        <v>1</v>
      </c>
    </row>
    <row r="658" spans="1:47" ht="15" customHeight="1" x14ac:dyDescent="0.3">
      <c r="A658" s="46" t="s">
        <v>627</v>
      </c>
      <c r="B658" s="46" t="s">
        <v>631</v>
      </c>
      <c r="C658" s="50"/>
      <c r="D658" s="51"/>
      <c r="E658" s="81"/>
      <c r="F658" s="52"/>
      <c r="G658" s="50"/>
      <c r="H658" s="54"/>
      <c r="I658" s="53"/>
      <c r="J658" s="53"/>
      <c r="K658" s="65"/>
      <c r="L658" s="79"/>
      <c r="M658" s="79"/>
      <c r="N658" s="60"/>
      <c r="O658" s="88" t="s">
        <v>1697</v>
      </c>
      <c r="P658" s="83">
        <v>45033.558483796296</v>
      </c>
      <c r="Q658" s="88" t="s">
        <v>4720</v>
      </c>
      <c r="R658" s="88"/>
      <c r="S658" s="88" t="s">
        <v>4701</v>
      </c>
      <c r="T658" s="88" t="s">
        <v>4674</v>
      </c>
      <c r="U658" s="88" t="s">
        <v>627</v>
      </c>
      <c r="V658" s="88" t="s">
        <v>4702</v>
      </c>
      <c r="W658" s="78" t="s">
        <v>4721</v>
      </c>
      <c r="X658" s="83">
        <v>45033.558483796296</v>
      </c>
      <c r="Y658" s="88" t="s">
        <v>1692</v>
      </c>
      <c r="Z658" s="88" t="b">
        <v>0</v>
      </c>
      <c r="AA658" s="88" t="b">
        <v>0</v>
      </c>
      <c r="AB658" s="88"/>
      <c r="AC658" s="88">
        <v>37</v>
      </c>
      <c r="AD658" s="88">
        <v>0</v>
      </c>
      <c r="AE658" s="88" t="s">
        <v>1693</v>
      </c>
      <c r="AF658" s="88" t="b">
        <v>0</v>
      </c>
      <c r="AG658" s="88" t="b">
        <v>0</v>
      </c>
      <c r="AH658" s="88"/>
      <c r="AI658" s="88"/>
      <c r="AJ658" s="88"/>
      <c r="AK658" s="88" t="s">
        <v>4679</v>
      </c>
      <c r="AL658" s="88" t="s">
        <v>4722</v>
      </c>
      <c r="AM658" s="88" t="s">
        <v>4679</v>
      </c>
      <c r="AN658" s="88">
        <v>3</v>
      </c>
      <c r="AO658" s="88" t="s">
        <v>4679</v>
      </c>
      <c r="AP658" s="88" t="b">
        <v>0</v>
      </c>
      <c r="AQ658" s="88" t="b">
        <v>0</v>
      </c>
      <c r="AR658" s="88"/>
      <c r="AS658" s="88" t="b">
        <v>0</v>
      </c>
      <c r="AT658" s="88">
        <v>0</v>
      </c>
      <c r="AU658" s="88">
        <v>1</v>
      </c>
    </row>
    <row r="659" spans="1:47" ht="15" customHeight="1" x14ac:dyDescent="0.3">
      <c r="A659" s="46" t="s">
        <v>632</v>
      </c>
      <c r="B659" s="46" t="s">
        <v>633</v>
      </c>
      <c r="C659" s="50"/>
      <c r="D659" s="51"/>
      <c r="E659" s="81"/>
      <c r="F659" s="52"/>
      <c r="G659" s="50"/>
      <c r="H659" s="54"/>
      <c r="I659" s="53"/>
      <c r="J659" s="53"/>
      <c r="K659" s="65"/>
      <c r="L659" s="79"/>
      <c r="M659" s="79"/>
      <c r="N659" s="60"/>
      <c r="O659" s="88" t="s">
        <v>1686</v>
      </c>
      <c r="P659" s="83">
        <v>45033.737546296295</v>
      </c>
      <c r="Q659" s="88" t="s">
        <v>4723</v>
      </c>
      <c r="R659" s="88"/>
      <c r="S659" s="88" t="s">
        <v>4724</v>
      </c>
      <c r="T659" s="88" t="s">
        <v>4674</v>
      </c>
      <c r="U659" s="88" t="s">
        <v>4725</v>
      </c>
      <c r="V659" s="88" t="s">
        <v>4726</v>
      </c>
      <c r="W659" s="78" t="s">
        <v>4727</v>
      </c>
      <c r="X659" s="83">
        <v>45033.737546296295</v>
      </c>
      <c r="Y659" s="88" t="s">
        <v>1692</v>
      </c>
      <c r="Z659" s="88" t="b">
        <v>0</v>
      </c>
      <c r="AA659" s="88" t="b">
        <v>0</v>
      </c>
      <c r="AB659" s="88"/>
      <c r="AC659" s="88">
        <v>2</v>
      </c>
      <c r="AD659" s="88">
        <v>0</v>
      </c>
      <c r="AE659" s="88" t="s">
        <v>1693</v>
      </c>
      <c r="AF659" s="88" t="b">
        <v>0</v>
      </c>
      <c r="AG659" s="88" t="b">
        <v>0</v>
      </c>
      <c r="AH659" s="88"/>
      <c r="AI659" s="88"/>
      <c r="AJ659" s="88"/>
      <c r="AK659" s="88" t="s">
        <v>4728</v>
      </c>
      <c r="AL659" s="88" t="s">
        <v>4729</v>
      </c>
      <c r="AM659" s="88" t="s">
        <v>4728</v>
      </c>
      <c r="AN659" s="88">
        <v>0</v>
      </c>
      <c r="AO659" s="88" t="s">
        <v>4679</v>
      </c>
      <c r="AP659" s="88" t="b">
        <v>0</v>
      </c>
      <c r="AQ659" s="88" t="b">
        <v>0</v>
      </c>
      <c r="AR659" s="88"/>
      <c r="AS659" s="88" t="b">
        <v>0</v>
      </c>
      <c r="AT659" s="88">
        <v>3</v>
      </c>
      <c r="AU659" s="88">
        <v>1</v>
      </c>
    </row>
    <row r="660" spans="1:47" ht="15" customHeight="1" x14ac:dyDescent="0.3">
      <c r="A660" s="46" t="s">
        <v>634</v>
      </c>
      <c r="B660" s="46" t="s">
        <v>633</v>
      </c>
      <c r="C660" s="50"/>
      <c r="D660" s="51"/>
      <c r="E660" s="81"/>
      <c r="F660" s="52"/>
      <c r="G660" s="50"/>
      <c r="H660" s="54"/>
      <c r="I660" s="53"/>
      <c r="J660" s="53"/>
      <c r="K660" s="65"/>
      <c r="L660" s="79"/>
      <c r="M660" s="79"/>
      <c r="N660" s="60"/>
      <c r="O660" s="88" t="s">
        <v>1686</v>
      </c>
      <c r="P660" s="83">
        <v>45033.570509259262</v>
      </c>
      <c r="Q660" s="88" t="s">
        <v>4730</v>
      </c>
      <c r="R660" s="88"/>
      <c r="S660" s="88" t="s">
        <v>4731</v>
      </c>
      <c r="T660" s="88" t="s">
        <v>4674</v>
      </c>
      <c r="U660" s="88" t="s">
        <v>4732</v>
      </c>
      <c r="V660" s="88" t="s">
        <v>4733</v>
      </c>
      <c r="W660" s="78" t="s">
        <v>4734</v>
      </c>
      <c r="X660" s="83">
        <v>45033.570509259262</v>
      </c>
      <c r="Y660" s="83">
        <v>45033.639247685183</v>
      </c>
      <c r="Z660" s="88" t="b">
        <v>0</v>
      </c>
      <c r="AA660" s="88" t="b">
        <v>0</v>
      </c>
      <c r="AB660" s="88"/>
      <c r="AC660" s="88">
        <v>10</v>
      </c>
      <c r="AD660" s="88">
        <v>0</v>
      </c>
      <c r="AE660" s="88" t="s">
        <v>1693</v>
      </c>
      <c r="AF660" s="88" t="b">
        <v>0</v>
      </c>
      <c r="AG660" s="88" t="b">
        <v>0</v>
      </c>
      <c r="AH660" s="88"/>
      <c r="AI660" s="88"/>
      <c r="AJ660" s="88"/>
      <c r="AK660" s="88" t="s">
        <v>4728</v>
      </c>
      <c r="AL660" s="88" t="s">
        <v>4729</v>
      </c>
      <c r="AM660" s="88" t="s">
        <v>4728</v>
      </c>
      <c r="AN660" s="88">
        <v>1</v>
      </c>
      <c r="AO660" s="88" t="s">
        <v>4679</v>
      </c>
      <c r="AP660" s="88" t="b">
        <v>0</v>
      </c>
      <c r="AQ660" s="88" t="b">
        <v>0</v>
      </c>
      <c r="AR660" s="88"/>
      <c r="AS660" s="88" t="b">
        <v>0</v>
      </c>
      <c r="AT660" s="88">
        <v>3</v>
      </c>
      <c r="AU660" s="88">
        <v>1</v>
      </c>
    </row>
    <row r="661" spans="1:47" ht="15" customHeight="1" x14ac:dyDescent="0.3">
      <c r="A661" s="46" t="s">
        <v>633</v>
      </c>
      <c r="B661" s="46" t="s">
        <v>631</v>
      </c>
      <c r="C661" s="50"/>
      <c r="D661" s="51"/>
      <c r="E661" s="81"/>
      <c r="F661" s="52"/>
      <c r="G661" s="50"/>
      <c r="H661" s="54"/>
      <c r="I661" s="53"/>
      <c r="J661" s="53"/>
      <c r="K661" s="65"/>
      <c r="L661" s="79"/>
      <c r="M661" s="79"/>
      <c r="N661" s="60"/>
      <c r="O661" s="88" t="s">
        <v>1686</v>
      </c>
      <c r="P661" s="83">
        <v>45033.557743055557</v>
      </c>
      <c r="Q661" s="88" t="s">
        <v>4735</v>
      </c>
      <c r="R661" s="88"/>
      <c r="S661" s="88" t="s">
        <v>4728</v>
      </c>
      <c r="T661" s="88" t="s">
        <v>4674</v>
      </c>
      <c r="U661" s="88" t="s">
        <v>4736</v>
      </c>
      <c r="V661" s="88" t="s">
        <v>4729</v>
      </c>
      <c r="W661" s="78" t="s">
        <v>4737</v>
      </c>
      <c r="X661" s="83">
        <v>45033.557743055557</v>
      </c>
      <c r="Y661" s="88" t="s">
        <v>1692</v>
      </c>
      <c r="Z661" s="88" t="b">
        <v>0</v>
      </c>
      <c r="AA661" s="88" t="b">
        <v>0</v>
      </c>
      <c r="AB661" s="88"/>
      <c r="AC661" s="88">
        <v>1</v>
      </c>
      <c r="AD661" s="88">
        <v>0</v>
      </c>
      <c r="AE661" s="88" t="s">
        <v>1693</v>
      </c>
      <c r="AF661" s="88" t="b">
        <v>0</v>
      </c>
      <c r="AG661" s="88" t="b">
        <v>0</v>
      </c>
      <c r="AH661" s="88"/>
      <c r="AI661" s="88"/>
      <c r="AJ661" s="88"/>
      <c r="AK661" s="88" t="s">
        <v>4738</v>
      </c>
      <c r="AL661" s="88" t="s">
        <v>4739</v>
      </c>
      <c r="AM661" s="88" t="s">
        <v>4738</v>
      </c>
      <c r="AN661" s="88">
        <v>2</v>
      </c>
      <c r="AO661" s="88" t="s">
        <v>4679</v>
      </c>
      <c r="AP661" s="88" t="b">
        <v>0</v>
      </c>
      <c r="AQ661" s="88" t="b">
        <v>0</v>
      </c>
      <c r="AR661" s="88"/>
      <c r="AS661" s="88" t="b">
        <v>0</v>
      </c>
      <c r="AT661" s="88">
        <v>2</v>
      </c>
      <c r="AU661" s="88">
        <v>1</v>
      </c>
    </row>
    <row r="662" spans="1:47" ht="15" customHeight="1" x14ac:dyDescent="0.3">
      <c r="A662" s="46" t="s">
        <v>635</v>
      </c>
      <c r="B662" s="46" t="s">
        <v>631</v>
      </c>
      <c r="C662" s="50"/>
      <c r="D662" s="51"/>
      <c r="E662" s="81"/>
      <c r="F662" s="52"/>
      <c r="G662" s="50"/>
      <c r="H662" s="54"/>
      <c r="I662" s="53"/>
      <c r="J662" s="53"/>
      <c r="K662" s="65"/>
      <c r="L662" s="79"/>
      <c r="M662" s="79"/>
      <c r="N662" s="60"/>
      <c r="O662" s="88" t="s">
        <v>1686</v>
      </c>
      <c r="P662" s="83">
        <v>45033.594537037039</v>
      </c>
      <c r="Q662" s="88" t="s">
        <v>4740</v>
      </c>
      <c r="R662" s="88"/>
      <c r="S662" s="88" t="s">
        <v>4741</v>
      </c>
      <c r="T662" s="88" t="s">
        <v>4674</v>
      </c>
      <c r="U662" s="88" t="s">
        <v>4742</v>
      </c>
      <c r="V662" s="88" t="s">
        <v>4743</v>
      </c>
      <c r="W662" s="78" t="s">
        <v>4744</v>
      </c>
      <c r="X662" s="83">
        <v>45033.594537037039</v>
      </c>
      <c r="Y662" s="88" t="s">
        <v>1692</v>
      </c>
      <c r="Z662" s="88" t="b">
        <v>0</v>
      </c>
      <c r="AA662" s="88" t="b">
        <v>0</v>
      </c>
      <c r="AB662" s="88"/>
      <c r="AC662" s="88">
        <v>2</v>
      </c>
      <c r="AD662" s="88">
        <v>0</v>
      </c>
      <c r="AE662" s="88" t="s">
        <v>1693</v>
      </c>
      <c r="AF662" s="88" t="b">
        <v>0</v>
      </c>
      <c r="AG662" s="88" t="b">
        <v>0</v>
      </c>
      <c r="AH662" s="88"/>
      <c r="AI662" s="88"/>
      <c r="AJ662" s="88"/>
      <c r="AK662" s="88" t="s">
        <v>4738</v>
      </c>
      <c r="AL662" s="88" t="s">
        <v>4739</v>
      </c>
      <c r="AM662" s="88" t="s">
        <v>4738</v>
      </c>
      <c r="AN662" s="88">
        <v>0</v>
      </c>
      <c r="AO662" s="88" t="s">
        <v>4679</v>
      </c>
      <c r="AP662" s="88" t="b">
        <v>0</v>
      </c>
      <c r="AQ662" s="88" t="b">
        <v>0</v>
      </c>
      <c r="AR662" s="88"/>
      <c r="AS662" s="88" t="b">
        <v>0</v>
      </c>
      <c r="AT662" s="88">
        <v>2</v>
      </c>
      <c r="AU662" s="88">
        <v>1</v>
      </c>
    </row>
    <row r="663" spans="1:47" ht="15" customHeight="1" x14ac:dyDescent="0.3">
      <c r="A663" s="46" t="s">
        <v>636</v>
      </c>
      <c r="B663" s="46" t="s">
        <v>631</v>
      </c>
      <c r="C663" s="50"/>
      <c r="D663" s="51"/>
      <c r="E663" s="81"/>
      <c r="F663" s="52"/>
      <c r="G663" s="50"/>
      <c r="H663" s="54"/>
      <c r="I663" s="53"/>
      <c r="J663" s="53"/>
      <c r="K663" s="65"/>
      <c r="L663" s="79"/>
      <c r="M663" s="79"/>
      <c r="N663" s="60"/>
      <c r="O663" s="88" t="s">
        <v>1686</v>
      </c>
      <c r="P663" s="83">
        <v>45033.626145833332</v>
      </c>
      <c r="Q663" s="88" t="s">
        <v>4745</v>
      </c>
      <c r="R663" s="88"/>
      <c r="S663" s="88" t="s">
        <v>4746</v>
      </c>
      <c r="T663" s="88" t="s">
        <v>4674</v>
      </c>
      <c r="U663" s="88" t="s">
        <v>636</v>
      </c>
      <c r="V663" s="88" t="s">
        <v>4747</v>
      </c>
      <c r="W663" s="78" t="s">
        <v>4748</v>
      </c>
      <c r="X663" s="83">
        <v>45033.626145833332</v>
      </c>
      <c r="Y663" s="88" t="s">
        <v>1692</v>
      </c>
      <c r="Z663" s="88" t="b">
        <v>0</v>
      </c>
      <c r="AA663" s="88" t="b">
        <v>0</v>
      </c>
      <c r="AB663" s="88"/>
      <c r="AC663" s="88">
        <v>11</v>
      </c>
      <c r="AD663" s="88">
        <v>0</v>
      </c>
      <c r="AE663" s="88" t="s">
        <v>1693</v>
      </c>
      <c r="AF663" s="88" t="b">
        <v>0</v>
      </c>
      <c r="AG663" s="88" t="b">
        <v>0</v>
      </c>
      <c r="AH663" s="88"/>
      <c r="AI663" s="88"/>
      <c r="AJ663" s="88"/>
      <c r="AK663" s="88" t="s">
        <v>4738</v>
      </c>
      <c r="AL663" s="88" t="s">
        <v>4739</v>
      </c>
      <c r="AM663" s="88" t="s">
        <v>4738</v>
      </c>
      <c r="AN663" s="88">
        <v>0</v>
      </c>
      <c r="AO663" s="88" t="s">
        <v>4679</v>
      </c>
      <c r="AP663" s="88" t="b">
        <v>0</v>
      </c>
      <c r="AQ663" s="88" t="b">
        <v>0</v>
      </c>
      <c r="AR663" s="88"/>
      <c r="AS663" s="88" t="b">
        <v>0</v>
      </c>
      <c r="AT663" s="88">
        <v>2</v>
      </c>
      <c r="AU663" s="88">
        <v>1</v>
      </c>
    </row>
    <row r="664" spans="1:47" ht="15" customHeight="1" x14ac:dyDescent="0.3">
      <c r="A664" s="46" t="s">
        <v>637</v>
      </c>
      <c r="B664" s="46" t="s">
        <v>638</v>
      </c>
      <c r="C664" s="50"/>
      <c r="D664" s="51"/>
      <c r="E664" s="81"/>
      <c r="F664" s="52"/>
      <c r="G664" s="50"/>
      <c r="H664" s="54"/>
      <c r="I664" s="53"/>
      <c r="J664" s="53"/>
      <c r="K664" s="65"/>
      <c r="L664" s="79"/>
      <c r="M664" s="79"/>
      <c r="N664" s="60"/>
      <c r="O664" s="88" t="s">
        <v>1686</v>
      </c>
      <c r="P664" s="83">
        <v>45033.536041666666</v>
      </c>
      <c r="Q664" s="88" t="s">
        <v>4749</v>
      </c>
      <c r="R664" s="88"/>
      <c r="S664" s="88" t="s">
        <v>4750</v>
      </c>
      <c r="T664" s="88" t="s">
        <v>4674</v>
      </c>
      <c r="U664" s="88" t="s">
        <v>637</v>
      </c>
      <c r="V664" s="88" t="s">
        <v>4751</v>
      </c>
      <c r="W664" s="78" t="s">
        <v>4752</v>
      </c>
      <c r="X664" s="83">
        <v>45033.536041666666</v>
      </c>
      <c r="Y664" s="88" t="s">
        <v>1692</v>
      </c>
      <c r="Z664" s="88" t="b">
        <v>0</v>
      </c>
      <c r="AA664" s="88" t="b">
        <v>0</v>
      </c>
      <c r="AB664" s="88"/>
      <c r="AC664" s="88">
        <v>21</v>
      </c>
      <c r="AD664" s="88">
        <v>0</v>
      </c>
      <c r="AE664" s="88" t="s">
        <v>1693</v>
      </c>
      <c r="AF664" s="88" t="b">
        <v>0</v>
      </c>
      <c r="AG664" s="88" t="b">
        <v>0</v>
      </c>
      <c r="AH664" s="88"/>
      <c r="AI664" s="88"/>
      <c r="AJ664" s="88"/>
      <c r="AK664" s="88" t="s">
        <v>4753</v>
      </c>
      <c r="AL664" s="88" t="s">
        <v>4754</v>
      </c>
      <c r="AM664" s="88" t="s">
        <v>4753</v>
      </c>
      <c r="AN664" s="88">
        <v>0</v>
      </c>
      <c r="AO664" s="88" t="s">
        <v>4679</v>
      </c>
      <c r="AP664" s="88" t="b">
        <v>0</v>
      </c>
      <c r="AQ664" s="88" t="b">
        <v>0</v>
      </c>
      <c r="AR664" s="88"/>
      <c r="AS664" s="88" t="b">
        <v>0</v>
      </c>
      <c r="AT664" s="88">
        <v>1</v>
      </c>
      <c r="AU664" s="88">
        <v>1</v>
      </c>
    </row>
    <row r="665" spans="1:47" ht="15" customHeight="1" x14ac:dyDescent="0.3">
      <c r="A665" s="46" t="s">
        <v>631</v>
      </c>
      <c r="B665" s="46" t="s">
        <v>638</v>
      </c>
      <c r="C665" s="50"/>
      <c r="D665" s="51"/>
      <c r="E665" s="81"/>
      <c r="F665" s="52"/>
      <c r="G665" s="50"/>
      <c r="H665" s="54"/>
      <c r="I665" s="53"/>
      <c r="J665" s="53"/>
      <c r="K665" s="65"/>
      <c r="L665" s="79"/>
      <c r="M665" s="79"/>
      <c r="N665" s="60"/>
      <c r="O665" s="88" t="s">
        <v>1686</v>
      </c>
      <c r="P665" s="83">
        <v>45033.532881944448</v>
      </c>
      <c r="Q665" s="88" t="s">
        <v>4755</v>
      </c>
      <c r="R665" s="88"/>
      <c r="S665" s="88" t="s">
        <v>4738</v>
      </c>
      <c r="T665" s="88" t="s">
        <v>4674</v>
      </c>
      <c r="U665" s="88" t="s">
        <v>631</v>
      </c>
      <c r="V665" s="88" t="s">
        <v>4739</v>
      </c>
      <c r="W665" s="78" t="s">
        <v>4756</v>
      </c>
      <c r="X665" s="83">
        <v>45033.532881944448</v>
      </c>
      <c r="Y665" s="88" t="s">
        <v>1692</v>
      </c>
      <c r="Z665" s="88" t="b">
        <v>0</v>
      </c>
      <c r="AA665" s="88" t="b">
        <v>0</v>
      </c>
      <c r="AB665" s="88"/>
      <c r="AC665" s="88">
        <v>21</v>
      </c>
      <c r="AD665" s="88">
        <v>0</v>
      </c>
      <c r="AE665" s="88" t="s">
        <v>1693</v>
      </c>
      <c r="AF665" s="88" t="b">
        <v>0</v>
      </c>
      <c r="AG665" s="88" t="b">
        <v>0</v>
      </c>
      <c r="AH665" s="88"/>
      <c r="AI665" s="88"/>
      <c r="AJ665" s="88"/>
      <c r="AK665" s="88" t="s">
        <v>4753</v>
      </c>
      <c r="AL665" s="88" t="s">
        <v>4754</v>
      </c>
      <c r="AM665" s="88" t="s">
        <v>4753</v>
      </c>
      <c r="AN665" s="88">
        <v>3</v>
      </c>
      <c r="AO665" s="88" t="s">
        <v>4679</v>
      </c>
      <c r="AP665" s="88" t="b">
        <v>1</v>
      </c>
      <c r="AQ665" s="88" t="b">
        <v>0</v>
      </c>
      <c r="AR665" s="88"/>
      <c r="AS665" s="88" t="b">
        <v>0</v>
      </c>
      <c r="AT665" s="88">
        <v>1</v>
      </c>
      <c r="AU665" s="88">
        <v>1</v>
      </c>
    </row>
    <row r="666" spans="1:47" ht="15" customHeight="1" x14ac:dyDescent="0.3">
      <c r="A666" s="46" t="s">
        <v>639</v>
      </c>
      <c r="B666" s="46" t="s">
        <v>638</v>
      </c>
      <c r="C666" s="50"/>
      <c r="D666" s="51"/>
      <c r="E666" s="81"/>
      <c r="F666" s="52"/>
      <c r="G666" s="50"/>
      <c r="H666" s="54"/>
      <c r="I666" s="53"/>
      <c r="J666" s="53"/>
      <c r="K666" s="65"/>
      <c r="L666" s="79"/>
      <c r="M666" s="79"/>
      <c r="N666" s="60"/>
      <c r="O666" s="88" t="s">
        <v>1686</v>
      </c>
      <c r="P666" s="83">
        <v>45033.618425925924</v>
      </c>
      <c r="Q666" s="88" t="s">
        <v>4757</v>
      </c>
      <c r="R666" s="88"/>
      <c r="S666" s="88" t="s">
        <v>4758</v>
      </c>
      <c r="T666" s="88" t="s">
        <v>4674</v>
      </c>
      <c r="U666" s="88" t="s">
        <v>4759</v>
      </c>
      <c r="V666" s="88" t="s">
        <v>4760</v>
      </c>
      <c r="W666" s="78" t="s">
        <v>4761</v>
      </c>
      <c r="X666" s="83">
        <v>45033.618425925924</v>
      </c>
      <c r="Y666" s="88" t="s">
        <v>1692</v>
      </c>
      <c r="Z666" s="88" t="b">
        <v>0</v>
      </c>
      <c r="AA666" s="88" t="b">
        <v>0</v>
      </c>
      <c r="AB666" s="88"/>
      <c r="AC666" s="88">
        <v>5</v>
      </c>
      <c r="AD666" s="88">
        <v>0</v>
      </c>
      <c r="AE666" s="88" t="s">
        <v>1693</v>
      </c>
      <c r="AF666" s="88" t="b">
        <v>0</v>
      </c>
      <c r="AG666" s="88" t="b">
        <v>0</v>
      </c>
      <c r="AH666" s="88"/>
      <c r="AI666" s="88"/>
      <c r="AJ666" s="88"/>
      <c r="AK666" s="88" t="s">
        <v>4753</v>
      </c>
      <c r="AL666" s="88" t="s">
        <v>4754</v>
      </c>
      <c r="AM666" s="88" t="s">
        <v>4753</v>
      </c>
      <c r="AN666" s="88">
        <v>0</v>
      </c>
      <c r="AO666" s="88" t="s">
        <v>4679</v>
      </c>
      <c r="AP666" s="88" t="b">
        <v>0</v>
      </c>
      <c r="AQ666" s="88" t="b">
        <v>0</v>
      </c>
      <c r="AR666" s="88"/>
      <c r="AS666" s="88" t="b">
        <v>0</v>
      </c>
      <c r="AT666" s="88">
        <v>1</v>
      </c>
      <c r="AU666" s="88">
        <v>1</v>
      </c>
    </row>
    <row r="667" spans="1:47" ht="15" customHeight="1" x14ac:dyDescent="0.3">
      <c r="A667" s="46" t="s">
        <v>638</v>
      </c>
      <c r="B667" s="46" t="s">
        <v>631</v>
      </c>
      <c r="C667" s="50"/>
      <c r="D667" s="51"/>
      <c r="E667" s="81"/>
      <c r="F667" s="52"/>
      <c r="G667" s="50"/>
      <c r="H667" s="54"/>
      <c r="I667" s="53"/>
      <c r="J667" s="53"/>
      <c r="K667" s="65"/>
      <c r="L667" s="79"/>
      <c r="M667" s="79"/>
      <c r="N667" s="60"/>
      <c r="O667" s="88" t="s">
        <v>1697</v>
      </c>
      <c r="P667" s="83">
        <v>45033.530046296299</v>
      </c>
      <c r="Q667" s="88" t="s">
        <v>4762</v>
      </c>
      <c r="R667" s="88"/>
      <c r="S667" s="88" t="s">
        <v>4753</v>
      </c>
      <c r="T667" s="88" t="s">
        <v>4674</v>
      </c>
      <c r="U667" s="88" t="s">
        <v>638</v>
      </c>
      <c r="V667" s="88" t="s">
        <v>4754</v>
      </c>
      <c r="W667" s="78" t="s">
        <v>4763</v>
      </c>
      <c r="X667" s="83">
        <v>45033.530046296299</v>
      </c>
      <c r="Y667" s="88" t="s">
        <v>1692</v>
      </c>
      <c r="Z667" s="88" t="b">
        <v>0</v>
      </c>
      <c r="AA667" s="88" t="b">
        <v>0</v>
      </c>
      <c r="AB667" s="88"/>
      <c r="AC667" s="88">
        <v>42</v>
      </c>
      <c r="AD667" s="88">
        <v>0</v>
      </c>
      <c r="AE667" s="88" t="s">
        <v>1693</v>
      </c>
      <c r="AF667" s="88" t="b">
        <v>0</v>
      </c>
      <c r="AG667" s="88" t="b">
        <v>0</v>
      </c>
      <c r="AH667" s="88"/>
      <c r="AI667" s="88"/>
      <c r="AJ667" s="88"/>
      <c r="AK667" s="88" t="s">
        <v>4679</v>
      </c>
      <c r="AL667" s="88" t="s">
        <v>4722</v>
      </c>
      <c r="AM667" s="88" t="s">
        <v>4679</v>
      </c>
      <c r="AN667" s="88">
        <v>3</v>
      </c>
      <c r="AO667" s="88" t="s">
        <v>4679</v>
      </c>
      <c r="AP667" s="88" t="b">
        <v>0</v>
      </c>
      <c r="AQ667" s="88" t="b">
        <v>0</v>
      </c>
      <c r="AR667" s="88"/>
      <c r="AS667" s="88" t="b">
        <v>0</v>
      </c>
      <c r="AT667" s="88">
        <v>0</v>
      </c>
      <c r="AU667" s="88">
        <v>1</v>
      </c>
    </row>
    <row r="668" spans="1:47" ht="15" customHeight="1" x14ac:dyDescent="0.3">
      <c r="A668" s="46" t="s">
        <v>640</v>
      </c>
      <c r="B668" s="46" t="s">
        <v>626</v>
      </c>
      <c r="C668" s="50"/>
      <c r="D668" s="51"/>
      <c r="E668" s="81"/>
      <c r="F668" s="52"/>
      <c r="G668" s="50"/>
      <c r="H668" s="54"/>
      <c r="I668" s="53"/>
      <c r="J668" s="53"/>
      <c r="K668" s="65"/>
      <c r="L668" s="79"/>
      <c r="M668" s="79"/>
      <c r="N668" s="60"/>
      <c r="O668" s="88" t="s">
        <v>1686</v>
      </c>
      <c r="P668" s="83">
        <v>45033.761238425926</v>
      </c>
      <c r="Q668" s="88" t="s">
        <v>4764</v>
      </c>
      <c r="R668" s="88"/>
      <c r="S668" s="88" t="s">
        <v>4765</v>
      </c>
      <c r="T668" s="88" t="s">
        <v>4674</v>
      </c>
      <c r="U668" s="88" t="s">
        <v>640</v>
      </c>
      <c r="V668" s="88" t="s">
        <v>4766</v>
      </c>
      <c r="W668" s="78" t="s">
        <v>4767</v>
      </c>
      <c r="X668" s="83">
        <v>45033.761238425926</v>
      </c>
      <c r="Y668" s="88" t="s">
        <v>1692</v>
      </c>
      <c r="Z668" s="88" t="b">
        <v>0</v>
      </c>
      <c r="AA668" s="88" t="b">
        <v>0</v>
      </c>
      <c r="AB668" s="88"/>
      <c r="AC668" s="88">
        <v>9</v>
      </c>
      <c r="AD668" s="88">
        <v>0</v>
      </c>
      <c r="AE668" s="88" t="s">
        <v>1693</v>
      </c>
      <c r="AF668" s="88" t="b">
        <v>0</v>
      </c>
      <c r="AG668" s="88" t="b">
        <v>0</v>
      </c>
      <c r="AH668" s="88"/>
      <c r="AI668" s="88"/>
      <c r="AJ668" s="88"/>
      <c r="AK668" s="88" t="s">
        <v>4691</v>
      </c>
      <c r="AL668" s="88" t="s">
        <v>4693</v>
      </c>
      <c r="AM668" s="88" t="s">
        <v>4691</v>
      </c>
      <c r="AN668" s="88">
        <v>0</v>
      </c>
      <c r="AO668" s="88" t="s">
        <v>4679</v>
      </c>
      <c r="AP668" s="88" t="b">
        <v>0</v>
      </c>
      <c r="AQ668" s="88" t="b">
        <v>0</v>
      </c>
      <c r="AR668" s="88"/>
      <c r="AS668" s="88" t="b">
        <v>0</v>
      </c>
      <c r="AT668" s="88">
        <v>3</v>
      </c>
      <c r="AU668" s="88">
        <v>1</v>
      </c>
    </row>
    <row r="669" spans="1:47" ht="15" customHeight="1" x14ac:dyDescent="0.3">
      <c r="A669" s="46" t="s">
        <v>641</v>
      </c>
      <c r="B669" s="46" t="s">
        <v>626</v>
      </c>
      <c r="C669" s="50"/>
      <c r="D669" s="51"/>
      <c r="E669" s="81"/>
      <c r="F669" s="52"/>
      <c r="G669" s="50"/>
      <c r="H669" s="54"/>
      <c r="I669" s="53"/>
      <c r="J669" s="53"/>
      <c r="K669" s="65"/>
      <c r="L669" s="79"/>
      <c r="M669" s="79"/>
      <c r="N669" s="60"/>
      <c r="O669" s="88" t="s">
        <v>1686</v>
      </c>
      <c r="P669" s="83">
        <v>45033.612534722219</v>
      </c>
      <c r="Q669" s="88" t="s">
        <v>4768</v>
      </c>
      <c r="R669" s="88"/>
      <c r="S669" s="88" t="s">
        <v>4769</v>
      </c>
      <c r="T669" s="88" t="s">
        <v>4674</v>
      </c>
      <c r="U669" s="88" t="s">
        <v>4770</v>
      </c>
      <c r="V669" s="88" t="s">
        <v>4771</v>
      </c>
      <c r="W669" s="78" t="s">
        <v>4772</v>
      </c>
      <c r="X669" s="83">
        <v>45033.612534722219</v>
      </c>
      <c r="Y669" s="88" t="s">
        <v>1692</v>
      </c>
      <c r="Z669" s="88" t="b">
        <v>0</v>
      </c>
      <c r="AA669" s="88" t="b">
        <v>0</v>
      </c>
      <c r="AB669" s="88"/>
      <c r="AC669" s="88">
        <v>13</v>
      </c>
      <c r="AD669" s="88">
        <v>0</v>
      </c>
      <c r="AE669" s="88" t="s">
        <v>1693</v>
      </c>
      <c r="AF669" s="88" t="b">
        <v>0</v>
      </c>
      <c r="AG669" s="88" t="b">
        <v>0</v>
      </c>
      <c r="AH669" s="88"/>
      <c r="AI669" s="88"/>
      <c r="AJ669" s="88"/>
      <c r="AK669" s="88" t="s">
        <v>4773</v>
      </c>
      <c r="AL669" s="88" t="s">
        <v>4774</v>
      </c>
      <c r="AM669" s="88" t="s">
        <v>4773</v>
      </c>
      <c r="AN669" s="88">
        <v>0</v>
      </c>
      <c r="AO669" s="88" t="s">
        <v>4679</v>
      </c>
      <c r="AP669" s="88" t="b">
        <v>0</v>
      </c>
      <c r="AQ669" s="88" t="b">
        <v>0</v>
      </c>
      <c r="AR669" s="88"/>
      <c r="AS669" s="88" t="b">
        <v>0</v>
      </c>
      <c r="AT669" s="88">
        <v>1</v>
      </c>
      <c r="AU669" s="88">
        <v>1</v>
      </c>
    </row>
    <row r="670" spans="1:47" ht="15" customHeight="1" x14ac:dyDescent="0.3">
      <c r="A670" s="46" t="s">
        <v>626</v>
      </c>
      <c r="B670" s="46" t="s">
        <v>631</v>
      </c>
      <c r="C670" s="50"/>
      <c r="D670" s="51"/>
      <c r="E670" s="81"/>
      <c r="F670" s="52"/>
      <c r="G670" s="50"/>
      <c r="H670" s="54"/>
      <c r="I670" s="53"/>
      <c r="J670" s="53"/>
      <c r="K670" s="65"/>
      <c r="L670" s="79"/>
      <c r="M670" s="79"/>
      <c r="N670" s="60"/>
      <c r="O670" s="88" t="s">
        <v>1697</v>
      </c>
      <c r="P670" s="83">
        <v>45033.608460648145</v>
      </c>
      <c r="Q670" s="88" t="s">
        <v>4775</v>
      </c>
      <c r="R670" s="88"/>
      <c r="S670" s="88" t="s">
        <v>4773</v>
      </c>
      <c r="T670" s="88" t="s">
        <v>4674</v>
      </c>
      <c r="U670" s="88" t="s">
        <v>4692</v>
      </c>
      <c r="V670" s="88" t="s">
        <v>4774</v>
      </c>
      <c r="W670" s="78" t="s">
        <v>4776</v>
      </c>
      <c r="X670" s="83">
        <v>45033.608460648145</v>
      </c>
      <c r="Y670" s="88" t="s">
        <v>1692</v>
      </c>
      <c r="Z670" s="88" t="b">
        <v>0</v>
      </c>
      <c r="AA670" s="88" t="b">
        <v>0</v>
      </c>
      <c r="AB670" s="88"/>
      <c r="AC670" s="88">
        <v>-13</v>
      </c>
      <c r="AD670" s="88">
        <v>0</v>
      </c>
      <c r="AE670" s="88" t="s">
        <v>1693</v>
      </c>
      <c r="AF670" s="88" t="b">
        <v>0</v>
      </c>
      <c r="AG670" s="88" t="b">
        <v>0</v>
      </c>
      <c r="AH670" s="88"/>
      <c r="AI670" s="88"/>
      <c r="AJ670" s="88"/>
      <c r="AK670" s="88" t="s">
        <v>4679</v>
      </c>
      <c r="AL670" s="88" t="s">
        <v>4722</v>
      </c>
      <c r="AM670" s="88" t="s">
        <v>4679</v>
      </c>
      <c r="AN670" s="88">
        <v>1</v>
      </c>
      <c r="AO670" s="88" t="s">
        <v>4679</v>
      </c>
      <c r="AP670" s="88" t="b">
        <v>0</v>
      </c>
      <c r="AQ670" s="88" t="b">
        <v>1</v>
      </c>
      <c r="AR670" s="88" t="s">
        <v>2082</v>
      </c>
      <c r="AS670" s="88" t="b">
        <v>0</v>
      </c>
      <c r="AT670" s="88">
        <v>0</v>
      </c>
      <c r="AU670" s="88">
        <v>1</v>
      </c>
    </row>
    <row r="671" spans="1:47" ht="15" customHeight="1" x14ac:dyDescent="0.3">
      <c r="A671" s="46" t="s">
        <v>642</v>
      </c>
      <c r="B671" s="46" t="s">
        <v>643</v>
      </c>
      <c r="C671" s="50"/>
      <c r="D671" s="51"/>
      <c r="E671" s="81"/>
      <c r="F671" s="52"/>
      <c r="G671" s="50"/>
      <c r="H671" s="54"/>
      <c r="I671" s="53"/>
      <c r="J671" s="53"/>
      <c r="K671" s="65"/>
      <c r="L671" s="79"/>
      <c r="M671" s="79"/>
      <c r="N671" s="60"/>
      <c r="O671" s="88" t="s">
        <v>1686</v>
      </c>
      <c r="P671" s="83">
        <v>45034.045115740744</v>
      </c>
      <c r="Q671" s="88" t="s">
        <v>4777</v>
      </c>
      <c r="R671" s="88"/>
      <c r="S671" s="88" t="s">
        <v>4778</v>
      </c>
      <c r="T671" s="88" t="s">
        <v>4674</v>
      </c>
      <c r="U671" s="88" t="s">
        <v>4779</v>
      </c>
      <c r="V671" s="88" t="s">
        <v>4780</v>
      </c>
      <c r="W671" s="78" t="s">
        <v>4781</v>
      </c>
      <c r="X671" s="83">
        <v>45034.045115740744</v>
      </c>
      <c r="Y671" s="88" t="s">
        <v>1692</v>
      </c>
      <c r="Z671" s="88" t="b">
        <v>0</v>
      </c>
      <c r="AA671" s="88" t="b">
        <v>0</v>
      </c>
      <c r="AB671" s="88"/>
      <c r="AC671" s="88">
        <v>1</v>
      </c>
      <c r="AD671" s="88">
        <v>0</v>
      </c>
      <c r="AE671" s="88" t="s">
        <v>1693</v>
      </c>
      <c r="AF671" s="88" t="b">
        <v>0</v>
      </c>
      <c r="AG671" s="88" t="b">
        <v>0</v>
      </c>
      <c r="AH671" s="88"/>
      <c r="AI671" s="88"/>
      <c r="AJ671" s="88"/>
      <c r="AK671" s="88" t="s">
        <v>4782</v>
      </c>
      <c r="AL671" s="88" t="s">
        <v>4783</v>
      </c>
      <c r="AM671" s="88" t="s">
        <v>4782</v>
      </c>
      <c r="AN671" s="88">
        <v>0</v>
      </c>
      <c r="AO671" s="88" t="s">
        <v>4679</v>
      </c>
      <c r="AP671" s="88" t="b">
        <v>0</v>
      </c>
      <c r="AQ671" s="88" t="b">
        <v>0</v>
      </c>
      <c r="AR671" s="88"/>
      <c r="AS671" s="88" t="b">
        <v>0</v>
      </c>
      <c r="AT671" s="88">
        <v>3</v>
      </c>
      <c r="AU671" s="88">
        <v>1</v>
      </c>
    </row>
    <row r="672" spans="1:47" ht="15" customHeight="1" x14ac:dyDescent="0.3">
      <c r="A672" s="46" t="s">
        <v>643</v>
      </c>
      <c r="B672" s="46" t="s">
        <v>644</v>
      </c>
      <c r="C672" s="50"/>
      <c r="D672" s="51"/>
      <c r="E672" s="81"/>
      <c r="F672" s="52"/>
      <c r="G672" s="50"/>
      <c r="H672" s="54"/>
      <c r="I672" s="53"/>
      <c r="J672" s="53"/>
      <c r="K672" s="65"/>
      <c r="L672" s="79"/>
      <c r="M672" s="79"/>
      <c r="N672" s="60"/>
      <c r="O672" s="88" t="s">
        <v>1686</v>
      </c>
      <c r="P672" s="83">
        <v>45033.869027777779</v>
      </c>
      <c r="Q672" s="88" t="s">
        <v>4784</v>
      </c>
      <c r="R672" s="88"/>
      <c r="S672" s="88" t="s">
        <v>4782</v>
      </c>
      <c r="T672" s="88" t="s">
        <v>4674</v>
      </c>
      <c r="U672" s="88" t="s">
        <v>4785</v>
      </c>
      <c r="V672" s="88" t="s">
        <v>4783</v>
      </c>
      <c r="W672" s="78" t="s">
        <v>4786</v>
      </c>
      <c r="X672" s="83">
        <v>45033.869027777779</v>
      </c>
      <c r="Y672" s="83">
        <v>45033.873865740738</v>
      </c>
      <c r="Z672" s="88" t="b">
        <v>0</v>
      </c>
      <c r="AA672" s="88" t="b">
        <v>0</v>
      </c>
      <c r="AB672" s="88"/>
      <c r="AC672" s="88">
        <v>3</v>
      </c>
      <c r="AD672" s="88">
        <v>0</v>
      </c>
      <c r="AE672" s="88" t="s">
        <v>1693</v>
      </c>
      <c r="AF672" s="88" t="b">
        <v>0</v>
      </c>
      <c r="AG672" s="88" t="b">
        <v>0</v>
      </c>
      <c r="AH672" s="88"/>
      <c r="AI672" s="88"/>
      <c r="AJ672" s="88"/>
      <c r="AK672" s="88" t="s">
        <v>4787</v>
      </c>
      <c r="AL672" s="88" t="s">
        <v>4788</v>
      </c>
      <c r="AM672" s="88" t="s">
        <v>4787</v>
      </c>
      <c r="AN672" s="88">
        <v>1</v>
      </c>
      <c r="AO672" s="88" t="s">
        <v>4679</v>
      </c>
      <c r="AP672" s="88" t="b">
        <v>0</v>
      </c>
      <c r="AQ672" s="88" t="b">
        <v>0</v>
      </c>
      <c r="AR672" s="88"/>
      <c r="AS672" s="88" t="b">
        <v>0</v>
      </c>
      <c r="AT672" s="88">
        <v>2</v>
      </c>
      <c r="AU672" s="88">
        <v>1</v>
      </c>
    </row>
    <row r="673" spans="1:47" ht="15" customHeight="1" x14ac:dyDescent="0.3">
      <c r="A673" s="46" t="s">
        <v>625</v>
      </c>
      <c r="B673" s="46" t="s">
        <v>644</v>
      </c>
      <c r="C673" s="50"/>
      <c r="D673" s="51"/>
      <c r="E673" s="81"/>
      <c r="F673" s="52"/>
      <c r="G673" s="50"/>
      <c r="H673" s="54"/>
      <c r="I673" s="53"/>
      <c r="J673" s="53"/>
      <c r="K673" s="65"/>
      <c r="L673" s="79"/>
      <c r="M673" s="79"/>
      <c r="N673" s="60"/>
      <c r="O673" s="88" t="s">
        <v>1686</v>
      </c>
      <c r="P673" s="83">
        <v>45033.935081018521</v>
      </c>
      <c r="Q673" s="88" t="s">
        <v>4789</v>
      </c>
      <c r="R673" s="88"/>
      <c r="S673" s="88" t="s">
        <v>4790</v>
      </c>
      <c r="T673" s="88" t="s">
        <v>4674</v>
      </c>
      <c r="U673" s="88" t="s">
        <v>4696</v>
      </c>
      <c r="V673" s="88" t="s">
        <v>4791</v>
      </c>
      <c r="W673" s="78" t="s">
        <v>4792</v>
      </c>
      <c r="X673" s="83">
        <v>45033.935081018521</v>
      </c>
      <c r="Y673" s="88" t="s">
        <v>1692</v>
      </c>
      <c r="Z673" s="88" t="b">
        <v>0</v>
      </c>
      <c r="AA673" s="88" t="b">
        <v>0</v>
      </c>
      <c r="AB673" s="88"/>
      <c r="AC673" s="88">
        <v>1</v>
      </c>
      <c r="AD673" s="88">
        <v>0</v>
      </c>
      <c r="AE673" s="88" t="s">
        <v>1693</v>
      </c>
      <c r="AF673" s="88" t="b">
        <v>0</v>
      </c>
      <c r="AG673" s="88" t="b">
        <v>0</v>
      </c>
      <c r="AH673" s="88"/>
      <c r="AI673" s="88"/>
      <c r="AJ673" s="88"/>
      <c r="AK673" s="88" t="s">
        <v>4787</v>
      </c>
      <c r="AL673" s="88" t="s">
        <v>4788</v>
      </c>
      <c r="AM673" s="88" t="s">
        <v>4787</v>
      </c>
      <c r="AN673" s="88">
        <v>0</v>
      </c>
      <c r="AO673" s="88" t="s">
        <v>4679</v>
      </c>
      <c r="AP673" s="88" t="b">
        <v>0</v>
      </c>
      <c r="AQ673" s="88" t="b">
        <v>0</v>
      </c>
      <c r="AR673" s="88"/>
      <c r="AS673" s="88" t="b">
        <v>0</v>
      </c>
      <c r="AT673" s="88">
        <v>2</v>
      </c>
      <c r="AU673" s="88">
        <v>1</v>
      </c>
    </row>
    <row r="674" spans="1:47" ht="15" customHeight="1" x14ac:dyDescent="0.3">
      <c r="A674" s="46" t="s">
        <v>644</v>
      </c>
      <c r="B674" s="46" t="s">
        <v>645</v>
      </c>
      <c r="C674" s="50"/>
      <c r="D674" s="51"/>
      <c r="E674" s="81"/>
      <c r="F674" s="52"/>
      <c r="G674" s="50"/>
      <c r="H674" s="54"/>
      <c r="I674" s="53"/>
      <c r="J674" s="53"/>
      <c r="K674" s="65"/>
      <c r="L674" s="79"/>
      <c r="M674" s="79"/>
      <c r="N674" s="60"/>
      <c r="O674" s="88" t="s">
        <v>1686</v>
      </c>
      <c r="P674" s="83">
        <v>45033.838310185187</v>
      </c>
      <c r="Q674" s="88" t="s">
        <v>4793</v>
      </c>
      <c r="R674" s="88"/>
      <c r="S674" s="88" t="s">
        <v>4787</v>
      </c>
      <c r="T674" s="88" t="s">
        <v>4674</v>
      </c>
      <c r="U674" s="88" t="s">
        <v>644</v>
      </c>
      <c r="V674" s="88" t="s">
        <v>4788</v>
      </c>
      <c r="W674" s="78" t="s">
        <v>4794</v>
      </c>
      <c r="X674" s="83">
        <v>45033.838310185187</v>
      </c>
      <c r="Y674" s="88" t="s">
        <v>1692</v>
      </c>
      <c r="Z674" s="88" t="b">
        <v>0</v>
      </c>
      <c r="AA674" s="88" t="b">
        <v>0</v>
      </c>
      <c r="AB674" s="88"/>
      <c r="AC674" s="88">
        <v>2</v>
      </c>
      <c r="AD674" s="88">
        <v>0</v>
      </c>
      <c r="AE674" s="88" t="s">
        <v>1693</v>
      </c>
      <c r="AF674" s="88" t="b">
        <v>0</v>
      </c>
      <c r="AG674" s="88" t="b">
        <v>0</v>
      </c>
      <c r="AH674" s="88"/>
      <c r="AI674" s="88"/>
      <c r="AJ674" s="88"/>
      <c r="AK674" s="88" t="s">
        <v>4795</v>
      </c>
      <c r="AL674" s="88" t="s">
        <v>4796</v>
      </c>
      <c r="AM674" s="88" t="s">
        <v>4795</v>
      </c>
      <c r="AN674" s="88">
        <v>2</v>
      </c>
      <c r="AO674" s="88" t="s">
        <v>4679</v>
      </c>
      <c r="AP674" s="88" t="b">
        <v>0</v>
      </c>
      <c r="AQ674" s="88" t="b">
        <v>0</v>
      </c>
      <c r="AR674" s="88"/>
      <c r="AS674" s="88" t="b">
        <v>0</v>
      </c>
      <c r="AT674" s="88">
        <v>1</v>
      </c>
      <c r="AU674" s="88">
        <v>1</v>
      </c>
    </row>
    <row r="675" spans="1:47" ht="15" customHeight="1" x14ac:dyDescent="0.3">
      <c r="A675" s="46" t="s">
        <v>631</v>
      </c>
      <c r="B675" s="46" t="s">
        <v>645</v>
      </c>
      <c r="C675" s="50"/>
      <c r="D675" s="51"/>
      <c r="E675" s="81"/>
      <c r="F675" s="52"/>
      <c r="G675" s="50"/>
      <c r="H675" s="54"/>
      <c r="I675" s="53"/>
      <c r="J675" s="53"/>
      <c r="K675" s="65"/>
      <c r="L675" s="79"/>
      <c r="M675" s="79"/>
      <c r="N675" s="60"/>
      <c r="O675" s="88" t="s">
        <v>1686</v>
      </c>
      <c r="P675" s="83">
        <v>45033.592951388891</v>
      </c>
      <c r="Q675" s="88" t="s">
        <v>4797</v>
      </c>
      <c r="R675" s="88"/>
      <c r="S675" s="88" t="s">
        <v>4798</v>
      </c>
      <c r="T675" s="88" t="s">
        <v>4674</v>
      </c>
      <c r="U675" s="88" t="s">
        <v>631</v>
      </c>
      <c r="V675" s="88" t="s">
        <v>4799</v>
      </c>
      <c r="W675" s="78" t="s">
        <v>4800</v>
      </c>
      <c r="X675" s="83">
        <v>45033.592951388891</v>
      </c>
      <c r="Y675" s="88" t="s">
        <v>1692</v>
      </c>
      <c r="Z675" s="88" t="b">
        <v>0</v>
      </c>
      <c r="AA675" s="88" t="b">
        <v>0</v>
      </c>
      <c r="AB675" s="88"/>
      <c r="AC675" s="88">
        <v>15</v>
      </c>
      <c r="AD675" s="88">
        <v>0</v>
      </c>
      <c r="AE675" s="88" t="s">
        <v>1693</v>
      </c>
      <c r="AF675" s="88" t="b">
        <v>0</v>
      </c>
      <c r="AG675" s="88" t="b">
        <v>0</v>
      </c>
      <c r="AH675" s="88"/>
      <c r="AI675" s="88"/>
      <c r="AJ675" s="88"/>
      <c r="AK675" s="88" t="s">
        <v>4795</v>
      </c>
      <c r="AL675" s="88" t="s">
        <v>4796</v>
      </c>
      <c r="AM675" s="88" t="s">
        <v>4795</v>
      </c>
      <c r="AN675" s="88">
        <v>0</v>
      </c>
      <c r="AO675" s="88" t="s">
        <v>4679</v>
      </c>
      <c r="AP675" s="88" t="b">
        <v>1</v>
      </c>
      <c r="AQ675" s="88" t="b">
        <v>0</v>
      </c>
      <c r="AR675" s="88"/>
      <c r="AS675" s="88" t="b">
        <v>0</v>
      </c>
      <c r="AT675" s="88">
        <v>1</v>
      </c>
      <c r="AU675" s="88">
        <v>1</v>
      </c>
    </row>
    <row r="676" spans="1:47" ht="15" customHeight="1" x14ac:dyDescent="0.3">
      <c r="A676" s="46" t="s">
        <v>645</v>
      </c>
      <c r="B676" s="46" t="s">
        <v>631</v>
      </c>
      <c r="C676" s="50"/>
      <c r="D676" s="51"/>
      <c r="E676" s="81"/>
      <c r="F676" s="52"/>
      <c r="G676" s="50"/>
      <c r="H676" s="54"/>
      <c r="I676" s="53"/>
      <c r="J676" s="53"/>
      <c r="K676" s="65"/>
      <c r="L676" s="79"/>
      <c r="M676" s="79"/>
      <c r="N676" s="60"/>
      <c r="O676" s="88" t="s">
        <v>1697</v>
      </c>
      <c r="P676" s="83">
        <v>45033.586539351854</v>
      </c>
      <c r="Q676" s="88" t="s">
        <v>4801</v>
      </c>
      <c r="R676" s="88"/>
      <c r="S676" s="88" t="s">
        <v>4795</v>
      </c>
      <c r="T676" s="88" t="s">
        <v>4674</v>
      </c>
      <c r="U676" s="88" t="s">
        <v>4802</v>
      </c>
      <c r="V676" s="88" t="s">
        <v>4796</v>
      </c>
      <c r="W676" s="78" t="s">
        <v>4803</v>
      </c>
      <c r="X676" s="83">
        <v>45033.586539351854</v>
      </c>
      <c r="Y676" s="88" t="s">
        <v>1692</v>
      </c>
      <c r="Z676" s="88" t="b">
        <v>0</v>
      </c>
      <c r="AA676" s="88" t="b">
        <v>0</v>
      </c>
      <c r="AB676" s="88"/>
      <c r="AC676" s="88">
        <v>9</v>
      </c>
      <c r="AD676" s="88">
        <v>0</v>
      </c>
      <c r="AE676" s="88" t="s">
        <v>1693</v>
      </c>
      <c r="AF676" s="88" t="b">
        <v>0</v>
      </c>
      <c r="AG676" s="88" t="b">
        <v>0</v>
      </c>
      <c r="AH676" s="88"/>
      <c r="AI676" s="88"/>
      <c r="AJ676" s="88"/>
      <c r="AK676" s="88" t="s">
        <v>4679</v>
      </c>
      <c r="AL676" s="88" t="s">
        <v>4722</v>
      </c>
      <c r="AM676" s="88" t="s">
        <v>4679</v>
      </c>
      <c r="AN676" s="88">
        <v>2</v>
      </c>
      <c r="AO676" s="88" t="s">
        <v>4679</v>
      </c>
      <c r="AP676" s="88" t="b">
        <v>0</v>
      </c>
      <c r="AQ676" s="88" t="b">
        <v>0</v>
      </c>
      <c r="AR676" s="88"/>
      <c r="AS676" s="88" t="b">
        <v>0</v>
      </c>
      <c r="AT676" s="88">
        <v>0</v>
      </c>
      <c r="AU676" s="88">
        <v>1</v>
      </c>
    </row>
    <row r="677" spans="1:47" ht="15" customHeight="1" x14ac:dyDescent="0.3">
      <c r="A677" s="46" t="s">
        <v>646</v>
      </c>
      <c r="B677" s="46" t="s">
        <v>647</v>
      </c>
      <c r="C677" s="50"/>
      <c r="D677" s="51"/>
      <c r="E677" s="81"/>
      <c r="F677" s="52"/>
      <c r="G677" s="50"/>
      <c r="H677" s="54"/>
      <c r="I677" s="53"/>
      <c r="J677" s="53"/>
      <c r="K677" s="65"/>
      <c r="L677" s="79"/>
      <c r="M677" s="79"/>
      <c r="N677" s="60"/>
      <c r="O677" s="88" t="s">
        <v>1686</v>
      </c>
      <c r="P677" s="83">
        <v>45034.078449074077</v>
      </c>
      <c r="Q677" s="88" t="s">
        <v>4804</v>
      </c>
      <c r="R677" s="88"/>
      <c r="S677" s="88" t="s">
        <v>4805</v>
      </c>
      <c r="T677" s="88" t="s">
        <v>4674</v>
      </c>
      <c r="U677" s="88" t="s">
        <v>4806</v>
      </c>
      <c r="V677" s="88" t="s">
        <v>4807</v>
      </c>
      <c r="W677" s="78" t="s">
        <v>4808</v>
      </c>
      <c r="X677" s="83">
        <v>45034.078449074077</v>
      </c>
      <c r="Y677" s="88" t="s">
        <v>1692</v>
      </c>
      <c r="Z677" s="88" t="b">
        <v>0</v>
      </c>
      <c r="AA677" s="88" t="b">
        <v>0</v>
      </c>
      <c r="AB677" s="88"/>
      <c r="AC677" s="88">
        <v>1</v>
      </c>
      <c r="AD677" s="88">
        <v>0</v>
      </c>
      <c r="AE677" s="88" t="s">
        <v>1693</v>
      </c>
      <c r="AF677" s="88" t="b">
        <v>0</v>
      </c>
      <c r="AG677" s="88" t="b">
        <v>0</v>
      </c>
      <c r="AH677" s="88"/>
      <c r="AI677" s="88"/>
      <c r="AJ677" s="88"/>
      <c r="AK677" s="88" t="s">
        <v>4809</v>
      </c>
      <c r="AL677" s="88" t="s">
        <v>4810</v>
      </c>
      <c r="AM677" s="88" t="s">
        <v>4809</v>
      </c>
      <c r="AN677" s="88">
        <v>0</v>
      </c>
      <c r="AO677" s="88" t="s">
        <v>4679</v>
      </c>
      <c r="AP677" s="88" t="b">
        <v>0</v>
      </c>
      <c r="AQ677" s="88" t="b">
        <v>0</v>
      </c>
      <c r="AR677" s="88"/>
      <c r="AS677" s="88" t="b">
        <v>0</v>
      </c>
      <c r="AT677" s="88">
        <v>1</v>
      </c>
      <c r="AU677" s="88">
        <v>1</v>
      </c>
    </row>
    <row r="678" spans="1:47" ht="15" customHeight="1" x14ac:dyDescent="0.3">
      <c r="A678" s="46" t="s">
        <v>647</v>
      </c>
      <c r="B678" s="46" t="s">
        <v>631</v>
      </c>
      <c r="C678" s="50"/>
      <c r="D678" s="51"/>
      <c r="E678" s="81"/>
      <c r="F678" s="52"/>
      <c r="G678" s="50"/>
      <c r="H678" s="54"/>
      <c r="I678" s="53"/>
      <c r="J678" s="53"/>
      <c r="K678" s="65"/>
      <c r="L678" s="79"/>
      <c r="M678" s="79"/>
      <c r="N678" s="60"/>
      <c r="O678" s="88" t="s">
        <v>1697</v>
      </c>
      <c r="P678" s="83">
        <v>45033.607708333337</v>
      </c>
      <c r="Q678" s="88" t="s">
        <v>4811</v>
      </c>
      <c r="R678" s="88"/>
      <c r="S678" s="88" t="s">
        <v>4809</v>
      </c>
      <c r="T678" s="88" t="s">
        <v>4674</v>
      </c>
      <c r="U678" s="88" t="s">
        <v>647</v>
      </c>
      <c r="V678" s="88" t="s">
        <v>4810</v>
      </c>
      <c r="W678" s="78" t="s">
        <v>4812</v>
      </c>
      <c r="X678" s="83">
        <v>45033.607708333337</v>
      </c>
      <c r="Y678" s="88" t="s">
        <v>1692</v>
      </c>
      <c r="Z678" s="88" t="b">
        <v>0</v>
      </c>
      <c r="AA678" s="88" t="b">
        <v>0</v>
      </c>
      <c r="AB678" s="88"/>
      <c r="AC678" s="88">
        <v>13</v>
      </c>
      <c r="AD678" s="88">
        <v>0</v>
      </c>
      <c r="AE678" s="88" t="s">
        <v>1693</v>
      </c>
      <c r="AF678" s="88" t="b">
        <v>0</v>
      </c>
      <c r="AG678" s="88" t="b">
        <v>0</v>
      </c>
      <c r="AH678" s="88"/>
      <c r="AI678" s="88"/>
      <c r="AJ678" s="88"/>
      <c r="AK678" s="88" t="s">
        <v>4679</v>
      </c>
      <c r="AL678" s="88" t="s">
        <v>4722</v>
      </c>
      <c r="AM678" s="88" t="s">
        <v>4679</v>
      </c>
      <c r="AN678" s="88">
        <v>1</v>
      </c>
      <c r="AO678" s="88" t="s">
        <v>4679</v>
      </c>
      <c r="AP678" s="88" t="b">
        <v>0</v>
      </c>
      <c r="AQ678" s="88" t="b">
        <v>0</v>
      </c>
      <c r="AR678" s="88"/>
      <c r="AS678" s="88" t="b">
        <v>0</v>
      </c>
      <c r="AT678" s="88">
        <v>0</v>
      </c>
      <c r="AU678" s="88">
        <v>1</v>
      </c>
    </row>
    <row r="679" spans="1:47" ht="15" customHeight="1" x14ac:dyDescent="0.3">
      <c r="A679" s="46" t="s">
        <v>648</v>
      </c>
      <c r="B679" s="46" t="s">
        <v>649</v>
      </c>
      <c r="C679" s="50"/>
      <c r="D679" s="51"/>
      <c r="E679" s="81"/>
      <c r="F679" s="52"/>
      <c r="G679" s="50"/>
      <c r="H679" s="54"/>
      <c r="I679" s="53"/>
      <c r="J679" s="53"/>
      <c r="K679" s="65"/>
      <c r="L679" s="79"/>
      <c r="M679" s="79"/>
      <c r="N679" s="60"/>
      <c r="O679" s="88" t="s">
        <v>1686</v>
      </c>
      <c r="P679" s="83">
        <v>45033.710532407407</v>
      </c>
      <c r="Q679" s="88" t="s">
        <v>4813</v>
      </c>
      <c r="R679" s="88"/>
      <c r="S679" s="88" t="s">
        <v>4814</v>
      </c>
      <c r="T679" s="88" t="s">
        <v>4674</v>
      </c>
      <c r="U679" s="88" t="s">
        <v>4815</v>
      </c>
      <c r="V679" s="88" t="s">
        <v>4816</v>
      </c>
      <c r="W679" s="78" t="s">
        <v>4817</v>
      </c>
      <c r="X679" s="83">
        <v>45033.710532407407</v>
      </c>
      <c r="Y679" s="88" t="s">
        <v>1692</v>
      </c>
      <c r="Z679" s="88" t="b">
        <v>0</v>
      </c>
      <c r="AA679" s="88" t="b">
        <v>0</v>
      </c>
      <c r="AB679" s="88"/>
      <c r="AC679" s="88">
        <v>5</v>
      </c>
      <c r="AD679" s="88">
        <v>0</v>
      </c>
      <c r="AE679" s="88" t="s">
        <v>1693</v>
      </c>
      <c r="AF679" s="88" t="b">
        <v>0</v>
      </c>
      <c r="AG679" s="88" t="b">
        <v>0</v>
      </c>
      <c r="AH679" s="88"/>
      <c r="AI679" s="88"/>
      <c r="AJ679" s="88"/>
      <c r="AK679" s="88" t="s">
        <v>4818</v>
      </c>
      <c r="AL679" s="88" t="s">
        <v>4819</v>
      </c>
      <c r="AM679" s="88" t="s">
        <v>4818</v>
      </c>
      <c r="AN679" s="88">
        <v>0</v>
      </c>
      <c r="AO679" s="88" t="s">
        <v>4679</v>
      </c>
      <c r="AP679" s="88" t="b">
        <v>0</v>
      </c>
      <c r="AQ679" s="88" t="b">
        <v>0</v>
      </c>
      <c r="AR679" s="88"/>
      <c r="AS679" s="88" t="b">
        <v>0</v>
      </c>
      <c r="AT679" s="88">
        <v>1</v>
      </c>
      <c r="AU679" s="88">
        <v>1</v>
      </c>
    </row>
    <row r="680" spans="1:47" ht="15" customHeight="1" x14ac:dyDescent="0.3">
      <c r="A680" s="46" t="s">
        <v>650</v>
      </c>
      <c r="B680" s="46" t="s">
        <v>649</v>
      </c>
      <c r="C680" s="50"/>
      <c r="D680" s="51"/>
      <c r="E680" s="81"/>
      <c r="F680" s="52"/>
      <c r="G680" s="50"/>
      <c r="H680" s="54"/>
      <c r="I680" s="53"/>
      <c r="J680" s="53"/>
      <c r="K680" s="65"/>
      <c r="L680" s="79"/>
      <c r="M680" s="79"/>
      <c r="N680" s="60"/>
      <c r="O680" s="88" t="s">
        <v>1686</v>
      </c>
      <c r="P680" s="83">
        <v>45033.758159722223</v>
      </c>
      <c r="Q680" s="88" t="s">
        <v>4820</v>
      </c>
      <c r="R680" s="88"/>
      <c r="S680" s="88" t="s">
        <v>4821</v>
      </c>
      <c r="T680" s="88" t="s">
        <v>4674</v>
      </c>
      <c r="U680" s="88" t="s">
        <v>650</v>
      </c>
      <c r="V680" s="88" t="s">
        <v>4822</v>
      </c>
      <c r="W680" s="78" t="s">
        <v>4823</v>
      </c>
      <c r="X680" s="83">
        <v>45033.758159722223</v>
      </c>
      <c r="Y680" s="88" t="s">
        <v>1692</v>
      </c>
      <c r="Z680" s="88" t="b">
        <v>0</v>
      </c>
      <c r="AA680" s="88" t="b">
        <v>0</v>
      </c>
      <c r="AB680" s="88"/>
      <c r="AC680" s="88">
        <v>2</v>
      </c>
      <c r="AD680" s="88">
        <v>0</v>
      </c>
      <c r="AE680" s="88" t="s">
        <v>1693</v>
      </c>
      <c r="AF680" s="88" t="b">
        <v>0</v>
      </c>
      <c r="AG680" s="88" t="b">
        <v>0</v>
      </c>
      <c r="AH680" s="88"/>
      <c r="AI680" s="88"/>
      <c r="AJ680" s="88"/>
      <c r="AK680" s="88" t="s">
        <v>4818</v>
      </c>
      <c r="AL680" s="88" t="s">
        <v>4819</v>
      </c>
      <c r="AM680" s="88" t="s">
        <v>4818</v>
      </c>
      <c r="AN680" s="88">
        <v>0</v>
      </c>
      <c r="AO680" s="88" t="s">
        <v>4679</v>
      </c>
      <c r="AP680" s="88" t="b">
        <v>0</v>
      </c>
      <c r="AQ680" s="88" t="b">
        <v>1</v>
      </c>
      <c r="AR680" s="88"/>
      <c r="AS680" s="88" t="b">
        <v>0</v>
      </c>
      <c r="AT680" s="88">
        <v>1</v>
      </c>
      <c r="AU680" s="88">
        <v>1</v>
      </c>
    </row>
    <row r="681" spans="1:47" ht="15" customHeight="1" x14ac:dyDescent="0.3">
      <c r="A681" s="46" t="s">
        <v>640</v>
      </c>
      <c r="B681" s="46" t="s">
        <v>649</v>
      </c>
      <c r="C681" s="50"/>
      <c r="D681" s="51"/>
      <c r="E681" s="81"/>
      <c r="F681" s="52"/>
      <c r="G681" s="50"/>
      <c r="H681" s="54"/>
      <c r="I681" s="53"/>
      <c r="J681" s="53"/>
      <c r="K681" s="65"/>
      <c r="L681" s="79"/>
      <c r="M681" s="79"/>
      <c r="N681" s="60"/>
      <c r="O681" s="88" t="s">
        <v>1686</v>
      </c>
      <c r="P681" s="83">
        <v>45033.762013888889</v>
      </c>
      <c r="Q681" s="88" t="s">
        <v>4824</v>
      </c>
      <c r="R681" s="88"/>
      <c r="S681" s="88" t="s">
        <v>4825</v>
      </c>
      <c r="T681" s="88" t="s">
        <v>4674</v>
      </c>
      <c r="U681" s="88" t="s">
        <v>640</v>
      </c>
      <c r="V681" s="88" t="s">
        <v>4826</v>
      </c>
      <c r="W681" s="78" t="s">
        <v>4827</v>
      </c>
      <c r="X681" s="83">
        <v>45033.762013888889</v>
      </c>
      <c r="Y681" s="88" t="s">
        <v>1692</v>
      </c>
      <c r="Z681" s="88" t="b">
        <v>0</v>
      </c>
      <c r="AA681" s="88" t="b">
        <v>0</v>
      </c>
      <c r="AB681" s="88"/>
      <c r="AC681" s="88">
        <v>3</v>
      </c>
      <c r="AD681" s="88">
        <v>0</v>
      </c>
      <c r="AE681" s="88" t="s">
        <v>1693</v>
      </c>
      <c r="AF681" s="88" t="b">
        <v>0</v>
      </c>
      <c r="AG681" s="88" t="b">
        <v>0</v>
      </c>
      <c r="AH681" s="88"/>
      <c r="AI681" s="88"/>
      <c r="AJ681" s="88"/>
      <c r="AK681" s="88" t="s">
        <v>4818</v>
      </c>
      <c r="AL681" s="88" t="s">
        <v>4819</v>
      </c>
      <c r="AM681" s="88" t="s">
        <v>4818</v>
      </c>
      <c r="AN681" s="88">
        <v>0</v>
      </c>
      <c r="AO681" s="88" t="s">
        <v>4679</v>
      </c>
      <c r="AP681" s="88" t="b">
        <v>0</v>
      </c>
      <c r="AQ681" s="88" t="b">
        <v>0</v>
      </c>
      <c r="AR681" s="88"/>
      <c r="AS681" s="88" t="b">
        <v>0</v>
      </c>
      <c r="AT681" s="88">
        <v>1</v>
      </c>
      <c r="AU681" s="88">
        <v>1</v>
      </c>
    </row>
    <row r="682" spans="1:47" ht="15" customHeight="1" x14ac:dyDescent="0.3">
      <c r="A682" s="46" t="s">
        <v>649</v>
      </c>
      <c r="B682" s="46" t="s">
        <v>631</v>
      </c>
      <c r="C682" s="50"/>
      <c r="D682" s="51"/>
      <c r="E682" s="81"/>
      <c r="F682" s="52"/>
      <c r="G682" s="50"/>
      <c r="H682" s="54"/>
      <c r="I682" s="53"/>
      <c r="J682" s="53"/>
      <c r="K682" s="65"/>
      <c r="L682" s="79"/>
      <c r="M682" s="79"/>
      <c r="N682" s="60"/>
      <c r="O682" s="88" t="s">
        <v>1697</v>
      </c>
      <c r="P682" s="83">
        <v>45033.643738425926</v>
      </c>
      <c r="Q682" s="88" t="s">
        <v>4828</v>
      </c>
      <c r="R682" s="88"/>
      <c r="S682" s="88" t="s">
        <v>4818</v>
      </c>
      <c r="T682" s="88" t="s">
        <v>4674</v>
      </c>
      <c r="U682" s="88" t="s">
        <v>649</v>
      </c>
      <c r="V682" s="88" t="s">
        <v>4819</v>
      </c>
      <c r="W682" s="78" t="s">
        <v>4829</v>
      </c>
      <c r="X682" s="83">
        <v>45033.643738425926</v>
      </c>
      <c r="Y682" s="88" t="s">
        <v>1692</v>
      </c>
      <c r="Z682" s="88" t="b">
        <v>0</v>
      </c>
      <c r="AA682" s="88" t="b">
        <v>0</v>
      </c>
      <c r="AB682" s="88"/>
      <c r="AC682" s="88">
        <v>19</v>
      </c>
      <c r="AD682" s="88">
        <v>0</v>
      </c>
      <c r="AE682" s="88" t="s">
        <v>1693</v>
      </c>
      <c r="AF682" s="88" t="b">
        <v>0</v>
      </c>
      <c r="AG682" s="88" t="b">
        <v>0</v>
      </c>
      <c r="AH682" s="88"/>
      <c r="AI682" s="88"/>
      <c r="AJ682" s="88"/>
      <c r="AK682" s="88" t="s">
        <v>4679</v>
      </c>
      <c r="AL682" s="88" t="s">
        <v>4722</v>
      </c>
      <c r="AM682" s="88" t="s">
        <v>4679</v>
      </c>
      <c r="AN682" s="88">
        <v>3</v>
      </c>
      <c r="AO682" s="88" t="s">
        <v>4679</v>
      </c>
      <c r="AP682" s="88" t="b">
        <v>0</v>
      </c>
      <c r="AQ682" s="88" t="b">
        <v>0</v>
      </c>
      <c r="AR682" s="88"/>
      <c r="AS682" s="88" t="b">
        <v>0</v>
      </c>
      <c r="AT682" s="88">
        <v>0</v>
      </c>
      <c r="AU682" s="88">
        <v>1</v>
      </c>
    </row>
    <row r="683" spans="1:47" ht="15" customHeight="1" x14ac:dyDescent="0.3">
      <c r="A683" s="46" t="s">
        <v>651</v>
      </c>
      <c r="B683" s="46" t="s">
        <v>652</v>
      </c>
      <c r="C683" s="50"/>
      <c r="D683" s="51"/>
      <c r="E683" s="81"/>
      <c r="F683" s="52"/>
      <c r="G683" s="50"/>
      <c r="H683" s="54"/>
      <c r="I683" s="53"/>
      <c r="J683" s="53"/>
      <c r="K683" s="65"/>
      <c r="L683" s="79"/>
      <c r="M683" s="79"/>
      <c r="N683" s="60"/>
      <c r="O683" s="88" t="s">
        <v>1686</v>
      </c>
      <c r="P683" s="83">
        <v>45033.681967592594</v>
      </c>
      <c r="Q683" s="88" t="s">
        <v>4830</v>
      </c>
      <c r="R683" s="88"/>
      <c r="S683" s="88" t="s">
        <v>4831</v>
      </c>
      <c r="T683" s="88" t="s">
        <v>4674</v>
      </c>
      <c r="U683" s="88" t="s">
        <v>4832</v>
      </c>
      <c r="V683" s="88" t="s">
        <v>4833</v>
      </c>
      <c r="W683" s="78" t="s">
        <v>4834</v>
      </c>
      <c r="X683" s="83">
        <v>45033.681967592594</v>
      </c>
      <c r="Y683" s="88" t="s">
        <v>1692</v>
      </c>
      <c r="Z683" s="88" t="b">
        <v>0</v>
      </c>
      <c r="AA683" s="88" t="b">
        <v>0</v>
      </c>
      <c r="AB683" s="88"/>
      <c r="AC683" s="88">
        <v>6</v>
      </c>
      <c r="AD683" s="88">
        <v>0</v>
      </c>
      <c r="AE683" s="88" t="s">
        <v>1693</v>
      </c>
      <c r="AF683" s="88" t="b">
        <v>0</v>
      </c>
      <c r="AG683" s="88" t="b">
        <v>0</v>
      </c>
      <c r="AH683" s="88"/>
      <c r="AI683" s="88"/>
      <c r="AJ683" s="88"/>
      <c r="AK683" s="88" t="s">
        <v>4835</v>
      </c>
      <c r="AL683" s="88" t="s">
        <v>4836</v>
      </c>
      <c r="AM683" s="88" t="s">
        <v>4835</v>
      </c>
      <c r="AN683" s="88">
        <v>0</v>
      </c>
      <c r="AO683" s="88" t="s">
        <v>4679</v>
      </c>
      <c r="AP683" s="88" t="b">
        <v>0</v>
      </c>
      <c r="AQ683" s="88" t="b">
        <v>0</v>
      </c>
      <c r="AR683" s="88"/>
      <c r="AS683" s="88" t="b">
        <v>0</v>
      </c>
      <c r="AT683" s="88">
        <v>1</v>
      </c>
      <c r="AU683" s="88">
        <v>1</v>
      </c>
    </row>
    <row r="684" spans="1:47" ht="15" customHeight="1" x14ac:dyDescent="0.3">
      <c r="A684" s="46" t="s">
        <v>652</v>
      </c>
      <c r="B684" s="46" t="s">
        <v>631</v>
      </c>
      <c r="C684" s="50"/>
      <c r="D684" s="51"/>
      <c r="E684" s="81"/>
      <c r="F684" s="52"/>
      <c r="G684" s="50"/>
      <c r="H684" s="54"/>
      <c r="I684" s="53"/>
      <c r="J684" s="53"/>
      <c r="K684" s="65"/>
      <c r="L684" s="79"/>
      <c r="M684" s="79"/>
      <c r="N684" s="60"/>
      <c r="O684" s="88" t="s">
        <v>1697</v>
      </c>
      <c r="P684" s="83">
        <v>45033.612245370372</v>
      </c>
      <c r="Q684" s="88" t="s">
        <v>4837</v>
      </c>
      <c r="R684" s="88"/>
      <c r="S684" s="88" t="s">
        <v>4835</v>
      </c>
      <c r="T684" s="88" t="s">
        <v>4674</v>
      </c>
      <c r="U684" s="88" t="s">
        <v>652</v>
      </c>
      <c r="V684" s="88" t="s">
        <v>4836</v>
      </c>
      <c r="W684" s="78" t="s">
        <v>4838</v>
      </c>
      <c r="X684" s="83">
        <v>45033.612245370372</v>
      </c>
      <c r="Y684" s="88" t="s">
        <v>1692</v>
      </c>
      <c r="Z684" s="88" t="b">
        <v>0</v>
      </c>
      <c r="AA684" s="88" t="b">
        <v>0</v>
      </c>
      <c r="AB684" s="88"/>
      <c r="AC684" s="88">
        <v>9</v>
      </c>
      <c r="AD684" s="88">
        <v>0</v>
      </c>
      <c r="AE684" s="88" t="s">
        <v>1693</v>
      </c>
      <c r="AF684" s="88" t="b">
        <v>0</v>
      </c>
      <c r="AG684" s="88" t="b">
        <v>0</v>
      </c>
      <c r="AH684" s="88"/>
      <c r="AI684" s="88"/>
      <c r="AJ684" s="88"/>
      <c r="AK684" s="88" t="s">
        <v>4679</v>
      </c>
      <c r="AL684" s="88" t="s">
        <v>4722</v>
      </c>
      <c r="AM684" s="88" t="s">
        <v>4679</v>
      </c>
      <c r="AN684" s="88">
        <v>1</v>
      </c>
      <c r="AO684" s="88" t="s">
        <v>4679</v>
      </c>
      <c r="AP684" s="88" t="b">
        <v>0</v>
      </c>
      <c r="AQ684" s="88" t="b">
        <v>0</v>
      </c>
      <c r="AR684" s="88"/>
      <c r="AS684" s="88" t="b">
        <v>0</v>
      </c>
      <c r="AT684" s="88">
        <v>0</v>
      </c>
      <c r="AU684" s="88">
        <v>1</v>
      </c>
    </row>
    <row r="685" spans="1:47" ht="15" customHeight="1" x14ac:dyDescent="0.3">
      <c r="A685" s="46" t="s">
        <v>653</v>
      </c>
      <c r="B685" s="46" t="s">
        <v>631</v>
      </c>
      <c r="C685" s="50"/>
      <c r="D685" s="51"/>
      <c r="E685" s="81"/>
      <c r="F685" s="52"/>
      <c r="G685" s="50"/>
      <c r="H685" s="54"/>
      <c r="I685" s="53"/>
      <c r="J685" s="53"/>
      <c r="K685" s="65"/>
      <c r="L685" s="79"/>
      <c r="M685" s="79"/>
      <c r="N685" s="60"/>
      <c r="O685" s="88" t="s">
        <v>1697</v>
      </c>
      <c r="P685" s="83">
        <v>45033.719849537039</v>
      </c>
      <c r="Q685" s="88" t="s">
        <v>4839</v>
      </c>
      <c r="R685" s="88"/>
      <c r="S685" s="88" t="s">
        <v>4840</v>
      </c>
      <c r="T685" s="88" t="s">
        <v>4674</v>
      </c>
      <c r="U685" s="88" t="s">
        <v>4841</v>
      </c>
      <c r="V685" s="88" t="s">
        <v>4842</v>
      </c>
      <c r="W685" s="78" t="s">
        <v>4843</v>
      </c>
      <c r="X685" s="83">
        <v>45033.719849537039</v>
      </c>
      <c r="Y685" s="88" t="s">
        <v>1692</v>
      </c>
      <c r="Z685" s="88" t="b">
        <v>0</v>
      </c>
      <c r="AA685" s="88" t="b">
        <v>0</v>
      </c>
      <c r="AB685" s="88"/>
      <c r="AC685" s="88">
        <v>-1</v>
      </c>
      <c r="AD685" s="88">
        <v>0</v>
      </c>
      <c r="AE685" s="88" t="s">
        <v>1693</v>
      </c>
      <c r="AF685" s="88" t="b">
        <v>0</v>
      </c>
      <c r="AG685" s="88" t="b">
        <v>0</v>
      </c>
      <c r="AH685" s="88"/>
      <c r="AI685" s="88"/>
      <c r="AJ685" s="88"/>
      <c r="AK685" s="88" t="s">
        <v>4679</v>
      </c>
      <c r="AL685" s="88" t="s">
        <v>4722</v>
      </c>
      <c r="AM685" s="88" t="s">
        <v>4679</v>
      </c>
      <c r="AN685" s="88">
        <v>0</v>
      </c>
      <c r="AO685" s="88" t="s">
        <v>4679</v>
      </c>
      <c r="AP685" s="88" t="b">
        <v>0</v>
      </c>
      <c r="AQ685" s="88" t="b">
        <v>0</v>
      </c>
      <c r="AR685" s="88"/>
      <c r="AS685" s="88" t="b">
        <v>0</v>
      </c>
      <c r="AT685" s="88">
        <v>0</v>
      </c>
      <c r="AU685" s="88">
        <v>1</v>
      </c>
    </row>
    <row r="686" spans="1:47" ht="15" customHeight="1" x14ac:dyDescent="0.3">
      <c r="A686" s="46" t="s">
        <v>654</v>
      </c>
      <c r="B686" s="46" t="s">
        <v>631</v>
      </c>
      <c r="C686" s="50"/>
      <c r="D686" s="51"/>
      <c r="E686" s="81"/>
      <c r="F686" s="52"/>
      <c r="G686" s="50"/>
      <c r="H686" s="54"/>
      <c r="I686" s="53"/>
      <c r="J686" s="53"/>
      <c r="K686" s="65"/>
      <c r="L686" s="79"/>
      <c r="M686" s="79"/>
      <c r="N686" s="60"/>
      <c r="O686" s="88" t="s">
        <v>1697</v>
      </c>
      <c r="P686" s="83">
        <v>45033.724942129629</v>
      </c>
      <c r="Q686" s="88" t="s">
        <v>4844</v>
      </c>
      <c r="R686" s="88"/>
      <c r="S686" s="88" t="s">
        <v>4845</v>
      </c>
      <c r="T686" s="88" t="s">
        <v>4674</v>
      </c>
      <c r="U686" s="88" t="s">
        <v>654</v>
      </c>
      <c r="V686" s="88" t="s">
        <v>4846</v>
      </c>
      <c r="W686" s="78" t="s">
        <v>4847</v>
      </c>
      <c r="X686" s="83">
        <v>45033.724942129629</v>
      </c>
      <c r="Y686" s="88" t="s">
        <v>1692</v>
      </c>
      <c r="Z686" s="88" t="b">
        <v>0</v>
      </c>
      <c r="AA686" s="88" t="b">
        <v>0</v>
      </c>
      <c r="AB686" s="88"/>
      <c r="AC686" s="88">
        <v>-13</v>
      </c>
      <c r="AD686" s="88">
        <v>0</v>
      </c>
      <c r="AE686" s="88" t="s">
        <v>1693</v>
      </c>
      <c r="AF686" s="88" t="b">
        <v>0</v>
      </c>
      <c r="AG686" s="88" t="b">
        <v>0</v>
      </c>
      <c r="AH686" s="88"/>
      <c r="AI686" s="88"/>
      <c r="AJ686" s="88"/>
      <c r="AK686" s="88" t="s">
        <v>4679</v>
      </c>
      <c r="AL686" s="88" t="s">
        <v>4722</v>
      </c>
      <c r="AM686" s="88" t="s">
        <v>4679</v>
      </c>
      <c r="AN686" s="88">
        <v>0</v>
      </c>
      <c r="AO686" s="88" t="s">
        <v>4679</v>
      </c>
      <c r="AP686" s="88" t="b">
        <v>0</v>
      </c>
      <c r="AQ686" s="88" t="b">
        <v>1</v>
      </c>
      <c r="AR686" s="88" t="s">
        <v>2082</v>
      </c>
      <c r="AS686" s="88" t="b">
        <v>0</v>
      </c>
      <c r="AT686" s="88">
        <v>0</v>
      </c>
      <c r="AU686" s="88">
        <v>1</v>
      </c>
    </row>
    <row r="687" spans="1:47" ht="15" customHeight="1" x14ac:dyDescent="0.3">
      <c r="A687" s="46" t="s">
        <v>655</v>
      </c>
      <c r="B687" s="46" t="s">
        <v>631</v>
      </c>
      <c r="C687" s="50"/>
      <c r="D687" s="51"/>
      <c r="E687" s="81"/>
      <c r="F687" s="52"/>
      <c r="G687" s="50"/>
      <c r="H687" s="54"/>
      <c r="I687" s="53"/>
      <c r="J687" s="53"/>
      <c r="K687" s="65"/>
      <c r="L687" s="79"/>
      <c r="M687" s="79"/>
      <c r="N687" s="60"/>
      <c r="O687" s="88" t="s">
        <v>1697</v>
      </c>
      <c r="P687" s="83">
        <v>45033.727986111109</v>
      </c>
      <c r="Q687" s="88" t="s">
        <v>4848</v>
      </c>
      <c r="R687" s="88"/>
      <c r="S687" s="88" t="s">
        <v>4849</v>
      </c>
      <c r="T687" s="88" t="s">
        <v>4674</v>
      </c>
      <c r="U687" s="88" t="s">
        <v>655</v>
      </c>
      <c r="V687" s="88" t="s">
        <v>4850</v>
      </c>
      <c r="W687" s="78" t="s">
        <v>4851</v>
      </c>
      <c r="X687" s="83">
        <v>45033.727986111109</v>
      </c>
      <c r="Y687" s="88" t="s">
        <v>1692</v>
      </c>
      <c r="Z687" s="88" t="b">
        <v>0</v>
      </c>
      <c r="AA687" s="88" t="b">
        <v>0</v>
      </c>
      <c r="AB687" s="88"/>
      <c r="AC687" s="88">
        <v>3</v>
      </c>
      <c r="AD687" s="88">
        <v>0</v>
      </c>
      <c r="AE687" s="88" t="s">
        <v>1693</v>
      </c>
      <c r="AF687" s="88" t="b">
        <v>0</v>
      </c>
      <c r="AG687" s="88" t="b">
        <v>0</v>
      </c>
      <c r="AH687" s="88"/>
      <c r="AI687" s="88"/>
      <c r="AJ687" s="88"/>
      <c r="AK687" s="88" t="s">
        <v>4679</v>
      </c>
      <c r="AL687" s="88" t="s">
        <v>4722</v>
      </c>
      <c r="AM687" s="88" t="s">
        <v>4679</v>
      </c>
      <c r="AN687" s="88">
        <v>0</v>
      </c>
      <c r="AO687" s="88" t="s">
        <v>4679</v>
      </c>
      <c r="AP687" s="88" t="b">
        <v>0</v>
      </c>
      <c r="AQ687" s="88" t="b">
        <v>1</v>
      </c>
      <c r="AR687" s="88"/>
      <c r="AS687" s="88" t="b">
        <v>0</v>
      </c>
      <c r="AT687" s="88">
        <v>0</v>
      </c>
      <c r="AU687" s="88">
        <v>1</v>
      </c>
    </row>
    <row r="688" spans="1:47" ht="15" customHeight="1" x14ac:dyDescent="0.3">
      <c r="A688" s="46" t="s">
        <v>656</v>
      </c>
      <c r="B688" s="46" t="s">
        <v>657</v>
      </c>
      <c r="C688" s="50"/>
      <c r="D688" s="51"/>
      <c r="E688" s="81"/>
      <c r="F688" s="52"/>
      <c r="G688" s="50"/>
      <c r="H688" s="54"/>
      <c r="I688" s="53"/>
      <c r="J688" s="53"/>
      <c r="K688" s="65"/>
      <c r="L688" s="79"/>
      <c r="M688" s="79"/>
      <c r="N688" s="60"/>
      <c r="O688" s="88" t="s">
        <v>1686</v>
      </c>
      <c r="P688" s="83">
        <v>45033.868657407409</v>
      </c>
      <c r="Q688" s="88" t="s">
        <v>4852</v>
      </c>
      <c r="R688" s="88"/>
      <c r="S688" s="88" t="s">
        <v>4853</v>
      </c>
      <c r="T688" s="88" t="s">
        <v>4674</v>
      </c>
      <c r="U688" s="88" t="s">
        <v>656</v>
      </c>
      <c r="V688" s="88" t="s">
        <v>4854</v>
      </c>
      <c r="W688" s="78" t="s">
        <v>4855</v>
      </c>
      <c r="X688" s="83">
        <v>45033.868657407409</v>
      </c>
      <c r="Y688" s="88" t="s">
        <v>1692</v>
      </c>
      <c r="Z688" s="88" t="b">
        <v>0</v>
      </c>
      <c r="AA688" s="88" t="b">
        <v>0</v>
      </c>
      <c r="AB688" s="88"/>
      <c r="AC688" s="88">
        <v>-3</v>
      </c>
      <c r="AD688" s="88">
        <v>0</v>
      </c>
      <c r="AE688" s="88" t="s">
        <v>1693</v>
      </c>
      <c r="AF688" s="88" t="b">
        <v>0</v>
      </c>
      <c r="AG688" s="88" t="b">
        <v>0</v>
      </c>
      <c r="AH688" s="88"/>
      <c r="AI688" s="88"/>
      <c r="AJ688" s="88"/>
      <c r="AK688" s="88" t="s">
        <v>4856</v>
      </c>
      <c r="AL688" s="88" t="s">
        <v>4857</v>
      </c>
      <c r="AM688" s="88" t="s">
        <v>4856</v>
      </c>
      <c r="AN688" s="88">
        <v>0</v>
      </c>
      <c r="AO688" s="88" t="s">
        <v>4679</v>
      </c>
      <c r="AP688" s="88" t="b">
        <v>0</v>
      </c>
      <c r="AQ688" s="88" t="b">
        <v>1</v>
      </c>
      <c r="AR688" s="88"/>
      <c r="AS688" s="88" t="b">
        <v>0</v>
      </c>
      <c r="AT688" s="88">
        <v>1</v>
      </c>
      <c r="AU688" s="88">
        <v>1</v>
      </c>
    </row>
    <row r="689" spans="1:47" ht="15" customHeight="1" x14ac:dyDescent="0.3">
      <c r="A689" s="46" t="s">
        <v>657</v>
      </c>
      <c r="B689" s="46" t="s">
        <v>631</v>
      </c>
      <c r="C689" s="50"/>
      <c r="D689" s="51"/>
      <c r="E689" s="81"/>
      <c r="F689" s="52"/>
      <c r="G689" s="50"/>
      <c r="H689" s="54"/>
      <c r="I689" s="53"/>
      <c r="J689" s="53"/>
      <c r="K689" s="65"/>
      <c r="L689" s="79"/>
      <c r="M689" s="79"/>
      <c r="N689" s="60"/>
      <c r="O689" s="88" t="s">
        <v>1697</v>
      </c>
      <c r="P689" s="83">
        <v>45033.75037037037</v>
      </c>
      <c r="Q689" s="88" t="s">
        <v>4858</v>
      </c>
      <c r="R689" s="88"/>
      <c r="S689" s="88" t="s">
        <v>4856</v>
      </c>
      <c r="T689" s="88" t="s">
        <v>4674</v>
      </c>
      <c r="U689" s="88" t="s">
        <v>4859</v>
      </c>
      <c r="V689" s="88" t="s">
        <v>4857</v>
      </c>
      <c r="W689" s="78" t="s">
        <v>4860</v>
      </c>
      <c r="X689" s="83">
        <v>45033.75037037037</v>
      </c>
      <c r="Y689" s="88" t="s">
        <v>1692</v>
      </c>
      <c r="Z689" s="88" t="b">
        <v>0</v>
      </c>
      <c r="AA689" s="88" t="b">
        <v>0</v>
      </c>
      <c r="AB689" s="88"/>
      <c r="AC689" s="88">
        <v>1</v>
      </c>
      <c r="AD689" s="88">
        <v>0</v>
      </c>
      <c r="AE689" s="88" t="s">
        <v>1693</v>
      </c>
      <c r="AF689" s="88" t="b">
        <v>0</v>
      </c>
      <c r="AG689" s="88" t="b">
        <v>0</v>
      </c>
      <c r="AH689" s="88"/>
      <c r="AI689" s="88"/>
      <c r="AJ689" s="88"/>
      <c r="AK689" s="88" t="s">
        <v>4679</v>
      </c>
      <c r="AL689" s="88" t="s">
        <v>4722</v>
      </c>
      <c r="AM689" s="88" t="s">
        <v>4679</v>
      </c>
      <c r="AN689" s="88">
        <v>1</v>
      </c>
      <c r="AO689" s="88" t="s">
        <v>4679</v>
      </c>
      <c r="AP689" s="88" t="b">
        <v>0</v>
      </c>
      <c r="AQ689" s="88" t="b">
        <v>0</v>
      </c>
      <c r="AR689" s="88"/>
      <c r="AS689" s="88" t="b">
        <v>0</v>
      </c>
      <c r="AT689" s="88">
        <v>0</v>
      </c>
      <c r="AU689" s="88">
        <v>1</v>
      </c>
    </row>
    <row r="690" spans="1:47" ht="15" customHeight="1" x14ac:dyDescent="0.3">
      <c r="A690" s="46" t="s">
        <v>658</v>
      </c>
      <c r="B690" s="46" t="s">
        <v>631</v>
      </c>
      <c r="C690" s="50"/>
      <c r="D690" s="51"/>
      <c r="E690" s="81"/>
      <c r="F690" s="52"/>
      <c r="G690" s="50"/>
      <c r="H690" s="54"/>
      <c r="I690" s="53"/>
      <c r="J690" s="53"/>
      <c r="K690" s="65"/>
      <c r="L690" s="79"/>
      <c r="M690" s="79"/>
      <c r="N690" s="60"/>
      <c r="O690" s="88" t="s">
        <v>1697</v>
      </c>
      <c r="P690" s="83">
        <v>45033.756296296298</v>
      </c>
      <c r="Q690" s="88" t="s">
        <v>4861</v>
      </c>
      <c r="R690" s="88"/>
      <c r="S690" s="88" t="s">
        <v>4862</v>
      </c>
      <c r="T690" s="88" t="s">
        <v>4674</v>
      </c>
      <c r="U690" s="88" t="s">
        <v>4863</v>
      </c>
      <c r="V690" s="88" t="s">
        <v>4864</v>
      </c>
      <c r="W690" s="78" t="s">
        <v>4865</v>
      </c>
      <c r="X690" s="83">
        <v>45033.756296296298</v>
      </c>
      <c r="Y690" s="88" t="s">
        <v>1692</v>
      </c>
      <c r="Z690" s="88" t="b">
        <v>0</v>
      </c>
      <c r="AA690" s="88" t="b">
        <v>0</v>
      </c>
      <c r="AB690" s="88"/>
      <c r="AC690" s="88">
        <v>2</v>
      </c>
      <c r="AD690" s="88">
        <v>0</v>
      </c>
      <c r="AE690" s="88" t="s">
        <v>1693</v>
      </c>
      <c r="AF690" s="88" t="b">
        <v>0</v>
      </c>
      <c r="AG690" s="88" t="b">
        <v>0</v>
      </c>
      <c r="AH690" s="88"/>
      <c r="AI690" s="88"/>
      <c r="AJ690" s="88"/>
      <c r="AK690" s="88" t="s">
        <v>4679</v>
      </c>
      <c r="AL690" s="88" t="s">
        <v>4722</v>
      </c>
      <c r="AM690" s="88" t="s">
        <v>4679</v>
      </c>
      <c r="AN690" s="88">
        <v>0</v>
      </c>
      <c r="AO690" s="88" t="s">
        <v>4679</v>
      </c>
      <c r="AP690" s="88" t="b">
        <v>0</v>
      </c>
      <c r="AQ690" s="88" t="b">
        <v>0</v>
      </c>
      <c r="AR690" s="88"/>
      <c r="AS690" s="88" t="b">
        <v>0</v>
      </c>
      <c r="AT690" s="88">
        <v>0</v>
      </c>
      <c r="AU690" s="88">
        <v>1</v>
      </c>
    </row>
    <row r="691" spans="1:47" ht="15" customHeight="1" x14ac:dyDescent="0.3">
      <c r="A691" s="46" t="s">
        <v>659</v>
      </c>
      <c r="B691" s="46" t="s">
        <v>660</v>
      </c>
      <c r="C691" s="50"/>
      <c r="D691" s="51"/>
      <c r="E691" s="81"/>
      <c r="F691" s="52"/>
      <c r="G691" s="50"/>
      <c r="H691" s="54"/>
      <c r="I691" s="53"/>
      <c r="J691" s="53"/>
      <c r="K691" s="65"/>
      <c r="L691" s="79"/>
      <c r="M691" s="79"/>
      <c r="N691" s="60"/>
      <c r="O691" s="88" t="s">
        <v>1686</v>
      </c>
      <c r="P691" s="83">
        <v>45033.771273148152</v>
      </c>
      <c r="Q691" s="88" t="s">
        <v>4866</v>
      </c>
      <c r="R691" s="88"/>
      <c r="S691" s="88" t="s">
        <v>4867</v>
      </c>
      <c r="T691" s="88" t="s">
        <v>4674</v>
      </c>
      <c r="U691" s="88" t="s">
        <v>4868</v>
      </c>
      <c r="V691" s="88" t="s">
        <v>4869</v>
      </c>
      <c r="W691" s="78" t="s">
        <v>4870</v>
      </c>
      <c r="X691" s="83">
        <v>45033.771273148152</v>
      </c>
      <c r="Y691" s="88" t="s">
        <v>1692</v>
      </c>
      <c r="Z691" s="88" t="b">
        <v>0</v>
      </c>
      <c r="AA691" s="88" t="b">
        <v>0</v>
      </c>
      <c r="AB691" s="88"/>
      <c r="AC691" s="88">
        <v>3</v>
      </c>
      <c r="AD691" s="88">
        <v>0</v>
      </c>
      <c r="AE691" s="88" t="s">
        <v>1693</v>
      </c>
      <c r="AF691" s="88" t="b">
        <v>0</v>
      </c>
      <c r="AG691" s="88" t="b">
        <v>0</v>
      </c>
      <c r="AH691" s="88"/>
      <c r="AI691" s="88"/>
      <c r="AJ691" s="88"/>
      <c r="AK691" s="88" t="s">
        <v>4871</v>
      </c>
      <c r="AL691" s="88" t="s">
        <v>4872</v>
      </c>
      <c r="AM691" s="88" t="s">
        <v>4871</v>
      </c>
      <c r="AN691" s="88">
        <v>1</v>
      </c>
      <c r="AO691" s="88" t="s">
        <v>4679</v>
      </c>
      <c r="AP691" s="88" t="b">
        <v>0</v>
      </c>
      <c r="AQ691" s="88" t="b">
        <v>0</v>
      </c>
      <c r="AR691" s="88"/>
      <c r="AS691" s="88" t="b">
        <v>0</v>
      </c>
      <c r="AT691" s="88">
        <v>1</v>
      </c>
      <c r="AU691" s="88">
        <v>1</v>
      </c>
    </row>
    <row r="692" spans="1:47" ht="15" customHeight="1" x14ac:dyDescent="0.3">
      <c r="A692" s="46" t="s">
        <v>660</v>
      </c>
      <c r="B692" s="46" t="s">
        <v>631</v>
      </c>
      <c r="C692" s="50"/>
      <c r="D692" s="51"/>
      <c r="E692" s="81"/>
      <c r="F692" s="52"/>
      <c r="G692" s="50"/>
      <c r="H692" s="54"/>
      <c r="I692" s="53"/>
      <c r="J692" s="53"/>
      <c r="K692" s="65"/>
      <c r="L692" s="79"/>
      <c r="M692" s="79"/>
      <c r="N692" s="60"/>
      <c r="O692" s="88" t="s">
        <v>1697</v>
      </c>
      <c r="P692" s="83">
        <v>45033.76189814815</v>
      </c>
      <c r="Q692" s="88" t="s">
        <v>4873</v>
      </c>
      <c r="R692" s="88"/>
      <c r="S692" s="88" t="s">
        <v>4871</v>
      </c>
      <c r="T692" s="88" t="s">
        <v>4674</v>
      </c>
      <c r="U692" s="88" t="s">
        <v>4874</v>
      </c>
      <c r="V692" s="88" t="s">
        <v>4872</v>
      </c>
      <c r="W692" s="78" t="s">
        <v>4875</v>
      </c>
      <c r="X692" s="83">
        <v>45033.76189814815</v>
      </c>
      <c r="Y692" s="88" t="s">
        <v>1692</v>
      </c>
      <c r="Z692" s="88" t="b">
        <v>0</v>
      </c>
      <c r="AA692" s="88" t="b">
        <v>0</v>
      </c>
      <c r="AB692" s="88"/>
      <c r="AC692" s="88">
        <v>10</v>
      </c>
      <c r="AD692" s="88">
        <v>0</v>
      </c>
      <c r="AE692" s="88" t="s">
        <v>1693</v>
      </c>
      <c r="AF692" s="88" t="b">
        <v>0</v>
      </c>
      <c r="AG692" s="88" t="b">
        <v>0</v>
      </c>
      <c r="AH692" s="88"/>
      <c r="AI692" s="88"/>
      <c r="AJ692" s="88"/>
      <c r="AK692" s="88" t="s">
        <v>4679</v>
      </c>
      <c r="AL692" s="88" t="s">
        <v>4722</v>
      </c>
      <c r="AM692" s="88" t="s">
        <v>4679</v>
      </c>
      <c r="AN692" s="88">
        <v>1</v>
      </c>
      <c r="AO692" s="88" t="s">
        <v>4679</v>
      </c>
      <c r="AP692" s="88" t="b">
        <v>0</v>
      </c>
      <c r="AQ692" s="88" t="b">
        <v>0</v>
      </c>
      <c r="AR692" s="88"/>
      <c r="AS692" s="88" t="b">
        <v>0</v>
      </c>
      <c r="AT692" s="88">
        <v>0</v>
      </c>
      <c r="AU692" s="88">
        <v>1</v>
      </c>
    </row>
    <row r="693" spans="1:47" ht="15" customHeight="1" x14ac:dyDescent="0.3">
      <c r="A693" s="46" t="s">
        <v>661</v>
      </c>
      <c r="B693" s="46" t="s">
        <v>662</v>
      </c>
      <c r="C693" s="50"/>
      <c r="D693" s="51"/>
      <c r="E693" s="81"/>
      <c r="F693" s="52"/>
      <c r="G693" s="50"/>
      <c r="H693" s="54"/>
      <c r="I693" s="53"/>
      <c r="J693" s="53"/>
      <c r="K693" s="65"/>
      <c r="L693" s="79"/>
      <c r="M693" s="79"/>
      <c r="N693" s="60"/>
      <c r="O693" s="88" t="s">
        <v>1686</v>
      </c>
      <c r="P693" s="83">
        <v>45033.95349537037</v>
      </c>
      <c r="Q693" s="88" t="s">
        <v>4876</v>
      </c>
      <c r="R693" s="88"/>
      <c r="S693" s="88" t="s">
        <v>4877</v>
      </c>
      <c r="T693" s="88" t="s">
        <v>4674</v>
      </c>
      <c r="U693" s="88" t="s">
        <v>661</v>
      </c>
      <c r="V693" s="88" t="s">
        <v>4878</v>
      </c>
      <c r="W693" s="78" t="s">
        <v>4879</v>
      </c>
      <c r="X693" s="83">
        <v>45033.95349537037</v>
      </c>
      <c r="Y693" s="88" t="s">
        <v>1692</v>
      </c>
      <c r="Z693" s="88" t="b">
        <v>0</v>
      </c>
      <c r="AA693" s="88" t="b">
        <v>0</v>
      </c>
      <c r="AB693" s="88"/>
      <c r="AC693" s="88">
        <v>1</v>
      </c>
      <c r="AD693" s="88">
        <v>0</v>
      </c>
      <c r="AE693" s="88" t="s">
        <v>1693</v>
      </c>
      <c r="AF693" s="88" t="b">
        <v>0</v>
      </c>
      <c r="AG693" s="88" t="b">
        <v>0</v>
      </c>
      <c r="AH693" s="88"/>
      <c r="AI693" s="88"/>
      <c r="AJ693" s="88"/>
      <c r="AK693" s="88" t="s">
        <v>4880</v>
      </c>
      <c r="AL693" s="88" t="s">
        <v>4881</v>
      </c>
      <c r="AM693" s="88" t="s">
        <v>4880</v>
      </c>
      <c r="AN693" s="88">
        <v>0</v>
      </c>
      <c r="AO693" s="88" t="s">
        <v>4679</v>
      </c>
      <c r="AP693" s="88" t="b">
        <v>0</v>
      </c>
      <c r="AQ693" s="88" t="b">
        <v>0</v>
      </c>
      <c r="AR693" s="88"/>
      <c r="AS693" s="88" t="b">
        <v>0</v>
      </c>
      <c r="AT693" s="88">
        <v>3</v>
      </c>
      <c r="AU693" s="88">
        <v>1</v>
      </c>
    </row>
    <row r="694" spans="1:47" ht="15" customHeight="1" x14ac:dyDescent="0.3">
      <c r="A694" s="46" t="s">
        <v>662</v>
      </c>
      <c r="B694" s="46" t="s">
        <v>661</v>
      </c>
      <c r="C694" s="50"/>
      <c r="D694" s="51"/>
      <c r="E694" s="81"/>
      <c r="F694" s="52"/>
      <c r="G694" s="50"/>
      <c r="H694" s="54"/>
      <c r="I694" s="53"/>
      <c r="J694" s="53"/>
      <c r="K694" s="65"/>
      <c r="L694" s="79"/>
      <c r="M694" s="79"/>
      <c r="N694" s="60"/>
      <c r="O694" s="88" t="s">
        <v>1686</v>
      </c>
      <c r="P694" s="83">
        <v>45033.857685185183</v>
      </c>
      <c r="Q694" s="88" t="s">
        <v>4882</v>
      </c>
      <c r="R694" s="88"/>
      <c r="S694" s="88" t="s">
        <v>4880</v>
      </c>
      <c r="T694" s="88" t="s">
        <v>4674</v>
      </c>
      <c r="U694" s="88" t="s">
        <v>4883</v>
      </c>
      <c r="V694" s="88" t="s">
        <v>4881</v>
      </c>
      <c r="W694" s="78" t="s">
        <v>4884</v>
      </c>
      <c r="X694" s="83">
        <v>45033.857685185183</v>
      </c>
      <c r="Y694" s="88" t="s">
        <v>1692</v>
      </c>
      <c r="Z694" s="88" t="b">
        <v>0</v>
      </c>
      <c r="AA694" s="88" t="b">
        <v>0</v>
      </c>
      <c r="AB694" s="88"/>
      <c r="AC694" s="88">
        <v>4</v>
      </c>
      <c r="AD694" s="88">
        <v>0</v>
      </c>
      <c r="AE694" s="88" t="s">
        <v>1693</v>
      </c>
      <c r="AF694" s="88" t="b">
        <v>0</v>
      </c>
      <c r="AG694" s="88" t="b">
        <v>0</v>
      </c>
      <c r="AH694" s="88"/>
      <c r="AI694" s="88"/>
      <c r="AJ694" s="88"/>
      <c r="AK694" s="88" t="s">
        <v>4885</v>
      </c>
      <c r="AL694" s="88" t="s">
        <v>4886</v>
      </c>
      <c r="AM694" s="88" t="s">
        <v>4885</v>
      </c>
      <c r="AN694" s="88">
        <v>1</v>
      </c>
      <c r="AO694" s="88" t="s">
        <v>4679</v>
      </c>
      <c r="AP694" s="88" t="b">
        <v>0</v>
      </c>
      <c r="AQ694" s="88" t="b">
        <v>0</v>
      </c>
      <c r="AR694" s="88"/>
      <c r="AS694" s="88" t="b">
        <v>0</v>
      </c>
      <c r="AT694" s="88">
        <v>2</v>
      </c>
      <c r="AU694" s="88">
        <v>1</v>
      </c>
    </row>
    <row r="695" spans="1:47" ht="15" customHeight="1" x14ac:dyDescent="0.3">
      <c r="A695" s="46" t="s">
        <v>625</v>
      </c>
      <c r="B695" s="46" t="s">
        <v>659</v>
      </c>
      <c r="C695" s="50"/>
      <c r="D695" s="51"/>
      <c r="E695" s="81"/>
      <c r="F695" s="52"/>
      <c r="G695" s="50"/>
      <c r="H695" s="54"/>
      <c r="I695" s="53"/>
      <c r="J695" s="53"/>
      <c r="K695" s="65"/>
      <c r="L695" s="79"/>
      <c r="M695" s="79"/>
      <c r="N695" s="60"/>
      <c r="O695" s="88" t="s">
        <v>1686</v>
      </c>
      <c r="P695" s="83">
        <v>45033.936168981483</v>
      </c>
      <c r="Q695" s="88" t="s">
        <v>4887</v>
      </c>
      <c r="R695" s="88"/>
      <c r="S695" s="88" t="s">
        <v>4888</v>
      </c>
      <c r="T695" s="88" t="s">
        <v>4674</v>
      </c>
      <c r="U695" s="88" t="s">
        <v>4696</v>
      </c>
      <c r="V695" s="88" t="s">
        <v>4889</v>
      </c>
      <c r="W695" s="78" t="s">
        <v>4890</v>
      </c>
      <c r="X695" s="83">
        <v>45033.936168981483</v>
      </c>
      <c r="Y695" s="88" t="s">
        <v>1692</v>
      </c>
      <c r="Z695" s="88" t="b">
        <v>0</v>
      </c>
      <c r="AA695" s="88" t="b">
        <v>0</v>
      </c>
      <c r="AB695" s="88"/>
      <c r="AC695" s="88">
        <v>2</v>
      </c>
      <c r="AD695" s="88">
        <v>0</v>
      </c>
      <c r="AE695" s="88" t="s">
        <v>1693</v>
      </c>
      <c r="AF695" s="88" t="b">
        <v>0</v>
      </c>
      <c r="AG695" s="88" t="b">
        <v>0</v>
      </c>
      <c r="AH695" s="88"/>
      <c r="AI695" s="88"/>
      <c r="AJ695" s="88"/>
      <c r="AK695" s="88" t="s">
        <v>4867</v>
      </c>
      <c r="AL695" s="88" t="s">
        <v>4869</v>
      </c>
      <c r="AM695" s="88" t="s">
        <v>4867</v>
      </c>
      <c r="AN695" s="88">
        <v>0</v>
      </c>
      <c r="AO695" s="88" t="s">
        <v>4679</v>
      </c>
      <c r="AP695" s="88" t="b">
        <v>0</v>
      </c>
      <c r="AQ695" s="88" t="b">
        <v>0</v>
      </c>
      <c r="AR695" s="88"/>
      <c r="AS695" s="88" t="b">
        <v>0</v>
      </c>
      <c r="AT695" s="88">
        <v>2</v>
      </c>
      <c r="AU695" s="88">
        <v>1</v>
      </c>
    </row>
    <row r="696" spans="1:47" ht="15" customHeight="1" x14ac:dyDescent="0.3">
      <c r="A696" s="46" t="s">
        <v>661</v>
      </c>
      <c r="B696" s="46" t="s">
        <v>659</v>
      </c>
      <c r="C696" s="50"/>
      <c r="D696" s="51"/>
      <c r="E696" s="81"/>
      <c r="F696" s="52"/>
      <c r="G696" s="50"/>
      <c r="H696" s="54"/>
      <c r="I696" s="53"/>
      <c r="J696" s="53"/>
      <c r="K696" s="65"/>
      <c r="L696" s="79"/>
      <c r="M696" s="79"/>
      <c r="N696" s="60"/>
      <c r="O696" s="88" t="s">
        <v>1686</v>
      </c>
      <c r="P696" s="83">
        <v>45033.809166666666</v>
      </c>
      <c r="Q696" s="88" t="s">
        <v>4891</v>
      </c>
      <c r="R696" s="88"/>
      <c r="S696" s="88" t="s">
        <v>4885</v>
      </c>
      <c r="T696" s="88" t="s">
        <v>4674</v>
      </c>
      <c r="U696" s="88" t="s">
        <v>661</v>
      </c>
      <c r="V696" s="88" t="s">
        <v>4886</v>
      </c>
      <c r="W696" s="78" t="s">
        <v>4892</v>
      </c>
      <c r="X696" s="83">
        <v>45033.809166666666</v>
      </c>
      <c r="Y696" s="88" t="s">
        <v>1692</v>
      </c>
      <c r="Z696" s="88" t="b">
        <v>0</v>
      </c>
      <c r="AA696" s="88" t="b">
        <v>0</v>
      </c>
      <c r="AB696" s="88"/>
      <c r="AC696" s="88">
        <v>11</v>
      </c>
      <c r="AD696" s="88">
        <v>0</v>
      </c>
      <c r="AE696" s="88" t="s">
        <v>1693</v>
      </c>
      <c r="AF696" s="88" t="b">
        <v>0</v>
      </c>
      <c r="AG696" s="88" t="b">
        <v>0</v>
      </c>
      <c r="AH696" s="88"/>
      <c r="AI696" s="88"/>
      <c r="AJ696" s="88"/>
      <c r="AK696" s="88" t="s">
        <v>4893</v>
      </c>
      <c r="AL696" s="88" t="s">
        <v>4894</v>
      </c>
      <c r="AM696" s="88" t="s">
        <v>4893</v>
      </c>
      <c r="AN696" s="88">
        <v>1</v>
      </c>
      <c r="AO696" s="88" t="s">
        <v>4679</v>
      </c>
      <c r="AP696" s="88" t="b">
        <v>0</v>
      </c>
      <c r="AQ696" s="88" t="b">
        <v>0</v>
      </c>
      <c r="AR696" s="88"/>
      <c r="AS696" s="88" t="b">
        <v>0</v>
      </c>
      <c r="AT696" s="88">
        <v>1</v>
      </c>
      <c r="AU696" s="88">
        <v>1</v>
      </c>
    </row>
    <row r="697" spans="1:47" ht="15" customHeight="1" x14ac:dyDescent="0.3">
      <c r="A697" s="46" t="s">
        <v>659</v>
      </c>
      <c r="B697" s="46" t="s">
        <v>631</v>
      </c>
      <c r="C697" s="50"/>
      <c r="D697" s="51"/>
      <c r="E697" s="81"/>
      <c r="F697" s="52"/>
      <c r="G697" s="50"/>
      <c r="H697" s="54"/>
      <c r="I697" s="53"/>
      <c r="J697" s="53"/>
      <c r="K697" s="65"/>
      <c r="L697" s="79"/>
      <c r="M697" s="79"/>
      <c r="N697" s="60"/>
      <c r="O697" s="88" t="s">
        <v>1697</v>
      </c>
      <c r="P697" s="83">
        <v>45033.774074074077</v>
      </c>
      <c r="Q697" s="88" t="s">
        <v>4895</v>
      </c>
      <c r="R697" s="88"/>
      <c r="S697" s="88" t="s">
        <v>4893</v>
      </c>
      <c r="T697" s="88" t="s">
        <v>4674</v>
      </c>
      <c r="U697" s="88" t="s">
        <v>4868</v>
      </c>
      <c r="V697" s="88" t="s">
        <v>4894</v>
      </c>
      <c r="W697" s="78" t="s">
        <v>4896</v>
      </c>
      <c r="X697" s="83">
        <v>45033.774074074077</v>
      </c>
      <c r="Y697" s="88" t="s">
        <v>1692</v>
      </c>
      <c r="Z697" s="88" t="b">
        <v>0</v>
      </c>
      <c r="AA697" s="88" t="b">
        <v>0</v>
      </c>
      <c r="AB697" s="88"/>
      <c r="AC697" s="88">
        <v>-4</v>
      </c>
      <c r="AD697" s="88">
        <v>0</v>
      </c>
      <c r="AE697" s="88" t="s">
        <v>1693</v>
      </c>
      <c r="AF697" s="88" t="b">
        <v>0</v>
      </c>
      <c r="AG697" s="88" t="b">
        <v>0</v>
      </c>
      <c r="AH697" s="88"/>
      <c r="AI697" s="88"/>
      <c r="AJ697" s="88"/>
      <c r="AK697" s="88" t="s">
        <v>4679</v>
      </c>
      <c r="AL697" s="88" t="s">
        <v>4722</v>
      </c>
      <c r="AM697" s="88" t="s">
        <v>4679</v>
      </c>
      <c r="AN697" s="88">
        <v>1</v>
      </c>
      <c r="AO697" s="88" t="s">
        <v>4679</v>
      </c>
      <c r="AP697" s="88" t="b">
        <v>0</v>
      </c>
      <c r="AQ697" s="88" t="b">
        <v>0</v>
      </c>
      <c r="AR697" s="88"/>
      <c r="AS697" s="88" t="b">
        <v>0</v>
      </c>
      <c r="AT697" s="88">
        <v>0</v>
      </c>
      <c r="AU697" s="88">
        <v>1</v>
      </c>
    </row>
    <row r="698" spans="1:47" ht="15" customHeight="1" x14ac:dyDescent="0.3">
      <c r="A698" s="46" t="s">
        <v>631</v>
      </c>
      <c r="B698" s="46" t="s">
        <v>663</v>
      </c>
      <c r="C698" s="50"/>
      <c r="D698" s="51"/>
      <c r="E698" s="81"/>
      <c r="F698" s="52"/>
      <c r="G698" s="50"/>
      <c r="H698" s="54"/>
      <c r="I698" s="53"/>
      <c r="J698" s="53"/>
      <c r="K698" s="65"/>
      <c r="L698" s="79"/>
      <c r="M698" s="79"/>
      <c r="N698" s="60"/>
      <c r="O698" s="88" t="s">
        <v>1686</v>
      </c>
      <c r="P698" s="83">
        <v>45033.820289351854</v>
      </c>
      <c r="Q698" s="88" t="s">
        <v>4897</v>
      </c>
      <c r="R698" s="88"/>
      <c r="S698" s="88" t="s">
        <v>4898</v>
      </c>
      <c r="T698" s="88" t="s">
        <v>4674</v>
      </c>
      <c r="U698" s="88" t="s">
        <v>631</v>
      </c>
      <c r="V698" s="88" t="s">
        <v>4899</v>
      </c>
      <c r="W698" s="78" t="s">
        <v>4900</v>
      </c>
      <c r="X698" s="83">
        <v>45033.820289351854</v>
      </c>
      <c r="Y698" s="88" t="s">
        <v>1692</v>
      </c>
      <c r="Z698" s="88" t="b">
        <v>0</v>
      </c>
      <c r="AA698" s="88" t="b">
        <v>0</v>
      </c>
      <c r="AB698" s="88"/>
      <c r="AC698" s="88">
        <v>3</v>
      </c>
      <c r="AD698" s="88">
        <v>0</v>
      </c>
      <c r="AE698" s="88" t="s">
        <v>1693</v>
      </c>
      <c r="AF698" s="88" t="b">
        <v>0</v>
      </c>
      <c r="AG698" s="88" t="b">
        <v>0</v>
      </c>
      <c r="AH698" s="88"/>
      <c r="AI698" s="88"/>
      <c r="AJ698" s="88"/>
      <c r="AK698" s="88" t="s">
        <v>4901</v>
      </c>
      <c r="AL698" s="88" t="s">
        <v>4902</v>
      </c>
      <c r="AM698" s="88" t="s">
        <v>4901</v>
      </c>
      <c r="AN698" s="88">
        <v>0</v>
      </c>
      <c r="AO698" s="88" t="s">
        <v>4679</v>
      </c>
      <c r="AP698" s="88" t="b">
        <v>1</v>
      </c>
      <c r="AQ698" s="88" t="b">
        <v>0</v>
      </c>
      <c r="AR698" s="88"/>
      <c r="AS698" s="88" t="b">
        <v>0</v>
      </c>
      <c r="AT698" s="88">
        <v>1</v>
      </c>
      <c r="AU698" s="88">
        <v>1</v>
      </c>
    </row>
    <row r="699" spans="1:47" ht="15" customHeight="1" x14ac:dyDescent="0.3">
      <c r="A699" s="46" t="s">
        <v>663</v>
      </c>
      <c r="B699" s="46" t="s">
        <v>631</v>
      </c>
      <c r="C699" s="50"/>
      <c r="D699" s="51"/>
      <c r="E699" s="81"/>
      <c r="F699" s="52"/>
      <c r="G699" s="50"/>
      <c r="H699" s="54"/>
      <c r="I699" s="53"/>
      <c r="J699" s="53"/>
      <c r="K699" s="65"/>
      <c r="L699" s="79"/>
      <c r="M699" s="79"/>
      <c r="N699" s="60"/>
      <c r="O699" s="88" t="s">
        <v>1697</v>
      </c>
      <c r="P699" s="83">
        <v>45033.812037037038</v>
      </c>
      <c r="Q699" s="88" t="s">
        <v>4903</v>
      </c>
      <c r="R699" s="88"/>
      <c r="S699" s="88" t="s">
        <v>4901</v>
      </c>
      <c r="T699" s="88" t="s">
        <v>4674</v>
      </c>
      <c r="U699" s="88" t="s">
        <v>4904</v>
      </c>
      <c r="V699" s="88" t="s">
        <v>4902</v>
      </c>
      <c r="W699" s="78" t="s">
        <v>4905</v>
      </c>
      <c r="X699" s="83">
        <v>45033.812037037038</v>
      </c>
      <c r="Y699" s="88" t="s">
        <v>1692</v>
      </c>
      <c r="Z699" s="88" t="b">
        <v>0</v>
      </c>
      <c r="AA699" s="88" t="b">
        <v>0</v>
      </c>
      <c r="AB699" s="88"/>
      <c r="AC699" s="88">
        <v>-4</v>
      </c>
      <c r="AD699" s="88">
        <v>0</v>
      </c>
      <c r="AE699" s="88" t="s">
        <v>1693</v>
      </c>
      <c r="AF699" s="88" t="b">
        <v>0</v>
      </c>
      <c r="AG699" s="88" t="b">
        <v>0</v>
      </c>
      <c r="AH699" s="88"/>
      <c r="AI699" s="88"/>
      <c r="AJ699" s="88"/>
      <c r="AK699" s="88" t="s">
        <v>4679</v>
      </c>
      <c r="AL699" s="88" t="s">
        <v>4722</v>
      </c>
      <c r="AM699" s="88" t="s">
        <v>4679</v>
      </c>
      <c r="AN699" s="88">
        <v>1</v>
      </c>
      <c r="AO699" s="88" t="s">
        <v>4679</v>
      </c>
      <c r="AP699" s="88" t="b">
        <v>0</v>
      </c>
      <c r="AQ699" s="88" t="b">
        <v>1</v>
      </c>
      <c r="AR699" s="88"/>
      <c r="AS699" s="88" t="b">
        <v>0</v>
      </c>
      <c r="AT699" s="88">
        <v>0</v>
      </c>
      <c r="AU699" s="88">
        <v>1</v>
      </c>
    </row>
    <row r="700" spans="1:47" ht="15" customHeight="1" x14ac:dyDescent="0.3">
      <c r="A700" s="46" t="s">
        <v>664</v>
      </c>
      <c r="B700" s="46" t="s">
        <v>631</v>
      </c>
      <c r="C700" s="50"/>
      <c r="D700" s="51"/>
      <c r="E700" s="81"/>
      <c r="F700" s="52"/>
      <c r="G700" s="50"/>
      <c r="H700" s="54"/>
      <c r="I700" s="53"/>
      <c r="J700" s="53"/>
      <c r="K700" s="65"/>
      <c r="L700" s="79"/>
      <c r="M700" s="79"/>
      <c r="N700" s="60"/>
      <c r="O700" s="88" t="s">
        <v>1697</v>
      </c>
      <c r="P700" s="83">
        <v>45033.991111111114</v>
      </c>
      <c r="Q700" s="88" t="s">
        <v>4906</v>
      </c>
      <c r="R700" s="88"/>
      <c r="S700" s="88" t="s">
        <v>4907</v>
      </c>
      <c r="T700" s="88" t="s">
        <v>4674</v>
      </c>
      <c r="U700" s="88" t="s">
        <v>664</v>
      </c>
      <c r="V700" s="88" t="s">
        <v>4908</v>
      </c>
      <c r="W700" s="78" t="s">
        <v>4909</v>
      </c>
      <c r="X700" s="83">
        <v>45033.991111111114</v>
      </c>
      <c r="Y700" s="88" t="s">
        <v>1692</v>
      </c>
      <c r="Z700" s="88" t="b">
        <v>0</v>
      </c>
      <c r="AA700" s="88" t="b">
        <v>0</v>
      </c>
      <c r="AB700" s="88"/>
      <c r="AC700" s="88">
        <v>0</v>
      </c>
      <c r="AD700" s="88">
        <v>0</v>
      </c>
      <c r="AE700" s="88" t="s">
        <v>1693</v>
      </c>
      <c r="AF700" s="88" t="b">
        <v>0</v>
      </c>
      <c r="AG700" s="88" t="b">
        <v>0</v>
      </c>
      <c r="AH700" s="88"/>
      <c r="AI700" s="88"/>
      <c r="AJ700" s="88"/>
      <c r="AK700" s="88" t="s">
        <v>4679</v>
      </c>
      <c r="AL700" s="88" t="s">
        <v>4722</v>
      </c>
      <c r="AM700" s="88" t="s">
        <v>4679</v>
      </c>
      <c r="AN700" s="88">
        <v>0</v>
      </c>
      <c r="AO700" s="88" t="s">
        <v>4679</v>
      </c>
      <c r="AP700" s="88" t="b">
        <v>0</v>
      </c>
      <c r="AQ700" s="88" t="b">
        <v>0</v>
      </c>
      <c r="AR700" s="88"/>
      <c r="AS700" s="88" t="b">
        <v>0</v>
      </c>
      <c r="AT700" s="88">
        <v>0</v>
      </c>
      <c r="AU700" s="88">
        <v>1</v>
      </c>
    </row>
    <row r="701" spans="1:47" ht="15" customHeight="1" x14ac:dyDescent="0.3">
      <c r="A701" s="46" t="s">
        <v>665</v>
      </c>
      <c r="B701" s="46" t="s">
        <v>631</v>
      </c>
      <c r="C701" s="50"/>
      <c r="D701" s="51"/>
      <c r="E701" s="81"/>
      <c r="F701" s="52"/>
      <c r="G701" s="50"/>
      <c r="H701" s="54"/>
      <c r="I701" s="53"/>
      <c r="J701" s="53"/>
      <c r="K701" s="65"/>
      <c r="L701" s="79"/>
      <c r="M701" s="79"/>
      <c r="N701" s="60"/>
      <c r="O701" s="88" t="s">
        <v>1697</v>
      </c>
      <c r="P701" s="83">
        <v>45034.013784722221</v>
      </c>
      <c r="Q701" s="88" t="s">
        <v>4910</v>
      </c>
      <c r="R701" s="88"/>
      <c r="S701" s="88" t="s">
        <v>4911</v>
      </c>
      <c r="T701" s="88" t="s">
        <v>4674</v>
      </c>
      <c r="U701" s="88" t="s">
        <v>4912</v>
      </c>
      <c r="V701" s="88" t="s">
        <v>4913</v>
      </c>
      <c r="W701" s="78" t="s">
        <v>4914</v>
      </c>
      <c r="X701" s="83">
        <v>45034.013784722221</v>
      </c>
      <c r="Y701" s="88" t="s">
        <v>1692</v>
      </c>
      <c r="Z701" s="88" t="b">
        <v>0</v>
      </c>
      <c r="AA701" s="88" t="b">
        <v>0</v>
      </c>
      <c r="AB701" s="88"/>
      <c r="AC701" s="88">
        <v>1</v>
      </c>
      <c r="AD701" s="88">
        <v>0</v>
      </c>
      <c r="AE701" s="88" t="s">
        <v>1693</v>
      </c>
      <c r="AF701" s="88" t="b">
        <v>0</v>
      </c>
      <c r="AG701" s="88" t="b">
        <v>0</v>
      </c>
      <c r="AH701" s="88"/>
      <c r="AI701" s="88"/>
      <c r="AJ701" s="88"/>
      <c r="AK701" s="88" t="s">
        <v>4679</v>
      </c>
      <c r="AL701" s="88" t="s">
        <v>4722</v>
      </c>
      <c r="AM701" s="88" t="s">
        <v>4679</v>
      </c>
      <c r="AN701" s="88">
        <v>0</v>
      </c>
      <c r="AO701" s="88" t="s">
        <v>4679</v>
      </c>
      <c r="AP701" s="88" t="b">
        <v>0</v>
      </c>
      <c r="AQ701" s="88" t="b">
        <v>0</v>
      </c>
      <c r="AR701" s="88"/>
      <c r="AS701" s="88" t="b">
        <v>0</v>
      </c>
      <c r="AT701" s="88">
        <v>0</v>
      </c>
      <c r="AU701" s="88">
        <v>1</v>
      </c>
    </row>
    <row r="702" spans="1:47" ht="15" customHeight="1" x14ac:dyDescent="0.3">
      <c r="A702" s="46" t="s">
        <v>666</v>
      </c>
      <c r="B702" s="46" t="s">
        <v>631</v>
      </c>
      <c r="C702" s="50"/>
      <c r="D702" s="51"/>
      <c r="E702" s="81"/>
      <c r="F702" s="52"/>
      <c r="G702" s="50"/>
      <c r="H702" s="54"/>
      <c r="I702" s="53"/>
      <c r="J702" s="53"/>
      <c r="K702" s="65"/>
      <c r="L702" s="79"/>
      <c r="M702" s="79"/>
      <c r="N702" s="60"/>
      <c r="O702" s="88" t="s">
        <v>1697</v>
      </c>
      <c r="P702" s="83">
        <v>45034.041481481479</v>
      </c>
      <c r="Q702" s="88" t="s">
        <v>4915</v>
      </c>
      <c r="R702" s="88"/>
      <c r="S702" s="88" t="s">
        <v>4916</v>
      </c>
      <c r="T702" s="88" t="s">
        <v>4674</v>
      </c>
      <c r="U702" s="88" t="s">
        <v>666</v>
      </c>
      <c r="V702" s="88" t="s">
        <v>4917</v>
      </c>
      <c r="W702" s="78" t="s">
        <v>4918</v>
      </c>
      <c r="X702" s="83">
        <v>45034.041481481479</v>
      </c>
      <c r="Y702" s="88" t="s">
        <v>1692</v>
      </c>
      <c r="Z702" s="88" t="b">
        <v>0</v>
      </c>
      <c r="AA702" s="88" t="b">
        <v>0</v>
      </c>
      <c r="AB702" s="88"/>
      <c r="AC702" s="88">
        <v>1</v>
      </c>
      <c r="AD702" s="88">
        <v>0</v>
      </c>
      <c r="AE702" s="88" t="s">
        <v>1693</v>
      </c>
      <c r="AF702" s="88" t="b">
        <v>0</v>
      </c>
      <c r="AG702" s="88" t="b">
        <v>0</v>
      </c>
      <c r="AH702" s="88"/>
      <c r="AI702" s="88"/>
      <c r="AJ702" s="88"/>
      <c r="AK702" s="88" t="s">
        <v>4679</v>
      </c>
      <c r="AL702" s="88" t="s">
        <v>4722</v>
      </c>
      <c r="AM702" s="88" t="s">
        <v>4679</v>
      </c>
      <c r="AN702" s="88">
        <v>0</v>
      </c>
      <c r="AO702" s="88" t="s">
        <v>4679</v>
      </c>
      <c r="AP702" s="88" t="b">
        <v>0</v>
      </c>
      <c r="AQ702" s="88" t="b">
        <v>1</v>
      </c>
      <c r="AR702" s="88"/>
      <c r="AS702" s="88" t="b">
        <v>0</v>
      </c>
      <c r="AT702" s="88">
        <v>0</v>
      </c>
      <c r="AU702" s="88">
        <v>1</v>
      </c>
    </row>
    <row r="703" spans="1:47" ht="15" customHeight="1" x14ac:dyDescent="0.3">
      <c r="A703" s="46" t="s">
        <v>667</v>
      </c>
      <c r="B703" s="46" t="s">
        <v>631</v>
      </c>
      <c r="C703" s="50"/>
      <c r="D703" s="51"/>
      <c r="E703" s="81"/>
      <c r="F703" s="52"/>
      <c r="G703" s="50"/>
      <c r="H703" s="54"/>
      <c r="I703" s="53"/>
      <c r="J703" s="53"/>
      <c r="K703" s="65"/>
      <c r="L703" s="79"/>
      <c r="M703" s="79"/>
      <c r="N703" s="60"/>
      <c r="O703" s="88" t="s">
        <v>1697</v>
      </c>
      <c r="P703" s="83">
        <v>45034.165729166663</v>
      </c>
      <c r="Q703" s="88" t="s">
        <v>4919</v>
      </c>
      <c r="R703" s="88"/>
      <c r="S703" s="88" t="s">
        <v>4920</v>
      </c>
      <c r="T703" s="88" t="s">
        <v>4674</v>
      </c>
      <c r="U703" s="88" t="s">
        <v>667</v>
      </c>
      <c r="V703" s="88" t="s">
        <v>4921</v>
      </c>
      <c r="W703" s="78" t="s">
        <v>4922</v>
      </c>
      <c r="X703" s="83">
        <v>45034.165729166663</v>
      </c>
      <c r="Y703" s="88" t="s">
        <v>1692</v>
      </c>
      <c r="Z703" s="88" t="b">
        <v>0</v>
      </c>
      <c r="AA703" s="88" t="b">
        <v>0</v>
      </c>
      <c r="AB703" s="88"/>
      <c r="AC703" s="88">
        <v>1</v>
      </c>
      <c r="AD703" s="88">
        <v>0</v>
      </c>
      <c r="AE703" s="88" t="s">
        <v>1693</v>
      </c>
      <c r="AF703" s="88" t="b">
        <v>0</v>
      </c>
      <c r="AG703" s="88" t="b">
        <v>0</v>
      </c>
      <c r="AH703" s="88"/>
      <c r="AI703" s="88"/>
      <c r="AJ703" s="88"/>
      <c r="AK703" s="88" t="s">
        <v>4679</v>
      </c>
      <c r="AL703" s="88" t="s">
        <v>4722</v>
      </c>
      <c r="AM703" s="88" t="s">
        <v>4679</v>
      </c>
      <c r="AN703" s="88">
        <v>0</v>
      </c>
      <c r="AO703" s="88" t="s">
        <v>4679</v>
      </c>
      <c r="AP703" s="88" t="b">
        <v>0</v>
      </c>
      <c r="AQ703" s="88" t="b">
        <v>0</v>
      </c>
      <c r="AR703" s="88"/>
      <c r="AS703" s="88" t="b">
        <v>0</v>
      </c>
      <c r="AT703" s="88">
        <v>0</v>
      </c>
      <c r="AU703" s="88">
        <v>1</v>
      </c>
    </row>
    <row r="704" spans="1:47" ht="15" customHeight="1" x14ac:dyDescent="0.3">
      <c r="A704" s="46" t="s">
        <v>668</v>
      </c>
      <c r="B704" s="46" t="s">
        <v>669</v>
      </c>
      <c r="C704" s="50"/>
      <c r="D704" s="51"/>
      <c r="E704" s="81"/>
      <c r="F704" s="52"/>
      <c r="G704" s="50"/>
      <c r="H704" s="54"/>
      <c r="I704" s="53"/>
      <c r="J704" s="53"/>
      <c r="K704" s="65"/>
      <c r="L704" s="79"/>
      <c r="M704" s="79"/>
      <c r="N704" s="60"/>
      <c r="O704" s="88" t="s">
        <v>1686</v>
      </c>
      <c r="P704" s="83">
        <v>45033.62908564815</v>
      </c>
      <c r="Q704" s="88" t="s">
        <v>4923</v>
      </c>
      <c r="R704" s="88"/>
      <c r="S704" s="88" t="s">
        <v>4924</v>
      </c>
      <c r="T704" s="88" t="s">
        <v>1742</v>
      </c>
      <c r="U704" s="88" t="s">
        <v>4925</v>
      </c>
      <c r="V704" s="88" t="s">
        <v>4926</v>
      </c>
      <c r="W704" s="78" t="s">
        <v>4927</v>
      </c>
      <c r="X704" s="83">
        <v>45033.62908564815</v>
      </c>
      <c r="Y704" s="88" t="s">
        <v>1692</v>
      </c>
      <c r="Z704" s="88" t="b">
        <v>0</v>
      </c>
      <c r="AA704" s="88" t="b">
        <v>0</v>
      </c>
      <c r="AB704" s="88"/>
      <c r="AC704" s="88">
        <v>1</v>
      </c>
      <c r="AD704" s="88">
        <v>0</v>
      </c>
      <c r="AE704" s="88" t="s">
        <v>1693</v>
      </c>
      <c r="AF704" s="88" t="b">
        <v>0</v>
      </c>
      <c r="AG704" s="88" t="b">
        <v>0</v>
      </c>
      <c r="AH704" s="88"/>
      <c r="AI704" s="88"/>
      <c r="AJ704" s="88"/>
      <c r="AK704" s="88" t="s">
        <v>4928</v>
      </c>
      <c r="AL704" s="88" t="s">
        <v>4929</v>
      </c>
      <c r="AM704" s="88" t="s">
        <v>4928</v>
      </c>
      <c r="AN704" s="88">
        <v>0</v>
      </c>
      <c r="AO704" s="88" t="s">
        <v>4930</v>
      </c>
      <c r="AP704" s="88" t="b">
        <v>1</v>
      </c>
      <c r="AQ704" s="88" t="b">
        <v>0</v>
      </c>
      <c r="AR704" s="88"/>
      <c r="AS704" s="88" t="b">
        <v>0</v>
      </c>
      <c r="AT704" s="88">
        <v>3</v>
      </c>
      <c r="AU704" s="88">
        <v>2</v>
      </c>
    </row>
    <row r="705" spans="1:47" ht="15" customHeight="1" x14ac:dyDescent="0.3">
      <c r="A705" s="46" t="s">
        <v>669</v>
      </c>
      <c r="B705" s="46" t="s">
        <v>668</v>
      </c>
      <c r="C705" s="50"/>
      <c r="D705" s="51"/>
      <c r="E705" s="81"/>
      <c r="F705" s="52"/>
      <c r="G705" s="50"/>
      <c r="H705" s="54"/>
      <c r="I705" s="53"/>
      <c r="J705" s="53"/>
      <c r="K705" s="65"/>
      <c r="L705" s="79"/>
      <c r="M705" s="79"/>
      <c r="N705" s="60"/>
      <c r="O705" s="88" t="s">
        <v>1686</v>
      </c>
      <c r="P705" s="83">
        <v>45033.513888888891</v>
      </c>
      <c r="Q705" s="88" t="s">
        <v>4931</v>
      </c>
      <c r="R705" s="88"/>
      <c r="S705" s="88" t="s">
        <v>4928</v>
      </c>
      <c r="T705" s="88" t="s">
        <v>1742</v>
      </c>
      <c r="U705" s="88" t="s">
        <v>4932</v>
      </c>
      <c r="V705" s="88" t="s">
        <v>4929</v>
      </c>
      <c r="W705" s="78" t="s">
        <v>4933</v>
      </c>
      <c r="X705" s="83">
        <v>45033.513888888891</v>
      </c>
      <c r="Y705" s="88" t="s">
        <v>1692</v>
      </c>
      <c r="Z705" s="88" t="b">
        <v>0</v>
      </c>
      <c r="AA705" s="88" t="b">
        <v>0</v>
      </c>
      <c r="AB705" s="88"/>
      <c r="AC705" s="88">
        <v>1</v>
      </c>
      <c r="AD705" s="88">
        <v>0</v>
      </c>
      <c r="AE705" s="88" t="s">
        <v>1693</v>
      </c>
      <c r="AF705" s="88" t="b">
        <v>0</v>
      </c>
      <c r="AG705" s="88" t="b">
        <v>0</v>
      </c>
      <c r="AH705" s="88"/>
      <c r="AI705" s="88"/>
      <c r="AJ705" s="88"/>
      <c r="AK705" s="88" t="s">
        <v>4934</v>
      </c>
      <c r="AL705" s="88" t="s">
        <v>4935</v>
      </c>
      <c r="AM705" s="88" t="s">
        <v>4934</v>
      </c>
      <c r="AN705" s="88">
        <v>1</v>
      </c>
      <c r="AO705" s="88" t="s">
        <v>4930</v>
      </c>
      <c r="AP705" s="88" t="b">
        <v>0</v>
      </c>
      <c r="AQ705" s="88" t="b">
        <v>0</v>
      </c>
      <c r="AR705" s="88"/>
      <c r="AS705" s="88" t="b">
        <v>0</v>
      </c>
      <c r="AT705" s="88">
        <v>2</v>
      </c>
      <c r="AU705" s="88">
        <v>2</v>
      </c>
    </row>
    <row r="706" spans="1:47" ht="15" customHeight="1" x14ac:dyDescent="0.3">
      <c r="A706" s="46" t="s">
        <v>668</v>
      </c>
      <c r="B706" s="46" t="s">
        <v>669</v>
      </c>
      <c r="C706" s="50"/>
      <c r="D706" s="51"/>
      <c r="E706" s="81"/>
      <c r="F706" s="52"/>
      <c r="G706" s="50"/>
      <c r="H706" s="54"/>
      <c r="I706" s="53"/>
      <c r="J706" s="53"/>
      <c r="K706" s="65"/>
      <c r="L706" s="79"/>
      <c r="M706" s="79"/>
      <c r="N706" s="60"/>
      <c r="O706" s="88" t="s">
        <v>1686</v>
      </c>
      <c r="P706" s="83">
        <v>45033.445034722223</v>
      </c>
      <c r="Q706" s="88" t="s">
        <v>4936</v>
      </c>
      <c r="R706" s="88"/>
      <c r="S706" s="88" t="s">
        <v>4934</v>
      </c>
      <c r="T706" s="88" t="s">
        <v>1742</v>
      </c>
      <c r="U706" s="88" t="s">
        <v>4925</v>
      </c>
      <c r="V706" s="88" t="s">
        <v>4935</v>
      </c>
      <c r="W706" s="78" t="s">
        <v>4937</v>
      </c>
      <c r="X706" s="83">
        <v>45033.445034722223</v>
      </c>
      <c r="Y706" s="88" t="s">
        <v>1692</v>
      </c>
      <c r="Z706" s="88" t="b">
        <v>0</v>
      </c>
      <c r="AA706" s="88" t="b">
        <v>0</v>
      </c>
      <c r="AB706" s="88"/>
      <c r="AC706" s="88">
        <v>2</v>
      </c>
      <c r="AD706" s="88">
        <v>0</v>
      </c>
      <c r="AE706" s="88" t="s">
        <v>1693</v>
      </c>
      <c r="AF706" s="88" t="b">
        <v>0</v>
      </c>
      <c r="AG706" s="88" t="b">
        <v>0</v>
      </c>
      <c r="AH706" s="88"/>
      <c r="AI706" s="88"/>
      <c r="AJ706" s="88"/>
      <c r="AK706" s="88" t="s">
        <v>4938</v>
      </c>
      <c r="AL706" s="88" t="s">
        <v>4939</v>
      </c>
      <c r="AM706" s="88" t="s">
        <v>4938</v>
      </c>
      <c r="AN706" s="88">
        <v>1</v>
      </c>
      <c r="AO706" s="88" t="s">
        <v>4930</v>
      </c>
      <c r="AP706" s="88" t="b">
        <v>1</v>
      </c>
      <c r="AQ706" s="88" t="b">
        <v>0</v>
      </c>
      <c r="AR706" s="88"/>
      <c r="AS706" s="88" t="b">
        <v>0</v>
      </c>
      <c r="AT706" s="88">
        <v>1</v>
      </c>
      <c r="AU706" s="88">
        <v>2</v>
      </c>
    </row>
    <row r="707" spans="1:47" ht="15" customHeight="1" x14ac:dyDescent="0.3">
      <c r="A707" s="46" t="s">
        <v>669</v>
      </c>
      <c r="B707" s="46" t="s">
        <v>668</v>
      </c>
      <c r="C707" s="50"/>
      <c r="D707" s="51"/>
      <c r="E707" s="81"/>
      <c r="F707" s="52"/>
      <c r="G707" s="50"/>
      <c r="H707" s="54"/>
      <c r="I707" s="53"/>
      <c r="J707" s="53"/>
      <c r="K707" s="65"/>
      <c r="L707" s="79"/>
      <c r="M707" s="79"/>
      <c r="N707" s="60"/>
      <c r="O707" s="88" t="s">
        <v>1697</v>
      </c>
      <c r="P707" s="83">
        <v>45033.278425925928</v>
      </c>
      <c r="Q707" s="88" t="s">
        <v>4940</v>
      </c>
      <c r="R707" s="88"/>
      <c r="S707" s="88" t="s">
        <v>4938</v>
      </c>
      <c r="T707" s="88" t="s">
        <v>1742</v>
      </c>
      <c r="U707" s="88" t="s">
        <v>4932</v>
      </c>
      <c r="V707" s="88" t="s">
        <v>4939</v>
      </c>
      <c r="W707" s="78" t="s">
        <v>4941</v>
      </c>
      <c r="X707" s="83">
        <v>45033.278425925928</v>
      </c>
      <c r="Y707" s="88" t="s">
        <v>1692</v>
      </c>
      <c r="Z707" s="88" t="b">
        <v>0</v>
      </c>
      <c r="AA707" s="88" t="b">
        <v>0</v>
      </c>
      <c r="AB707" s="88"/>
      <c r="AC707" s="88">
        <v>1</v>
      </c>
      <c r="AD707" s="88">
        <v>0</v>
      </c>
      <c r="AE707" s="88" t="s">
        <v>1693</v>
      </c>
      <c r="AF707" s="88" t="b">
        <v>0</v>
      </c>
      <c r="AG707" s="88" t="b">
        <v>0</v>
      </c>
      <c r="AH707" s="88"/>
      <c r="AI707" s="88"/>
      <c r="AJ707" s="88"/>
      <c r="AK707" s="88" t="s">
        <v>4930</v>
      </c>
      <c r="AL707" s="88" t="s">
        <v>4942</v>
      </c>
      <c r="AM707" s="88" t="s">
        <v>4930</v>
      </c>
      <c r="AN707" s="88">
        <v>1</v>
      </c>
      <c r="AO707" s="88" t="s">
        <v>4930</v>
      </c>
      <c r="AP707" s="88" t="b">
        <v>0</v>
      </c>
      <c r="AQ707" s="88" t="b">
        <v>0</v>
      </c>
      <c r="AR707" s="88"/>
      <c r="AS707" s="88" t="b">
        <v>0</v>
      </c>
      <c r="AT707" s="88">
        <v>0</v>
      </c>
      <c r="AU707" s="88">
        <v>2</v>
      </c>
    </row>
    <row r="708" spans="1:47" ht="15" customHeight="1" x14ac:dyDescent="0.3">
      <c r="A708" s="46" t="s">
        <v>668</v>
      </c>
      <c r="B708" s="46" t="s">
        <v>668</v>
      </c>
      <c r="C708" s="50"/>
      <c r="D708" s="51"/>
      <c r="E708" s="81"/>
      <c r="F708" s="52"/>
      <c r="G708" s="50"/>
      <c r="H708" s="54"/>
      <c r="I708" s="53"/>
      <c r="J708" s="53"/>
      <c r="K708" s="65"/>
      <c r="L708" s="79"/>
      <c r="M708" s="79"/>
      <c r="N708" s="60"/>
      <c r="O708" s="88" t="s">
        <v>1736</v>
      </c>
      <c r="P708" s="83">
        <v>45032.704224537039</v>
      </c>
      <c r="Q708" s="88" t="s">
        <v>4943</v>
      </c>
      <c r="R708" s="88"/>
      <c r="S708" s="88" t="s">
        <v>4930</v>
      </c>
      <c r="T708" s="88" t="s">
        <v>1742</v>
      </c>
      <c r="U708" s="88" t="s">
        <v>4925</v>
      </c>
      <c r="V708" s="88" t="s">
        <v>4942</v>
      </c>
      <c r="W708" s="78" t="s">
        <v>4944</v>
      </c>
      <c r="X708" s="83">
        <v>45032.704224537039</v>
      </c>
      <c r="Y708" s="88" t="s">
        <v>1692</v>
      </c>
      <c r="Z708" s="88" t="b">
        <v>0</v>
      </c>
      <c r="AA708" s="88" t="b">
        <v>0</v>
      </c>
      <c r="AB708" s="88"/>
      <c r="AC708" s="88">
        <v>1</v>
      </c>
      <c r="AD708" s="88">
        <v>0</v>
      </c>
      <c r="AE708" s="88" t="s">
        <v>1693</v>
      </c>
      <c r="AF708" s="88" t="b">
        <v>0</v>
      </c>
      <c r="AG708" s="88" t="b">
        <v>0</v>
      </c>
      <c r="AH708" s="88" t="s">
        <v>4945</v>
      </c>
      <c r="AI708" s="88" t="b">
        <v>0</v>
      </c>
      <c r="AJ708" s="88">
        <v>1</v>
      </c>
      <c r="AK708" s="88"/>
      <c r="AL708" s="88"/>
      <c r="AM708" s="88" t="s">
        <v>4930</v>
      </c>
      <c r="AN708" s="88">
        <v>0</v>
      </c>
      <c r="AO708" s="88"/>
      <c r="AP708" s="88"/>
      <c r="AQ708" s="88"/>
      <c r="AR708" s="88"/>
      <c r="AS708" s="88"/>
      <c r="AT708" s="88"/>
      <c r="AU708" s="88">
        <v>1</v>
      </c>
    </row>
    <row r="709" spans="1:47" ht="15" customHeight="1" x14ac:dyDescent="0.3">
      <c r="A709" s="46" t="s">
        <v>670</v>
      </c>
      <c r="B709" s="46" t="s">
        <v>670</v>
      </c>
      <c r="C709" s="50"/>
      <c r="D709" s="51"/>
      <c r="E709" s="81"/>
      <c r="F709" s="52"/>
      <c r="G709" s="50"/>
      <c r="H709" s="54"/>
      <c r="I709" s="53"/>
      <c r="J709" s="53"/>
      <c r="K709" s="65"/>
      <c r="L709" s="79"/>
      <c r="M709" s="79"/>
      <c r="N709" s="60"/>
      <c r="O709" s="88" t="s">
        <v>1736</v>
      </c>
      <c r="P709" s="83">
        <v>45033.938171296293</v>
      </c>
      <c r="Q709" s="78" t="s">
        <v>4946</v>
      </c>
      <c r="R709" s="88"/>
      <c r="S709" s="88" t="s">
        <v>4947</v>
      </c>
      <c r="T709" s="88" t="s">
        <v>2919</v>
      </c>
      <c r="U709" s="88" t="s">
        <v>670</v>
      </c>
      <c r="V709" s="88" t="s">
        <v>4948</v>
      </c>
      <c r="W709" s="78" t="s">
        <v>4949</v>
      </c>
      <c r="X709" s="83">
        <v>45033.938171296293</v>
      </c>
      <c r="Y709" s="88" t="s">
        <v>1692</v>
      </c>
      <c r="Z709" s="88" t="b">
        <v>0</v>
      </c>
      <c r="AA709" s="88" t="b">
        <v>0</v>
      </c>
      <c r="AB709" s="88"/>
      <c r="AC709" s="88">
        <v>0</v>
      </c>
      <c r="AD709" s="88">
        <v>0</v>
      </c>
      <c r="AE709" s="88" t="s">
        <v>1693</v>
      </c>
      <c r="AF709" s="88" t="b">
        <v>0</v>
      </c>
      <c r="AG709" s="88" t="b">
        <v>0</v>
      </c>
      <c r="AH709" s="88" t="s">
        <v>4950</v>
      </c>
      <c r="AI709" s="88" t="b">
        <v>0</v>
      </c>
      <c r="AJ709" s="88">
        <v>0.5</v>
      </c>
      <c r="AK709" s="88"/>
      <c r="AL709" s="88"/>
      <c r="AM709" s="88" t="s">
        <v>4947</v>
      </c>
      <c r="AN709" s="88">
        <v>0</v>
      </c>
      <c r="AO709" s="88"/>
      <c r="AP709" s="88"/>
      <c r="AQ709" s="88"/>
      <c r="AR709" s="88"/>
      <c r="AS709" s="88"/>
      <c r="AT709" s="88"/>
      <c r="AU709" s="88">
        <v>2</v>
      </c>
    </row>
    <row r="710" spans="1:47" ht="15" customHeight="1" x14ac:dyDescent="0.3">
      <c r="A710" s="46" t="s">
        <v>670</v>
      </c>
      <c r="B710" s="46" t="s">
        <v>670</v>
      </c>
      <c r="C710" s="50"/>
      <c r="D710" s="51"/>
      <c r="E710" s="81"/>
      <c r="F710" s="52"/>
      <c r="G710" s="50"/>
      <c r="H710" s="54"/>
      <c r="I710" s="53"/>
      <c r="J710" s="53"/>
      <c r="K710" s="65"/>
      <c r="L710" s="79"/>
      <c r="M710" s="79"/>
      <c r="N710" s="60"/>
      <c r="O710" s="88" t="s">
        <v>1736</v>
      </c>
      <c r="P710" s="83">
        <v>45034.017361111109</v>
      </c>
      <c r="Q710" s="88" t="s">
        <v>4951</v>
      </c>
      <c r="R710" s="78" t="s">
        <v>4952</v>
      </c>
      <c r="S710" s="88" t="s">
        <v>4953</v>
      </c>
      <c r="T710" s="88" t="s">
        <v>4954</v>
      </c>
      <c r="U710" s="88" t="s">
        <v>670</v>
      </c>
      <c r="V710" s="88" t="s">
        <v>4955</v>
      </c>
      <c r="W710" s="78" t="s">
        <v>4956</v>
      </c>
      <c r="X710" s="83">
        <v>45034.017361111109</v>
      </c>
      <c r="Y710" s="88" t="s">
        <v>1692</v>
      </c>
      <c r="Z710" s="88" t="b">
        <v>0</v>
      </c>
      <c r="AA710" s="88" t="b">
        <v>0</v>
      </c>
      <c r="AB710" s="88"/>
      <c r="AC710" s="88">
        <v>1</v>
      </c>
      <c r="AD710" s="88">
        <v>0</v>
      </c>
      <c r="AE710" s="88" t="s">
        <v>1693</v>
      </c>
      <c r="AF710" s="88" t="b">
        <v>0</v>
      </c>
      <c r="AG710" s="88" t="b">
        <v>0</v>
      </c>
      <c r="AH710" s="78" t="s">
        <v>4946</v>
      </c>
      <c r="AI710" s="88" t="b">
        <v>0</v>
      </c>
      <c r="AJ710" s="88">
        <v>1</v>
      </c>
      <c r="AK710" s="88"/>
      <c r="AL710" s="88"/>
      <c r="AM710" s="88" t="s">
        <v>4953</v>
      </c>
      <c r="AN710" s="88">
        <v>0</v>
      </c>
      <c r="AO710" s="88"/>
      <c r="AP710" s="88"/>
      <c r="AQ710" s="88"/>
      <c r="AR710" s="88"/>
      <c r="AS710" s="88"/>
      <c r="AT710" s="88"/>
      <c r="AU710" s="88">
        <v>2</v>
      </c>
    </row>
    <row r="711" spans="1:47" ht="15" customHeight="1" x14ac:dyDescent="0.3">
      <c r="A711" s="46" t="s">
        <v>671</v>
      </c>
      <c r="B711" s="46" t="s">
        <v>672</v>
      </c>
      <c r="C711" s="50"/>
      <c r="D711" s="51"/>
      <c r="E711" s="81"/>
      <c r="F711" s="52"/>
      <c r="G711" s="50"/>
      <c r="H711" s="54"/>
      <c r="I711" s="53"/>
      <c r="J711" s="53"/>
      <c r="K711" s="65"/>
      <c r="L711" s="79"/>
      <c r="M711" s="79"/>
      <c r="N711" s="60"/>
      <c r="O711" s="88" t="s">
        <v>1697</v>
      </c>
      <c r="P711" s="83">
        <v>45034.206516203703</v>
      </c>
      <c r="Q711" s="88" t="s">
        <v>4957</v>
      </c>
      <c r="R711" s="88"/>
      <c r="S711" s="88" t="s">
        <v>4958</v>
      </c>
      <c r="T711" s="88" t="s">
        <v>1742</v>
      </c>
      <c r="U711" s="88" t="s">
        <v>4959</v>
      </c>
      <c r="V711" s="88" t="s">
        <v>4960</v>
      </c>
      <c r="W711" s="78" t="s">
        <v>4961</v>
      </c>
      <c r="X711" s="83">
        <v>45034.206516203703</v>
      </c>
      <c r="Y711" s="88" t="s">
        <v>1692</v>
      </c>
      <c r="Z711" s="88" t="b">
        <v>0</v>
      </c>
      <c r="AA711" s="88" t="b">
        <v>0</v>
      </c>
      <c r="AB711" s="88"/>
      <c r="AC711" s="88">
        <v>1</v>
      </c>
      <c r="AD711" s="88">
        <v>0</v>
      </c>
      <c r="AE711" s="88" t="s">
        <v>1693</v>
      </c>
      <c r="AF711" s="88" t="b">
        <v>0</v>
      </c>
      <c r="AG711" s="88" t="b">
        <v>0</v>
      </c>
      <c r="AH711" s="88"/>
      <c r="AI711" s="88"/>
      <c r="AJ711" s="88"/>
      <c r="AK711" s="88" t="s">
        <v>4962</v>
      </c>
      <c r="AL711" s="88" t="s">
        <v>4963</v>
      </c>
      <c r="AM711" s="88" t="s">
        <v>4962</v>
      </c>
      <c r="AN711" s="88">
        <v>0</v>
      </c>
      <c r="AO711" s="88" t="s">
        <v>4962</v>
      </c>
      <c r="AP711" s="88" t="b">
        <v>0</v>
      </c>
      <c r="AQ711" s="88" t="b">
        <v>0</v>
      </c>
      <c r="AR711" s="88"/>
      <c r="AS711" s="88" t="b">
        <v>0</v>
      </c>
      <c r="AT711" s="88">
        <v>0</v>
      </c>
      <c r="AU711" s="88">
        <v>1</v>
      </c>
    </row>
    <row r="712" spans="1:47" ht="15" customHeight="1" x14ac:dyDescent="0.3">
      <c r="A712" s="46" t="s">
        <v>672</v>
      </c>
      <c r="B712" s="46" t="s">
        <v>672</v>
      </c>
      <c r="C712" s="50"/>
      <c r="D712" s="51"/>
      <c r="E712" s="81"/>
      <c r="F712" s="52"/>
      <c r="G712" s="50"/>
      <c r="H712" s="54"/>
      <c r="I712" s="53"/>
      <c r="J712" s="53"/>
      <c r="K712" s="65"/>
      <c r="L712" s="79"/>
      <c r="M712" s="79"/>
      <c r="N712" s="60"/>
      <c r="O712" s="88" t="s">
        <v>1736</v>
      </c>
      <c r="P712" s="83">
        <v>45034.19153935185</v>
      </c>
      <c r="Q712" s="88" t="s">
        <v>4964</v>
      </c>
      <c r="R712" s="88"/>
      <c r="S712" s="88" t="s">
        <v>4962</v>
      </c>
      <c r="T712" s="88" t="s">
        <v>1742</v>
      </c>
      <c r="U712" s="88" t="s">
        <v>4965</v>
      </c>
      <c r="V712" s="88" t="s">
        <v>4963</v>
      </c>
      <c r="W712" s="78" t="s">
        <v>4966</v>
      </c>
      <c r="X712" s="83">
        <v>45034.19153935185</v>
      </c>
      <c r="Y712" s="88" t="s">
        <v>1692</v>
      </c>
      <c r="Z712" s="88" t="b">
        <v>0</v>
      </c>
      <c r="AA712" s="88" t="b">
        <v>0</v>
      </c>
      <c r="AB712" s="88"/>
      <c r="AC712" s="88">
        <v>1</v>
      </c>
      <c r="AD712" s="88">
        <v>0</v>
      </c>
      <c r="AE712" s="88" t="s">
        <v>1693</v>
      </c>
      <c r="AF712" s="88" t="b">
        <v>0</v>
      </c>
      <c r="AG712" s="88" t="b">
        <v>0</v>
      </c>
      <c r="AH712" s="88" t="s">
        <v>4967</v>
      </c>
      <c r="AI712" s="88" t="b">
        <v>0</v>
      </c>
      <c r="AJ712" s="88">
        <v>1</v>
      </c>
      <c r="AK712" s="88"/>
      <c r="AL712" s="88"/>
      <c r="AM712" s="88" t="s">
        <v>4962</v>
      </c>
      <c r="AN712" s="88">
        <v>0</v>
      </c>
      <c r="AO712" s="88"/>
      <c r="AP712" s="88"/>
      <c r="AQ712" s="88"/>
      <c r="AR712" s="88"/>
      <c r="AS712" s="88"/>
      <c r="AT712" s="88"/>
      <c r="AU712" s="88">
        <v>1</v>
      </c>
    </row>
    <row r="713" spans="1:47" ht="15" customHeight="1" x14ac:dyDescent="0.3">
      <c r="A713" s="46" t="s">
        <v>673</v>
      </c>
      <c r="B713" s="46" t="s">
        <v>674</v>
      </c>
      <c r="C713" s="50"/>
      <c r="D713" s="51"/>
      <c r="E713" s="81"/>
      <c r="F713" s="52"/>
      <c r="G713" s="50"/>
      <c r="H713" s="54"/>
      <c r="I713" s="53"/>
      <c r="J713" s="53"/>
      <c r="K713" s="65"/>
      <c r="L713" s="79"/>
      <c r="M713" s="79"/>
      <c r="N713" s="60"/>
      <c r="O713" s="88" t="s">
        <v>1697</v>
      </c>
      <c r="P713" s="83">
        <v>45033.550115740742</v>
      </c>
      <c r="Q713" s="88" t="s">
        <v>4968</v>
      </c>
      <c r="R713" s="88"/>
      <c r="S713" s="88" t="s">
        <v>4969</v>
      </c>
      <c r="T713" s="88" t="s">
        <v>1742</v>
      </c>
      <c r="U713" s="88" t="s">
        <v>673</v>
      </c>
      <c r="V713" s="88" t="s">
        <v>4970</v>
      </c>
      <c r="W713" s="78" t="s">
        <v>4971</v>
      </c>
      <c r="X713" s="83">
        <v>45033.550115740742</v>
      </c>
      <c r="Y713" s="88" t="s">
        <v>1692</v>
      </c>
      <c r="Z713" s="88" t="b">
        <v>0</v>
      </c>
      <c r="AA713" s="88" t="b">
        <v>0</v>
      </c>
      <c r="AB713" s="88"/>
      <c r="AC713" s="88">
        <v>5</v>
      </c>
      <c r="AD713" s="88">
        <v>0</v>
      </c>
      <c r="AE713" s="88" t="s">
        <v>1693</v>
      </c>
      <c r="AF713" s="88" t="b">
        <v>0</v>
      </c>
      <c r="AG713" s="88" t="b">
        <v>0</v>
      </c>
      <c r="AH713" s="88"/>
      <c r="AI713" s="88"/>
      <c r="AJ713" s="88"/>
      <c r="AK713" s="88" t="s">
        <v>4972</v>
      </c>
      <c r="AL713" s="88" t="s">
        <v>4973</v>
      </c>
      <c r="AM713" s="88" t="s">
        <v>4972</v>
      </c>
      <c r="AN713" s="88">
        <v>0</v>
      </c>
      <c r="AO713" s="88" t="s">
        <v>4972</v>
      </c>
      <c r="AP713" s="88" t="b">
        <v>0</v>
      </c>
      <c r="AQ713" s="88" t="b">
        <v>0</v>
      </c>
      <c r="AR713" s="88"/>
      <c r="AS713" s="88" t="b">
        <v>0</v>
      </c>
      <c r="AT713" s="88">
        <v>0</v>
      </c>
      <c r="AU713" s="88">
        <v>1</v>
      </c>
    </row>
    <row r="714" spans="1:47" ht="15" customHeight="1" x14ac:dyDescent="0.3">
      <c r="A714" s="46" t="s">
        <v>674</v>
      </c>
      <c r="B714" s="46" t="s">
        <v>217</v>
      </c>
      <c r="C714" s="50"/>
      <c r="D714" s="51"/>
      <c r="E714" s="81"/>
      <c r="F714" s="52"/>
      <c r="G714" s="50"/>
      <c r="H714" s="54"/>
      <c r="I714" s="53"/>
      <c r="J714" s="53"/>
      <c r="K714" s="65"/>
      <c r="L714" s="79"/>
      <c r="M714" s="79"/>
      <c r="N714" s="60"/>
      <c r="O714" s="88" t="s">
        <v>1686</v>
      </c>
      <c r="P714" s="83">
        <v>45034.39534722222</v>
      </c>
      <c r="Q714" s="88" t="s">
        <v>4974</v>
      </c>
      <c r="R714" s="88"/>
      <c r="S714" s="88" t="s">
        <v>4975</v>
      </c>
      <c r="T714" s="88" t="s">
        <v>1742</v>
      </c>
      <c r="U714" s="88" t="s">
        <v>674</v>
      </c>
      <c r="V714" s="88" t="s">
        <v>4976</v>
      </c>
      <c r="W714" s="78" t="s">
        <v>4977</v>
      </c>
      <c r="X714" s="83">
        <v>45034.39534722222</v>
      </c>
      <c r="Y714" s="88" t="s">
        <v>1692</v>
      </c>
      <c r="Z714" s="88" t="b">
        <v>0</v>
      </c>
      <c r="AA714" s="88" t="b">
        <v>0</v>
      </c>
      <c r="AB714" s="88"/>
      <c r="AC714" s="88">
        <v>1</v>
      </c>
      <c r="AD714" s="88">
        <v>0</v>
      </c>
      <c r="AE714" s="88" t="s">
        <v>1693</v>
      </c>
      <c r="AF714" s="88" t="b">
        <v>0</v>
      </c>
      <c r="AG714" s="88" t="b">
        <v>0</v>
      </c>
      <c r="AH714" s="88"/>
      <c r="AI714" s="88"/>
      <c r="AJ714" s="88"/>
      <c r="AK714" s="88" t="s">
        <v>4978</v>
      </c>
      <c r="AL714" s="88" t="s">
        <v>4979</v>
      </c>
      <c r="AM714" s="88" t="s">
        <v>4978</v>
      </c>
      <c r="AN714" s="88">
        <v>0</v>
      </c>
      <c r="AO714" s="88" t="s">
        <v>4972</v>
      </c>
      <c r="AP714" s="88" t="b">
        <v>1</v>
      </c>
      <c r="AQ714" s="88" t="b">
        <v>0</v>
      </c>
      <c r="AR714" s="88"/>
      <c r="AS714" s="88" t="b">
        <v>0</v>
      </c>
      <c r="AT714" s="88">
        <v>1</v>
      </c>
      <c r="AU714" s="88">
        <v>1</v>
      </c>
    </row>
    <row r="715" spans="1:47" ht="15" customHeight="1" x14ac:dyDescent="0.3">
      <c r="A715" s="46" t="s">
        <v>217</v>
      </c>
      <c r="B715" s="46" t="s">
        <v>674</v>
      </c>
      <c r="C715" s="50"/>
      <c r="D715" s="51"/>
      <c r="E715" s="81"/>
      <c r="F715" s="52"/>
      <c r="G715" s="50"/>
      <c r="H715" s="54"/>
      <c r="I715" s="53"/>
      <c r="J715" s="53"/>
      <c r="K715" s="65"/>
      <c r="L715" s="79"/>
      <c r="M715" s="79"/>
      <c r="N715" s="60"/>
      <c r="O715" s="88" t="s">
        <v>1697</v>
      </c>
      <c r="P715" s="83">
        <v>45034.336400462962</v>
      </c>
      <c r="Q715" s="88" t="s">
        <v>4980</v>
      </c>
      <c r="R715" s="88"/>
      <c r="S715" s="88" t="s">
        <v>4978</v>
      </c>
      <c r="T715" s="88" t="s">
        <v>1742</v>
      </c>
      <c r="U715" s="88" t="s">
        <v>217</v>
      </c>
      <c r="V715" s="88" t="s">
        <v>4979</v>
      </c>
      <c r="W715" s="78" t="s">
        <v>4981</v>
      </c>
      <c r="X715" s="83">
        <v>45034.336400462962</v>
      </c>
      <c r="Y715" s="88" t="s">
        <v>1692</v>
      </c>
      <c r="Z715" s="88" t="b">
        <v>0</v>
      </c>
      <c r="AA715" s="88" t="b">
        <v>0</v>
      </c>
      <c r="AB715" s="88"/>
      <c r="AC715" s="88">
        <v>1</v>
      </c>
      <c r="AD715" s="88">
        <v>0</v>
      </c>
      <c r="AE715" s="88" t="s">
        <v>1693</v>
      </c>
      <c r="AF715" s="88" t="b">
        <v>0</v>
      </c>
      <c r="AG715" s="88" t="b">
        <v>0</v>
      </c>
      <c r="AH715" s="88"/>
      <c r="AI715" s="88"/>
      <c r="AJ715" s="88"/>
      <c r="AK715" s="88" t="s">
        <v>4972</v>
      </c>
      <c r="AL715" s="88" t="s">
        <v>4973</v>
      </c>
      <c r="AM715" s="88" t="s">
        <v>4972</v>
      </c>
      <c r="AN715" s="88">
        <v>1</v>
      </c>
      <c r="AO715" s="88" t="s">
        <v>4972</v>
      </c>
      <c r="AP715" s="88" t="b">
        <v>0</v>
      </c>
      <c r="AQ715" s="88" t="b">
        <v>0</v>
      </c>
      <c r="AR715" s="88"/>
      <c r="AS715" s="88" t="b">
        <v>0</v>
      </c>
      <c r="AT715" s="88">
        <v>0</v>
      </c>
      <c r="AU715" s="88">
        <v>1</v>
      </c>
    </row>
    <row r="716" spans="1:47" ht="15" customHeight="1" x14ac:dyDescent="0.3">
      <c r="A716" s="46" t="s">
        <v>675</v>
      </c>
      <c r="B716" s="46" t="s">
        <v>676</v>
      </c>
      <c r="C716" s="50"/>
      <c r="D716" s="51"/>
      <c r="E716" s="81"/>
      <c r="F716" s="52"/>
      <c r="G716" s="50"/>
      <c r="H716" s="54"/>
      <c r="I716" s="53"/>
      <c r="J716" s="53"/>
      <c r="K716" s="65"/>
      <c r="L716" s="79"/>
      <c r="M716" s="79"/>
      <c r="N716" s="60"/>
      <c r="O716" s="88" t="s">
        <v>1697</v>
      </c>
      <c r="P716" s="83">
        <v>45034.420300925929</v>
      </c>
      <c r="Q716" s="88" t="s">
        <v>4982</v>
      </c>
      <c r="R716" s="88"/>
      <c r="S716" s="88" t="s">
        <v>4983</v>
      </c>
      <c r="T716" s="88" t="s">
        <v>1742</v>
      </c>
      <c r="U716" s="88" t="s">
        <v>4984</v>
      </c>
      <c r="V716" s="88" t="s">
        <v>4985</v>
      </c>
      <c r="W716" s="78" t="s">
        <v>4986</v>
      </c>
      <c r="X716" s="83">
        <v>45034.420300925929</v>
      </c>
      <c r="Y716" s="88" t="s">
        <v>1692</v>
      </c>
      <c r="Z716" s="88" t="b">
        <v>0</v>
      </c>
      <c r="AA716" s="88" t="b">
        <v>0</v>
      </c>
      <c r="AB716" s="88"/>
      <c r="AC716" s="88">
        <v>1</v>
      </c>
      <c r="AD716" s="88">
        <v>0</v>
      </c>
      <c r="AE716" s="88" t="s">
        <v>1693</v>
      </c>
      <c r="AF716" s="88" t="b">
        <v>0</v>
      </c>
      <c r="AG716" s="88" t="b">
        <v>0</v>
      </c>
      <c r="AH716" s="88"/>
      <c r="AI716" s="88"/>
      <c r="AJ716" s="88"/>
      <c r="AK716" s="88" t="s">
        <v>4987</v>
      </c>
      <c r="AL716" s="88" t="s">
        <v>4988</v>
      </c>
      <c r="AM716" s="88" t="s">
        <v>4987</v>
      </c>
      <c r="AN716" s="88">
        <v>0</v>
      </c>
      <c r="AO716" s="88" t="s">
        <v>4987</v>
      </c>
      <c r="AP716" s="88" t="b">
        <v>0</v>
      </c>
      <c r="AQ716" s="88" t="b">
        <v>0</v>
      </c>
      <c r="AR716" s="88"/>
      <c r="AS716" s="88" t="b">
        <v>0</v>
      </c>
      <c r="AT716" s="88">
        <v>0</v>
      </c>
      <c r="AU716" s="88">
        <v>1</v>
      </c>
    </row>
    <row r="717" spans="1:47" ht="15" customHeight="1" x14ac:dyDescent="0.3">
      <c r="A717" s="46" t="s">
        <v>676</v>
      </c>
      <c r="B717" s="46" t="s">
        <v>676</v>
      </c>
      <c r="C717" s="50"/>
      <c r="D717" s="51"/>
      <c r="E717" s="81"/>
      <c r="F717" s="52"/>
      <c r="G717" s="50"/>
      <c r="H717" s="54"/>
      <c r="I717" s="53"/>
      <c r="J717" s="53"/>
      <c r="K717" s="65"/>
      <c r="L717" s="79"/>
      <c r="M717" s="79"/>
      <c r="N717" s="60"/>
      <c r="O717" s="88" t="s">
        <v>1736</v>
      </c>
      <c r="P717" s="83">
        <v>45031.846759259257</v>
      </c>
      <c r="Q717" s="88" t="s">
        <v>4989</v>
      </c>
      <c r="R717" s="88"/>
      <c r="S717" s="88" t="s">
        <v>4987</v>
      </c>
      <c r="T717" s="88" t="s">
        <v>1742</v>
      </c>
      <c r="U717" s="88" t="s">
        <v>4990</v>
      </c>
      <c r="V717" s="88" t="s">
        <v>4988</v>
      </c>
      <c r="W717" s="78" t="s">
        <v>4991</v>
      </c>
      <c r="X717" s="83">
        <v>45031.846759259257</v>
      </c>
      <c r="Y717" s="88" t="s">
        <v>1692</v>
      </c>
      <c r="Z717" s="88" t="b">
        <v>0</v>
      </c>
      <c r="AA717" s="88" t="b">
        <v>0</v>
      </c>
      <c r="AB717" s="88"/>
      <c r="AC717" s="88">
        <v>1</v>
      </c>
      <c r="AD717" s="88">
        <v>0</v>
      </c>
      <c r="AE717" s="88" t="s">
        <v>1693</v>
      </c>
      <c r="AF717" s="88" t="b">
        <v>0</v>
      </c>
      <c r="AG717" s="88" t="b">
        <v>0</v>
      </c>
      <c r="AH717" s="88" t="s">
        <v>4992</v>
      </c>
      <c r="AI717" s="88" t="b">
        <v>0</v>
      </c>
      <c r="AJ717" s="88">
        <v>1</v>
      </c>
      <c r="AK717" s="88"/>
      <c r="AL717" s="88"/>
      <c r="AM717" s="88" t="s">
        <v>4987</v>
      </c>
      <c r="AN717" s="88">
        <v>0</v>
      </c>
      <c r="AO717" s="88"/>
      <c r="AP717" s="88"/>
      <c r="AQ717" s="88"/>
      <c r="AR717" s="88"/>
      <c r="AS717" s="88"/>
      <c r="AT717" s="88"/>
      <c r="AU717" s="88">
        <v>1</v>
      </c>
    </row>
    <row r="718" spans="1:47" ht="15" customHeight="1" x14ac:dyDescent="0.3">
      <c r="A718" s="46" t="s">
        <v>677</v>
      </c>
      <c r="B718" s="46" t="s">
        <v>677</v>
      </c>
      <c r="C718" s="50"/>
      <c r="D718" s="51"/>
      <c r="E718" s="81"/>
      <c r="F718" s="52"/>
      <c r="G718" s="50"/>
      <c r="H718" s="54"/>
      <c r="I718" s="53"/>
      <c r="J718" s="53"/>
      <c r="K718" s="65"/>
      <c r="L718" s="79"/>
      <c r="M718" s="79"/>
      <c r="N718" s="60"/>
      <c r="O718" s="88" t="s">
        <v>1736</v>
      </c>
      <c r="P718" s="83">
        <v>45032.970752314817</v>
      </c>
      <c r="Q718" s="88" t="s">
        <v>4993</v>
      </c>
      <c r="R718" s="88"/>
      <c r="S718" s="88" t="s">
        <v>4994</v>
      </c>
      <c r="T718" s="88" t="s">
        <v>1742</v>
      </c>
      <c r="U718" s="88" t="s">
        <v>677</v>
      </c>
      <c r="V718" s="88" t="s">
        <v>4995</v>
      </c>
      <c r="W718" s="78" t="s">
        <v>4996</v>
      </c>
      <c r="X718" s="83">
        <v>45032.970752314817</v>
      </c>
      <c r="Y718" s="88" t="s">
        <v>1692</v>
      </c>
      <c r="Z718" s="88" t="b">
        <v>0</v>
      </c>
      <c r="AA718" s="88" t="b">
        <v>0</v>
      </c>
      <c r="AB718" s="88"/>
      <c r="AC718" s="88">
        <v>1</v>
      </c>
      <c r="AD718" s="88">
        <v>0</v>
      </c>
      <c r="AE718" s="88" t="s">
        <v>1693</v>
      </c>
      <c r="AF718" s="88" t="b">
        <v>0</v>
      </c>
      <c r="AG718" s="88" t="b">
        <v>0</v>
      </c>
      <c r="AH718" s="88" t="s">
        <v>4997</v>
      </c>
      <c r="AI718" s="88" t="b">
        <v>0</v>
      </c>
      <c r="AJ718" s="88">
        <v>1</v>
      </c>
      <c r="AK718" s="88"/>
      <c r="AL718" s="88"/>
      <c r="AM718" s="88" t="s">
        <v>4994</v>
      </c>
      <c r="AN718" s="88">
        <v>0</v>
      </c>
      <c r="AO718" s="88"/>
      <c r="AP718" s="88"/>
      <c r="AQ718" s="88"/>
      <c r="AR718" s="88"/>
      <c r="AS718" s="88"/>
      <c r="AT718" s="88"/>
      <c r="AU718" s="88">
        <v>1</v>
      </c>
    </row>
    <row r="719" spans="1:47" ht="15" customHeight="1" x14ac:dyDescent="0.3">
      <c r="A719" s="46" t="s">
        <v>678</v>
      </c>
      <c r="B719" s="46" t="s">
        <v>678</v>
      </c>
      <c r="C719" s="50"/>
      <c r="D719" s="51"/>
      <c r="E719" s="81"/>
      <c r="F719" s="52"/>
      <c r="G719" s="50"/>
      <c r="H719" s="54"/>
      <c r="I719" s="53"/>
      <c r="J719" s="53"/>
      <c r="K719" s="65"/>
      <c r="L719" s="79"/>
      <c r="M719" s="79"/>
      <c r="N719" s="60"/>
      <c r="O719" s="88" t="s">
        <v>1736</v>
      </c>
      <c r="P719" s="83">
        <v>45033.589803240742</v>
      </c>
      <c r="Q719" s="88"/>
      <c r="R719" s="78" t="s">
        <v>4998</v>
      </c>
      <c r="S719" s="88" t="s">
        <v>4999</v>
      </c>
      <c r="T719" s="88" t="s">
        <v>5000</v>
      </c>
      <c r="U719" s="88" t="s">
        <v>5001</v>
      </c>
      <c r="V719" s="88" t="s">
        <v>5002</v>
      </c>
      <c r="W719" s="78" t="s">
        <v>5003</v>
      </c>
      <c r="X719" s="83">
        <v>45033.589803240742</v>
      </c>
      <c r="Y719" s="88" t="s">
        <v>1692</v>
      </c>
      <c r="Z719" s="88" t="b">
        <v>0</v>
      </c>
      <c r="AA719" s="88" t="b">
        <v>0</v>
      </c>
      <c r="AB719" s="88"/>
      <c r="AC719" s="88">
        <v>1</v>
      </c>
      <c r="AD719" s="88">
        <v>0</v>
      </c>
      <c r="AE719" s="88" t="s">
        <v>1693</v>
      </c>
      <c r="AF719" s="88" t="b">
        <v>0</v>
      </c>
      <c r="AG719" s="88" t="b">
        <v>0</v>
      </c>
      <c r="AH719" s="88" t="s">
        <v>5004</v>
      </c>
      <c r="AI719" s="88" t="b">
        <v>0</v>
      </c>
      <c r="AJ719" s="88">
        <v>1</v>
      </c>
      <c r="AK719" s="88"/>
      <c r="AL719" s="88"/>
      <c r="AM719" s="88" t="s">
        <v>4999</v>
      </c>
      <c r="AN719" s="88">
        <v>0</v>
      </c>
      <c r="AO719" s="88"/>
      <c r="AP719" s="88"/>
      <c r="AQ719" s="88"/>
      <c r="AR719" s="88"/>
      <c r="AS719" s="88"/>
      <c r="AT719" s="88"/>
      <c r="AU719" s="88">
        <v>1</v>
      </c>
    </row>
    <row r="720" spans="1:47" ht="15" customHeight="1" x14ac:dyDescent="0.3">
      <c r="A720" s="46" t="s">
        <v>679</v>
      </c>
      <c r="B720" s="46" t="s">
        <v>679</v>
      </c>
      <c r="C720" s="50"/>
      <c r="D720" s="51"/>
      <c r="E720" s="81"/>
      <c r="F720" s="52"/>
      <c r="G720" s="50"/>
      <c r="H720" s="54"/>
      <c r="I720" s="53"/>
      <c r="J720" s="53"/>
      <c r="K720" s="65"/>
      <c r="L720" s="79"/>
      <c r="M720" s="79"/>
      <c r="N720" s="60"/>
      <c r="O720" s="88" t="s">
        <v>1736</v>
      </c>
      <c r="P720" s="83">
        <v>45033.934189814812</v>
      </c>
      <c r="Q720" s="88"/>
      <c r="R720" s="78" t="s">
        <v>5005</v>
      </c>
      <c r="S720" s="88" t="s">
        <v>5006</v>
      </c>
      <c r="T720" s="88" t="s">
        <v>2326</v>
      </c>
      <c r="U720" s="88" t="s">
        <v>5007</v>
      </c>
      <c r="V720" s="88" t="s">
        <v>5008</v>
      </c>
      <c r="W720" s="78" t="s">
        <v>5009</v>
      </c>
      <c r="X720" s="83">
        <v>45033.934189814812</v>
      </c>
      <c r="Y720" s="88" t="s">
        <v>1692</v>
      </c>
      <c r="Z720" s="88" t="b">
        <v>0</v>
      </c>
      <c r="AA720" s="88" t="b">
        <v>0</v>
      </c>
      <c r="AB720" s="88"/>
      <c r="AC720" s="88">
        <v>6</v>
      </c>
      <c r="AD720" s="88">
        <v>2</v>
      </c>
      <c r="AE720" s="88" t="s">
        <v>1693</v>
      </c>
      <c r="AF720" s="88" t="b">
        <v>0</v>
      </c>
      <c r="AG720" s="88" t="b">
        <v>0</v>
      </c>
      <c r="AH720" s="88" t="s">
        <v>5010</v>
      </c>
      <c r="AI720" s="88" t="b">
        <v>0</v>
      </c>
      <c r="AJ720" s="88">
        <v>0.8</v>
      </c>
      <c r="AK720" s="88"/>
      <c r="AL720" s="88"/>
      <c r="AM720" s="88" t="s">
        <v>5006</v>
      </c>
      <c r="AN720" s="88">
        <v>0</v>
      </c>
      <c r="AO720" s="88"/>
      <c r="AP720" s="88"/>
      <c r="AQ720" s="88"/>
      <c r="AR720" s="88"/>
      <c r="AS720" s="88"/>
      <c r="AT720" s="88"/>
      <c r="AU720" s="88">
        <v>1</v>
      </c>
    </row>
    <row r="721" spans="1:47" ht="15" customHeight="1" x14ac:dyDescent="0.3">
      <c r="A721" s="46" t="s">
        <v>680</v>
      </c>
      <c r="B721" s="46" t="s">
        <v>681</v>
      </c>
      <c r="C721" s="50"/>
      <c r="D721" s="51"/>
      <c r="E721" s="81"/>
      <c r="F721" s="52"/>
      <c r="G721" s="50"/>
      <c r="H721" s="54"/>
      <c r="I721" s="53"/>
      <c r="J721" s="53"/>
      <c r="K721" s="65"/>
      <c r="L721" s="79"/>
      <c r="M721" s="79"/>
      <c r="N721" s="60"/>
      <c r="O721" s="88" t="s">
        <v>1686</v>
      </c>
      <c r="P721" s="83">
        <v>45033.868414351855</v>
      </c>
      <c r="Q721" s="88" t="s">
        <v>5011</v>
      </c>
      <c r="R721" s="88"/>
      <c r="S721" s="88" t="s">
        <v>5012</v>
      </c>
      <c r="T721" s="88" t="s">
        <v>5013</v>
      </c>
      <c r="U721" s="88" t="s">
        <v>680</v>
      </c>
      <c r="V721" s="88" t="s">
        <v>5014</v>
      </c>
      <c r="W721" s="78" t="s">
        <v>5015</v>
      </c>
      <c r="X721" s="83">
        <v>45033.868414351855</v>
      </c>
      <c r="Y721" s="88" t="s">
        <v>1692</v>
      </c>
      <c r="Z721" s="88" t="b">
        <v>0</v>
      </c>
      <c r="AA721" s="88" t="b">
        <v>0</v>
      </c>
      <c r="AB721" s="88"/>
      <c r="AC721" s="88">
        <v>1</v>
      </c>
      <c r="AD721" s="88">
        <v>0</v>
      </c>
      <c r="AE721" s="88" t="s">
        <v>1693</v>
      </c>
      <c r="AF721" s="88" t="b">
        <v>0</v>
      </c>
      <c r="AG721" s="88" t="b">
        <v>0</v>
      </c>
      <c r="AH721" s="88"/>
      <c r="AI721" s="88"/>
      <c r="AJ721" s="88"/>
      <c r="AK721" s="88" t="s">
        <v>5016</v>
      </c>
      <c r="AL721" s="88" t="s">
        <v>5017</v>
      </c>
      <c r="AM721" s="88" t="s">
        <v>5016</v>
      </c>
      <c r="AN721" s="88">
        <v>0</v>
      </c>
      <c r="AO721" s="88" t="s">
        <v>5018</v>
      </c>
      <c r="AP721" s="88" t="b">
        <v>0</v>
      </c>
      <c r="AQ721" s="88" t="b">
        <v>0</v>
      </c>
      <c r="AR721" s="88"/>
      <c r="AS721" s="88" t="b">
        <v>0</v>
      </c>
      <c r="AT721" s="88">
        <v>3</v>
      </c>
      <c r="AU721" s="88">
        <v>2</v>
      </c>
    </row>
    <row r="722" spans="1:47" ht="15" customHeight="1" x14ac:dyDescent="0.3">
      <c r="A722" s="46" t="s">
        <v>681</v>
      </c>
      <c r="B722" s="46" t="s">
        <v>680</v>
      </c>
      <c r="C722" s="50"/>
      <c r="D722" s="51"/>
      <c r="E722" s="81"/>
      <c r="F722" s="52"/>
      <c r="G722" s="50"/>
      <c r="H722" s="54"/>
      <c r="I722" s="53"/>
      <c r="J722" s="53"/>
      <c r="K722" s="65"/>
      <c r="L722" s="79"/>
      <c r="M722" s="79"/>
      <c r="N722" s="60"/>
      <c r="O722" s="88" t="s">
        <v>1686</v>
      </c>
      <c r="P722" s="83">
        <v>45033.862986111111</v>
      </c>
      <c r="Q722" s="88" t="s">
        <v>5019</v>
      </c>
      <c r="R722" s="88"/>
      <c r="S722" s="88" t="s">
        <v>5016</v>
      </c>
      <c r="T722" s="88" t="s">
        <v>5013</v>
      </c>
      <c r="U722" s="88" t="s">
        <v>5020</v>
      </c>
      <c r="V722" s="88" t="s">
        <v>5017</v>
      </c>
      <c r="W722" s="78" t="s">
        <v>5021</v>
      </c>
      <c r="X722" s="83">
        <v>45033.862986111111</v>
      </c>
      <c r="Y722" s="88" t="s">
        <v>1692</v>
      </c>
      <c r="Z722" s="88" t="b">
        <v>0</v>
      </c>
      <c r="AA722" s="88" t="b">
        <v>0</v>
      </c>
      <c r="AB722" s="88"/>
      <c r="AC722" s="88">
        <v>2</v>
      </c>
      <c r="AD722" s="88">
        <v>0</v>
      </c>
      <c r="AE722" s="88" t="s">
        <v>1693</v>
      </c>
      <c r="AF722" s="88" t="b">
        <v>0</v>
      </c>
      <c r="AG722" s="88" t="b">
        <v>0</v>
      </c>
      <c r="AH722" s="88"/>
      <c r="AI722" s="88"/>
      <c r="AJ722" s="88"/>
      <c r="AK722" s="88" t="s">
        <v>5022</v>
      </c>
      <c r="AL722" s="88" t="s">
        <v>5023</v>
      </c>
      <c r="AM722" s="88" t="s">
        <v>5022</v>
      </c>
      <c r="AN722" s="88">
        <v>1</v>
      </c>
      <c r="AO722" s="88" t="s">
        <v>5018</v>
      </c>
      <c r="AP722" s="88" t="b">
        <v>0</v>
      </c>
      <c r="AQ722" s="88" t="b">
        <v>0</v>
      </c>
      <c r="AR722" s="88"/>
      <c r="AS722" s="88" t="b">
        <v>0</v>
      </c>
      <c r="AT722" s="88">
        <v>2</v>
      </c>
      <c r="AU722" s="88">
        <v>1</v>
      </c>
    </row>
    <row r="723" spans="1:47" ht="15" customHeight="1" x14ac:dyDescent="0.3">
      <c r="A723" s="46" t="s">
        <v>680</v>
      </c>
      <c r="B723" s="46" t="s">
        <v>681</v>
      </c>
      <c r="C723" s="50"/>
      <c r="D723" s="51"/>
      <c r="E723" s="81"/>
      <c r="F723" s="52"/>
      <c r="G723" s="50"/>
      <c r="H723" s="54"/>
      <c r="I723" s="53"/>
      <c r="J723" s="53"/>
      <c r="K723" s="65"/>
      <c r="L723" s="79"/>
      <c r="M723" s="79"/>
      <c r="N723" s="60"/>
      <c r="O723" s="88" t="s">
        <v>1686</v>
      </c>
      <c r="P723" s="83">
        <v>45033.861805555556</v>
      </c>
      <c r="Q723" s="88" t="s">
        <v>5024</v>
      </c>
      <c r="R723" s="88"/>
      <c r="S723" s="88" t="s">
        <v>5022</v>
      </c>
      <c r="T723" s="88" t="s">
        <v>5013</v>
      </c>
      <c r="U723" s="88" t="s">
        <v>680</v>
      </c>
      <c r="V723" s="88" t="s">
        <v>5023</v>
      </c>
      <c r="W723" s="78" t="s">
        <v>5025</v>
      </c>
      <c r="X723" s="83">
        <v>45033.861805555556</v>
      </c>
      <c r="Y723" s="83">
        <v>45033.868530092594</v>
      </c>
      <c r="Z723" s="88" t="b">
        <v>0</v>
      </c>
      <c r="AA723" s="88" t="b">
        <v>0</v>
      </c>
      <c r="AB723" s="88"/>
      <c r="AC723" s="88">
        <v>1</v>
      </c>
      <c r="AD723" s="88">
        <v>0</v>
      </c>
      <c r="AE723" s="88" t="s">
        <v>1693</v>
      </c>
      <c r="AF723" s="88" t="b">
        <v>0</v>
      </c>
      <c r="AG723" s="88" t="b">
        <v>0</v>
      </c>
      <c r="AH723" s="88"/>
      <c r="AI723" s="88"/>
      <c r="AJ723" s="88"/>
      <c r="AK723" s="88" t="s">
        <v>5026</v>
      </c>
      <c r="AL723" s="88" t="s">
        <v>5027</v>
      </c>
      <c r="AM723" s="88" t="s">
        <v>5026</v>
      </c>
      <c r="AN723" s="88">
        <v>1</v>
      </c>
      <c r="AO723" s="88" t="s">
        <v>5018</v>
      </c>
      <c r="AP723" s="88" t="b">
        <v>0</v>
      </c>
      <c r="AQ723" s="88" t="b">
        <v>0</v>
      </c>
      <c r="AR723" s="88"/>
      <c r="AS723" s="88" t="b">
        <v>0</v>
      </c>
      <c r="AT723" s="88">
        <v>1</v>
      </c>
      <c r="AU723" s="88">
        <v>2</v>
      </c>
    </row>
    <row r="724" spans="1:47" ht="15" customHeight="1" x14ac:dyDescent="0.3">
      <c r="A724" s="46" t="s">
        <v>681</v>
      </c>
      <c r="B724" s="46" t="s">
        <v>682</v>
      </c>
      <c r="C724" s="50"/>
      <c r="D724" s="51"/>
      <c r="E724" s="81"/>
      <c r="F724" s="52"/>
      <c r="G724" s="50"/>
      <c r="H724" s="54"/>
      <c r="I724" s="53"/>
      <c r="J724" s="53"/>
      <c r="K724" s="65"/>
      <c r="L724" s="79"/>
      <c r="M724" s="79"/>
      <c r="N724" s="60"/>
      <c r="O724" s="88" t="s">
        <v>1697</v>
      </c>
      <c r="P724" s="83">
        <v>45032.806863425925</v>
      </c>
      <c r="Q724" s="88" t="s">
        <v>5028</v>
      </c>
      <c r="R724" s="88"/>
      <c r="S724" s="88" t="s">
        <v>5026</v>
      </c>
      <c r="T724" s="88" t="s">
        <v>5013</v>
      </c>
      <c r="U724" s="88" t="s">
        <v>5020</v>
      </c>
      <c r="V724" s="88" t="s">
        <v>5027</v>
      </c>
      <c r="W724" s="78" t="s">
        <v>5029</v>
      </c>
      <c r="X724" s="83">
        <v>45032.806863425925</v>
      </c>
      <c r="Y724" s="83">
        <v>45033.025937500002</v>
      </c>
      <c r="Z724" s="88" t="b">
        <v>0</v>
      </c>
      <c r="AA724" s="88" t="b">
        <v>0</v>
      </c>
      <c r="AB724" s="88"/>
      <c r="AC724" s="88">
        <v>1</v>
      </c>
      <c r="AD724" s="88">
        <v>0</v>
      </c>
      <c r="AE724" s="88" t="s">
        <v>1693</v>
      </c>
      <c r="AF724" s="88" t="b">
        <v>0</v>
      </c>
      <c r="AG724" s="88" t="b">
        <v>0</v>
      </c>
      <c r="AH724" s="88"/>
      <c r="AI724" s="88"/>
      <c r="AJ724" s="88"/>
      <c r="AK724" s="88" t="s">
        <v>5018</v>
      </c>
      <c r="AL724" s="88" t="s">
        <v>5030</v>
      </c>
      <c r="AM724" s="88" t="s">
        <v>5018</v>
      </c>
      <c r="AN724" s="88">
        <v>1</v>
      </c>
      <c r="AO724" s="88" t="s">
        <v>5018</v>
      </c>
      <c r="AP724" s="88" t="b">
        <v>0</v>
      </c>
      <c r="AQ724" s="88" t="b">
        <v>0</v>
      </c>
      <c r="AR724" s="88"/>
      <c r="AS724" s="88" t="b">
        <v>0</v>
      </c>
      <c r="AT724" s="88">
        <v>0</v>
      </c>
      <c r="AU724" s="88">
        <v>1</v>
      </c>
    </row>
    <row r="725" spans="1:47" ht="15" customHeight="1" x14ac:dyDescent="0.3">
      <c r="A725" s="46" t="s">
        <v>683</v>
      </c>
      <c r="B725" s="46" t="s">
        <v>682</v>
      </c>
      <c r="C725" s="50"/>
      <c r="D725" s="51"/>
      <c r="E725" s="81"/>
      <c r="F725" s="52"/>
      <c r="G725" s="50"/>
      <c r="H725" s="54"/>
      <c r="I725" s="53"/>
      <c r="J725" s="53"/>
      <c r="K725" s="65"/>
      <c r="L725" s="79"/>
      <c r="M725" s="79"/>
      <c r="N725" s="60"/>
      <c r="O725" s="88" t="s">
        <v>1697</v>
      </c>
      <c r="P725" s="83">
        <v>45032.953333333331</v>
      </c>
      <c r="Q725" s="88" t="s">
        <v>5031</v>
      </c>
      <c r="R725" s="88"/>
      <c r="S725" s="88" t="s">
        <v>5032</v>
      </c>
      <c r="T725" s="88" t="s">
        <v>5013</v>
      </c>
      <c r="U725" s="88" t="s">
        <v>683</v>
      </c>
      <c r="V725" s="88" t="s">
        <v>5033</v>
      </c>
      <c r="W725" s="78" t="s">
        <v>5034</v>
      </c>
      <c r="X725" s="83">
        <v>45032.953333333331</v>
      </c>
      <c r="Y725" s="83">
        <v>45032.987500000003</v>
      </c>
      <c r="Z725" s="88" t="b">
        <v>0</v>
      </c>
      <c r="AA725" s="88" t="b">
        <v>0</v>
      </c>
      <c r="AB725" s="88"/>
      <c r="AC725" s="88">
        <v>1</v>
      </c>
      <c r="AD725" s="88">
        <v>0</v>
      </c>
      <c r="AE725" s="88" t="s">
        <v>1693</v>
      </c>
      <c r="AF725" s="88" t="b">
        <v>0</v>
      </c>
      <c r="AG725" s="88" t="b">
        <v>0</v>
      </c>
      <c r="AH725" s="88"/>
      <c r="AI725" s="88"/>
      <c r="AJ725" s="88"/>
      <c r="AK725" s="88" t="s">
        <v>5018</v>
      </c>
      <c r="AL725" s="88" t="s">
        <v>5030</v>
      </c>
      <c r="AM725" s="88" t="s">
        <v>5018</v>
      </c>
      <c r="AN725" s="88">
        <v>0</v>
      </c>
      <c r="AO725" s="88" t="s">
        <v>5018</v>
      </c>
      <c r="AP725" s="88" t="b">
        <v>0</v>
      </c>
      <c r="AQ725" s="88" t="b">
        <v>0</v>
      </c>
      <c r="AR725" s="88"/>
      <c r="AS725" s="88" t="b">
        <v>0</v>
      </c>
      <c r="AT725" s="88">
        <v>0</v>
      </c>
      <c r="AU725" s="88">
        <v>1</v>
      </c>
    </row>
    <row r="726" spans="1:47" ht="15" customHeight="1" x14ac:dyDescent="0.3">
      <c r="A726" s="46" t="s">
        <v>682</v>
      </c>
      <c r="B726" s="46" t="s">
        <v>682</v>
      </c>
      <c r="C726" s="50"/>
      <c r="D726" s="51"/>
      <c r="E726" s="81"/>
      <c r="F726" s="52"/>
      <c r="G726" s="50"/>
      <c r="H726" s="54"/>
      <c r="I726" s="53"/>
      <c r="J726" s="53"/>
      <c r="K726" s="65"/>
      <c r="L726" s="79"/>
      <c r="M726" s="79"/>
      <c r="N726" s="60"/>
      <c r="O726" s="88" t="s">
        <v>1736</v>
      </c>
      <c r="P726" s="83">
        <v>45032.72284722222</v>
      </c>
      <c r="Q726" s="88" t="s">
        <v>5035</v>
      </c>
      <c r="R726" s="88"/>
      <c r="S726" s="88" t="s">
        <v>5018</v>
      </c>
      <c r="T726" s="88" t="s">
        <v>5013</v>
      </c>
      <c r="U726" s="88" t="s">
        <v>5036</v>
      </c>
      <c r="V726" s="88" t="s">
        <v>5030</v>
      </c>
      <c r="W726" s="78" t="s">
        <v>5037</v>
      </c>
      <c r="X726" s="83">
        <v>45032.72284722222</v>
      </c>
      <c r="Y726" s="88" t="s">
        <v>1692</v>
      </c>
      <c r="Z726" s="88" t="b">
        <v>0</v>
      </c>
      <c r="AA726" s="88" t="b">
        <v>0</v>
      </c>
      <c r="AB726" s="88"/>
      <c r="AC726" s="88">
        <v>4</v>
      </c>
      <c r="AD726" s="88">
        <v>1</v>
      </c>
      <c r="AE726" s="88" t="s">
        <v>1693</v>
      </c>
      <c r="AF726" s="88" t="b">
        <v>0</v>
      </c>
      <c r="AG726" s="88" t="b">
        <v>0</v>
      </c>
      <c r="AH726" s="88" t="s">
        <v>5038</v>
      </c>
      <c r="AI726" s="88" t="b">
        <v>0</v>
      </c>
      <c r="AJ726" s="88">
        <v>0.84</v>
      </c>
      <c r="AK726" s="88"/>
      <c r="AL726" s="88"/>
      <c r="AM726" s="88" t="s">
        <v>5018</v>
      </c>
      <c r="AN726" s="88">
        <v>0</v>
      </c>
      <c r="AO726" s="88"/>
      <c r="AP726" s="88"/>
      <c r="AQ726" s="88"/>
      <c r="AR726" s="88"/>
      <c r="AS726" s="88"/>
      <c r="AT726" s="88"/>
      <c r="AU726" s="88">
        <v>1</v>
      </c>
    </row>
    <row r="727" spans="1:47" ht="15" customHeight="1" x14ac:dyDescent="0.3">
      <c r="A727" s="46" t="s">
        <v>684</v>
      </c>
      <c r="B727" s="46" t="s">
        <v>685</v>
      </c>
      <c r="C727" s="50"/>
      <c r="D727" s="51"/>
      <c r="E727" s="81"/>
      <c r="F727" s="52"/>
      <c r="G727" s="50"/>
      <c r="H727" s="54"/>
      <c r="I727" s="53"/>
      <c r="J727" s="53"/>
      <c r="K727" s="65"/>
      <c r="L727" s="79"/>
      <c r="M727" s="79"/>
      <c r="N727" s="60"/>
      <c r="O727" s="88" t="s">
        <v>1697</v>
      </c>
      <c r="P727" s="83">
        <v>45034.096273148149</v>
      </c>
      <c r="Q727" s="88" t="s">
        <v>5039</v>
      </c>
      <c r="R727" s="88"/>
      <c r="S727" s="88" t="s">
        <v>5040</v>
      </c>
      <c r="T727" s="88" t="s">
        <v>1742</v>
      </c>
      <c r="U727" s="88" t="s">
        <v>5041</v>
      </c>
      <c r="V727" s="88" t="s">
        <v>5042</v>
      </c>
      <c r="W727" s="78" t="s">
        <v>5043</v>
      </c>
      <c r="X727" s="83">
        <v>45034.096273148149</v>
      </c>
      <c r="Y727" s="88" t="s">
        <v>1692</v>
      </c>
      <c r="Z727" s="88" t="b">
        <v>0</v>
      </c>
      <c r="AA727" s="88" t="b">
        <v>0</v>
      </c>
      <c r="AB727" s="88"/>
      <c r="AC727" s="88">
        <v>1</v>
      </c>
      <c r="AD727" s="88">
        <v>0</v>
      </c>
      <c r="AE727" s="88" t="s">
        <v>1693</v>
      </c>
      <c r="AF727" s="88" t="b">
        <v>0</v>
      </c>
      <c r="AG727" s="88" t="b">
        <v>0</v>
      </c>
      <c r="AH727" s="88"/>
      <c r="AI727" s="88"/>
      <c r="AJ727" s="88"/>
      <c r="AK727" s="88" t="s">
        <v>5044</v>
      </c>
      <c r="AL727" s="88" t="s">
        <v>5045</v>
      </c>
      <c r="AM727" s="88" t="s">
        <v>5044</v>
      </c>
      <c r="AN727" s="88">
        <v>0</v>
      </c>
      <c r="AO727" s="88" t="s">
        <v>5044</v>
      </c>
      <c r="AP727" s="88" t="b">
        <v>0</v>
      </c>
      <c r="AQ727" s="88" t="b">
        <v>0</v>
      </c>
      <c r="AR727" s="88"/>
      <c r="AS727" s="88" t="b">
        <v>0</v>
      </c>
      <c r="AT727" s="88">
        <v>0</v>
      </c>
      <c r="AU727" s="88">
        <v>1</v>
      </c>
    </row>
    <row r="728" spans="1:47" ht="15" customHeight="1" x14ac:dyDescent="0.3">
      <c r="A728" s="46" t="s">
        <v>685</v>
      </c>
      <c r="B728" s="46" t="s">
        <v>685</v>
      </c>
      <c r="C728" s="50"/>
      <c r="D728" s="51"/>
      <c r="E728" s="81"/>
      <c r="F728" s="52"/>
      <c r="G728" s="50"/>
      <c r="H728" s="54"/>
      <c r="I728" s="53"/>
      <c r="J728" s="53"/>
      <c r="K728" s="65"/>
      <c r="L728" s="79"/>
      <c r="M728" s="79"/>
      <c r="N728" s="60"/>
      <c r="O728" s="88" t="s">
        <v>1736</v>
      </c>
      <c r="P728" s="83">
        <v>45033.973009259258</v>
      </c>
      <c r="Q728" s="88" t="s">
        <v>5046</v>
      </c>
      <c r="R728" s="88"/>
      <c r="S728" s="88" t="s">
        <v>5044</v>
      </c>
      <c r="T728" s="88" t="s">
        <v>1742</v>
      </c>
      <c r="U728" s="88" t="s">
        <v>685</v>
      </c>
      <c r="V728" s="88" t="s">
        <v>5045</v>
      </c>
      <c r="W728" s="78" t="s">
        <v>5047</v>
      </c>
      <c r="X728" s="83">
        <v>45033.973009259258</v>
      </c>
      <c r="Y728" s="83">
        <v>45034.019629629627</v>
      </c>
      <c r="Z728" s="88" t="b">
        <v>0</v>
      </c>
      <c r="AA728" s="88" t="b">
        <v>0</v>
      </c>
      <c r="AB728" s="88"/>
      <c r="AC728" s="88">
        <v>2</v>
      </c>
      <c r="AD728" s="88">
        <v>0</v>
      </c>
      <c r="AE728" s="88" t="s">
        <v>1693</v>
      </c>
      <c r="AF728" s="88" t="b">
        <v>0</v>
      </c>
      <c r="AG728" s="88" t="b">
        <v>0</v>
      </c>
      <c r="AH728" s="88" t="s">
        <v>5048</v>
      </c>
      <c r="AI728" s="88" t="b">
        <v>0</v>
      </c>
      <c r="AJ728" s="88">
        <v>1</v>
      </c>
      <c r="AK728" s="88"/>
      <c r="AL728" s="88"/>
      <c r="AM728" s="88" t="s">
        <v>5044</v>
      </c>
      <c r="AN728" s="88">
        <v>0</v>
      </c>
      <c r="AO728" s="88"/>
      <c r="AP728" s="88"/>
      <c r="AQ728" s="88"/>
      <c r="AR728" s="88"/>
      <c r="AS728" s="88"/>
      <c r="AT728" s="88"/>
      <c r="AU728" s="88">
        <v>1</v>
      </c>
    </row>
    <row r="729" spans="1:47" ht="15" customHeight="1" x14ac:dyDescent="0.3">
      <c r="A729" s="46" t="s">
        <v>686</v>
      </c>
      <c r="B729" s="46" t="s">
        <v>186</v>
      </c>
      <c r="C729" s="50"/>
      <c r="D729" s="51"/>
      <c r="E729" s="81"/>
      <c r="F729" s="52"/>
      <c r="G729" s="50"/>
      <c r="H729" s="54"/>
      <c r="I729" s="53"/>
      <c r="J729" s="53"/>
      <c r="K729" s="65"/>
      <c r="L729" s="79"/>
      <c r="M729" s="79"/>
      <c r="N729" s="60"/>
      <c r="O729" s="88" t="s">
        <v>1686</v>
      </c>
      <c r="P729" s="83">
        <v>45033.486064814817</v>
      </c>
      <c r="Q729" s="88" t="s">
        <v>5049</v>
      </c>
      <c r="R729" s="88"/>
      <c r="S729" s="88" t="s">
        <v>5050</v>
      </c>
      <c r="T729" s="88" t="s">
        <v>1742</v>
      </c>
      <c r="U729" s="88" t="s">
        <v>5051</v>
      </c>
      <c r="V729" s="88" t="s">
        <v>5052</v>
      </c>
      <c r="W729" s="78" t="s">
        <v>5053</v>
      </c>
      <c r="X729" s="83">
        <v>45033.486064814817</v>
      </c>
      <c r="Y729" s="83">
        <v>45033.574594907404</v>
      </c>
      <c r="Z729" s="88" t="b">
        <v>0</v>
      </c>
      <c r="AA729" s="88" t="b">
        <v>0</v>
      </c>
      <c r="AB729" s="88"/>
      <c r="AC729" s="88">
        <v>2</v>
      </c>
      <c r="AD729" s="88">
        <v>0</v>
      </c>
      <c r="AE729" s="88" t="s">
        <v>1693</v>
      </c>
      <c r="AF729" s="88" t="b">
        <v>0</v>
      </c>
      <c r="AG729" s="88" t="b">
        <v>0</v>
      </c>
      <c r="AH729" s="88"/>
      <c r="AI729" s="88"/>
      <c r="AJ729" s="88"/>
      <c r="AK729" s="88" t="s">
        <v>5054</v>
      </c>
      <c r="AL729" s="88" t="s">
        <v>5055</v>
      </c>
      <c r="AM729" s="88" t="s">
        <v>5054</v>
      </c>
      <c r="AN729" s="88">
        <v>0</v>
      </c>
      <c r="AO729" s="88" t="s">
        <v>5056</v>
      </c>
      <c r="AP729" s="88" t="b">
        <v>0</v>
      </c>
      <c r="AQ729" s="88" t="b">
        <v>0</v>
      </c>
      <c r="AR729" s="88"/>
      <c r="AS729" s="88" t="b">
        <v>0</v>
      </c>
      <c r="AT729" s="88">
        <v>1</v>
      </c>
      <c r="AU729" s="88">
        <v>1</v>
      </c>
    </row>
    <row r="730" spans="1:47" ht="15" customHeight="1" x14ac:dyDescent="0.3">
      <c r="A730" s="46" t="s">
        <v>687</v>
      </c>
      <c r="B730" s="46" t="s">
        <v>688</v>
      </c>
      <c r="C730" s="50"/>
      <c r="D730" s="51"/>
      <c r="E730" s="81"/>
      <c r="F730" s="52"/>
      <c r="G730" s="50"/>
      <c r="H730" s="54"/>
      <c r="I730" s="53"/>
      <c r="J730" s="53"/>
      <c r="K730" s="65"/>
      <c r="L730" s="79"/>
      <c r="M730" s="79"/>
      <c r="N730" s="60"/>
      <c r="O730" s="88" t="s">
        <v>1697</v>
      </c>
      <c r="P730" s="83">
        <v>45033.27851851852</v>
      </c>
      <c r="Q730" s="88" t="s">
        <v>5057</v>
      </c>
      <c r="R730" s="88"/>
      <c r="S730" s="88" t="s">
        <v>5058</v>
      </c>
      <c r="T730" s="88" t="s">
        <v>1742</v>
      </c>
      <c r="U730" s="88" t="s">
        <v>5059</v>
      </c>
      <c r="V730" s="88" t="s">
        <v>5060</v>
      </c>
      <c r="W730" s="78" t="s">
        <v>5061</v>
      </c>
      <c r="X730" s="83">
        <v>45033.27851851852</v>
      </c>
      <c r="Y730" s="88" t="s">
        <v>1692</v>
      </c>
      <c r="Z730" s="88" t="b">
        <v>0</v>
      </c>
      <c r="AA730" s="88" t="b">
        <v>0</v>
      </c>
      <c r="AB730" s="88"/>
      <c r="AC730" s="88">
        <v>1</v>
      </c>
      <c r="AD730" s="88">
        <v>0</v>
      </c>
      <c r="AE730" s="88" t="s">
        <v>1693</v>
      </c>
      <c r="AF730" s="88" t="b">
        <v>0</v>
      </c>
      <c r="AG730" s="88" t="b">
        <v>0</v>
      </c>
      <c r="AH730" s="88"/>
      <c r="AI730" s="88"/>
      <c r="AJ730" s="88"/>
      <c r="AK730" s="88" t="s">
        <v>5056</v>
      </c>
      <c r="AL730" s="88" t="s">
        <v>5062</v>
      </c>
      <c r="AM730" s="88" t="s">
        <v>5056</v>
      </c>
      <c r="AN730" s="88">
        <v>0</v>
      </c>
      <c r="AO730" s="88" t="s">
        <v>5056</v>
      </c>
      <c r="AP730" s="88" t="b">
        <v>0</v>
      </c>
      <c r="AQ730" s="88" t="b">
        <v>0</v>
      </c>
      <c r="AR730" s="88"/>
      <c r="AS730" s="88" t="b">
        <v>0</v>
      </c>
      <c r="AT730" s="88">
        <v>0</v>
      </c>
      <c r="AU730" s="88">
        <v>1</v>
      </c>
    </row>
    <row r="731" spans="1:47" ht="15" customHeight="1" x14ac:dyDescent="0.3">
      <c r="A731" s="46" t="s">
        <v>689</v>
      </c>
      <c r="B731" s="46" t="s">
        <v>688</v>
      </c>
      <c r="C731" s="50"/>
      <c r="D731" s="51"/>
      <c r="E731" s="81"/>
      <c r="F731" s="52"/>
      <c r="G731" s="50"/>
      <c r="H731" s="54"/>
      <c r="I731" s="53"/>
      <c r="J731" s="53"/>
      <c r="K731" s="65"/>
      <c r="L731" s="79"/>
      <c r="M731" s="79"/>
      <c r="N731" s="60"/>
      <c r="O731" s="88" t="s">
        <v>1697</v>
      </c>
      <c r="P731" s="83">
        <v>45033.283576388887</v>
      </c>
      <c r="Q731" s="88" t="s">
        <v>5063</v>
      </c>
      <c r="R731" s="88"/>
      <c r="S731" s="88" t="s">
        <v>5064</v>
      </c>
      <c r="T731" s="88" t="s">
        <v>1742</v>
      </c>
      <c r="U731" s="88" t="s">
        <v>5065</v>
      </c>
      <c r="V731" s="88" t="s">
        <v>5066</v>
      </c>
      <c r="W731" s="78" t="s">
        <v>5067</v>
      </c>
      <c r="X731" s="83">
        <v>45033.283576388887</v>
      </c>
      <c r="Y731" s="88" t="s">
        <v>1692</v>
      </c>
      <c r="Z731" s="88" t="b">
        <v>0</v>
      </c>
      <c r="AA731" s="88" t="b">
        <v>0</v>
      </c>
      <c r="AB731" s="88"/>
      <c r="AC731" s="88">
        <v>-5</v>
      </c>
      <c r="AD731" s="88">
        <v>0</v>
      </c>
      <c r="AE731" s="88" t="s">
        <v>1693</v>
      </c>
      <c r="AF731" s="88" t="b">
        <v>0</v>
      </c>
      <c r="AG731" s="88" t="b">
        <v>0</v>
      </c>
      <c r="AH731" s="88"/>
      <c r="AI731" s="88"/>
      <c r="AJ731" s="88"/>
      <c r="AK731" s="88" t="s">
        <v>5056</v>
      </c>
      <c r="AL731" s="88" t="s">
        <v>5062</v>
      </c>
      <c r="AM731" s="88" t="s">
        <v>5056</v>
      </c>
      <c r="AN731" s="88">
        <v>0</v>
      </c>
      <c r="AO731" s="88" t="s">
        <v>5056</v>
      </c>
      <c r="AP731" s="88" t="b">
        <v>0</v>
      </c>
      <c r="AQ731" s="88" t="b">
        <v>1</v>
      </c>
      <c r="AR731" s="88" t="s">
        <v>2082</v>
      </c>
      <c r="AS731" s="88" t="b">
        <v>0</v>
      </c>
      <c r="AT731" s="88">
        <v>0</v>
      </c>
      <c r="AU731" s="88">
        <v>1</v>
      </c>
    </row>
    <row r="732" spans="1:47" ht="15" customHeight="1" x14ac:dyDescent="0.3">
      <c r="A732" s="46" t="s">
        <v>690</v>
      </c>
      <c r="B732" s="46" t="s">
        <v>688</v>
      </c>
      <c r="C732" s="50"/>
      <c r="D732" s="51"/>
      <c r="E732" s="81"/>
      <c r="F732" s="52"/>
      <c r="G732" s="50"/>
      <c r="H732" s="54"/>
      <c r="I732" s="53"/>
      <c r="J732" s="53"/>
      <c r="K732" s="65"/>
      <c r="L732" s="79"/>
      <c r="M732" s="79"/>
      <c r="N732" s="60"/>
      <c r="O732" s="88" t="s">
        <v>1697</v>
      </c>
      <c r="P732" s="83">
        <v>45033.289039351854</v>
      </c>
      <c r="Q732" s="88" t="s">
        <v>5068</v>
      </c>
      <c r="R732" s="88"/>
      <c r="S732" s="88" t="s">
        <v>5069</v>
      </c>
      <c r="T732" s="88" t="s">
        <v>1742</v>
      </c>
      <c r="U732" s="88" t="s">
        <v>690</v>
      </c>
      <c r="V732" s="88" t="s">
        <v>5070</v>
      </c>
      <c r="W732" s="78" t="s">
        <v>5071</v>
      </c>
      <c r="X732" s="83">
        <v>45033.289039351854</v>
      </c>
      <c r="Y732" s="88" t="s">
        <v>1692</v>
      </c>
      <c r="Z732" s="88" t="b">
        <v>0</v>
      </c>
      <c r="AA732" s="88" t="b">
        <v>0</v>
      </c>
      <c r="AB732" s="88"/>
      <c r="AC732" s="88">
        <v>1</v>
      </c>
      <c r="AD732" s="88">
        <v>0</v>
      </c>
      <c r="AE732" s="88" t="s">
        <v>1693</v>
      </c>
      <c r="AF732" s="88" t="b">
        <v>0</v>
      </c>
      <c r="AG732" s="88" t="b">
        <v>0</v>
      </c>
      <c r="AH732" s="88"/>
      <c r="AI732" s="88"/>
      <c r="AJ732" s="88"/>
      <c r="AK732" s="88" t="s">
        <v>5056</v>
      </c>
      <c r="AL732" s="88" t="s">
        <v>5062</v>
      </c>
      <c r="AM732" s="88" t="s">
        <v>5056</v>
      </c>
      <c r="AN732" s="88">
        <v>0</v>
      </c>
      <c r="AO732" s="88" t="s">
        <v>5056</v>
      </c>
      <c r="AP732" s="88" t="b">
        <v>0</v>
      </c>
      <c r="AQ732" s="88" t="b">
        <v>0</v>
      </c>
      <c r="AR732" s="88"/>
      <c r="AS732" s="88" t="b">
        <v>0</v>
      </c>
      <c r="AT732" s="88">
        <v>0</v>
      </c>
      <c r="AU732" s="88">
        <v>1</v>
      </c>
    </row>
    <row r="733" spans="1:47" ht="15" customHeight="1" x14ac:dyDescent="0.3">
      <c r="A733" s="46" t="s">
        <v>691</v>
      </c>
      <c r="B733" s="46" t="s">
        <v>688</v>
      </c>
      <c r="C733" s="50"/>
      <c r="D733" s="51"/>
      <c r="E733" s="81"/>
      <c r="F733" s="52"/>
      <c r="G733" s="50"/>
      <c r="H733" s="54"/>
      <c r="I733" s="53"/>
      <c r="J733" s="53"/>
      <c r="K733" s="65"/>
      <c r="L733" s="79"/>
      <c r="M733" s="79"/>
      <c r="N733" s="60"/>
      <c r="O733" s="88" t="s">
        <v>1697</v>
      </c>
      <c r="P733" s="83">
        <v>45033.319363425922</v>
      </c>
      <c r="Q733" s="88" t="s">
        <v>5072</v>
      </c>
      <c r="R733" s="88"/>
      <c r="S733" s="88" t="s">
        <v>5073</v>
      </c>
      <c r="T733" s="88" t="s">
        <v>1742</v>
      </c>
      <c r="U733" s="88" t="s">
        <v>5074</v>
      </c>
      <c r="V733" s="88" t="s">
        <v>5075</v>
      </c>
      <c r="W733" s="78" t="s">
        <v>5076</v>
      </c>
      <c r="X733" s="83">
        <v>45033.319363425922</v>
      </c>
      <c r="Y733" s="88" t="s">
        <v>1692</v>
      </c>
      <c r="Z733" s="88" t="b">
        <v>0</v>
      </c>
      <c r="AA733" s="88" t="b">
        <v>0</v>
      </c>
      <c r="AB733" s="88"/>
      <c r="AC733" s="88">
        <v>1</v>
      </c>
      <c r="AD733" s="88">
        <v>0</v>
      </c>
      <c r="AE733" s="88" t="s">
        <v>1693</v>
      </c>
      <c r="AF733" s="88" t="b">
        <v>0</v>
      </c>
      <c r="AG733" s="88" t="b">
        <v>0</v>
      </c>
      <c r="AH733" s="88"/>
      <c r="AI733" s="88"/>
      <c r="AJ733" s="88"/>
      <c r="AK733" s="88" t="s">
        <v>5056</v>
      </c>
      <c r="AL733" s="88" t="s">
        <v>5062</v>
      </c>
      <c r="AM733" s="88" t="s">
        <v>5056</v>
      </c>
      <c r="AN733" s="88">
        <v>0</v>
      </c>
      <c r="AO733" s="88" t="s">
        <v>5056</v>
      </c>
      <c r="AP733" s="88" t="b">
        <v>0</v>
      </c>
      <c r="AQ733" s="88" t="b">
        <v>0</v>
      </c>
      <c r="AR733" s="88"/>
      <c r="AS733" s="88" t="b">
        <v>0</v>
      </c>
      <c r="AT733" s="88">
        <v>0</v>
      </c>
      <c r="AU733" s="88">
        <v>1</v>
      </c>
    </row>
    <row r="734" spans="1:47" ht="15" customHeight="1" x14ac:dyDescent="0.3">
      <c r="A734" s="46" t="s">
        <v>692</v>
      </c>
      <c r="B734" s="46" t="s">
        <v>693</v>
      </c>
      <c r="C734" s="50"/>
      <c r="D734" s="51"/>
      <c r="E734" s="81"/>
      <c r="F734" s="52"/>
      <c r="G734" s="50"/>
      <c r="H734" s="54"/>
      <c r="I734" s="53"/>
      <c r="J734" s="53"/>
      <c r="K734" s="65"/>
      <c r="L734" s="79"/>
      <c r="M734" s="79"/>
      <c r="N734" s="60"/>
      <c r="O734" s="88" t="s">
        <v>1686</v>
      </c>
      <c r="P734" s="83">
        <v>45033.449317129627</v>
      </c>
      <c r="Q734" s="88" t="s">
        <v>5077</v>
      </c>
      <c r="R734" s="88"/>
      <c r="S734" s="88" t="s">
        <v>5078</v>
      </c>
      <c r="T734" s="88" t="s">
        <v>1742</v>
      </c>
      <c r="U734" s="88" t="s">
        <v>692</v>
      </c>
      <c r="V734" s="88" t="s">
        <v>5079</v>
      </c>
      <c r="W734" s="78" t="s">
        <v>5080</v>
      </c>
      <c r="X734" s="83">
        <v>45033.449317129627</v>
      </c>
      <c r="Y734" s="88" t="s">
        <v>1692</v>
      </c>
      <c r="Z734" s="88" t="b">
        <v>0</v>
      </c>
      <c r="AA734" s="88" t="b">
        <v>0</v>
      </c>
      <c r="AB734" s="88"/>
      <c r="AC734" s="88">
        <v>1</v>
      </c>
      <c r="AD734" s="88">
        <v>0</v>
      </c>
      <c r="AE734" s="88" t="s">
        <v>1693</v>
      </c>
      <c r="AF734" s="88" t="b">
        <v>0</v>
      </c>
      <c r="AG734" s="88" t="b">
        <v>0</v>
      </c>
      <c r="AH734" s="88"/>
      <c r="AI734" s="88"/>
      <c r="AJ734" s="88"/>
      <c r="AK734" s="88" t="s">
        <v>5081</v>
      </c>
      <c r="AL734" s="88" t="s">
        <v>5082</v>
      </c>
      <c r="AM734" s="88" t="s">
        <v>5081</v>
      </c>
      <c r="AN734" s="88">
        <v>0</v>
      </c>
      <c r="AO734" s="88" t="s">
        <v>5056</v>
      </c>
      <c r="AP734" s="88" t="b">
        <v>0</v>
      </c>
      <c r="AQ734" s="88" t="b">
        <v>0</v>
      </c>
      <c r="AR734" s="88"/>
      <c r="AS734" s="88" t="b">
        <v>0</v>
      </c>
      <c r="AT734" s="88">
        <v>2</v>
      </c>
      <c r="AU734" s="88">
        <v>1</v>
      </c>
    </row>
    <row r="735" spans="1:47" ht="15" customHeight="1" x14ac:dyDescent="0.3">
      <c r="A735" s="46" t="s">
        <v>693</v>
      </c>
      <c r="B735" s="46" t="s">
        <v>692</v>
      </c>
      <c r="C735" s="50"/>
      <c r="D735" s="51"/>
      <c r="E735" s="81"/>
      <c r="F735" s="52"/>
      <c r="G735" s="50"/>
      <c r="H735" s="54"/>
      <c r="I735" s="53"/>
      <c r="J735" s="53"/>
      <c r="K735" s="65"/>
      <c r="L735" s="79"/>
      <c r="M735" s="79"/>
      <c r="N735" s="60"/>
      <c r="O735" s="88" t="s">
        <v>1686</v>
      </c>
      <c r="P735" s="83">
        <v>45033.444236111114</v>
      </c>
      <c r="Q735" s="88" t="s">
        <v>5083</v>
      </c>
      <c r="R735" s="88"/>
      <c r="S735" s="88" t="s">
        <v>5081</v>
      </c>
      <c r="T735" s="88" t="s">
        <v>1742</v>
      </c>
      <c r="U735" s="88" t="s">
        <v>693</v>
      </c>
      <c r="V735" s="88" t="s">
        <v>5082</v>
      </c>
      <c r="W735" s="78" t="s">
        <v>5084</v>
      </c>
      <c r="X735" s="83">
        <v>45033.444236111114</v>
      </c>
      <c r="Y735" s="88" t="s">
        <v>1692</v>
      </c>
      <c r="Z735" s="88" t="b">
        <v>0</v>
      </c>
      <c r="AA735" s="88" t="b">
        <v>0</v>
      </c>
      <c r="AB735" s="88"/>
      <c r="AC735" s="88">
        <v>3</v>
      </c>
      <c r="AD735" s="88">
        <v>0</v>
      </c>
      <c r="AE735" s="88" t="s">
        <v>1693</v>
      </c>
      <c r="AF735" s="88" t="b">
        <v>0</v>
      </c>
      <c r="AG735" s="88" t="b">
        <v>0</v>
      </c>
      <c r="AH735" s="88"/>
      <c r="AI735" s="88"/>
      <c r="AJ735" s="88"/>
      <c r="AK735" s="88" t="s">
        <v>5085</v>
      </c>
      <c r="AL735" s="88" t="s">
        <v>5086</v>
      </c>
      <c r="AM735" s="88" t="s">
        <v>5085</v>
      </c>
      <c r="AN735" s="88">
        <v>1</v>
      </c>
      <c r="AO735" s="88" t="s">
        <v>5056</v>
      </c>
      <c r="AP735" s="88" t="b">
        <v>0</v>
      </c>
      <c r="AQ735" s="88" t="b">
        <v>0</v>
      </c>
      <c r="AR735" s="88"/>
      <c r="AS735" s="88" t="b">
        <v>0</v>
      </c>
      <c r="AT735" s="88">
        <v>1</v>
      </c>
      <c r="AU735" s="88">
        <v>1</v>
      </c>
    </row>
    <row r="736" spans="1:47" ht="15" customHeight="1" x14ac:dyDescent="0.3">
      <c r="A736" s="46" t="s">
        <v>692</v>
      </c>
      <c r="B736" s="46" t="s">
        <v>688</v>
      </c>
      <c r="C736" s="50"/>
      <c r="D736" s="51"/>
      <c r="E736" s="81"/>
      <c r="F736" s="52"/>
      <c r="G736" s="50"/>
      <c r="H736" s="54"/>
      <c r="I736" s="53"/>
      <c r="J736" s="53"/>
      <c r="K736" s="65"/>
      <c r="L736" s="79"/>
      <c r="M736" s="79"/>
      <c r="N736" s="60"/>
      <c r="O736" s="88" t="s">
        <v>1697</v>
      </c>
      <c r="P736" s="83">
        <v>45033.398553240739</v>
      </c>
      <c r="Q736" s="88" t="s">
        <v>5087</v>
      </c>
      <c r="R736" s="88"/>
      <c r="S736" s="88" t="s">
        <v>5085</v>
      </c>
      <c r="T736" s="88" t="s">
        <v>1742</v>
      </c>
      <c r="U736" s="88" t="s">
        <v>692</v>
      </c>
      <c r="V736" s="88" t="s">
        <v>5086</v>
      </c>
      <c r="W736" s="78" t="s">
        <v>5088</v>
      </c>
      <c r="X736" s="83">
        <v>45033.398553240739</v>
      </c>
      <c r="Y736" s="88" t="s">
        <v>1692</v>
      </c>
      <c r="Z736" s="88" t="b">
        <v>0</v>
      </c>
      <c r="AA736" s="88" t="b">
        <v>0</v>
      </c>
      <c r="AB736" s="88"/>
      <c r="AC736" s="88">
        <v>2</v>
      </c>
      <c r="AD736" s="88">
        <v>0</v>
      </c>
      <c r="AE736" s="88" t="s">
        <v>1693</v>
      </c>
      <c r="AF736" s="88" t="b">
        <v>0</v>
      </c>
      <c r="AG736" s="88" t="b">
        <v>0</v>
      </c>
      <c r="AH736" s="88"/>
      <c r="AI736" s="88"/>
      <c r="AJ736" s="88"/>
      <c r="AK736" s="88" t="s">
        <v>5056</v>
      </c>
      <c r="AL736" s="88" t="s">
        <v>5062</v>
      </c>
      <c r="AM736" s="88" t="s">
        <v>5056</v>
      </c>
      <c r="AN736" s="88">
        <v>1</v>
      </c>
      <c r="AO736" s="88" t="s">
        <v>5056</v>
      </c>
      <c r="AP736" s="88" t="b">
        <v>0</v>
      </c>
      <c r="AQ736" s="88" t="b">
        <v>0</v>
      </c>
      <c r="AR736" s="88"/>
      <c r="AS736" s="88" t="b">
        <v>0</v>
      </c>
      <c r="AT736" s="88">
        <v>0</v>
      </c>
      <c r="AU736" s="88">
        <v>1</v>
      </c>
    </row>
    <row r="737" spans="1:47" ht="15" customHeight="1" x14ac:dyDescent="0.3">
      <c r="A737" s="46" t="s">
        <v>694</v>
      </c>
      <c r="B737" s="46" t="s">
        <v>688</v>
      </c>
      <c r="C737" s="50"/>
      <c r="D737" s="51"/>
      <c r="E737" s="81"/>
      <c r="F737" s="52"/>
      <c r="G737" s="50"/>
      <c r="H737" s="54"/>
      <c r="I737" s="53"/>
      <c r="J737" s="53"/>
      <c r="K737" s="65"/>
      <c r="L737" s="79"/>
      <c r="M737" s="79"/>
      <c r="N737" s="60"/>
      <c r="O737" s="88" t="s">
        <v>1697</v>
      </c>
      <c r="P737" s="83">
        <v>45033.6719212963</v>
      </c>
      <c r="Q737" s="88" t="s">
        <v>5089</v>
      </c>
      <c r="R737" s="88"/>
      <c r="S737" s="88" t="s">
        <v>5090</v>
      </c>
      <c r="T737" s="88" t="s">
        <v>1742</v>
      </c>
      <c r="U737" s="88" t="s">
        <v>5091</v>
      </c>
      <c r="V737" s="88" t="s">
        <v>5092</v>
      </c>
      <c r="W737" s="78" t="s">
        <v>5093</v>
      </c>
      <c r="X737" s="83">
        <v>45033.6719212963</v>
      </c>
      <c r="Y737" s="88" t="s">
        <v>1692</v>
      </c>
      <c r="Z737" s="88" t="b">
        <v>0</v>
      </c>
      <c r="AA737" s="88" t="b">
        <v>0</v>
      </c>
      <c r="AB737" s="88"/>
      <c r="AC737" s="88">
        <v>1</v>
      </c>
      <c r="AD737" s="88">
        <v>0</v>
      </c>
      <c r="AE737" s="88" t="s">
        <v>1693</v>
      </c>
      <c r="AF737" s="88" t="b">
        <v>0</v>
      </c>
      <c r="AG737" s="88" t="b">
        <v>0</v>
      </c>
      <c r="AH737" s="88"/>
      <c r="AI737" s="88"/>
      <c r="AJ737" s="88"/>
      <c r="AK737" s="88" t="s">
        <v>5056</v>
      </c>
      <c r="AL737" s="88" t="s">
        <v>5062</v>
      </c>
      <c r="AM737" s="88" t="s">
        <v>5056</v>
      </c>
      <c r="AN737" s="88">
        <v>0</v>
      </c>
      <c r="AO737" s="88" t="s">
        <v>5056</v>
      </c>
      <c r="AP737" s="88" t="b">
        <v>0</v>
      </c>
      <c r="AQ737" s="88" t="b">
        <v>0</v>
      </c>
      <c r="AR737" s="88"/>
      <c r="AS737" s="88" t="b">
        <v>0</v>
      </c>
      <c r="AT737" s="88">
        <v>0</v>
      </c>
      <c r="AU737" s="88">
        <v>1</v>
      </c>
    </row>
    <row r="738" spans="1:47" ht="15" customHeight="1" x14ac:dyDescent="0.3">
      <c r="A738" s="46" t="s">
        <v>695</v>
      </c>
      <c r="B738" s="46" t="s">
        <v>688</v>
      </c>
      <c r="C738" s="50"/>
      <c r="D738" s="51"/>
      <c r="E738" s="81"/>
      <c r="F738" s="52"/>
      <c r="G738" s="50"/>
      <c r="H738" s="54"/>
      <c r="I738" s="53"/>
      <c r="J738" s="53"/>
      <c r="K738" s="65"/>
      <c r="L738" s="79"/>
      <c r="M738" s="79"/>
      <c r="N738" s="60"/>
      <c r="O738" s="88" t="s">
        <v>1697</v>
      </c>
      <c r="P738" s="83">
        <v>45033.76059027778</v>
      </c>
      <c r="Q738" s="88" t="s">
        <v>5094</v>
      </c>
      <c r="R738" s="88"/>
      <c r="S738" s="88" t="s">
        <v>5095</v>
      </c>
      <c r="T738" s="88" t="s">
        <v>1742</v>
      </c>
      <c r="U738" s="88" t="s">
        <v>5096</v>
      </c>
      <c r="V738" s="88" t="s">
        <v>5097</v>
      </c>
      <c r="W738" s="78" t="s">
        <v>5098</v>
      </c>
      <c r="X738" s="83">
        <v>45033.76059027778</v>
      </c>
      <c r="Y738" s="88" t="s">
        <v>1692</v>
      </c>
      <c r="Z738" s="88" t="b">
        <v>0</v>
      </c>
      <c r="AA738" s="88" t="b">
        <v>0</v>
      </c>
      <c r="AB738" s="88"/>
      <c r="AC738" s="88">
        <v>1</v>
      </c>
      <c r="AD738" s="88">
        <v>0</v>
      </c>
      <c r="AE738" s="88" t="s">
        <v>1693</v>
      </c>
      <c r="AF738" s="88" t="b">
        <v>0</v>
      </c>
      <c r="AG738" s="88" t="b">
        <v>0</v>
      </c>
      <c r="AH738" s="88"/>
      <c r="AI738" s="88"/>
      <c r="AJ738" s="88"/>
      <c r="AK738" s="88" t="s">
        <v>5056</v>
      </c>
      <c r="AL738" s="88" t="s">
        <v>5062</v>
      </c>
      <c r="AM738" s="88" t="s">
        <v>5056</v>
      </c>
      <c r="AN738" s="88">
        <v>0</v>
      </c>
      <c r="AO738" s="88" t="s">
        <v>5056</v>
      </c>
      <c r="AP738" s="88" t="b">
        <v>0</v>
      </c>
      <c r="AQ738" s="88" t="b">
        <v>0</v>
      </c>
      <c r="AR738" s="88"/>
      <c r="AS738" s="88" t="b">
        <v>0</v>
      </c>
      <c r="AT738" s="88">
        <v>0</v>
      </c>
      <c r="AU738" s="88">
        <v>1</v>
      </c>
    </row>
    <row r="739" spans="1:47" ht="15" customHeight="1" x14ac:dyDescent="0.3">
      <c r="A739" s="46" t="s">
        <v>696</v>
      </c>
      <c r="B739" s="46" t="s">
        <v>688</v>
      </c>
      <c r="C739" s="50"/>
      <c r="D739" s="51"/>
      <c r="E739" s="81"/>
      <c r="F739" s="52"/>
      <c r="G739" s="50"/>
      <c r="H739" s="54"/>
      <c r="I739" s="53"/>
      <c r="J739" s="53"/>
      <c r="K739" s="65"/>
      <c r="L739" s="79"/>
      <c r="M739" s="79"/>
      <c r="N739" s="60"/>
      <c r="O739" s="88" t="s">
        <v>1697</v>
      </c>
      <c r="P739" s="83">
        <v>45033.173993055556</v>
      </c>
      <c r="Q739" s="88" t="s">
        <v>5099</v>
      </c>
      <c r="R739" s="88"/>
      <c r="S739" s="88" t="s">
        <v>5100</v>
      </c>
      <c r="T739" s="88" t="s">
        <v>1742</v>
      </c>
      <c r="U739" s="88" t="s">
        <v>5101</v>
      </c>
      <c r="V739" s="88" t="s">
        <v>5102</v>
      </c>
      <c r="W739" s="78" t="s">
        <v>5103</v>
      </c>
      <c r="X739" s="83">
        <v>45033.173993055556</v>
      </c>
      <c r="Y739" s="88" t="s">
        <v>1692</v>
      </c>
      <c r="Z739" s="88" t="b">
        <v>0</v>
      </c>
      <c r="AA739" s="88" t="b">
        <v>0</v>
      </c>
      <c r="AB739" s="88"/>
      <c r="AC739" s="88">
        <v>6</v>
      </c>
      <c r="AD739" s="88">
        <v>0</v>
      </c>
      <c r="AE739" s="88" t="s">
        <v>1693</v>
      </c>
      <c r="AF739" s="88" t="b">
        <v>0</v>
      </c>
      <c r="AG739" s="88" t="b">
        <v>0</v>
      </c>
      <c r="AH739" s="88"/>
      <c r="AI739" s="88"/>
      <c r="AJ739" s="88"/>
      <c r="AK739" s="88" t="s">
        <v>5056</v>
      </c>
      <c r="AL739" s="88" t="s">
        <v>5062</v>
      </c>
      <c r="AM739" s="88" t="s">
        <v>5056</v>
      </c>
      <c r="AN739" s="88">
        <v>0</v>
      </c>
      <c r="AO739" s="88" t="s">
        <v>5056</v>
      </c>
      <c r="AP739" s="88" t="b">
        <v>0</v>
      </c>
      <c r="AQ739" s="88" t="b">
        <v>0</v>
      </c>
      <c r="AR739" s="88"/>
      <c r="AS739" s="88" t="b">
        <v>0</v>
      </c>
      <c r="AT739" s="88">
        <v>0</v>
      </c>
      <c r="AU739" s="88">
        <v>1</v>
      </c>
    </row>
    <row r="740" spans="1:47" ht="15" customHeight="1" x14ac:dyDescent="0.3">
      <c r="A740" s="46" t="s">
        <v>697</v>
      </c>
      <c r="B740" s="46" t="s">
        <v>688</v>
      </c>
      <c r="C740" s="50"/>
      <c r="D740" s="51"/>
      <c r="E740" s="81"/>
      <c r="F740" s="52"/>
      <c r="G740" s="50"/>
      <c r="H740" s="54"/>
      <c r="I740" s="53"/>
      <c r="J740" s="53"/>
      <c r="K740" s="65"/>
      <c r="L740" s="79"/>
      <c r="M740" s="79"/>
      <c r="N740" s="60"/>
      <c r="O740" s="88" t="s">
        <v>1697</v>
      </c>
      <c r="P740" s="83">
        <v>45033.187106481484</v>
      </c>
      <c r="Q740" s="88" t="s">
        <v>5104</v>
      </c>
      <c r="R740" s="88"/>
      <c r="S740" s="88" t="s">
        <v>5105</v>
      </c>
      <c r="T740" s="88" t="s">
        <v>1742</v>
      </c>
      <c r="U740" s="88" t="s">
        <v>5106</v>
      </c>
      <c r="V740" s="88" t="s">
        <v>5107</v>
      </c>
      <c r="W740" s="78" t="s">
        <v>5108</v>
      </c>
      <c r="X740" s="83">
        <v>45033.187106481484</v>
      </c>
      <c r="Y740" s="88" t="s">
        <v>1692</v>
      </c>
      <c r="Z740" s="88" t="b">
        <v>0</v>
      </c>
      <c r="AA740" s="88" t="b">
        <v>0</v>
      </c>
      <c r="AB740" s="88"/>
      <c r="AC740" s="88">
        <v>3</v>
      </c>
      <c r="AD740" s="88">
        <v>0</v>
      </c>
      <c r="AE740" s="88" t="s">
        <v>1693</v>
      </c>
      <c r="AF740" s="88" t="b">
        <v>0</v>
      </c>
      <c r="AG740" s="88" t="b">
        <v>0</v>
      </c>
      <c r="AH740" s="88"/>
      <c r="AI740" s="88"/>
      <c r="AJ740" s="88"/>
      <c r="AK740" s="88" t="s">
        <v>5056</v>
      </c>
      <c r="AL740" s="88" t="s">
        <v>5062</v>
      </c>
      <c r="AM740" s="88" t="s">
        <v>5056</v>
      </c>
      <c r="AN740" s="88">
        <v>0</v>
      </c>
      <c r="AO740" s="88" t="s">
        <v>5056</v>
      </c>
      <c r="AP740" s="88" t="b">
        <v>0</v>
      </c>
      <c r="AQ740" s="88" t="b">
        <v>0</v>
      </c>
      <c r="AR740" s="88"/>
      <c r="AS740" s="88" t="b">
        <v>0</v>
      </c>
      <c r="AT740" s="88">
        <v>0</v>
      </c>
      <c r="AU740" s="88">
        <v>1</v>
      </c>
    </row>
    <row r="741" spans="1:47" ht="15" customHeight="1" x14ac:dyDescent="0.3">
      <c r="A741" s="46" t="s">
        <v>186</v>
      </c>
      <c r="B741" s="46" t="s">
        <v>688</v>
      </c>
      <c r="C741" s="50"/>
      <c r="D741" s="51"/>
      <c r="E741" s="81"/>
      <c r="F741" s="52"/>
      <c r="G741" s="50"/>
      <c r="H741" s="54"/>
      <c r="I741" s="53"/>
      <c r="J741" s="53"/>
      <c r="K741" s="65"/>
      <c r="L741" s="79"/>
      <c r="M741" s="79"/>
      <c r="N741" s="60"/>
      <c r="O741" s="88" t="s">
        <v>1697</v>
      </c>
      <c r="P741" s="83">
        <v>45033.195520833331</v>
      </c>
      <c r="Q741" s="88" t="s">
        <v>5109</v>
      </c>
      <c r="R741" s="88"/>
      <c r="S741" s="88" t="s">
        <v>5054</v>
      </c>
      <c r="T741" s="88" t="s">
        <v>1742</v>
      </c>
      <c r="U741" s="88" t="s">
        <v>1755</v>
      </c>
      <c r="V741" s="88" t="s">
        <v>5055</v>
      </c>
      <c r="W741" s="78" t="s">
        <v>5110</v>
      </c>
      <c r="X741" s="83">
        <v>45033.195520833331</v>
      </c>
      <c r="Y741" s="88" t="s">
        <v>1692</v>
      </c>
      <c r="Z741" s="88" t="b">
        <v>0</v>
      </c>
      <c r="AA741" s="88" t="b">
        <v>0</v>
      </c>
      <c r="AB741" s="88"/>
      <c r="AC741" s="88">
        <v>6</v>
      </c>
      <c r="AD741" s="88">
        <v>0</v>
      </c>
      <c r="AE741" s="88" t="s">
        <v>1693</v>
      </c>
      <c r="AF741" s="88" t="b">
        <v>0</v>
      </c>
      <c r="AG741" s="88" t="b">
        <v>0</v>
      </c>
      <c r="AH741" s="88"/>
      <c r="AI741" s="88"/>
      <c r="AJ741" s="88"/>
      <c r="AK741" s="88" t="s">
        <v>5056</v>
      </c>
      <c r="AL741" s="88" t="s">
        <v>5062</v>
      </c>
      <c r="AM741" s="88" t="s">
        <v>5056</v>
      </c>
      <c r="AN741" s="88">
        <v>1</v>
      </c>
      <c r="AO741" s="88" t="s">
        <v>5056</v>
      </c>
      <c r="AP741" s="88" t="b">
        <v>0</v>
      </c>
      <c r="AQ741" s="88" t="b">
        <v>0</v>
      </c>
      <c r="AR741" s="88"/>
      <c r="AS741" s="88" t="b">
        <v>0</v>
      </c>
      <c r="AT741" s="88">
        <v>0</v>
      </c>
      <c r="AU741" s="88">
        <v>1</v>
      </c>
    </row>
    <row r="742" spans="1:47" ht="15" customHeight="1" x14ac:dyDescent="0.3">
      <c r="A742" s="46" t="s">
        <v>688</v>
      </c>
      <c r="B742" s="46" t="s">
        <v>688</v>
      </c>
      <c r="C742" s="50"/>
      <c r="D742" s="51"/>
      <c r="E742" s="81"/>
      <c r="F742" s="52"/>
      <c r="G742" s="50"/>
      <c r="H742" s="54"/>
      <c r="I742" s="53"/>
      <c r="J742" s="53"/>
      <c r="K742" s="65"/>
      <c r="L742" s="79"/>
      <c r="M742" s="79"/>
      <c r="N742" s="60"/>
      <c r="O742" s="88" t="s">
        <v>1736</v>
      </c>
      <c r="P742" s="83">
        <v>45033.145844907405</v>
      </c>
      <c r="Q742" s="88"/>
      <c r="R742" s="88"/>
      <c r="S742" s="88" t="s">
        <v>5056</v>
      </c>
      <c r="T742" s="88" t="s">
        <v>1742</v>
      </c>
      <c r="U742" s="88" t="s">
        <v>5111</v>
      </c>
      <c r="V742" s="88" t="s">
        <v>5062</v>
      </c>
      <c r="W742" s="78" t="s">
        <v>5112</v>
      </c>
      <c r="X742" s="83">
        <v>45033.145844907405</v>
      </c>
      <c r="Y742" s="88" t="s">
        <v>1692</v>
      </c>
      <c r="Z742" s="88" t="b">
        <v>0</v>
      </c>
      <c r="AA742" s="88" t="b">
        <v>0</v>
      </c>
      <c r="AB742" s="88"/>
      <c r="AC742" s="88">
        <v>14</v>
      </c>
      <c r="AD742" s="88">
        <v>0</v>
      </c>
      <c r="AE742" s="88" t="s">
        <v>1693</v>
      </c>
      <c r="AF742" s="88" t="b">
        <v>0</v>
      </c>
      <c r="AG742" s="88" t="b">
        <v>0</v>
      </c>
      <c r="AH742" s="88" t="s">
        <v>5113</v>
      </c>
      <c r="AI742" s="88" t="b">
        <v>0</v>
      </c>
      <c r="AJ742" s="88">
        <v>1</v>
      </c>
      <c r="AK742" s="88"/>
      <c r="AL742" s="88"/>
      <c r="AM742" s="88" t="s">
        <v>5056</v>
      </c>
      <c r="AN742" s="88">
        <v>0</v>
      </c>
      <c r="AO742" s="88"/>
      <c r="AP742" s="88"/>
      <c r="AQ742" s="88"/>
      <c r="AR742" s="88"/>
      <c r="AS742" s="88"/>
      <c r="AT742" s="88"/>
      <c r="AU742" s="88">
        <v>1</v>
      </c>
    </row>
    <row r="743" spans="1:47" ht="15" customHeight="1" x14ac:dyDescent="0.3">
      <c r="A743" s="46" t="s">
        <v>698</v>
      </c>
      <c r="B743" s="46" t="s">
        <v>387</v>
      </c>
      <c r="C743" s="50"/>
      <c r="D743" s="51"/>
      <c r="E743" s="81"/>
      <c r="F743" s="52"/>
      <c r="G743" s="50"/>
      <c r="H743" s="54"/>
      <c r="I743" s="53"/>
      <c r="J743" s="53"/>
      <c r="K743" s="65"/>
      <c r="L743" s="79"/>
      <c r="M743" s="79"/>
      <c r="N743" s="60"/>
      <c r="O743" s="88" t="s">
        <v>1686</v>
      </c>
      <c r="P743" s="83">
        <v>45033.595057870371</v>
      </c>
      <c r="Q743" s="88" t="s">
        <v>5114</v>
      </c>
      <c r="R743" s="88"/>
      <c r="S743" s="88" t="s">
        <v>5115</v>
      </c>
      <c r="T743" s="88" t="s">
        <v>1742</v>
      </c>
      <c r="U743" s="88" t="s">
        <v>5116</v>
      </c>
      <c r="V743" s="88" t="s">
        <v>5117</v>
      </c>
      <c r="W743" s="78" t="s">
        <v>5118</v>
      </c>
      <c r="X743" s="83">
        <v>45033.595057870371</v>
      </c>
      <c r="Y743" s="88" t="s">
        <v>1692</v>
      </c>
      <c r="Z743" s="88" t="b">
        <v>0</v>
      </c>
      <c r="AA743" s="88" t="b">
        <v>0</v>
      </c>
      <c r="AB743" s="88"/>
      <c r="AC743" s="88">
        <v>1</v>
      </c>
      <c r="AD743" s="88">
        <v>0</v>
      </c>
      <c r="AE743" s="88" t="s">
        <v>1693</v>
      </c>
      <c r="AF743" s="88" t="b">
        <v>0</v>
      </c>
      <c r="AG743" s="88" t="b">
        <v>0</v>
      </c>
      <c r="AH743" s="88"/>
      <c r="AI743" s="88"/>
      <c r="AJ743" s="88"/>
      <c r="AK743" s="88" t="s">
        <v>5119</v>
      </c>
      <c r="AL743" s="88" t="s">
        <v>5120</v>
      </c>
      <c r="AM743" s="88" t="s">
        <v>5119</v>
      </c>
      <c r="AN743" s="88">
        <v>1</v>
      </c>
      <c r="AO743" s="88" t="s">
        <v>5121</v>
      </c>
      <c r="AP743" s="88" t="b">
        <v>0</v>
      </c>
      <c r="AQ743" s="88" t="b">
        <v>0</v>
      </c>
      <c r="AR743" s="88"/>
      <c r="AS743" s="88" t="b">
        <v>0</v>
      </c>
      <c r="AT743" s="88">
        <v>1</v>
      </c>
      <c r="AU743" s="88">
        <v>1</v>
      </c>
    </row>
    <row r="744" spans="1:47" ht="15" customHeight="1" x14ac:dyDescent="0.3">
      <c r="A744" s="46" t="s">
        <v>387</v>
      </c>
      <c r="B744" s="46" t="s">
        <v>699</v>
      </c>
      <c r="C744" s="50"/>
      <c r="D744" s="51"/>
      <c r="E744" s="81"/>
      <c r="F744" s="52"/>
      <c r="G744" s="50"/>
      <c r="H744" s="54"/>
      <c r="I744" s="53"/>
      <c r="J744" s="53"/>
      <c r="K744" s="65"/>
      <c r="L744" s="79"/>
      <c r="M744" s="79"/>
      <c r="N744" s="60"/>
      <c r="O744" s="88" t="s">
        <v>1697</v>
      </c>
      <c r="P744" s="83">
        <v>45033.547164351854</v>
      </c>
      <c r="Q744" s="88" t="s">
        <v>5122</v>
      </c>
      <c r="R744" s="88"/>
      <c r="S744" s="88" t="s">
        <v>5119</v>
      </c>
      <c r="T744" s="88" t="s">
        <v>1742</v>
      </c>
      <c r="U744" s="88" t="s">
        <v>3043</v>
      </c>
      <c r="V744" s="88" t="s">
        <v>5120</v>
      </c>
      <c r="W744" s="78" t="s">
        <v>5123</v>
      </c>
      <c r="X744" s="83">
        <v>45033.547164351854</v>
      </c>
      <c r="Y744" s="88" t="s">
        <v>1692</v>
      </c>
      <c r="Z744" s="88" t="b">
        <v>0</v>
      </c>
      <c r="AA744" s="88" t="b">
        <v>0</v>
      </c>
      <c r="AB744" s="88"/>
      <c r="AC744" s="88">
        <v>1</v>
      </c>
      <c r="AD744" s="88">
        <v>0</v>
      </c>
      <c r="AE744" s="88" t="s">
        <v>1693</v>
      </c>
      <c r="AF744" s="88" t="b">
        <v>0</v>
      </c>
      <c r="AG744" s="88" t="b">
        <v>0</v>
      </c>
      <c r="AH744" s="88"/>
      <c r="AI744" s="88"/>
      <c r="AJ744" s="88"/>
      <c r="AK744" s="88" t="s">
        <v>5121</v>
      </c>
      <c r="AL744" s="88" t="s">
        <v>5124</v>
      </c>
      <c r="AM744" s="88" t="s">
        <v>5121</v>
      </c>
      <c r="AN744" s="88">
        <v>1</v>
      </c>
      <c r="AO744" s="88" t="s">
        <v>5121</v>
      </c>
      <c r="AP744" s="88" t="b">
        <v>0</v>
      </c>
      <c r="AQ744" s="88" t="b">
        <v>0</v>
      </c>
      <c r="AR744" s="88"/>
      <c r="AS744" s="88" t="b">
        <v>0</v>
      </c>
      <c r="AT744" s="88">
        <v>0</v>
      </c>
      <c r="AU744" s="88">
        <v>1</v>
      </c>
    </row>
    <row r="745" spans="1:47" ht="15" customHeight="1" x14ac:dyDescent="0.3">
      <c r="A745" s="46" t="s">
        <v>700</v>
      </c>
      <c r="B745" s="46" t="s">
        <v>699</v>
      </c>
      <c r="C745" s="50"/>
      <c r="D745" s="51"/>
      <c r="E745" s="81"/>
      <c r="F745" s="52"/>
      <c r="G745" s="50"/>
      <c r="H745" s="54"/>
      <c r="I745" s="53"/>
      <c r="J745" s="53"/>
      <c r="K745" s="65"/>
      <c r="L745" s="79"/>
      <c r="M745" s="79"/>
      <c r="N745" s="60"/>
      <c r="O745" s="88" t="s">
        <v>1697</v>
      </c>
      <c r="P745" s="83">
        <v>45033.56113425926</v>
      </c>
      <c r="Q745" s="88" t="s">
        <v>5125</v>
      </c>
      <c r="R745" s="88"/>
      <c r="S745" s="88" t="s">
        <v>5126</v>
      </c>
      <c r="T745" s="88" t="s">
        <v>1742</v>
      </c>
      <c r="U745" s="88" t="s">
        <v>700</v>
      </c>
      <c r="V745" s="88" t="s">
        <v>5127</v>
      </c>
      <c r="W745" s="78" t="s">
        <v>5128</v>
      </c>
      <c r="X745" s="83">
        <v>45033.56113425926</v>
      </c>
      <c r="Y745" s="88" t="s">
        <v>1692</v>
      </c>
      <c r="Z745" s="88" t="b">
        <v>0</v>
      </c>
      <c r="AA745" s="88" t="b">
        <v>0</v>
      </c>
      <c r="AB745" s="88"/>
      <c r="AC745" s="88">
        <v>2</v>
      </c>
      <c r="AD745" s="88">
        <v>0</v>
      </c>
      <c r="AE745" s="88" t="s">
        <v>1693</v>
      </c>
      <c r="AF745" s="88" t="b">
        <v>0</v>
      </c>
      <c r="AG745" s="88" t="b">
        <v>0</v>
      </c>
      <c r="AH745" s="88"/>
      <c r="AI745" s="88"/>
      <c r="AJ745" s="88"/>
      <c r="AK745" s="88" t="s">
        <v>5121</v>
      </c>
      <c r="AL745" s="88" t="s">
        <v>5124</v>
      </c>
      <c r="AM745" s="88" t="s">
        <v>5121</v>
      </c>
      <c r="AN745" s="88">
        <v>0</v>
      </c>
      <c r="AO745" s="88" t="s">
        <v>5121</v>
      </c>
      <c r="AP745" s="88" t="b">
        <v>0</v>
      </c>
      <c r="AQ745" s="88" t="b">
        <v>0</v>
      </c>
      <c r="AR745" s="88"/>
      <c r="AS745" s="88" t="b">
        <v>0</v>
      </c>
      <c r="AT745" s="88">
        <v>0</v>
      </c>
      <c r="AU745" s="88">
        <v>1</v>
      </c>
    </row>
    <row r="746" spans="1:47" ht="15" customHeight="1" x14ac:dyDescent="0.3">
      <c r="A746" s="46" t="s">
        <v>698</v>
      </c>
      <c r="B746" s="46" t="s">
        <v>494</v>
      </c>
      <c r="C746" s="50"/>
      <c r="D746" s="51"/>
      <c r="E746" s="81"/>
      <c r="F746" s="52"/>
      <c r="G746" s="50"/>
      <c r="H746" s="54"/>
      <c r="I746" s="53"/>
      <c r="J746" s="53"/>
      <c r="K746" s="65"/>
      <c r="L746" s="79"/>
      <c r="M746" s="79"/>
      <c r="N746" s="60"/>
      <c r="O746" s="88" t="s">
        <v>1686</v>
      </c>
      <c r="P746" s="83">
        <v>45033.620787037034</v>
      </c>
      <c r="Q746" s="88" t="s">
        <v>5129</v>
      </c>
      <c r="R746" s="88"/>
      <c r="S746" s="88" t="s">
        <v>5130</v>
      </c>
      <c r="T746" s="88" t="s">
        <v>1742</v>
      </c>
      <c r="U746" s="88" t="s">
        <v>5116</v>
      </c>
      <c r="V746" s="88" t="s">
        <v>5131</v>
      </c>
      <c r="W746" s="78" t="s">
        <v>5132</v>
      </c>
      <c r="X746" s="83">
        <v>45033.620787037034</v>
      </c>
      <c r="Y746" s="88" t="s">
        <v>1692</v>
      </c>
      <c r="Z746" s="88" t="b">
        <v>0</v>
      </c>
      <c r="AA746" s="88" t="b">
        <v>0</v>
      </c>
      <c r="AB746" s="88"/>
      <c r="AC746" s="88">
        <v>1</v>
      </c>
      <c r="AD746" s="88">
        <v>0</v>
      </c>
      <c r="AE746" s="88" t="s">
        <v>1693</v>
      </c>
      <c r="AF746" s="88" t="b">
        <v>0</v>
      </c>
      <c r="AG746" s="88" t="b">
        <v>0</v>
      </c>
      <c r="AH746" s="88"/>
      <c r="AI746" s="88"/>
      <c r="AJ746" s="88"/>
      <c r="AK746" s="88" t="s">
        <v>5133</v>
      </c>
      <c r="AL746" s="88" t="s">
        <v>5134</v>
      </c>
      <c r="AM746" s="88" t="s">
        <v>5133</v>
      </c>
      <c r="AN746" s="88">
        <v>0</v>
      </c>
      <c r="AO746" s="88" t="s">
        <v>5121</v>
      </c>
      <c r="AP746" s="88" t="b">
        <v>0</v>
      </c>
      <c r="AQ746" s="88" t="b">
        <v>0</v>
      </c>
      <c r="AR746" s="88"/>
      <c r="AS746" s="88" t="b">
        <v>0</v>
      </c>
      <c r="AT746" s="88">
        <v>3</v>
      </c>
      <c r="AU746" s="88">
        <v>2</v>
      </c>
    </row>
    <row r="747" spans="1:47" ht="15" customHeight="1" x14ac:dyDescent="0.3">
      <c r="A747" s="46" t="s">
        <v>494</v>
      </c>
      <c r="B747" s="46" t="s">
        <v>698</v>
      </c>
      <c r="C747" s="50"/>
      <c r="D747" s="51"/>
      <c r="E747" s="81"/>
      <c r="F747" s="52"/>
      <c r="G747" s="50"/>
      <c r="H747" s="54"/>
      <c r="I747" s="53"/>
      <c r="J747" s="53"/>
      <c r="K747" s="65"/>
      <c r="L747" s="79"/>
      <c r="M747" s="79"/>
      <c r="N747" s="60"/>
      <c r="O747" s="88" t="s">
        <v>1686</v>
      </c>
      <c r="P747" s="83">
        <v>45033.604351851849</v>
      </c>
      <c r="Q747" s="88" t="s">
        <v>5135</v>
      </c>
      <c r="R747" s="88"/>
      <c r="S747" s="88" t="s">
        <v>5133</v>
      </c>
      <c r="T747" s="88" t="s">
        <v>1742</v>
      </c>
      <c r="U747" s="88" t="s">
        <v>494</v>
      </c>
      <c r="V747" s="88" t="s">
        <v>5134</v>
      </c>
      <c r="W747" s="78" t="s">
        <v>5136</v>
      </c>
      <c r="X747" s="83">
        <v>45033.604351851849</v>
      </c>
      <c r="Y747" s="88" t="s">
        <v>1692</v>
      </c>
      <c r="Z747" s="88" t="b">
        <v>0</v>
      </c>
      <c r="AA747" s="88" t="b">
        <v>0</v>
      </c>
      <c r="AB747" s="88"/>
      <c r="AC747" s="88">
        <v>2</v>
      </c>
      <c r="AD747" s="88">
        <v>0</v>
      </c>
      <c r="AE747" s="88" t="s">
        <v>1693</v>
      </c>
      <c r="AF747" s="88" t="b">
        <v>0</v>
      </c>
      <c r="AG747" s="88" t="b">
        <v>0</v>
      </c>
      <c r="AH747" s="88"/>
      <c r="AI747" s="88"/>
      <c r="AJ747" s="88"/>
      <c r="AK747" s="88" t="s">
        <v>5115</v>
      </c>
      <c r="AL747" s="88" t="s">
        <v>5117</v>
      </c>
      <c r="AM747" s="88" t="s">
        <v>5115</v>
      </c>
      <c r="AN747" s="88">
        <v>1</v>
      </c>
      <c r="AO747" s="88" t="s">
        <v>5121</v>
      </c>
      <c r="AP747" s="88" t="b">
        <v>0</v>
      </c>
      <c r="AQ747" s="88" t="b">
        <v>0</v>
      </c>
      <c r="AR747" s="88"/>
      <c r="AS747" s="88" t="b">
        <v>0</v>
      </c>
      <c r="AT747" s="88">
        <v>2</v>
      </c>
      <c r="AU747" s="88">
        <v>2</v>
      </c>
    </row>
    <row r="748" spans="1:47" ht="15" customHeight="1" x14ac:dyDescent="0.3">
      <c r="A748" s="46" t="s">
        <v>698</v>
      </c>
      <c r="B748" s="46" t="s">
        <v>494</v>
      </c>
      <c r="C748" s="50"/>
      <c r="D748" s="51"/>
      <c r="E748" s="81"/>
      <c r="F748" s="52"/>
      <c r="G748" s="50"/>
      <c r="H748" s="54"/>
      <c r="I748" s="53"/>
      <c r="J748" s="53"/>
      <c r="K748" s="65"/>
      <c r="L748" s="79"/>
      <c r="M748" s="79"/>
      <c r="N748" s="60"/>
      <c r="O748" s="88" t="s">
        <v>1686</v>
      </c>
      <c r="P748" s="83">
        <v>45033.62226851852</v>
      </c>
      <c r="Q748" s="88" t="s">
        <v>5137</v>
      </c>
      <c r="R748" s="88"/>
      <c r="S748" s="88" t="s">
        <v>5138</v>
      </c>
      <c r="T748" s="88" t="s">
        <v>1742</v>
      </c>
      <c r="U748" s="88" t="s">
        <v>5116</v>
      </c>
      <c r="V748" s="88" t="s">
        <v>5139</v>
      </c>
      <c r="W748" s="78" t="s">
        <v>5140</v>
      </c>
      <c r="X748" s="83">
        <v>45033.62226851852</v>
      </c>
      <c r="Y748" s="88" t="s">
        <v>1692</v>
      </c>
      <c r="Z748" s="88" t="b">
        <v>0</v>
      </c>
      <c r="AA748" s="88" t="b">
        <v>0</v>
      </c>
      <c r="AB748" s="88"/>
      <c r="AC748" s="88">
        <v>1</v>
      </c>
      <c r="AD748" s="88">
        <v>0</v>
      </c>
      <c r="AE748" s="88" t="s">
        <v>1693</v>
      </c>
      <c r="AF748" s="88" t="b">
        <v>0</v>
      </c>
      <c r="AG748" s="88" t="b">
        <v>0</v>
      </c>
      <c r="AH748" s="88"/>
      <c r="AI748" s="88"/>
      <c r="AJ748" s="88"/>
      <c r="AK748" s="88" t="s">
        <v>5141</v>
      </c>
      <c r="AL748" s="88" t="s">
        <v>5142</v>
      </c>
      <c r="AM748" s="88" t="s">
        <v>5141</v>
      </c>
      <c r="AN748" s="88">
        <v>0</v>
      </c>
      <c r="AO748" s="88" t="s">
        <v>5121</v>
      </c>
      <c r="AP748" s="88" t="b">
        <v>0</v>
      </c>
      <c r="AQ748" s="88" t="b">
        <v>0</v>
      </c>
      <c r="AR748" s="88"/>
      <c r="AS748" s="88" t="b">
        <v>0</v>
      </c>
      <c r="AT748" s="88">
        <v>2</v>
      </c>
      <c r="AU748" s="88">
        <v>2</v>
      </c>
    </row>
    <row r="749" spans="1:47" ht="15" customHeight="1" x14ac:dyDescent="0.3">
      <c r="A749" s="46" t="s">
        <v>494</v>
      </c>
      <c r="B749" s="46" t="s">
        <v>698</v>
      </c>
      <c r="C749" s="50"/>
      <c r="D749" s="51"/>
      <c r="E749" s="81"/>
      <c r="F749" s="52"/>
      <c r="G749" s="50"/>
      <c r="H749" s="54"/>
      <c r="I749" s="53"/>
      <c r="J749" s="53"/>
      <c r="K749" s="65"/>
      <c r="L749" s="79"/>
      <c r="M749" s="79"/>
      <c r="N749" s="60"/>
      <c r="O749" s="88" t="s">
        <v>1686</v>
      </c>
      <c r="P749" s="83">
        <v>45033.605243055557</v>
      </c>
      <c r="Q749" s="88" t="s">
        <v>5143</v>
      </c>
      <c r="R749" s="88"/>
      <c r="S749" s="88" t="s">
        <v>5141</v>
      </c>
      <c r="T749" s="88" t="s">
        <v>1742</v>
      </c>
      <c r="U749" s="88" t="s">
        <v>494</v>
      </c>
      <c r="V749" s="88" t="s">
        <v>5142</v>
      </c>
      <c r="W749" s="78" t="s">
        <v>5144</v>
      </c>
      <c r="X749" s="83">
        <v>45033.605243055557</v>
      </c>
      <c r="Y749" s="88" t="s">
        <v>1692</v>
      </c>
      <c r="Z749" s="88" t="b">
        <v>0</v>
      </c>
      <c r="AA749" s="88" t="b">
        <v>0</v>
      </c>
      <c r="AB749" s="88"/>
      <c r="AC749" s="88">
        <v>2</v>
      </c>
      <c r="AD749" s="88">
        <v>0</v>
      </c>
      <c r="AE749" s="88" t="s">
        <v>1693</v>
      </c>
      <c r="AF749" s="88" t="b">
        <v>0</v>
      </c>
      <c r="AG749" s="88" t="b">
        <v>0</v>
      </c>
      <c r="AH749" s="88"/>
      <c r="AI749" s="88"/>
      <c r="AJ749" s="88"/>
      <c r="AK749" s="88" t="s">
        <v>5145</v>
      </c>
      <c r="AL749" s="88" t="s">
        <v>5146</v>
      </c>
      <c r="AM749" s="88" t="s">
        <v>5145</v>
      </c>
      <c r="AN749" s="88">
        <v>1</v>
      </c>
      <c r="AO749" s="88" t="s">
        <v>5121</v>
      </c>
      <c r="AP749" s="88" t="b">
        <v>0</v>
      </c>
      <c r="AQ749" s="88" t="b">
        <v>0</v>
      </c>
      <c r="AR749" s="88"/>
      <c r="AS749" s="88" t="b">
        <v>0</v>
      </c>
      <c r="AT749" s="88">
        <v>1</v>
      </c>
      <c r="AU749" s="88">
        <v>2</v>
      </c>
    </row>
    <row r="750" spans="1:47" ht="15" customHeight="1" x14ac:dyDescent="0.3">
      <c r="A750" s="46" t="s">
        <v>698</v>
      </c>
      <c r="B750" s="46" t="s">
        <v>699</v>
      </c>
      <c r="C750" s="50"/>
      <c r="D750" s="51"/>
      <c r="E750" s="81"/>
      <c r="F750" s="52"/>
      <c r="G750" s="50"/>
      <c r="H750" s="54"/>
      <c r="I750" s="53"/>
      <c r="J750" s="53"/>
      <c r="K750" s="65"/>
      <c r="L750" s="79"/>
      <c r="M750" s="79"/>
      <c r="N750" s="60"/>
      <c r="O750" s="88" t="s">
        <v>1697</v>
      </c>
      <c r="P750" s="83">
        <v>45033.593425925923</v>
      </c>
      <c r="Q750" s="88" t="s">
        <v>5147</v>
      </c>
      <c r="R750" s="88"/>
      <c r="S750" s="88" t="s">
        <v>5145</v>
      </c>
      <c r="T750" s="88" t="s">
        <v>1742</v>
      </c>
      <c r="U750" s="88" t="s">
        <v>5116</v>
      </c>
      <c r="V750" s="88" t="s">
        <v>5146</v>
      </c>
      <c r="W750" s="78" t="s">
        <v>5148</v>
      </c>
      <c r="X750" s="83">
        <v>45033.593425925923</v>
      </c>
      <c r="Y750" s="88" t="s">
        <v>1692</v>
      </c>
      <c r="Z750" s="88" t="b">
        <v>0</v>
      </c>
      <c r="AA750" s="88" t="b">
        <v>0</v>
      </c>
      <c r="AB750" s="88"/>
      <c r="AC750" s="88">
        <v>-3</v>
      </c>
      <c r="AD750" s="88">
        <v>0</v>
      </c>
      <c r="AE750" s="88" t="s">
        <v>1693</v>
      </c>
      <c r="AF750" s="88" t="b">
        <v>0</v>
      </c>
      <c r="AG750" s="88" t="b">
        <v>0</v>
      </c>
      <c r="AH750" s="88"/>
      <c r="AI750" s="88"/>
      <c r="AJ750" s="88"/>
      <c r="AK750" s="88" t="s">
        <v>5121</v>
      </c>
      <c r="AL750" s="88" t="s">
        <v>5124</v>
      </c>
      <c r="AM750" s="88" t="s">
        <v>5121</v>
      </c>
      <c r="AN750" s="88">
        <v>1</v>
      </c>
      <c r="AO750" s="88" t="s">
        <v>5121</v>
      </c>
      <c r="AP750" s="88" t="b">
        <v>0</v>
      </c>
      <c r="AQ750" s="88" t="b">
        <v>0</v>
      </c>
      <c r="AR750" s="88"/>
      <c r="AS750" s="88" t="b">
        <v>0</v>
      </c>
      <c r="AT750" s="88">
        <v>0</v>
      </c>
      <c r="AU750" s="88">
        <v>1</v>
      </c>
    </row>
    <row r="751" spans="1:47" ht="15" customHeight="1" x14ac:dyDescent="0.3">
      <c r="A751" s="46" t="s">
        <v>699</v>
      </c>
      <c r="B751" s="46" t="s">
        <v>699</v>
      </c>
      <c r="C751" s="50"/>
      <c r="D751" s="51"/>
      <c r="E751" s="81"/>
      <c r="F751" s="52"/>
      <c r="G751" s="50"/>
      <c r="H751" s="54"/>
      <c r="I751" s="53"/>
      <c r="J751" s="53"/>
      <c r="K751" s="65"/>
      <c r="L751" s="79"/>
      <c r="M751" s="79"/>
      <c r="N751" s="60"/>
      <c r="O751" s="88" t="s">
        <v>1736</v>
      </c>
      <c r="P751" s="83">
        <v>45033.514340277776</v>
      </c>
      <c r="Q751" s="88" t="s">
        <v>5149</v>
      </c>
      <c r="R751" s="88"/>
      <c r="S751" s="88" t="s">
        <v>5121</v>
      </c>
      <c r="T751" s="88" t="s">
        <v>1742</v>
      </c>
      <c r="U751" s="88" t="s">
        <v>5150</v>
      </c>
      <c r="V751" s="88" t="s">
        <v>5124</v>
      </c>
      <c r="W751" s="78" t="s">
        <v>5151</v>
      </c>
      <c r="X751" s="83">
        <v>45033.514340277776</v>
      </c>
      <c r="Y751" s="88" t="s">
        <v>1692</v>
      </c>
      <c r="Z751" s="88" t="b">
        <v>0</v>
      </c>
      <c r="AA751" s="88" t="b">
        <v>0</v>
      </c>
      <c r="AB751" s="88"/>
      <c r="AC751" s="88">
        <v>3</v>
      </c>
      <c r="AD751" s="88">
        <v>1</v>
      </c>
      <c r="AE751" s="88" t="s">
        <v>1693</v>
      </c>
      <c r="AF751" s="88" t="b">
        <v>0</v>
      </c>
      <c r="AG751" s="88" t="b">
        <v>0</v>
      </c>
      <c r="AH751" s="88" t="s">
        <v>5152</v>
      </c>
      <c r="AI751" s="88" t="b">
        <v>0</v>
      </c>
      <c r="AJ751" s="88">
        <v>0.81</v>
      </c>
      <c r="AK751" s="88"/>
      <c r="AL751" s="88"/>
      <c r="AM751" s="88" t="s">
        <v>5121</v>
      </c>
      <c r="AN751" s="88">
        <v>0</v>
      </c>
      <c r="AO751" s="88"/>
      <c r="AP751" s="88"/>
      <c r="AQ751" s="88"/>
      <c r="AR751" s="88"/>
      <c r="AS751" s="88"/>
      <c r="AT751" s="88"/>
      <c r="AU751" s="88">
        <v>1</v>
      </c>
    </row>
    <row r="752" spans="1:47" ht="15" customHeight="1" x14ac:dyDescent="0.3">
      <c r="A752" s="46" t="s">
        <v>701</v>
      </c>
      <c r="B752" s="46" t="s">
        <v>702</v>
      </c>
      <c r="C752" s="50"/>
      <c r="D752" s="51"/>
      <c r="E752" s="81"/>
      <c r="F752" s="52"/>
      <c r="G752" s="50"/>
      <c r="H752" s="54"/>
      <c r="I752" s="53"/>
      <c r="J752" s="53"/>
      <c r="K752" s="65"/>
      <c r="L752" s="79"/>
      <c r="M752" s="79"/>
      <c r="N752" s="60"/>
      <c r="O752" s="88" t="s">
        <v>1686</v>
      </c>
      <c r="P752" s="83">
        <v>45032.984282407408</v>
      </c>
      <c r="Q752" s="88" t="s">
        <v>5153</v>
      </c>
      <c r="R752" s="88"/>
      <c r="S752" s="88" t="s">
        <v>5154</v>
      </c>
      <c r="T752" s="88" t="s">
        <v>5155</v>
      </c>
      <c r="U752" s="88" t="s">
        <v>701</v>
      </c>
      <c r="V752" s="88" t="s">
        <v>5156</v>
      </c>
      <c r="W752" s="78" t="s">
        <v>5157</v>
      </c>
      <c r="X752" s="83">
        <v>45032.984282407408</v>
      </c>
      <c r="Y752" s="88" t="s">
        <v>1692</v>
      </c>
      <c r="Z752" s="88" t="b">
        <v>0</v>
      </c>
      <c r="AA752" s="88" t="b">
        <v>0</v>
      </c>
      <c r="AB752" s="88"/>
      <c r="AC752" s="88">
        <v>-2</v>
      </c>
      <c r="AD752" s="88">
        <v>0</v>
      </c>
      <c r="AE752" s="88" t="s">
        <v>1693</v>
      </c>
      <c r="AF752" s="88" t="b">
        <v>0</v>
      </c>
      <c r="AG752" s="88" t="b">
        <v>0</v>
      </c>
      <c r="AH752" s="88"/>
      <c r="AI752" s="88"/>
      <c r="AJ752" s="88"/>
      <c r="AK752" s="88" t="s">
        <v>5158</v>
      </c>
      <c r="AL752" s="88" t="s">
        <v>5159</v>
      </c>
      <c r="AM752" s="88" t="s">
        <v>5158</v>
      </c>
      <c r="AN752" s="88">
        <v>0</v>
      </c>
      <c r="AO752" s="88" t="s">
        <v>5160</v>
      </c>
      <c r="AP752" s="88" t="b">
        <v>1</v>
      </c>
      <c r="AQ752" s="88" t="b">
        <v>0</v>
      </c>
      <c r="AR752" s="88"/>
      <c r="AS752" s="88" t="b">
        <v>0</v>
      </c>
      <c r="AT752" s="88">
        <v>1</v>
      </c>
      <c r="AU752" s="88">
        <v>1</v>
      </c>
    </row>
    <row r="753" spans="1:47" ht="15" customHeight="1" x14ac:dyDescent="0.3">
      <c r="A753" s="46" t="s">
        <v>702</v>
      </c>
      <c r="B753" s="46" t="s">
        <v>701</v>
      </c>
      <c r="C753" s="50"/>
      <c r="D753" s="51"/>
      <c r="E753" s="81"/>
      <c r="F753" s="52"/>
      <c r="G753" s="50"/>
      <c r="H753" s="54"/>
      <c r="I753" s="53"/>
      <c r="J753" s="53"/>
      <c r="K753" s="65"/>
      <c r="L753" s="79"/>
      <c r="M753" s="79"/>
      <c r="N753" s="60"/>
      <c r="O753" s="88" t="s">
        <v>1697</v>
      </c>
      <c r="P753" s="83">
        <v>45032.980578703704</v>
      </c>
      <c r="Q753" s="88" t="s">
        <v>5161</v>
      </c>
      <c r="R753" s="88"/>
      <c r="S753" s="88" t="s">
        <v>5158</v>
      </c>
      <c r="T753" s="88" t="s">
        <v>5155</v>
      </c>
      <c r="U753" s="88" t="s">
        <v>5162</v>
      </c>
      <c r="V753" s="88" t="s">
        <v>5159</v>
      </c>
      <c r="W753" s="78" t="s">
        <v>5163</v>
      </c>
      <c r="X753" s="83">
        <v>45032.980578703704</v>
      </c>
      <c r="Y753" s="88" t="s">
        <v>1692</v>
      </c>
      <c r="Z753" s="88" t="b">
        <v>0</v>
      </c>
      <c r="AA753" s="88" t="b">
        <v>0</v>
      </c>
      <c r="AB753" s="88"/>
      <c r="AC753" s="88">
        <v>12</v>
      </c>
      <c r="AD753" s="88">
        <v>0</v>
      </c>
      <c r="AE753" s="88" t="s">
        <v>1693</v>
      </c>
      <c r="AF753" s="88" t="b">
        <v>0</v>
      </c>
      <c r="AG753" s="88" t="b">
        <v>0</v>
      </c>
      <c r="AH753" s="88"/>
      <c r="AI753" s="88"/>
      <c r="AJ753" s="88"/>
      <c r="AK753" s="88" t="s">
        <v>5160</v>
      </c>
      <c r="AL753" s="88" t="s">
        <v>5164</v>
      </c>
      <c r="AM753" s="88" t="s">
        <v>5160</v>
      </c>
      <c r="AN753" s="88">
        <v>1</v>
      </c>
      <c r="AO753" s="88" t="s">
        <v>5160</v>
      </c>
      <c r="AP753" s="88" t="b">
        <v>0</v>
      </c>
      <c r="AQ753" s="88" t="b">
        <v>0</v>
      </c>
      <c r="AR753" s="88"/>
      <c r="AS753" s="88" t="b">
        <v>0</v>
      </c>
      <c r="AT753" s="88">
        <v>0</v>
      </c>
      <c r="AU753" s="88">
        <v>1</v>
      </c>
    </row>
    <row r="754" spans="1:47" ht="15" customHeight="1" x14ac:dyDescent="0.3">
      <c r="A754" s="46" t="s">
        <v>701</v>
      </c>
      <c r="B754" s="46" t="s">
        <v>703</v>
      </c>
      <c r="C754" s="50"/>
      <c r="D754" s="51"/>
      <c r="E754" s="81"/>
      <c r="F754" s="52"/>
      <c r="G754" s="50"/>
      <c r="H754" s="54"/>
      <c r="I754" s="53"/>
      <c r="J754" s="53"/>
      <c r="K754" s="65"/>
      <c r="L754" s="79"/>
      <c r="M754" s="79"/>
      <c r="N754" s="60"/>
      <c r="O754" s="88" t="s">
        <v>1686</v>
      </c>
      <c r="P754" s="83">
        <v>45033.05605324074</v>
      </c>
      <c r="Q754" s="88" t="s">
        <v>5165</v>
      </c>
      <c r="R754" s="88"/>
      <c r="S754" s="88" t="s">
        <v>5166</v>
      </c>
      <c r="T754" s="88" t="s">
        <v>5155</v>
      </c>
      <c r="U754" s="88" t="s">
        <v>701</v>
      </c>
      <c r="V754" s="88" t="s">
        <v>5167</v>
      </c>
      <c r="W754" s="78" t="s">
        <v>5168</v>
      </c>
      <c r="X754" s="83">
        <v>45033.05605324074</v>
      </c>
      <c r="Y754" s="88" t="s">
        <v>1692</v>
      </c>
      <c r="Z754" s="88" t="b">
        <v>0</v>
      </c>
      <c r="AA754" s="88" t="b">
        <v>0</v>
      </c>
      <c r="AB754" s="88"/>
      <c r="AC754" s="88">
        <v>0</v>
      </c>
      <c r="AD754" s="88">
        <v>0</v>
      </c>
      <c r="AE754" s="88" t="s">
        <v>1693</v>
      </c>
      <c r="AF754" s="88" t="b">
        <v>0</v>
      </c>
      <c r="AG754" s="88" t="b">
        <v>0</v>
      </c>
      <c r="AH754" s="88"/>
      <c r="AI754" s="88"/>
      <c r="AJ754" s="88"/>
      <c r="AK754" s="88" t="s">
        <v>5169</v>
      </c>
      <c r="AL754" s="88" t="s">
        <v>5170</v>
      </c>
      <c r="AM754" s="88" t="s">
        <v>5169</v>
      </c>
      <c r="AN754" s="88">
        <v>0</v>
      </c>
      <c r="AO754" s="88" t="s">
        <v>5160</v>
      </c>
      <c r="AP754" s="88" t="b">
        <v>1</v>
      </c>
      <c r="AQ754" s="88" t="b">
        <v>0</v>
      </c>
      <c r="AR754" s="88"/>
      <c r="AS754" s="88" t="b">
        <v>0</v>
      </c>
      <c r="AT754" s="88">
        <v>1</v>
      </c>
      <c r="AU754" s="88">
        <v>1</v>
      </c>
    </row>
    <row r="755" spans="1:47" ht="15" customHeight="1" x14ac:dyDescent="0.3">
      <c r="A755" s="46" t="s">
        <v>703</v>
      </c>
      <c r="B755" s="46" t="s">
        <v>701</v>
      </c>
      <c r="C755" s="50"/>
      <c r="D755" s="51"/>
      <c r="E755" s="81"/>
      <c r="F755" s="52"/>
      <c r="G755" s="50"/>
      <c r="H755" s="54"/>
      <c r="I755" s="53"/>
      <c r="J755" s="53"/>
      <c r="K755" s="65"/>
      <c r="L755" s="79"/>
      <c r="M755" s="79"/>
      <c r="N755" s="60"/>
      <c r="O755" s="88" t="s">
        <v>1697</v>
      </c>
      <c r="P755" s="83">
        <v>45033.023784722223</v>
      </c>
      <c r="Q755" s="88" t="s">
        <v>5171</v>
      </c>
      <c r="R755" s="88"/>
      <c r="S755" s="88" t="s">
        <v>5169</v>
      </c>
      <c r="T755" s="88" t="s">
        <v>5155</v>
      </c>
      <c r="U755" s="88" t="s">
        <v>5172</v>
      </c>
      <c r="V755" s="88" t="s">
        <v>5170</v>
      </c>
      <c r="W755" s="78" t="s">
        <v>5173</v>
      </c>
      <c r="X755" s="83">
        <v>45033.023784722223</v>
      </c>
      <c r="Y755" s="88" t="s">
        <v>1692</v>
      </c>
      <c r="Z755" s="88" t="b">
        <v>0</v>
      </c>
      <c r="AA755" s="88" t="b">
        <v>0</v>
      </c>
      <c r="AB755" s="88"/>
      <c r="AC755" s="88">
        <v>5</v>
      </c>
      <c r="AD755" s="88">
        <v>0</v>
      </c>
      <c r="AE755" s="88" t="s">
        <v>1693</v>
      </c>
      <c r="AF755" s="88" t="b">
        <v>0</v>
      </c>
      <c r="AG755" s="88" t="b">
        <v>0</v>
      </c>
      <c r="AH755" s="88"/>
      <c r="AI755" s="88"/>
      <c r="AJ755" s="88"/>
      <c r="AK755" s="88" t="s">
        <v>5160</v>
      </c>
      <c r="AL755" s="88" t="s">
        <v>5164</v>
      </c>
      <c r="AM755" s="88" t="s">
        <v>5160</v>
      </c>
      <c r="AN755" s="88">
        <v>1</v>
      </c>
      <c r="AO755" s="88" t="s">
        <v>5160</v>
      </c>
      <c r="AP755" s="88" t="b">
        <v>0</v>
      </c>
      <c r="AQ755" s="88" t="b">
        <v>0</v>
      </c>
      <c r="AR755" s="88"/>
      <c r="AS755" s="88" t="b">
        <v>0</v>
      </c>
      <c r="AT755" s="88">
        <v>0</v>
      </c>
      <c r="AU755" s="88">
        <v>1</v>
      </c>
    </row>
    <row r="756" spans="1:47" ht="15" customHeight="1" x14ac:dyDescent="0.3">
      <c r="A756" s="46" t="s">
        <v>701</v>
      </c>
      <c r="B756" s="46" t="s">
        <v>704</v>
      </c>
      <c r="C756" s="50"/>
      <c r="D756" s="51"/>
      <c r="E756" s="81"/>
      <c r="F756" s="52"/>
      <c r="G756" s="50"/>
      <c r="H756" s="54"/>
      <c r="I756" s="53"/>
      <c r="J756" s="53"/>
      <c r="K756" s="65"/>
      <c r="L756" s="79"/>
      <c r="M756" s="79"/>
      <c r="N756" s="60"/>
      <c r="O756" s="88" t="s">
        <v>1686</v>
      </c>
      <c r="P756" s="83">
        <v>45033.996701388889</v>
      </c>
      <c r="Q756" s="88" t="s">
        <v>5174</v>
      </c>
      <c r="R756" s="88"/>
      <c r="S756" s="88" t="s">
        <v>5175</v>
      </c>
      <c r="T756" s="88" t="s">
        <v>5155</v>
      </c>
      <c r="U756" s="88" t="s">
        <v>701</v>
      </c>
      <c r="V756" s="88" t="s">
        <v>5176</v>
      </c>
      <c r="W756" s="78" t="s">
        <v>5177</v>
      </c>
      <c r="X756" s="83">
        <v>45033.996701388889</v>
      </c>
      <c r="Y756" s="88" t="s">
        <v>1692</v>
      </c>
      <c r="Z756" s="88" t="b">
        <v>0</v>
      </c>
      <c r="AA756" s="88" t="b">
        <v>0</v>
      </c>
      <c r="AB756" s="88"/>
      <c r="AC756" s="88">
        <v>1</v>
      </c>
      <c r="AD756" s="88">
        <v>0</v>
      </c>
      <c r="AE756" s="88" t="s">
        <v>1693</v>
      </c>
      <c r="AF756" s="88" t="b">
        <v>0</v>
      </c>
      <c r="AG756" s="88" t="b">
        <v>0</v>
      </c>
      <c r="AH756" s="88"/>
      <c r="AI756" s="88"/>
      <c r="AJ756" s="88"/>
      <c r="AK756" s="88" t="s">
        <v>5178</v>
      </c>
      <c r="AL756" s="88" t="s">
        <v>5179</v>
      </c>
      <c r="AM756" s="88" t="s">
        <v>5178</v>
      </c>
      <c r="AN756" s="88">
        <v>0</v>
      </c>
      <c r="AO756" s="88" t="s">
        <v>5160</v>
      </c>
      <c r="AP756" s="88" t="b">
        <v>1</v>
      </c>
      <c r="AQ756" s="88" t="b">
        <v>0</v>
      </c>
      <c r="AR756" s="88"/>
      <c r="AS756" s="88" t="b">
        <v>0</v>
      </c>
      <c r="AT756" s="88">
        <v>1</v>
      </c>
      <c r="AU756" s="88">
        <v>1</v>
      </c>
    </row>
    <row r="757" spans="1:47" ht="15" customHeight="1" x14ac:dyDescent="0.3">
      <c r="A757" s="46" t="s">
        <v>704</v>
      </c>
      <c r="B757" s="46" t="s">
        <v>701</v>
      </c>
      <c r="C757" s="50"/>
      <c r="D757" s="51"/>
      <c r="E757" s="81"/>
      <c r="F757" s="52"/>
      <c r="G757" s="50"/>
      <c r="H757" s="54"/>
      <c r="I757" s="53"/>
      <c r="J757" s="53"/>
      <c r="K757" s="65"/>
      <c r="L757" s="79"/>
      <c r="M757" s="79"/>
      <c r="N757" s="60"/>
      <c r="O757" s="88" t="s">
        <v>1697</v>
      </c>
      <c r="P757" s="83">
        <v>45033.996203703704</v>
      </c>
      <c r="Q757" s="88" t="s">
        <v>5180</v>
      </c>
      <c r="R757" s="88"/>
      <c r="S757" s="88" t="s">
        <v>5178</v>
      </c>
      <c r="T757" s="88" t="s">
        <v>5155</v>
      </c>
      <c r="U757" s="88" t="s">
        <v>5181</v>
      </c>
      <c r="V757" s="88" t="s">
        <v>5179</v>
      </c>
      <c r="W757" s="78" t="s">
        <v>5182</v>
      </c>
      <c r="X757" s="83">
        <v>45033.996203703704</v>
      </c>
      <c r="Y757" s="88" t="s">
        <v>1692</v>
      </c>
      <c r="Z757" s="88" t="b">
        <v>0</v>
      </c>
      <c r="AA757" s="88" t="b">
        <v>0</v>
      </c>
      <c r="AB757" s="88"/>
      <c r="AC757" s="88">
        <v>1</v>
      </c>
      <c r="AD757" s="88">
        <v>0</v>
      </c>
      <c r="AE757" s="88" t="s">
        <v>1693</v>
      </c>
      <c r="AF757" s="88" t="b">
        <v>0</v>
      </c>
      <c r="AG757" s="88" t="b">
        <v>0</v>
      </c>
      <c r="AH757" s="88"/>
      <c r="AI757" s="88"/>
      <c r="AJ757" s="88"/>
      <c r="AK757" s="88" t="s">
        <v>5160</v>
      </c>
      <c r="AL757" s="88" t="s">
        <v>5164</v>
      </c>
      <c r="AM757" s="88" t="s">
        <v>5160</v>
      </c>
      <c r="AN757" s="88">
        <v>1</v>
      </c>
      <c r="AO757" s="88" t="s">
        <v>5160</v>
      </c>
      <c r="AP757" s="88" t="b">
        <v>0</v>
      </c>
      <c r="AQ757" s="88" t="b">
        <v>0</v>
      </c>
      <c r="AR757" s="88"/>
      <c r="AS757" s="88" t="b">
        <v>0</v>
      </c>
      <c r="AT757" s="88">
        <v>0</v>
      </c>
      <c r="AU757" s="88">
        <v>1</v>
      </c>
    </row>
    <row r="758" spans="1:47" ht="15" customHeight="1" x14ac:dyDescent="0.3">
      <c r="A758" s="46" t="s">
        <v>701</v>
      </c>
      <c r="B758" s="46" t="s">
        <v>701</v>
      </c>
      <c r="C758" s="50"/>
      <c r="D758" s="51"/>
      <c r="E758" s="81"/>
      <c r="F758" s="52"/>
      <c r="G758" s="50"/>
      <c r="H758" s="54"/>
      <c r="I758" s="53"/>
      <c r="J758" s="53"/>
      <c r="K758" s="65"/>
      <c r="L758" s="79"/>
      <c r="M758" s="79"/>
      <c r="N758" s="60"/>
      <c r="O758" s="88" t="s">
        <v>1736</v>
      </c>
      <c r="P758" s="83">
        <v>45032.975578703707</v>
      </c>
      <c r="Q758" s="88" t="s">
        <v>5183</v>
      </c>
      <c r="R758" s="78" t="s">
        <v>5184</v>
      </c>
      <c r="S758" s="88" t="s">
        <v>5160</v>
      </c>
      <c r="T758" s="88" t="s">
        <v>5155</v>
      </c>
      <c r="U758" s="88" t="s">
        <v>701</v>
      </c>
      <c r="V758" s="88" t="s">
        <v>5164</v>
      </c>
      <c r="W758" s="78" t="s">
        <v>5185</v>
      </c>
      <c r="X758" s="83">
        <v>45032.975578703707</v>
      </c>
      <c r="Y758" s="88" t="s">
        <v>1692</v>
      </c>
      <c r="Z758" s="88" t="b">
        <v>0</v>
      </c>
      <c r="AA758" s="88" t="b">
        <v>0</v>
      </c>
      <c r="AB758" s="88"/>
      <c r="AC758" s="88">
        <v>33</v>
      </c>
      <c r="AD758" s="88">
        <v>11</v>
      </c>
      <c r="AE758" s="88" t="s">
        <v>1693</v>
      </c>
      <c r="AF758" s="88" t="b">
        <v>0</v>
      </c>
      <c r="AG758" s="88" t="b">
        <v>0</v>
      </c>
      <c r="AH758" s="88" t="s">
        <v>5186</v>
      </c>
      <c r="AI758" s="88" t="b">
        <v>0</v>
      </c>
      <c r="AJ758" s="88">
        <v>0.68</v>
      </c>
      <c r="AK758" s="88"/>
      <c r="AL758" s="88"/>
      <c r="AM758" s="88" t="s">
        <v>5160</v>
      </c>
      <c r="AN758" s="88">
        <v>0</v>
      </c>
      <c r="AO758" s="88"/>
      <c r="AP758" s="88"/>
      <c r="AQ758" s="88"/>
      <c r="AR758" s="88"/>
      <c r="AS758" s="88"/>
      <c r="AT758" s="88"/>
      <c r="AU758" s="88">
        <v>1</v>
      </c>
    </row>
    <row r="759" spans="1:47" ht="15" customHeight="1" x14ac:dyDescent="0.3">
      <c r="A759" s="46" t="s">
        <v>705</v>
      </c>
      <c r="B759" s="46" t="s">
        <v>706</v>
      </c>
      <c r="C759" s="50"/>
      <c r="D759" s="51"/>
      <c r="E759" s="81"/>
      <c r="F759" s="52"/>
      <c r="G759" s="50"/>
      <c r="H759" s="54"/>
      <c r="I759" s="53"/>
      <c r="J759" s="53"/>
      <c r="K759" s="65"/>
      <c r="L759" s="79"/>
      <c r="M759" s="79"/>
      <c r="N759" s="60"/>
      <c r="O759" s="88" t="s">
        <v>1686</v>
      </c>
      <c r="P759" s="83">
        <v>45034.268888888888</v>
      </c>
      <c r="Q759" s="88" t="s">
        <v>5187</v>
      </c>
      <c r="R759" s="88"/>
      <c r="S759" s="88" t="s">
        <v>5188</v>
      </c>
      <c r="T759" s="88" t="s">
        <v>4674</v>
      </c>
      <c r="U759" s="88" t="s">
        <v>5189</v>
      </c>
      <c r="V759" s="88" t="s">
        <v>5190</v>
      </c>
      <c r="W759" s="78" t="s">
        <v>5191</v>
      </c>
      <c r="X759" s="83">
        <v>45034.268888888888</v>
      </c>
      <c r="Y759" s="88" t="s">
        <v>1692</v>
      </c>
      <c r="Z759" s="88" t="b">
        <v>0</v>
      </c>
      <c r="AA759" s="88" t="b">
        <v>0</v>
      </c>
      <c r="AB759" s="88"/>
      <c r="AC759" s="88">
        <v>1</v>
      </c>
      <c r="AD759" s="88">
        <v>0</v>
      </c>
      <c r="AE759" s="88" t="s">
        <v>1693</v>
      </c>
      <c r="AF759" s="88" t="b">
        <v>0</v>
      </c>
      <c r="AG759" s="88" t="b">
        <v>0</v>
      </c>
      <c r="AH759" s="88"/>
      <c r="AI759" s="88"/>
      <c r="AJ759" s="88"/>
      <c r="AK759" s="88" t="s">
        <v>5192</v>
      </c>
      <c r="AL759" s="88" t="s">
        <v>5193</v>
      </c>
      <c r="AM759" s="88" t="s">
        <v>5192</v>
      </c>
      <c r="AN759" s="88">
        <v>0</v>
      </c>
      <c r="AO759" s="88" t="s">
        <v>5194</v>
      </c>
      <c r="AP759" s="88" t="b">
        <v>0</v>
      </c>
      <c r="AQ759" s="88" t="b">
        <v>0</v>
      </c>
      <c r="AR759" s="88"/>
      <c r="AS759" s="88" t="b">
        <v>0</v>
      </c>
      <c r="AT759" s="88">
        <v>3</v>
      </c>
      <c r="AU759" s="88">
        <v>1</v>
      </c>
    </row>
    <row r="760" spans="1:47" ht="15" customHeight="1" x14ac:dyDescent="0.3">
      <c r="A760" s="46" t="s">
        <v>706</v>
      </c>
      <c r="B760" s="46" t="s">
        <v>641</v>
      </c>
      <c r="C760" s="50"/>
      <c r="D760" s="51"/>
      <c r="E760" s="81"/>
      <c r="F760" s="52"/>
      <c r="G760" s="50"/>
      <c r="H760" s="54"/>
      <c r="I760" s="53"/>
      <c r="J760" s="53"/>
      <c r="K760" s="65"/>
      <c r="L760" s="79"/>
      <c r="M760" s="79"/>
      <c r="N760" s="60"/>
      <c r="O760" s="88" t="s">
        <v>1686</v>
      </c>
      <c r="P760" s="83">
        <v>45033.84611111111</v>
      </c>
      <c r="Q760" s="88" t="s">
        <v>5195</v>
      </c>
      <c r="R760" s="88"/>
      <c r="S760" s="88" t="s">
        <v>5192</v>
      </c>
      <c r="T760" s="88" t="s">
        <v>4674</v>
      </c>
      <c r="U760" s="88" t="s">
        <v>5196</v>
      </c>
      <c r="V760" s="88" t="s">
        <v>5193</v>
      </c>
      <c r="W760" s="78" t="s">
        <v>5197</v>
      </c>
      <c r="X760" s="83">
        <v>45033.84611111111</v>
      </c>
      <c r="Y760" s="88" t="s">
        <v>1692</v>
      </c>
      <c r="Z760" s="88" t="b">
        <v>0</v>
      </c>
      <c r="AA760" s="88" t="b">
        <v>0</v>
      </c>
      <c r="AB760" s="88"/>
      <c r="AC760" s="88">
        <v>3</v>
      </c>
      <c r="AD760" s="88">
        <v>0</v>
      </c>
      <c r="AE760" s="88" t="s">
        <v>1693</v>
      </c>
      <c r="AF760" s="88" t="b">
        <v>0</v>
      </c>
      <c r="AG760" s="88" t="b">
        <v>0</v>
      </c>
      <c r="AH760" s="88"/>
      <c r="AI760" s="88"/>
      <c r="AJ760" s="88"/>
      <c r="AK760" s="88" t="s">
        <v>5198</v>
      </c>
      <c r="AL760" s="88" t="s">
        <v>5199</v>
      </c>
      <c r="AM760" s="88" t="s">
        <v>5198</v>
      </c>
      <c r="AN760" s="88">
        <v>1</v>
      </c>
      <c r="AO760" s="88" t="s">
        <v>5194</v>
      </c>
      <c r="AP760" s="88" t="b">
        <v>0</v>
      </c>
      <c r="AQ760" s="88" t="b">
        <v>0</v>
      </c>
      <c r="AR760" s="88"/>
      <c r="AS760" s="88" t="b">
        <v>0</v>
      </c>
      <c r="AT760" s="88">
        <v>2</v>
      </c>
      <c r="AU760" s="88">
        <v>1</v>
      </c>
    </row>
    <row r="761" spans="1:47" ht="15" customHeight="1" x14ac:dyDescent="0.3">
      <c r="A761" s="46" t="s">
        <v>707</v>
      </c>
      <c r="B761" s="46" t="s">
        <v>708</v>
      </c>
      <c r="C761" s="50"/>
      <c r="D761" s="51"/>
      <c r="E761" s="81"/>
      <c r="F761" s="52"/>
      <c r="G761" s="50"/>
      <c r="H761" s="54"/>
      <c r="I761" s="53"/>
      <c r="J761" s="53"/>
      <c r="K761" s="65"/>
      <c r="L761" s="79"/>
      <c r="M761" s="79"/>
      <c r="N761" s="60"/>
      <c r="O761" s="88" t="s">
        <v>1686</v>
      </c>
      <c r="P761" s="83">
        <v>45033.974212962959</v>
      </c>
      <c r="Q761" s="88" t="s">
        <v>5200</v>
      </c>
      <c r="R761" s="88"/>
      <c r="S761" s="88" t="s">
        <v>5201</v>
      </c>
      <c r="T761" s="88" t="s">
        <v>4674</v>
      </c>
      <c r="U761" s="88" t="s">
        <v>707</v>
      </c>
      <c r="V761" s="88" t="s">
        <v>5202</v>
      </c>
      <c r="W761" s="78" t="s">
        <v>5203</v>
      </c>
      <c r="X761" s="83">
        <v>45033.974212962959</v>
      </c>
      <c r="Y761" s="88" t="s">
        <v>1692</v>
      </c>
      <c r="Z761" s="88" t="b">
        <v>0</v>
      </c>
      <c r="AA761" s="88" t="b">
        <v>0</v>
      </c>
      <c r="AB761" s="88"/>
      <c r="AC761" s="88">
        <v>1</v>
      </c>
      <c r="AD761" s="88">
        <v>0</v>
      </c>
      <c r="AE761" s="88" t="s">
        <v>1693</v>
      </c>
      <c r="AF761" s="88" t="b">
        <v>0</v>
      </c>
      <c r="AG761" s="88" t="b">
        <v>0</v>
      </c>
      <c r="AH761" s="88"/>
      <c r="AI761" s="88"/>
      <c r="AJ761" s="88"/>
      <c r="AK761" s="88" t="s">
        <v>5204</v>
      </c>
      <c r="AL761" s="88" t="s">
        <v>5205</v>
      </c>
      <c r="AM761" s="88" t="s">
        <v>5204</v>
      </c>
      <c r="AN761" s="88">
        <v>0</v>
      </c>
      <c r="AO761" s="88" t="s">
        <v>5194</v>
      </c>
      <c r="AP761" s="88" t="b">
        <v>0</v>
      </c>
      <c r="AQ761" s="88" t="b">
        <v>0</v>
      </c>
      <c r="AR761" s="88"/>
      <c r="AS761" s="88" t="b">
        <v>0</v>
      </c>
      <c r="AT761" s="88">
        <v>1</v>
      </c>
      <c r="AU761" s="88">
        <v>1</v>
      </c>
    </row>
    <row r="762" spans="1:47" ht="15" customHeight="1" x14ac:dyDescent="0.3">
      <c r="A762" s="46" t="s">
        <v>223</v>
      </c>
      <c r="B762" s="46" t="s">
        <v>709</v>
      </c>
      <c r="C762" s="50"/>
      <c r="D762" s="51"/>
      <c r="E762" s="81"/>
      <c r="F762" s="52"/>
      <c r="G762" s="50"/>
      <c r="H762" s="54"/>
      <c r="I762" s="53"/>
      <c r="J762" s="53"/>
      <c r="K762" s="65"/>
      <c r="L762" s="79"/>
      <c r="M762" s="79"/>
      <c r="N762" s="60"/>
      <c r="O762" s="88" t="s">
        <v>1686</v>
      </c>
      <c r="P762" s="83">
        <v>45034.100555555553</v>
      </c>
      <c r="Q762" s="88" t="s">
        <v>5206</v>
      </c>
      <c r="R762" s="88"/>
      <c r="S762" s="88" t="s">
        <v>5207</v>
      </c>
      <c r="T762" s="88" t="s">
        <v>4674</v>
      </c>
      <c r="U762" s="88" t="s">
        <v>223</v>
      </c>
      <c r="V762" s="88" t="s">
        <v>5208</v>
      </c>
      <c r="W762" s="78" t="s">
        <v>5209</v>
      </c>
      <c r="X762" s="83">
        <v>45034.100555555553</v>
      </c>
      <c r="Y762" s="88" t="s">
        <v>1692</v>
      </c>
      <c r="Z762" s="88" t="b">
        <v>0</v>
      </c>
      <c r="AA762" s="88" t="b">
        <v>0</v>
      </c>
      <c r="AB762" s="88"/>
      <c r="AC762" s="88">
        <v>3</v>
      </c>
      <c r="AD762" s="88">
        <v>0</v>
      </c>
      <c r="AE762" s="88" t="s">
        <v>1693</v>
      </c>
      <c r="AF762" s="88" t="b">
        <v>0</v>
      </c>
      <c r="AG762" s="88" t="b">
        <v>0</v>
      </c>
      <c r="AH762" s="88"/>
      <c r="AI762" s="88"/>
      <c r="AJ762" s="88"/>
      <c r="AK762" s="88" t="s">
        <v>5210</v>
      </c>
      <c r="AL762" s="88" t="s">
        <v>5211</v>
      </c>
      <c r="AM762" s="88" t="s">
        <v>5210</v>
      </c>
      <c r="AN762" s="88">
        <v>0</v>
      </c>
      <c r="AO762" s="88" t="s">
        <v>5194</v>
      </c>
      <c r="AP762" s="88" t="b">
        <v>0</v>
      </c>
      <c r="AQ762" s="88" t="b">
        <v>0</v>
      </c>
      <c r="AR762" s="88"/>
      <c r="AS762" s="88" t="b">
        <v>0</v>
      </c>
      <c r="AT762" s="88">
        <v>1</v>
      </c>
      <c r="AU762" s="88">
        <v>1</v>
      </c>
    </row>
    <row r="763" spans="1:47" ht="15" customHeight="1" x14ac:dyDescent="0.3">
      <c r="A763" s="46" t="s">
        <v>709</v>
      </c>
      <c r="B763" s="46" t="s">
        <v>710</v>
      </c>
      <c r="C763" s="50"/>
      <c r="D763" s="51"/>
      <c r="E763" s="81"/>
      <c r="F763" s="52"/>
      <c r="G763" s="50"/>
      <c r="H763" s="54"/>
      <c r="I763" s="53"/>
      <c r="J763" s="53"/>
      <c r="K763" s="65"/>
      <c r="L763" s="79"/>
      <c r="M763" s="79"/>
      <c r="N763" s="60"/>
      <c r="O763" s="88" t="s">
        <v>1697</v>
      </c>
      <c r="P763" s="83">
        <v>45034.089965277781</v>
      </c>
      <c r="Q763" s="88" t="s">
        <v>5212</v>
      </c>
      <c r="R763" s="88"/>
      <c r="S763" s="88" t="s">
        <v>5210</v>
      </c>
      <c r="T763" s="88" t="s">
        <v>4674</v>
      </c>
      <c r="U763" s="88" t="s">
        <v>709</v>
      </c>
      <c r="V763" s="88" t="s">
        <v>5211</v>
      </c>
      <c r="W763" s="78" t="s">
        <v>5213</v>
      </c>
      <c r="X763" s="83">
        <v>45034.089965277781</v>
      </c>
      <c r="Y763" s="88" t="s">
        <v>1692</v>
      </c>
      <c r="Z763" s="88" t="b">
        <v>0</v>
      </c>
      <c r="AA763" s="88" t="b">
        <v>0</v>
      </c>
      <c r="AB763" s="88"/>
      <c r="AC763" s="88">
        <v>10</v>
      </c>
      <c r="AD763" s="88">
        <v>0</v>
      </c>
      <c r="AE763" s="88" t="s">
        <v>1693</v>
      </c>
      <c r="AF763" s="88" t="b">
        <v>0</v>
      </c>
      <c r="AG763" s="88" t="b">
        <v>0</v>
      </c>
      <c r="AH763" s="88"/>
      <c r="AI763" s="88"/>
      <c r="AJ763" s="88"/>
      <c r="AK763" s="88" t="s">
        <v>5194</v>
      </c>
      <c r="AL763" s="88" t="s">
        <v>5214</v>
      </c>
      <c r="AM763" s="88" t="s">
        <v>5194</v>
      </c>
      <c r="AN763" s="88">
        <v>1</v>
      </c>
      <c r="AO763" s="88" t="s">
        <v>5194</v>
      </c>
      <c r="AP763" s="88" t="b">
        <v>0</v>
      </c>
      <c r="AQ763" s="88" t="b">
        <v>0</v>
      </c>
      <c r="AR763" s="88"/>
      <c r="AS763" s="88" t="b">
        <v>0</v>
      </c>
      <c r="AT763" s="88">
        <v>0</v>
      </c>
      <c r="AU763" s="88">
        <v>1</v>
      </c>
    </row>
    <row r="764" spans="1:47" ht="15" customHeight="1" x14ac:dyDescent="0.3">
      <c r="A764" s="46" t="s">
        <v>711</v>
      </c>
      <c r="B764" s="46" t="s">
        <v>710</v>
      </c>
      <c r="C764" s="50"/>
      <c r="D764" s="51"/>
      <c r="E764" s="81"/>
      <c r="F764" s="52"/>
      <c r="G764" s="50"/>
      <c r="H764" s="54"/>
      <c r="I764" s="53"/>
      <c r="J764" s="53"/>
      <c r="K764" s="65"/>
      <c r="L764" s="79"/>
      <c r="M764" s="79"/>
      <c r="N764" s="60"/>
      <c r="O764" s="88" t="s">
        <v>1697</v>
      </c>
      <c r="P764" s="83">
        <v>45034.121099537035</v>
      </c>
      <c r="Q764" s="88" t="s">
        <v>5215</v>
      </c>
      <c r="R764" s="88"/>
      <c r="S764" s="88" t="s">
        <v>5216</v>
      </c>
      <c r="T764" s="88" t="s">
        <v>4674</v>
      </c>
      <c r="U764" s="88" t="s">
        <v>5217</v>
      </c>
      <c r="V764" s="88" t="s">
        <v>5218</v>
      </c>
      <c r="W764" s="78" t="s">
        <v>5219</v>
      </c>
      <c r="X764" s="83">
        <v>45034.121099537035</v>
      </c>
      <c r="Y764" s="88" t="s">
        <v>1692</v>
      </c>
      <c r="Z764" s="88" t="b">
        <v>0</v>
      </c>
      <c r="AA764" s="88" t="b">
        <v>0</v>
      </c>
      <c r="AB764" s="88"/>
      <c r="AC764" s="88">
        <v>2</v>
      </c>
      <c r="AD764" s="88">
        <v>0</v>
      </c>
      <c r="AE764" s="88" t="s">
        <v>1693</v>
      </c>
      <c r="AF764" s="88" t="b">
        <v>0</v>
      </c>
      <c r="AG764" s="88" t="b">
        <v>0</v>
      </c>
      <c r="AH764" s="88"/>
      <c r="AI764" s="88"/>
      <c r="AJ764" s="88"/>
      <c r="AK764" s="88" t="s">
        <v>5194</v>
      </c>
      <c r="AL764" s="88" t="s">
        <v>5214</v>
      </c>
      <c r="AM764" s="88" t="s">
        <v>5194</v>
      </c>
      <c r="AN764" s="88">
        <v>0</v>
      </c>
      <c r="AO764" s="88" t="s">
        <v>5194</v>
      </c>
      <c r="AP764" s="88" t="b">
        <v>0</v>
      </c>
      <c r="AQ764" s="88" t="b">
        <v>0</v>
      </c>
      <c r="AR764" s="88"/>
      <c r="AS764" s="88" t="b">
        <v>0</v>
      </c>
      <c r="AT764" s="88">
        <v>0</v>
      </c>
      <c r="AU764" s="88">
        <v>1</v>
      </c>
    </row>
    <row r="765" spans="1:47" ht="15" customHeight="1" x14ac:dyDescent="0.3">
      <c r="A765" s="46" t="s">
        <v>710</v>
      </c>
      <c r="B765" s="46" t="s">
        <v>708</v>
      </c>
      <c r="C765" s="50"/>
      <c r="D765" s="51"/>
      <c r="E765" s="81"/>
      <c r="F765" s="52"/>
      <c r="G765" s="50"/>
      <c r="H765" s="54"/>
      <c r="I765" s="53"/>
      <c r="J765" s="53"/>
      <c r="K765" s="65"/>
      <c r="L765" s="79"/>
      <c r="M765" s="79"/>
      <c r="N765" s="60"/>
      <c r="O765" s="88" t="s">
        <v>1686</v>
      </c>
      <c r="P765" s="83">
        <v>45033.81554398148</v>
      </c>
      <c r="Q765" s="88" t="s">
        <v>5220</v>
      </c>
      <c r="R765" s="88"/>
      <c r="S765" s="88" t="s">
        <v>5221</v>
      </c>
      <c r="T765" s="88" t="s">
        <v>4674</v>
      </c>
      <c r="U765" s="88" t="s">
        <v>710</v>
      </c>
      <c r="V765" s="88" t="s">
        <v>5222</v>
      </c>
      <c r="W765" s="78" t="s">
        <v>5223</v>
      </c>
      <c r="X765" s="83">
        <v>45033.81554398148</v>
      </c>
      <c r="Y765" s="88" t="s">
        <v>1692</v>
      </c>
      <c r="Z765" s="88" t="b">
        <v>0</v>
      </c>
      <c r="AA765" s="88" t="b">
        <v>0</v>
      </c>
      <c r="AB765" s="88"/>
      <c r="AC765" s="88">
        <v>1</v>
      </c>
      <c r="AD765" s="88">
        <v>0</v>
      </c>
      <c r="AE765" s="88" t="s">
        <v>1693</v>
      </c>
      <c r="AF765" s="88" t="b">
        <v>0</v>
      </c>
      <c r="AG765" s="88" t="b">
        <v>0</v>
      </c>
      <c r="AH765" s="88"/>
      <c r="AI765" s="88"/>
      <c r="AJ765" s="88"/>
      <c r="AK765" s="88" t="s">
        <v>5204</v>
      </c>
      <c r="AL765" s="88" t="s">
        <v>5205</v>
      </c>
      <c r="AM765" s="88" t="s">
        <v>5204</v>
      </c>
      <c r="AN765" s="88">
        <v>0</v>
      </c>
      <c r="AO765" s="88" t="s">
        <v>5194</v>
      </c>
      <c r="AP765" s="88" t="b">
        <v>1</v>
      </c>
      <c r="AQ765" s="88" t="b">
        <v>0</v>
      </c>
      <c r="AR765" s="88"/>
      <c r="AS765" s="88" t="b">
        <v>0</v>
      </c>
      <c r="AT765" s="88">
        <v>1</v>
      </c>
      <c r="AU765" s="88">
        <v>1</v>
      </c>
    </row>
    <row r="766" spans="1:47" ht="15" customHeight="1" x14ac:dyDescent="0.3">
      <c r="A766" s="46" t="s">
        <v>708</v>
      </c>
      <c r="B766" s="46" t="s">
        <v>710</v>
      </c>
      <c r="C766" s="50"/>
      <c r="D766" s="51"/>
      <c r="E766" s="81"/>
      <c r="F766" s="52"/>
      <c r="G766" s="50"/>
      <c r="H766" s="54"/>
      <c r="I766" s="53"/>
      <c r="J766" s="53"/>
      <c r="K766" s="65"/>
      <c r="L766" s="79"/>
      <c r="M766" s="79"/>
      <c r="N766" s="60"/>
      <c r="O766" s="88" t="s">
        <v>1697</v>
      </c>
      <c r="P766" s="83">
        <v>45033.806585648148</v>
      </c>
      <c r="Q766" s="88" t="s">
        <v>5224</v>
      </c>
      <c r="R766" s="88"/>
      <c r="S766" s="88" t="s">
        <v>5204</v>
      </c>
      <c r="T766" s="88" t="s">
        <v>4674</v>
      </c>
      <c r="U766" s="88" t="s">
        <v>708</v>
      </c>
      <c r="V766" s="88" t="s">
        <v>5205</v>
      </c>
      <c r="W766" s="78" t="s">
        <v>5225</v>
      </c>
      <c r="X766" s="83">
        <v>45033.806585648148</v>
      </c>
      <c r="Y766" s="88" t="s">
        <v>1692</v>
      </c>
      <c r="Z766" s="88" t="b">
        <v>0</v>
      </c>
      <c r="AA766" s="88" t="b">
        <v>0</v>
      </c>
      <c r="AB766" s="88"/>
      <c r="AC766" s="88">
        <v>13</v>
      </c>
      <c r="AD766" s="88">
        <v>0</v>
      </c>
      <c r="AE766" s="88" t="s">
        <v>1693</v>
      </c>
      <c r="AF766" s="88" t="b">
        <v>0</v>
      </c>
      <c r="AG766" s="88" t="b">
        <v>0</v>
      </c>
      <c r="AH766" s="88"/>
      <c r="AI766" s="88"/>
      <c r="AJ766" s="88"/>
      <c r="AK766" s="88" t="s">
        <v>5194</v>
      </c>
      <c r="AL766" s="88" t="s">
        <v>5214</v>
      </c>
      <c r="AM766" s="88" t="s">
        <v>5194</v>
      </c>
      <c r="AN766" s="88">
        <v>3</v>
      </c>
      <c r="AO766" s="88" t="s">
        <v>5194</v>
      </c>
      <c r="AP766" s="88" t="b">
        <v>0</v>
      </c>
      <c r="AQ766" s="88" t="b">
        <v>0</v>
      </c>
      <c r="AR766" s="88"/>
      <c r="AS766" s="88" t="b">
        <v>0</v>
      </c>
      <c r="AT766" s="88">
        <v>0</v>
      </c>
      <c r="AU766" s="88">
        <v>1</v>
      </c>
    </row>
    <row r="767" spans="1:47" ht="15" customHeight="1" x14ac:dyDescent="0.3">
      <c r="A767" s="46" t="s">
        <v>639</v>
      </c>
      <c r="B767" s="46" t="s">
        <v>710</v>
      </c>
      <c r="C767" s="50"/>
      <c r="D767" s="51"/>
      <c r="E767" s="81"/>
      <c r="F767" s="52"/>
      <c r="G767" s="50"/>
      <c r="H767" s="54"/>
      <c r="I767" s="53"/>
      <c r="J767" s="53"/>
      <c r="K767" s="65"/>
      <c r="L767" s="79"/>
      <c r="M767" s="79"/>
      <c r="N767" s="60"/>
      <c r="O767" s="88" t="s">
        <v>1697</v>
      </c>
      <c r="P767" s="83">
        <v>45034.231539351851</v>
      </c>
      <c r="Q767" s="88" t="s">
        <v>5226</v>
      </c>
      <c r="R767" s="88"/>
      <c r="S767" s="88" t="s">
        <v>5227</v>
      </c>
      <c r="T767" s="88" t="s">
        <v>4674</v>
      </c>
      <c r="U767" s="88" t="s">
        <v>4759</v>
      </c>
      <c r="V767" s="88" t="s">
        <v>5228</v>
      </c>
      <c r="W767" s="78" t="s">
        <v>5229</v>
      </c>
      <c r="X767" s="83">
        <v>45034.231539351851</v>
      </c>
      <c r="Y767" s="88" t="s">
        <v>1692</v>
      </c>
      <c r="Z767" s="88" t="b">
        <v>0</v>
      </c>
      <c r="AA767" s="88" t="b">
        <v>0</v>
      </c>
      <c r="AB767" s="88"/>
      <c r="AC767" s="88">
        <v>1</v>
      </c>
      <c r="AD767" s="88">
        <v>0</v>
      </c>
      <c r="AE767" s="88" t="s">
        <v>1693</v>
      </c>
      <c r="AF767" s="88" t="b">
        <v>0</v>
      </c>
      <c r="AG767" s="88" t="b">
        <v>0</v>
      </c>
      <c r="AH767" s="88"/>
      <c r="AI767" s="88"/>
      <c r="AJ767" s="88"/>
      <c r="AK767" s="88" t="s">
        <v>5194</v>
      </c>
      <c r="AL767" s="88" t="s">
        <v>5214</v>
      </c>
      <c r="AM767" s="88" t="s">
        <v>5194</v>
      </c>
      <c r="AN767" s="88">
        <v>0</v>
      </c>
      <c r="AO767" s="88" t="s">
        <v>5194</v>
      </c>
      <c r="AP767" s="88" t="b">
        <v>0</v>
      </c>
      <c r="AQ767" s="88" t="b">
        <v>0</v>
      </c>
      <c r="AR767" s="88"/>
      <c r="AS767" s="88" t="b">
        <v>0</v>
      </c>
      <c r="AT767" s="88">
        <v>0</v>
      </c>
      <c r="AU767" s="88">
        <v>1</v>
      </c>
    </row>
    <row r="768" spans="1:47" ht="15" customHeight="1" x14ac:dyDescent="0.3">
      <c r="A768" s="46" t="s">
        <v>710</v>
      </c>
      <c r="B768" s="46" t="s">
        <v>710</v>
      </c>
      <c r="C768" s="50"/>
      <c r="D768" s="51"/>
      <c r="E768" s="81"/>
      <c r="F768" s="52"/>
      <c r="G768" s="50"/>
      <c r="H768" s="54"/>
      <c r="I768" s="53"/>
      <c r="J768" s="53"/>
      <c r="K768" s="65"/>
      <c r="L768" s="79"/>
      <c r="M768" s="79"/>
      <c r="N768" s="60"/>
      <c r="O768" s="88" t="s">
        <v>1736</v>
      </c>
      <c r="P768" s="83">
        <v>45033.791064814817</v>
      </c>
      <c r="Q768" s="88"/>
      <c r="R768" s="78" t="s">
        <v>5230</v>
      </c>
      <c r="S768" s="88" t="s">
        <v>5194</v>
      </c>
      <c r="T768" s="88" t="s">
        <v>4674</v>
      </c>
      <c r="U768" s="88" t="s">
        <v>710</v>
      </c>
      <c r="V768" s="88" t="s">
        <v>5214</v>
      </c>
      <c r="W768" s="78" t="s">
        <v>5231</v>
      </c>
      <c r="X768" s="83">
        <v>45033.791064814817</v>
      </c>
      <c r="Y768" s="88" t="s">
        <v>1692</v>
      </c>
      <c r="Z768" s="88" t="b">
        <v>0</v>
      </c>
      <c r="AA768" s="88" t="b">
        <v>0</v>
      </c>
      <c r="AB768" s="88"/>
      <c r="AC768" s="88">
        <v>40</v>
      </c>
      <c r="AD768" s="88">
        <v>4</v>
      </c>
      <c r="AE768" s="88" t="s">
        <v>1693</v>
      </c>
      <c r="AF768" s="88" t="b">
        <v>0</v>
      </c>
      <c r="AG768" s="88" t="b">
        <v>0</v>
      </c>
      <c r="AH768" s="88" t="s">
        <v>5232</v>
      </c>
      <c r="AI768" s="88" t="b">
        <v>0</v>
      </c>
      <c r="AJ768" s="88">
        <v>0.91</v>
      </c>
      <c r="AK768" s="88"/>
      <c r="AL768" s="88"/>
      <c r="AM768" s="88" t="s">
        <v>5194</v>
      </c>
      <c r="AN768" s="88">
        <v>0</v>
      </c>
      <c r="AO768" s="88"/>
      <c r="AP768" s="88"/>
      <c r="AQ768" s="88"/>
      <c r="AR768" s="88"/>
      <c r="AS768" s="88"/>
      <c r="AT768" s="88"/>
      <c r="AU768" s="88">
        <v>1</v>
      </c>
    </row>
    <row r="769" spans="1:47" ht="15" customHeight="1" x14ac:dyDescent="0.3">
      <c r="A769" s="46" t="s">
        <v>712</v>
      </c>
      <c r="B769" s="46" t="s">
        <v>713</v>
      </c>
      <c r="C769" s="50"/>
      <c r="D769" s="51"/>
      <c r="E769" s="81"/>
      <c r="F769" s="52"/>
      <c r="G769" s="50"/>
      <c r="H769" s="54"/>
      <c r="I769" s="53"/>
      <c r="J769" s="53"/>
      <c r="K769" s="65"/>
      <c r="L769" s="79"/>
      <c r="M769" s="79"/>
      <c r="N769" s="60"/>
      <c r="O769" s="88" t="s">
        <v>1686</v>
      </c>
      <c r="P769" s="83">
        <v>45032.700636574074</v>
      </c>
      <c r="Q769" s="88" t="s">
        <v>5233</v>
      </c>
      <c r="R769" s="88"/>
      <c r="S769" s="88" t="s">
        <v>5234</v>
      </c>
      <c r="T769" s="88" t="s">
        <v>5235</v>
      </c>
      <c r="U769" s="88" t="s">
        <v>5236</v>
      </c>
      <c r="V769" s="88" t="s">
        <v>5237</v>
      </c>
      <c r="W769" s="78" t="s">
        <v>5238</v>
      </c>
      <c r="X769" s="83">
        <v>45032.700636574074</v>
      </c>
      <c r="Y769" s="88" t="s">
        <v>1692</v>
      </c>
      <c r="Z769" s="88" t="b">
        <v>0</v>
      </c>
      <c r="AA769" s="88" t="b">
        <v>0</v>
      </c>
      <c r="AB769" s="88"/>
      <c r="AC769" s="88">
        <v>0</v>
      </c>
      <c r="AD769" s="88">
        <v>0</v>
      </c>
      <c r="AE769" s="88" t="s">
        <v>1693</v>
      </c>
      <c r="AF769" s="88" t="b">
        <v>0</v>
      </c>
      <c r="AG769" s="88" t="b">
        <v>0</v>
      </c>
      <c r="AH769" s="88"/>
      <c r="AI769" s="88"/>
      <c r="AJ769" s="88"/>
      <c r="AK769" s="88" t="s">
        <v>5239</v>
      </c>
      <c r="AL769" s="88" t="s">
        <v>5240</v>
      </c>
      <c r="AM769" s="88" t="s">
        <v>5239</v>
      </c>
      <c r="AN769" s="88">
        <v>0</v>
      </c>
      <c r="AO769" s="88" t="s">
        <v>5241</v>
      </c>
      <c r="AP769" s="88" t="b">
        <v>0</v>
      </c>
      <c r="AQ769" s="88" t="b">
        <v>0</v>
      </c>
      <c r="AR769" s="88"/>
      <c r="AS769" s="88" t="b">
        <v>0</v>
      </c>
      <c r="AT769" s="88">
        <v>4</v>
      </c>
      <c r="AU769" s="88">
        <v>2</v>
      </c>
    </row>
    <row r="770" spans="1:47" ht="15" customHeight="1" x14ac:dyDescent="0.3">
      <c r="A770" s="46" t="s">
        <v>713</v>
      </c>
      <c r="B770" s="46" t="s">
        <v>712</v>
      </c>
      <c r="C770" s="50"/>
      <c r="D770" s="51"/>
      <c r="E770" s="81"/>
      <c r="F770" s="52"/>
      <c r="G770" s="50"/>
      <c r="H770" s="54"/>
      <c r="I770" s="53"/>
      <c r="J770" s="53"/>
      <c r="K770" s="65"/>
      <c r="L770" s="79"/>
      <c r="M770" s="79"/>
      <c r="N770" s="60"/>
      <c r="O770" s="88" t="s">
        <v>1686</v>
      </c>
      <c r="P770" s="83">
        <v>45032.645925925928</v>
      </c>
      <c r="Q770" s="88" t="s">
        <v>5242</v>
      </c>
      <c r="R770" s="88"/>
      <c r="S770" s="88" t="s">
        <v>5239</v>
      </c>
      <c r="T770" s="88" t="s">
        <v>5235</v>
      </c>
      <c r="U770" s="88" t="s">
        <v>5243</v>
      </c>
      <c r="V770" s="88" t="s">
        <v>5240</v>
      </c>
      <c r="W770" s="78" t="s">
        <v>5244</v>
      </c>
      <c r="X770" s="83">
        <v>45032.645925925928</v>
      </c>
      <c r="Y770" s="83">
        <v>45032.999641203707</v>
      </c>
      <c r="Z770" s="88" t="b">
        <v>0</v>
      </c>
      <c r="AA770" s="88" t="b">
        <v>0</v>
      </c>
      <c r="AB770" s="88"/>
      <c r="AC770" s="88">
        <v>2</v>
      </c>
      <c r="AD770" s="88">
        <v>0</v>
      </c>
      <c r="AE770" s="88" t="s">
        <v>1693</v>
      </c>
      <c r="AF770" s="88" t="b">
        <v>0</v>
      </c>
      <c r="AG770" s="88" t="b">
        <v>0</v>
      </c>
      <c r="AH770" s="88"/>
      <c r="AI770" s="88"/>
      <c r="AJ770" s="88"/>
      <c r="AK770" s="88" t="s">
        <v>5245</v>
      </c>
      <c r="AL770" s="88" t="s">
        <v>5246</v>
      </c>
      <c r="AM770" s="88" t="s">
        <v>5245</v>
      </c>
      <c r="AN770" s="88">
        <v>1</v>
      </c>
      <c r="AO770" s="88" t="s">
        <v>5241</v>
      </c>
      <c r="AP770" s="88" t="b">
        <v>0</v>
      </c>
      <c r="AQ770" s="88" t="b">
        <v>0</v>
      </c>
      <c r="AR770" s="88"/>
      <c r="AS770" s="88" t="b">
        <v>0</v>
      </c>
      <c r="AT770" s="88">
        <v>3</v>
      </c>
      <c r="AU770" s="88">
        <v>2</v>
      </c>
    </row>
    <row r="771" spans="1:47" ht="15" customHeight="1" x14ac:dyDescent="0.3">
      <c r="A771" s="46" t="s">
        <v>712</v>
      </c>
      <c r="B771" s="46" t="s">
        <v>713</v>
      </c>
      <c r="C771" s="50"/>
      <c r="D771" s="51"/>
      <c r="E771" s="81"/>
      <c r="F771" s="52"/>
      <c r="G771" s="50"/>
      <c r="H771" s="54"/>
      <c r="I771" s="53"/>
      <c r="J771" s="53"/>
      <c r="K771" s="65"/>
      <c r="L771" s="79"/>
      <c r="M771" s="79"/>
      <c r="N771" s="60"/>
      <c r="O771" s="88" t="s">
        <v>1686</v>
      </c>
      <c r="P771" s="83">
        <v>45032.581099537034</v>
      </c>
      <c r="Q771" s="88" t="s">
        <v>5247</v>
      </c>
      <c r="R771" s="88"/>
      <c r="S771" s="88" t="s">
        <v>5245</v>
      </c>
      <c r="T771" s="88" t="s">
        <v>5235</v>
      </c>
      <c r="U771" s="88" t="s">
        <v>5236</v>
      </c>
      <c r="V771" s="88" t="s">
        <v>5246</v>
      </c>
      <c r="W771" s="78" t="s">
        <v>5248</v>
      </c>
      <c r="X771" s="83">
        <v>45032.581099537034</v>
      </c>
      <c r="Y771" s="88" t="s">
        <v>1692</v>
      </c>
      <c r="Z771" s="88" t="b">
        <v>0</v>
      </c>
      <c r="AA771" s="88" t="b">
        <v>0</v>
      </c>
      <c r="AB771" s="88"/>
      <c r="AC771" s="88">
        <v>1</v>
      </c>
      <c r="AD771" s="88">
        <v>0</v>
      </c>
      <c r="AE771" s="88" t="s">
        <v>1693</v>
      </c>
      <c r="AF771" s="88" t="b">
        <v>0</v>
      </c>
      <c r="AG771" s="88" t="b">
        <v>0</v>
      </c>
      <c r="AH771" s="88"/>
      <c r="AI771" s="88"/>
      <c r="AJ771" s="88"/>
      <c r="AK771" s="88" t="s">
        <v>5249</v>
      </c>
      <c r="AL771" s="88" t="s">
        <v>5250</v>
      </c>
      <c r="AM771" s="88" t="s">
        <v>5249</v>
      </c>
      <c r="AN771" s="88">
        <v>1</v>
      </c>
      <c r="AO771" s="88" t="s">
        <v>5241</v>
      </c>
      <c r="AP771" s="88" t="b">
        <v>0</v>
      </c>
      <c r="AQ771" s="88" t="b">
        <v>0</v>
      </c>
      <c r="AR771" s="88"/>
      <c r="AS771" s="88" t="b">
        <v>0</v>
      </c>
      <c r="AT771" s="88">
        <v>2</v>
      </c>
      <c r="AU771" s="88">
        <v>2</v>
      </c>
    </row>
    <row r="772" spans="1:47" ht="15" customHeight="1" x14ac:dyDescent="0.3">
      <c r="A772" s="46" t="s">
        <v>713</v>
      </c>
      <c r="B772" s="46" t="s">
        <v>712</v>
      </c>
      <c r="C772" s="50"/>
      <c r="D772" s="51"/>
      <c r="E772" s="81"/>
      <c r="F772" s="52"/>
      <c r="G772" s="50"/>
      <c r="H772" s="54"/>
      <c r="I772" s="53"/>
      <c r="J772" s="53"/>
      <c r="K772" s="65"/>
      <c r="L772" s="79"/>
      <c r="M772" s="79"/>
      <c r="N772" s="60"/>
      <c r="O772" s="88" t="s">
        <v>1686</v>
      </c>
      <c r="P772" s="83">
        <v>45032.577881944446</v>
      </c>
      <c r="Q772" s="88">
        <v>1938</v>
      </c>
      <c r="R772" s="88"/>
      <c r="S772" s="88" t="s">
        <v>5249</v>
      </c>
      <c r="T772" s="88" t="s">
        <v>5235</v>
      </c>
      <c r="U772" s="88" t="s">
        <v>5243</v>
      </c>
      <c r="V772" s="88" t="s">
        <v>5250</v>
      </c>
      <c r="W772" s="78" t="s">
        <v>5251</v>
      </c>
      <c r="X772" s="83">
        <v>45032.577881944446</v>
      </c>
      <c r="Y772" s="88" t="s">
        <v>1692</v>
      </c>
      <c r="Z772" s="88" t="b">
        <v>0</v>
      </c>
      <c r="AA772" s="88" t="b">
        <v>0</v>
      </c>
      <c r="AB772" s="88"/>
      <c r="AC772" s="88">
        <v>3</v>
      </c>
      <c r="AD772" s="88">
        <v>0</v>
      </c>
      <c r="AE772" s="88" t="s">
        <v>1693</v>
      </c>
      <c r="AF772" s="88" t="b">
        <v>0</v>
      </c>
      <c r="AG772" s="88" t="b">
        <v>0</v>
      </c>
      <c r="AH772" s="88"/>
      <c r="AI772" s="88"/>
      <c r="AJ772" s="88"/>
      <c r="AK772" s="88" t="s">
        <v>5252</v>
      </c>
      <c r="AL772" s="88" t="s">
        <v>5253</v>
      </c>
      <c r="AM772" s="88" t="s">
        <v>5252</v>
      </c>
      <c r="AN772" s="88">
        <v>1</v>
      </c>
      <c r="AO772" s="88" t="s">
        <v>5241</v>
      </c>
      <c r="AP772" s="88" t="b">
        <v>0</v>
      </c>
      <c r="AQ772" s="88" t="b">
        <v>0</v>
      </c>
      <c r="AR772" s="88"/>
      <c r="AS772" s="88" t="b">
        <v>0</v>
      </c>
      <c r="AT772" s="88">
        <v>1</v>
      </c>
      <c r="AU772" s="88">
        <v>2</v>
      </c>
    </row>
    <row r="773" spans="1:47" ht="15" customHeight="1" x14ac:dyDescent="0.3">
      <c r="A773" s="46" t="s">
        <v>712</v>
      </c>
      <c r="B773" s="46" t="s">
        <v>714</v>
      </c>
      <c r="C773" s="50"/>
      <c r="D773" s="51"/>
      <c r="E773" s="81"/>
      <c r="F773" s="52"/>
      <c r="G773" s="50"/>
      <c r="H773" s="54"/>
      <c r="I773" s="53"/>
      <c r="J773" s="53"/>
      <c r="K773" s="65"/>
      <c r="L773" s="79"/>
      <c r="M773" s="79"/>
      <c r="N773" s="60"/>
      <c r="O773" s="88" t="s">
        <v>1697</v>
      </c>
      <c r="P773" s="83">
        <v>45032.507592592592</v>
      </c>
      <c r="Q773" s="88" t="s">
        <v>5254</v>
      </c>
      <c r="R773" s="88"/>
      <c r="S773" s="88" t="s">
        <v>5252</v>
      </c>
      <c r="T773" s="88" t="s">
        <v>5235</v>
      </c>
      <c r="U773" s="88" t="s">
        <v>5236</v>
      </c>
      <c r="V773" s="88" t="s">
        <v>5253</v>
      </c>
      <c r="W773" s="78" t="s">
        <v>5255</v>
      </c>
      <c r="X773" s="83">
        <v>45032.507592592592</v>
      </c>
      <c r="Y773" s="88" t="s">
        <v>1692</v>
      </c>
      <c r="Z773" s="88" t="b">
        <v>0</v>
      </c>
      <c r="AA773" s="88" t="b">
        <v>0</v>
      </c>
      <c r="AB773" s="88"/>
      <c r="AC773" s="88">
        <v>1</v>
      </c>
      <c r="AD773" s="88">
        <v>0</v>
      </c>
      <c r="AE773" s="88" t="s">
        <v>1693</v>
      </c>
      <c r="AF773" s="88" t="b">
        <v>0</v>
      </c>
      <c r="AG773" s="88" t="b">
        <v>0</v>
      </c>
      <c r="AH773" s="88"/>
      <c r="AI773" s="88"/>
      <c r="AJ773" s="88"/>
      <c r="AK773" s="88" t="s">
        <v>5241</v>
      </c>
      <c r="AL773" s="88" t="s">
        <v>5256</v>
      </c>
      <c r="AM773" s="88" t="s">
        <v>5241</v>
      </c>
      <c r="AN773" s="88">
        <v>1</v>
      </c>
      <c r="AO773" s="88" t="s">
        <v>5241</v>
      </c>
      <c r="AP773" s="88" t="b">
        <v>0</v>
      </c>
      <c r="AQ773" s="88" t="b">
        <v>0</v>
      </c>
      <c r="AR773" s="88"/>
      <c r="AS773" s="88" t="b">
        <v>0</v>
      </c>
      <c r="AT773" s="88">
        <v>0</v>
      </c>
      <c r="AU773" s="88">
        <v>1</v>
      </c>
    </row>
    <row r="774" spans="1:47" ht="15" customHeight="1" x14ac:dyDescent="0.3">
      <c r="A774" s="46" t="s">
        <v>714</v>
      </c>
      <c r="B774" s="46" t="s">
        <v>714</v>
      </c>
      <c r="C774" s="50"/>
      <c r="D774" s="51"/>
      <c r="E774" s="81"/>
      <c r="F774" s="52"/>
      <c r="G774" s="50"/>
      <c r="H774" s="54"/>
      <c r="I774" s="53"/>
      <c r="J774" s="53"/>
      <c r="K774" s="65"/>
      <c r="L774" s="79"/>
      <c r="M774" s="79"/>
      <c r="N774" s="60"/>
      <c r="O774" s="88" t="s">
        <v>1736</v>
      </c>
      <c r="P774" s="83">
        <v>45032.325115740743</v>
      </c>
      <c r="Q774" s="88"/>
      <c r="R774" s="78" t="s">
        <v>5257</v>
      </c>
      <c r="S774" s="88" t="s">
        <v>5241</v>
      </c>
      <c r="T774" s="88" t="s">
        <v>5235</v>
      </c>
      <c r="U774" s="88" t="s">
        <v>5258</v>
      </c>
      <c r="V774" s="88" t="s">
        <v>5256</v>
      </c>
      <c r="W774" s="78" t="s">
        <v>5259</v>
      </c>
      <c r="X774" s="83">
        <v>45032.325115740743</v>
      </c>
      <c r="Y774" s="88" t="s">
        <v>1692</v>
      </c>
      <c r="Z774" s="88" t="b">
        <v>0</v>
      </c>
      <c r="AA774" s="88" t="b">
        <v>0</v>
      </c>
      <c r="AB774" s="88"/>
      <c r="AC774" s="88">
        <v>99</v>
      </c>
      <c r="AD774" s="88">
        <v>0</v>
      </c>
      <c r="AE774" s="88" t="s">
        <v>1693</v>
      </c>
      <c r="AF774" s="88" t="b">
        <v>0</v>
      </c>
      <c r="AG774" s="88" t="b">
        <v>0</v>
      </c>
      <c r="AH774" s="88" t="s">
        <v>5260</v>
      </c>
      <c r="AI774" s="88" t="b">
        <v>0</v>
      </c>
      <c r="AJ774" s="88">
        <v>1</v>
      </c>
      <c r="AK774" s="88"/>
      <c r="AL774" s="88"/>
      <c r="AM774" s="88" t="s">
        <v>5241</v>
      </c>
      <c r="AN774" s="88">
        <v>0</v>
      </c>
      <c r="AO774" s="88"/>
      <c r="AP774" s="88"/>
      <c r="AQ774" s="88"/>
      <c r="AR774" s="88"/>
      <c r="AS774" s="88"/>
      <c r="AT774" s="88"/>
      <c r="AU774" s="88">
        <v>1</v>
      </c>
    </row>
    <row r="775" spans="1:47" ht="15" customHeight="1" x14ac:dyDescent="0.3">
      <c r="A775" s="46" t="s">
        <v>715</v>
      </c>
      <c r="B775" s="46" t="s">
        <v>716</v>
      </c>
      <c r="C775" s="50"/>
      <c r="D775" s="51"/>
      <c r="E775" s="81"/>
      <c r="F775" s="52"/>
      <c r="G775" s="50"/>
      <c r="H775" s="54"/>
      <c r="I775" s="53"/>
      <c r="J775" s="53"/>
      <c r="K775" s="65"/>
      <c r="L775" s="79"/>
      <c r="M775" s="79"/>
      <c r="N775" s="60"/>
      <c r="O775" s="88" t="s">
        <v>1697</v>
      </c>
      <c r="P775" s="83">
        <v>45032.810555555552</v>
      </c>
      <c r="Q775" s="88" t="s">
        <v>5261</v>
      </c>
      <c r="R775" s="88"/>
      <c r="S775" s="88" t="s">
        <v>5262</v>
      </c>
      <c r="T775" s="88" t="s">
        <v>1742</v>
      </c>
      <c r="U775" s="88" t="s">
        <v>5263</v>
      </c>
      <c r="V775" s="88" t="s">
        <v>5264</v>
      </c>
      <c r="W775" s="78" t="s">
        <v>5265</v>
      </c>
      <c r="X775" s="83">
        <v>45032.810555555552</v>
      </c>
      <c r="Y775" s="88" t="s">
        <v>1692</v>
      </c>
      <c r="Z775" s="88" t="b">
        <v>0</v>
      </c>
      <c r="AA775" s="88" t="b">
        <v>0</v>
      </c>
      <c r="AB775" s="88"/>
      <c r="AC775" s="88">
        <v>1</v>
      </c>
      <c r="AD775" s="88">
        <v>0</v>
      </c>
      <c r="AE775" s="88" t="s">
        <v>1693</v>
      </c>
      <c r="AF775" s="88" t="b">
        <v>0</v>
      </c>
      <c r="AG775" s="88" t="b">
        <v>0</v>
      </c>
      <c r="AH775" s="88"/>
      <c r="AI775" s="88"/>
      <c r="AJ775" s="88"/>
      <c r="AK775" s="88" t="s">
        <v>5266</v>
      </c>
      <c r="AL775" s="88" t="s">
        <v>5267</v>
      </c>
      <c r="AM775" s="88" t="s">
        <v>5266</v>
      </c>
      <c r="AN775" s="88">
        <v>0</v>
      </c>
      <c r="AO775" s="88" t="s">
        <v>5266</v>
      </c>
      <c r="AP775" s="88" t="b">
        <v>0</v>
      </c>
      <c r="AQ775" s="88" t="b">
        <v>0</v>
      </c>
      <c r="AR775" s="88"/>
      <c r="AS775" s="88" t="b">
        <v>0</v>
      </c>
      <c r="AT775" s="88">
        <v>0</v>
      </c>
      <c r="AU775" s="88">
        <v>1</v>
      </c>
    </row>
    <row r="776" spans="1:47" ht="15" customHeight="1" x14ac:dyDescent="0.3">
      <c r="A776" s="46" t="s">
        <v>717</v>
      </c>
      <c r="B776" s="46" t="s">
        <v>716</v>
      </c>
      <c r="C776" s="50"/>
      <c r="D776" s="51"/>
      <c r="E776" s="81"/>
      <c r="F776" s="52"/>
      <c r="G776" s="50"/>
      <c r="H776" s="54"/>
      <c r="I776" s="53"/>
      <c r="J776" s="53"/>
      <c r="K776" s="65"/>
      <c r="L776" s="79"/>
      <c r="M776" s="79"/>
      <c r="N776" s="60"/>
      <c r="O776" s="88" t="s">
        <v>1697</v>
      </c>
      <c r="P776" s="83">
        <v>45032.610613425924</v>
      </c>
      <c r="Q776" s="88" t="s">
        <v>5268</v>
      </c>
      <c r="R776" s="88"/>
      <c r="S776" s="88" t="s">
        <v>5269</v>
      </c>
      <c r="T776" s="88" t="s">
        <v>1742</v>
      </c>
      <c r="U776" s="88" t="s">
        <v>717</v>
      </c>
      <c r="V776" s="88" t="s">
        <v>5270</v>
      </c>
      <c r="W776" s="78" t="s">
        <v>5271</v>
      </c>
      <c r="X776" s="83">
        <v>45032.610613425924</v>
      </c>
      <c r="Y776" s="88" t="s">
        <v>1692</v>
      </c>
      <c r="Z776" s="88" t="b">
        <v>0</v>
      </c>
      <c r="AA776" s="88" t="b">
        <v>0</v>
      </c>
      <c r="AB776" s="88"/>
      <c r="AC776" s="88">
        <v>1</v>
      </c>
      <c r="AD776" s="88">
        <v>0</v>
      </c>
      <c r="AE776" s="88" t="s">
        <v>1693</v>
      </c>
      <c r="AF776" s="88" t="b">
        <v>0</v>
      </c>
      <c r="AG776" s="88" t="b">
        <v>0</v>
      </c>
      <c r="AH776" s="88"/>
      <c r="AI776" s="88"/>
      <c r="AJ776" s="88"/>
      <c r="AK776" s="88" t="s">
        <v>5266</v>
      </c>
      <c r="AL776" s="88" t="s">
        <v>5267</v>
      </c>
      <c r="AM776" s="88" t="s">
        <v>5266</v>
      </c>
      <c r="AN776" s="88">
        <v>0</v>
      </c>
      <c r="AO776" s="88" t="s">
        <v>5266</v>
      </c>
      <c r="AP776" s="88" t="b">
        <v>0</v>
      </c>
      <c r="AQ776" s="88" t="b">
        <v>0</v>
      </c>
      <c r="AR776" s="88"/>
      <c r="AS776" s="88" t="b">
        <v>0</v>
      </c>
      <c r="AT776" s="88">
        <v>0</v>
      </c>
      <c r="AU776" s="88">
        <v>1</v>
      </c>
    </row>
    <row r="777" spans="1:47" ht="15" customHeight="1" x14ac:dyDescent="0.3">
      <c r="A777" s="46" t="s">
        <v>718</v>
      </c>
      <c r="B777" s="46" t="s">
        <v>716</v>
      </c>
      <c r="C777" s="50"/>
      <c r="D777" s="51"/>
      <c r="E777" s="81"/>
      <c r="F777" s="52"/>
      <c r="G777" s="50"/>
      <c r="H777" s="54"/>
      <c r="I777" s="53"/>
      <c r="J777" s="53"/>
      <c r="K777" s="65"/>
      <c r="L777" s="79"/>
      <c r="M777" s="79"/>
      <c r="N777" s="60"/>
      <c r="O777" s="88" t="s">
        <v>1697</v>
      </c>
      <c r="P777" s="83">
        <v>45032.783263888887</v>
      </c>
      <c r="Q777" s="88" t="s">
        <v>5272</v>
      </c>
      <c r="R777" s="88"/>
      <c r="S777" s="88" t="s">
        <v>5273</v>
      </c>
      <c r="T777" s="88" t="s">
        <v>1742</v>
      </c>
      <c r="U777" s="88" t="s">
        <v>5274</v>
      </c>
      <c r="V777" s="88" t="s">
        <v>5275</v>
      </c>
      <c r="W777" s="78" t="s">
        <v>5276</v>
      </c>
      <c r="X777" s="83">
        <v>45032.783263888887</v>
      </c>
      <c r="Y777" s="88" t="s">
        <v>1692</v>
      </c>
      <c r="Z777" s="88" t="b">
        <v>0</v>
      </c>
      <c r="AA777" s="88" t="b">
        <v>0</v>
      </c>
      <c r="AB777" s="88"/>
      <c r="AC777" s="88">
        <v>1</v>
      </c>
      <c r="AD777" s="88">
        <v>0</v>
      </c>
      <c r="AE777" s="88" t="s">
        <v>1693</v>
      </c>
      <c r="AF777" s="88" t="b">
        <v>0</v>
      </c>
      <c r="AG777" s="88" t="b">
        <v>0</v>
      </c>
      <c r="AH777" s="88"/>
      <c r="AI777" s="88"/>
      <c r="AJ777" s="88"/>
      <c r="AK777" s="88" t="s">
        <v>5266</v>
      </c>
      <c r="AL777" s="88" t="s">
        <v>5267</v>
      </c>
      <c r="AM777" s="88" t="s">
        <v>5266</v>
      </c>
      <c r="AN777" s="88">
        <v>0</v>
      </c>
      <c r="AO777" s="88" t="s">
        <v>5266</v>
      </c>
      <c r="AP777" s="88" t="b">
        <v>0</v>
      </c>
      <c r="AQ777" s="88" t="b">
        <v>0</v>
      </c>
      <c r="AR777" s="88"/>
      <c r="AS777" s="88" t="b">
        <v>0</v>
      </c>
      <c r="AT777" s="88">
        <v>0</v>
      </c>
      <c r="AU777" s="88">
        <v>1</v>
      </c>
    </row>
    <row r="778" spans="1:47" ht="15" customHeight="1" x14ac:dyDescent="0.3">
      <c r="A778" s="46" t="s">
        <v>716</v>
      </c>
      <c r="B778" s="46" t="s">
        <v>716</v>
      </c>
      <c r="C778" s="50"/>
      <c r="D778" s="51"/>
      <c r="E778" s="81"/>
      <c r="F778" s="52"/>
      <c r="G778" s="50"/>
      <c r="H778" s="54"/>
      <c r="I778" s="53"/>
      <c r="J778" s="53"/>
      <c r="K778" s="65"/>
      <c r="L778" s="79"/>
      <c r="M778" s="79"/>
      <c r="N778" s="60"/>
      <c r="O778" s="88" t="s">
        <v>1736</v>
      </c>
      <c r="P778" s="83">
        <v>45032.494351851848</v>
      </c>
      <c r="Q778" s="88" t="s">
        <v>5277</v>
      </c>
      <c r="R778" s="78" t="s">
        <v>5278</v>
      </c>
      <c r="S778" s="88" t="s">
        <v>5266</v>
      </c>
      <c r="T778" s="88" t="s">
        <v>1742</v>
      </c>
      <c r="U778" s="88" t="s">
        <v>5279</v>
      </c>
      <c r="V778" s="88" t="s">
        <v>5267</v>
      </c>
      <c r="W778" s="78" t="s">
        <v>5280</v>
      </c>
      <c r="X778" s="83">
        <v>45032.494351851848</v>
      </c>
      <c r="Y778" s="88" t="s">
        <v>1692</v>
      </c>
      <c r="Z778" s="88" t="b">
        <v>0</v>
      </c>
      <c r="AA778" s="88" t="b">
        <v>0</v>
      </c>
      <c r="AB778" s="88"/>
      <c r="AC778" s="88">
        <v>0</v>
      </c>
      <c r="AD778" s="88">
        <v>0</v>
      </c>
      <c r="AE778" s="88" t="s">
        <v>1693</v>
      </c>
      <c r="AF778" s="88" t="b">
        <v>0</v>
      </c>
      <c r="AG778" s="88" t="b">
        <v>0</v>
      </c>
      <c r="AH778" s="88" t="s">
        <v>5281</v>
      </c>
      <c r="AI778" s="88" t="b">
        <v>0</v>
      </c>
      <c r="AJ778" s="88">
        <v>0.5</v>
      </c>
      <c r="AK778" s="88"/>
      <c r="AL778" s="88"/>
      <c r="AM778" s="88" t="s">
        <v>5266</v>
      </c>
      <c r="AN778" s="88">
        <v>0</v>
      </c>
      <c r="AO778" s="88"/>
      <c r="AP778" s="88"/>
      <c r="AQ778" s="88"/>
      <c r="AR778" s="88"/>
      <c r="AS778" s="88"/>
      <c r="AT778" s="88"/>
      <c r="AU778" s="88">
        <v>1</v>
      </c>
    </row>
    <row r="779" spans="1:47" ht="15" customHeight="1" x14ac:dyDescent="0.3">
      <c r="A779" s="46" t="s">
        <v>719</v>
      </c>
      <c r="B779" s="46" t="s">
        <v>186</v>
      </c>
      <c r="C779" s="50"/>
      <c r="D779" s="51"/>
      <c r="E779" s="81"/>
      <c r="F779" s="52"/>
      <c r="G779" s="50"/>
      <c r="H779" s="54"/>
      <c r="I779" s="53"/>
      <c r="J779" s="53"/>
      <c r="K779" s="65"/>
      <c r="L779" s="79"/>
      <c r="M779" s="79"/>
      <c r="N779" s="60"/>
      <c r="O779" s="88" t="s">
        <v>1686</v>
      </c>
      <c r="P779" s="83">
        <v>45034.226724537039</v>
      </c>
      <c r="Q779" s="88" t="s">
        <v>5282</v>
      </c>
      <c r="R779" s="88"/>
      <c r="S779" s="88" t="s">
        <v>5283</v>
      </c>
      <c r="T779" s="88" t="s">
        <v>1742</v>
      </c>
      <c r="U779" s="88" t="s">
        <v>719</v>
      </c>
      <c r="V779" s="88" t="s">
        <v>5284</v>
      </c>
      <c r="W779" s="78" t="s">
        <v>5285</v>
      </c>
      <c r="X779" s="83">
        <v>45034.226724537039</v>
      </c>
      <c r="Y779" s="88" t="s">
        <v>1692</v>
      </c>
      <c r="Z779" s="88" t="b">
        <v>0</v>
      </c>
      <c r="AA779" s="88" t="b">
        <v>0</v>
      </c>
      <c r="AB779" s="88"/>
      <c r="AC779" s="88">
        <v>1</v>
      </c>
      <c r="AD779" s="88">
        <v>0</v>
      </c>
      <c r="AE779" s="88" t="s">
        <v>1693</v>
      </c>
      <c r="AF779" s="88" t="b">
        <v>0</v>
      </c>
      <c r="AG779" s="88" t="b">
        <v>0</v>
      </c>
      <c r="AH779" s="88"/>
      <c r="AI779" s="88"/>
      <c r="AJ779" s="88"/>
      <c r="AK779" s="88" t="s">
        <v>5286</v>
      </c>
      <c r="AL779" s="88" t="s">
        <v>5287</v>
      </c>
      <c r="AM779" s="88" t="s">
        <v>5286</v>
      </c>
      <c r="AN779" s="88">
        <v>0</v>
      </c>
      <c r="AO779" s="88" t="s">
        <v>5288</v>
      </c>
      <c r="AP779" s="88" t="b">
        <v>0</v>
      </c>
      <c r="AQ779" s="88" t="b">
        <v>0</v>
      </c>
      <c r="AR779" s="88"/>
      <c r="AS779" s="88" t="b">
        <v>0</v>
      </c>
      <c r="AT779" s="88">
        <v>1</v>
      </c>
      <c r="AU779" s="88">
        <v>1</v>
      </c>
    </row>
    <row r="780" spans="1:47" ht="15" customHeight="1" x14ac:dyDescent="0.3">
      <c r="A780" s="46" t="s">
        <v>720</v>
      </c>
      <c r="B780" s="46" t="s">
        <v>721</v>
      </c>
      <c r="C780" s="50"/>
      <c r="D780" s="51"/>
      <c r="E780" s="81"/>
      <c r="F780" s="52"/>
      <c r="G780" s="50"/>
      <c r="H780" s="54"/>
      <c r="I780" s="53"/>
      <c r="J780" s="53"/>
      <c r="K780" s="65"/>
      <c r="L780" s="79"/>
      <c r="M780" s="79"/>
      <c r="N780" s="60"/>
      <c r="O780" s="88" t="s">
        <v>1697</v>
      </c>
      <c r="P780" s="83">
        <v>45033.722881944443</v>
      </c>
      <c r="Q780" s="88" t="s">
        <v>5289</v>
      </c>
      <c r="R780" s="88"/>
      <c r="S780" s="88" t="s">
        <v>5290</v>
      </c>
      <c r="T780" s="88" t="s">
        <v>5291</v>
      </c>
      <c r="U780" s="88" t="s">
        <v>5292</v>
      </c>
      <c r="V780" s="88" t="s">
        <v>5293</v>
      </c>
      <c r="W780" s="78" t="s">
        <v>5294</v>
      </c>
      <c r="X780" s="83">
        <v>45033.722881944443</v>
      </c>
      <c r="Y780" s="88" t="s">
        <v>1692</v>
      </c>
      <c r="Z780" s="88" t="b">
        <v>0</v>
      </c>
      <c r="AA780" s="88" t="b">
        <v>0</v>
      </c>
      <c r="AB780" s="88"/>
      <c r="AC780" s="88">
        <v>1</v>
      </c>
      <c r="AD780" s="88">
        <v>0</v>
      </c>
      <c r="AE780" s="88" t="s">
        <v>1693</v>
      </c>
      <c r="AF780" s="88" t="b">
        <v>0</v>
      </c>
      <c r="AG780" s="88" t="b">
        <v>0</v>
      </c>
      <c r="AH780" s="88"/>
      <c r="AI780" s="88"/>
      <c r="AJ780" s="88"/>
      <c r="AK780" s="88" t="s">
        <v>5295</v>
      </c>
      <c r="AL780" s="88" t="s">
        <v>5296</v>
      </c>
      <c r="AM780" s="88" t="s">
        <v>5295</v>
      </c>
      <c r="AN780" s="88">
        <v>0</v>
      </c>
      <c r="AO780" s="88" t="s">
        <v>5295</v>
      </c>
      <c r="AP780" s="88" t="b">
        <v>0</v>
      </c>
      <c r="AQ780" s="88" t="b">
        <v>0</v>
      </c>
      <c r="AR780" s="88"/>
      <c r="AS780" s="88" t="b">
        <v>0</v>
      </c>
      <c r="AT780" s="88">
        <v>0</v>
      </c>
      <c r="AU780" s="88">
        <v>1</v>
      </c>
    </row>
    <row r="781" spans="1:47" ht="15" customHeight="1" x14ac:dyDescent="0.3">
      <c r="A781" s="46" t="s">
        <v>722</v>
      </c>
      <c r="B781" s="46" t="s">
        <v>721</v>
      </c>
      <c r="C781" s="50"/>
      <c r="D781" s="51"/>
      <c r="E781" s="81"/>
      <c r="F781" s="52"/>
      <c r="G781" s="50"/>
      <c r="H781" s="54"/>
      <c r="I781" s="53"/>
      <c r="J781" s="53"/>
      <c r="K781" s="65"/>
      <c r="L781" s="79"/>
      <c r="M781" s="79"/>
      <c r="N781" s="60"/>
      <c r="O781" s="88" t="s">
        <v>1697</v>
      </c>
      <c r="P781" s="83">
        <v>45033.754108796296</v>
      </c>
      <c r="Q781" s="88" t="s">
        <v>5297</v>
      </c>
      <c r="R781" s="88"/>
      <c r="S781" s="88" t="s">
        <v>5298</v>
      </c>
      <c r="T781" s="88" t="s">
        <v>5291</v>
      </c>
      <c r="U781" s="88" t="s">
        <v>722</v>
      </c>
      <c r="V781" s="88" t="s">
        <v>5299</v>
      </c>
      <c r="W781" s="78" t="s">
        <v>5300</v>
      </c>
      <c r="X781" s="83">
        <v>45033.754108796296</v>
      </c>
      <c r="Y781" s="88" t="s">
        <v>1692</v>
      </c>
      <c r="Z781" s="88" t="b">
        <v>0</v>
      </c>
      <c r="AA781" s="88" t="b">
        <v>0</v>
      </c>
      <c r="AB781" s="88"/>
      <c r="AC781" s="88">
        <v>4</v>
      </c>
      <c r="AD781" s="88">
        <v>0</v>
      </c>
      <c r="AE781" s="88" t="s">
        <v>1693</v>
      </c>
      <c r="AF781" s="88" t="b">
        <v>0</v>
      </c>
      <c r="AG781" s="88" t="b">
        <v>0</v>
      </c>
      <c r="AH781" s="88"/>
      <c r="AI781" s="88"/>
      <c r="AJ781" s="88"/>
      <c r="AK781" s="88" t="s">
        <v>5295</v>
      </c>
      <c r="AL781" s="88" t="s">
        <v>5296</v>
      </c>
      <c r="AM781" s="88" t="s">
        <v>5295</v>
      </c>
      <c r="AN781" s="88">
        <v>0</v>
      </c>
      <c r="AO781" s="88" t="s">
        <v>5295</v>
      </c>
      <c r="AP781" s="88" t="b">
        <v>0</v>
      </c>
      <c r="AQ781" s="88" t="b">
        <v>0</v>
      </c>
      <c r="AR781" s="88"/>
      <c r="AS781" s="88" t="b">
        <v>0</v>
      </c>
      <c r="AT781" s="88">
        <v>0</v>
      </c>
      <c r="AU781" s="88">
        <v>1</v>
      </c>
    </row>
    <row r="782" spans="1:47" ht="15" customHeight="1" x14ac:dyDescent="0.3">
      <c r="A782" s="46" t="s">
        <v>723</v>
      </c>
      <c r="B782" s="46" t="s">
        <v>721</v>
      </c>
      <c r="C782" s="50"/>
      <c r="D782" s="51"/>
      <c r="E782" s="81"/>
      <c r="F782" s="52"/>
      <c r="G782" s="50"/>
      <c r="H782" s="54"/>
      <c r="I782" s="53"/>
      <c r="J782" s="53"/>
      <c r="K782" s="65"/>
      <c r="L782" s="79"/>
      <c r="M782" s="79"/>
      <c r="N782" s="60"/>
      <c r="O782" s="88" t="s">
        <v>1697</v>
      </c>
      <c r="P782" s="83">
        <v>45033.76703703704</v>
      </c>
      <c r="Q782" s="88" t="s">
        <v>5301</v>
      </c>
      <c r="R782" s="88"/>
      <c r="S782" s="88" t="s">
        <v>5302</v>
      </c>
      <c r="T782" s="88" t="s">
        <v>5291</v>
      </c>
      <c r="U782" s="88" t="s">
        <v>5303</v>
      </c>
      <c r="V782" s="88" t="s">
        <v>5304</v>
      </c>
      <c r="W782" s="78" t="s">
        <v>5305</v>
      </c>
      <c r="X782" s="83">
        <v>45033.76703703704</v>
      </c>
      <c r="Y782" s="88" t="s">
        <v>1692</v>
      </c>
      <c r="Z782" s="88" t="b">
        <v>0</v>
      </c>
      <c r="AA782" s="88" t="b">
        <v>0</v>
      </c>
      <c r="AB782" s="88"/>
      <c r="AC782" s="88">
        <v>1</v>
      </c>
      <c r="AD782" s="88">
        <v>0</v>
      </c>
      <c r="AE782" s="88" t="s">
        <v>1693</v>
      </c>
      <c r="AF782" s="88" t="b">
        <v>0</v>
      </c>
      <c r="AG782" s="88" t="b">
        <v>0</v>
      </c>
      <c r="AH782" s="88"/>
      <c r="AI782" s="88"/>
      <c r="AJ782" s="88"/>
      <c r="AK782" s="88" t="s">
        <v>5295</v>
      </c>
      <c r="AL782" s="88" t="s">
        <v>5296</v>
      </c>
      <c r="AM782" s="88" t="s">
        <v>5295</v>
      </c>
      <c r="AN782" s="88">
        <v>0</v>
      </c>
      <c r="AO782" s="88" t="s">
        <v>5295</v>
      </c>
      <c r="AP782" s="88" t="b">
        <v>0</v>
      </c>
      <c r="AQ782" s="88" t="b">
        <v>0</v>
      </c>
      <c r="AR782" s="88"/>
      <c r="AS782" s="88" t="b">
        <v>0</v>
      </c>
      <c r="AT782" s="88">
        <v>0</v>
      </c>
      <c r="AU782" s="88">
        <v>2</v>
      </c>
    </row>
    <row r="783" spans="1:47" ht="15" customHeight="1" x14ac:dyDescent="0.3">
      <c r="A783" s="46" t="s">
        <v>723</v>
      </c>
      <c r="B783" s="46" t="s">
        <v>721</v>
      </c>
      <c r="C783" s="50"/>
      <c r="D783" s="51"/>
      <c r="E783" s="81"/>
      <c r="F783" s="52"/>
      <c r="G783" s="50"/>
      <c r="H783" s="54"/>
      <c r="I783" s="53"/>
      <c r="J783" s="53"/>
      <c r="K783" s="65"/>
      <c r="L783" s="79"/>
      <c r="M783" s="79"/>
      <c r="N783" s="60"/>
      <c r="O783" s="88" t="s">
        <v>1697</v>
      </c>
      <c r="P783" s="83">
        <v>45033.767488425925</v>
      </c>
      <c r="Q783" s="88" t="s">
        <v>5306</v>
      </c>
      <c r="R783" s="88"/>
      <c r="S783" s="88" t="s">
        <v>5307</v>
      </c>
      <c r="T783" s="88" t="s">
        <v>5291</v>
      </c>
      <c r="U783" s="88" t="s">
        <v>5303</v>
      </c>
      <c r="V783" s="88" t="s">
        <v>5308</v>
      </c>
      <c r="W783" s="78" t="s">
        <v>5309</v>
      </c>
      <c r="X783" s="83">
        <v>45033.767488425925</v>
      </c>
      <c r="Y783" s="88" t="s">
        <v>1692</v>
      </c>
      <c r="Z783" s="88" t="b">
        <v>0</v>
      </c>
      <c r="AA783" s="88" t="b">
        <v>0</v>
      </c>
      <c r="AB783" s="88"/>
      <c r="AC783" s="88">
        <v>4</v>
      </c>
      <c r="AD783" s="88">
        <v>0</v>
      </c>
      <c r="AE783" s="88" t="s">
        <v>1693</v>
      </c>
      <c r="AF783" s="88" t="b">
        <v>0</v>
      </c>
      <c r="AG783" s="88" t="b">
        <v>0</v>
      </c>
      <c r="AH783" s="88"/>
      <c r="AI783" s="88"/>
      <c r="AJ783" s="88"/>
      <c r="AK783" s="88" t="s">
        <v>5295</v>
      </c>
      <c r="AL783" s="88" t="s">
        <v>5296</v>
      </c>
      <c r="AM783" s="88" t="s">
        <v>5295</v>
      </c>
      <c r="AN783" s="88">
        <v>0</v>
      </c>
      <c r="AO783" s="88" t="s">
        <v>5295</v>
      </c>
      <c r="AP783" s="88" t="b">
        <v>0</v>
      </c>
      <c r="AQ783" s="88" t="b">
        <v>0</v>
      </c>
      <c r="AR783" s="88"/>
      <c r="AS783" s="88" t="b">
        <v>0</v>
      </c>
      <c r="AT783" s="88">
        <v>0</v>
      </c>
      <c r="AU783" s="88">
        <v>2</v>
      </c>
    </row>
    <row r="784" spans="1:47" ht="15" customHeight="1" x14ac:dyDescent="0.3">
      <c r="A784" s="46" t="s">
        <v>724</v>
      </c>
      <c r="B784" s="46" t="s">
        <v>721</v>
      </c>
      <c r="C784" s="50"/>
      <c r="D784" s="51"/>
      <c r="E784" s="81"/>
      <c r="F784" s="52"/>
      <c r="G784" s="50"/>
      <c r="H784" s="54"/>
      <c r="I784" s="53"/>
      <c r="J784" s="53"/>
      <c r="K784" s="65"/>
      <c r="L784" s="79"/>
      <c r="M784" s="79"/>
      <c r="N784" s="60"/>
      <c r="O784" s="88" t="s">
        <v>1697</v>
      </c>
      <c r="P784" s="83">
        <v>45033.768900462965</v>
      </c>
      <c r="Q784" s="88" t="s">
        <v>5310</v>
      </c>
      <c r="R784" s="88"/>
      <c r="S784" s="88" t="s">
        <v>5311</v>
      </c>
      <c r="T784" s="88" t="s">
        <v>5291</v>
      </c>
      <c r="U784" s="88" t="s">
        <v>724</v>
      </c>
      <c r="V784" s="88" t="s">
        <v>5312</v>
      </c>
      <c r="W784" s="78" t="s">
        <v>5313</v>
      </c>
      <c r="X784" s="83">
        <v>45033.768900462965</v>
      </c>
      <c r="Y784" s="88" t="s">
        <v>1692</v>
      </c>
      <c r="Z784" s="88" t="b">
        <v>0</v>
      </c>
      <c r="AA784" s="88" t="b">
        <v>0</v>
      </c>
      <c r="AB784" s="88"/>
      <c r="AC784" s="88">
        <v>6</v>
      </c>
      <c r="AD784" s="88">
        <v>0</v>
      </c>
      <c r="AE784" s="88" t="s">
        <v>1693</v>
      </c>
      <c r="AF784" s="88" t="b">
        <v>0</v>
      </c>
      <c r="AG784" s="88" t="b">
        <v>0</v>
      </c>
      <c r="AH784" s="88"/>
      <c r="AI784" s="88"/>
      <c r="AJ784" s="88"/>
      <c r="AK784" s="88" t="s">
        <v>5295</v>
      </c>
      <c r="AL784" s="88" t="s">
        <v>5296</v>
      </c>
      <c r="AM784" s="88" t="s">
        <v>5295</v>
      </c>
      <c r="AN784" s="88">
        <v>0</v>
      </c>
      <c r="AO784" s="88" t="s">
        <v>5295</v>
      </c>
      <c r="AP784" s="88" t="b">
        <v>0</v>
      </c>
      <c r="AQ784" s="88" t="b">
        <v>0</v>
      </c>
      <c r="AR784" s="88"/>
      <c r="AS784" s="88" t="b">
        <v>0</v>
      </c>
      <c r="AT784" s="88">
        <v>0</v>
      </c>
      <c r="AU784" s="88">
        <v>1</v>
      </c>
    </row>
    <row r="785" spans="1:47" ht="15" customHeight="1" x14ac:dyDescent="0.3">
      <c r="A785" s="46" t="s">
        <v>725</v>
      </c>
      <c r="B785" s="46" t="s">
        <v>721</v>
      </c>
      <c r="C785" s="50"/>
      <c r="D785" s="51"/>
      <c r="E785" s="81"/>
      <c r="F785" s="52"/>
      <c r="G785" s="50"/>
      <c r="H785" s="54"/>
      <c r="I785" s="53"/>
      <c r="J785" s="53"/>
      <c r="K785" s="65"/>
      <c r="L785" s="79"/>
      <c r="M785" s="79"/>
      <c r="N785" s="60"/>
      <c r="O785" s="88" t="s">
        <v>1697</v>
      </c>
      <c r="P785" s="83">
        <v>45033.76966435185</v>
      </c>
      <c r="Q785" s="88" t="s">
        <v>5314</v>
      </c>
      <c r="R785" s="88"/>
      <c r="S785" s="88" t="s">
        <v>5315</v>
      </c>
      <c r="T785" s="88" t="s">
        <v>5291</v>
      </c>
      <c r="U785" s="88" t="s">
        <v>5316</v>
      </c>
      <c r="V785" s="88" t="s">
        <v>5317</v>
      </c>
      <c r="W785" s="78" t="s">
        <v>5318</v>
      </c>
      <c r="X785" s="83">
        <v>45033.76966435185</v>
      </c>
      <c r="Y785" s="88" t="s">
        <v>1692</v>
      </c>
      <c r="Z785" s="88" t="b">
        <v>0</v>
      </c>
      <c r="AA785" s="88" t="b">
        <v>0</v>
      </c>
      <c r="AB785" s="88"/>
      <c r="AC785" s="88">
        <v>5</v>
      </c>
      <c r="AD785" s="88">
        <v>0</v>
      </c>
      <c r="AE785" s="88" t="s">
        <v>1693</v>
      </c>
      <c r="AF785" s="88" t="b">
        <v>0</v>
      </c>
      <c r="AG785" s="88" t="b">
        <v>0</v>
      </c>
      <c r="AH785" s="88"/>
      <c r="AI785" s="88"/>
      <c r="AJ785" s="88"/>
      <c r="AK785" s="88" t="s">
        <v>5295</v>
      </c>
      <c r="AL785" s="88" t="s">
        <v>5296</v>
      </c>
      <c r="AM785" s="88" t="s">
        <v>5295</v>
      </c>
      <c r="AN785" s="88">
        <v>0</v>
      </c>
      <c r="AO785" s="88" t="s">
        <v>5295</v>
      </c>
      <c r="AP785" s="88" t="b">
        <v>0</v>
      </c>
      <c r="AQ785" s="88" t="b">
        <v>0</v>
      </c>
      <c r="AR785" s="88"/>
      <c r="AS785" s="88" t="b">
        <v>0</v>
      </c>
      <c r="AT785" s="88">
        <v>0</v>
      </c>
      <c r="AU785" s="88">
        <v>1</v>
      </c>
    </row>
    <row r="786" spans="1:47" ht="15" customHeight="1" x14ac:dyDescent="0.3">
      <c r="A786" s="46" t="s">
        <v>721</v>
      </c>
      <c r="B786" s="46" t="s">
        <v>721</v>
      </c>
      <c r="C786" s="50"/>
      <c r="D786" s="51"/>
      <c r="E786" s="81"/>
      <c r="F786" s="52"/>
      <c r="G786" s="50"/>
      <c r="H786" s="54"/>
      <c r="I786" s="53"/>
      <c r="J786" s="53"/>
      <c r="K786" s="65"/>
      <c r="L786" s="79"/>
      <c r="M786" s="79"/>
      <c r="N786" s="60"/>
      <c r="O786" s="88" t="s">
        <v>1736</v>
      </c>
      <c r="P786" s="83">
        <v>45033.674166666664</v>
      </c>
      <c r="Q786" s="88" t="s">
        <v>5319</v>
      </c>
      <c r="R786" s="88"/>
      <c r="S786" s="88" t="s">
        <v>5295</v>
      </c>
      <c r="T786" s="88" t="s">
        <v>5291</v>
      </c>
      <c r="U786" s="88" t="s">
        <v>5320</v>
      </c>
      <c r="V786" s="88" t="s">
        <v>5296</v>
      </c>
      <c r="W786" s="78" t="s">
        <v>5321</v>
      </c>
      <c r="X786" s="83">
        <v>45033.674166666664</v>
      </c>
      <c r="Y786" s="88" t="s">
        <v>1692</v>
      </c>
      <c r="Z786" s="88" t="b">
        <v>0</v>
      </c>
      <c r="AA786" s="88" t="b">
        <v>0</v>
      </c>
      <c r="AB786" s="88"/>
      <c r="AC786" s="88">
        <v>5</v>
      </c>
      <c r="AD786" s="88">
        <v>2</v>
      </c>
      <c r="AE786" s="88" t="s">
        <v>1693</v>
      </c>
      <c r="AF786" s="88" t="b">
        <v>0</v>
      </c>
      <c r="AG786" s="88" t="b">
        <v>0</v>
      </c>
      <c r="AH786" s="88" t="s">
        <v>5322</v>
      </c>
      <c r="AI786" s="88" t="b">
        <v>0</v>
      </c>
      <c r="AJ786" s="88">
        <v>0.69</v>
      </c>
      <c r="AK786" s="88"/>
      <c r="AL786" s="88"/>
      <c r="AM786" s="88" t="s">
        <v>5295</v>
      </c>
      <c r="AN786" s="88">
        <v>0</v>
      </c>
      <c r="AO786" s="88"/>
      <c r="AP786" s="88"/>
      <c r="AQ786" s="88"/>
      <c r="AR786" s="88"/>
      <c r="AS786" s="88"/>
      <c r="AT786" s="88"/>
      <c r="AU786" s="88">
        <v>1</v>
      </c>
    </row>
    <row r="787" spans="1:47" ht="15" customHeight="1" x14ac:dyDescent="0.3">
      <c r="A787" s="46" t="s">
        <v>726</v>
      </c>
      <c r="B787" s="46" t="s">
        <v>727</v>
      </c>
      <c r="C787" s="50"/>
      <c r="D787" s="51"/>
      <c r="E787" s="81"/>
      <c r="F787" s="52"/>
      <c r="G787" s="50"/>
      <c r="H787" s="54"/>
      <c r="I787" s="53"/>
      <c r="J787" s="53"/>
      <c r="K787" s="65"/>
      <c r="L787" s="79"/>
      <c r="M787" s="79"/>
      <c r="N787" s="60"/>
      <c r="O787" s="88" t="s">
        <v>1686</v>
      </c>
      <c r="P787" s="83">
        <v>45033.859861111108</v>
      </c>
      <c r="Q787" s="88" t="s">
        <v>5323</v>
      </c>
      <c r="R787" s="88"/>
      <c r="S787" s="88" t="s">
        <v>5324</v>
      </c>
      <c r="T787" s="88" t="s">
        <v>1742</v>
      </c>
      <c r="U787" s="88" t="s">
        <v>726</v>
      </c>
      <c r="V787" s="88" t="s">
        <v>5325</v>
      </c>
      <c r="W787" s="78" t="s">
        <v>5326</v>
      </c>
      <c r="X787" s="83">
        <v>45033.859861111108</v>
      </c>
      <c r="Y787" s="88" t="s">
        <v>1692</v>
      </c>
      <c r="Z787" s="88" t="b">
        <v>0</v>
      </c>
      <c r="AA787" s="88" t="b">
        <v>0</v>
      </c>
      <c r="AB787" s="88"/>
      <c r="AC787" s="88">
        <v>1</v>
      </c>
      <c r="AD787" s="88">
        <v>0</v>
      </c>
      <c r="AE787" s="88" t="s">
        <v>1693</v>
      </c>
      <c r="AF787" s="88" t="b">
        <v>0</v>
      </c>
      <c r="AG787" s="88" t="b">
        <v>0</v>
      </c>
      <c r="AH787" s="88"/>
      <c r="AI787" s="88"/>
      <c r="AJ787" s="88"/>
      <c r="AK787" s="88" t="s">
        <v>5327</v>
      </c>
      <c r="AL787" s="88" t="s">
        <v>5328</v>
      </c>
      <c r="AM787" s="88" t="s">
        <v>5327</v>
      </c>
      <c r="AN787" s="88">
        <v>0</v>
      </c>
      <c r="AO787" s="88" t="s">
        <v>5329</v>
      </c>
      <c r="AP787" s="88" t="b">
        <v>0</v>
      </c>
      <c r="AQ787" s="88" t="b">
        <v>0</v>
      </c>
      <c r="AR787" s="88"/>
      <c r="AS787" s="88" t="b">
        <v>0</v>
      </c>
      <c r="AT787" s="88">
        <v>2</v>
      </c>
      <c r="AU787" s="88">
        <v>2</v>
      </c>
    </row>
    <row r="788" spans="1:47" ht="15" customHeight="1" x14ac:dyDescent="0.3">
      <c r="A788" s="46" t="s">
        <v>727</v>
      </c>
      <c r="B788" s="46" t="s">
        <v>726</v>
      </c>
      <c r="C788" s="50"/>
      <c r="D788" s="51"/>
      <c r="E788" s="81"/>
      <c r="F788" s="52"/>
      <c r="G788" s="50"/>
      <c r="H788" s="54"/>
      <c r="I788" s="53"/>
      <c r="J788" s="53"/>
      <c r="K788" s="65"/>
      <c r="L788" s="79"/>
      <c r="M788" s="79"/>
      <c r="N788" s="60"/>
      <c r="O788" s="88" t="s">
        <v>1686</v>
      </c>
      <c r="P788" s="83">
        <v>45033.75503472222</v>
      </c>
      <c r="Q788" s="88" t="s">
        <v>5330</v>
      </c>
      <c r="R788" s="88"/>
      <c r="S788" s="88" t="s">
        <v>5327</v>
      </c>
      <c r="T788" s="88" t="s">
        <v>1742</v>
      </c>
      <c r="U788" s="88" t="s">
        <v>727</v>
      </c>
      <c r="V788" s="88" t="s">
        <v>5328</v>
      </c>
      <c r="W788" s="78" t="s">
        <v>5331</v>
      </c>
      <c r="X788" s="83">
        <v>45033.75503472222</v>
      </c>
      <c r="Y788" s="88" t="s">
        <v>1692</v>
      </c>
      <c r="Z788" s="88" t="b">
        <v>0</v>
      </c>
      <c r="AA788" s="88" t="b">
        <v>0</v>
      </c>
      <c r="AB788" s="88"/>
      <c r="AC788" s="88">
        <v>2</v>
      </c>
      <c r="AD788" s="88">
        <v>0</v>
      </c>
      <c r="AE788" s="88" t="s">
        <v>1693</v>
      </c>
      <c r="AF788" s="88" t="b">
        <v>0</v>
      </c>
      <c r="AG788" s="88" t="b">
        <v>0</v>
      </c>
      <c r="AH788" s="88"/>
      <c r="AI788" s="88"/>
      <c r="AJ788" s="88"/>
      <c r="AK788" s="88" t="s">
        <v>5332</v>
      </c>
      <c r="AL788" s="88" t="s">
        <v>5333</v>
      </c>
      <c r="AM788" s="88" t="s">
        <v>5332</v>
      </c>
      <c r="AN788" s="88">
        <v>1</v>
      </c>
      <c r="AO788" s="88" t="s">
        <v>5329</v>
      </c>
      <c r="AP788" s="88" t="b">
        <v>1</v>
      </c>
      <c r="AQ788" s="88" t="b">
        <v>0</v>
      </c>
      <c r="AR788" s="88"/>
      <c r="AS788" s="88" t="b">
        <v>0</v>
      </c>
      <c r="AT788" s="88">
        <v>1</v>
      </c>
      <c r="AU788" s="88">
        <v>1</v>
      </c>
    </row>
    <row r="789" spans="1:47" ht="15" customHeight="1" x14ac:dyDescent="0.3">
      <c r="A789" s="46" t="s">
        <v>726</v>
      </c>
      <c r="B789" s="46" t="s">
        <v>727</v>
      </c>
      <c r="C789" s="50"/>
      <c r="D789" s="51"/>
      <c r="E789" s="81"/>
      <c r="F789" s="52"/>
      <c r="G789" s="50"/>
      <c r="H789" s="54"/>
      <c r="I789" s="53"/>
      <c r="J789" s="53"/>
      <c r="K789" s="65"/>
      <c r="L789" s="79"/>
      <c r="M789" s="79"/>
      <c r="N789" s="60"/>
      <c r="O789" s="88" t="s">
        <v>1697</v>
      </c>
      <c r="P789" s="83">
        <v>45033.743472222224</v>
      </c>
      <c r="Q789" s="88" t="s">
        <v>5334</v>
      </c>
      <c r="R789" s="88"/>
      <c r="S789" s="88" t="s">
        <v>5332</v>
      </c>
      <c r="T789" s="88" t="s">
        <v>1742</v>
      </c>
      <c r="U789" s="88" t="s">
        <v>726</v>
      </c>
      <c r="V789" s="88" t="s">
        <v>5333</v>
      </c>
      <c r="W789" s="78" t="s">
        <v>5335</v>
      </c>
      <c r="X789" s="83">
        <v>45033.743472222224</v>
      </c>
      <c r="Y789" s="88" t="s">
        <v>1692</v>
      </c>
      <c r="Z789" s="88" t="b">
        <v>0</v>
      </c>
      <c r="AA789" s="88" t="b">
        <v>0</v>
      </c>
      <c r="AB789" s="88"/>
      <c r="AC789" s="88">
        <v>1</v>
      </c>
      <c r="AD789" s="88">
        <v>0</v>
      </c>
      <c r="AE789" s="88" t="s">
        <v>1693</v>
      </c>
      <c r="AF789" s="88" t="b">
        <v>0</v>
      </c>
      <c r="AG789" s="88" t="b">
        <v>0</v>
      </c>
      <c r="AH789" s="88"/>
      <c r="AI789" s="88"/>
      <c r="AJ789" s="88"/>
      <c r="AK789" s="88" t="s">
        <v>5329</v>
      </c>
      <c r="AL789" s="88" t="s">
        <v>5336</v>
      </c>
      <c r="AM789" s="88" t="s">
        <v>5329</v>
      </c>
      <c r="AN789" s="88">
        <v>1</v>
      </c>
      <c r="AO789" s="88" t="s">
        <v>5329</v>
      </c>
      <c r="AP789" s="88" t="b">
        <v>0</v>
      </c>
      <c r="AQ789" s="88" t="b">
        <v>0</v>
      </c>
      <c r="AR789" s="88"/>
      <c r="AS789" s="88" t="b">
        <v>0</v>
      </c>
      <c r="AT789" s="88">
        <v>0</v>
      </c>
      <c r="AU789" s="88">
        <v>2</v>
      </c>
    </row>
    <row r="790" spans="1:47" ht="15" customHeight="1" x14ac:dyDescent="0.3">
      <c r="A790" s="46" t="s">
        <v>186</v>
      </c>
      <c r="B790" s="46" t="s">
        <v>727</v>
      </c>
      <c r="C790" s="50"/>
      <c r="D790" s="51"/>
      <c r="E790" s="81"/>
      <c r="F790" s="52"/>
      <c r="G790" s="50"/>
      <c r="H790" s="54"/>
      <c r="I790" s="53"/>
      <c r="J790" s="53"/>
      <c r="K790" s="65"/>
      <c r="L790" s="79"/>
      <c r="M790" s="79"/>
      <c r="N790" s="60"/>
      <c r="O790" s="88" t="s">
        <v>1697</v>
      </c>
      <c r="P790" s="83">
        <v>45033.619155092594</v>
      </c>
      <c r="Q790" s="88" t="s">
        <v>5337</v>
      </c>
      <c r="R790" s="88"/>
      <c r="S790" s="88" t="s">
        <v>5338</v>
      </c>
      <c r="T790" s="88" t="s">
        <v>1742</v>
      </c>
      <c r="U790" s="88" t="s">
        <v>1755</v>
      </c>
      <c r="V790" s="88" t="s">
        <v>5339</v>
      </c>
      <c r="W790" s="78" t="s">
        <v>5340</v>
      </c>
      <c r="X790" s="83">
        <v>45033.619155092594</v>
      </c>
      <c r="Y790" s="88" t="s">
        <v>1692</v>
      </c>
      <c r="Z790" s="88" t="b">
        <v>0</v>
      </c>
      <c r="AA790" s="88" t="b">
        <v>0</v>
      </c>
      <c r="AB790" s="88"/>
      <c r="AC790" s="88">
        <v>3</v>
      </c>
      <c r="AD790" s="88">
        <v>0</v>
      </c>
      <c r="AE790" s="88" t="s">
        <v>1693</v>
      </c>
      <c r="AF790" s="88" t="b">
        <v>0</v>
      </c>
      <c r="AG790" s="88" t="b">
        <v>0</v>
      </c>
      <c r="AH790" s="88"/>
      <c r="AI790" s="88"/>
      <c r="AJ790" s="88"/>
      <c r="AK790" s="88" t="s">
        <v>5329</v>
      </c>
      <c r="AL790" s="88" t="s">
        <v>5336</v>
      </c>
      <c r="AM790" s="88" t="s">
        <v>5329</v>
      </c>
      <c r="AN790" s="88">
        <v>0</v>
      </c>
      <c r="AO790" s="88" t="s">
        <v>5329</v>
      </c>
      <c r="AP790" s="88" t="b">
        <v>0</v>
      </c>
      <c r="AQ790" s="88" t="b">
        <v>0</v>
      </c>
      <c r="AR790" s="88"/>
      <c r="AS790" s="88" t="b">
        <v>0</v>
      </c>
      <c r="AT790" s="88">
        <v>0</v>
      </c>
      <c r="AU790" s="88">
        <v>1</v>
      </c>
    </row>
    <row r="791" spans="1:47" ht="15" customHeight="1" x14ac:dyDescent="0.3">
      <c r="A791" s="46" t="s">
        <v>727</v>
      </c>
      <c r="B791" s="46" t="s">
        <v>727</v>
      </c>
      <c r="C791" s="50"/>
      <c r="D791" s="51"/>
      <c r="E791" s="81"/>
      <c r="F791" s="52"/>
      <c r="G791" s="50"/>
      <c r="H791" s="54"/>
      <c r="I791" s="53"/>
      <c r="J791" s="53"/>
      <c r="K791" s="65"/>
      <c r="L791" s="79"/>
      <c r="M791" s="79"/>
      <c r="N791" s="60"/>
      <c r="O791" s="88" t="s">
        <v>1736</v>
      </c>
      <c r="P791" s="83">
        <v>45033.357627314814</v>
      </c>
      <c r="Q791" s="88"/>
      <c r="R791" s="78" t="s">
        <v>5341</v>
      </c>
      <c r="S791" s="88" t="s">
        <v>5329</v>
      </c>
      <c r="T791" s="88" t="s">
        <v>1742</v>
      </c>
      <c r="U791" s="88" t="s">
        <v>727</v>
      </c>
      <c r="V791" s="88" t="s">
        <v>5336</v>
      </c>
      <c r="W791" s="78" t="s">
        <v>5342</v>
      </c>
      <c r="X791" s="83">
        <v>45033.357627314814</v>
      </c>
      <c r="Y791" s="88" t="s">
        <v>1692</v>
      </c>
      <c r="Z791" s="88" t="b">
        <v>0</v>
      </c>
      <c r="AA791" s="88" t="b">
        <v>0</v>
      </c>
      <c r="AB791" s="88"/>
      <c r="AC791" s="88">
        <v>8</v>
      </c>
      <c r="AD791" s="88">
        <v>0</v>
      </c>
      <c r="AE791" s="88" t="s">
        <v>1693</v>
      </c>
      <c r="AF791" s="88" t="b">
        <v>0</v>
      </c>
      <c r="AG791" s="88" t="b">
        <v>0</v>
      </c>
      <c r="AH791" s="88" t="s">
        <v>5343</v>
      </c>
      <c r="AI791" s="88" t="b">
        <v>0</v>
      </c>
      <c r="AJ791" s="88">
        <v>1</v>
      </c>
      <c r="AK791" s="88"/>
      <c r="AL791" s="88"/>
      <c r="AM791" s="88" t="s">
        <v>5329</v>
      </c>
      <c r="AN791" s="88">
        <v>0</v>
      </c>
      <c r="AO791" s="88"/>
      <c r="AP791" s="88"/>
      <c r="AQ791" s="88"/>
      <c r="AR791" s="88"/>
      <c r="AS791" s="88"/>
      <c r="AT791" s="88"/>
      <c r="AU791" s="88">
        <v>1</v>
      </c>
    </row>
    <row r="792" spans="1:47" ht="15" customHeight="1" x14ac:dyDescent="0.3">
      <c r="A792" s="46" t="s">
        <v>728</v>
      </c>
      <c r="B792" s="46" t="s">
        <v>729</v>
      </c>
      <c r="C792" s="50"/>
      <c r="D792" s="51"/>
      <c r="E792" s="81"/>
      <c r="F792" s="52"/>
      <c r="G792" s="50"/>
      <c r="H792" s="54"/>
      <c r="I792" s="53"/>
      <c r="J792" s="53"/>
      <c r="K792" s="65"/>
      <c r="L792" s="79"/>
      <c r="M792" s="79"/>
      <c r="N792" s="60"/>
      <c r="O792" s="88" t="s">
        <v>1697</v>
      </c>
      <c r="P792" s="83">
        <v>45033.290775462963</v>
      </c>
      <c r="Q792" s="88" t="s">
        <v>5344</v>
      </c>
      <c r="R792" s="88"/>
      <c r="S792" s="88" t="s">
        <v>5345</v>
      </c>
      <c r="T792" s="88" t="s">
        <v>5346</v>
      </c>
      <c r="U792" s="88" t="s">
        <v>728</v>
      </c>
      <c r="V792" s="88" t="s">
        <v>5347</v>
      </c>
      <c r="W792" s="78" t="s">
        <v>5348</v>
      </c>
      <c r="X792" s="83">
        <v>45033.290775462963</v>
      </c>
      <c r="Y792" s="88" t="s">
        <v>1692</v>
      </c>
      <c r="Z792" s="88" t="b">
        <v>0</v>
      </c>
      <c r="AA792" s="88" t="b">
        <v>0</v>
      </c>
      <c r="AB792" s="88"/>
      <c r="AC792" s="88">
        <v>7</v>
      </c>
      <c r="AD792" s="88">
        <v>0</v>
      </c>
      <c r="AE792" s="88" t="s">
        <v>1693</v>
      </c>
      <c r="AF792" s="88" t="b">
        <v>0</v>
      </c>
      <c r="AG792" s="88" t="b">
        <v>0</v>
      </c>
      <c r="AH792" s="88"/>
      <c r="AI792" s="88"/>
      <c r="AJ792" s="88"/>
      <c r="AK792" s="88" t="s">
        <v>5349</v>
      </c>
      <c r="AL792" s="88" t="s">
        <v>5350</v>
      </c>
      <c r="AM792" s="88" t="s">
        <v>5349</v>
      </c>
      <c r="AN792" s="88">
        <v>0</v>
      </c>
      <c r="AO792" s="88" t="s">
        <v>5349</v>
      </c>
      <c r="AP792" s="88" t="b">
        <v>0</v>
      </c>
      <c r="AQ792" s="88" t="b">
        <v>1</v>
      </c>
      <c r="AR792" s="88"/>
      <c r="AS792" s="88" t="b">
        <v>0</v>
      </c>
      <c r="AT792" s="88">
        <v>0</v>
      </c>
      <c r="AU792" s="88">
        <v>1</v>
      </c>
    </row>
    <row r="793" spans="1:47" ht="15" customHeight="1" x14ac:dyDescent="0.3">
      <c r="A793" s="46" t="s">
        <v>729</v>
      </c>
      <c r="B793" s="46" t="s">
        <v>729</v>
      </c>
      <c r="C793" s="50"/>
      <c r="D793" s="51"/>
      <c r="E793" s="81"/>
      <c r="F793" s="52"/>
      <c r="G793" s="50"/>
      <c r="H793" s="54"/>
      <c r="I793" s="53"/>
      <c r="J793" s="53"/>
      <c r="K793" s="65"/>
      <c r="L793" s="79"/>
      <c r="M793" s="79"/>
      <c r="N793" s="60"/>
      <c r="O793" s="88" t="s">
        <v>1736</v>
      </c>
      <c r="P793" s="83">
        <v>45033.264386574076</v>
      </c>
      <c r="Q793" s="88" t="s">
        <v>5351</v>
      </c>
      <c r="R793" s="88"/>
      <c r="S793" s="88" t="s">
        <v>5349</v>
      </c>
      <c r="T793" s="88" t="s">
        <v>5346</v>
      </c>
      <c r="U793" s="88" t="s">
        <v>5352</v>
      </c>
      <c r="V793" s="88" t="s">
        <v>5350</v>
      </c>
      <c r="W793" s="78" t="s">
        <v>5353</v>
      </c>
      <c r="X793" s="83">
        <v>45033.264386574076</v>
      </c>
      <c r="Y793" s="83">
        <v>45033.27443287037</v>
      </c>
      <c r="Z793" s="88" t="b">
        <v>0</v>
      </c>
      <c r="AA793" s="88" t="b">
        <v>0</v>
      </c>
      <c r="AB793" s="88"/>
      <c r="AC793" s="88">
        <v>2</v>
      </c>
      <c r="AD793" s="88">
        <v>1</v>
      </c>
      <c r="AE793" s="88" t="s">
        <v>1693</v>
      </c>
      <c r="AF793" s="88" t="b">
        <v>0</v>
      </c>
      <c r="AG793" s="88" t="b">
        <v>0</v>
      </c>
      <c r="AH793" s="88" t="s">
        <v>5354</v>
      </c>
      <c r="AI793" s="88" t="b">
        <v>0</v>
      </c>
      <c r="AJ793" s="88">
        <v>0.6</v>
      </c>
      <c r="AK793" s="88"/>
      <c r="AL793" s="88"/>
      <c r="AM793" s="88" t="s">
        <v>5349</v>
      </c>
      <c r="AN793" s="88">
        <v>0</v>
      </c>
      <c r="AO793" s="88"/>
      <c r="AP793" s="88"/>
      <c r="AQ793" s="88"/>
      <c r="AR793" s="88"/>
      <c r="AS793" s="88"/>
      <c r="AT793" s="88"/>
      <c r="AU793" s="88">
        <v>1</v>
      </c>
    </row>
    <row r="794" spans="1:47" ht="15" customHeight="1" x14ac:dyDescent="0.3">
      <c r="A794" s="46" t="s">
        <v>467</v>
      </c>
      <c r="B794" s="46" t="s">
        <v>467</v>
      </c>
      <c r="C794" s="50"/>
      <c r="D794" s="51"/>
      <c r="E794" s="81"/>
      <c r="F794" s="52"/>
      <c r="G794" s="50"/>
      <c r="H794" s="54"/>
      <c r="I794" s="53"/>
      <c r="J794" s="53"/>
      <c r="K794" s="65"/>
      <c r="L794" s="79"/>
      <c r="M794" s="79"/>
      <c r="N794" s="60"/>
      <c r="O794" s="88" t="s">
        <v>1736</v>
      </c>
      <c r="P794" s="83">
        <v>45033.587291666663</v>
      </c>
      <c r="Q794" s="88"/>
      <c r="R794" s="78" t="s">
        <v>5355</v>
      </c>
      <c r="S794" s="88" t="s">
        <v>3581</v>
      </c>
      <c r="T794" s="88" t="s">
        <v>3575</v>
      </c>
      <c r="U794" s="88" t="s">
        <v>467</v>
      </c>
      <c r="V794" s="88" t="s">
        <v>3585</v>
      </c>
      <c r="W794" s="78" t="s">
        <v>5356</v>
      </c>
      <c r="X794" s="83">
        <v>45033.587291666663</v>
      </c>
      <c r="Y794" s="88" t="s">
        <v>1692</v>
      </c>
      <c r="Z794" s="88" t="b">
        <v>0</v>
      </c>
      <c r="AA794" s="88" t="b">
        <v>0</v>
      </c>
      <c r="AB794" s="88"/>
      <c r="AC794" s="88">
        <v>44</v>
      </c>
      <c r="AD794" s="88">
        <v>4</v>
      </c>
      <c r="AE794" s="88" t="s">
        <v>1693</v>
      </c>
      <c r="AF794" s="88" t="b">
        <v>0</v>
      </c>
      <c r="AG794" s="88" t="b">
        <v>0</v>
      </c>
      <c r="AH794" s="88" t="s">
        <v>5357</v>
      </c>
      <c r="AI794" s="88" t="b">
        <v>0</v>
      </c>
      <c r="AJ794" s="88">
        <v>0.91</v>
      </c>
      <c r="AK794" s="88"/>
      <c r="AL794" s="88"/>
      <c r="AM794" s="88" t="s">
        <v>3581</v>
      </c>
      <c r="AN794" s="88">
        <v>0</v>
      </c>
      <c r="AO794" s="88"/>
      <c r="AP794" s="88"/>
      <c r="AQ794" s="88"/>
      <c r="AR794" s="88"/>
      <c r="AS794" s="88"/>
      <c r="AT794" s="88"/>
      <c r="AU794" s="88">
        <v>2</v>
      </c>
    </row>
    <row r="795" spans="1:47" ht="15" customHeight="1" x14ac:dyDescent="0.3">
      <c r="A795" s="46" t="s">
        <v>467</v>
      </c>
      <c r="B795" s="46" t="s">
        <v>467</v>
      </c>
      <c r="C795" s="50"/>
      <c r="D795" s="51"/>
      <c r="E795" s="81"/>
      <c r="F795" s="52"/>
      <c r="G795" s="50"/>
      <c r="H795" s="54"/>
      <c r="I795" s="53"/>
      <c r="J795" s="53"/>
      <c r="K795" s="65"/>
      <c r="L795" s="79"/>
      <c r="M795" s="79"/>
      <c r="N795" s="60"/>
      <c r="O795" s="88" t="s">
        <v>1736</v>
      </c>
      <c r="P795" s="83">
        <v>45034.24796296296</v>
      </c>
      <c r="Q795" s="88"/>
      <c r="R795" s="78" t="s">
        <v>5358</v>
      </c>
      <c r="S795" s="88" t="s">
        <v>5359</v>
      </c>
      <c r="T795" s="88" t="s">
        <v>3575</v>
      </c>
      <c r="U795" s="88" t="s">
        <v>467</v>
      </c>
      <c r="V795" s="88" t="s">
        <v>5360</v>
      </c>
      <c r="W795" s="78" t="s">
        <v>5361</v>
      </c>
      <c r="X795" s="83">
        <v>45034.24796296296</v>
      </c>
      <c r="Y795" s="88" t="s">
        <v>1692</v>
      </c>
      <c r="Z795" s="88" t="b">
        <v>0</v>
      </c>
      <c r="AA795" s="88" t="b">
        <v>0</v>
      </c>
      <c r="AB795" s="88"/>
      <c r="AC795" s="88">
        <v>6</v>
      </c>
      <c r="AD795" s="88">
        <v>2</v>
      </c>
      <c r="AE795" s="88" t="s">
        <v>1693</v>
      </c>
      <c r="AF795" s="88" t="b">
        <v>0</v>
      </c>
      <c r="AG795" s="88" t="b">
        <v>0</v>
      </c>
      <c r="AH795" s="88" t="s">
        <v>5362</v>
      </c>
      <c r="AI795" s="88" t="b">
        <v>0</v>
      </c>
      <c r="AJ795" s="88">
        <v>0.72</v>
      </c>
      <c r="AK795" s="88"/>
      <c r="AL795" s="88"/>
      <c r="AM795" s="88" t="s">
        <v>5359</v>
      </c>
      <c r="AN795" s="88">
        <v>0</v>
      </c>
      <c r="AO795" s="88"/>
      <c r="AP795" s="88"/>
      <c r="AQ795" s="88"/>
      <c r="AR795" s="88"/>
      <c r="AS795" s="88"/>
      <c r="AT795" s="88"/>
      <c r="AU795" s="88">
        <v>2</v>
      </c>
    </row>
    <row r="796" spans="1:47" ht="15" customHeight="1" x14ac:dyDescent="0.3">
      <c r="A796" s="46" t="s">
        <v>730</v>
      </c>
      <c r="B796" s="46" t="s">
        <v>731</v>
      </c>
      <c r="C796" s="50"/>
      <c r="D796" s="51"/>
      <c r="E796" s="81"/>
      <c r="F796" s="52"/>
      <c r="G796" s="50"/>
      <c r="H796" s="54"/>
      <c r="I796" s="53"/>
      <c r="J796" s="53"/>
      <c r="K796" s="65"/>
      <c r="L796" s="79"/>
      <c r="M796" s="79"/>
      <c r="N796" s="60"/>
      <c r="O796" s="88" t="s">
        <v>1686</v>
      </c>
      <c r="P796" s="83">
        <v>45034.172256944446</v>
      </c>
      <c r="Q796" s="88" t="s">
        <v>5363</v>
      </c>
      <c r="R796" s="88"/>
      <c r="S796" s="88" t="s">
        <v>5364</v>
      </c>
      <c r="T796" s="88" t="s">
        <v>5365</v>
      </c>
      <c r="U796" s="88" t="s">
        <v>5366</v>
      </c>
      <c r="V796" s="88" t="s">
        <v>5367</v>
      </c>
      <c r="W796" s="78" t="s">
        <v>5368</v>
      </c>
      <c r="X796" s="83">
        <v>45034.172256944446</v>
      </c>
      <c r="Y796" s="88" t="s">
        <v>1692</v>
      </c>
      <c r="Z796" s="88" t="b">
        <v>0</v>
      </c>
      <c r="AA796" s="88" t="b">
        <v>0</v>
      </c>
      <c r="AB796" s="88"/>
      <c r="AC796" s="88">
        <v>2</v>
      </c>
      <c r="AD796" s="88">
        <v>0</v>
      </c>
      <c r="AE796" s="88" t="s">
        <v>1693</v>
      </c>
      <c r="AF796" s="88" t="b">
        <v>0</v>
      </c>
      <c r="AG796" s="88" t="b">
        <v>0</v>
      </c>
      <c r="AH796" s="88"/>
      <c r="AI796" s="88"/>
      <c r="AJ796" s="88"/>
      <c r="AK796" s="88" t="s">
        <v>5369</v>
      </c>
      <c r="AL796" s="88" t="s">
        <v>5370</v>
      </c>
      <c r="AM796" s="88" t="s">
        <v>5369</v>
      </c>
      <c r="AN796" s="88">
        <v>0</v>
      </c>
      <c r="AO796" s="88" t="s">
        <v>5371</v>
      </c>
      <c r="AP796" s="88" t="b">
        <v>1</v>
      </c>
      <c r="AQ796" s="88" t="b">
        <v>0</v>
      </c>
      <c r="AR796" s="88"/>
      <c r="AS796" s="88" t="b">
        <v>0</v>
      </c>
      <c r="AT796" s="88">
        <v>3</v>
      </c>
      <c r="AU796" s="88">
        <v>2</v>
      </c>
    </row>
    <row r="797" spans="1:47" ht="15" customHeight="1" x14ac:dyDescent="0.3">
      <c r="A797" s="46" t="s">
        <v>731</v>
      </c>
      <c r="B797" s="46" t="s">
        <v>730</v>
      </c>
      <c r="C797" s="50"/>
      <c r="D797" s="51"/>
      <c r="E797" s="81"/>
      <c r="F797" s="52"/>
      <c r="G797" s="50"/>
      <c r="H797" s="54"/>
      <c r="I797" s="53"/>
      <c r="J797" s="53"/>
      <c r="K797" s="65"/>
      <c r="L797" s="79"/>
      <c r="M797" s="79"/>
      <c r="N797" s="60"/>
      <c r="O797" s="88" t="s">
        <v>1686</v>
      </c>
      <c r="P797" s="83">
        <v>45034.162557870368</v>
      </c>
      <c r="Q797" s="88" t="s">
        <v>5372</v>
      </c>
      <c r="R797" s="88"/>
      <c r="S797" s="88" t="s">
        <v>5369</v>
      </c>
      <c r="T797" s="88" t="s">
        <v>5365</v>
      </c>
      <c r="U797" s="88" t="s">
        <v>5373</v>
      </c>
      <c r="V797" s="88" t="s">
        <v>5370</v>
      </c>
      <c r="W797" s="78" t="s">
        <v>5374</v>
      </c>
      <c r="X797" s="83">
        <v>45034.162557870368</v>
      </c>
      <c r="Y797" s="88" t="s">
        <v>1692</v>
      </c>
      <c r="Z797" s="88" t="b">
        <v>0</v>
      </c>
      <c r="AA797" s="88" t="b">
        <v>0</v>
      </c>
      <c r="AB797" s="88"/>
      <c r="AC797" s="88">
        <v>3</v>
      </c>
      <c r="AD797" s="88">
        <v>0</v>
      </c>
      <c r="AE797" s="88" t="s">
        <v>1693</v>
      </c>
      <c r="AF797" s="88" t="b">
        <v>0</v>
      </c>
      <c r="AG797" s="88" t="b">
        <v>0</v>
      </c>
      <c r="AH797" s="88"/>
      <c r="AI797" s="88"/>
      <c r="AJ797" s="88"/>
      <c r="AK797" s="88" t="s">
        <v>5375</v>
      </c>
      <c r="AL797" s="88" t="s">
        <v>5376</v>
      </c>
      <c r="AM797" s="88" t="s">
        <v>5375</v>
      </c>
      <c r="AN797" s="88">
        <v>1</v>
      </c>
      <c r="AO797" s="88" t="s">
        <v>5371</v>
      </c>
      <c r="AP797" s="88" t="b">
        <v>0</v>
      </c>
      <c r="AQ797" s="88" t="b">
        <v>0</v>
      </c>
      <c r="AR797" s="88"/>
      <c r="AS797" s="88" t="b">
        <v>0</v>
      </c>
      <c r="AT797" s="88">
        <v>2</v>
      </c>
      <c r="AU797" s="88">
        <v>2</v>
      </c>
    </row>
    <row r="798" spans="1:47" ht="15" customHeight="1" x14ac:dyDescent="0.3">
      <c r="A798" s="46" t="s">
        <v>730</v>
      </c>
      <c r="B798" s="46" t="s">
        <v>731</v>
      </c>
      <c r="C798" s="50"/>
      <c r="D798" s="51"/>
      <c r="E798" s="81"/>
      <c r="F798" s="52"/>
      <c r="G798" s="50"/>
      <c r="H798" s="54"/>
      <c r="I798" s="53"/>
      <c r="J798" s="53"/>
      <c r="K798" s="65"/>
      <c r="L798" s="79"/>
      <c r="M798" s="79"/>
      <c r="N798" s="60"/>
      <c r="O798" s="88" t="s">
        <v>1686</v>
      </c>
      <c r="P798" s="83">
        <v>45034.141608796293</v>
      </c>
      <c r="Q798" s="88" t="s">
        <v>5377</v>
      </c>
      <c r="R798" s="88"/>
      <c r="S798" s="88" t="s">
        <v>5375</v>
      </c>
      <c r="T798" s="88" t="s">
        <v>5365</v>
      </c>
      <c r="U798" s="88" t="s">
        <v>5366</v>
      </c>
      <c r="V798" s="88" t="s">
        <v>5376</v>
      </c>
      <c r="W798" s="78" t="s">
        <v>5378</v>
      </c>
      <c r="X798" s="83">
        <v>45034.141608796293</v>
      </c>
      <c r="Y798" s="88" t="s">
        <v>1692</v>
      </c>
      <c r="Z798" s="88" t="b">
        <v>0</v>
      </c>
      <c r="AA798" s="88" t="b">
        <v>0</v>
      </c>
      <c r="AB798" s="88"/>
      <c r="AC798" s="88">
        <v>8</v>
      </c>
      <c r="AD798" s="88">
        <v>0</v>
      </c>
      <c r="AE798" s="88" t="s">
        <v>1693</v>
      </c>
      <c r="AF798" s="88" t="b">
        <v>0</v>
      </c>
      <c r="AG798" s="88" t="b">
        <v>0</v>
      </c>
      <c r="AH798" s="88"/>
      <c r="AI798" s="88"/>
      <c r="AJ798" s="88"/>
      <c r="AK798" s="88" t="s">
        <v>5379</v>
      </c>
      <c r="AL798" s="88" t="s">
        <v>5380</v>
      </c>
      <c r="AM798" s="88" t="s">
        <v>5379</v>
      </c>
      <c r="AN798" s="88">
        <v>1</v>
      </c>
      <c r="AO798" s="88" t="s">
        <v>5371</v>
      </c>
      <c r="AP798" s="88" t="b">
        <v>1</v>
      </c>
      <c r="AQ798" s="88" t="b">
        <v>0</v>
      </c>
      <c r="AR798" s="88"/>
      <c r="AS798" s="88" t="b">
        <v>0</v>
      </c>
      <c r="AT798" s="88">
        <v>1</v>
      </c>
      <c r="AU798" s="88">
        <v>2</v>
      </c>
    </row>
    <row r="799" spans="1:47" ht="15" customHeight="1" x14ac:dyDescent="0.3">
      <c r="A799" s="46" t="s">
        <v>731</v>
      </c>
      <c r="B799" s="46" t="s">
        <v>730</v>
      </c>
      <c r="C799" s="50"/>
      <c r="D799" s="51"/>
      <c r="E799" s="81"/>
      <c r="F799" s="52"/>
      <c r="G799" s="50"/>
      <c r="H799" s="54"/>
      <c r="I799" s="53"/>
      <c r="J799" s="53"/>
      <c r="K799" s="65"/>
      <c r="L799" s="79"/>
      <c r="M799" s="79"/>
      <c r="N799" s="60"/>
      <c r="O799" s="88" t="s">
        <v>1697</v>
      </c>
      <c r="P799" s="83">
        <v>45034.140243055554</v>
      </c>
      <c r="Q799" s="88" t="s">
        <v>5381</v>
      </c>
      <c r="R799" s="88"/>
      <c r="S799" s="88" t="s">
        <v>5379</v>
      </c>
      <c r="T799" s="88" t="s">
        <v>5365</v>
      </c>
      <c r="U799" s="88" t="s">
        <v>5373</v>
      </c>
      <c r="V799" s="88" t="s">
        <v>5380</v>
      </c>
      <c r="W799" s="78" t="s">
        <v>5382</v>
      </c>
      <c r="X799" s="83">
        <v>45034.140243055554</v>
      </c>
      <c r="Y799" s="88" t="s">
        <v>1692</v>
      </c>
      <c r="Z799" s="88" t="b">
        <v>0</v>
      </c>
      <c r="AA799" s="88" t="b">
        <v>0</v>
      </c>
      <c r="AB799" s="88"/>
      <c r="AC799" s="88">
        <v>7</v>
      </c>
      <c r="AD799" s="88">
        <v>0</v>
      </c>
      <c r="AE799" s="88" t="s">
        <v>1693</v>
      </c>
      <c r="AF799" s="88" t="b">
        <v>0</v>
      </c>
      <c r="AG799" s="88" t="b">
        <v>0</v>
      </c>
      <c r="AH799" s="88"/>
      <c r="AI799" s="88"/>
      <c r="AJ799" s="88"/>
      <c r="AK799" s="88" t="s">
        <v>5371</v>
      </c>
      <c r="AL799" s="88" t="s">
        <v>5383</v>
      </c>
      <c r="AM799" s="88" t="s">
        <v>5371</v>
      </c>
      <c r="AN799" s="88">
        <v>1</v>
      </c>
      <c r="AO799" s="88" t="s">
        <v>5371</v>
      </c>
      <c r="AP799" s="88" t="b">
        <v>0</v>
      </c>
      <c r="AQ799" s="88" t="b">
        <v>0</v>
      </c>
      <c r="AR799" s="88"/>
      <c r="AS799" s="88" t="b">
        <v>0</v>
      </c>
      <c r="AT799" s="88">
        <v>0</v>
      </c>
      <c r="AU799" s="88">
        <v>2</v>
      </c>
    </row>
    <row r="800" spans="1:47" ht="15" customHeight="1" x14ac:dyDescent="0.3">
      <c r="A800" s="46" t="s">
        <v>732</v>
      </c>
      <c r="B800" s="46" t="s">
        <v>733</v>
      </c>
      <c r="C800" s="50"/>
      <c r="D800" s="51"/>
      <c r="E800" s="81"/>
      <c r="F800" s="52"/>
      <c r="G800" s="50"/>
      <c r="H800" s="54"/>
      <c r="I800" s="53"/>
      <c r="J800" s="53"/>
      <c r="K800" s="65"/>
      <c r="L800" s="79"/>
      <c r="M800" s="79"/>
      <c r="N800" s="60"/>
      <c r="O800" s="88" t="s">
        <v>1686</v>
      </c>
      <c r="P800" s="83">
        <v>45034.418564814812</v>
      </c>
      <c r="Q800" s="88" t="s">
        <v>5384</v>
      </c>
      <c r="R800" s="88"/>
      <c r="S800" s="88" t="s">
        <v>5385</v>
      </c>
      <c r="T800" s="88" t="s">
        <v>5365</v>
      </c>
      <c r="U800" s="88" t="s">
        <v>5386</v>
      </c>
      <c r="V800" s="88" t="s">
        <v>5387</v>
      </c>
      <c r="W800" s="78" t="s">
        <v>5388</v>
      </c>
      <c r="X800" s="83">
        <v>45034.418564814812</v>
      </c>
      <c r="Y800" s="88" t="s">
        <v>1692</v>
      </c>
      <c r="Z800" s="88" t="b">
        <v>0</v>
      </c>
      <c r="AA800" s="88" t="b">
        <v>0</v>
      </c>
      <c r="AB800" s="88"/>
      <c r="AC800" s="88">
        <v>1</v>
      </c>
      <c r="AD800" s="88">
        <v>0</v>
      </c>
      <c r="AE800" s="88" t="s">
        <v>1693</v>
      </c>
      <c r="AF800" s="88" t="b">
        <v>0</v>
      </c>
      <c r="AG800" s="88" t="b">
        <v>0</v>
      </c>
      <c r="AH800" s="88"/>
      <c r="AI800" s="88"/>
      <c r="AJ800" s="88"/>
      <c r="AK800" s="88" t="s">
        <v>5389</v>
      </c>
      <c r="AL800" s="88" t="s">
        <v>5390</v>
      </c>
      <c r="AM800" s="88" t="s">
        <v>5389</v>
      </c>
      <c r="AN800" s="88">
        <v>0</v>
      </c>
      <c r="AO800" s="88" t="s">
        <v>5371</v>
      </c>
      <c r="AP800" s="88" t="b">
        <v>0</v>
      </c>
      <c r="AQ800" s="88" t="b">
        <v>0</v>
      </c>
      <c r="AR800" s="88"/>
      <c r="AS800" s="88" t="b">
        <v>0</v>
      </c>
      <c r="AT800" s="88">
        <v>1</v>
      </c>
      <c r="AU800" s="88">
        <v>1</v>
      </c>
    </row>
    <row r="801" spans="1:47" ht="15" customHeight="1" x14ac:dyDescent="0.3">
      <c r="A801" s="46" t="s">
        <v>733</v>
      </c>
      <c r="B801" s="46" t="s">
        <v>730</v>
      </c>
      <c r="C801" s="50"/>
      <c r="D801" s="51"/>
      <c r="E801" s="81"/>
      <c r="F801" s="52"/>
      <c r="G801" s="50"/>
      <c r="H801" s="54"/>
      <c r="I801" s="53"/>
      <c r="J801" s="53"/>
      <c r="K801" s="65"/>
      <c r="L801" s="79"/>
      <c r="M801" s="79"/>
      <c r="N801" s="60"/>
      <c r="O801" s="88" t="s">
        <v>1697</v>
      </c>
      <c r="P801" s="83">
        <v>45034.191331018519</v>
      </c>
      <c r="Q801" s="88" t="s">
        <v>5391</v>
      </c>
      <c r="R801" s="88"/>
      <c r="S801" s="88" t="s">
        <v>5389</v>
      </c>
      <c r="T801" s="88" t="s">
        <v>5365</v>
      </c>
      <c r="U801" s="88" t="s">
        <v>5392</v>
      </c>
      <c r="V801" s="88" t="s">
        <v>5390</v>
      </c>
      <c r="W801" s="78" t="s">
        <v>5393</v>
      </c>
      <c r="X801" s="83">
        <v>45034.191331018519</v>
      </c>
      <c r="Y801" s="88" t="s">
        <v>1692</v>
      </c>
      <c r="Z801" s="88" t="b">
        <v>0</v>
      </c>
      <c r="AA801" s="88" t="b">
        <v>0</v>
      </c>
      <c r="AB801" s="88"/>
      <c r="AC801" s="88">
        <v>2</v>
      </c>
      <c r="AD801" s="88">
        <v>0</v>
      </c>
      <c r="AE801" s="88" t="s">
        <v>1693</v>
      </c>
      <c r="AF801" s="88" t="b">
        <v>0</v>
      </c>
      <c r="AG801" s="88" t="b">
        <v>0</v>
      </c>
      <c r="AH801" s="88"/>
      <c r="AI801" s="88"/>
      <c r="AJ801" s="88"/>
      <c r="AK801" s="88" t="s">
        <v>5371</v>
      </c>
      <c r="AL801" s="88" t="s">
        <v>5383</v>
      </c>
      <c r="AM801" s="88" t="s">
        <v>5371</v>
      </c>
      <c r="AN801" s="88">
        <v>1</v>
      </c>
      <c r="AO801" s="88" t="s">
        <v>5371</v>
      </c>
      <c r="AP801" s="88" t="b">
        <v>0</v>
      </c>
      <c r="AQ801" s="88" t="b">
        <v>0</v>
      </c>
      <c r="AR801" s="88"/>
      <c r="AS801" s="88" t="b">
        <v>0</v>
      </c>
      <c r="AT801" s="88">
        <v>0</v>
      </c>
      <c r="AU801" s="88">
        <v>1</v>
      </c>
    </row>
    <row r="802" spans="1:47" ht="15" customHeight="1" x14ac:dyDescent="0.3">
      <c r="A802" s="46" t="s">
        <v>734</v>
      </c>
      <c r="B802" s="46" t="s">
        <v>735</v>
      </c>
      <c r="C802" s="50"/>
      <c r="D802" s="51"/>
      <c r="E802" s="81"/>
      <c r="F802" s="52"/>
      <c r="G802" s="50"/>
      <c r="H802" s="54"/>
      <c r="I802" s="53"/>
      <c r="J802" s="53"/>
      <c r="K802" s="65"/>
      <c r="L802" s="79"/>
      <c r="M802" s="79"/>
      <c r="N802" s="60"/>
      <c r="O802" s="88" t="s">
        <v>1686</v>
      </c>
      <c r="P802" s="83">
        <v>45034.255462962959</v>
      </c>
      <c r="Q802" s="88" t="s">
        <v>5394</v>
      </c>
      <c r="R802" s="88"/>
      <c r="S802" s="88" t="s">
        <v>5395</v>
      </c>
      <c r="T802" s="88" t="s">
        <v>5365</v>
      </c>
      <c r="U802" s="88" t="s">
        <v>5396</v>
      </c>
      <c r="V802" s="88" t="s">
        <v>5397</v>
      </c>
      <c r="W802" s="78" t="s">
        <v>5398</v>
      </c>
      <c r="X802" s="83">
        <v>45034.255462962959</v>
      </c>
      <c r="Y802" s="88" t="s">
        <v>1692</v>
      </c>
      <c r="Z802" s="88" t="b">
        <v>0</v>
      </c>
      <c r="AA802" s="88" t="b">
        <v>0</v>
      </c>
      <c r="AB802" s="88"/>
      <c r="AC802" s="88">
        <v>1</v>
      </c>
      <c r="AD802" s="88">
        <v>0</v>
      </c>
      <c r="AE802" s="88" t="s">
        <v>1693</v>
      </c>
      <c r="AF802" s="88" t="b">
        <v>0</v>
      </c>
      <c r="AG802" s="88" t="b">
        <v>0</v>
      </c>
      <c r="AH802" s="88"/>
      <c r="AI802" s="88"/>
      <c r="AJ802" s="88"/>
      <c r="AK802" s="88" t="s">
        <v>5399</v>
      </c>
      <c r="AL802" s="88" t="s">
        <v>5400</v>
      </c>
      <c r="AM802" s="88" t="s">
        <v>5399</v>
      </c>
      <c r="AN802" s="88">
        <v>0</v>
      </c>
      <c r="AO802" s="88" t="s">
        <v>5371</v>
      </c>
      <c r="AP802" s="88" t="b">
        <v>0</v>
      </c>
      <c r="AQ802" s="88" t="b">
        <v>0</v>
      </c>
      <c r="AR802" s="88"/>
      <c r="AS802" s="88" t="b">
        <v>0</v>
      </c>
      <c r="AT802" s="88">
        <v>1</v>
      </c>
      <c r="AU802" s="88">
        <v>1</v>
      </c>
    </row>
    <row r="803" spans="1:47" ht="15" customHeight="1" x14ac:dyDescent="0.3">
      <c r="A803" s="46" t="s">
        <v>736</v>
      </c>
      <c r="B803" s="46" t="s">
        <v>735</v>
      </c>
      <c r="C803" s="50"/>
      <c r="D803" s="51"/>
      <c r="E803" s="81"/>
      <c r="F803" s="52"/>
      <c r="G803" s="50"/>
      <c r="H803" s="54"/>
      <c r="I803" s="53"/>
      <c r="J803" s="53"/>
      <c r="K803" s="65"/>
      <c r="L803" s="79"/>
      <c r="M803" s="79"/>
      <c r="N803" s="60"/>
      <c r="O803" s="88" t="s">
        <v>1686</v>
      </c>
      <c r="P803" s="83">
        <v>45034.267939814818</v>
      </c>
      <c r="Q803" s="88" t="s">
        <v>5401</v>
      </c>
      <c r="R803" s="88"/>
      <c r="S803" s="88" t="s">
        <v>5402</v>
      </c>
      <c r="T803" s="88" t="s">
        <v>5365</v>
      </c>
      <c r="U803" s="88" t="s">
        <v>5403</v>
      </c>
      <c r="V803" s="88" t="s">
        <v>5404</v>
      </c>
      <c r="W803" s="78" t="s">
        <v>5405</v>
      </c>
      <c r="X803" s="83">
        <v>45034.267939814818</v>
      </c>
      <c r="Y803" s="88" t="s">
        <v>1692</v>
      </c>
      <c r="Z803" s="88" t="b">
        <v>0</v>
      </c>
      <c r="AA803" s="88" t="b">
        <v>0</v>
      </c>
      <c r="AB803" s="88"/>
      <c r="AC803" s="88">
        <v>2</v>
      </c>
      <c r="AD803" s="88">
        <v>0</v>
      </c>
      <c r="AE803" s="88" t="s">
        <v>1693</v>
      </c>
      <c r="AF803" s="88" t="b">
        <v>0</v>
      </c>
      <c r="AG803" s="88" t="b">
        <v>0</v>
      </c>
      <c r="AH803" s="88"/>
      <c r="AI803" s="88"/>
      <c r="AJ803" s="88"/>
      <c r="AK803" s="88" t="s">
        <v>5399</v>
      </c>
      <c r="AL803" s="88" t="s">
        <v>5400</v>
      </c>
      <c r="AM803" s="88" t="s">
        <v>5399</v>
      </c>
      <c r="AN803" s="88">
        <v>0</v>
      </c>
      <c r="AO803" s="88" t="s">
        <v>5371</v>
      </c>
      <c r="AP803" s="88" t="b">
        <v>0</v>
      </c>
      <c r="AQ803" s="88" t="b">
        <v>0</v>
      </c>
      <c r="AR803" s="88"/>
      <c r="AS803" s="88" t="b">
        <v>0</v>
      </c>
      <c r="AT803" s="88">
        <v>1</v>
      </c>
      <c r="AU803" s="88">
        <v>1</v>
      </c>
    </row>
    <row r="804" spans="1:47" ht="15" customHeight="1" x14ac:dyDescent="0.3">
      <c r="A804" s="46" t="s">
        <v>735</v>
      </c>
      <c r="B804" s="46" t="s">
        <v>730</v>
      </c>
      <c r="C804" s="50"/>
      <c r="D804" s="51"/>
      <c r="E804" s="81"/>
      <c r="F804" s="52"/>
      <c r="G804" s="50"/>
      <c r="H804" s="54"/>
      <c r="I804" s="53"/>
      <c r="J804" s="53"/>
      <c r="K804" s="65"/>
      <c r="L804" s="79"/>
      <c r="M804" s="79"/>
      <c r="N804" s="60"/>
      <c r="O804" s="88" t="s">
        <v>1697</v>
      </c>
      <c r="P804" s="83">
        <v>45034.19803240741</v>
      </c>
      <c r="Q804" s="88" t="s">
        <v>5406</v>
      </c>
      <c r="R804" s="88"/>
      <c r="S804" s="88" t="s">
        <v>5399</v>
      </c>
      <c r="T804" s="88" t="s">
        <v>5365</v>
      </c>
      <c r="U804" s="88" t="s">
        <v>735</v>
      </c>
      <c r="V804" s="88" t="s">
        <v>5400</v>
      </c>
      <c r="W804" s="78" t="s">
        <v>5407</v>
      </c>
      <c r="X804" s="83">
        <v>45034.19803240741</v>
      </c>
      <c r="Y804" s="88" t="s">
        <v>1692</v>
      </c>
      <c r="Z804" s="88" t="b">
        <v>0</v>
      </c>
      <c r="AA804" s="88" t="b">
        <v>0</v>
      </c>
      <c r="AB804" s="88"/>
      <c r="AC804" s="88">
        <v>1</v>
      </c>
      <c r="AD804" s="88">
        <v>0</v>
      </c>
      <c r="AE804" s="88" t="s">
        <v>1693</v>
      </c>
      <c r="AF804" s="88" t="b">
        <v>0</v>
      </c>
      <c r="AG804" s="88" t="b">
        <v>0</v>
      </c>
      <c r="AH804" s="88"/>
      <c r="AI804" s="88"/>
      <c r="AJ804" s="88"/>
      <c r="AK804" s="88" t="s">
        <v>5371</v>
      </c>
      <c r="AL804" s="88" t="s">
        <v>5383</v>
      </c>
      <c r="AM804" s="88" t="s">
        <v>5371</v>
      </c>
      <c r="AN804" s="88">
        <v>2</v>
      </c>
      <c r="AO804" s="88" t="s">
        <v>5371</v>
      </c>
      <c r="AP804" s="88" t="b">
        <v>0</v>
      </c>
      <c r="AQ804" s="88" t="b">
        <v>0</v>
      </c>
      <c r="AR804" s="88"/>
      <c r="AS804" s="88" t="b">
        <v>0</v>
      </c>
      <c r="AT804" s="88">
        <v>0</v>
      </c>
      <c r="AU804" s="88">
        <v>1</v>
      </c>
    </row>
    <row r="805" spans="1:47" ht="15" customHeight="1" x14ac:dyDescent="0.3">
      <c r="A805" s="46" t="s">
        <v>736</v>
      </c>
      <c r="B805" s="46" t="s">
        <v>730</v>
      </c>
      <c r="C805" s="50"/>
      <c r="D805" s="51"/>
      <c r="E805" s="81"/>
      <c r="F805" s="52"/>
      <c r="G805" s="50"/>
      <c r="H805" s="54"/>
      <c r="I805" s="53"/>
      <c r="J805" s="53"/>
      <c r="K805" s="65"/>
      <c r="L805" s="79"/>
      <c r="M805" s="79"/>
      <c r="N805" s="60"/>
      <c r="O805" s="88" t="s">
        <v>1697</v>
      </c>
      <c r="P805" s="83">
        <v>45034.271180555559</v>
      </c>
      <c r="Q805" s="88" t="s">
        <v>5408</v>
      </c>
      <c r="R805" s="88"/>
      <c r="S805" s="88" t="s">
        <v>5409</v>
      </c>
      <c r="T805" s="88" t="s">
        <v>5365</v>
      </c>
      <c r="U805" s="88" t="s">
        <v>5403</v>
      </c>
      <c r="V805" s="88" t="s">
        <v>5410</v>
      </c>
      <c r="W805" s="78" t="s">
        <v>5411</v>
      </c>
      <c r="X805" s="83">
        <v>45034.271180555559</v>
      </c>
      <c r="Y805" s="88" t="s">
        <v>1692</v>
      </c>
      <c r="Z805" s="88" t="b">
        <v>0</v>
      </c>
      <c r="AA805" s="88" t="b">
        <v>0</v>
      </c>
      <c r="AB805" s="88"/>
      <c r="AC805" s="88">
        <v>2</v>
      </c>
      <c r="AD805" s="88">
        <v>0</v>
      </c>
      <c r="AE805" s="88" t="s">
        <v>1693</v>
      </c>
      <c r="AF805" s="88" t="b">
        <v>0</v>
      </c>
      <c r="AG805" s="88" t="b">
        <v>0</v>
      </c>
      <c r="AH805" s="88"/>
      <c r="AI805" s="88"/>
      <c r="AJ805" s="88"/>
      <c r="AK805" s="88" t="s">
        <v>5371</v>
      </c>
      <c r="AL805" s="88" t="s">
        <v>5383</v>
      </c>
      <c r="AM805" s="88" t="s">
        <v>5371</v>
      </c>
      <c r="AN805" s="88">
        <v>0</v>
      </c>
      <c r="AO805" s="88" t="s">
        <v>5371</v>
      </c>
      <c r="AP805" s="88" t="b">
        <v>0</v>
      </c>
      <c r="AQ805" s="88" t="b">
        <v>0</v>
      </c>
      <c r="AR805" s="88"/>
      <c r="AS805" s="88" t="b">
        <v>0</v>
      </c>
      <c r="AT805" s="88">
        <v>0</v>
      </c>
      <c r="AU805" s="88">
        <v>1</v>
      </c>
    </row>
    <row r="806" spans="1:47" ht="15" customHeight="1" x14ac:dyDescent="0.3">
      <c r="A806" s="46" t="s">
        <v>732</v>
      </c>
      <c r="B806" s="46" t="s">
        <v>737</v>
      </c>
      <c r="C806" s="50"/>
      <c r="D806" s="51"/>
      <c r="E806" s="81"/>
      <c r="F806" s="52"/>
      <c r="G806" s="50"/>
      <c r="H806" s="54"/>
      <c r="I806" s="53"/>
      <c r="J806" s="53"/>
      <c r="K806" s="65"/>
      <c r="L806" s="79"/>
      <c r="M806" s="79"/>
      <c r="N806" s="60"/>
      <c r="O806" s="88" t="s">
        <v>1686</v>
      </c>
      <c r="P806" s="83">
        <v>45034.422442129631</v>
      </c>
      <c r="Q806" s="88" t="s">
        <v>5412</v>
      </c>
      <c r="R806" s="88"/>
      <c r="S806" s="88" t="s">
        <v>5413</v>
      </c>
      <c r="T806" s="88" t="s">
        <v>5365</v>
      </c>
      <c r="U806" s="88" t="s">
        <v>5386</v>
      </c>
      <c r="V806" s="88" t="s">
        <v>5414</v>
      </c>
      <c r="W806" s="78" t="s">
        <v>5415</v>
      </c>
      <c r="X806" s="83">
        <v>45034.422442129631</v>
      </c>
      <c r="Y806" s="88" t="s">
        <v>1692</v>
      </c>
      <c r="Z806" s="88" t="b">
        <v>0</v>
      </c>
      <c r="AA806" s="88" t="b">
        <v>0</v>
      </c>
      <c r="AB806" s="88"/>
      <c r="AC806" s="88">
        <v>2</v>
      </c>
      <c r="AD806" s="88">
        <v>0</v>
      </c>
      <c r="AE806" s="88" t="s">
        <v>1693</v>
      </c>
      <c r="AF806" s="88" t="b">
        <v>0</v>
      </c>
      <c r="AG806" s="88" t="b">
        <v>0</v>
      </c>
      <c r="AH806" s="88"/>
      <c r="AI806" s="88"/>
      <c r="AJ806" s="88"/>
      <c r="AK806" s="88" t="s">
        <v>5416</v>
      </c>
      <c r="AL806" s="88" t="s">
        <v>5417</v>
      </c>
      <c r="AM806" s="88" t="s">
        <v>5416</v>
      </c>
      <c r="AN806" s="88">
        <v>0</v>
      </c>
      <c r="AO806" s="88" t="s">
        <v>5371</v>
      </c>
      <c r="AP806" s="88" t="b">
        <v>0</v>
      </c>
      <c r="AQ806" s="88" t="b">
        <v>0</v>
      </c>
      <c r="AR806" s="88"/>
      <c r="AS806" s="88" t="b">
        <v>0</v>
      </c>
      <c r="AT806" s="88">
        <v>1</v>
      </c>
      <c r="AU806" s="88">
        <v>1</v>
      </c>
    </row>
    <row r="807" spans="1:47" ht="15" customHeight="1" x14ac:dyDescent="0.3">
      <c r="A807" s="46" t="s">
        <v>737</v>
      </c>
      <c r="B807" s="46" t="s">
        <v>730</v>
      </c>
      <c r="C807" s="50"/>
      <c r="D807" s="51"/>
      <c r="E807" s="81"/>
      <c r="F807" s="52"/>
      <c r="G807" s="50"/>
      <c r="H807" s="54"/>
      <c r="I807" s="53"/>
      <c r="J807" s="53"/>
      <c r="K807" s="65"/>
      <c r="L807" s="79"/>
      <c r="M807" s="79"/>
      <c r="N807" s="60"/>
      <c r="O807" s="88" t="s">
        <v>1697</v>
      </c>
      <c r="P807" s="83">
        <v>45034.413541666669</v>
      </c>
      <c r="Q807" s="88" t="s">
        <v>5418</v>
      </c>
      <c r="R807" s="88"/>
      <c r="S807" s="88" t="s">
        <v>5416</v>
      </c>
      <c r="T807" s="88" t="s">
        <v>5365</v>
      </c>
      <c r="U807" s="88" t="s">
        <v>5419</v>
      </c>
      <c r="V807" s="88" t="s">
        <v>5417</v>
      </c>
      <c r="W807" s="78" t="s">
        <v>5420</v>
      </c>
      <c r="X807" s="83">
        <v>45034.413541666669</v>
      </c>
      <c r="Y807" s="88" t="s">
        <v>1692</v>
      </c>
      <c r="Z807" s="88" t="b">
        <v>0</v>
      </c>
      <c r="AA807" s="88" t="b">
        <v>0</v>
      </c>
      <c r="AB807" s="88"/>
      <c r="AC807" s="88">
        <v>1</v>
      </c>
      <c r="AD807" s="88">
        <v>0</v>
      </c>
      <c r="AE807" s="88" t="s">
        <v>1693</v>
      </c>
      <c r="AF807" s="88" t="b">
        <v>0</v>
      </c>
      <c r="AG807" s="88" t="b">
        <v>0</v>
      </c>
      <c r="AH807" s="88"/>
      <c r="AI807" s="88"/>
      <c r="AJ807" s="88"/>
      <c r="AK807" s="88" t="s">
        <v>5371</v>
      </c>
      <c r="AL807" s="88" t="s">
        <v>5383</v>
      </c>
      <c r="AM807" s="88" t="s">
        <v>5371</v>
      </c>
      <c r="AN807" s="88">
        <v>1</v>
      </c>
      <c r="AO807" s="88" t="s">
        <v>5371</v>
      </c>
      <c r="AP807" s="88" t="b">
        <v>0</v>
      </c>
      <c r="AQ807" s="88" t="b">
        <v>0</v>
      </c>
      <c r="AR807" s="88"/>
      <c r="AS807" s="88" t="b">
        <v>0</v>
      </c>
      <c r="AT807" s="88">
        <v>0</v>
      </c>
      <c r="AU807" s="88">
        <v>1</v>
      </c>
    </row>
    <row r="808" spans="1:47" ht="15" customHeight="1" x14ac:dyDescent="0.3">
      <c r="A808" s="46" t="s">
        <v>730</v>
      </c>
      <c r="B808" s="46" t="s">
        <v>730</v>
      </c>
      <c r="C808" s="50"/>
      <c r="D808" s="51"/>
      <c r="E808" s="81"/>
      <c r="F808" s="52"/>
      <c r="G808" s="50"/>
      <c r="H808" s="54"/>
      <c r="I808" s="53"/>
      <c r="J808" s="53"/>
      <c r="K808" s="65"/>
      <c r="L808" s="79"/>
      <c r="M808" s="79"/>
      <c r="N808" s="60"/>
      <c r="O808" s="88" t="s">
        <v>1736</v>
      </c>
      <c r="P808" s="83">
        <v>45034.109513888892</v>
      </c>
      <c r="Q808" s="88" t="s">
        <v>5421</v>
      </c>
      <c r="R808" s="88"/>
      <c r="S808" s="88" t="s">
        <v>5371</v>
      </c>
      <c r="T808" s="88" t="s">
        <v>5365</v>
      </c>
      <c r="U808" s="88" t="s">
        <v>5366</v>
      </c>
      <c r="V808" s="88" t="s">
        <v>5383</v>
      </c>
      <c r="W808" s="78" t="s">
        <v>5422</v>
      </c>
      <c r="X808" s="83">
        <v>45034.109513888892</v>
      </c>
      <c r="Y808" s="88" t="s">
        <v>1692</v>
      </c>
      <c r="Z808" s="88" t="b">
        <v>0</v>
      </c>
      <c r="AA808" s="88" t="b">
        <v>0</v>
      </c>
      <c r="AB808" s="88"/>
      <c r="AC808" s="88">
        <v>28</v>
      </c>
      <c r="AD808" s="88">
        <v>0</v>
      </c>
      <c r="AE808" s="88" t="s">
        <v>1693</v>
      </c>
      <c r="AF808" s="88" t="b">
        <v>0</v>
      </c>
      <c r="AG808" s="88" t="b">
        <v>0</v>
      </c>
      <c r="AH808" s="88" t="s">
        <v>5423</v>
      </c>
      <c r="AI808" s="88" t="b">
        <v>0</v>
      </c>
      <c r="AJ808" s="88">
        <v>1</v>
      </c>
      <c r="AK808" s="88"/>
      <c r="AL808" s="88"/>
      <c r="AM808" s="88" t="s">
        <v>5371</v>
      </c>
      <c r="AN808" s="88">
        <v>0</v>
      </c>
      <c r="AO808" s="88"/>
      <c r="AP808" s="88"/>
      <c r="AQ808" s="88"/>
      <c r="AR808" s="88"/>
      <c r="AS808" s="88"/>
      <c r="AT808" s="88"/>
      <c r="AU808" s="88">
        <v>1</v>
      </c>
    </row>
    <row r="809" spans="1:47" ht="15" customHeight="1" x14ac:dyDescent="0.3">
      <c r="A809" s="46" t="s">
        <v>738</v>
      </c>
      <c r="B809" s="46" t="s">
        <v>739</v>
      </c>
      <c r="C809" s="50"/>
      <c r="D809" s="51"/>
      <c r="E809" s="81"/>
      <c r="F809" s="52"/>
      <c r="G809" s="50"/>
      <c r="H809" s="54"/>
      <c r="I809" s="53"/>
      <c r="J809" s="53"/>
      <c r="K809" s="65"/>
      <c r="L809" s="79"/>
      <c r="M809" s="79"/>
      <c r="N809" s="60"/>
      <c r="O809" s="88" t="s">
        <v>1686</v>
      </c>
      <c r="P809" s="83">
        <v>45034.209699074076</v>
      </c>
      <c r="Q809" s="88" t="s">
        <v>5424</v>
      </c>
      <c r="R809" s="88"/>
      <c r="S809" s="88" t="s">
        <v>5425</v>
      </c>
      <c r="T809" s="88" t="s">
        <v>5426</v>
      </c>
      <c r="U809" s="88" t="s">
        <v>5427</v>
      </c>
      <c r="V809" s="88" t="s">
        <v>5428</v>
      </c>
      <c r="W809" s="78" t="s">
        <v>5429</v>
      </c>
      <c r="X809" s="83">
        <v>45034.209699074076</v>
      </c>
      <c r="Y809" s="88" t="s">
        <v>1692</v>
      </c>
      <c r="Z809" s="88" t="b">
        <v>0</v>
      </c>
      <c r="AA809" s="88" t="b">
        <v>0</v>
      </c>
      <c r="AB809" s="88"/>
      <c r="AC809" s="88">
        <v>1</v>
      </c>
      <c r="AD809" s="88">
        <v>0</v>
      </c>
      <c r="AE809" s="88" t="s">
        <v>1693</v>
      </c>
      <c r="AF809" s="88" t="b">
        <v>0</v>
      </c>
      <c r="AG809" s="88" t="b">
        <v>0</v>
      </c>
      <c r="AH809" s="88"/>
      <c r="AI809" s="88"/>
      <c r="AJ809" s="88"/>
      <c r="AK809" s="88" t="s">
        <v>5430</v>
      </c>
      <c r="AL809" s="88" t="s">
        <v>5431</v>
      </c>
      <c r="AM809" s="88" t="s">
        <v>5430</v>
      </c>
      <c r="AN809" s="88">
        <v>0</v>
      </c>
      <c r="AO809" s="88" t="s">
        <v>5432</v>
      </c>
      <c r="AP809" s="88" t="b">
        <v>0</v>
      </c>
      <c r="AQ809" s="88" t="b">
        <v>0</v>
      </c>
      <c r="AR809" s="88"/>
      <c r="AS809" s="88" t="b">
        <v>0</v>
      </c>
      <c r="AT809" s="88">
        <v>1</v>
      </c>
      <c r="AU809" s="88">
        <v>1</v>
      </c>
    </row>
    <row r="810" spans="1:47" ht="15" customHeight="1" x14ac:dyDescent="0.3">
      <c r="A810" s="46" t="s">
        <v>739</v>
      </c>
      <c r="B810" s="46" t="s">
        <v>549</v>
      </c>
      <c r="C810" s="50"/>
      <c r="D810" s="51"/>
      <c r="E810" s="81"/>
      <c r="F810" s="52"/>
      <c r="G810" s="50"/>
      <c r="H810" s="54"/>
      <c r="I810" s="53"/>
      <c r="J810" s="53"/>
      <c r="K810" s="65"/>
      <c r="L810" s="79"/>
      <c r="M810" s="79"/>
      <c r="N810" s="60"/>
      <c r="O810" s="88" t="s">
        <v>1697</v>
      </c>
      <c r="P810" s="83">
        <v>45033.602650462963</v>
      </c>
      <c r="Q810" s="88" t="s">
        <v>5433</v>
      </c>
      <c r="R810" s="88"/>
      <c r="S810" s="88" t="s">
        <v>5430</v>
      </c>
      <c r="T810" s="88" t="s">
        <v>5426</v>
      </c>
      <c r="U810" s="88" t="s">
        <v>739</v>
      </c>
      <c r="V810" s="88" t="s">
        <v>5431</v>
      </c>
      <c r="W810" s="78" t="s">
        <v>5434</v>
      </c>
      <c r="X810" s="83">
        <v>45033.602650462963</v>
      </c>
      <c r="Y810" s="88" t="s">
        <v>1692</v>
      </c>
      <c r="Z810" s="88" t="b">
        <v>0</v>
      </c>
      <c r="AA810" s="88" t="b">
        <v>0</v>
      </c>
      <c r="AB810" s="88"/>
      <c r="AC810" s="88">
        <v>1</v>
      </c>
      <c r="AD810" s="88">
        <v>0</v>
      </c>
      <c r="AE810" s="88" t="s">
        <v>1693</v>
      </c>
      <c r="AF810" s="88" t="b">
        <v>0</v>
      </c>
      <c r="AG810" s="88" t="b">
        <v>0</v>
      </c>
      <c r="AH810" s="88"/>
      <c r="AI810" s="88"/>
      <c r="AJ810" s="88"/>
      <c r="AK810" s="88" t="s">
        <v>5432</v>
      </c>
      <c r="AL810" s="88" t="s">
        <v>5435</v>
      </c>
      <c r="AM810" s="88" t="s">
        <v>5432</v>
      </c>
      <c r="AN810" s="88">
        <v>1</v>
      </c>
      <c r="AO810" s="88" t="s">
        <v>5432</v>
      </c>
      <c r="AP810" s="88" t="b">
        <v>0</v>
      </c>
      <c r="AQ810" s="88" t="b">
        <v>0</v>
      </c>
      <c r="AR810" s="88"/>
      <c r="AS810" s="88" t="b">
        <v>0</v>
      </c>
      <c r="AT810" s="88">
        <v>0</v>
      </c>
      <c r="AU810" s="88">
        <v>1</v>
      </c>
    </row>
    <row r="811" spans="1:47" ht="15" customHeight="1" x14ac:dyDescent="0.3">
      <c r="A811" s="46" t="s">
        <v>740</v>
      </c>
      <c r="B811" s="46" t="s">
        <v>741</v>
      </c>
      <c r="C811" s="50"/>
      <c r="D811" s="51"/>
      <c r="E811" s="81"/>
      <c r="F811" s="52"/>
      <c r="G811" s="50"/>
      <c r="H811" s="54"/>
      <c r="I811" s="53"/>
      <c r="J811" s="53"/>
      <c r="K811" s="65"/>
      <c r="L811" s="79"/>
      <c r="M811" s="79"/>
      <c r="N811" s="60"/>
      <c r="O811" s="88" t="s">
        <v>1697</v>
      </c>
      <c r="P811" s="83">
        <v>45031.852187500001</v>
      </c>
      <c r="Q811" s="88" t="s">
        <v>5436</v>
      </c>
      <c r="R811" s="88"/>
      <c r="S811" s="88" t="s">
        <v>5437</v>
      </c>
      <c r="T811" s="88" t="s">
        <v>1742</v>
      </c>
      <c r="U811" s="88" t="s">
        <v>740</v>
      </c>
      <c r="V811" s="88" t="s">
        <v>5438</v>
      </c>
      <c r="W811" s="78" t="s">
        <v>5439</v>
      </c>
      <c r="X811" s="83">
        <v>45031.852187500001</v>
      </c>
      <c r="Y811" s="88" t="s">
        <v>1692</v>
      </c>
      <c r="Z811" s="88" t="b">
        <v>0</v>
      </c>
      <c r="AA811" s="88" t="b">
        <v>0</v>
      </c>
      <c r="AB811" s="88"/>
      <c r="AC811" s="88">
        <v>3</v>
      </c>
      <c r="AD811" s="88">
        <v>0</v>
      </c>
      <c r="AE811" s="88" t="s">
        <v>1693</v>
      </c>
      <c r="AF811" s="88" t="b">
        <v>0</v>
      </c>
      <c r="AG811" s="88" t="b">
        <v>0</v>
      </c>
      <c r="AH811" s="88"/>
      <c r="AI811" s="88"/>
      <c r="AJ811" s="88"/>
      <c r="AK811" s="88" t="s">
        <v>5440</v>
      </c>
      <c r="AL811" s="88" t="s">
        <v>5441</v>
      </c>
      <c r="AM811" s="88" t="s">
        <v>5440</v>
      </c>
      <c r="AN811" s="88">
        <v>0</v>
      </c>
      <c r="AO811" s="88" t="s">
        <v>5440</v>
      </c>
      <c r="AP811" s="88" t="b">
        <v>0</v>
      </c>
      <c r="AQ811" s="88" t="b">
        <v>0</v>
      </c>
      <c r="AR811" s="88"/>
      <c r="AS811" s="88" t="b">
        <v>0</v>
      </c>
      <c r="AT811" s="88">
        <v>0</v>
      </c>
      <c r="AU811" s="88">
        <v>1</v>
      </c>
    </row>
    <row r="812" spans="1:47" ht="15" customHeight="1" x14ac:dyDescent="0.3">
      <c r="A812" s="46" t="s">
        <v>742</v>
      </c>
      <c r="B812" s="46" t="s">
        <v>741</v>
      </c>
      <c r="C812" s="50"/>
      <c r="D812" s="51"/>
      <c r="E812" s="81"/>
      <c r="F812" s="52"/>
      <c r="G812" s="50"/>
      <c r="H812" s="54"/>
      <c r="I812" s="53"/>
      <c r="J812" s="53"/>
      <c r="K812" s="65"/>
      <c r="L812" s="79"/>
      <c r="M812" s="79"/>
      <c r="N812" s="60"/>
      <c r="O812" s="88" t="s">
        <v>1697</v>
      </c>
      <c r="P812" s="83">
        <v>45032.652962962966</v>
      </c>
      <c r="Q812" s="88" t="s">
        <v>5442</v>
      </c>
      <c r="R812" s="88"/>
      <c r="S812" s="88" t="s">
        <v>5443</v>
      </c>
      <c r="T812" s="88" t="s">
        <v>1742</v>
      </c>
      <c r="U812" s="88" t="s">
        <v>5444</v>
      </c>
      <c r="V812" s="88" t="s">
        <v>5445</v>
      </c>
      <c r="W812" s="78" t="s">
        <v>5446</v>
      </c>
      <c r="X812" s="83">
        <v>45032.652962962966</v>
      </c>
      <c r="Y812" s="88" t="s">
        <v>1692</v>
      </c>
      <c r="Z812" s="88" t="b">
        <v>0</v>
      </c>
      <c r="AA812" s="88" t="b">
        <v>0</v>
      </c>
      <c r="AB812" s="88"/>
      <c r="AC812" s="88">
        <v>1</v>
      </c>
      <c r="AD812" s="88">
        <v>0</v>
      </c>
      <c r="AE812" s="88" t="s">
        <v>1693</v>
      </c>
      <c r="AF812" s="88" t="b">
        <v>0</v>
      </c>
      <c r="AG812" s="88" t="b">
        <v>0</v>
      </c>
      <c r="AH812" s="88"/>
      <c r="AI812" s="88"/>
      <c r="AJ812" s="88"/>
      <c r="AK812" s="88" t="s">
        <v>5440</v>
      </c>
      <c r="AL812" s="88" t="s">
        <v>5441</v>
      </c>
      <c r="AM812" s="88" t="s">
        <v>5440</v>
      </c>
      <c r="AN812" s="88">
        <v>0</v>
      </c>
      <c r="AO812" s="88" t="s">
        <v>5440</v>
      </c>
      <c r="AP812" s="88" t="b">
        <v>0</v>
      </c>
      <c r="AQ812" s="88" t="b">
        <v>0</v>
      </c>
      <c r="AR812" s="88"/>
      <c r="AS812" s="88" t="b">
        <v>0</v>
      </c>
      <c r="AT812" s="88">
        <v>0</v>
      </c>
      <c r="AU812" s="88">
        <v>1</v>
      </c>
    </row>
    <row r="813" spans="1:47" ht="15" customHeight="1" x14ac:dyDescent="0.3">
      <c r="A813" s="46" t="s">
        <v>186</v>
      </c>
      <c r="B813" s="46" t="s">
        <v>741</v>
      </c>
      <c r="C813" s="50"/>
      <c r="D813" s="51"/>
      <c r="E813" s="81"/>
      <c r="F813" s="52"/>
      <c r="G813" s="50"/>
      <c r="H813" s="54"/>
      <c r="I813" s="53"/>
      <c r="J813" s="53"/>
      <c r="K813" s="65"/>
      <c r="L813" s="79"/>
      <c r="M813" s="79"/>
      <c r="N813" s="60"/>
      <c r="O813" s="88" t="s">
        <v>1697</v>
      </c>
      <c r="P813" s="83">
        <v>45031.843865740739</v>
      </c>
      <c r="Q813" s="88" t="s">
        <v>5447</v>
      </c>
      <c r="R813" s="88"/>
      <c r="S813" s="88" t="s">
        <v>5448</v>
      </c>
      <c r="T813" s="88" t="s">
        <v>1742</v>
      </c>
      <c r="U813" s="88" t="s">
        <v>1755</v>
      </c>
      <c r="V813" s="88" t="s">
        <v>5449</v>
      </c>
      <c r="W813" s="78" t="s">
        <v>5450</v>
      </c>
      <c r="X813" s="83">
        <v>45031.843865740739</v>
      </c>
      <c r="Y813" s="88" t="s">
        <v>1692</v>
      </c>
      <c r="Z813" s="88" t="b">
        <v>0</v>
      </c>
      <c r="AA813" s="88" t="b">
        <v>0</v>
      </c>
      <c r="AB813" s="88"/>
      <c r="AC813" s="88">
        <v>2</v>
      </c>
      <c r="AD813" s="88">
        <v>0</v>
      </c>
      <c r="AE813" s="88" t="s">
        <v>1693</v>
      </c>
      <c r="AF813" s="88" t="b">
        <v>0</v>
      </c>
      <c r="AG813" s="88" t="b">
        <v>0</v>
      </c>
      <c r="AH813" s="88"/>
      <c r="AI813" s="88"/>
      <c r="AJ813" s="88"/>
      <c r="AK813" s="88" t="s">
        <v>5440</v>
      </c>
      <c r="AL813" s="88" t="s">
        <v>5441</v>
      </c>
      <c r="AM813" s="88" t="s">
        <v>5440</v>
      </c>
      <c r="AN813" s="88">
        <v>0</v>
      </c>
      <c r="AO813" s="88" t="s">
        <v>5440</v>
      </c>
      <c r="AP813" s="88" t="b">
        <v>0</v>
      </c>
      <c r="AQ813" s="88" t="b">
        <v>0</v>
      </c>
      <c r="AR813" s="88"/>
      <c r="AS813" s="88" t="b">
        <v>0</v>
      </c>
      <c r="AT813" s="88">
        <v>0</v>
      </c>
      <c r="AU813" s="88">
        <v>1</v>
      </c>
    </row>
    <row r="814" spans="1:47" ht="15" customHeight="1" x14ac:dyDescent="0.3">
      <c r="A814" s="46" t="s">
        <v>741</v>
      </c>
      <c r="B814" s="46" t="s">
        <v>741</v>
      </c>
      <c r="C814" s="50"/>
      <c r="D814" s="51"/>
      <c r="E814" s="81"/>
      <c r="F814" s="52"/>
      <c r="G814" s="50"/>
      <c r="H814" s="54"/>
      <c r="I814" s="53"/>
      <c r="J814" s="53"/>
      <c r="K814" s="65"/>
      <c r="L814" s="79"/>
      <c r="M814" s="79"/>
      <c r="N814" s="60"/>
      <c r="O814" s="88" t="s">
        <v>1697</v>
      </c>
      <c r="P814" s="83">
        <v>45032.895914351851</v>
      </c>
      <c r="Q814" s="88" t="s">
        <v>5451</v>
      </c>
      <c r="R814" s="88"/>
      <c r="S814" s="88" t="s">
        <v>5452</v>
      </c>
      <c r="T814" s="88" t="s">
        <v>1742</v>
      </c>
      <c r="U814" s="88" t="s">
        <v>5453</v>
      </c>
      <c r="V814" s="88" t="s">
        <v>5454</v>
      </c>
      <c r="W814" s="78" t="s">
        <v>5455</v>
      </c>
      <c r="X814" s="83">
        <v>45032.895914351851</v>
      </c>
      <c r="Y814" s="88" t="s">
        <v>1692</v>
      </c>
      <c r="Z814" s="88" t="b">
        <v>0</v>
      </c>
      <c r="AA814" s="88" t="b">
        <v>0</v>
      </c>
      <c r="AB814" s="88"/>
      <c r="AC814" s="88">
        <v>1</v>
      </c>
      <c r="AD814" s="88">
        <v>0</v>
      </c>
      <c r="AE814" s="88" t="s">
        <v>1693</v>
      </c>
      <c r="AF814" s="88" t="b">
        <v>0</v>
      </c>
      <c r="AG814" s="88" t="b">
        <v>0</v>
      </c>
      <c r="AH814" s="88"/>
      <c r="AI814" s="88"/>
      <c r="AJ814" s="88"/>
      <c r="AK814" s="88" t="s">
        <v>5440</v>
      </c>
      <c r="AL814" s="88" t="s">
        <v>5441</v>
      </c>
      <c r="AM814" s="88" t="s">
        <v>5440</v>
      </c>
      <c r="AN814" s="88">
        <v>0</v>
      </c>
      <c r="AO814" s="88" t="s">
        <v>5440</v>
      </c>
      <c r="AP814" s="88" t="b">
        <v>1</v>
      </c>
      <c r="AQ814" s="88" t="b">
        <v>0</v>
      </c>
      <c r="AR814" s="88"/>
      <c r="AS814" s="88" t="b">
        <v>0</v>
      </c>
      <c r="AT814" s="88">
        <v>0</v>
      </c>
      <c r="AU814" s="88">
        <v>2</v>
      </c>
    </row>
    <row r="815" spans="1:47" ht="15" customHeight="1" x14ac:dyDescent="0.3">
      <c r="A815" s="46" t="s">
        <v>741</v>
      </c>
      <c r="B815" s="46" t="s">
        <v>741</v>
      </c>
      <c r="C815" s="50"/>
      <c r="D815" s="51"/>
      <c r="E815" s="81"/>
      <c r="F815" s="52"/>
      <c r="G815" s="50"/>
      <c r="H815" s="54"/>
      <c r="I815" s="53"/>
      <c r="J815" s="53"/>
      <c r="K815" s="65"/>
      <c r="L815" s="79"/>
      <c r="M815" s="79"/>
      <c r="N815" s="60"/>
      <c r="O815" s="88" t="s">
        <v>1736</v>
      </c>
      <c r="P815" s="83">
        <v>45031.799803240741</v>
      </c>
      <c r="Q815" s="88" t="s">
        <v>5456</v>
      </c>
      <c r="R815" s="88"/>
      <c r="S815" s="88" t="s">
        <v>5440</v>
      </c>
      <c r="T815" s="88" t="s">
        <v>1742</v>
      </c>
      <c r="U815" s="88" t="s">
        <v>5453</v>
      </c>
      <c r="V815" s="88" t="s">
        <v>5441</v>
      </c>
      <c r="W815" s="78" t="s">
        <v>5457</v>
      </c>
      <c r="X815" s="83">
        <v>45031.799803240741</v>
      </c>
      <c r="Y815" s="88" t="s">
        <v>1692</v>
      </c>
      <c r="Z815" s="88" t="b">
        <v>0</v>
      </c>
      <c r="AA815" s="88" t="b">
        <v>0</v>
      </c>
      <c r="AB815" s="88"/>
      <c r="AC815" s="88">
        <v>3</v>
      </c>
      <c r="AD815" s="88">
        <v>0</v>
      </c>
      <c r="AE815" s="88" t="s">
        <v>1693</v>
      </c>
      <c r="AF815" s="88" t="b">
        <v>0</v>
      </c>
      <c r="AG815" s="88" t="b">
        <v>0</v>
      </c>
      <c r="AH815" s="88" t="s">
        <v>5458</v>
      </c>
      <c r="AI815" s="88" t="b">
        <v>0</v>
      </c>
      <c r="AJ815" s="88">
        <v>1</v>
      </c>
      <c r="AK815" s="88"/>
      <c r="AL815" s="88"/>
      <c r="AM815" s="88" t="s">
        <v>5440</v>
      </c>
      <c r="AN815" s="88">
        <v>0</v>
      </c>
      <c r="AO815" s="88"/>
      <c r="AP815" s="88"/>
      <c r="AQ815" s="88"/>
      <c r="AR815" s="88"/>
      <c r="AS815" s="88"/>
      <c r="AT815" s="88"/>
      <c r="AU815" s="88">
        <v>2</v>
      </c>
    </row>
    <row r="816" spans="1:47" ht="15" customHeight="1" x14ac:dyDescent="0.3">
      <c r="A816" s="46" t="s">
        <v>743</v>
      </c>
      <c r="B816" s="46" t="s">
        <v>743</v>
      </c>
      <c r="C816" s="50"/>
      <c r="D816" s="51"/>
      <c r="E816" s="81"/>
      <c r="F816" s="52"/>
      <c r="G816" s="50"/>
      <c r="H816" s="54"/>
      <c r="I816" s="53"/>
      <c r="J816" s="53"/>
      <c r="K816" s="65"/>
      <c r="L816" s="79"/>
      <c r="M816" s="79"/>
      <c r="N816" s="60"/>
      <c r="O816" s="88" t="s">
        <v>1736</v>
      </c>
      <c r="P816" s="83">
        <v>45033.055069444446</v>
      </c>
      <c r="Q816" s="88"/>
      <c r="R816" s="78" t="s">
        <v>5459</v>
      </c>
      <c r="S816" s="88" t="s">
        <v>5460</v>
      </c>
      <c r="T816" s="88" t="s">
        <v>1742</v>
      </c>
      <c r="U816" s="88" t="s">
        <v>5461</v>
      </c>
      <c r="V816" s="88" t="s">
        <v>5462</v>
      </c>
      <c r="W816" s="78" t="s">
        <v>5463</v>
      </c>
      <c r="X816" s="83">
        <v>45033.055069444446</v>
      </c>
      <c r="Y816" s="88" t="s">
        <v>1692</v>
      </c>
      <c r="Z816" s="88" t="b">
        <v>0</v>
      </c>
      <c r="AA816" s="88" t="b">
        <v>0</v>
      </c>
      <c r="AB816" s="88"/>
      <c r="AC816" s="88">
        <v>11</v>
      </c>
      <c r="AD816" s="88">
        <v>1</v>
      </c>
      <c r="AE816" s="88" t="s">
        <v>1693</v>
      </c>
      <c r="AF816" s="88" t="b">
        <v>0</v>
      </c>
      <c r="AG816" s="88" t="b">
        <v>0</v>
      </c>
      <c r="AH816" s="88" t="s">
        <v>5464</v>
      </c>
      <c r="AI816" s="88" t="b">
        <v>0</v>
      </c>
      <c r="AJ816" s="88">
        <v>0.92</v>
      </c>
      <c r="AK816" s="88"/>
      <c r="AL816" s="88"/>
      <c r="AM816" s="88" t="s">
        <v>5460</v>
      </c>
      <c r="AN816" s="88">
        <v>0</v>
      </c>
      <c r="AO816" s="88"/>
      <c r="AP816" s="88"/>
      <c r="AQ816" s="88"/>
      <c r="AR816" s="88"/>
      <c r="AS816" s="88"/>
      <c r="AT816" s="88"/>
      <c r="AU816" s="88">
        <v>1</v>
      </c>
    </row>
    <row r="817" spans="1:47" ht="15" customHeight="1" x14ac:dyDescent="0.3">
      <c r="A817" s="46" t="s">
        <v>744</v>
      </c>
      <c r="B817" s="46" t="s">
        <v>745</v>
      </c>
      <c r="C817" s="50"/>
      <c r="D817" s="51"/>
      <c r="E817" s="81"/>
      <c r="F817" s="52"/>
      <c r="G817" s="50"/>
      <c r="H817" s="54"/>
      <c r="I817" s="53"/>
      <c r="J817" s="53"/>
      <c r="K817" s="65"/>
      <c r="L817" s="79"/>
      <c r="M817" s="79"/>
      <c r="N817" s="60"/>
      <c r="O817" s="88" t="s">
        <v>1686</v>
      </c>
      <c r="P817" s="83">
        <v>45033.537685185183</v>
      </c>
      <c r="Q817" s="88" t="s">
        <v>5465</v>
      </c>
      <c r="R817" s="88"/>
      <c r="S817" s="88" t="s">
        <v>5466</v>
      </c>
      <c r="T817" s="88" t="s">
        <v>1742</v>
      </c>
      <c r="U817" s="88" t="s">
        <v>5467</v>
      </c>
      <c r="V817" s="88" t="s">
        <v>5468</v>
      </c>
      <c r="W817" s="78" t="s">
        <v>5469</v>
      </c>
      <c r="X817" s="83">
        <v>45033.537685185183</v>
      </c>
      <c r="Y817" s="88" t="s">
        <v>1692</v>
      </c>
      <c r="Z817" s="88" t="b">
        <v>0</v>
      </c>
      <c r="AA817" s="88" t="b">
        <v>0</v>
      </c>
      <c r="AB817" s="88"/>
      <c r="AC817" s="88">
        <v>1</v>
      </c>
      <c r="AD817" s="88">
        <v>0</v>
      </c>
      <c r="AE817" s="88" t="s">
        <v>1693</v>
      </c>
      <c r="AF817" s="88" t="b">
        <v>0</v>
      </c>
      <c r="AG817" s="88" t="b">
        <v>0</v>
      </c>
      <c r="AH817" s="88"/>
      <c r="AI817" s="88"/>
      <c r="AJ817" s="88"/>
      <c r="AK817" s="88" t="s">
        <v>5470</v>
      </c>
      <c r="AL817" s="88" t="s">
        <v>5471</v>
      </c>
      <c r="AM817" s="88" t="s">
        <v>5470</v>
      </c>
      <c r="AN817" s="88">
        <v>0</v>
      </c>
      <c r="AO817" s="88" t="s">
        <v>5472</v>
      </c>
      <c r="AP817" s="88" t="b">
        <v>1</v>
      </c>
      <c r="AQ817" s="88" t="b">
        <v>0</v>
      </c>
      <c r="AR817" s="88"/>
      <c r="AS817" s="88" t="b">
        <v>0</v>
      </c>
      <c r="AT817" s="88">
        <v>3</v>
      </c>
      <c r="AU817" s="88">
        <v>1</v>
      </c>
    </row>
    <row r="818" spans="1:47" ht="15" customHeight="1" x14ac:dyDescent="0.3">
      <c r="A818" s="46" t="s">
        <v>745</v>
      </c>
      <c r="B818" s="46" t="s">
        <v>744</v>
      </c>
      <c r="C818" s="50"/>
      <c r="D818" s="51"/>
      <c r="E818" s="81"/>
      <c r="F818" s="52"/>
      <c r="G818" s="50"/>
      <c r="H818" s="54"/>
      <c r="I818" s="53"/>
      <c r="J818" s="53"/>
      <c r="K818" s="65"/>
      <c r="L818" s="79"/>
      <c r="M818" s="79"/>
      <c r="N818" s="60"/>
      <c r="O818" s="88" t="s">
        <v>1686</v>
      </c>
      <c r="P818" s="83">
        <v>45033.521724537037</v>
      </c>
      <c r="Q818" s="88" t="s">
        <v>5473</v>
      </c>
      <c r="R818" s="88"/>
      <c r="S818" s="88" t="s">
        <v>5470</v>
      </c>
      <c r="T818" s="88" t="s">
        <v>1742</v>
      </c>
      <c r="U818" s="88" t="s">
        <v>745</v>
      </c>
      <c r="V818" s="88" t="s">
        <v>5471</v>
      </c>
      <c r="W818" s="78" t="s">
        <v>5474</v>
      </c>
      <c r="X818" s="83">
        <v>45033.521724537037</v>
      </c>
      <c r="Y818" s="88" t="s">
        <v>1692</v>
      </c>
      <c r="Z818" s="88" t="b">
        <v>0</v>
      </c>
      <c r="AA818" s="88" t="b">
        <v>0</v>
      </c>
      <c r="AB818" s="88"/>
      <c r="AC818" s="88">
        <v>2</v>
      </c>
      <c r="AD818" s="88">
        <v>0</v>
      </c>
      <c r="AE818" s="88" t="s">
        <v>1693</v>
      </c>
      <c r="AF818" s="88" t="b">
        <v>0</v>
      </c>
      <c r="AG818" s="88" t="b">
        <v>0</v>
      </c>
      <c r="AH818" s="88"/>
      <c r="AI818" s="88"/>
      <c r="AJ818" s="88"/>
      <c r="AK818" s="88" t="s">
        <v>5475</v>
      </c>
      <c r="AL818" s="88" t="s">
        <v>5476</v>
      </c>
      <c r="AM818" s="88" t="s">
        <v>5475</v>
      </c>
      <c r="AN818" s="88">
        <v>1</v>
      </c>
      <c r="AO818" s="88" t="s">
        <v>5472</v>
      </c>
      <c r="AP818" s="88" t="b">
        <v>0</v>
      </c>
      <c r="AQ818" s="88" t="b">
        <v>0</v>
      </c>
      <c r="AR818" s="88"/>
      <c r="AS818" s="88" t="b">
        <v>0</v>
      </c>
      <c r="AT818" s="88">
        <v>2</v>
      </c>
      <c r="AU818" s="88">
        <v>1</v>
      </c>
    </row>
    <row r="819" spans="1:47" ht="15" customHeight="1" x14ac:dyDescent="0.3">
      <c r="A819" s="46" t="s">
        <v>744</v>
      </c>
      <c r="B819" s="46" t="s">
        <v>746</v>
      </c>
      <c r="C819" s="50"/>
      <c r="D819" s="51"/>
      <c r="E819" s="81"/>
      <c r="F819" s="52"/>
      <c r="G819" s="50"/>
      <c r="H819" s="54"/>
      <c r="I819" s="53"/>
      <c r="J819" s="53"/>
      <c r="K819" s="65"/>
      <c r="L819" s="79"/>
      <c r="M819" s="79"/>
      <c r="N819" s="60"/>
      <c r="O819" s="88" t="s">
        <v>1686</v>
      </c>
      <c r="P819" s="83">
        <v>45033.42050925926</v>
      </c>
      <c r="Q819" s="88" t="s">
        <v>5477</v>
      </c>
      <c r="R819" s="88"/>
      <c r="S819" s="88" t="s">
        <v>5475</v>
      </c>
      <c r="T819" s="88" t="s">
        <v>1742</v>
      </c>
      <c r="U819" s="88" t="s">
        <v>5467</v>
      </c>
      <c r="V819" s="88" t="s">
        <v>5476</v>
      </c>
      <c r="W819" s="78" t="s">
        <v>5478</v>
      </c>
      <c r="X819" s="83">
        <v>45033.42050925926</v>
      </c>
      <c r="Y819" s="83">
        <v>45033.424571759257</v>
      </c>
      <c r="Z819" s="88" t="b">
        <v>0</v>
      </c>
      <c r="AA819" s="88" t="b">
        <v>0</v>
      </c>
      <c r="AB819" s="88"/>
      <c r="AC819" s="88">
        <v>2</v>
      </c>
      <c r="AD819" s="88">
        <v>0</v>
      </c>
      <c r="AE819" s="88" t="s">
        <v>1693</v>
      </c>
      <c r="AF819" s="88" t="b">
        <v>0</v>
      </c>
      <c r="AG819" s="88" t="b">
        <v>0</v>
      </c>
      <c r="AH819" s="88"/>
      <c r="AI819" s="88"/>
      <c r="AJ819" s="88"/>
      <c r="AK819" s="88" t="s">
        <v>5479</v>
      </c>
      <c r="AL819" s="88" t="s">
        <v>5480</v>
      </c>
      <c r="AM819" s="88" t="s">
        <v>5479</v>
      </c>
      <c r="AN819" s="88">
        <v>1</v>
      </c>
      <c r="AO819" s="88" t="s">
        <v>5472</v>
      </c>
      <c r="AP819" s="88" t="b">
        <v>1</v>
      </c>
      <c r="AQ819" s="88" t="b">
        <v>0</v>
      </c>
      <c r="AR819" s="88"/>
      <c r="AS819" s="88" t="b">
        <v>0</v>
      </c>
      <c r="AT819" s="88">
        <v>1</v>
      </c>
      <c r="AU819" s="88">
        <v>1</v>
      </c>
    </row>
    <row r="820" spans="1:47" ht="15" customHeight="1" x14ac:dyDescent="0.3">
      <c r="A820" s="46" t="s">
        <v>746</v>
      </c>
      <c r="B820" s="46" t="s">
        <v>744</v>
      </c>
      <c r="C820" s="50"/>
      <c r="D820" s="51"/>
      <c r="E820" s="81"/>
      <c r="F820" s="52"/>
      <c r="G820" s="50"/>
      <c r="H820" s="54"/>
      <c r="I820" s="53"/>
      <c r="J820" s="53"/>
      <c r="K820" s="65"/>
      <c r="L820" s="79"/>
      <c r="M820" s="79"/>
      <c r="N820" s="60"/>
      <c r="O820" s="88" t="s">
        <v>1697</v>
      </c>
      <c r="P820" s="83">
        <v>45033.26152777778</v>
      </c>
      <c r="Q820" s="88" t="s">
        <v>5481</v>
      </c>
      <c r="R820" s="88"/>
      <c r="S820" s="88" t="s">
        <v>5479</v>
      </c>
      <c r="T820" s="88" t="s">
        <v>1742</v>
      </c>
      <c r="U820" s="88" t="s">
        <v>746</v>
      </c>
      <c r="V820" s="88" t="s">
        <v>5480</v>
      </c>
      <c r="W820" s="78" t="s">
        <v>5482</v>
      </c>
      <c r="X820" s="83">
        <v>45033.26152777778</v>
      </c>
      <c r="Y820" s="88" t="s">
        <v>1692</v>
      </c>
      <c r="Z820" s="88" t="b">
        <v>0</v>
      </c>
      <c r="AA820" s="88" t="b">
        <v>0</v>
      </c>
      <c r="AB820" s="88"/>
      <c r="AC820" s="88">
        <v>2</v>
      </c>
      <c r="AD820" s="88">
        <v>0</v>
      </c>
      <c r="AE820" s="88" t="s">
        <v>1693</v>
      </c>
      <c r="AF820" s="88" t="b">
        <v>0</v>
      </c>
      <c r="AG820" s="88" t="b">
        <v>0</v>
      </c>
      <c r="AH820" s="88"/>
      <c r="AI820" s="88"/>
      <c r="AJ820" s="88"/>
      <c r="AK820" s="88" t="s">
        <v>5472</v>
      </c>
      <c r="AL820" s="88" t="s">
        <v>5483</v>
      </c>
      <c r="AM820" s="88" t="s">
        <v>5472</v>
      </c>
      <c r="AN820" s="88">
        <v>1</v>
      </c>
      <c r="AO820" s="88" t="s">
        <v>5472</v>
      </c>
      <c r="AP820" s="88" t="b">
        <v>0</v>
      </c>
      <c r="AQ820" s="88" t="b">
        <v>0</v>
      </c>
      <c r="AR820" s="88"/>
      <c r="AS820" s="88" t="b">
        <v>0</v>
      </c>
      <c r="AT820" s="88">
        <v>0</v>
      </c>
      <c r="AU820" s="88">
        <v>1</v>
      </c>
    </row>
    <row r="821" spans="1:47" ht="15" customHeight="1" x14ac:dyDescent="0.3">
      <c r="A821" s="46" t="s">
        <v>747</v>
      </c>
      <c r="B821" s="46" t="s">
        <v>748</v>
      </c>
      <c r="C821" s="50"/>
      <c r="D821" s="51"/>
      <c r="E821" s="81"/>
      <c r="F821" s="52"/>
      <c r="G821" s="50"/>
      <c r="H821" s="54"/>
      <c r="I821" s="53"/>
      <c r="J821" s="53"/>
      <c r="K821" s="65"/>
      <c r="L821" s="79"/>
      <c r="M821" s="79"/>
      <c r="N821" s="60"/>
      <c r="O821" s="88" t="s">
        <v>1697</v>
      </c>
      <c r="P821" s="83">
        <v>45033.297719907408</v>
      </c>
      <c r="Q821" s="88" t="s">
        <v>5484</v>
      </c>
      <c r="R821" s="88"/>
      <c r="S821" s="88" t="s">
        <v>5485</v>
      </c>
      <c r="T821" s="88" t="s">
        <v>5486</v>
      </c>
      <c r="U821" s="88" t="s">
        <v>5487</v>
      </c>
      <c r="V821" s="88" t="s">
        <v>5488</v>
      </c>
      <c r="W821" s="78" t="s">
        <v>5489</v>
      </c>
      <c r="X821" s="83">
        <v>45033.297719907408</v>
      </c>
      <c r="Y821" s="88" t="s">
        <v>1692</v>
      </c>
      <c r="Z821" s="88" t="b">
        <v>0</v>
      </c>
      <c r="AA821" s="88" t="b">
        <v>0</v>
      </c>
      <c r="AB821" s="88"/>
      <c r="AC821" s="88">
        <v>5</v>
      </c>
      <c r="AD821" s="88">
        <v>0</v>
      </c>
      <c r="AE821" s="88" t="s">
        <v>1693</v>
      </c>
      <c r="AF821" s="88" t="b">
        <v>0</v>
      </c>
      <c r="AG821" s="88" t="b">
        <v>0</v>
      </c>
      <c r="AH821" s="88"/>
      <c r="AI821" s="88"/>
      <c r="AJ821" s="88"/>
      <c r="AK821" s="88" t="s">
        <v>5490</v>
      </c>
      <c r="AL821" s="88" t="s">
        <v>5491</v>
      </c>
      <c r="AM821" s="88" t="s">
        <v>5490</v>
      </c>
      <c r="AN821" s="88">
        <v>0</v>
      </c>
      <c r="AO821" s="88" t="s">
        <v>5490</v>
      </c>
      <c r="AP821" s="88" t="b">
        <v>0</v>
      </c>
      <c r="AQ821" s="88" t="b">
        <v>0</v>
      </c>
      <c r="AR821" s="88"/>
      <c r="AS821" s="88" t="b">
        <v>0</v>
      </c>
      <c r="AT821" s="88">
        <v>0</v>
      </c>
      <c r="AU821" s="88">
        <v>1</v>
      </c>
    </row>
    <row r="822" spans="1:47" ht="15" customHeight="1" x14ac:dyDescent="0.3">
      <c r="A822" s="46" t="s">
        <v>749</v>
      </c>
      <c r="B822" s="46" t="s">
        <v>750</v>
      </c>
      <c r="C822" s="50"/>
      <c r="D822" s="51"/>
      <c r="E822" s="81"/>
      <c r="F822" s="52"/>
      <c r="G822" s="50"/>
      <c r="H822" s="54"/>
      <c r="I822" s="53"/>
      <c r="J822" s="53"/>
      <c r="K822" s="65"/>
      <c r="L822" s="79"/>
      <c r="M822" s="79"/>
      <c r="N822" s="60"/>
      <c r="O822" s="88" t="s">
        <v>1686</v>
      </c>
      <c r="P822" s="83">
        <v>45033.463958333334</v>
      </c>
      <c r="Q822" s="88" t="s">
        <v>5492</v>
      </c>
      <c r="R822" s="88"/>
      <c r="S822" s="88" t="s">
        <v>5493</v>
      </c>
      <c r="T822" s="88" t="s">
        <v>5486</v>
      </c>
      <c r="U822" s="88" t="s">
        <v>5494</v>
      </c>
      <c r="V822" s="88" t="s">
        <v>5495</v>
      </c>
      <c r="W822" s="78" t="s">
        <v>5496</v>
      </c>
      <c r="X822" s="83">
        <v>45033.463958333334</v>
      </c>
      <c r="Y822" s="88" t="s">
        <v>1692</v>
      </c>
      <c r="Z822" s="88" t="b">
        <v>0</v>
      </c>
      <c r="AA822" s="88" t="b">
        <v>0</v>
      </c>
      <c r="AB822" s="88"/>
      <c r="AC822" s="88">
        <v>4</v>
      </c>
      <c r="AD822" s="88">
        <v>0</v>
      </c>
      <c r="AE822" s="88" t="s">
        <v>1693</v>
      </c>
      <c r="AF822" s="88" t="b">
        <v>0</v>
      </c>
      <c r="AG822" s="88" t="b">
        <v>0</v>
      </c>
      <c r="AH822" s="88"/>
      <c r="AI822" s="88"/>
      <c r="AJ822" s="88"/>
      <c r="AK822" s="88" t="s">
        <v>5497</v>
      </c>
      <c r="AL822" s="88" t="s">
        <v>5498</v>
      </c>
      <c r="AM822" s="88" t="s">
        <v>5497</v>
      </c>
      <c r="AN822" s="88">
        <v>0</v>
      </c>
      <c r="AO822" s="88" t="s">
        <v>5490</v>
      </c>
      <c r="AP822" s="88" t="b">
        <v>0</v>
      </c>
      <c r="AQ822" s="88" t="b">
        <v>0</v>
      </c>
      <c r="AR822" s="88"/>
      <c r="AS822" s="88" t="b">
        <v>0</v>
      </c>
      <c r="AT822" s="88">
        <v>1</v>
      </c>
      <c r="AU822" s="88">
        <v>1</v>
      </c>
    </row>
    <row r="823" spans="1:47" ht="15" customHeight="1" x14ac:dyDescent="0.3">
      <c r="A823" s="46" t="s">
        <v>751</v>
      </c>
      <c r="B823" s="46" t="s">
        <v>752</v>
      </c>
      <c r="C823" s="50"/>
      <c r="D823" s="51"/>
      <c r="E823" s="81"/>
      <c r="F823" s="52"/>
      <c r="G823" s="50"/>
      <c r="H823" s="54"/>
      <c r="I823" s="53"/>
      <c r="J823" s="53"/>
      <c r="K823" s="65"/>
      <c r="L823" s="79"/>
      <c r="M823" s="79"/>
      <c r="N823" s="60"/>
      <c r="O823" s="88" t="s">
        <v>1686</v>
      </c>
      <c r="P823" s="83">
        <v>45033.726342592592</v>
      </c>
      <c r="Q823" s="88" t="s">
        <v>5499</v>
      </c>
      <c r="R823" s="88"/>
      <c r="S823" s="88" t="s">
        <v>5500</v>
      </c>
      <c r="T823" s="88" t="s">
        <v>5486</v>
      </c>
      <c r="U823" s="88" t="s">
        <v>5501</v>
      </c>
      <c r="V823" s="88" t="s">
        <v>5502</v>
      </c>
      <c r="W823" s="78" t="s">
        <v>5503</v>
      </c>
      <c r="X823" s="83">
        <v>45033.726342592592</v>
      </c>
      <c r="Y823" s="88" t="s">
        <v>1692</v>
      </c>
      <c r="Z823" s="88" t="b">
        <v>0</v>
      </c>
      <c r="AA823" s="88" t="b">
        <v>0</v>
      </c>
      <c r="AB823" s="88"/>
      <c r="AC823" s="88">
        <v>3</v>
      </c>
      <c r="AD823" s="88">
        <v>0</v>
      </c>
      <c r="AE823" s="88" t="s">
        <v>1693</v>
      </c>
      <c r="AF823" s="88" t="b">
        <v>0</v>
      </c>
      <c r="AG823" s="88" t="b">
        <v>0</v>
      </c>
      <c r="AH823" s="88"/>
      <c r="AI823" s="88"/>
      <c r="AJ823" s="88"/>
      <c r="AK823" s="88" t="s">
        <v>5504</v>
      </c>
      <c r="AL823" s="88" t="s">
        <v>5505</v>
      </c>
      <c r="AM823" s="88" t="s">
        <v>5504</v>
      </c>
      <c r="AN823" s="88">
        <v>0</v>
      </c>
      <c r="AO823" s="88" t="s">
        <v>5490</v>
      </c>
      <c r="AP823" s="88" t="b">
        <v>0</v>
      </c>
      <c r="AQ823" s="88" t="b">
        <v>0</v>
      </c>
      <c r="AR823" s="88"/>
      <c r="AS823" s="88" t="b">
        <v>0</v>
      </c>
      <c r="AT823" s="88">
        <v>1</v>
      </c>
      <c r="AU823" s="88">
        <v>1</v>
      </c>
    </row>
    <row r="824" spans="1:47" ht="15" customHeight="1" x14ac:dyDescent="0.3">
      <c r="A824" s="46" t="s">
        <v>752</v>
      </c>
      <c r="B824" s="46" t="s">
        <v>748</v>
      </c>
      <c r="C824" s="50"/>
      <c r="D824" s="51"/>
      <c r="E824" s="81"/>
      <c r="F824" s="52"/>
      <c r="G824" s="50"/>
      <c r="H824" s="54"/>
      <c r="I824" s="53"/>
      <c r="J824" s="53"/>
      <c r="K824" s="65"/>
      <c r="L824" s="79"/>
      <c r="M824" s="79"/>
      <c r="N824" s="60"/>
      <c r="O824" s="88" t="s">
        <v>1697</v>
      </c>
      <c r="P824" s="83">
        <v>45033.536412037036</v>
      </c>
      <c r="Q824" s="88" t="s">
        <v>5506</v>
      </c>
      <c r="R824" s="88"/>
      <c r="S824" s="88" t="s">
        <v>5504</v>
      </c>
      <c r="T824" s="88" t="s">
        <v>5486</v>
      </c>
      <c r="U824" s="88" t="s">
        <v>752</v>
      </c>
      <c r="V824" s="88" t="s">
        <v>5505</v>
      </c>
      <c r="W824" s="78" t="s">
        <v>5507</v>
      </c>
      <c r="X824" s="83">
        <v>45033.536412037036</v>
      </c>
      <c r="Y824" s="88" t="s">
        <v>1692</v>
      </c>
      <c r="Z824" s="88" t="b">
        <v>0</v>
      </c>
      <c r="AA824" s="88" t="b">
        <v>0</v>
      </c>
      <c r="AB824" s="88"/>
      <c r="AC824" s="88">
        <v>3</v>
      </c>
      <c r="AD824" s="88">
        <v>0</v>
      </c>
      <c r="AE824" s="88" t="s">
        <v>1693</v>
      </c>
      <c r="AF824" s="88" t="b">
        <v>0</v>
      </c>
      <c r="AG824" s="88" t="b">
        <v>0</v>
      </c>
      <c r="AH824" s="88"/>
      <c r="AI824" s="88"/>
      <c r="AJ824" s="88"/>
      <c r="AK824" s="88" t="s">
        <v>5490</v>
      </c>
      <c r="AL824" s="88" t="s">
        <v>5491</v>
      </c>
      <c r="AM824" s="88" t="s">
        <v>5490</v>
      </c>
      <c r="AN824" s="88">
        <v>1</v>
      </c>
      <c r="AO824" s="88" t="s">
        <v>5490</v>
      </c>
      <c r="AP824" s="88" t="b">
        <v>0</v>
      </c>
      <c r="AQ824" s="88" t="b">
        <v>0</v>
      </c>
      <c r="AR824" s="88"/>
      <c r="AS824" s="88" t="b">
        <v>0</v>
      </c>
      <c r="AT824" s="88">
        <v>0</v>
      </c>
      <c r="AU824" s="88">
        <v>1</v>
      </c>
    </row>
    <row r="825" spans="1:47" ht="15" customHeight="1" x14ac:dyDescent="0.3">
      <c r="A825" s="46" t="s">
        <v>753</v>
      </c>
      <c r="B825" s="46" t="s">
        <v>754</v>
      </c>
      <c r="C825" s="50"/>
      <c r="D825" s="51"/>
      <c r="E825" s="81"/>
      <c r="F825" s="52"/>
      <c r="G825" s="50"/>
      <c r="H825" s="54"/>
      <c r="I825" s="53"/>
      <c r="J825" s="53"/>
      <c r="K825" s="65"/>
      <c r="L825" s="79"/>
      <c r="M825" s="79"/>
      <c r="N825" s="60"/>
      <c r="O825" s="88" t="s">
        <v>1686</v>
      </c>
      <c r="P825" s="83">
        <v>45033.872430555559</v>
      </c>
      <c r="Q825" s="88" t="s">
        <v>5508</v>
      </c>
      <c r="R825" s="88"/>
      <c r="S825" s="88" t="s">
        <v>5509</v>
      </c>
      <c r="T825" s="88" t="s">
        <v>5486</v>
      </c>
      <c r="U825" s="88" t="s">
        <v>5510</v>
      </c>
      <c r="V825" s="88" t="s">
        <v>5511</v>
      </c>
      <c r="W825" s="78" t="s">
        <v>5512</v>
      </c>
      <c r="X825" s="83">
        <v>45033.872430555559</v>
      </c>
      <c r="Y825" s="88" t="s">
        <v>1692</v>
      </c>
      <c r="Z825" s="88" t="b">
        <v>0</v>
      </c>
      <c r="AA825" s="88" t="b">
        <v>0</v>
      </c>
      <c r="AB825" s="88"/>
      <c r="AC825" s="88">
        <v>1</v>
      </c>
      <c r="AD825" s="88">
        <v>0</v>
      </c>
      <c r="AE825" s="88" t="s">
        <v>1693</v>
      </c>
      <c r="AF825" s="88" t="b">
        <v>0</v>
      </c>
      <c r="AG825" s="88" t="b">
        <v>0</v>
      </c>
      <c r="AH825" s="88"/>
      <c r="AI825" s="88"/>
      <c r="AJ825" s="88"/>
      <c r="AK825" s="88" t="s">
        <v>5513</v>
      </c>
      <c r="AL825" s="88" t="s">
        <v>5514</v>
      </c>
      <c r="AM825" s="88" t="s">
        <v>5513</v>
      </c>
      <c r="AN825" s="88">
        <v>0</v>
      </c>
      <c r="AO825" s="88" t="s">
        <v>5490</v>
      </c>
      <c r="AP825" s="88" t="b">
        <v>0</v>
      </c>
      <c r="AQ825" s="88" t="b">
        <v>0</v>
      </c>
      <c r="AR825" s="88"/>
      <c r="AS825" s="88" t="b">
        <v>0</v>
      </c>
      <c r="AT825" s="88">
        <v>5</v>
      </c>
      <c r="AU825" s="88">
        <v>2</v>
      </c>
    </row>
    <row r="826" spans="1:47" ht="15" customHeight="1" x14ac:dyDescent="0.3">
      <c r="A826" s="46" t="s">
        <v>754</v>
      </c>
      <c r="B826" s="46" t="s">
        <v>753</v>
      </c>
      <c r="C826" s="50"/>
      <c r="D826" s="51"/>
      <c r="E826" s="81"/>
      <c r="F826" s="52"/>
      <c r="G826" s="50"/>
      <c r="H826" s="54"/>
      <c r="I826" s="53"/>
      <c r="J826" s="53"/>
      <c r="K826" s="65"/>
      <c r="L826" s="79"/>
      <c r="M826" s="79"/>
      <c r="N826" s="60"/>
      <c r="O826" s="88" t="s">
        <v>1686</v>
      </c>
      <c r="P826" s="83">
        <v>45033.866782407407</v>
      </c>
      <c r="Q826" s="88" t="s">
        <v>5515</v>
      </c>
      <c r="R826" s="88"/>
      <c r="S826" s="88" t="s">
        <v>5513</v>
      </c>
      <c r="T826" s="88" t="s">
        <v>5486</v>
      </c>
      <c r="U826" s="88" t="s">
        <v>754</v>
      </c>
      <c r="V826" s="88" t="s">
        <v>5514</v>
      </c>
      <c r="W826" s="78" t="s">
        <v>5516</v>
      </c>
      <c r="X826" s="83">
        <v>45033.866782407407</v>
      </c>
      <c r="Y826" s="83">
        <v>45033.877986111111</v>
      </c>
      <c r="Z826" s="88" t="b">
        <v>0</v>
      </c>
      <c r="AA826" s="88" t="b">
        <v>0</v>
      </c>
      <c r="AB826" s="88"/>
      <c r="AC826" s="88">
        <v>0</v>
      </c>
      <c r="AD826" s="88">
        <v>0</v>
      </c>
      <c r="AE826" s="88" t="s">
        <v>1693</v>
      </c>
      <c r="AF826" s="88" t="b">
        <v>0</v>
      </c>
      <c r="AG826" s="88" t="b">
        <v>0</v>
      </c>
      <c r="AH826" s="88"/>
      <c r="AI826" s="88"/>
      <c r="AJ826" s="88"/>
      <c r="AK826" s="88" t="s">
        <v>5517</v>
      </c>
      <c r="AL826" s="88" t="s">
        <v>5518</v>
      </c>
      <c r="AM826" s="88" t="s">
        <v>5517</v>
      </c>
      <c r="AN826" s="88">
        <v>1</v>
      </c>
      <c r="AO826" s="88" t="s">
        <v>5490</v>
      </c>
      <c r="AP826" s="88" t="b">
        <v>0</v>
      </c>
      <c r="AQ826" s="88" t="b">
        <v>0</v>
      </c>
      <c r="AR826" s="88"/>
      <c r="AS826" s="88" t="b">
        <v>0</v>
      </c>
      <c r="AT826" s="88">
        <v>4</v>
      </c>
      <c r="AU826" s="88">
        <v>2</v>
      </c>
    </row>
    <row r="827" spans="1:47" ht="15" customHeight="1" x14ac:dyDescent="0.3">
      <c r="A827" s="46" t="s">
        <v>753</v>
      </c>
      <c r="B827" s="46" t="s">
        <v>754</v>
      </c>
      <c r="C827" s="50"/>
      <c r="D827" s="51"/>
      <c r="E827" s="81"/>
      <c r="F827" s="52"/>
      <c r="G827" s="50"/>
      <c r="H827" s="54"/>
      <c r="I827" s="53"/>
      <c r="J827" s="53"/>
      <c r="K827" s="65"/>
      <c r="L827" s="79"/>
      <c r="M827" s="79"/>
      <c r="N827" s="60"/>
      <c r="O827" s="88" t="s">
        <v>1686</v>
      </c>
      <c r="P827" s="83">
        <v>45033.860312500001</v>
      </c>
      <c r="Q827" s="88" t="s">
        <v>5519</v>
      </c>
      <c r="R827" s="88"/>
      <c r="S827" s="88" t="s">
        <v>5517</v>
      </c>
      <c r="T827" s="88" t="s">
        <v>5486</v>
      </c>
      <c r="U827" s="88" t="s">
        <v>5510</v>
      </c>
      <c r="V827" s="88" t="s">
        <v>5518</v>
      </c>
      <c r="W827" s="78" t="s">
        <v>5520</v>
      </c>
      <c r="X827" s="83">
        <v>45033.860312500001</v>
      </c>
      <c r="Y827" s="88" t="s">
        <v>1692</v>
      </c>
      <c r="Z827" s="88" t="b">
        <v>0</v>
      </c>
      <c r="AA827" s="88" t="b">
        <v>0</v>
      </c>
      <c r="AB827" s="88"/>
      <c r="AC827" s="88">
        <v>1</v>
      </c>
      <c r="AD827" s="88">
        <v>0</v>
      </c>
      <c r="AE827" s="88" t="s">
        <v>1693</v>
      </c>
      <c r="AF827" s="88" t="b">
        <v>0</v>
      </c>
      <c r="AG827" s="88" t="b">
        <v>0</v>
      </c>
      <c r="AH827" s="88"/>
      <c r="AI827" s="88"/>
      <c r="AJ827" s="88"/>
      <c r="AK827" s="88" t="s">
        <v>5521</v>
      </c>
      <c r="AL827" s="88" t="s">
        <v>5522</v>
      </c>
      <c r="AM827" s="88" t="s">
        <v>5521</v>
      </c>
      <c r="AN827" s="88">
        <v>1</v>
      </c>
      <c r="AO827" s="88" t="s">
        <v>5490</v>
      </c>
      <c r="AP827" s="88" t="b">
        <v>0</v>
      </c>
      <c r="AQ827" s="88" t="b">
        <v>0</v>
      </c>
      <c r="AR827" s="88"/>
      <c r="AS827" s="88" t="b">
        <v>0</v>
      </c>
      <c r="AT827" s="88">
        <v>3</v>
      </c>
      <c r="AU827" s="88">
        <v>2</v>
      </c>
    </row>
    <row r="828" spans="1:47" ht="15" customHeight="1" x14ac:dyDescent="0.3">
      <c r="A828" s="46" t="s">
        <v>754</v>
      </c>
      <c r="B828" s="46" t="s">
        <v>753</v>
      </c>
      <c r="C828" s="50"/>
      <c r="D828" s="51"/>
      <c r="E828" s="81"/>
      <c r="F828" s="52"/>
      <c r="G828" s="50"/>
      <c r="H828" s="54"/>
      <c r="I828" s="53"/>
      <c r="J828" s="53"/>
      <c r="K828" s="65"/>
      <c r="L828" s="79"/>
      <c r="M828" s="79"/>
      <c r="N828" s="60"/>
      <c r="O828" s="88" t="s">
        <v>1686</v>
      </c>
      <c r="P828" s="83">
        <v>45033.852384259262</v>
      </c>
      <c r="Q828" s="88" t="s">
        <v>5523</v>
      </c>
      <c r="R828" s="88"/>
      <c r="S828" s="88" t="s">
        <v>5521</v>
      </c>
      <c r="T828" s="88" t="s">
        <v>5486</v>
      </c>
      <c r="U828" s="88" t="s">
        <v>754</v>
      </c>
      <c r="V828" s="88" t="s">
        <v>5522</v>
      </c>
      <c r="W828" s="78" t="s">
        <v>5524</v>
      </c>
      <c r="X828" s="83">
        <v>45033.852384259262</v>
      </c>
      <c r="Y828" s="88" t="s">
        <v>1692</v>
      </c>
      <c r="Z828" s="88" t="b">
        <v>0</v>
      </c>
      <c r="AA828" s="88" t="b">
        <v>0</v>
      </c>
      <c r="AB828" s="88"/>
      <c r="AC828" s="88">
        <v>0</v>
      </c>
      <c r="AD828" s="88">
        <v>0</v>
      </c>
      <c r="AE828" s="88" t="s">
        <v>1693</v>
      </c>
      <c r="AF828" s="88" t="b">
        <v>0</v>
      </c>
      <c r="AG828" s="88" t="b">
        <v>0</v>
      </c>
      <c r="AH828" s="88"/>
      <c r="AI828" s="88"/>
      <c r="AJ828" s="88"/>
      <c r="AK828" s="88" t="s">
        <v>5525</v>
      </c>
      <c r="AL828" s="88" t="s">
        <v>5526</v>
      </c>
      <c r="AM828" s="88" t="s">
        <v>5525</v>
      </c>
      <c r="AN828" s="88">
        <v>1</v>
      </c>
      <c r="AO828" s="88" t="s">
        <v>5490</v>
      </c>
      <c r="AP828" s="88" t="b">
        <v>0</v>
      </c>
      <c r="AQ828" s="88" t="b">
        <v>0</v>
      </c>
      <c r="AR828" s="88"/>
      <c r="AS828" s="88" t="b">
        <v>0</v>
      </c>
      <c r="AT828" s="88">
        <v>2</v>
      </c>
      <c r="AU828" s="88">
        <v>2</v>
      </c>
    </row>
    <row r="829" spans="1:47" ht="15" customHeight="1" x14ac:dyDescent="0.3">
      <c r="A829" s="46" t="s">
        <v>753</v>
      </c>
      <c r="B829" s="46" t="s">
        <v>748</v>
      </c>
      <c r="C829" s="50"/>
      <c r="D829" s="51"/>
      <c r="E829" s="81"/>
      <c r="F829" s="52"/>
      <c r="G829" s="50"/>
      <c r="H829" s="54"/>
      <c r="I829" s="53"/>
      <c r="J829" s="53"/>
      <c r="K829" s="65"/>
      <c r="L829" s="79"/>
      <c r="M829" s="79"/>
      <c r="N829" s="60"/>
      <c r="O829" s="88" t="s">
        <v>1686</v>
      </c>
      <c r="P829" s="83">
        <v>45033.731134259258</v>
      </c>
      <c r="Q829" s="88" t="s">
        <v>5527</v>
      </c>
      <c r="R829" s="88"/>
      <c r="S829" s="88" t="s">
        <v>5525</v>
      </c>
      <c r="T829" s="88" t="s">
        <v>5486</v>
      </c>
      <c r="U829" s="88" t="s">
        <v>5510</v>
      </c>
      <c r="V829" s="88" t="s">
        <v>5526</v>
      </c>
      <c r="W829" s="78" t="s">
        <v>5528</v>
      </c>
      <c r="X829" s="83">
        <v>45033.731134259258</v>
      </c>
      <c r="Y829" s="88" t="s">
        <v>1692</v>
      </c>
      <c r="Z829" s="88" t="b">
        <v>0</v>
      </c>
      <c r="AA829" s="88" t="b">
        <v>0</v>
      </c>
      <c r="AB829" s="88"/>
      <c r="AC829" s="88">
        <v>1</v>
      </c>
      <c r="AD829" s="88">
        <v>0</v>
      </c>
      <c r="AE829" s="88" t="s">
        <v>1693</v>
      </c>
      <c r="AF829" s="88" t="b">
        <v>0</v>
      </c>
      <c r="AG829" s="88" t="b">
        <v>0</v>
      </c>
      <c r="AH829" s="88"/>
      <c r="AI829" s="88"/>
      <c r="AJ829" s="88"/>
      <c r="AK829" s="88" t="s">
        <v>5529</v>
      </c>
      <c r="AL829" s="88" t="s">
        <v>5530</v>
      </c>
      <c r="AM829" s="88" t="s">
        <v>5529</v>
      </c>
      <c r="AN829" s="88">
        <v>1</v>
      </c>
      <c r="AO829" s="88" t="s">
        <v>5490</v>
      </c>
      <c r="AP829" s="88" t="b">
        <v>0</v>
      </c>
      <c r="AQ829" s="88" t="b">
        <v>0</v>
      </c>
      <c r="AR829" s="88"/>
      <c r="AS829" s="88" t="b">
        <v>0</v>
      </c>
      <c r="AT829" s="88">
        <v>1</v>
      </c>
      <c r="AU829" s="88">
        <v>1</v>
      </c>
    </row>
    <row r="830" spans="1:47" ht="15" customHeight="1" x14ac:dyDescent="0.3">
      <c r="A830" s="46" t="s">
        <v>750</v>
      </c>
      <c r="B830" s="46" t="s">
        <v>748</v>
      </c>
      <c r="C830" s="50"/>
      <c r="D830" s="51"/>
      <c r="E830" s="81"/>
      <c r="F830" s="52"/>
      <c r="G830" s="50"/>
      <c r="H830" s="54"/>
      <c r="I830" s="53"/>
      <c r="J830" s="53"/>
      <c r="K830" s="65"/>
      <c r="L830" s="79"/>
      <c r="M830" s="79"/>
      <c r="N830" s="60"/>
      <c r="O830" s="88" t="s">
        <v>1697</v>
      </c>
      <c r="P830" s="83">
        <v>45033.362581018519</v>
      </c>
      <c r="Q830" s="88" t="s">
        <v>5531</v>
      </c>
      <c r="R830" s="88"/>
      <c r="S830" s="88" t="s">
        <v>5497</v>
      </c>
      <c r="T830" s="88" t="s">
        <v>5486</v>
      </c>
      <c r="U830" s="88" t="s">
        <v>750</v>
      </c>
      <c r="V830" s="88" t="s">
        <v>5498</v>
      </c>
      <c r="W830" s="78" t="s">
        <v>5532</v>
      </c>
      <c r="X830" s="83">
        <v>45033.362581018519</v>
      </c>
      <c r="Y830" s="88" t="s">
        <v>1692</v>
      </c>
      <c r="Z830" s="88" t="b">
        <v>0</v>
      </c>
      <c r="AA830" s="88" t="b">
        <v>0</v>
      </c>
      <c r="AB830" s="88"/>
      <c r="AC830" s="88">
        <v>8</v>
      </c>
      <c r="AD830" s="88">
        <v>0</v>
      </c>
      <c r="AE830" s="88" t="s">
        <v>1693</v>
      </c>
      <c r="AF830" s="88" t="b">
        <v>0</v>
      </c>
      <c r="AG830" s="88" t="b">
        <v>0</v>
      </c>
      <c r="AH830" s="88"/>
      <c r="AI830" s="88"/>
      <c r="AJ830" s="88"/>
      <c r="AK830" s="88" t="s">
        <v>5490</v>
      </c>
      <c r="AL830" s="88" t="s">
        <v>5491</v>
      </c>
      <c r="AM830" s="88" t="s">
        <v>5490</v>
      </c>
      <c r="AN830" s="88">
        <v>1</v>
      </c>
      <c r="AO830" s="88" t="s">
        <v>5490</v>
      </c>
      <c r="AP830" s="88" t="b">
        <v>0</v>
      </c>
      <c r="AQ830" s="88" t="b">
        <v>0</v>
      </c>
      <c r="AR830" s="88"/>
      <c r="AS830" s="88" t="b">
        <v>0</v>
      </c>
      <c r="AT830" s="88">
        <v>0</v>
      </c>
      <c r="AU830" s="88">
        <v>3</v>
      </c>
    </row>
    <row r="831" spans="1:47" ht="15" customHeight="1" x14ac:dyDescent="0.3">
      <c r="A831" s="46" t="s">
        <v>750</v>
      </c>
      <c r="B831" s="46" t="s">
        <v>748</v>
      </c>
      <c r="C831" s="50"/>
      <c r="D831" s="51"/>
      <c r="E831" s="81"/>
      <c r="F831" s="52"/>
      <c r="G831" s="50"/>
      <c r="H831" s="54"/>
      <c r="I831" s="53"/>
      <c r="J831" s="53"/>
      <c r="K831" s="65"/>
      <c r="L831" s="79"/>
      <c r="M831" s="79"/>
      <c r="N831" s="60"/>
      <c r="O831" s="88" t="s">
        <v>1686</v>
      </c>
      <c r="P831" s="83">
        <v>45033.698587962965</v>
      </c>
      <c r="Q831" s="88" t="s">
        <v>5533</v>
      </c>
      <c r="R831" s="88"/>
      <c r="S831" s="88" t="s">
        <v>5534</v>
      </c>
      <c r="T831" s="88" t="s">
        <v>5486</v>
      </c>
      <c r="U831" s="88" t="s">
        <v>750</v>
      </c>
      <c r="V831" s="88" t="s">
        <v>5535</v>
      </c>
      <c r="W831" s="78" t="s">
        <v>5536</v>
      </c>
      <c r="X831" s="83">
        <v>45033.698587962965</v>
      </c>
      <c r="Y831" s="83">
        <v>45033.704872685186</v>
      </c>
      <c r="Z831" s="88" t="b">
        <v>0</v>
      </c>
      <c r="AA831" s="88" t="b">
        <v>0</v>
      </c>
      <c r="AB831" s="88"/>
      <c r="AC831" s="88">
        <v>3</v>
      </c>
      <c r="AD831" s="88">
        <v>0</v>
      </c>
      <c r="AE831" s="88" t="s">
        <v>1693</v>
      </c>
      <c r="AF831" s="88" t="b">
        <v>0</v>
      </c>
      <c r="AG831" s="88" t="b">
        <v>0</v>
      </c>
      <c r="AH831" s="88"/>
      <c r="AI831" s="88"/>
      <c r="AJ831" s="88"/>
      <c r="AK831" s="88" t="s">
        <v>5529</v>
      </c>
      <c r="AL831" s="88" t="s">
        <v>5530</v>
      </c>
      <c r="AM831" s="88" t="s">
        <v>5529</v>
      </c>
      <c r="AN831" s="88">
        <v>0</v>
      </c>
      <c r="AO831" s="88" t="s">
        <v>5490</v>
      </c>
      <c r="AP831" s="88" t="b">
        <v>0</v>
      </c>
      <c r="AQ831" s="88" t="b">
        <v>0</v>
      </c>
      <c r="AR831" s="88"/>
      <c r="AS831" s="88" t="b">
        <v>0</v>
      </c>
      <c r="AT831" s="88">
        <v>1</v>
      </c>
      <c r="AU831" s="88">
        <v>3</v>
      </c>
    </row>
    <row r="832" spans="1:47" ht="15" customHeight="1" x14ac:dyDescent="0.3">
      <c r="A832" s="46" t="s">
        <v>748</v>
      </c>
      <c r="B832" s="46" t="s">
        <v>750</v>
      </c>
      <c r="C832" s="50"/>
      <c r="D832" s="51"/>
      <c r="E832" s="81"/>
      <c r="F832" s="52"/>
      <c r="G832" s="50"/>
      <c r="H832" s="54"/>
      <c r="I832" s="53"/>
      <c r="J832" s="53"/>
      <c r="K832" s="65"/>
      <c r="L832" s="79"/>
      <c r="M832" s="79"/>
      <c r="N832" s="60"/>
      <c r="O832" s="88" t="s">
        <v>1686</v>
      </c>
      <c r="P832" s="83">
        <v>45033.962083333332</v>
      </c>
      <c r="Q832" s="88" t="s">
        <v>5537</v>
      </c>
      <c r="R832" s="88"/>
      <c r="S832" s="88" t="s">
        <v>5538</v>
      </c>
      <c r="T832" s="88" t="s">
        <v>5486</v>
      </c>
      <c r="U832" s="88" t="s">
        <v>748</v>
      </c>
      <c r="V832" s="88" t="s">
        <v>5539</v>
      </c>
      <c r="W832" s="78" t="s">
        <v>5540</v>
      </c>
      <c r="X832" s="83">
        <v>45033.962083333332</v>
      </c>
      <c r="Y832" s="88" t="s">
        <v>1692</v>
      </c>
      <c r="Z832" s="88" t="b">
        <v>0</v>
      </c>
      <c r="AA832" s="88" t="b">
        <v>0</v>
      </c>
      <c r="AB832" s="88"/>
      <c r="AC832" s="88">
        <v>1</v>
      </c>
      <c r="AD832" s="88">
        <v>0</v>
      </c>
      <c r="AE832" s="88" t="s">
        <v>1693</v>
      </c>
      <c r="AF832" s="88" t="b">
        <v>0</v>
      </c>
      <c r="AG832" s="88" t="b">
        <v>0</v>
      </c>
      <c r="AH832" s="88"/>
      <c r="AI832" s="88"/>
      <c r="AJ832" s="88"/>
      <c r="AK832" s="88" t="s">
        <v>5541</v>
      </c>
      <c r="AL832" s="88" t="s">
        <v>5542</v>
      </c>
      <c r="AM832" s="88" t="s">
        <v>5541</v>
      </c>
      <c r="AN832" s="88">
        <v>0</v>
      </c>
      <c r="AO832" s="88" t="s">
        <v>5490</v>
      </c>
      <c r="AP832" s="88" t="b">
        <v>1</v>
      </c>
      <c r="AQ832" s="88" t="b">
        <v>0</v>
      </c>
      <c r="AR832" s="88"/>
      <c r="AS832" s="88" t="b">
        <v>0</v>
      </c>
      <c r="AT832" s="88">
        <v>2</v>
      </c>
      <c r="AU832" s="88">
        <v>1</v>
      </c>
    </row>
    <row r="833" spans="1:47" ht="15" customHeight="1" x14ac:dyDescent="0.3">
      <c r="A833" s="46" t="s">
        <v>750</v>
      </c>
      <c r="B833" s="46" t="s">
        <v>748</v>
      </c>
      <c r="C833" s="50"/>
      <c r="D833" s="51"/>
      <c r="E833" s="81"/>
      <c r="F833" s="52"/>
      <c r="G833" s="50"/>
      <c r="H833" s="54"/>
      <c r="I833" s="53"/>
      <c r="J833" s="53"/>
      <c r="K833" s="65"/>
      <c r="L833" s="79"/>
      <c r="M833" s="79"/>
      <c r="N833" s="60"/>
      <c r="O833" s="88" t="s">
        <v>1686</v>
      </c>
      <c r="P833" s="83">
        <v>45033.872245370374</v>
      </c>
      <c r="Q833" s="88" t="s">
        <v>5543</v>
      </c>
      <c r="R833" s="88"/>
      <c r="S833" s="88" t="s">
        <v>5541</v>
      </c>
      <c r="T833" s="88" t="s">
        <v>5486</v>
      </c>
      <c r="U833" s="88" t="s">
        <v>750</v>
      </c>
      <c r="V833" s="88" t="s">
        <v>5542</v>
      </c>
      <c r="W833" s="78" t="s">
        <v>5544</v>
      </c>
      <c r="X833" s="83">
        <v>45033.872245370374</v>
      </c>
      <c r="Y833" s="88" t="s">
        <v>1692</v>
      </c>
      <c r="Z833" s="88" t="b">
        <v>0</v>
      </c>
      <c r="AA833" s="88" t="b">
        <v>0</v>
      </c>
      <c r="AB833" s="88"/>
      <c r="AC833" s="88">
        <v>2</v>
      </c>
      <c r="AD833" s="88">
        <v>0</v>
      </c>
      <c r="AE833" s="88" t="s">
        <v>1693</v>
      </c>
      <c r="AF833" s="88" t="b">
        <v>0</v>
      </c>
      <c r="AG833" s="88" t="b">
        <v>0</v>
      </c>
      <c r="AH833" s="88"/>
      <c r="AI833" s="88"/>
      <c r="AJ833" s="88"/>
      <c r="AK833" s="88" t="s">
        <v>5545</v>
      </c>
      <c r="AL833" s="88" t="s">
        <v>5546</v>
      </c>
      <c r="AM833" s="88" t="s">
        <v>5545</v>
      </c>
      <c r="AN833" s="88">
        <v>1</v>
      </c>
      <c r="AO833" s="88" t="s">
        <v>5490</v>
      </c>
      <c r="AP833" s="88" t="b">
        <v>0</v>
      </c>
      <c r="AQ833" s="88" t="b">
        <v>0</v>
      </c>
      <c r="AR833" s="88"/>
      <c r="AS833" s="88" t="b">
        <v>0</v>
      </c>
      <c r="AT833" s="88">
        <v>1</v>
      </c>
      <c r="AU833" s="88">
        <v>3</v>
      </c>
    </row>
    <row r="834" spans="1:47" ht="15" customHeight="1" x14ac:dyDescent="0.3">
      <c r="A834" s="46" t="s">
        <v>755</v>
      </c>
      <c r="B834" s="46" t="s">
        <v>748</v>
      </c>
      <c r="C834" s="50"/>
      <c r="D834" s="51"/>
      <c r="E834" s="81"/>
      <c r="F834" s="52"/>
      <c r="G834" s="50"/>
      <c r="H834" s="54"/>
      <c r="I834" s="53"/>
      <c r="J834" s="53"/>
      <c r="K834" s="65"/>
      <c r="L834" s="79"/>
      <c r="M834" s="79"/>
      <c r="N834" s="60"/>
      <c r="O834" s="88" t="s">
        <v>1697</v>
      </c>
      <c r="P834" s="83">
        <v>45034.065405092595</v>
      </c>
      <c r="Q834" s="88" t="s">
        <v>5547</v>
      </c>
      <c r="R834" s="88"/>
      <c r="S834" s="88" t="s">
        <v>5548</v>
      </c>
      <c r="T834" s="88" t="s">
        <v>5486</v>
      </c>
      <c r="U834" s="88" t="s">
        <v>755</v>
      </c>
      <c r="V834" s="88" t="s">
        <v>5549</v>
      </c>
      <c r="W834" s="78" t="s">
        <v>5550</v>
      </c>
      <c r="X834" s="83">
        <v>45034.065405092595</v>
      </c>
      <c r="Y834" s="88" t="s">
        <v>1692</v>
      </c>
      <c r="Z834" s="88" t="b">
        <v>0</v>
      </c>
      <c r="AA834" s="88" t="b">
        <v>0</v>
      </c>
      <c r="AB834" s="88"/>
      <c r="AC834" s="88">
        <v>1</v>
      </c>
      <c r="AD834" s="88">
        <v>0</v>
      </c>
      <c r="AE834" s="88" t="s">
        <v>1693</v>
      </c>
      <c r="AF834" s="88" t="b">
        <v>0</v>
      </c>
      <c r="AG834" s="88" t="b">
        <v>0</v>
      </c>
      <c r="AH834" s="88"/>
      <c r="AI834" s="88"/>
      <c r="AJ834" s="88"/>
      <c r="AK834" s="88" t="s">
        <v>5490</v>
      </c>
      <c r="AL834" s="88" t="s">
        <v>5491</v>
      </c>
      <c r="AM834" s="88" t="s">
        <v>5490</v>
      </c>
      <c r="AN834" s="88">
        <v>0</v>
      </c>
      <c r="AO834" s="88" t="s">
        <v>5490</v>
      </c>
      <c r="AP834" s="88" t="b">
        <v>0</v>
      </c>
      <c r="AQ834" s="88" t="b">
        <v>0</v>
      </c>
      <c r="AR834" s="88"/>
      <c r="AS834" s="88" t="b">
        <v>0</v>
      </c>
      <c r="AT834" s="88">
        <v>0</v>
      </c>
      <c r="AU834" s="88">
        <v>1</v>
      </c>
    </row>
    <row r="835" spans="1:47" ht="15" customHeight="1" x14ac:dyDescent="0.3">
      <c r="A835" s="46" t="s">
        <v>748</v>
      </c>
      <c r="B835" s="46" t="s">
        <v>748</v>
      </c>
      <c r="C835" s="50"/>
      <c r="D835" s="51"/>
      <c r="E835" s="81"/>
      <c r="F835" s="52"/>
      <c r="G835" s="50"/>
      <c r="H835" s="54"/>
      <c r="I835" s="53"/>
      <c r="J835" s="53"/>
      <c r="K835" s="65"/>
      <c r="L835" s="79"/>
      <c r="M835" s="79"/>
      <c r="N835" s="60"/>
      <c r="O835" s="88" t="s">
        <v>1697</v>
      </c>
      <c r="P835" s="83">
        <v>45033.671377314815</v>
      </c>
      <c r="Q835" s="88" t="s">
        <v>5551</v>
      </c>
      <c r="R835" s="88"/>
      <c r="S835" s="88" t="s">
        <v>5529</v>
      </c>
      <c r="T835" s="88" t="s">
        <v>5486</v>
      </c>
      <c r="U835" s="88" t="s">
        <v>748</v>
      </c>
      <c r="V835" s="88" t="s">
        <v>5530</v>
      </c>
      <c r="W835" s="78" t="s">
        <v>5552</v>
      </c>
      <c r="X835" s="83">
        <v>45033.671377314815</v>
      </c>
      <c r="Y835" s="88" t="s">
        <v>1692</v>
      </c>
      <c r="Z835" s="88" t="b">
        <v>0</v>
      </c>
      <c r="AA835" s="88" t="b">
        <v>0</v>
      </c>
      <c r="AB835" s="88"/>
      <c r="AC835" s="88">
        <v>2</v>
      </c>
      <c r="AD835" s="88">
        <v>0</v>
      </c>
      <c r="AE835" s="88" t="s">
        <v>1693</v>
      </c>
      <c r="AF835" s="88" t="b">
        <v>0</v>
      </c>
      <c r="AG835" s="88" t="b">
        <v>0</v>
      </c>
      <c r="AH835" s="88"/>
      <c r="AI835" s="88"/>
      <c r="AJ835" s="88"/>
      <c r="AK835" s="88" t="s">
        <v>5490</v>
      </c>
      <c r="AL835" s="88" t="s">
        <v>5491</v>
      </c>
      <c r="AM835" s="88" t="s">
        <v>5490</v>
      </c>
      <c r="AN835" s="88">
        <v>2</v>
      </c>
      <c r="AO835" s="88" t="s">
        <v>5490</v>
      </c>
      <c r="AP835" s="88" t="b">
        <v>1</v>
      </c>
      <c r="AQ835" s="88" t="b">
        <v>0</v>
      </c>
      <c r="AR835" s="88"/>
      <c r="AS835" s="88" t="b">
        <v>0</v>
      </c>
      <c r="AT835" s="88">
        <v>0</v>
      </c>
      <c r="AU835" s="88">
        <v>3</v>
      </c>
    </row>
    <row r="836" spans="1:47" ht="15" customHeight="1" x14ac:dyDescent="0.3">
      <c r="A836" s="46" t="s">
        <v>748</v>
      </c>
      <c r="B836" s="46" t="s">
        <v>748</v>
      </c>
      <c r="C836" s="50"/>
      <c r="D836" s="51"/>
      <c r="E836" s="81"/>
      <c r="F836" s="52"/>
      <c r="G836" s="50"/>
      <c r="H836" s="54"/>
      <c r="I836" s="53"/>
      <c r="J836" s="53"/>
      <c r="K836" s="65"/>
      <c r="L836" s="79"/>
      <c r="M836" s="79"/>
      <c r="N836" s="60"/>
      <c r="O836" s="88" t="s">
        <v>1697</v>
      </c>
      <c r="P836" s="83">
        <v>45033.837488425925</v>
      </c>
      <c r="Q836" s="88" t="s">
        <v>5553</v>
      </c>
      <c r="R836" s="88"/>
      <c r="S836" s="88" t="s">
        <v>5545</v>
      </c>
      <c r="T836" s="88" t="s">
        <v>5486</v>
      </c>
      <c r="U836" s="88" t="s">
        <v>748</v>
      </c>
      <c r="V836" s="88" t="s">
        <v>5546</v>
      </c>
      <c r="W836" s="78" t="s">
        <v>5554</v>
      </c>
      <c r="X836" s="83">
        <v>45033.837488425925</v>
      </c>
      <c r="Y836" s="88" t="s">
        <v>1692</v>
      </c>
      <c r="Z836" s="88" t="b">
        <v>0</v>
      </c>
      <c r="AA836" s="88" t="b">
        <v>0</v>
      </c>
      <c r="AB836" s="88"/>
      <c r="AC836" s="88">
        <v>1</v>
      </c>
      <c r="AD836" s="88">
        <v>0</v>
      </c>
      <c r="AE836" s="88" t="s">
        <v>1693</v>
      </c>
      <c r="AF836" s="88" t="b">
        <v>0</v>
      </c>
      <c r="AG836" s="88" t="b">
        <v>0</v>
      </c>
      <c r="AH836" s="88"/>
      <c r="AI836" s="88"/>
      <c r="AJ836" s="88"/>
      <c r="AK836" s="88" t="s">
        <v>5490</v>
      </c>
      <c r="AL836" s="88" t="s">
        <v>5491</v>
      </c>
      <c r="AM836" s="88" t="s">
        <v>5490</v>
      </c>
      <c r="AN836" s="88">
        <v>1</v>
      </c>
      <c r="AO836" s="88" t="s">
        <v>5490</v>
      </c>
      <c r="AP836" s="88" t="b">
        <v>1</v>
      </c>
      <c r="AQ836" s="88" t="b">
        <v>0</v>
      </c>
      <c r="AR836" s="88"/>
      <c r="AS836" s="88" t="b">
        <v>0</v>
      </c>
      <c r="AT836" s="88">
        <v>0</v>
      </c>
      <c r="AU836" s="88">
        <v>3</v>
      </c>
    </row>
    <row r="837" spans="1:47" ht="15" customHeight="1" x14ac:dyDescent="0.3">
      <c r="A837" s="46" t="s">
        <v>748</v>
      </c>
      <c r="B837" s="46" t="s">
        <v>748</v>
      </c>
      <c r="C837" s="50"/>
      <c r="D837" s="51"/>
      <c r="E837" s="81"/>
      <c r="F837" s="52"/>
      <c r="G837" s="50"/>
      <c r="H837" s="54"/>
      <c r="I837" s="53"/>
      <c r="J837" s="53"/>
      <c r="K837" s="65"/>
      <c r="L837" s="79"/>
      <c r="M837" s="79"/>
      <c r="N837" s="60"/>
      <c r="O837" s="88" t="s">
        <v>1736</v>
      </c>
      <c r="P837" s="83">
        <v>45033.29755787037</v>
      </c>
      <c r="Q837" s="88" t="s">
        <v>5555</v>
      </c>
      <c r="R837" s="88"/>
      <c r="S837" s="88" t="s">
        <v>5490</v>
      </c>
      <c r="T837" s="88" t="s">
        <v>5486</v>
      </c>
      <c r="U837" s="88" t="s">
        <v>748</v>
      </c>
      <c r="V837" s="88" t="s">
        <v>5491</v>
      </c>
      <c r="W837" s="78" t="s">
        <v>5556</v>
      </c>
      <c r="X837" s="83">
        <v>45033.29755787037</v>
      </c>
      <c r="Y837" s="83">
        <v>45034.008171296293</v>
      </c>
      <c r="Z837" s="88" t="b">
        <v>0</v>
      </c>
      <c r="AA837" s="88" t="b">
        <v>0</v>
      </c>
      <c r="AB837" s="88"/>
      <c r="AC837" s="88">
        <v>10</v>
      </c>
      <c r="AD837" s="88">
        <v>2</v>
      </c>
      <c r="AE837" s="88" t="s">
        <v>1693</v>
      </c>
      <c r="AF837" s="88" t="b">
        <v>0</v>
      </c>
      <c r="AG837" s="88" t="b">
        <v>0</v>
      </c>
      <c r="AH837" s="88" t="s">
        <v>5557</v>
      </c>
      <c r="AI837" s="88" t="b">
        <v>0</v>
      </c>
      <c r="AJ837" s="88">
        <v>0.82</v>
      </c>
      <c r="AK837" s="88"/>
      <c r="AL837" s="88"/>
      <c r="AM837" s="88" t="s">
        <v>5490</v>
      </c>
      <c r="AN837" s="88">
        <v>0</v>
      </c>
      <c r="AO837" s="88"/>
      <c r="AP837" s="88"/>
      <c r="AQ837" s="88"/>
      <c r="AR837" s="88"/>
      <c r="AS837" s="88"/>
      <c r="AT837" s="88"/>
      <c r="AU837" s="88">
        <v>3</v>
      </c>
    </row>
    <row r="838" spans="1:47" ht="15" customHeight="1" x14ac:dyDescent="0.3">
      <c r="A838" s="46" t="s">
        <v>756</v>
      </c>
      <c r="B838" s="46" t="s">
        <v>757</v>
      </c>
      <c r="C838" s="50"/>
      <c r="D838" s="51"/>
      <c r="E838" s="81"/>
      <c r="F838" s="52"/>
      <c r="G838" s="50"/>
      <c r="H838" s="54"/>
      <c r="I838" s="53"/>
      <c r="J838" s="53"/>
      <c r="K838" s="65"/>
      <c r="L838" s="79"/>
      <c r="M838" s="79"/>
      <c r="N838" s="60"/>
      <c r="O838" s="88" t="s">
        <v>1697</v>
      </c>
      <c r="P838" s="83">
        <v>45033.062430555554</v>
      </c>
      <c r="Q838" s="88" t="s">
        <v>5558</v>
      </c>
      <c r="R838" s="88"/>
      <c r="S838" s="88" t="s">
        <v>5559</v>
      </c>
      <c r="T838" s="88" t="s">
        <v>1689</v>
      </c>
      <c r="U838" s="88" t="s">
        <v>756</v>
      </c>
      <c r="V838" s="88" t="s">
        <v>5560</v>
      </c>
      <c r="W838" s="78" t="s">
        <v>5561</v>
      </c>
      <c r="X838" s="83">
        <v>45033.062430555554</v>
      </c>
      <c r="Y838" s="88" t="s">
        <v>1692</v>
      </c>
      <c r="Z838" s="88" t="b">
        <v>0</v>
      </c>
      <c r="AA838" s="88" t="b">
        <v>0</v>
      </c>
      <c r="AB838" s="88"/>
      <c r="AC838" s="88">
        <v>1</v>
      </c>
      <c r="AD838" s="88">
        <v>0</v>
      </c>
      <c r="AE838" s="88" t="s">
        <v>1693</v>
      </c>
      <c r="AF838" s="88" t="b">
        <v>0</v>
      </c>
      <c r="AG838" s="88" t="b">
        <v>0</v>
      </c>
      <c r="AH838" s="88"/>
      <c r="AI838" s="88"/>
      <c r="AJ838" s="88"/>
      <c r="AK838" s="88" t="s">
        <v>5562</v>
      </c>
      <c r="AL838" s="88" t="s">
        <v>5563</v>
      </c>
      <c r="AM838" s="88" t="s">
        <v>5562</v>
      </c>
      <c r="AN838" s="88">
        <v>0</v>
      </c>
      <c r="AO838" s="88" t="s">
        <v>5562</v>
      </c>
      <c r="AP838" s="88" t="b">
        <v>0</v>
      </c>
      <c r="AQ838" s="88" t="b">
        <v>0</v>
      </c>
      <c r="AR838" s="88"/>
      <c r="AS838" s="88" t="b">
        <v>0</v>
      </c>
      <c r="AT838" s="88">
        <v>0</v>
      </c>
      <c r="AU838" s="88">
        <v>1</v>
      </c>
    </row>
    <row r="839" spans="1:47" ht="15" customHeight="1" x14ac:dyDescent="0.3">
      <c r="A839" s="46" t="s">
        <v>182</v>
      </c>
      <c r="B839" s="46" t="s">
        <v>757</v>
      </c>
      <c r="C839" s="50"/>
      <c r="D839" s="51"/>
      <c r="E839" s="81"/>
      <c r="F839" s="52"/>
      <c r="G839" s="50"/>
      <c r="H839" s="54"/>
      <c r="I839" s="53"/>
      <c r="J839" s="53"/>
      <c r="K839" s="65"/>
      <c r="L839" s="79"/>
      <c r="M839" s="79"/>
      <c r="N839" s="60"/>
      <c r="O839" s="88" t="s">
        <v>1697</v>
      </c>
      <c r="P839" s="83">
        <v>45032.972222222219</v>
      </c>
      <c r="Q839" s="88" t="s">
        <v>1731</v>
      </c>
      <c r="R839" s="88"/>
      <c r="S839" s="88" t="s">
        <v>5564</v>
      </c>
      <c r="T839" s="88" t="s">
        <v>1689</v>
      </c>
      <c r="U839" s="88" t="s">
        <v>1733</v>
      </c>
      <c r="V839" s="88" t="s">
        <v>5565</v>
      </c>
      <c r="W839" s="78" t="s">
        <v>5566</v>
      </c>
      <c r="X839" s="83">
        <v>45032.972222222219</v>
      </c>
      <c r="Y839" s="88" t="s">
        <v>1692</v>
      </c>
      <c r="Z839" s="88" t="b">
        <v>0</v>
      </c>
      <c r="AA839" s="88" t="b">
        <v>0</v>
      </c>
      <c r="AB839" s="88"/>
      <c r="AC839" s="88">
        <v>1</v>
      </c>
      <c r="AD839" s="88">
        <v>0</v>
      </c>
      <c r="AE839" s="88" t="s">
        <v>1693</v>
      </c>
      <c r="AF839" s="88" t="b">
        <v>0</v>
      </c>
      <c r="AG839" s="88" t="b">
        <v>0</v>
      </c>
      <c r="AH839" s="88"/>
      <c r="AI839" s="88"/>
      <c r="AJ839" s="88"/>
      <c r="AK839" s="88" t="s">
        <v>5562</v>
      </c>
      <c r="AL839" s="88" t="s">
        <v>5563</v>
      </c>
      <c r="AM839" s="88" t="s">
        <v>5562</v>
      </c>
      <c r="AN839" s="88">
        <v>0</v>
      </c>
      <c r="AO839" s="88" t="s">
        <v>5562</v>
      </c>
      <c r="AP839" s="88" t="b">
        <v>0</v>
      </c>
      <c r="AQ839" s="88" t="b">
        <v>0</v>
      </c>
      <c r="AR839" s="88"/>
      <c r="AS839" s="88" t="b">
        <v>1</v>
      </c>
      <c r="AT839" s="88">
        <v>0</v>
      </c>
      <c r="AU839" s="88">
        <v>1</v>
      </c>
    </row>
    <row r="840" spans="1:47" ht="15" customHeight="1" x14ac:dyDescent="0.3">
      <c r="A840" s="46" t="s">
        <v>757</v>
      </c>
      <c r="B840" s="46" t="s">
        <v>757</v>
      </c>
      <c r="C840" s="50"/>
      <c r="D840" s="51"/>
      <c r="E840" s="81"/>
      <c r="F840" s="52"/>
      <c r="G840" s="50"/>
      <c r="H840" s="54"/>
      <c r="I840" s="53"/>
      <c r="J840" s="53"/>
      <c r="K840" s="65"/>
      <c r="L840" s="79"/>
      <c r="M840" s="79"/>
      <c r="N840" s="60"/>
      <c r="O840" s="88" t="s">
        <v>1736</v>
      </c>
      <c r="P840" s="83">
        <v>45032.972222222219</v>
      </c>
      <c r="Q840" s="88" t="s">
        <v>5567</v>
      </c>
      <c r="R840" s="88"/>
      <c r="S840" s="88" t="s">
        <v>5562</v>
      </c>
      <c r="T840" s="88" t="s">
        <v>1689</v>
      </c>
      <c r="U840" s="88" t="s">
        <v>5568</v>
      </c>
      <c r="V840" s="88" t="s">
        <v>5563</v>
      </c>
      <c r="W840" s="78" t="s">
        <v>5569</v>
      </c>
      <c r="X840" s="83">
        <v>45032.972222222219</v>
      </c>
      <c r="Y840" s="88" t="s">
        <v>1692</v>
      </c>
      <c r="Z840" s="88" t="b">
        <v>0</v>
      </c>
      <c r="AA840" s="88" t="b">
        <v>0</v>
      </c>
      <c r="AB840" s="88"/>
      <c r="AC840" s="88">
        <v>1</v>
      </c>
      <c r="AD840" s="88">
        <v>0</v>
      </c>
      <c r="AE840" s="88" t="s">
        <v>1693</v>
      </c>
      <c r="AF840" s="88" t="b">
        <v>0</v>
      </c>
      <c r="AG840" s="88" t="b">
        <v>0</v>
      </c>
      <c r="AH840" s="88" t="s">
        <v>5570</v>
      </c>
      <c r="AI840" s="88" t="b">
        <v>0</v>
      </c>
      <c r="AJ840" s="88">
        <v>1</v>
      </c>
      <c r="AK840" s="88"/>
      <c r="AL840" s="88"/>
      <c r="AM840" s="88" t="s">
        <v>5562</v>
      </c>
      <c r="AN840" s="88">
        <v>0</v>
      </c>
      <c r="AO840" s="88"/>
      <c r="AP840" s="88"/>
      <c r="AQ840" s="88"/>
      <c r="AR840" s="88"/>
      <c r="AS840" s="88"/>
      <c r="AT840" s="88"/>
      <c r="AU840" s="88">
        <v>1</v>
      </c>
    </row>
    <row r="841" spans="1:47" ht="15" customHeight="1" x14ac:dyDescent="0.3">
      <c r="A841" s="46" t="s">
        <v>758</v>
      </c>
      <c r="B841" s="46" t="s">
        <v>758</v>
      </c>
      <c r="C841" s="50"/>
      <c r="D841" s="51"/>
      <c r="E841" s="81"/>
      <c r="F841" s="52"/>
      <c r="G841" s="50"/>
      <c r="H841" s="54"/>
      <c r="I841" s="53"/>
      <c r="J841" s="53"/>
      <c r="K841" s="65"/>
      <c r="L841" s="79"/>
      <c r="M841" s="79"/>
      <c r="N841" s="60"/>
      <c r="O841" s="88" t="s">
        <v>1736</v>
      </c>
      <c r="P841" s="83">
        <v>45031.914664351854</v>
      </c>
      <c r="Q841" s="88" t="s">
        <v>5571</v>
      </c>
      <c r="R841" s="88"/>
      <c r="S841" s="88" t="s">
        <v>5572</v>
      </c>
      <c r="T841" s="88" t="s">
        <v>1742</v>
      </c>
      <c r="U841" s="88" t="s">
        <v>5573</v>
      </c>
      <c r="V841" s="88" t="s">
        <v>5574</v>
      </c>
      <c r="W841" s="78" t="s">
        <v>5575</v>
      </c>
      <c r="X841" s="83">
        <v>45031.914664351854</v>
      </c>
      <c r="Y841" s="88" t="s">
        <v>1692</v>
      </c>
      <c r="Z841" s="88" t="b">
        <v>0</v>
      </c>
      <c r="AA841" s="88" t="b">
        <v>0</v>
      </c>
      <c r="AB841" s="88"/>
      <c r="AC841" s="88">
        <v>1</v>
      </c>
      <c r="AD841" s="88">
        <v>0</v>
      </c>
      <c r="AE841" s="88" t="s">
        <v>1693</v>
      </c>
      <c r="AF841" s="88" t="b">
        <v>0</v>
      </c>
      <c r="AG841" s="88" t="b">
        <v>0</v>
      </c>
      <c r="AH841" s="88" t="s">
        <v>5576</v>
      </c>
      <c r="AI841" s="88" t="b">
        <v>0</v>
      </c>
      <c r="AJ841" s="88">
        <v>1</v>
      </c>
      <c r="AK841" s="88"/>
      <c r="AL841" s="88"/>
      <c r="AM841" s="88" t="s">
        <v>5572</v>
      </c>
      <c r="AN841" s="88">
        <v>0</v>
      </c>
      <c r="AO841" s="88"/>
      <c r="AP841" s="88"/>
      <c r="AQ841" s="88"/>
      <c r="AR841" s="88"/>
      <c r="AS841" s="88"/>
      <c r="AT841" s="88"/>
      <c r="AU841" s="88">
        <v>1</v>
      </c>
    </row>
    <row r="842" spans="1:47" ht="15" customHeight="1" x14ac:dyDescent="0.3">
      <c r="A842" s="46" t="s">
        <v>759</v>
      </c>
      <c r="B842" s="46" t="s">
        <v>760</v>
      </c>
      <c r="C842" s="50"/>
      <c r="D842" s="51"/>
      <c r="E842" s="81"/>
      <c r="F842" s="52"/>
      <c r="G842" s="50"/>
      <c r="H842" s="54"/>
      <c r="I842" s="53"/>
      <c r="J842" s="53"/>
      <c r="K842" s="65"/>
      <c r="L842" s="79"/>
      <c r="M842" s="79"/>
      <c r="N842" s="60"/>
      <c r="O842" s="88" t="s">
        <v>1686</v>
      </c>
      <c r="P842" s="83">
        <v>45032.809039351851</v>
      </c>
      <c r="Q842" s="88" t="s">
        <v>5577</v>
      </c>
      <c r="R842" s="88"/>
      <c r="S842" s="88" t="s">
        <v>5578</v>
      </c>
      <c r="T842" s="88" t="s">
        <v>5579</v>
      </c>
      <c r="U842" s="88" t="s">
        <v>5580</v>
      </c>
      <c r="V842" s="88" t="s">
        <v>5581</v>
      </c>
      <c r="W842" s="78" t="s">
        <v>5582</v>
      </c>
      <c r="X842" s="83">
        <v>45032.809039351851</v>
      </c>
      <c r="Y842" s="88" t="s">
        <v>1692</v>
      </c>
      <c r="Z842" s="88" t="b">
        <v>0</v>
      </c>
      <c r="AA842" s="88" t="b">
        <v>0</v>
      </c>
      <c r="AB842" s="88"/>
      <c r="AC842" s="88">
        <v>8</v>
      </c>
      <c r="AD842" s="88">
        <v>0</v>
      </c>
      <c r="AE842" s="88" t="s">
        <v>1693</v>
      </c>
      <c r="AF842" s="88" t="b">
        <v>0</v>
      </c>
      <c r="AG842" s="88" t="b">
        <v>0</v>
      </c>
      <c r="AH842" s="88"/>
      <c r="AI842" s="88"/>
      <c r="AJ842" s="88"/>
      <c r="AK842" s="88" t="s">
        <v>5583</v>
      </c>
      <c r="AL842" s="88" t="s">
        <v>5584</v>
      </c>
      <c r="AM842" s="88" t="s">
        <v>5583</v>
      </c>
      <c r="AN842" s="88">
        <v>0</v>
      </c>
      <c r="AO842" s="88" t="s">
        <v>5585</v>
      </c>
      <c r="AP842" s="88" t="b">
        <v>0</v>
      </c>
      <c r="AQ842" s="88" t="b">
        <v>0</v>
      </c>
      <c r="AR842" s="88"/>
      <c r="AS842" s="88" t="b">
        <v>0</v>
      </c>
      <c r="AT842" s="88">
        <v>1</v>
      </c>
      <c r="AU842" s="88">
        <v>1</v>
      </c>
    </row>
    <row r="843" spans="1:47" ht="15" customHeight="1" x14ac:dyDescent="0.3">
      <c r="A843" s="46" t="s">
        <v>761</v>
      </c>
      <c r="B843" s="46" t="s">
        <v>762</v>
      </c>
      <c r="C843" s="50"/>
      <c r="D843" s="51"/>
      <c r="E843" s="81"/>
      <c r="F843" s="52"/>
      <c r="G843" s="50"/>
      <c r="H843" s="54"/>
      <c r="I843" s="53"/>
      <c r="J843" s="53"/>
      <c r="K843" s="65"/>
      <c r="L843" s="79"/>
      <c r="M843" s="79"/>
      <c r="N843" s="60"/>
      <c r="O843" s="88" t="s">
        <v>1697</v>
      </c>
      <c r="P843" s="83">
        <v>45032.808692129627</v>
      </c>
      <c r="Q843" s="88" t="s">
        <v>5586</v>
      </c>
      <c r="R843" s="88"/>
      <c r="S843" s="88" t="s">
        <v>5587</v>
      </c>
      <c r="T843" s="88" t="s">
        <v>5579</v>
      </c>
      <c r="U843" s="88" t="s">
        <v>5588</v>
      </c>
      <c r="V843" s="88" t="s">
        <v>5589</v>
      </c>
      <c r="W843" s="78" t="s">
        <v>5590</v>
      </c>
      <c r="X843" s="83">
        <v>45032.808692129627</v>
      </c>
      <c r="Y843" s="88" t="s">
        <v>1692</v>
      </c>
      <c r="Z843" s="88" t="b">
        <v>0</v>
      </c>
      <c r="AA843" s="88" t="b">
        <v>0</v>
      </c>
      <c r="AB843" s="88"/>
      <c r="AC843" s="88">
        <v>4</v>
      </c>
      <c r="AD843" s="88">
        <v>0</v>
      </c>
      <c r="AE843" s="88" t="s">
        <v>1693</v>
      </c>
      <c r="AF843" s="88" t="b">
        <v>0</v>
      </c>
      <c r="AG843" s="88" t="b">
        <v>0</v>
      </c>
      <c r="AH843" s="88"/>
      <c r="AI843" s="88"/>
      <c r="AJ843" s="88"/>
      <c r="AK843" s="88" t="s">
        <v>5585</v>
      </c>
      <c r="AL843" s="88" t="s">
        <v>5591</v>
      </c>
      <c r="AM843" s="88" t="s">
        <v>5585</v>
      </c>
      <c r="AN843" s="88">
        <v>0</v>
      </c>
      <c r="AO843" s="88" t="s">
        <v>5585</v>
      </c>
      <c r="AP843" s="88" t="b">
        <v>0</v>
      </c>
      <c r="AQ843" s="88" t="b">
        <v>0</v>
      </c>
      <c r="AR843" s="88"/>
      <c r="AS843" s="88" t="b">
        <v>0</v>
      </c>
      <c r="AT843" s="88">
        <v>0</v>
      </c>
      <c r="AU843" s="88">
        <v>1</v>
      </c>
    </row>
    <row r="844" spans="1:47" ht="15" customHeight="1" x14ac:dyDescent="0.3">
      <c r="A844" s="46" t="s">
        <v>763</v>
      </c>
      <c r="B844" s="46" t="s">
        <v>762</v>
      </c>
      <c r="C844" s="50"/>
      <c r="D844" s="51"/>
      <c r="E844" s="81"/>
      <c r="F844" s="52"/>
      <c r="G844" s="50"/>
      <c r="H844" s="54"/>
      <c r="I844" s="53"/>
      <c r="J844" s="53"/>
      <c r="K844" s="65"/>
      <c r="L844" s="79"/>
      <c r="M844" s="79"/>
      <c r="N844" s="60"/>
      <c r="O844" s="88" t="s">
        <v>1697</v>
      </c>
      <c r="P844" s="83">
        <v>45032.80914351852</v>
      </c>
      <c r="Q844" s="88" t="s">
        <v>5592</v>
      </c>
      <c r="R844" s="88"/>
      <c r="S844" s="88" t="s">
        <v>5593</v>
      </c>
      <c r="T844" s="88" t="s">
        <v>5579</v>
      </c>
      <c r="U844" s="88" t="s">
        <v>763</v>
      </c>
      <c r="V844" s="88" t="s">
        <v>5594</v>
      </c>
      <c r="W844" s="78" t="s">
        <v>5595</v>
      </c>
      <c r="X844" s="83">
        <v>45032.80914351852</v>
      </c>
      <c r="Y844" s="88" t="s">
        <v>1692</v>
      </c>
      <c r="Z844" s="88" t="b">
        <v>0</v>
      </c>
      <c r="AA844" s="88" t="b">
        <v>0</v>
      </c>
      <c r="AB844" s="88"/>
      <c r="AC844" s="88">
        <v>7</v>
      </c>
      <c r="AD844" s="88">
        <v>0</v>
      </c>
      <c r="AE844" s="88" t="s">
        <v>1693</v>
      </c>
      <c r="AF844" s="88" t="b">
        <v>0</v>
      </c>
      <c r="AG844" s="88" t="b">
        <v>0</v>
      </c>
      <c r="AH844" s="88"/>
      <c r="AI844" s="88"/>
      <c r="AJ844" s="88"/>
      <c r="AK844" s="88" t="s">
        <v>5585</v>
      </c>
      <c r="AL844" s="88" t="s">
        <v>5591</v>
      </c>
      <c r="AM844" s="88" t="s">
        <v>5585</v>
      </c>
      <c r="AN844" s="88">
        <v>0</v>
      </c>
      <c r="AO844" s="88" t="s">
        <v>5585</v>
      </c>
      <c r="AP844" s="88" t="b">
        <v>0</v>
      </c>
      <c r="AQ844" s="88" t="b">
        <v>0</v>
      </c>
      <c r="AR844" s="88"/>
      <c r="AS844" s="88" t="b">
        <v>0</v>
      </c>
      <c r="AT844" s="88">
        <v>0</v>
      </c>
      <c r="AU844" s="88">
        <v>1</v>
      </c>
    </row>
    <row r="845" spans="1:47" ht="15" customHeight="1" x14ac:dyDescent="0.3">
      <c r="A845" s="46" t="s">
        <v>764</v>
      </c>
      <c r="B845" s="46" t="s">
        <v>765</v>
      </c>
      <c r="C845" s="50"/>
      <c r="D845" s="51"/>
      <c r="E845" s="81"/>
      <c r="F845" s="52"/>
      <c r="G845" s="50"/>
      <c r="H845" s="54"/>
      <c r="I845" s="53"/>
      <c r="J845" s="53"/>
      <c r="K845" s="65"/>
      <c r="L845" s="79"/>
      <c r="M845" s="79"/>
      <c r="N845" s="60"/>
      <c r="O845" s="88" t="s">
        <v>1686</v>
      </c>
      <c r="P845" s="83">
        <v>45032.830069444448</v>
      </c>
      <c r="Q845" s="88" t="s">
        <v>5596</v>
      </c>
      <c r="R845" s="88"/>
      <c r="S845" s="88" t="s">
        <v>5597</v>
      </c>
      <c r="T845" s="88" t="s">
        <v>5579</v>
      </c>
      <c r="U845" s="88" t="s">
        <v>5598</v>
      </c>
      <c r="V845" s="88" t="s">
        <v>5599</v>
      </c>
      <c r="W845" s="78" t="s">
        <v>5600</v>
      </c>
      <c r="X845" s="83">
        <v>45032.830069444448</v>
      </c>
      <c r="Y845" s="88" t="s">
        <v>1692</v>
      </c>
      <c r="Z845" s="88" t="b">
        <v>0</v>
      </c>
      <c r="AA845" s="88" t="b">
        <v>0</v>
      </c>
      <c r="AB845" s="88"/>
      <c r="AC845" s="88">
        <v>6</v>
      </c>
      <c r="AD845" s="88">
        <v>0</v>
      </c>
      <c r="AE845" s="88" t="s">
        <v>1693</v>
      </c>
      <c r="AF845" s="88" t="b">
        <v>0</v>
      </c>
      <c r="AG845" s="88" t="b">
        <v>0</v>
      </c>
      <c r="AH845" s="88"/>
      <c r="AI845" s="88"/>
      <c r="AJ845" s="88"/>
      <c r="AK845" s="88" t="s">
        <v>5601</v>
      </c>
      <c r="AL845" s="88" t="s">
        <v>5602</v>
      </c>
      <c r="AM845" s="88" t="s">
        <v>5601</v>
      </c>
      <c r="AN845" s="88">
        <v>0</v>
      </c>
      <c r="AO845" s="88" t="s">
        <v>5585</v>
      </c>
      <c r="AP845" s="88" t="b">
        <v>0</v>
      </c>
      <c r="AQ845" s="88" t="b">
        <v>0</v>
      </c>
      <c r="AR845" s="88"/>
      <c r="AS845" s="88" t="b">
        <v>0</v>
      </c>
      <c r="AT845" s="88">
        <v>1</v>
      </c>
      <c r="AU845" s="88">
        <v>1</v>
      </c>
    </row>
    <row r="846" spans="1:47" ht="15" customHeight="1" x14ac:dyDescent="0.3">
      <c r="A846" s="46" t="s">
        <v>765</v>
      </c>
      <c r="B846" s="46" t="s">
        <v>762</v>
      </c>
      <c r="C846" s="50"/>
      <c r="D846" s="51"/>
      <c r="E846" s="81"/>
      <c r="F846" s="52"/>
      <c r="G846" s="50"/>
      <c r="H846" s="54"/>
      <c r="I846" s="53"/>
      <c r="J846" s="53"/>
      <c r="K846" s="65"/>
      <c r="L846" s="79"/>
      <c r="M846" s="79"/>
      <c r="N846" s="60"/>
      <c r="O846" s="88" t="s">
        <v>1697</v>
      </c>
      <c r="P846" s="83">
        <v>45032.809189814812</v>
      </c>
      <c r="Q846" s="88" t="s">
        <v>5603</v>
      </c>
      <c r="R846" s="88"/>
      <c r="S846" s="88" t="s">
        <v>5601</v>
      </c>
      <c r="T846" s="88" t="s">
        <v>5579</v>
      </c>
      <c r="U846" s="88" t="s">
        <v>5604</v>
      </c>
      <c r="V846" s="88" t="s">
        <v>5602</v>
      </c>
      <c r="W846" s="78" t="s">
        <v>5605</v>
      </c>
      <c r="X846" s="83">
        <v>45032.809189814812</v>
      </c>
      <c r="Y846" s="88" t="s">
        <v>1692</v>
      </c>
      <c r="Z846" s="88" t="b">
        <v>0</v>
      </c>
      <c r="AA846" s="88" t="b">
        <v>0</v>
      </c>
      <c r="AB846" s="88"/>
      <c r="AC846" s="88">
        <v>12</v>
      </c>
      <c r="AD846" s="88">
        <v>0</v>
      </c>
      <c r="AE846" s="88" t="s">
        <v>1693</v>
      </c>
      <c r="AF846" s="88" t="b">
        <v>0</v>
      </c>
      <c r="AG846" s="88" t="b">
        <v>0</v>
      </c>
      <c r="AH846" s="88"/>
      <c r="AI846" s="88"/>
      <c r="AJ846" s="88"/>
      <c r="AK846" s="88" t="s">
        <v>5585</v>
      </c>
      <c r="AL846" s="88" t="s">
        <v>5591</v>
      </c>
      <c r="AM846" s="88" t="s">
        <v>5585</v>
      </c>
      <c r="AN846" s="88">
        <v>1</v>
      </c>
      <c r="AO846" s="88" t="s">
        <v>5585</v>
      </c>
      <c r="AP846" s="88" t="b">
        <v>0</v>
      </c>
      <c r="AQ846" s="88" t="b">
        <v>0</v>
      </c>
      <c r="AR846" s="88"/>
      <c r="AS846" s="88" t="b">
        <v>0</v>
      </c>
      <c r="AT846" s="88">
        <v>0</v>
      </c>
      <c r="AU846" s="88">
        <v>1</v>
      </c>
    </row>
    <row r="847" spans="1:47" ht="15" customHeight="1" x14ac:dyDescent="0.3">
      <c r="A847" s="46" t="s">
        <v>766</v>
      </c>
      <c r="B847" s="46" t="s">
        <v>762</v>
      </c>
      <c r="C847" s="50"/>
      <c r="D847" s="51"/>
      <c r="E847" s="81"/>
      <c r="F847" s="52"/>
      <c r="G847" s="50"/>
      <c r="H847" s="54"/>
      <c r="I847" s="53"/>
      <c r="J847" s="53"/>
      <c r="K847" s="65"/>
      <c r="L847" s="79"/>
      <c r="M847" s="79"/>
      <c r="N847" s="60"/>
      <c r="O847" s="88" t="s">
        <v>1697</v>
      </c>
      <c r="P847" s="83">
        <v>45032.810011574074</v>
      </c>
      <c r="Q847" s="88" t="s">
        <v>5606</v>
      </c>
      <c r="R847" s="88"/>
      <c r="S847" s="88" t="s">
        <v>5607</v>
      </c>
      <c r="T847" s="88" t="s">
        <v>5579</v>
      </c>
      <c r="U847" s="88" t="s">
        <v>766</v>
      </c>
      <c r="V847" s="88" t="s">
        <v>5608</v>
      </c>
      <c r="W847" s="78" t="s">
        <v>5609</v>
      </c>
      <c r="X847" s="83">
        <v>45032.810011574074</v>
      </c>
      <c r="Y847" s="88" t="s">
        <v>1692</v>
      </c>
      <c r="Z847" s="88" t="b">
        <v>0</v>
      </c>
      <c r="AA847" s="88" t="b">
        <v>0</v>
      </c>
      <c r="AB847" s="88"/>
      <c r="AC847" s="88">
        <v>12</v>
      </c>
      <c r="AD847" s="88">
        <v>0</v>
      </c>
      <c r="AE847" s="88" t="s">
        <v>1693</v>
      </c>
      <c r="AF847" s="88" t="b">
        <v>0</v>
      </c>
      <c r="AG847" s="88" t="b">
        <v>0</v>
      </c>
      <c r="AH847" s="88"/>
      <c r="AI847" s="88"/>
      <c r="AJ847" s="88"/>
      <c r="AK847" s="88" t="s">
        <v>5585</v>
      </c>
      <c r="AL847" s="88" t="s">
        <v>5591</v>
      </c>
      <c r="AM847" s="88" t="s">
        <v>5585</v>
      </c>
      <c r="AN847" s="88">
        <v>0</v>
      </c>
      <c r="AO847" s="88" t="s">
        <v>5585</v>
      </c>
      <c r="AP847" s="88" t="b">
        <v>0</v>
      </c>
      <c r="AQ847" s="88" t="b">
        <v>0</v>
      </c>
      <c r="AR847" s="88"/>
      <c r="AS847" s="88" t="b">
        <v>0</v>
      </c>
      <c r="AT847" s="88">
        <v>0</v>
      </c>
      <c r="AU847" s="88">
        <v>1</v>
      </c>
    </row>
    <row r="848" spans="1:47" ht="15" customHeight="1" x14ac:dyDescent="0.3">
      <c r="A848" s="46" t="s">
        <v>767</v>
      </c>
      <c r="B848" s="46" t="s">
        <v>768</v>
      </c>
      <c r="C848" s="50"/>
      <c r="D848" s="51"/>
      <c r="E848" s="81"/>
      <c r="F848" s="52"/>
      <c r="G848" s="50"/>
      <c r="H848" s="54"/>
      <c r="I848" s="53"/>
      <c r="J848" s="53"/>
      <c r="K848" s="65"/>
      <c r="L848" s="79"/>
      <c r="M848" s="79"/>
      <c r="N848" s="60"/>
      <c r="O848" s="88" t="s">
        <v>1686</v>
      </c>
      <c r="P848" s="83">
        <v>45032.833136574074</v>
      </c>
      <c r="Q848" s="88" t="s">
        <v>5610</v>
      </c>
      <c r="R848" s="88"/>
      <c r="S848" s="88" t="s">
        <v>5611</v>
      </c>
      <c r="T848" s="88" t="s">
        <v>5579</v>
      </c>
      <c r="U848" s="88" t="s">
        <v>767</v>
      </c>
      <c r="V848" s="88" t="s">
        <v>5612</v>
      </c>
      <c r="W848" s="78" t="s">
        <v>5613</v>
      </c>
      <c r="X848" s="83">
        <v>45032.833136574074</v>
      </c>
      <c r="Y848" s="88" t="s">
        <v>1692</v>
      </c>
      <c r="Z848" s="88" t="b">
        <v>0</v>
      </c>
      <c r="AA848" s="88" t="b">
        <v>0</v>
      </c>
      <c r="AB848" s="88"/>
      <c r="AC848" s="88">
        <v>8</v>
      </c>
      <c r="AD848" s="88">
        <v>0</v>
      </c>
      <c r="AE848" s="88" t="s">
        <v>1693</v>
      </c>
      <c r="AF848" s="88" t="b">
        <v>0</v>
      </c>
      <c r="AG848" s="88" t="b">
        <v>0</v>
      </c>
      <c r="AH848" s="88"/>
      <c r="AI848" s="88"/>
      <c r="AJ848" s="88"/>
      <c r="AK848" s="88" t="s">
        <v>5614</v>
      </c>
      <c r="AL848" s="88" t="s">
        <v>5615</v>
      </c>
      <c r="AM848" s="88" t="s">
        <v>5614</v>
      </c>
      <c r="AN848" s="88">
        <v>0</v>
      </c>
      <c r="AO848" s="88" t="s">
        <v>5585</v>
      </c>
      <c r="AP848" s="88" t="b">
        <v>0</v>
      </c>
      <c r="AQ848" s="88" t="b">
        <v>0</v>
      </c>
      <c r="AR848" s="88"/>
      <c r="AS848" s="88" t="b">
        <v>0</v>
      </c>
      <c r="AT848" s="88">
        <v>1</v>
      </c>
      <c r="AU848" s="88">
        <v>1</v>
      </c>
    </row>
    <row r="849" spans="1:47" ht="15" customHeight="1" x14ac:dyDescent="0.3">
      <c r="A849" s="46" t="s">
        <v>769</v>
      </c>
      <c r="B849" s="46" t="s">
        <v>768</v>
      </c>
      <c r="C849" s="50"/>
      <c r="D849" s="51"/>
      <c r="E849" s="81"/>
      <c r="F849" s="52"/>
      <c r="G849" s="50"/>
      <c r="H849" s="54"/>
      <c r="I849" s="53"/>
      <c r="J849" s="53"/>
      <c r="K849" s="65"/>
      <c r="L849" s="79"/>
      <c r="M849" s="79"/>
      <c r="N849" s="60"/>
      <c r="O849" s="88" t="s">
        <v>1686</v>
      </c>
      <c r="P849" s="83">
        <v>45032.843668981484</v>
      </c>
      <c r="Q849" s="88" t="s">
        <v>5616</v>
      </c>
      <c r="R849" s="88"/>
      <c r="S849" s="88" t="s">
        <v>5617</v>
      </c>
      <c r="T849" s="88" t="s">
        <v>5579</v>
      </c>
      <c r="U849" s="88" t="s">
        <v>769</v>
      </c>
      <c r="V849" s="88" t="s">
        <v>5618</v>
      </c>
      <c r="W849" s="78" t="s">
        <v>5619</v>
      </c>
      <c r="X849" s="83">
        <v>45032.843668981484</v>
      </c>
      <c r="Y849" s="88" t="s">
        <v>1692</v>
      </c>
      <c r="Z849" s="88" t="b">
        <v>0</v>
      </c>
      <c r="AA849" s="88" t="b">
        <v>0</v>
      </c>
      <c r="AB849" s="88"/>
      <c r="AC849" s="88">
        <v>16</v>
      </c>
      <c r="AD849" s="88">
        <v>0</v>
      </c>
      <c r="AE849" s="88" t="s">
        <v>1693</v>
      </c>
      <c r="AF849" s="88" t="b">
        <v>0</v>
      </c>
      <c r="AG849" s="88" t="b">
        <v>0</v>
      </c>
      <c r="AH849" s="88"/>
      <c r="AI849" s="88"/>
      <c r="AJ849" s="88"/>
      <c r="AK849" s="88" t="s">
        <v>5614</v>
      </c>
      <c r="AL849" s="88" t="s">
        <v>5615</v>
      </c>
      <c r="AM849" s="88" t="s">
        <v>5614</v>
      </c>
      <c r="AN849" s="88">
        <v>0</v>
      </c>
      <c r="AO849" s="88" t="s">
        <v>5585</v>
      </c>
      <c r="AP849" s="88" t="b">
        <v>0</v>
      </c>
      <c r="AQ849" s="88" t="b">
        <v>0</v>
      </c>
      <c r="AR849" s="88"/>
      <c r="AS849" s="88" t="b">
        <v>0</v>
      </c>
      <c r="AT849" s="88">
        <v>1</v>
      </c>
      <c r="AU849" s="88">
        <v>1</v>
      </c>
    </row>
    <row r="850" spans="1:47" ht="15" customHeight="1" x14ac:dyDescent="0.3">
      <c r="A850" s="46" t="s">
        <v>768</v>
      </c>
      <c r="B850" s="46" t="s">
        <v>762</v>
      </c>
      <c r="C850" s="50"/>
      <c r="D850" s="51"/>
      <c r="E850" s="81"/>
      <c r="F850" s="52"/>
      <c r="G850" s="50"/>
      <c r="H850" s="54"/>
      <c r="I850" s="53"/>
      <c r="J850" s="53"/>
      <c r="K850" s="65"/>
      <c r="L850" s="79"/>
      <c r="M850" s="79"/>
      <c r="N850" s="60"/>
      <c r="O850" s="88" t="s">
        <v>1697</v>
      </c>
      <c r="P850" s="83">
        <v>45032.815787037034</v>
      </c>
      <c r="Q850" s="88" t="s">
        <v>5620</v>
      </c>
      <c r="R850" s="88"/>
      <c r="S850" s="88" t="s">
        <v>5614</v>
      </c>
      <c r="T850" s="88" t="s">
        <v>5579</v>
      </c>
      <c r="U850" s="88" t="s">
        <v>5621</v>
      </c>
      <c r="V850" s="88" t="s">
        <v>5615</v>
      </c>
      <c r="W850" s="78" t="s">
        <v>5622</v>
      </c>
      <c r="X850" s="83">
        <v>45032.815787037034</v>
      </c>
      <c r="Y850" s="88" t="s">
        <v>1692</v>
      </c>
      <c r="Z850" s="88" t="b">
        <v>0</v>
      </c>
      <c r="AA850" s="88" t="b">
        <v>0</v>
      </c>
      <c r="AB850" s="88"/>
      <c r="AC850" s="88">
        <v>17</v>
      </c>
      <c r="AD850" s="88">
        <v>0</v>
      </c>
      <c r="AE850" s="88" t="s">
        <v>1693</v>
      </c>
      <c r="AF850" s="88" t="b">
        <v>0</v>
      </c>
      <c r="AG850" s="88" t="b">
        <v>0</v>
      </c>
      <c r="AH850" s="88"/>
      <c r="AI850" s="88"/>
      <c r="AJ850" s="88"/>
      <c r="AK850" s="88" t="s">
        <v>5585</v>
      </c>
      <c r="AL850" s="88" t="s">
        <v>5591</v>
      </c>
      <c r="AM850" s="88" t="s">
        <v>5585</v>
      </c>
      <c r="AN850" s="88">
        <v>2</v>
      </c>
      <c r="AO850" s="88" t="s">
        <v>5585</v>
      </c>
      <c r="AP850" s="88" t="b">
        <v>0</v>
      </c>
      <c r="AQ850" s="88" t="b">
        <v>0</v>
      </c>
      <c r="AR850" s="88"/>
      <c r="AS850" s="88" t="b">
        <v>0</v>
      </c>
      <c r="AT850" s="88">
        <v>0</v>
      </c>
      <c r="AU850" s="88">
        <v>1</v>
      </c>
    </row>
    <row r="851" spans="1:47" ht="15" customHeight="1" x14ac:dyDescent="0.3">
      <c r="A851" s="46" t="s">
        <v>770</v>
      </c>
      <c r="B851" s="46" t="s">
        <v>312</v>
      </c>
      <c r="C851" s="50"/>
      <c r="D851" s="51"/>
      <c r="E851" s="81"/>
      <c r="F851" s="52"/>
      <c r="G851" s="50"/>
      <c r="H851" s="54"/>
      <c r="I851" s="53"/>
      <c r="J851" s="53"/>
      <c r="K851" s="65"/>
      <c r="L851" s="79"/>
      <c r="M851" s="79"/>
      <c r="N851" s="60"/>
      <c r="O851" s="88" t="s">
        <v>1686</v>
      </c>
      <c r="P851" s="83">
        <v>45033.672951388886</v>
      </c>
      <c r="Q851" s="88" t="s">
        <v>5623</v>
      </c>
      <c r="R851" s="88"/>
      <c r="S851" s="88" t="s">
        <v>5624</v>
      </c>
      <c r="T851" s="88" t="s">
        <v>2326</v>
      </c>
      <c r="U851" s="88" t="s">
        <v>770</v>
      </c>
      <c r="V851" s="88" t="s">
        <v>5625</v>
      </c>
      <c r="W851" s="78" t="s">
        <v>5626</v>
      </c>
      <c r="X851" s="83">
        <v>45033.672951388886</v>
      </c>
      <c r="Y851" s="88" t="s">
        <v>1692</v>
      </c>
      <c r="Z851" s="88" t="b">
        <v>0</v>
      </c>
      <c r="AA851" s="88" t="b">
        <v>0</v>
      </c>
      <c r="AB851" s="88"/>
      <c r="AC851" s="88">
        <v>2</v>
      </c>
      <c r="AD851" s="88">
        <v>0</v>
      </c>
      <c r="AE851" s="88" t="s">
        <v>1693</v>
      </c>
      <c r="AF851" s="88" t="b">
        <v>0</v>
      </c>
      <c r="AG851" s="88" t="b">
        <v>0</v>
      </c>
      <c r="AH851" s="88"/>
      <c r="AI851" s="88"/>
      <c r="AJ851" s="88"/>
      <c r="AK851" s="88" t="s">
        <v>5627</v>
      </c>
      <c r="AL851" s="88" t="s">
        <v>5628</v>
      </c>
      <c r="AM851" s="88" t="s">
        <v>5627</v>
      </c>
      <c r="AN851" s="88">
        <v>0</v>
      </c>
      <c r="AO851" s="88" t="s">
        <v>2453</v>
      </c>
      <c r="AP851" s="88" t="b">
        <v>0</v>
      </c>
      <c r="AQ851" s="88" t="b">
        <v>0</v>
      </c>
      <c r="AR851" s="88"/>
      <c r="AS851" s="88" t="b">
        <v>0</v>
      </c>
      <c r="AT851" s="88">
        <v>4</v>
      </c>
      <c r="AU851" s="88">
        <v>2</v>
      </c>
    </row>
    <row r="852" spans="1:47" ht="15" customHeight="1" x14ac:dyDescent="0.3">
      <c r="A852" s="46" t="s">
        <v>312</v>
      </c>
      <c r="B852" s="46" t="s">
        <v>770</v>
      </c>
      <c r="C852" s="50"/>
      <c r="D852" s="51"/>
      <c r="E852" s="81"/>
      <c r="F852" s="52"/>
      <c r="G852" s="50"/>
      <c r="H852" s="54"/>
      <c r="I852" s="53"/>
      <c r="J852" s="53"/>
      <c r="K852" s="65"/>
      <c r="L852" s="79"/>
      <c r="M852" s="79"/>
      <c r="N852" s="60"/>
      <c r="O852" s="88" t="s">
        <v>1686</v>
      </c>
      <c r="P852" s="83">
        <v>45033.560393518521</v>
      </c>
      <c r="Q852" s="88" t="s">
        <v>5629</v>
      </c>
      <c r="R852" s="88"/>
      <c r="S852" s="88" t="s">
        <v>5627</v>
      </c>
      <c r="T852" s="88" t="s">
        <v>2326</v>
      </c>
      <c r="U852" s="88" t="s">
        <v>2469</v>
      </c>
      <c r="V852" s="88" t="s">
        <v>5628</v>
      </c>
      <c r="W852" s="78" t="s">
        <v>5630</v>
      </c>
      <c r="X852" s="83">
        <v>45033.560393518521</v>
      </c>
      <c r="Y852" s="88" t="s">
        <v>1692</v>
      </c>
      <c r="Z852" s="88" t="b">
        <v>0</v>
      </c>
      <c r="AA852" s="88" t="b">
        <v>0</v>
      </c>
      <c r="AB852" s="88"/>
      <c r="AC852" s="88">
        <v>2</v>
      </c>
      <c r="AD852" s="88">
        <v>0</v>
      </c>
      <c r="AE852" s="88" t="s">
        <v>1693</v>
      </c>
      <c r="AF852" s="88" t="b">
        <v>0</v>
      </c>
      <c r="AG852" s="88" t="b">
        <v>0</v>
      </c>
      <c r="AH852" s="88"/>
      <c r="AI852" s="88"/>
      <c r="AJ852" s="88"/>
      <c r="AK852" s="88" t="s">
        <v>5631</v>
      </c>
      <c r="AL852" s="88" t="s">
        <v>5632</v>
      </c>
      <c r="AM852" s="88" t="s">
        <v>5631</v>
      </c>
      <c r="AN852" s="88">
        <v>1</v>
      </c>
      <c r="AO852" s="88" t="s">
        <v>2453</v>
      </c>
      <c r="AP852" s="88" t="b">
        <v>1</v>
      </c>
      <c r="AQ852" s="88" t="b">
        <v>0</v>
      </c>
      <c r="AR852" s="88"/>
      <c r="AS852" s="88" t="b">
        <v>0</v>
      </c>
      <c r="AT852" s="88">
        <v>3</v>
      </c>
      <c r="AU852" s="88">
        <v>1</v>
      </c>
    </row>
    <row r="853" spans="1:47" ht="15" customHeight="1" x14ac:dyDescent="0.3">
      <c r="A853" s="46" t="s">
        <v>770</v>
      </c>
      <c r="B853" s="46" t="s">
        <v>312</v>
      </c>
      <c r="C853" s="50"/>
      <c r="D853" s="51"/>
      <c r="E853" s="81"/>
      <c r="F853" s="52"/>
      <c r="G853" s="50"/>
      <c r="H853" s="54"/>
      <c r="I853" s="53"/>
      <c r="J853" s="53"/>
      <c r="K853" s="65"/>
      <c r="L853" s="79"/>
      <c r="M853" s="79"/>
      <c r="N853" s="60"/>
      <c r="O853" s="88" t="s">
        <v>1686</v>
      </c>
      <c r="P853" s="83">
        <v>45033.108935185184</v>
      </c>
      <c r="Q853" s="88" t="s">
        <v>5633</v>
      </c>
      <c r="R853" s="88"/>
      <c r="S853" s="88" t="s">
        <v>5631</v>
      </c>
      <c r="T853" s="88" t="s">
        <v>2326</v>
      </c>
      <c r="U853" s="88" t="s">
        <v>770</v>
      </c>
      <c r="V853" s="88" t="s">
        <v>5632</v>
      </c>
      <c r="W853" s="78" t="s">
        <v>5634</v>
      </c>
      <c r="X853" s="83">
        <v>45033.108935185184</v>
      </c>
      <c r="Y853" s="88" t="s">
        <v>1692</v>
      </c>
      <c r="Z853" s="88" t="b">
        <v>0</v>
      </c>
      <c r="AA853" s="88" t="b">
        <v>0</v>
      </c>
      <c r="AB853" s="88"/>
      <c r="AC853" s="88">
        <v>1</v>
      </c>
      <c r="AD853" s="88">
        <v>0</v>
      </c>
      <c r="AE853" s="88" t="s">
        <v>1693</v>
      </c>
      <c r="AF853" s="88" t="b">
        <v>0</v>
      </c>
      <c r="AG853" s="88" t="b">
        <v>0</v>
      </c>
      <c r="AH853" s="88"/>
      <c r="AI853" s="88"/>
      <c r="AJ853" s="88"/>
      <c r="AK853" s="88" t="s">
        <v>2489</v>
      </c>
      <c r="AL853" s="88" t="s">
        <v>2490</v>
      </c>
      <c r="AM853" s="88" t="s">
        <v>2489</v>
      </c>
      <c r="AN853" s="88">
        <v>1</v>
      </c>
      <c r="AO853" s="88" t="s">
        <v>2453</v>
      </c>
      <c r="AP853" s="88" t="b">
        <v>0</v>
      </c>
      <c r="AQ853" s="88" t="b">
        <v>0</v>
      </c>
      <c r="AR853" s="88"/>
      <c r="AS853" s="88" t="b">
        <v>0</v>
      </c>
      <c r="AT853" s="88">
        <v>2</v>
      </c>
      <c r="AU853" s="88">
        <v>2</v>
      </c>
    </row>
    <row r="854" spans="1:47" ht="15" customHeight="1" x14ac:dyDescent="0.3">
      <c r="A854" s="46" t="s">
        <v>770</v>
      </c>
      <c r="B854" s="46" t="s">
        <v>770</v>
      </c>
      <c r="C854" s="50"/>
      <c r="D854" s="51"/>
      <c r="E854" s="81"/>
      <c r="F854" s="52"/>
      <c r="G854" s="50"/>
      <c r="H854" s="54"/>
      <c r="I854" s="53"/>
      <c r="J854" s="53"/>
      <c r="K854" s="65"/>
      <c r="L854" s="79"/>
      <c r="M854" s="79"/>
      <c r="N854" s="60"/>
      <c r="O854" s="88" t="s">
        <v>1736</v>
      </c>
      <c r="P854" s="83">
        <v>45031.929768518516</v>
      </c>
      <c r="Q854" s="88"/>
      <c r="R854" s="78" t="s">
        <v>5635</v>
      </c>
      <c r="S854" s="88" t="s">
        <v>5636</v>
      </c>
      <c r="T854" s="88" t="s">
        <v>2326</v>
      </c>
      <c r="U854" s="88" t="s">
        <v>770</v>
      </c>
      <c r="V854" s="88" t="s">
        <v>5637</v>
      </c>
      <c r="W854" s="78" t="s">
        <v>5638</v>
      </c>
      <c r="X854" s="83">
        <v>45031.929768518516</v>
      </c>
      <c r="Y854" s="88" t="s">
        <v>1692</v>
      </c>
      <c r="Z854" s="88" t="b">
        <v>0</v>
      </c>
      <c r="AA854" s="88" t="b">
        <v>0</v>
      </c>
      <c r="AB854" s="88"/>
      <c r="AC854" s="88">
        <v>7</v>
      </c>
      <c r="AD854" s="88">
        <v>0</v>
      </c>
      <c r="AE854" s="88" t="s">
        <v>1693</v>
      </c>
      <c r="AF854" s="88" t="b">
        <v>0</v>
      </c>
      <c r="AG854" s="88" t="b">
        <v>0</v>
      </c>
      <c r="AH854" s="88" t="s">
        <v>5639</v>
      </c>
      <c r="AI854" s="88" t="b">
        <v>0</v>
      </c>
      <c r="AJ854" s="88">
        <v>1</v>
      </c>
      <c r="AK854" s="88"/>
      <c r="AL854" s="88"/>
      <c r="AM854" s="88" t="s">
        <v>5636</v>
      </c>
      <c r="AN854" s="88">
        <v>0</v>
      </c>
      <c r="AO854" s="88"/>
      <c r="AP854" s="88"/>
      <c r="AQ854" s="88"/>
      <c r="AR854" s="88"/>
      <c r="AS854" s="88"/>
      <c r="AT854" s="88"/>
      <c r="AU854" s="88">
        <v>1</v>
      </c>
    </row>
    <row r="855" spans="1:47" ht="15" customHeight="1" x14ac:dyDescent="0.3">
      <c r="A855" s="46" t="s">
        <v>771</v>
      </c>
      <c r="B855" s="46" t="s">
        <v>772</v>
      </c>
      <c r="C855" s="50"/>
      <c r="D855" s="51"/>
      <c r="E855" s="81"/>
      <c r="F855" s="52"/>
      <c r="G855" s="50"/>
      <c r="H855" s="54"/>
      <c r="I855" s="53"/>
      <c r="J855" s="53"/>
      <c r="K855" s="65"/>
      <c r="L855" s="79"/>
      <c r="M855" s="79"/>
      <c r="N855" s="60"/>
      <c r="O855" s="88" t="s">
        <v>1686</v>
      </c>
      <c r="P855" s="83">
        <v>45032.08011574074</v>
      </c>
      <c r="Q855" s="88" t="s">
        <v>5640</v>
      </c>
      <c r="R855" s="88"/>
      <c r="S855" s="88" t="s">
        <v>5641</v>
      </c>
      <c r="T855" s="88" t="s">
        <v>2326</v>
      </c>
      <c r="U855" s="88" t="s">
        <v>5642</v>
      </c>
      <c r="V855" s="88" t="s">
        <v>5643</v>
      </c>
      <c r="W855" s="78" t="s">
        <v>5644</v>
      </c>
      <c r="X855" s="83">
        <v>45032.08011574074</v>
      </c>
      <c r="Y855" s="88" t="s">
        <v>1692</v>
      </c>
      <c r="Z855" s="88" t="b">
        <v>0</v>
      </c>
      <c r="AA855" s="88" t="b">
        <v>0</v>
      </c>
      <c r="AB855" s="88"/>
      <c r="AC855" s="88">
        <v>3</v>
      </c>
      <c r="AD855" s="88">
        <v>0</v>
      </c>
      <c r="AE855" s="88" t="s">
        <v>1693</v>
      </c>
      <c r="AF855" s="88" t="b">
        <v>0</v>
      </c>
      <c r="AG855" s="88" t="b">
        <v>0</v>
      </c>
      <c r="AH855" s="88"/>
      <c r="AI855" s="88"/>
      <c r="AJ855" s="88"/>
      <c r="AK855" s="88" t="s">
        <v>5645</v>
      </c>
      <c r="AL855" s="88" t="s">
        <v>5646</v>
      </c>
      <c r="AM855" s="88" t="s">
        <v>5645</v>
      </c>
      <c r="AN855" s="88">
        <v>0</v>
      </c>
      <c r="AO855" s="88" t="s">
        <v>5647</v>
      </c>
      <c r="AP855" s="88" t="b">
        <v>1</v>
      </c>
      <c r="AQ855" s="88" t="b">
        <v>0</v>
      </c>
      <c r="AR855" s="88"/>
      <c r="AS855" s="88" t="b">
        <v>0</v>
      </c>
      <c r="AT855" s="88">
        <v>1</v>
      </c>
      <c r="AU855" s="88">
        <v>1</v>
      </c>
    </row>
    <row r="856" spans="1:47" ht="15" customHeight="1" x14ac:dyDescent="0.3">
      <c r="A856" s="46" t="s">
        <v>772</v>
      </c>
      <c r="B856" s="46" t="s">
        <v>771</v>
      </c>
      <c r="C856" s="50"/>
      <c r="D856" s="51"/>
      <c r="E856" s="81"/>
      <c r="F856" s="52"/>
      <c r="G856" s="50"/>
      <c r="H856" s="54"/>
      <c r="I856" s="53"/>
      <c r="J856" s="53"/>
      <c r="K856" s="65"/>
      <c r="L856" s="79"/>
      <c r="M856" s="79"/>
      <c r="N856" s="60"/>
      <c r="O856" s="88" t="s">
        <v>1697</v>
      </c>
      <c r="P856" s="83">
        <v>45032.052719907406</v>
      </c>
      <c r="Q856" s="88" t="s">
        <v>5648</v>
      </c>
      <c r="R856" s="88"/>
      <c r="S856" s="88" t="s">
        <v>5645</v>
      </c>
      <c r="T856" s="88" t="s">
        <v>2326</v>
      </c>
      <c r="U856" s="88" t="s">
        <v>772</v>
      </c>
      <c r="V856" s="88" t="s">
        <v>5646</v>
      </c>
      <c r="W856" s="78" t="s">
        <v>5649</v>
      </c>
      <c r="X856" s="83">
        <v>45032.052719907406</v>
      </c>
      <c r="Y856" s="88" t="s">
        <v>1692</v>
      </c>
      <c r="Z856" s="88" t="b">
        <v>0</v>
      </c>
      <c r="AA856" s="88" t="b">
        <v>0</v>
      </c>
      <c r="AB856" s="88"/>
      <c r="AC856" s="88">
        <v>7</v>
      </c>
      <c r="AD856" s="88">
        <v>0</v>
      </c>
      <c r="AE856" s="88" t="s">
        <v>1693</v>
      </c>
      <c r="AF856" s="88" t="b">
        <v>0</v>
      </c>
      <c r="AG856" s="88" t="b">
        <v>0</v>
      </c>
      <c r="AH856" s="88"/>
      <c r="AI856" s="88"/>
      <c r="AJ856" s="88"/>
      <c r="AK856" s="88" t="s">
        <v>5647</v>
      </c>
      <c r="AL856" s="88" t="s">
        <v>5650</v>
      </c>
      <c r="AM856" s="88" t="s">
        <v>5647</v>
      </c>
      <c r="AN856" s="88">
        <v>1</v>
      </c>
      <c r="AO856" s="88" t="s">
        <v>5647</v>
      </c>
      <c r="AP856" s="88" t="b">
        <v>0</v>
      </c>
      <c r="AQ856" s="88" t="b">
        <v>0</v>
      </c>
      <c r="AR856" s="88"/>
      <c r="AS856" s="88" t="b">
        <v>0</v>
      </c>
      <c r="AT856" s="88">
        <v>0</v>
      </c>
      <c r="AU856" s="88">
        <v>1</v>
      </c>
    </row>
    <row r="857" spans="1:47" ht="15" customHeight="1" x14ac:dyDescent="0.3">
      <c r="A857" s="46" t="s">
        <v>773</v>
      </c>
      <c r="B857" s="46" t="s">
        <v>771</v>
      </c>
      <c r="C857" s="50"/>
      <c r="D857" s="51"/>
      <c r="E857" s="81"/>
      <c r="F857" s="52"/>
      <c r="G857" s="50"/>
      <c r="H857" s="54"/>
      <c r="I857" s="53"/>
      <c r="J857" s="53"/>
      <c r="K857" s="65"/>
      <c r="L857" s="79"/>
      <c r="M857" s="79"/>
      <c r="N857" s="60"/>
      <c r="O857" s="88" t="s">
        <v>1697</v>
      </c>
      <c r="P857" s="83">
        <v>45032.198993055557</v>
      </c>
      <c r="Q857" s="88" t="s">
        <v>5651</v>
      </c>
      <c r="R857" s="88"/>
      <c r="S857" s="88" t="s">
        <v>5652</v>
      </c>
      <c r="T857" s="88" t="s">
        <v>2326</v>
      </c>
      <c r="U857" s="88" t="s">
        <v>5653</v>
      </c>
      <c r="V857" s="88" t="s">
        <v>5654</v>
      </c>
      <c r="W857" s="78" t="s">
        <v>5655</v>
      </c>
      <c r="X857" s="83">
        <v>45032.198993055557</v>
      </c>
      <c r="Y857" s="88" t="s">
        <v>1692</v>
      </c>
      <c r="Z857" s="88" t="b">
        <v>0</v>
      </c>
      <c r="AA857" s="88" t="b">
        <v>0</v>
      </c>
      <c r="AB857" s="88"/>
      <c r="AC857" s="88">
        <v>3</v>
      </c>
      <c r="AD857" s="88">
        <v>0</v>
      </c>
      <c r="AE857" s="88" t="s">
        <v>1693</v>
      </c>
      <c r="AF857" s="88" t="b">
        <v>0</v>
      </c>
      <c r="AG857" s="88" t="b">
        <v>0</v>
      </c>
      <c r="AH857" s="88"/>
      <c r="AI857" s="88"/>
      <c r="AJ857" s="88"/>
      <c r="AK857" s="88" t="s">
        <v>5647</v>
      </c>
      <c r="AL857" s="88" t="s">
        <v>5650</v>
      </c>
      <c r="AM857" s="88" t="s">
        <v>5647</v>
      </c>
      <c r="AN857" s="88">
        <v>0</v>
      </c>
      <c r="AO857" s="88" t="s">
        <v>5647</v>
      </c>
      <c r="AP857" s="88" t="b">
        <v>0</v>
      </c>
      <c r="AQ857" s="88" t="b">
        <v>0</v>
      </c>
      <c r="AR857" s="88"/>
      <c r="AS857" s="88" t="b">
        <v>0</v>
      </c>
      <c r="AT857" s="88">
        <v>0</v>
      </c>
      <c r="AU857" s="88">
        <v>1</v>
      </c>
    </row>
    <row r="858" spans="1:47" ht="15" customHeight="1" x14ac:dyDescent="0.3">
      <c r="A858" s="46" t="s">
        <v>774</v>
      </c>
      <c r="B858" s="46" t="s">
        <v>771</v>
      </c>
      <c r="C858" s="50"/>
      <c r="D858" s="51"/>
      <c r="E858" s="81"/>
      <c r="F858" s="52"/>
      <c r="G858" s="50"/>
      <c r="H858" s="54"/>
      <c r="I858" s="53"/>
      <c r="J858" s="53"/>
      <c r="K858" s="65"/>
      <c r="L858" s="79"/>
      <c r="M858" s="79"/>
      <c r="N858" s="60"/>
      <c r="O858" s="88" t="s">
        <v>1686</v>
      </c>
      <c r="P858" s="83">
        <v>45032.675416666665</v>
      </c>
      <c r="Q858" s="88" t="s">
        <v>5656</v>
      </c>
      <c r="R858" s="88"/>
      <c r="S858" s="88" t="s">
        <v>5657</v>
      </c>
      <c r="T858" s="88" t="s">
        <v>2326</v>
      </c>
      <c r="U858" s="88" t="s">
        <v>5658</v>
      </c>
      <c r="V858" s="88" t="s">
        <v>5659</v>
      </c>
      <c r="W858" s="78" t="s">
        <v>5660</v>
      </c>
      <c r="X858" s="83">
        <v>45032.675416666665</v>
      </c>
      <c r="Y858" s="88" t="s">
        <v>1692</v>
      </c>
      <c r="Z858" s="88" t="b">
        <v>0</v>
      </c>
      <c r="AA858" s="88" t="b">
        <v>0</v>
      </c>
      <c r="AB858" s="88"/>
      <c r="AC858" s="88">
        <v>2</v>
      </c>
      <c r="AD858" s="88">
        <v>0</v>
      </c>
      <c r="AE858" s="88" t="s">
        <v>1693</v>
      </c>
      <c r="AF858" s="88" t="b">
        <v>0</v>
      </c>
      <c r="AG858" s="88" t="b">
        <v>0</v>
      </c>
      <c r="AH858" s="88"/>
      <c r="AI858" s="88"/>
      <c r="AJ858" s="88"/>
      <c r="AK858" s="88" t="s">
        <v>5661</v>
      </c>
      <c r="AL858" s="88" t="s">
        <v>5662</v>
      </c>
      <c r="AM858" s="88" t="s">
        <v>5661</v>
      </c>
      <c r="AN858" s="88">
        <v>0</v>
      </c>
      <c r="AO858" s="88" t="s">
        <v>5647</v>
      </c>
      <c r="AP858" s="88" t="b">
        <v>0</v>
      </c>
      <c r="AQ858" s="88" t="b">
        <v>0</v>
      </c>
      <c r="AR858" s="88"/>
      <c r="AS858" s="88" t="b">
        <v>0</v>
      </c>
      <c r="AT858" s="88">
        <v>2</v>
      </c>
      <c r="AU858" s="88">
        <v>2</v>
      </c>
    </row>
    <row r="859" spans="1:47" ht="15" customHeight="1" x14ac:dyDescent="0.3">
      <c r="A859" s="46" t="s">
        <v>771</v>
      </c>
      <c r="B859" s="46" t="s">
        <v>774</v>
      </c>
      <c r="C859" s="50"/>
      <c r="D859" s="51"/>
      <c r="E859" s="81"/>
      <c r="F859" s="52"/>
      <c r="G859" s="50"/>
      <c r="H859" s="54"/>
      <c r="I859" s="53"/>
      <c r="J859" s="53"/>
      <c r="K859" s="65"/>
      <c r="L859" s="79"/>
      <c r="M859" s="79"/>
      <c r="N859" s="60"/>
      <c r="O859" s="88" t="s">
        <v>1686</v>
      </c>
      <c r="P859" s="83">
        <v>45032.671226851853</v>
      </c>
      <c r="Q859" s="88" t="s">
        <v>5663</v>
      </c>
      <c r="R859" s="88"/>
      <c r="S859" s="88" t="s">
        <v>5661</v>
      </c>
      <c r="T859" s="88" t="s">
        <v>2326</v>
      </c>
      <c r="U859" s="88" t="s">
        <v>5642</v>
      </c>
      <c r="V859" s="88" t="s">
        <v>5662</v>
      </c>
      <c r="W859" s="78" t="s">
        <v>5664</v>
      </c>
      <c r="X859" s="83">
        <v>45032.671226851853</v>
      </c>
      <c r="Y859" s="88" t="s">
        <v>1692</v>
      </c>
      <c r="Z859" s="88" t="b">
        <v>0</v>
      </c>
      <c r="AA859" s="88" t="b">
        <v>0</v>
      </c>
      <c r="AB859" s="88"/>
      <c r="AC859" s="88">
        <v>2</v>
      </c>
      <c r="AD859" s="88">
        <v>0</v>
      </c>
      <c r="AE859" s="88" t="s">
        <v>1693</v>
      </c>
      <c r="AF859" s="88" t="b">
        <v>0</v>
      </c>
      <c r="AG859" s="88" t="b">
        <v>0</v>
      </c>
      <c r="AH859" s="88"/>
      <c r="AI859" s="88"/>
      <c r="AJ859" s="88"/>
      <c r="AK859" s="88" t="s">
        <v>5665</v>
      </c>
      <c r="AL859" s="88" t="s">
        <v>5666</v>
      </c>
      <c r="AM859" s="88" t="s">
        <v>5665</v>
      </c>
      <c r="AN859" s="88">
        <v>1</v>
      </c>
      <c r="AO859" s="88" t="s">
        <v>5647</v>
      </c>
      <c r="AP859" s="88" t="b">
        <v>1</v>
      </c>
      <c r="AQ859" s="88" t="b">
        <v>0</v>
      </c>
      <c r="AR859" s="88"/>
      <c r="AS859" s="88" t="b">
        <v>0</v>
      </c>
      <c r="AT859" s="88">
        <v>1</v>
      </c>
      <c r="AU859" s="88">
        <v>1</v>
      </c>
    </row>
    <row r="860" spans="1:47" ht="15" customHeight="1" x14ac:dyDescent="0.3">
      <c r="A860" s="46" t="s">
        <v>774</v>
      </c>
      <c r="B860" s="46" t="s">
        <v>771</v>
      </c>
      <c r="C860" s="50"/>
      <c r="D860" s="51"/>
      <c r="E860" s="81"/>
      <c r="F860" s="52"/>
      <c r="G860" s="50"/>
      <c r="H860" s="54"/>
      <c r="I860" s="53"/>
      <c r="J860" s="53"/>
      <c r="K860" s="65"/>
      <c r="L860" s="79"/>
      <c r="M860" s="79"/>
      <c r="N860" s="60"/>
      <c r="O860" s="88" t="s">
        <v>1697</v>
      </c>
      <c r="P860" s="83">
        <v>45032.654236111113</v>
      </c>
      <c r="Q860" s="88" t="s">
        <v>5667</v>
      </c>
      <c r="R860" s="88"/>
      <c r="S860" s="88" t="s">
        <v>5665</v>
      </c>
      <c r="T860" s="88" t="s">
        <v>2326</v>
      </c>
      <c r="U860" s="88" t="s">
        <v>5658</v>
      </c>
      <c r="V860" s="88" t="s">
        <v>5666</v>
      </c>
      <c r="W860" s="78" t="s">
        <v>5668</v>
      </c>
      <c r="X860" s="83">
        <v>45032.654236111113</v>
      </c>
      <c r="Y860" s="88" t="s">
        <v>1692</v>
      </c>
      <c r="Z860" s="88" t="b">
        <v>0</v>
      </c>
      <c r="AA860" s="88" t="b">
        <v>0</v>
      </c>
      <c r="AB860" s="88"/>
      <c r="AC860" s="88">
        <v>2</v>
      </c>
      <c r="AD860" s="88">
        <v>0</v>
      </c>
      <c r="AE860" s="88" t="s">
        <v>1693</v>
      </c>
      <c r="AF860" s="88" t="b">
        <v>0</v>
      </c>
      <c r="AG860" s="88" t="b">
        <v>0</v>
      </c>
      <c r="AH860" s="88"/>
      <c r="AI860" s="88"/>
      <c r="AJ860" s="88"/>
      <c r="AK860" s="88" t="s">
        <v>5647</v>
      </c>
      <c r="AL860" s="88" t="s">
        <v>5650</v>
      </c>
      <c r="AM860" s="88" t="s">
        <v>5647</v>
      </c>
      <c r="AN860" s="88">
        <v>1</v>
      </c>
      <c r="AO860" s="88" t="s">
        <v>5647</v>
      </c>
      <c r="AP860" s="88" t="b">
        <v>0</v>
      </c>
      <c r="AQ860" s="88" t="b">
        <v>0</v>
      </c>
      <c r="AR860" s="88"/>
      <c r="AS860" s="88" t="b">
        <v>0</v>
      </c>
      <c r="AT860" s="88">
        <v>0</v>
      </c>
      <c r="AU860" s="88">
        <v>2</v>
      </c>
    </row>
    <row r="861" spans="1:47" ht="15" customHeight="1" x14ac:dyDescent="0.3">
      <c r="A861" s="46" t="s">
        <v>771</v>
      </c>
      <c r="B861" s="46" t="s">
        <v>775</v>
      </c>
      <c r="C861" s="50"/>
      <c r="D861" s="51"/>
      <c r="E861" s="81"/>
      <c r="F861" s="52"/>
      <c r="G861" s="50"/>
      <c r="H861" s="54"/>
      <c r="I861" s="53"/>
      <c r="J861" s="53"/>
      <c r="K861" s="65"/>
      <c r="L861" s="79"/>
      <c r="M861" s="79"/>
      <c r="N861" s="60"/>
      <c r="O861" s="88" t="s">
        <v>1686</v>
      </c>
      <c r="P861" s="83">
        <v>45032.888333333336</v>
      </c>
      <c r="Q861" s="88" t="s">
        <v>5669</v>
      </c>
      <c r="R861" s="88"/>
      <c r="S861" s="88" t="s">
        <v>5670</v>
      </c>
      <c r="T861" s="88" t="s">
        <v>2326</v>
      </c>
      <c r="U861" s="88" t="s">
        <v>5642</v>
      </c>
      <c r="V861" s="88" t="s">
        <v>5671</v>
      </c>
      <c r="W861" s="78" t="s">
        <v>5672</v>
      </c>
      <c r="X861" s="83">
        <v>45032.888333333336</v>
      </c>
      <c r="Y861" s="88" t="s">
        <v>1692</v>
      </c>
      <c r="Z861" s="88" t="b">
        <v>0</v>
      </c>
      <c r="AA861" s="88" t="b">
        <v>0</v>
      </c>
      <c r="AB861" s="88"/>
      <c r="AC861" s="88">
        <v>2</v>
      </c>
      <c r="AD861" s="88">
        <v>0</v>
      </c>
      <c r="AE861" s="88" t="s">
        <v>1693</v>
      </c>
      <c r="AF861" s="88" t="b">
        <v>0</v>
      </c>
      <c r="AG861" s="88" t="b">
        <v>0</v>
      </c>
      <c r="AH861" s="88"/>
      <c r="AI861" s="88"/>
      <c r="AJ861" s="88"/>
      <c r="AK861" s="88" t="s">
        <v>5673</v>
      </c>
      <c r="AL861" s="88" t="s">
        <v>5674</v>
      </c>
      <c r="AM861" s="88" t="s">
        <v>5673</v>
      </c>
      <c r="AN861" s="88">
        <v>0</v>
      </c>
      <c r="AO861" s="88" t="s">
        <v>5647</v>
      </c>
      <c r="AP861" s="88" t="b">
        <v>1</v>
      </c>
      <c r="AQ861" s="88" t="b">
        <v>0</v>
      </c>
      <c r="AR861" s="88"/>
      <c r="AS861" s="88" t="b">
        <v>0</v>
      </c>
      <c r="AT861" s="88">
        <v>1</v>
      </c>
      <c r="AU861" s="88">
        <v>1</v>
      </c>
    </row>
    <row r="862" spans="1:47" ht="15" customHeight="1" x14ac:dyDescent="0.3">
      <c r="A862" s="46" t="s">
        <v>775</v>
      </c>
      <c r="B862" s="46" t="s">
        <v>771</v>
      </c>
      <c r="C862" s="50"/>
      <c r="D862" s="51"/>
      <c r="E862" s="81"/>
      <c r="F862" s="52"/>
      <c r="G862" s="50"/>
      <c r="H862" s="54"/>
      <c r="I862" s="53"/>
      <c r="J862" s="53"/>
      <c r="K862" s="65"/>
      <c r="L862" s="79"/>
      <c r="M862" s="79"/>
      <c r="N862" s="60"/>
      <c r="O862" s="88" t="s">
        <v>1697</v>
      </c>
      <c r="P862" s="83">
        <v>45032.834004629629</v>
      </c>
      <c r="Q862" s="88" t="s">
        <v>5675</v>
      </c>
      <c r="R862" s="88"/>
      <c r="S862" s="88" t="s">
        <v>5673</v>
      </c>
      <c r="T862" s="88" t="s">
        <v>2326</v>
      </c>
      <c r="U862" s="88" t="s">
        <v>775</v>
      </c>
      <c r="V862" s="88" t="s">
        <v>5674</v>
      </c>
      <c r="W862" s="78" t="s">
        <v>5676</v>
      </c>
      <c r="X862" s="83">
        <v>45032.834004629629</v>
      </c>
      <c r="Y862" s="88" t="s">
        <v>1692</v>
      </c>
      <c r="Z862" s="88" t="b">
        <v>0</v>
      </c>
      <c r="AA862" s="88" t="b">
        <v>0</v>
      </c>
      <c r="AB862" s="88"/>
      <c r="AC862" s="88">
        <v>2</v>
      </c>
      <c r="AD862" s="88">
        <v>0</v>
      </c>
      <c r="AE862" s="88" t="s">
        <v>1693</v>
      </c>
      <c r="AF862" s="88" t="b">
        <v>0</v>
      </c>
      <c r="AG862" s="88" t="b">
        <v>0</v>
      </c>
      <c r="AH862" s="88"/>
      <c r="AI862" s="88"/>
      <c r="AJ862" s="88"/>
      <c r="AK862" s="88" t="s">
        <v>5647</v>
      </c>
      <c r="AL862" s="88" t="s">
        <v>5650</v>
      </c>
      <c r="AM862" s="88" t="s">
        <v>5647</v>
      </c>
      <c r="AN862" s="88">
        <v>1</v>
      </c>
      <c r="AO862" s="88" t="s">
        <v>5647</v>
      </c>
      <c r="AP862" s="88" t="b">
        <v>0</v>
      </c>
      <c r="AQ862" s="88" t="b">
        <v>0</v>
      </c>
      <c r="AR862" s="88"/>
      <c r="AS862" s="88" t="b">
        <v>0</v>
      </c>
      <c r="AT862" s="88">
        <v>0</v>
      </c>
      <c r="AU862" s="88">
        <v>1</v>
      </c>
    </row>
    <row r="863" spans="1:47" ht="15" customHeight="1" x14ac:dyDescent="0.3">
      <c r="A863" s="46" t="s">
        <v>776</v>
      </c>
      <c r="B863" s="46" t="s">
        <v>771</v>
      </c>
      <c r="C863" s="50"/>
      <c r="D863" s="51"/>
      <c r="E863" s="81"/>
      <c r="F863" s="52"/>
      <c r="G863" s="50"/>
      <c r="H863" s="54"/>
      <c r="I863" s="53"/>
      <c r="J863" s="53"/>
      <c r="K863" s="65"/>
      <c r="L863" s="79"/>
      <c r="M863" s="79"/>
      <c r="N863" s="60"/>
      <c r="O863" s="88" t="s">
        <v>1697</v>
      </c>
      <c r="P863" s="83">
        <v>45032.041701388887</v>
      </c>
      <c r="Q863" s="88" t="s">
        <v>5677</v>
      </c>
      <c r="R863" s="88"/>
      <c r="S863" s="88" t="s">
        <v>5678</v>
      </c>
      <c r="T863" s="88" t="s">
        <v>2326</v>
      </c>
      <c r="U863" s="88" t="s">
        <v>5679</v>
      </c>
      <c r="V863" s="88" t="s">
        <v>5680</v>
      </c>
      <c r="W863" s="78" t="s">
        <v>5681</v>
      </c>
      <c r="X863" s="83">
        <v>45032.041701388887</v>
      </c>
      <c r="Y863" s="88" t="s">
        <v>1692</v>
      </c>
      <c r="Z863" s="88" t="b">
        <v>0</v>
      </c>
      <c r="AA863" s="88" t="b">
        <v>0</v>
      </c>
      <c r="AB863" s="88"/>
      <c r="AC863" s="88">
        <v>6</v>
      </c>
      <c r="AD863" s="88">
        <v>0</v>
      </c>
      <c r="AE863" s="88" t="s">
        <v>1693</v>
      </c>
      <c r="AF863" s="88" t="b">
        <v>0</v>
      </c>
      <c r="AG863" s="88" t="b">
        <v>0</v>
      </c>
      <c r="AH863" s="88"/>
      <c r="AI863" s="88"/>
      <c r="AJ863" s="88"/>
      <c r="AK863" s="88" t="s">
        <v>5647</v>
      </c>
      <c r="AL863" s="88" t="s">
        <v>5650</v>
      </c>
      <c r="AM863" s="88" t="s">
        <v>5647</v>
      </c>
      <c r="AN863" s="88">
        <v>0</v>
      </c>
      <c r="AO863" s="88" t="s">
        <v>5647</v>
      </c>
      <c r="AP863" s="88" t="b">
        <v>0</v>
      </c>
      <c r="AQ863" s="88" t="b">
        <v>0</v>
      </c>
      <c r="AR863" s="88"/>
      <c r="AS863" s="88" t="b">
        <v>0</v>
      </c>
      <c r="AT863" s="88">
        <v>0</v>
      </c>
      <c r="AU863" s="88">
        <v>1</v>
      </c>
    </row>
    <row r="864" spans="1:47" ht="15" customHeight="1" x14ac:dyDescent="0.3">
      <c r="A864" s="46" t="s">
        <v>771</v>
      </c>
      <c r="B864" s="46" t="s">
        <v>771</v>
      </c>
      <c r="C864" s="50"/>
      <c r="D864" s="51"/>
      <c r="E864" s="81"/>
      <c r="F864" s="52"/>
      <c r="G864" s="50"/>
      <c r="H864" s="54"/>
      <c r="I864" s="53"/>
      <c r="J864" s="53"/>
      <c r="K864" s="65"/>
      <c r="L864" s="79"/>
      <c r="M864" s="79"/>
      <c r="N864" s="60"/>
      <c r="O864" s="88" t="s">
        <v>1736</v>
      </c>
      <c r="P864" s="83">
        <v>45031.995196759257</v>
      </c>
      <c r="Q864" s="88" t="s">
        <v>5682</v>
      </c>
      <c r="R864" s="78" t="s">
        <v>5683</v>
      </c>
      <c r="S864" s="88" t="s">
        <v>5647</v>
      </c>
      <c r="T864" s="88" t="s">
        <v>2326</v>
      </c>
      <c r="U864" s="88" t="s">
        <v>5642</v>
      </c>
      <c r="V864" s="88" t="s">
        <v>5650</v>
      </c>
      <c r="W864" s="78" t="s">
        <v>5684</v>
      </c>
      <c r="X864" s="83">
        <v>45031.995196759257</v>
      </c>
      <c r="Y864" s="88" t="s">
        <v>1692</v>
      </c>
      <c r="Z864" s="88" t="b">
        <v>0</v>
      </c>
      <c r="AA864" s="88" t="b">
        <v>0</v>
      </c>
      <c r="AB864" s="88"/>
      <c r="AC864" s="88">
        <v>36</v>
      </c>
      <c r="AD864" s="88">
        <v>2</v>
      </c>
      <c r="AE864" s="88" t="s">
        <v>1693</v>
      </c>
      <c r="AF864" s="88" t="b">
        <v>0</v>
      </c>
      <c r="AG864" s="88" t="b">
        <v>0</v>
      </c>
      <c r="AH864" s="88" t="s">
        <v>5685</v>
      </c>
      <c r="AI864" s="88" t="b">
        <v>0</v>
      </c>
      <c r="AJ864" s="88">
        <v>0.95</v>
      </c>
      <c r="AK864" s="88"/>
      <c r="AL864" s="88"/>
      <c r="AM864" s="88" t="s">
        <v>5647</v>
      </c>
      <c r="AN864" s="88">
        <v>0</v>
      </c>
      <c r="AO864" s="88"/>
      <c r="AP864" s="88"/>
      <c r="AQ864" s="88"/>
      <c r="AR864" s="88"/>
      <c r="AS864" s="88"/>
      <c r="AT864" s="88"/>
      <c r="AU864" s="88">
        <v>1</v>
      </c>
    </row>
    <row r="865" spans="1:47" ht="15" customHeight="1" x14ac:dyDescent="0.3">
      <c r="A865" s="46" t="s">
        <v>777</v>
      </c>
      <c r="B865" s="46" t="s">
        <v>778</v>
      </c>
      <c r="C865" s="50"/>
      <c r="D865" s="51"/>
      <c r="E865" s="81"/>
      <c r="F865" s="52"/>
      <c r="G865" s="50"/>
      <c r="H865" s="54"/>
      <c r="I865" s="53"/>
      <c r="J865" s="53"/>
      <c r="K865" s="65"/>
      <c r="L865" s="79"/>
      <c r="M865" s="79"/>
      <c r="N865" s="60"/>
      <c r="O865" s="88" t="s">
        <v>1686</v>
      </c>
      <c r="P865" s="83">
        <v>45032.739479166667</v>
      </c>
      <c r="Q865" s="88" t="s">
        <v>5686</v>
      </c>
      <c r="R865" s="88"/>
      <c r="S865" s="88" t="s">
        <v>5687</v>
      </c>
      <c r="T865" s="88" t="s">
        <v>1742</v>
      </c>
      <c r="U865" s="88" t="s">
        <v>777</v>
      </c>
      <c r="V865" s="88" t="s">
        <v>5688</v>
      </c>
      <c r="W865" s="78" t="s">
        <v>5689</v>
      </c>
      <c r="X865" s="83">
        <v>45032.739479166667</v>
      </c>
      <c r="Y865" s="88" t="s">
        <v>1692</v>
      </c>
      <c r="Z865" s="88" t="b">
        <v>0</v>
      </c>
      <c r="AA865" s="88" t="b">
        <v>0</v>
      </c>
      <c r="AB865" s="88"/>
      <c r="AC865" s="88">
        <v>2</v>
      </c>
      <c r="AD865" s="88">
        <v>0</v>
      </c>
      <c r="AE865" s="88" t="s">
        <v>1693</v>
      </c>
      <c r="AF865" s="88" t="b">
        <v>0</v>
      </c>
      <c r="AG865" s="88" t="b">
        <v>0</v>
      </c>
      <c r="AH865" s="88"/>
      <c r="AI865" s="88"/>
      <c r="AJ865" s="88"/>
      <c r="AK865" s="88" t="s">
        <v>5690</v>
      </c>
      <c r="AL865" s="88" t="s">
        <v>5691</v>
      </c>
      <c r="AM865" s="88" t="s">
        <v>5690</v>
      </c>
      <c r="AN865" s="88">
        <v>0</v>
      </c>
      <c r="AO865" s="88" t="s">
        <v>5692</v>
      </c>
      <c r="AP865" s="88" t="b">
        <v>0</v>
      </c>
      <c r="AQ865" s="88" t="b">
        <v>0</v>
      </c>
      <c r="AR865" s="88"/>
      <c r="AS865" s="88" t="b">
        <v>0</v>
      </c>
      <c r="AT865" s="88">
        <v>2</v>
      </c>
      <c r="AU865" s="88">
        <v>2</v>
      </c>
    </row>
    <row r="866" spans="1:47" ht="15" customHeight="1" x14ac:dyDescent="0.3">
      <c r="A866" s="46" t="s">
        <v>778</v>
      </c>
      <c r="B866" s="46" t="s">
        <v>777</v>
      </c>
      <c r="C866" s="50"/>
      <c r="D866" s="51"/>
      <c r="E866" s="81"/>
      <c r="F866" s="52"/>
      <c r="G866" s="50"/>
      <c r="H866" s="54"/>
      <c r="I866" s="53"/>
      <c r="J866" s="53"/>
      <c r="K866" s="65"/>
      <c r="L866" s="79"/>
      <c r="M866" s="79"/>
      <c r="N866" s="60"/>
      <c r="O866" s="88" t="s">
        <v>1686</v>
      </c>
      <c r="P866" s="83">
        <v>45032.734988425924</v>
      </c>
      <c r="Q866" s="88" t="s">
        <v>5693</v>
      </c>
      <c r="R866" s="88"/>
      <c r="S866" s="88" t="s">
        <v>5690</v>
      </c>
      <c r="T866" s="88" t="s">
        <v>1742</v>
      </c>
      <c r="U866" s="88" t="s">
        <v>5694</v>
      </c>
      <c r="V866" s="88" t="s">
        <v>5691</v>
      </c>
      <c r="W866" s="78" t="s">
        <v>5695</v>
      </c>
      <c r="X866" s="83">
        <v>45032.734988425924</v>
      </c>
      <c r="Y866" s="88" t="s">
        <v>1692</v>
      </c>
      <c r="Z866" s="88" t="b">
        <v>0</v>
      </c>
      <c r="AA866" s="88" t="b">
        <v>0</v>
      </c>
      <c r="AB866" s="88"/>
      <c r="AC866" s="88">
        <v>2</v>
      </c>
      <c r="AD866" s="88">
        <v>0</v>
      </c>
      <c r="AE866" s="88" t="s">
        <v>1693</v>
      </c>
      <c r="AF866" s="88" t="b">
        <v>0</v>
      </c>
      <c r="AG866" s="88" t="b">
        <v>0</v>
      </c>
      <c r="AH866" s="88"/>
      <c r="AI866" s="88"/>
      <c r="AJ866" s="88"/>
      <c r="AK866" s="88" t="s">
        <v>5696</v>
      </c>
      <c r="AL866" s="88" t="s">
        <v>5697</v>
      </c>
      <c r="AM866" s="88" t="s">
        <v>5696</v>
      </c>
      <c r="AN866" s="88">
        <v>1</v>
      </c>
      <c r="AO866" s="88" t="s">
        <v>5692</v>
      </c>
      <c r="AP866" s="88" t="b">
        <v>1</v>
      </c>
      <c r="AQ866" s="88" t="b">
        <v>0</v>
      </c>
      <c r="AR866" s="88"/>
      <c r="AS866" s="88" t="b">
        <v>0</v>
      </c>
      <c r="AT866" s="88">
        <v>1</v>
      </c>
      <c r="AU866" s="88">
        <v>1</v>
      </c>
    </row>
    <row r="867" spans="1:47" ht="15" customHeight="1" x14ac:dyDescent="0.3">
      <c r="A867" s="46" t="s">
        <v>777</v>
      </c>
      <c r="B867" s="46" t="s">
        <v>778</v>
      </c>
      <c r="C867" s="50"/>
      <c r="D867" s="51"/>
      <c r="E867" s="81"/>
      <c r="F867" s="52"/>
      <c r="G867" s="50"/>
      <c r="H867" s="54"/>
      <c r="I867" s="53"/>
      <c r="J867" s="53"/>
      <c r="K867" s="65"/>
      <c r="L867" s="79"/>
      <c r="M867" s="79"/>
      <c r="N867" s="60"/>
      <c r="O867" s="88" t="s">
        <v>1697</v>
      </c>
      <c r="P867" s="83">
        <v>45032.707627314812</v>
      </c>
      <c r="Q867" s="88" t="s">
        <v>5698</v>
      </c>
      <c r="R867" s="88"/>
      <c r="S867" s="88" t="s">
        <v>5696</v>
      </c>
      <c r="T867" s="88" t="s">
        <v>1742</v>
      </c>
      <c r="U867" s="88" t="s">
        <v>777</v>
      </c>
      <c r="V867" s="88" t="s">
        <v>5697</v>
      </c>
      <c r="W867" s="78" t="s">
        <v>5699</v>
      </c>
      <c r="X867" s="83">
        <v>45032.707627314812</v>
      </c>
      <c r="Y867" s="88" t="s">
        <v>1692</v>
      </c>
      <c r="Z867" s="88" t="b">
        <v>0</v>
      </c>
      <c r="AA867" s="88" t="b">
        <v>0</v>
      </c>
      <c r="AB867" s="88"/>
      <c r="AC867" s="88">
        <v>2</v>
      </c>
      <c r="AD867" s="88">
        <v>0</v>
      </c>
      <c r="AE867" s="88" t="s">
        <v>1693</v>
      </c>
      <c r="AF867" s="88" t="b">
        <v>0</v>
      </c>
      <c r="AG867" s="88" t="b">
        <v>0</v>
      </c>
      <c r="AH867" s="88"/>
      <c r="AI867" s="88"/>
      <c r="AJ867" s="88"/>
      <c r="AK867" s="88" t="s">
        <v>5692</v>
      </c>
      <c r="AL867" s="88" t="s">
        <v>5700</v>
      </c>
      <c r="AM867" s="88" t="s">
        <v>5692</v>
      </c>
      <c r="AN867" s="88">
        <v>1</v>
      </c>
      <c r="AO867" s="88" t="s">
        <v>5692</v>
      </c>
      <c r="AP867" s="88" t="b">
        <v>0</v>
      </c>
      <c r="AQ867" s="88" t="b">
        <v>0</v>
      </c>
      <c r="AR867" s="88"/>
      <c r="AS867" s="88" t="b">
        <v>0</v>
      </c>
      <c r="AT867" s="88">
        <v>0</v>
      </c>
      <c r="AU867" s="88">
        <v>2</v>
      </c>
    </row>
    <row r="868" spans="1:47" ht="15" customHeight="1" x14ac:dyDescent="0.3">
      <c r="A868" s="46" t="s">
        <v>778</v>
      </c>
      <c r="B868" s="46" t="s">
        <v>779</v>
      </c>
      <c r="C868" s="50"/>
      <c r="D868" s="51"/>
      <c r="E868" s="81"/>
      <c r="F868" s="52"/>
      <c r="G868" s="50"/>
      <c r="H868" s="54"/>
      <c r="I868" s="53"/>
      <c r="J868" s="53"/>
      <c r="K868" s="65"/>
      <c r="L868" s="79"/>
      <c r="M868" s="79"/>
      <c r="N868" s="60"/>
      <c r="O868" s="88" t="s">
        <v>1686</v>
      </c>
      <c r="P868" s="83">
        <v>45032.766828703701</v>
      </c>
      <c r="Q868" s="88" t="s">
        <v>5701</v>
      </c>
      <c r="R868" s="88"/>
      <c r="S868" s="88" t="s">
        <v>5702</v>
      </c>
      <c r="T868" s="88" t="s">
        <v>1742</v>
      </c>
      <c r="U868" s="88" t="s">
        <v>5694</v>
      </c>
      <c r="V868" s="88" t="s">
        <v>5703</v>
      </c>
      <c r="W868" s="78" t="s">
        <v>5704</v>
      </c>
      <c r="X868" s="83">
        <v>45032.766828703701</v>
      </c>
      <c r="Y868" s="88" t="s">
        <v>1692</v>
      </c>
      <c r="Z868" s="88" t="b">
        <v>0</v>
      </c>
      <c r="AA868" s="88" t="b">
        <v>0</v>
      </c>
      <c r="AB868" s="88"/>
      <c r="AC868" s="88">
        <v>1</v>
      </c>
      <c r="AD868" s="88">
        <v>0</v>
      </c>
      <c r="AE868" s="88" t="s">
        <v>1693</v>
      </c>
      <c r="AF868" s="88" t="b">
        <v>0</v>
      </c>
      <c r="AG868" s="88" t="b">
        <v>0</v>
      </c>
      <c r="AH868" s="88"/>
      <c r="AI868" s="88"/>
      <c r="AJ868" s="88"/>
      <c r="AK868" s="88" t="s">
        <v>5705</v>
      </c>
      <c r="AL868" s="88" t="s">
        <v>5706</v>
      </c>
      <c r="AM868" s="88" t="s">
        <v>5705</v>
      </c>
      <c r="AN868" s="88">
        <v>0</v>
      </c>
      <c r="AO868" s="88" t="s">
        <v>5692</v>
      </c>
      <c r="AP868" s="88" t="b">
        <v>1</v>
      </c>
      <c r="AQ868" s="88" t="b">
        <v>0</v>
      </c>
      <c r="AR868" s="88"/>
      <c r="AS868" s="88" t="b">
        <v>0</v>
      </c>
      <c r="AT868" s="88">
        <v>1</v>
      </c>
      <c r="AU868" s="88">
        <v>1</v>
      </c>
    </row>
    <row r="869" spans="1:47" ht="15" customHeight="1" x14ac:dyDescent="0.3">
      <c r="A869" s="46" t="s">
        <v>779</v>
      </c>
      <c r="B869" s="46" t="s">
        <v>778</v>
      </c>
      <c r="C869" s="50"/>
      <c r="D869" s="51"/>
      <c r="E869" s="81"/>
      <c r="F869" s="52"/>
      <c r="G869" s="50"/>
      <c r="H869" s="54"/>
      <c r="I869" s="53"/>
      <c r="J869" s="53"/>
      <c r="K869" s="65"/>
      <c r="L869" s="79"/>
      <c r="M869" s="79"/>
      <c r="N869" s="60"/>
      <c r="O869" s="88" t="s">
        <v>1697</v>
      </c>
      <c r="P869" s="83">
        <v>45032.754976851851</v>
      </c>
      <c r="Q869" s="88" t="s">
        <v>5707</v>
      </c>
      <c r="R869" s="88"/>
      <c r="S869" s="88" t="s">
        <v>5705</v>
      </c>
      <c r="T869" s="88" t="s">
        <v>1742</v>
      </c>
      <c r="U869" s="88" t="s">
        <v>5708</v>
      </c>
      <c r="V869" s="88" t="s">
        <v>5706</v>
      </c>
      <c r="W869" s="78" t="s">
        <v>5709</v>
      </c>
      <c r="X869" s="83">
        <v>45032.754976851851</v>
      </c>
      <c r="Y869" s="88" t="s">
        <v>1692</v>
      </c>
      <c r="Z869" s="88" t="b">
        <v>0</v>
      </c>
      <c r="AA869" s="88" t="b">
        <v>0</v>
      </c>
      <c r="AB869" s="88"/>
      <c r="AC869" s="88">
        <v>3</v>
      </c>
      <c r="AD869" s="88">
        <v>0</v>
      </c>
      <c r="AE869" s="88" t="s">
        <v>1693</v>
      </c>
      <c r="AF869" s="88" t="b">
        <v>0</v>
      </c>
      <c r="AG869" s="88" t="b">
        <v>0</v>
      </c>
      <c r="AH869" s="88"/>
      <c r="AI869" s="88"/>
      <c r="AJ869" s="88"/>
      <c r="AK869" s="88" t="s">
        <v>5692</v>
      </c>
      <c r="AL869" s="88" t="s">
        <v>5700</v>
      </c>
      <c r="AM869" s="88" t="s">
        <v>5692</v>
      </c>
      <c r="AN869" s="88">
        <v>1</v>
      </c>
      <c r="AO869" s="88" t="s">
        <v>5692</v>
      </c>
      <c r="AP869" s="88" t="b">
        <v>0</v>
      </c>
      <c r="AQ869" s="88" t="b">
        <v>0</v>
      </c>
      <c r="AR869" s="88"/>
      <c r="AS869" s="88" t="b">
        <v>0</v>
      </c>
      <c r="AT869" s="88">
        <v>0</v>
      </c>
      <c r="AU869" s="88">
        <v>1</v>
      </c>
    </row>
    <row r="870" spans="1:47" ht="15" customHeight="1" x14ac:dyDescent="0.3">
      <c r="A870" s="46" t="s">
        <v>778</v>
      </c>
      <c r="B870" s="46" t="s">
        <v>718</v>
      </c>
      <c r="C870" s="50"/>
      <c r="D870" s="51"/>
      <c r="E870" s="81"/>
      <c r="F870" s="52"/>
      <c r="G870" s="50"/>
      <c r="H870" s="54"/>
      <c r="I870" s="53"/>
      <c r="J870" s="53"/>
      <c r="K870" s="65"/>
      <c r="L870" s="79"/>
      <c r="M870" s="79"/>
      <c r="N870" s="60"/>
      <c r="O870" s="88" t="s">
        <v>1686</v>
      </c>
      <c r="P870" s="83">
        <v>45032.833483796298</v>
      </c>
      <c r="Q870" s="88" t="s">
        <v>5710</v>
      </c>
      <c r="R870" s="88"/>
      <c r="S870" s="88" t="s">
        <v>5711</v>
      </c>
      <c r="T870" s="88" t="s">
        <v>1742</v>
      </c>
      <c r="U870" s="88" t="s">
        <v>5694</v>
      </c>
      <c r="V870" s="88" t="s">
        <v>5712</v>
      </c>
      <c r="W870" s="78" t="s">
        <v>5713</v>
      </c>
      <c r="X870" s="83">
        <v>45032.833483796298</v>
      </c>
      <c r="Y870" s="88" t="s">
        <v>1692</v>
      </c>
      <c r="Z870" s="88" t="b">
        <v>0</v>
      </c>
      <c r="AA870" s="88" t="b">
        <v>0</v>
      </c>
      <c r="AB870" s="88"/>
      <c r="AC870" s="88">
        <v>1</v>
      </c>
      <c r="AD870" s="88">
        <v>0</v>
      </c>
      <c r="AE870" s="88" t="s">
        <v>1693</v>
      </c>
      <c r="AF870" s="88" t="b">
        <v>0</v>
      </c>
      <c r="AG870" s="88" t="b">
        <v>0</v>
      </c>
      <c r="AH870" s="88"/>
      <c r="AI870" s="88"/>
      <c r="AJ870" s="88"/>
      <c r="AK870" s="88" t="s">
        <v>5714</v>
      </c>
      <c r="AL870" s="88" t="s">
        <v>5715</v>
      </c>
      <c r="AM870" s="88" t="s">
        <v>5714</v>
      </c>
      <c r="AN870" s="88">
        <v>0</v>
      </c>
      <c r="AO870" s="88" t="s">
        <v>5692</v>
      </c>
      <c r="AP870" s="88" t="b">
        <v>1</v>
      </c>
      <c r="AQ870" s="88" t="b">
        <v>0</v>
      </c>
      <c r="AR870" s="88"/>
      <c r="AS870" s="88" t="b">
        <v>0</v>
      </c>
      <c r="AT870" s="88">
        <v>1</v>
      </c>
      <c r="AU870" s="88">
        <v>1</v>
      </c>
    </row>
    <row r="871" spans="1:47" ht="15" customHeight="1" x14ac:dyDescent="0.3">
      <c r="A871" s="46" t="s">
        <v>718</v>
      </c>
      <c r="B871" s="46" t="s">
        <v>778</v>
      </c>
      <c r="C871" s="50"/>
      <c r="D871" s="51"/>
      <c r="E871" s="81"/>
      <c r="F871" s="52"/>
      <c r="G871" s="50"/>
      <c r="H871" s="54"/>
      <c r="I871" s="53"/>
      <c r="J871" s="53"/>
      <c r="K871" s="65"/>
      <c r="L871" s="79"/>
      <c r="M871" s="79"/>
      <c r="N871" s="60"/>
      <c r="O871" s="88" t="s">
        <v>1697</v>
      </c>
      <c r="P871" s="83">
        <v>45032.771319444444</v>
      </c>
      <c r="Q871" s="88" t="s">
        <v>5716</v>
      </c>
      <c r="R871" s="88"/>
      <c r="S871" s="88" t="s">
        <v>5714</v>
      </c>
      <c r="T871" s="88" t="s">
        <v>1742</v>
      </c>
      <c r="U871" s="88" t="s">
        <v>5274</v>
      </c>
      <c r="V871" s="88" t="s">
        <v>5715</v>
      </c>
      <c r="W871" s="78" t="s">
        <v>5717</v>
      </c>
      <c r="X871" s="83">
        <v>45032.771319444444</v>
      </c>
      <c r="Y871" s="88" t="s">
        <v>1692</v>
      </c>
      <c r="Z871" s="88" t="b">
        <v>0</v>
      </c>
      <c r="AA871" s="88" t="b">
        <v>0</v>
      </c>
      <c r="AB871" s="88"/>
      <c r="AC871" s="88">
        <v>2</v>
      </c>
      <c r="AD871" s="88">
        <v>0</v>
      </c>
      <c r="AE871" s="88" t="s">
        <v>1693</v>
      </c>
      <c r="AF871" s="88" t="b">
        <v>0</v>
      </c>
      <c r="AG871" s="88" t="b">
        <v>0</v>
      </c>
      <c r="AH871" s="88"/>
      <c r="AI871" s="88"/>
      <c r="AJ871" s="88"/>
      <c r="AK871" s="88" t="s">
        <v>5692</v>
      </c>
      <c r="AL871" s="88" t="s">
        <v>5700</v>
      </c>
      <c r="AM871" s="88" t="s">
        <v>5692</v>
      </c>
      <c r="AN871" s="88">
        <v>1</v>
      </c>
      <c r="AO871" s="88" t="s">
        <v>5692</v>
      </c>
      <c r="AP871" s="88" t="b">
        <v>0</v>
      </c>
      <c r="AQ871" s="88" t="b">
        <v>0</v>
      </c>
      <c r="AR871" s="88"/>
      <c r="AS871" s="88" t="b">
        <v>0</v>
      </c>
      <c r="AT871" s="88">
        <v>0</v>
      </c>
      <c r="AU871" s="88">
        <v>1</v>
      </c>
    </row>
    <row r="872" spans="1:47" ht="15" customHeight="1" x14ac:dyDescent="0.3">
      <c r="A872" s="46" t="s">
        <v>778</v>
      </c>
      <c r="B872" s="46" t="s">
        <v>780</v>
      </c>
      <c r="C872" s="50"/>
      <c r="D872" s="51"/>
      <c r="E872" s="81"/>
      <c r="F872" s="52"/>
      <c r="G872" s="50"/>
      <c r="H872" s="54"/>
      <c r="I872" s="53"/>
      <c r="J872" s="53"/>
      <c r="K872" s="65"/>
      <c r="L872" s="79"/>
      <c r="M872" s="79"/>
      <c r="N872" s="60"/>
      <c r="O872" s="88" t="s">
        <v>1686</v>
      </c>
      <c r="P872" s="83">
        <v>45032.832870370374</v>
      </c>
      <c r="Q872" s="88" t="s">
        <v>5718</v>
      </c>
      <c r="R872" s="88"/>
      <c r="S872" s="88" t="s">
        <v>5719</v>
      </c>
      <c r="T872" s="88" t="s">
        <v>1742</v>
      </c>
      <c r="U872" s="88" t="s">
        <v>5694</v>
      </c>
      <c r="V872" s="88" t="s">
        <v>5720</v>
      </c>
      <c r="W872" s="78" t="s">
        <v>5721</v>
      </c>
      <c r="X872" s="83">
        <v>45032.832870370374</v>
      </c>
      <c r="Y872" s="88" t="s">
        <v>1692</v>
      </c>
      <c r="Z872" s="88" t="b">
        <v>0</v>
      </c>
      <c r="AA872" s="88" t="b">
        <v>0</v>
      </c>
      <c r="AB872" s="88"/>
      <c r="AC872" s="88">
        <v>2</v>
      </c>
      <c r="AD872" s="88">
        <v>0</v>
      </c>
      <c r="AE872" s="88" t="s">
        <v>1693</v>
      </c>
      <c r="AF872" s="88" t="b">
        <v>0</v>
      </c>
      <c r="AG872" s="88" t="b">
        <v>0</v>
      </c>
      <c r="AH872" s="88"/>
      <c r="AI872" s="88"/>
      <c r="AJ872" s="88"/>
      <c r="AK872" s="88" t="s">
        <v>5722</v>
      </c>
      <c r="AL872" s="88" t="s">
        <v>5723</v>
      </c>
      <c r="AM872" s="88" t="s">
        <v>5722</v>
      </c>
      <c r="AN872" s="88">
        <v>0</v>
      </c>
      <c r="AO872" s="88" t="s">
        <v>5692</v>
      </c>
      <c r="AP872" s="88" t="b">
        <v>1</v>
      </c>
      <c r="AQ872" s="88" t="b">
        <v>0</v>
      </c>
      <c r="AR872" s="88"/>
      <c r="AS872" s="88" t="b">
        <v>0</v>
      </c>
      <c r="AT872" s="88">
        <v>1</v>
      </c>
      <c r="AU872" s="88">
        <v>1</v>
      </c>
    </row>
    <row r="873" spans="1:47" ht="15" customHeight="1" x14ac:dyDescent="0.3">
      <c r="A873" s="46" t="s">
        <v>780</v>
      </c>
      <c r="B873" s="46" t="s">
        <v>778</v>
      </c>
      <c r="C873" s="50"/>
      <c r="D873" s="51"/>
      <c r="E873" s="81"/>
      <c r="F873" s="52"/>
      <c r="G873" s="50"/>
      <c r="H873" s="54"/>
      <c r="I873" s="53"/>
      <c r="J873" s="53"/>
      <c r="K873" s="65"/>
      <c r="L873" s="79"/>
      <c r="M873" s="79"/>
      <c r="N873" s="60"/>
      <c r="O873" s="88" t="s">
        <v>1697</v>
      </c>
      <c r="P873" s="83">
        <v>45032.771817129629</v>
      </c>
      <c r="Q873" s="88" t="s">
        <v>5724</v>
      </c>
      <c r="R873" s="88"/>
      <c r="S873" s="88" t="s">
        <v>5722</v>
      </c>
      <c r="T873" s="88" t="s">
        <v>1742</v>
      </c>
      <c r="U873" s="88" t="s">
        <v>780</v>
      </c>
      <c r="V873" s="88" t="s">
        <v>5723</v>
      </c>
      <c r="W873" s="78" t="s">
        <v>5725</v>
      </c>
      <c r="X873" s="83">
        <v>45032.771817129629</v>
      </c>
      <c r="Y873" s="88" t="s">
        <v>1692</v>
      </c>
      <c r="Z873" s="88" t="b">
        <v>0</v>
      </c>
      <c r="AA873" s="88" t="b">
        <v>0</v>
      </c>
      <c r="AB873" s="88"/>
      <c r="AC873" s="88">
        <v>2</v>
      </c>
      <c r="AD873" s="88">
        <v>0</v>
      </c>
      <c r="AE873" s="88" t="s">
        <v>1693</v>
      </c>
      <c r="AF873" s="88" t="b">
        <v>0</v>
      </c>
      <c r="AG873" s="88" t="b">
        <v>0</v>
      </c>
      <c r="AH873" s="88"/>
      <c r="AI873" s="88"/>
      <c r="AJ873" s="88"/>
      <c r="AK873" s="88" t="s">
        <v>5692</v>
      </c>
      <c r="AL873" s="88" t="s">
        <v>5700</v>
      </c>
      <c r="AM873" s="88" t="s">
        <v>5692</v>
      </c>
      <c r="AN873" s="88">
        <v>1</v>
      </c>
      <c r="AO873" s="88" t="s">
        <v>5692</v>
      </c>
      <c r="AP873" s="88" t="b">
        <v>0</v>
      </c>
      <c r="AQ873" s="88" t="b">
        <v>0</v>
      </c>
      <c r="AR873" s="88"/>
      <c r="AS873" s="88" t="b">
        <v>0</v>
      </c>
      <c r="AT873" s="88">
        <v>0</v>
      </c>
      <c r="AU873" s="88">
        <v>1</v>
      </c>
    </row>
    <row r="874" spans="1:47" ht="15" customHeight="1" x14ac:dyDescent="0.3">
      <c r="A874" s="46" t="s">
        <v>781</v>
      </c>
      <c r="B874" s="46" t="s">
        <v>778</v>
      </c>
      <c r="C874" s="50"/>
      <c r="D874" s="51"/>
      <c r="E874" s="81"/>
      <c r="F874" s="52"/>
      <c r="G874" s="50"/>
      <c r="H874" s="54"/>
      <c r="I874" s="53"/>
      <c r="J874" s="53"/>
      <c r="K874" s="65"/>
      <c r="L874" s="79"/>
      <c r="M874" s="79"/>
      <c r="N874" s="60"/>
      <c r="O874" s="88" t="s">
        <v>1697</v>
      </c>
      <c r="P874" s="83">
        <v>45032.874351851853</v>
      </c>
      <c r="Q874" s="88" t="s">
        <v>5726</v>
      </c>
      <c r="R874" s="88"/>
      <c r="S874" s="88" t="s">
        <v>5727</v>
      </c>
      <c r="T874" s="88" t="s">
        <v>1742</v>
      </c>
      <c r="U874" s="88" t="s">
        <v>5728</v>
      </c>
      <c r="V874" s="88" t="s">
        <v>5729</v>
      </c>
      <c r="W874" s="78" t="s">
        <v>5730</v>
      </c>
      <c r="X874" s="83">
        <v>45032.874351851853</v>
      </c>
      <c r="Y874" s="88" t="s">
        <v>1692</v>
      </c>
      <c r="Z874" s="88" t="b">
        <v>0</v>
      </c>
      <c r="AA874" s="88" t="b">
        <v>0</v>
      </c>
      <c r="AB874" s="88"/>
      <c r="AC874" s="88">
        <v>1</v>
      </c>
      <c r="AD874" s="88">
        <v>0</v>
      </c>
      <c r="AE874" s="88" t="s">
        <v>1693</v>
      </c>
      <c r="AF874" s="88" t="b">
        <v>0</v>
      </c>
      <c r="AG874" s="88" t="b">
        <v>0</v>
      </c>
      <c r="AH874" s="88"/>
      <c r="AI874" s="88"/>
      <c r="AJ874" s="88"/>
      <c r="AK874" s="88" t="s">
        <v>5692</v>
      </c>
      <c r="AL874" s="88" t="s">
        <v>5700</v>
      </c>
      <c r="AM874" s="88" t="s">
        <v>5692</v>
      </c>
      <c r="AN874" s="88">
        <v>0</v>
      </c>
      <c r="AO874" s="88" t="s">
        <v>5692</v>
      </c>
      <c r="AP874" s="88" t="b">
        <v>0</v>
      </c>
      <c r="AQ874" s="88" t="b">
        <v>0</v>
      </c>
      <c r="AR874" s="88"/>
      <c r="AS874" s="88" t="b">
        <v>0</v>
      </c>
      <c r="AT874" s="88">
        <v>0</v>
      </c>
      <c r="AU874" s="88">
        <v>1</v>
      </c>
    </row>
    <row r="875" spans="1:47" ht="15" customHeight="1" x14ac:dyDescent="0.3">
      <c r="A875" s="46" t="s">
        <v>782</v>
      </c>
      <c r="B875" s="46" t="s">
        <v>778</v>
      </c>
      <c r="C875" s="50"/>
      <c r="D875" s="51"/>
      <c r="E875" s="81"/>
      <c r="F875" s="52"/>
      <c r="G875" s="50"/>
      <c r="H875" s="54"/>
      <c r="I875" s="53"/>
      <c r="J875" s="53"/>
      <c r="K875" s="65"/>
      <c r="L875" s="79"/>
      <c r="M875" s="79"/>
      <c r="N875" s="60"/>
      <c r="O875" s="88" t="s">
        <v>1697</v>
      </c>
      <c r="P875" s="83">
        <v>45032.959745370368</v>
      </c>
      <c r="Q875" s="88" t="s">
        <v>5731</v>
      </c>
      <c r="R875" s="88"/>
      <c r="S875" s="88" t="s">
        <v>5732</v>
      </c>
      <c r="T875" s="88" t="s">
        <v>1742</v>
      </c>
      <c r="U875" s="88" t="s">
        <v>782</v>
      </c>
      <c r="V875" s="88" t="s">
        <v>5733</v>
      </c>
      <c r="W875" s="78" t="s">
        <v>5734</v>
      </c>
      <c r="X875" s="83">
        <v>45032.959745370368</v>
      </c>
      <c r="Y875" s="88" t="s">
        <v>1692</v>
      </c>
      <c r="Z875" s="88" t="b">
        <v>0</v>
      </c>
      <c r="AA875" s="88" t="b">
        <v>0</v>
      </c>
      <c r="AB875" s="88"/>
      <c r="AC875" s="88">
        <v>1</v>
      </c>
      <c r="AD875" s="88">
        <v>0</v>
      </c>
      <c r="AE875" s="88" t="s">
        <v>1693</v>
      </c>
      <c r="AF875" s="88" t="b">
        <v>0</v>
      </c>
      <c r="AG875" s="88" t="b">
        <v>0</v>
      </c>
      <c r="AH875" s="88"/>
      <c r="AI875" s="88"/>
      <c r="AJ875" s="88"/>
      <c r="AK875" s="88" t="s">
        <v>5692</v>
      </c>
      <c r="AL875" s="88" t="s">
        <v>5700</v>
      </c>
      <c r="AM875" s="88" t="s">
        <v>5692</v>
      </c>
      <c r="AN875" s="88">
        <v>0</v>
      </c>
      <c r="AO875" s="88" t="s">
        <v>5692</v>
      </c>
      <c r="AP875" s="88" t="b">
        <v>0</v>
      </c>
      <c r="AQ875" s="88" t="b">
        <v>0</v>
      </c>
      <c r="AR875" s="88"/>
      <c r="AS875" s="88" t="b">
        <v>0</v>
      </c>
      <c r="AT875" s="88">
        <v>0</v>
      </c>
      <c r="AU875" s="88">
        <v>1</v>
      </c>
    </row>
    <row r="876" spans="1:47" ht="15" customHeight="1" x14ac:dyDescent="0.3">
      <c r="A876" s="46" t="s">
        <v>783</v>
      </c>
      <c r="B876" s="46" t="s">
        <v>778</v>
      </c>
      <c r="C876" s="50"/>
      <c r="D876" s="51"/>
      <c r="E876" s="81"/>
      <c r="F876" s="52"/>
      <c r="G876" s="50"/>
      <c r="H876" s="54"/>
      <c r="I876" s="53"/>
      <c r="J876" s="53"/>
      <c r="K876" s="65"/>
      <c r="L876" s="79"/>
      <c r="M876" s="79"/>
      <c r="N876" s="60"/>
      <c r="O876" s="88" t="s">
        <v>1697</v>
      </c>
      <c r="P876" s="83">
        <v>45033.421342592592</v>
      </c>
      <c r="Q876" s="88" t="s">
        <v>5735</v>
      </c>
      <c r="R876" s="88"/>
      <c r="S876" s="88" t="s">
        <v>5736</v>
      </c>
      <c r="T876" s="88" t="s">
        <v>1742</v>
      </c>
      <c r="U876" s="88" t="s">
        <v>5737</v>
      </c>
      <c r="V876" s="88" t="s">
        <v>5738</v>
      </c>
      <c r="W876" s="78" t="s">
        <v>5739</v>
      </c>
      <c r="X876" s="83">
        <v>45033.421342592592</v>
      </c>
      <c r="Y876" s="88" t="s">
        <v>1692</v>
      </c>
      <c r="Z876" s="88" t="b">
        <v>0</v>
      </c>
      <c r="AA876" s="88" t="b">
        <v>0</v>
      </c>
      <c r="AB876" s="88"/>
      <c r="AC876" s="88">
        <v>2</v>
      </c>
      <c r="AD876" s="88">
        <v>0</v>
      </c>
      <c r="AE876" s="88" t="s">
        <v>1693</v>
      </c>
      <c r="AF876" s="88" t="b">
        <v>0</v>
      </c>
      <c r="AG876" s="88" t="b">
        <v>0</v>
      </c>
      <c r="AH876" s="88"/>
      <c r="AI876" s="88"/>
      <c r="AJ876" s="88"/>
      <c r="AK876" s="88" t="s">
        <v>5692</v>
      </c>
      <c r="AL876" s="88" t="s">
        <v>5700</v>
      </c>
      <c r="AM876" s="88" t="s">
        <v>5692</v>
      </c>
      <c r="AN876" s="88">
        <v>0</v>
      </c>
      <c r="AO876" s="88" t="s">
        <v>5692</v>
      </c>
      <c r="AP876" s="88" t="b">
        <v>0</v>
      </c>
      <c r="AQ876" s="88" t="b">
        <v>0</v>
      </c>
      <c r="AR876" s="88"/>
      <c r="AS876" s="88" t="b">
        <v>0</v>
      </c>
      <c r="AT876" s="88">
        <v>0</v>
      </c>
      <c r="AU876" s="88">
        <v>1</v>
      </c>
    </row>
    <row r="877" spans="1:47" ht="15" customHeight="1" x14ac:dyDescent="0.3">
      <c r="A877" s="46" t="s">
        <v>784</v>
      </c>
      <c r="B877" s="46" t="s">
        <v>778</v>
      </c>
      <c r="C877" s="50"/>
      <c r="D877" s="51"/>
      <c r="E877" s="81"/>
      <c r="F877" s="52"/>
      <c r="G877" s="50"/>
      <c r="H877" s="54"/>
      <c r="I877" s="53"/>
      <c r="J877" s="53"/>
      <c r="K877" s="65"/>
      <c r="L877" s="79"/>
      <c r="M877" s="79"/>
      <c r="N877" s="60"/>
      <c r="O877" s="88" t="s">
        <v>1697</v>
      </c>
      <c r="P877" s="83">
        <v>45033.789085648146</v>
      </c>
      <c r="Q877" s="88" t="s">
        <v>5740</v>
      </c>
      <c r="R877" s="88"/>
      <c r="S877" s="88" t="s">
        <v>5741</v>
      </c>
      <c r="T877" s="88" t="s">
        <v>1742</v>
      </c>
      <c r="U877" s="88" t="s">
        <v>5742</v>
      </c>
      <c r="V877" s="88" t="s">
        <v>5743</v>
      </c>
      <c r="W877" s="78" t="s">
        <v>5744</v>
      </c>
      <c r="X877" s="83">
        <v>45033.789085648146</v>
      </c>
      <c r="Y877" s="88" t="s">
        <v>1692</v>
      </c>
      <c r="Z877" s="88" t="b">
        <v>0</v>
      </c>
      <c r="AA877" s="88" t="b">
        <v>0</v>
      </c>
      <c r="AB877" s="88"/>
      <c r="AC877" s="88">
        <v>1</v>
      </c>
      <c r="AD877" s="88">
        <v>0</v>
      </c>
      <c r="AE877" s="88" t="s">
        <v>1693</v>
      </c>
      <c r="AF877" s="88" t="b">
        <v>0</v>
      </c>
      <c r="AG877" s="88" t="b">
        <v>0</v>
      </c>
      <c r="AH877" s="88"/>
      <c r="AI877" s="88"/>
      <c r="AJ877" s="88"/>
      <c r="AK877" s="88" t="s">
        <v>5692</v>
      </c>
      <c r="AL877" s="88" t="s">
        <v>5700</v>
      </c>
      <c r="AM877" s="88" t="s">
        <v>5692</v>
      </c>
      <c r="AN877" s="88">
        <v>0</v>
      </c>
      <c r="AO877" s="88" t="s">
        <v>5692</v>
      </c>
      <c r="AP877" s="88" t="b">
        <v>0</v>
      </c>
      <c r="AQ877" s="88" t="b">
        <v>0</v>
      </c>
      <c r="AR877" s="88"/>
      <c r="AS877" s="88" t="b">
        <v>0</v>
      </c>
      <c r="AT877" s="88">
        <v>0</v>
      </c>
      <c r="AU877" s="88">
        <v>1</v>
      </c>
    </row>
    <row r="878" spans="1:47" ht="15" customHeight="1" x14ac:dyDescent="0.3">
      <c r="A878" s="46" t="s">
        <v>778</v>
      </c>
      <c r="B878" s="46" t="s">
        <v>778</v>
      </c>
      <c r="C878" s="50"/>
      <c r="D878" s="51"/>
      <c r="E878" s="81"/>
      <c r="F878" s="52"/>
      <c r="G878" s="50"/>
      <c r="H878" s="54"/>
      <c r="I878" s="53"/>
      <c r="J878" s="53"/>
      <c r="K878" s="65"/>
      <c r="L878" s="79"/>
      <c r="M878" s="79"/>
      <c r="N878" s="60"/>
      <c r="O878" s="88" t="s">
        <v>1736</v>
      </c>
      <c r="P878" s="83">
        <v>45032.641458333332</v>
      </c>
      <c r="Q878" s="88"/>
      <c r="R878" s="78" t="s">
        <v>5745</v>
      </c>
      <c r="S878" s="88" t="s">
        <v>5692</v>
      </c>
      <c r="T878" s="88" t="s">
        <v>1742</v>
      </c>
      <c r="U878" s="88" t="s">
        <v>5694</v>
      </c>
      <c r="V878" s="88" t="s">
        <v>5700</v>
      </c>
      <c r="W878" s="78" t="s">
        <v>5746</v>
      </c>
      <c r="X878" s="83">
        <v>45032.641458333332</v>
      </c>
      <c r="Y878" s="88" t="s">
        <v>1692</v>
      </c>
      <c r="Z878" s="88" t="b">
        <v>0</v>
      </c>
      <c r="AA878" s="88" t="b">
        <v>0</v>
      </c>
      <c r="AB878" s="88"/>
      <c r="AC878" s="88">
        <v>6</v>
      </c>
      <c r="AD878" s="88">
        <v>1</v>
      </c>
      <c r="AE878" s="88" t="s">
        <v>1693</v>
      </c>
      <c r="AF878" s="88" t="b">
        <v>0</v>
      </c>
      <c r="AG878" s="88" t="b">
        <v>0</v>
      </c>
      <c r="AH878" s="88" t="s">
        <v>5747</v>
      </c>
      <c r="AI878" s="88" t="b">
        <v>0</v>
      </c>
      <c r="AJ878" s="88">
        <v>0.88</v>
      </c>
      <c r="AK878" s="88"/>
      <c r="AL878" s="88"/>
      <c r="AM878" s="88" t="s">
        <v>5692</v>
      </c>
      <c r="AN878" s="88">
        <v>0</v>
      </c>
      <c r="AO878" s="88"/>
      <c r="AP878" s="88"/>
      <c r="AQ878" s="88"/>
      <c r="AR878" s="88"/>
      <c r="AS878" s="88"/>
      <c r="AT878" s="88"/>
      <c r="AU878" s="88">
        <v>1</v>
      </c>
    </row>
    <row r="879" spans="1:47" ht="15" customHeight="1" x14ac:dyDescent="0.3">
      <c r="A879" s="46" t="s">
        <v>785</v>
      </c>
      <c r="B879" s="46" t="s">
        <v>786</v>
      </c>
      <c r="C879" s="50"/>
      <c r="D879" s="51"/>
      <c r="E879" s="81"/>
      <c r="F879" s="52"/>
      <c r="G879" s="50"/>
      <c r="H879" s="54"/>
      <c r="I879" s="53"/>
      <c r="J879" s="53"/>
      <c r="K879" s="65"/>
      <c r="L879" s="79"/>
      <c r="M879" s="79"/>
      <c r="N879" s="60"/>
      <c r="O879" s="88" t="s">
        <v>1686</v>
      </c>
      <c r="P879" s="83">
        <v>45033.957048611112</v>
      </c>
      <c r="Q879" s="88" t="s">
        <v>5748</v>
      </c>
      <c r="R879" s="88"/>
      <c r="S879" s="88" t="s">
        <v>5749</v>
      </c>
      <c r="T879" s="88" t="s">
        <v>2320</v>
      </c>
      <c r="U879" s="88" t="s">
        <v>5750</v>
      </c>
      <c r="V879" s="88" t="s">
        <v>5751</v>
      </c>
      <c r="W879" s="78" t="s">
        <v>5752</v>
      </c>
      <c r="X879" s="83">
        <v>45033.957048611112</v>
      </c>
      <c r="Y879" s="88" t="s">
        <v>1692</v>
      </c>
      <c r="Z879" s="88" t="b">
        <v>0</v>
      </c>
      <c r="AA879" s="88" t="b">
        <v>0</v>
      </c>
      <c r="AB879" s="88"/>
      <c r="AC879" s="88">
        <v>2</v>
      </c>
      <c r="AD879" s="88">
        <v>0</v>
      </c>
      <c r="AE879" s="88" t="s">
        <v>1693</v>
      </c>
      <c r="AF879" s="88" t="b">
        <v>0</v>
      </c>
      <c r="AG879" s="88" t="b">
        <v>0</v>
      </c>
      <c r="AH879" s="88"/>
      <c r="AI879" s="88"/>
      <c r="AJ879" s="88"/>
      <c r="AK879" s="88" t="s">
        <v>5753</v>
      </c>
      <c r="AL879" s="88" t="s">
        <v>5754</v>
      </c>
      <c r="AM879" s="88" t="s">
        <v>5753</v>
      </c>
      <c r="AN879" s="88">
        <v>0</v>
      </c>
      <c r="AO879" s="88" t="s">
        <v>5755</v>
      </c>
      <c r="AP879" s="88" t="b">
        <v>0</v>
      </c>
      <c r="AQ879" s="88" t="b">
        <v>0</v>
      </c>
      <c r="AR879" s="88"/>
      <c r="AS879" s="88" t="b">
        <v>0</v>
      </c>
      <c r="AT879" s="88">
        <v>1</v>
      </c>
      <c r="AU879" s="88">
        <v>1</v>
      </c>
    </row>
    <row r="880" spans="1:47" ht="15" customHeight="1" x14ac:dyDescent="0.3">
      <c r="A880" s="46" t="s">
        <v>786</v>
      </c>
      <c r="B880" s="46" t="s">
        <v>787</v>
      </c>
      <c r="C880" s="50"/>
      <c r="D880" s="51"/>
      <c r="E880" s="81"/>
      <c r="F880" s="52"/>
      <c r="G880" s="50"/>
      <c r="H880" s="54"/>
      <c r="I880" s="53"/>
      <c r="J880" s="53"/>
      <c r="K880" s="65"/>
      <c r="L880" s="79"/>
      <c r="M880" s="79"/>
      <c r="N880" s="60"/>
      <c r="O880" s="88" t="s">
        <v>1697</v>
      </c>
      <c r="P880" s="83">
        <v>45033.86891203704</v>
      </c>
      <c r="Q880" s="88" t="s">
        <v>5756</v>
      </c>
      <c r="R880" s="88"/>
      <c r="S880" s="88" t="s">
        <v>5753</v>
      </c>
      <c r="T880" s="88" t="s">
        <v>2320</v>
      </c>
      <c r="U880" s="88" t="s">
        <v>786</v>
      </c>
      <c r="V880" s="88" t="s">
        <v>5754</v>
      </c>
      <c r="W880" s="78" t="s">
        <v>5757</v>
      </c>
      <c r="X880" s="83">
        <v>45033.86891203704</v>
      </c>
      <c r="Y880" s="88" t="s">
        <v>1692</v>
      </c>
      <c r="Z880" s="88" t="b">
        <v>0</v>
      </c>
      <c r="AA880" s="88" t="b">
        <v>0</v>
      </c>
      <c r="AB880" s="88"/>
      <c r="AC880" s="88">
        <v>9</v>
      </c>
      <c r="AD880" s="88">
        <v>0</v>
      </c>
      <c r="AE880" s="88" t="s">
        <v>1693</v>
      </c>
      <c r="AF880" s="88" t="b">
        <v>0</v>
      </c>
      <c r="AG880" s="88" t="b">
        <v>0</v>
      </c>
      <c r="AH880" s="88"/>
      <c r="AI880" s="88"/>
      <c r="AJ880" s="88"/>
      <c r="AK880" s="88" t="s">
        <v>5755</v>
      </c>
      <c r="AL880" s="88" t="s">
        <v>5758</v>
      </c>
      <c r="AM880" s="88" t="s">
        <v>5755</v>
      </c>
      <c r="AN880" s="88">
        <v>1</v>
      </c>
      <c r="AO880" s="88" t="s">
        <v>5755</v>
      </c>
      <c r="AP880" s="88" t="b">
        <v>0</v>
      </c>
      <c r="AQ880" s="88" t="b">
        <v>0</v>
      </c>
      <c r="AR880" s="88"/>
      <c r="AS880" s="88" t="b">
        <v>0</v>
      </c>
      <c r="AT880" s="88">
        <v>0</v>
      </c>
      <c r="AU880" s="88">
        <v>1</v>
      </c>
    </row>
    <row r="881" spans="1:47" ht="15" customHeight="1" x14ac:dyDescent="0.3">
      <c r="A881" s="46" t="s">
        <v>405</v>
      </c>
      <c r="B881" s="46" t="s">
        <v>787</v>
      </c>
      <c r="C881" s="50"/>
      <c r="D881" s="51"/>
      <c r="E881" s="81"/>
      <c r="F881" s="52"/>
      <c r="G881" s="50"/>
      <c r="H881" s="54"/>
      <c r="I881" s="53"/>
      <c r="J881" s="53"/>
      <c r="K881" s="65"/>
      <c r="L881" s="79"/>
      <c r="M881" s="79"/>
      <c r="N881" s="60"/>
      <c r="O881" s="88" t="s">
        <v>1697</v>
      </c>
      <c r="P881" s="83">
        <v>45033.872696759259</v>
      </c>
      <c r="Q881" s="88" t="s">
        <v>5759</v>
      </c>
      <c r="R881" s="88"/>
      <c r="S881" s="88" t="s">
        <v>5760</v>
      </c>
      <c r="T881" s="88" t="s">
        <v>2320</v>
      </c>
      <c r="U881" s="88" t="s">
        <v>3182</v>
      </c>
      <c r="V881" s="88" t="s">
        <v>5761</v>
      </c>
      <c r="W881" s="78" t="s">
        <v>5762</v>
      </c>
      <c r="X881" s="83">
        <v>45033.872696759259</v>
      </c>
      <c r="Y881" s="88" t="s">
        <v>1692</v>
      </c>
      <c r="Z881" s="88" t="b">
        <v>0</v>
      </c>
      <c r="AA881" s="88" t="b">
        <v>0</v>
      </c>
      <c r="AB881" s="88"/>
      <c r="AC881" s="88">
        <v>8</v>
      </c>
      <c r="AD881" s="88">
        <v>0</v>
      </c>
      <c r="AE881" s="88" t="s">
        <v>1693</v>
      </c>
      <c r="AF881" s="88" t="b">
        <v>0</v>
      </c>
      <c r="AG881" s="88" t="b">
        <v>0</v>
      </c>
      <c r="AH881" s="88"/>
      <c r="AI881" s="88"/>
      <c r="AJ881" s="88"/>
      <c r="AK881" s="88" t="s">
        <v>5755</v>
      </c>
      <c r="AL881" s="88" t="s">
        <v>5758</v>
      </c>
      <c r="AM881" s="88" t="s">
        <v>5755</v>
      </c>
      <c r="AN881" s="88">
        <v>0</v>
      </c>
      <c r="AO881" s="88" t="s">
        <v>5755</v>
      </c>
      <c r="AP881" s="88" t="b">
        <v>0</v>
      </c>
      <c r="AQ881" s="88" t="b">
        <v>0</v>
      </c>
      <c r="AR881" s="88"/>
      <c r="AS881" s="88" t="b">
        <v>0</v>
      </c>
      <c r="AT881" s="88">
        <v>0</v>
      </c>
      <c r="AU881" s="88">
        <v>1</v>
      </c>
    </row>
    <row r="882" spans="1:47" ht="15" customHeight="1" x14ac:dyDescent="0.3">
      <c r="A882" s="46" t="s">
        <v>788</v>
      </c>
      <c r="B882" s="46" t="s">
        <v>789</v>
      </c>
      <c r="C882" s="50"/>
      <c r="D882" s="51"/>
      <c r="E882" s="81"/>
      <c r="F882" s="52"/>
      <c r="G882" s="50"/>
      <c r="H882" s="54"/>
      <c r="I882" s="53"/>
      <c r="J882" s="53"/>
      <c r="K882" s="65"/>
      <c r="L882" s="79"/>
      <c r="M882" s="79"/>
      <c r="N882" s="60"/>
      <c r="O882" s="88" t="s">
        <v>1686</v>
      </c>
      <c r="P882" s="83">
        <v>45033.900763888887</v>
      </c>
      <c r="Q882" s="88" t="s">
        <v>5763</v>
      </c>
      <c r="R882" s="88"/>
      <c r="S882" s="88" t="s">
        <v>5764</v>
      </c>
      <c r="T882" s="88" t="s">
        <v>2320</v>
      </c>
      <c r="U882" s="88" t="s">
        <v>788</v>
      </c>
      <c r="V882" s="88" t="s">
        <v>5765</v>
      </c>
      <c r="W882" s="78" t="s">
        <v>5766</v>
      </c>
      <c r="X882" s="83">
        <v>45033.900763888887</v>
      </c>
      <c r="Y882" s="88" t="s">
        <v>1692</v>
      </c>
      <c r="Z882" s="88" t="b">
        <v>0</v>
      </c>
      <c r="AA882" s="88" t="b">
        <v>0</v>
      </c>
      <c r="AB882" s="88"/>
      <c r="AC882" s="88">
        <v>2</v>
      </c>
      <c r="AD882" s="88">
        <v>0</v>
      </c>
      <c r="AE882" s="88" t="s">
        <v>1693</v>
      </c>
      <c r="AF882" s="88" t="b">
        <v>0</v>
      </c>
      <c r="AG882" s="88" t="b">
        <v>0</v>
      </c>
      <c r="AH882" s="88"/>
      <c r="AI882" s="88"/>
      <c r="AJ882" s="88"/>
      <c r="AK882" s="88" t="s">
        <v>5767</v>
      </c>
      <c r="AL882" s="88" t="s">
        <v>5768</v>
      </c>
      <c r="AM882" s="88" t="s">
        <v>5767</v>
      </c>
      <c r="AN882" s="88">
        <v>0</v>
      </c>
      <c r="AO882" s="88" t="s">
        <v>5755</v>
      </c>
      <c r="AP882" s="88" t="b">
        <v>0</v>
      </c>
      <c r="AQ882" s="88" t="b">
        <v>0</v>
      </c>
      <c r="AR882" s="88"/>
      <c r="AS882" s="88" t="b">
        <v>0</v>
      </c>
      <c r="AT882" s="88">
        <v>1</v>
      </c>
      <c r="AU882" s="88">
        <v>1</v>
      </c>
    </row>
    <row r="883" spans="1:47" ht="15" customHeight="1" x14ac:dyDescent="0.3">
      <c r="A883" s="46" t="s">
        <v>789</v>
      </c>
      <c r="B883" s="46" t="s">
        <v>787</v>
      </c>
      <c r="C883" s="50"/>
      <c r="D883" s="51"/>
      <c r="E883" s="81"/>
      <c r="F883" s="52"/>
      <c r="G883" s="50"/>
      <c r="H883" s="54"/>
      <c r="I883" s="53"/>
      <c r="J883" s="53"/>
      <c r="K883" s="65"/>
      <c r="L883" s="79"/>
      <c r="M883" s="79"/>
      <c r="N883" s="60"/>
      <c r="O883" s="88" t="s">
        <v>1697</v>
      </c>
      <c r="P883" s="83">
        <v>45033.877569444441</v>
      </c>
      <c r="Q883" s="88" t="s">
        <v>5769</v>
      </c>
      <c r="R883" s="88"/>
      <c r="S883" s="88" t="s">
        <v>5767</v>
      </c>
      <c r="T883" s="88" t="s">
        <v>2320</v>
      </c>
      <c r="U883" s="88" t="s">
        <v>5770</v>
      </c>
      <c r="V883" s="88" t="s">
        <v>5768</v>
      </c>
      <c r="W883" s="78" t="s">
        <v>5771</v>
      </c>
      <c r="X883" s="83">
        <v>45033.877569444441</v>
      </c>
      <c r="Y883" s="83">
        <v>45033.906643518516</v>
      </c>
      <c r="Z883" s="88" t="b">
        <v>0</v>
      </c>
      <c r="AA883" s="88" t="b">
        <v>0</v>
      </c>
      <c r="AB883" s="88"/>
      <c r="AC883" s="88">
        <v>4</v>
      </c>
      <c r="AD883" s="88">
        <v>0</v>
      </c>
      <c r="AE883" s="88" t="s">
        <v>1693</v>
      </c>
      <c r="AF883" s="88" t="b">
        <v>0</v>
      </c>
      <c r="AG883" s="88" t="b">
        <v>0</v>
      </c>
      <c r="AH883" s="88"/>
      <c r="AI883" s="88"/>
      <c r="AJ883" s="88"/>
      <c r="AK883" s="88" t="s">
        <v>5755</v>
      </c>
      <c r="AL883" s="88" t="s">
        <v>5758</v>
      </c>
      <c r="AM883" s="88" t="s">
        <v>5755</v>
      </c>
      <c r="AN883" s="88">
        <v>1</v>
      </c>
      <c r="AO883" s="88" t="s">
        <v>5755</v>
      </c>
      <c r="AP883" s="88" t="b">
        <v>0</v>
      </c>
      <c r="AQ883" s="88" t="b">
        <v>0</v>
      </c>
      <c r="AR883" s="88"/>
      <c r="AS883" s="88" t="b">
        <v>0</v>
      </c>
      <c r="AT883" s="88">
        <v>0</v>
      </c>
      <c r="AU883" s="88">
        <v>1</v>
      </c>
    </row>
    <row r="884" spans="1:47" ht="15" customHeight="1" x14ac:dyDescent="0.3">
      <c r="A884" s="46" t="s">
        <v>790</v>
      </c>
      <c r="B884" s="46" t="s">
        <v>787</v>
      </c>
      <c r="C884" s="50"/>
      <c r="D884" s="51"/>
      <c r="E884" s="81"/>
      <c r="F884" s="52"/>
      <c r="G884" s="50"/>
      <c r="H884" s="54"/>
      <c r="I884" s="53"/>
      <c r="J884" s="53"/>
      <c r="K884" s="65"/>
      <c r="L884" s="79"/>
      <c r="M884" s="79"/>
      <c r="N884" s="60"/>
      <c r="O884" s="88" t="s">
        <v>1697</v>
      </c>
      <c r="P884" s="83">
        <v>45033.878854166665</v>
      </c>
      <c r="Q884" s="88" t="s">
        <v>5772</v>
      </c>
      <c r="R884" s="88"/>
      <c r="S884" s="88" t="s">
        <v>5773</v>
      </c>
      <c r="T884" s="88" t="s">
        <v>2320</v>
      </c>
      <c r="U884" s="88" t="s">
        <v>5774</v>
      </c>
      <c r="V884" s="88" t="s">
        <v>5775</v>
      </c>
      <c r="W884" s="78" t="s">
        <v>5776</v>
      </c>
      <c r="X884" s="83">
        <v>45033.878854166665</v>
      </c>
      <c r="Y884" s="88" t="s">
        <v>1692</v>
      </c>
      <c r="Z884" s="88" t="b">
        <v>0</v>
      </c>
      <c r="AA884" s="88" t="b">
        <v>0</v>
      </c>
      <c r="AB884" s="88"/>
      <c r="AC884" s="88">
        <v>3</v>
      </c>
      <c r="AD884" s="88">
        <v>0</v>
      </c>
      <c r="AE884" s="88" t="s">
        <v>1693</v>
      </c>
      <c r="AF884" s="88" t="b">
        <v>0</v>
      </c>
      <c r="AG884" s="88" t="b">
        <v>0</v>
      </c>
      <c r="AH884" s="88"/>
      <c r="AI884" s="88"/>
      <c r="AJ884" s="88"/>
      <c r="AK884" s="88" t="s">
        <v>5755</v>
      </c>
      <c r="AL884" s="88" t="s">
        <v>5758</v>
      </c>
      <c r="AM884" s="88" t="s">
        <v>5755</v>
      </c>
      <c r="AN884" s="88">
        <v>0</v>
      </c>
      <c r="AO884" s="88" t="s">
        <v>5755</v>
      </c>
      <c r="AP884" s="88" t="b">
        <v>0</v>
      </c>
      <c r="AQ884" s="88" t="b">
        <v>0</v>
      </c>
      <c r="AR884" s="88"/>
      <c r="AS884" s="88" t="b">
        <v>0</v>
      </c>
      <c r="AT884" s="88">
        <v>0</v>
      </c>
      <c r="AU884" s="88">
        <v>1</v>
      </c>
    </row>
    <row r="885" spans="1:47" ht="15" customHeight="1" x14ac:dyDescent="0.3">
      <c r="A885" s="46" t="s">
        <v>791</v>
      </c>
      <c r="B885" s="46" t="s">
        <v>787</v>
      </c>
      <c r="C885" s="50"/>
      <c r="D885" s="51"/>
      <c r="E885" s="81"/>
      <c r="F885" s="52"/>
      <c r="G885" s="50"/>
      <c r="H885" s="54"/>
      <c r="I885" s="53"/>
      <c r="J885" s="53"/>
      <c r="K885" s="65"/>
      <c r="L885" s="79"/>
      <c r="M885" s="79"/>
      <c r="N885" s="60"/>
      <c r="O885" s="88" t="s">
        <v>1697</v>
      </c>
      <c r="P885" s="83">
        <v>45033.881898148145</v>
      </c>
      <c r="Q885" s="88" t="s">
        <v>5777</v>
      </c>
      <c r="R885" s="88"/>
      <c r="S885" s="88" t="s">
        <v>5778</v>
      </c>
      <c r="T885" s="88" t="s">
        <v>2320</v>
      </c>
      <c r="U885" s="88" t="s">
        <v>5779</v>
      </c>
      <c r="V885" s="88" t="s">
        <v>5780</v>
      </c>
      <c r="W885" s="78" t="s">
        <v>5781</v>
      </c>
      <c r="X885" s="83">
        <v>45033.881898148145</v>
      </c>
      <c r="Y885" s="88" t="s">
        <v>1692</v>
      </c>
      <c r="Z885" s="88" t="b">
        <v>0</v>
      </c>
      <c r="AA885" s="88" t="b">
        <v>0</v>
      </c>
      <c r="AB885" s="88"/>
      <c r="AC885" s="88">
        <v>3</v>
      </c>
      <c r="AD885" s="88">
        <v>0</v>
      </c>
      <c r="AE885" s="88" t="s">
        <v>1693</v>
      </c>
      <c r="AF885" s="88" t="b">
        <v>0</v>
      </c>
      <c r="AG885" s="88" t="b">
        <v>0</v>
      </c>
      <c r="AH885" s="88"/>
      <c r="AI885" s="88"/>
      <c r="AJ885" s="88"/>
      <c r="AK885" s="88" t="s">
        <v>5755</v>
      </c>
      <c r="AL885" s="88" t="s">
        <v>5758</v>
      </c>
      <c r="AM885" s="88" t="s">
        <v>5755</v>
      </c>
      <c r="AN885" s="88">
        <v>0</v>
      </c>
      <c r="AO885" s="88" t="s">
        <v>5755</v>
      </c>
      <c r="AP885" s="88" t="b">
        <v>0</v>
      </c>
      <c r="AQ885" s="88" t="b">
        <v>0</v>
      </c>
      <c r="AR885" s="88"/>
      <c r="AS885" s="88" t="b">
        <v>0</v>
      </c>
      <c r="AT885" s="88">
        <v>0</v>
      </c>
      <c r="AU885" s="88">
        <v>1</v>
      </c>
    </row>
    <row r="886" spans="1:47" ht="15" customHeight="1" x14ac:dyDescent="0.3">
      <c r="A886" s="46" t="s">
        <v>792</v>
      </c>
      <c r="B886" s="46" t="s">
        <v>787</v>
      </c>
      <c r="C886" s="50"/>
      <c r="D886" s="51"/>
      <c r="E886" s="81"/>
      <c r="F886" s="52"/>
      <c r="G886" s="50"/>
      <c r="H886" s="54"/>
      <c r="I886" s="53"/>
      <c r="J886" s="53"/>
      <c r="K886" s="65"/>
      <c r="L886" s="79"/>
      <c r="M886" s="79"/>
      <c r="N886" s="60"/>
      <c r="O886" s="88" t="s">
        <v>1697</v>
      </c>
      <c r="P886" s="83">
        <v>45033.885138888887</v>
      </c>
      <c r="Q886" s="88" t="s">
        <v>5782</v>
      </c>
      <c r="R886" s="88"/>
      <c r="S886" s="88" t="s">
        <v>5783</v>
      </c>
      <c r="T886" s="88" t="s">
        <v>2320</v>
      </c>
      <c r="U886" s="88" t="s">
        <v>5784</v>
      </c>
      <c r="V886" s="88" t="s">
        <v>5785</v>
      </c>
      <c r="W886" s="78" t="s">
        <v>5786</v>
      </c>
      <c r="X886" s="83">
        <v>45033.885138888887</v>
      </c>
      <c r="Y886" s="88" t="s">
        <v>1692</v>
      </c>
      <c r="Z886" s="88" t="b">
        <v>0</v>
      </c>
      <c r="AA886" s="88" t="b">
        <v>0</v>
      </c>
      <c r="AB886" s="88"/>
      <c r="AC886" s="88">
        <v>1</v>
      </c>
      <c r="AD886" s="88">
        <v>0</v>
      </c>
      <c r="AE886" s="88" t="s">
        <v>1693</v>
      </c>
      <c r="AF886" s="88" t="b">
        <v>0</v>
      </c>
      <c r="AG886" s="88" t="b">
        <v>0</v>
      </c>
      <c r="AH886" s="88"/>
      <c r="AI886" s="88"/>
      <c r="AJ886" s="88"/>
      <c r="AK886" s="88" t="s">
        <v>5755</v>
      </c>
      <c r="AL886" s="88" t="s">
        <v>5758</v>
      </c>
      <c r="AM886" s="88" t="s">
        <v>5755</v>
      </c>
      <c r="AN886" s="88">
        <v>0</v>
      </c>
      <c r="AO886" s="88" t="s">
        <v>5755</v>
      </c>
      <c r="AP886" s="88" t="b">
        <v>0</v>
      </c>
      <c r="AQ886" s="88" t="b">
        <v>0</v>
      </c>
      <c r="AR886" s="88"/>
      <c r="AS886" s="88" t="b">
        <v>0</v>
      </c>
      <c r="AT886" s="88">
        <v>0</v>
      </c>
      <c r="AU886" s="88">
        <v>1</v>
      </c>
    </row>
    <row r="887" spans="1:47" ht="15" customHeight="1" x14ac:dyDescent="0.3">
      <c r="A887" s="46" t="s">
        <v>793</v>
      </c>
      <c r="B887" s="46" t="s">
        <v>787</v>
      </c>
      <c r="C887" s="50"/>
      <c r="D887" s="51"/>
      <c r="E887" s="81"/>
      <c r="F887" s="52"/>
      <c r="G887" s="50"/>
      <c r="H887" s="54"/>
      <c r="I887" s="53"/>
      <c r="J887" s="53"/>
      <c r="K887" s="65"/>
      <c r="L887" s="79"/>
      <c r="M887" s="79"/>
      <c r="N887" s="60"/>
      <c r="O887" s="88" t="s">
        <v>1697</v>
      </c>
      <c r="P887" s="83">
        <v>45033.893020833333</v>
      </c>
      <c r="Q887" s="88" t="s">
        <v>5787</v>
      </c>
      <c r="R887" s="88"/>
      <c r="S887" s="88" t="s">
        <v>5788</v>
      </c>
      <c r="T887" s="88" t="s">
        <v>2320</v>
      </c>
      <c r="U887" s="88" t="s">
        <v>5789</v>
      </c>
      <c r="V887" s="88" t="s">
        <v>5790</v>
      </c>
      <c r="W887" s="78" t="s">
        <v>5791</v>
      </c>
      <c r="X887" s="83">
        <v>45033.893020833333</v>
      </c>
      <c r="Y887" s="88" t="s">
        <v>1692</v>
      </c>
      <c r="Z887" s="88" t="b">
        <v>0</v>
      </c>
      <c r="AA887" s="88" t="b">
        <v>0</v>
      </c>
      <c r="AB887" s="88"/>
      <c r="AC887" s="88">
        <v>2</v>
      </c>
      <c r="AD887" s="88">
        <v>0</v>
      </c>
      <c r="AE887" s="88" t="s">
        <v>1693</v>
      </c>
      <c r="AF887" s="88" t="b">
        <v>0</v>
      </c>
      <c r="AG887" s="88" t="b">
        <v>0</v>
      </c>
      <c r="AH887" s="88"/>
      <c r="AI887" s="88"/>
      <c r="AJ887" s="88"/>
      <c r="AK887" s="88" t="s">
        <v>5755</v>
      </c>
      <c r="AL887" s="88" t="s">
        <v>5758</v>
      </c>
      <c r="AM887" s="88" t="s">
        <v>5755</v>
      </c>
      <c r="AN887" s="88">
        <v>0</v>
      </c>
      <c r="AO887" s="88" t="s">
        <v>5755</v>
      </c>
      <c r="AP887" s="88" t="b">
        <v>0</v>
      </c>
      <c r="AQ887" s="88" t="b">
        <v>0</v>
      </c>
      <c r="AR887" s="88"/>
      <c r="AS887" s="88" t="b">
        <v>0</v>
      </c>
      <c r="AT887" s="88">
        <v>0</v>
      </c>
      <c r="AU887" s="88">
        <v>1</v>
      </c>
    </row>
    <row r="888" spans="1:47" ht="15" customHeight="1" x14ac:dyDescent="0.3">
      <c r="A888" s="46" t="s">
        <v>794</v>
      </c>
      <c r="B888" s="46" t="s">
        <v>787</v>
      </c>
      <c r="C888" s="50"/>
      <c r="D888" s="51"/>
      <c r="E888" s="81"/>
      <c r="F888" s="52"/>
      <c r="G888" s="50"/>
      <c r="H888" s="54"/>
      <c r="I888" s="53"/>
      <c r="J888" s="53"/>
      <c r="K888" s="65"/>
      <c r="L888" s="79"/>
      <c r="M888" s="79"/>
      <c r="N888" s="60"/>
      <c r="O888" s="88" t="s">
        <v>1697</v>
      </c>
      <c r="P888" s="83">
        <v>45033.903379629628</v>
      </c>
      <c r="Q888" s="88" t="s">
        <v>5792</v>
      </c>
      <c r="R888" s="88"/>
      <c r="S888" s="88" t="s">
        <v>5793</v>
      </c>
      <c r="T888" s="88" t="s">
        <v>2320</v>
      </c>
      <c r="U888" s="88" t="s">
        <v>5794</v>
      </c>
      <c r="V888" s="88" t="s">
        <v>5795</v>
      </c>
      <c r="W888" s="78" t="s">
        <v>5796</v>
      </c>
      <c r="X888" s="83">
        <v>45033.903379629628</v>
      </c>
      <c r="Y888" s="88" t="s">
        <v>1692</v>
      </c>
      <c r="Z888" s="88" t="b">
        <v>0</v>
      </c>
      <c r="AA888" s="88" t="b">
        <v>0</v>
      </c>
      <c r="AB888" s="88"/>
      <c r="AC888" s="88">
        <v>1</v>
      </c>
      <c r="AD888" s="88">
        <v>0</v>
      </c>
      <c r="AE888" s="88" t="s">
        <v>1693</v>
      </c>
      <c r="AF888" s="88" t="b">
        <v>0</v>
      </c>
      <c r="AG888" s="88" t="b">
        <v>0</v>
      </c>
      <c r="AH888" s="88"/>
      <c r="AI888" s="88"/>
      <c r="AJ888" s="88"/>
      <c r="AK888" s="88" t="s">
        <v>5755</v>
      </c>
      <c r="AL888" s="88" t="s">
        <v>5758</v>
      </c>
      <c r="AM888" s="88" t="s">
        <v>5755</v>
      </c>
      <c r="AN888" s="88">
        <v>0</v>
      </c>
      <c r="AO888" s="88" t="s">
        <v>5755</v>
      </c>
      <c r="AP888" s="88" t="b">
        <v>0</v>
      </c>
      <c r="AQ888" s="88" t="b">
        <v>0</v>
      </c>
      <c r="AR888" s="88"/>
      <c r="AS888" s="88" t="b">
        <v>0</v>
      </c>
      <c r="AT888" s="88">
        <v>0</v>
      </c>
      <c r="AU888" s="88">
        <v>1</v>
      </c>
    </row>
    <row r="889" spans="1:47" ht="15" customHeight="1" x14ac:dyDescent="0.3">
      <c r="A889" s="46" t="s">
        <v>795</v>
      </c>
      <c r="B889" s="46" t="s">
        <v>787</v>
      </c>
      <c r="C889" s="50"/>
      <c r="D889" s="51"/>
      <c r="E889" s="81"/>
      <c r="F889" s="52"/>
      <c r="G889" s="50"/>
      <c r="H889" s="54"/>
      <c r="I889" s="53"/>
      <c r="J889" s="53"/>
      <c r="K889" s="65"/>
      <c r="L889" s="79"/>
      <c r="M889" s="79"/>
      <c r="N889" s="60"/>
      <c r="O889" s="88" t="s">
        <v>1697</v>
      </c>
      <c r="P889" s="83">
        <v>45033.903564814813</v>
      </c>
      <c r="Q889" s="88" t="s">
        <v>5797</v>
      </c>
      <c r="R889" s="88"/>
      <c r="S889" s="88" t="s">
        <v>5798</v>
      </c>
      <c r="T889" s="88" t="s">
        <v>2320</v>
      </c>
      <c r="U889" s="88" t="s">
        <v>5799</v>
      </c>
      <c r="V889" s="88" t="s">
        <v>5800</v>
      </c>
      <c r="W889" s="78" t="s">
        <v>5801</v>
      </c>
      <c r="X889" s="83">
        <v>45033.903564814813</v>
      </c>
      <c r="Y889" s="88" t="s">
        <v>1692</v>
      </c>
      <c r="Z889" s="88" t="b">
        <v>0</v>
      </c>
      <c r="AA889" s="88" t="b">
        <v>0</v>
      </c>
      <c r="AB889" s="88"/>
      <c r="AC889" s="88">
        <v>1</v>
      </c>
      <c r="AD889" s="88">
        <v>0</v>
      </c>
      <c r="AE889" s="88" t="s">
        <v>1693</v>
      </c>
      <c r="AF889" s="88" t="b">
        <v>0</v>
      </c>
      <c r="AG889" s="88" t="b">
        <v>0</v>
      </c>
      <c r="AH889" s="88"/>
      <c r="AI889" s="88"/>
      <c r="AJ889" s="88"/>
      <c r="AK889" s="88" t="s">
        <v>5755</v>
      </c>
      <c r="AL889" s="88" t="s">
        <v>5758</v>
      </c>
      <c r="AM889" s="88" t="s">
        <v>5755</v>
      </c>
      <c r="AN889" s="88">
        <v>0</v>
      </c>
      <c r="AO889" s="88" t="s">
        <v>5755</v>
      </c>
      <c r="AP889" s="88" t="b">
        <v>0</v>
      </c>
      <c r="AQ889" s="88" t="b">
        <v>0</v>
      </c>
      <c r="AR889" s="88"/>
      <c r="AS889" s="88" t="b">
        <v>0</v>
      </c>
      <c r="AT889" s="88">
        <v>0</v>
      </c>
      <c r="AU889" s="88">
        <v>1</v>
      </c>
    </row>
    <row r="890" spans="1:47" ht="15" customHeight="1" x14ac:dyDescent="0.3">
      <c r="A890" s="46" t="s">
        <v>796</v>
      </c>
      <c r="B890" s="46" t="s">
        <v>787</v>
      </c>
      <c r="C890" s="50"/>
      <c r="D890" s="51"/>
      <c r="E890" s="81"/>
      <c r="F890" s="52"/>
      <c r="G890" s="50"/>
      <c r="H890" s="54"/>
      <c r="I890" s="53"/>
      <c r="J890" s="53"/>
      <c r="K890" s="65"/>
      <c r="L890" s="79"/>
      <c r="M890" s="79"/>
      <c r="N890" s="60"/>
      <c r="O890" s="88" t="s">
        <v>1697</v>
      </c>
      <c r="P890" s="83">
        <v>45033.906099537038</v>
      </c>
      <c r="Q890" s="88" t="s">
        <v>5802</v>
      </c>
      <c r="R890" s="88"/>
      <c r="S890" s="88" t="s">
        <v>5803</v>
      </c>
      <c r="T890" s="88" t="s">
        <v>2320</v>
      </c>
      <c r="U890" s="88" t="s">
        <v>5804</v>
      </c>
      <c r="V890" s="88" t="s">
        <v>5805</v>
      </c>
      <c r="W890" s="78" t="s">
        <v>5806</v>
      </c>
      <c r="X890" s="83">
        <v>45033.906099537038</v>
      </c>
      <c r="Y890" s="88" t="s">
        <v>1692</v>
      </c>
      <c r="Z890" s="88" t="b">
        <v>0</v>
      </c>
      <c r="AA890" s="88" t="b">
        <v>0</v>
      </c>
      <c r="AB890" s="88"/>
      <c r="AC890" s="88">
        <v>3</v>
      </c>
      <c r="AD890" s="88">
        <v>0</v>
      </c>
      <c r="AE890" s="88" t="s">
        <v>1693</v>
      </c>
      <c r="AF890" s="88" t="b">
        <v>0</v>
      </c>
      <c r="AG890" s="88" t="b">
        <v>0</v>
      </c>
      <c r="AH890" s="88"/>
      <c r="AI890" s="88"/>
      <c r="AJ890" s="88"/>
      <c r="AK890" s="88" t="s">
        <v>5755</v>
      </c>
      <c r="AL890" s="88" t="s">
        <v>5758</v>
      </c>
      <c r="AM890" s="88" t="s">
        <v>5755</v>
      </c>
      <c r="AN890" s="88">
        <v>0</v>
      </c>
      <c r="AO890" s="88" t="s">
        <v>5755</v>
      </c>
      <c r="AP890" s="88" t="b">
        <v>0</v>
      </c>
      <c r="AQ890" s="88" t="b">
        <v>0</v>
      </c>
      <c r="AR890" s="88"/>
      <c r="AS890" s="88" t="b">
        <v>0</v>
      </c>
      <c r="AT890" s="88">
        <v>0</v>
      </c>
      <c r="AU890" s="88">
        <v>1</v>
      </c>
    </row>
    <row r="891" spans="1:47" ht="15" customHeight="1" x14ac:dyDescent="0.3">
      <c r="A891" s="46" t="s">
        <v>797</v>
      </c>
      <c r="B891" s="46" t="s">
        <v>787</v>
      </c>
      <c r="C891" s="50"/>
      <c r="D891" s="51"/>
      <c r="E891" s="81"/>
      <c r="F891" s="52"/>
      <c r="G891" s="50"/>
      <c r="H891" s="54"/>
      <c r="I891" s="53"/>
      <c r="J891" s="53"/>
      <c r="K891" s="65"/>
      <c r="L891" s="79"/>
      <c r="M891" s="79"/>
      <c r="N891" s="60"/>
      <c r="O891" s="88" t="s">
        <v>1697</v>
      </c>
      <c r="P891" s="83">
        <v>45033.946562500001</v>
      </c>
      <c r="Q891" s="88" t="s">
        <v>5807</v>
      </c>
      <c r="R891" s="88"/>
      <c r="S891" s="88" t="s">
        <v>5808</v>
      </c>
      <c r="T891" s="88" t="s">
        <v>2320</v>
      </c>
      <c r="U891" s="88" t="s">
        <v>5809</v>
      </c>
      <c r="V891" s="88" t="s">
        <v>5810</v>
      </c>
      <c r="W891" s="78" t="s">
        <v>5811</v>
      </c>
      <c r="X891" s="83">
        <v>45033.946562500001</v>
      </c>
      <c r="Y891" s="88" t="s">
        <v>1692</v>
      </c>
      <c r="Z891" s="88" t="b">
        <v>0</v>
      </c>
      <c r="AA891" s="88" t="b">
        <v>0</v>
      </c>
      <c r="AB891" s="88"/>
      <c r="AC891" s="88">
        <v>1</v>
      </c>
      <c r="AD891" s="88">
        <v>0</v>
      </c>
      <c r="AE891" s="88" t="s">
        <v>1693</v>
      </c>
      <c r="AF891" s="88" t="b">
        <v>0</v>
      </c>
      <c r="AG891" s="88" t="b">
        <v>0</v>
      </c>
      <c r="AH891" s="88"/>
      <c r="AI891" s="88"/>
      <c r="AJ891" s="88"/>
      <c r="AK891" s="88" t="s">
        <v>5755</v>
      </c>
      <c r="AL891" s="88" t="s">
        <v>5758</v>
      </c>
      <c r="AM891" s="88" t="s">
        <v>5755</v>
      </c>
      <c r="AN891" s="88">
        <v>0</v>
      </c>
      <c r="AO891" s="88" t="s">
        <v>5755</v>
      </c>
      <c r="AP891" s="88" t="b">
        <v>0</v>
      </c>
      <c r="AQ891" s="88" t="b">
        <v>0</v>
      </c>
      <c r="AR891" s="88"/>
      <c r="AS891" s="88" t="b">
        <v>0</v>
      </c>
      <c r="AT891" s="88">
        <v>0</v>
      </c>
      <c r="AU891" s="88">
        <v>1</v>
      </c>
    </row>
    <row r="892" spans="1:47" ht="15" customHeight="1" x14ac:dyDescent="0.3">
      <c r="A892" s="46" t="s">
        <v>798</v>
      </c>
      <c r="B892" s="46" t="s">
        <v>787</v>
      </c>
      <c r="C892" s="50"/>
      <c r="D892" s="51"/>
      <c r="E892" s="81"/>
      <c r="F892" s="52"/>
      <c r="G892" s="50"/>
      <c r="H892" s="54"/>
      <c r="I892" s="53"/>
      <c r="J892" s="53"/>
      <c r="K892" s="65"/>
      <c r="L892" s="79"/>
      <c r="M892" s="79"/>
      <c r="N892" s="60"/>
      <c r="O892" s="88" t="s">
        <v>1697</v>
      </c>
      <c r="P892" s="83">
        <v>45033.996689814812</v>
      </c>
      <c r="Q892" s="88" t="s">
        <v>5812</v>
      </c>
      <c r="R892" s="88"/>
      <c r="S892" s="88" t="s">
        <v>5813</v>
      </c>
      <c r="T892" s="88" t="s">
        <v>2320</v>
      </c>
      <c r="U892" s="88" t="s">
        <v>5814</v>
      </c>
      <c r="V892" s="88" t="s">
        <v>5815</v>
      </c>
      <c r="W892" s="78" t="s">
        <v>5816</v>
      </c>
      <c r="X892" s="83">
        <v>45033.996689814812</v>
      </c>
      <c r="Y892" s="88" t="s">
        <v>1692</v>
      </c>
      <c r="Z892" s="88" t="b">
        <v>0</v>
      </c>
      <c r="AA892" s="88" t="b">
        <v>0</v>
      </c>
      <c r="AB892" s="88"/>
      <c r="AC892" s="88">
        <v>2</v>
      </c>
      <c r="AD892" s="88">
        <v>0</v>
      </c>
      <c r="AE892" s="88" t="s">
        <v>1693</v>
      </c>
      <c r="AF892" s="88" t="b">
        <v>0</v>
      </c>
      <c r="AG892" s="88" t="b">
        <v>0</v>
      </c>
      <c r="AH892" s="88"/>
      <c r="AI892" s="88"/>
      <c r="AJ892" s="88"/>
      <c r="AK892" s="88" t="s">
        <v>5755</v>
      </c>
      <c r="AL892" s="88" t="s">
        <v>5758</v>
      </c>
      <c r="AM892" s="88" t="s">
        <v>5755</v>
      </c>
      <c r="AN892" s="88">
        <v>0</v>
      </c>
      <c r="AO892" s="88" t="s">
        <v>5755</v>
      </c>
      <c r="AP892" s="88" t="b">
        <v>0</v>
      </c>
      <c r="AQ892" s="88" t="b">
        <v>0</v>
      </c>
      <c r="AR892" s="88"/>
      <c r="AS892" s="88" t="b">
        <v>0</v>
      </c>
      <c r="AT892" s="88">
        <v>0</v>
      </c>
      <c r="AU892" s="88">
        <v>1</v>
      </c>
    </row>
    <row r="893" spans="1:47" ht="15" customHeight="1" x14ac:dyDescent="0.3">
      <c r="A893" s="46" t="s">
        <v>799</v>
      </c>
      <c r="B893" s="46" t="s">
        <v>787</v>
      </c>
      <c r="C893" s="50"/>
      <c r="D893" s="51"/>
      <c r="E893" s="81"/>
      <c r="F893" s="52"/>
      <c r="G893" s="50"/>
      <c r="H893" s="54"/>
      <c r="I893" s="53"/>
      <c r="J893" s="53"/>
      <c r="K893" s="65"/>
      <c r="L893" s="79"/>
      <c r="M893" s="79"/>
      <c r="N893" s="60"/>
      <c r="O893" s="88" t="s">
        <v>1697</v>
      </c>
      <c r="P893" s="83">
        <v>45034.133101851854</v>
      </c>
      <c r="Q893" s="88" t="s">
        <v>5817</v>
      </c>
      <c r="R893" s="88"/>
      <c r="S893" s="88" t="s">
        <v>5818</v>
      </c>
      <c r="T893" s="88" t="s">
        <v>2320</v>
      </c>
      <c r="U893" s="88" t="s">
        <v>5819</v>
      </c>
      <c r="V893" s="88" t="s">
        <v>5820</v>
      </c>
      <c r="W893" s="78" t="s">
        <v>5821</v>
      </c>
      <c r="X893" s="83">
        <v>45034.133101851854</v>
      </c>
      <c r="Y893" s="88" t="s">
        <v>1692</v>
      </c>
      <c r="Z893" s="88" t="b">
        <v>0</v>
      </c>
      <c r="AA893" s="88" t="b">
        <v>0</v>
      </c>
      <c r="AB893" s="88"/>
      <c r="AC893" s="88">
        <v>1</v>
      </c>
      <c r="AD893" s="88">
        <v>0</v>
      </c>
      <c r="AE893" s="88" t="s">
        <v>1693</v>
      </c>
      <c r="AF893" s="88" t="b">
        <v>0</v>
      </c>
      <c r="AG893" s="88" t="b">
        <v>0</v>
      </c>
      <c r="AH893" s="88"/>
      <c r="AI893" s="88"/>
      <c r="AJ893" s="88"/>
      <c r="AK893" s="88" t="s">
        <v>5755</v>
      </c>
      <c r="AL893" s="88" t="s">
        <v>5758</v>
      </c>
      <c r="AM893" s="88" t="s">
        <v>5755</v>
      </c>
      <c r="AN893" s="88">
        <v>0</v>
      </c>
      <c r="AO893" s="88" t="s">
        <v>5755</v>
      </c>
      <c r="AP893" s="88" t="b">
        <v>0</v>
      </c>
      <c r="AQ893" s="88" t="b">
        <v>0</v>
      </c>
      <c r="AR893" s="88"/>
      <c r="AS893" s="88" t="b">
        <v>0</v>
      </c>
      <c r="AT893" s="88">
        <v>0</v>
      </c>
      <c r="AU893" s="88">
        <v>1</v>
      </c>
    </row>
    <row r="894" spans="1:47" ht="15" customHeight="1" x14ac:dyDescent="0.3">
      <c r="A894" s="46" t="s">
        <v>800</v>
      </c>
      <c r="B894" s="46" t="s">
        <v>787</v>
      </c>
      <c r="C894" s="50"/>
      <c r="D894" s="51"/>
      <c r="E894" s="81"/>
      <c r="F894" s="52"/>
      <c r="G894" s="50"/>
      <c r="H894" s="54"/>
      <c r="I894" s="53"/>
      <c r="J894" s="53"/>
      <c r="K894" s="65"/>
      <c r="L894" s="79"/>
      <c r="M894" s="79"/>
      <c r="N894" s="60"/>
      <c r="O894" s="88" t="s">
        <v>1697</v>
      </c>
      <c r="P894" s="83">
        <v>45034.148993055554</v>
      </c>
      <c r="Q894" s="88" t="s">
        <v>5822</v>
      </c>
      <c r="R894" s="88"/>
      <c r="S894" s="88" t="s">
        <v>5823</v>
      </c>
      <c r="T894" s="88" t="s">
        <v>2320</v>
      </c>
      <c r="U894" s="88" t="s">
        <v>5824</v>
      </c>
      <c r="V894" s="88" t="s">
        <v>5825</v>
      </c>
      <c r="W894" s="78" t="s">
        <v>5826</v>
      </c>
      <c r="X894" s="83">
        <v>45034.148993055554</v>
      </c>
      <c r="Y894" s="88" t="s">
        <v>1692</v>
      </c>
      <c r="Z894" s="88" t="b">
        <v>0</v>
      </c>
      <c r="AA894" s="88" t="b">
        <v>0</v>
      </c>
      <c r="AB894" s="88"/>
      <c r="AC894" s="88">
        <v>2</v>
      </c>
      <c r="AD894" s="88">
        <v>0</v>
      </c>
      <c r="AE894" s="88" t="s">
        <v>1693</v>
      </c>
      <c r="AF894" s="88" t="b">
        <v>0</v>
      </c>
      <c r="AG894" s="88" t="b">
        <v>0</v>
      </c>
      <c r="AH894" s="88"/>
      <c r="AI894" s="88"/>
      <c r="AJ894" s="88"/>
      <c r="AK894" s="88" t="s">
        <v>5755</v>
      </c>
      <c r="AL894" s="88" t="s">
        <v>5758</v>
      </c>
      <c r="AM894" s="88" t="s">
        <v>5755</v>
      </c>
      <c r="AN894" s="88">
        <v>0</v>
      </c>
      <c r="AO894" s="88" t="s">
        <v>5755</v>
      </c>
      <c r="AP894" s="88" t="b">
        <v>0</v>
      </c>
      <c r="AQ894" s="88" t="b">
        <v>0</v>
      </c>
      <c r="AR894" s="88"/>
      <c r="AS894" s="88" t="b">
        <v>0</v>
      </c>
      <c r="AT894" s="88">
        <v>0</v>
      </c>
      <c r="AU894" s="88">
        <v>1</v>
      </c>
    </row>
    <row r="895" spans="1:47" ht="15" customHeight="1" x14ac:dyDescent="0.3">
      <c r="A895" s="46" t="s">
        <v>801</v>
      </c>
      <c r="B895" s="46" t="s">
        <v>787</v>
      </c>
      <c r="C895" s="50"/>
      <c r="D895" s="51"/>
      <c r="E895" s="81"/>
      <c r="F895" s="52"/>
      <c r="G895" s="50"/>
      <c r="H895" s="54"/>
      <c r="I895" s="53"/>
      <c r="J895" s="53"/>
      <c r="K895" s="65"/>
      <c r="L895" s="79"/>
      <c r="M895" s="79"/>
      <c r="N895" s="60"/>
      <c r="O895" s="88" t="s">
        <v>1697</v>
      </c>
      <c r="P895" s="83">
        <v>45033.884548611109</v>
      </c>
      <c r="Q895" s="88" t="s">
        <v>5827</v>
      </c>
      <c r="R895" s="88"/>
      <c r="S895" s="88" t="s">
        <v>5828</v>
      </c>
      <c r="T895" s="88" t="s">
        <v>2320</v>
      </c>
      <c r="U895" s="88" t="s">
        <v>801</v>
      </c>
      <c r="V895" s="88" t="s">
        <v>5829</v>
      </c>
      <c r="W895" s="78" t="s">
        <v>5830</v>
      </c>
      <c r="X895" s="83">
        <v>45033.884548611109</v>
      </c>
      <c r="Y895" s="88" t="s">
        <v>1692</v>
      </c>
      <c r="Z895" s="88" t="b">
        <v>0</v>
      </c>
      <c r="AA895" s="88" t="b">
        <v>0</v>
      </c>
      <c r="AB895" s="88"/>
      <c r="AC895" s="88">
        <v>3</v>
      </c>
      <c r="AD895" s="88">
        <v>0</v>
      </c>
      <c r="AE895" s="88" t="s">
        <v>1693</v>
      </c>
      <c r="AF895" s="88" t="b">
        <v>0</v>
      </c>
      <c r="AG895" s="88" t="b">
        <v>0</v>
      </c>
      <c r="AH895" s="88"/>
      <c r="AI895" s="88"/>
      <c r="AJ895" s="88"/>
      <c r="AK895" s="88" t="s">
        <v>5755</v>
      </c>
      <c r="AL895" s="88" t="s">
        <v>5758</v>
      </c>
      <c r="AM895" s="88" t="s">
        <v>5755</v>
      </c>
      <c r="AN895" s="88">
        <v>0</v>
      </c>
      <c r="AO895" s="88" t="s">
        <v>5755</v>
      </c>
      <c r="AP895" s="88" t="b">
        <v>0</v>
      </c>
      <c r="AQ895" s="88" t="b">
        <v>0</v>
      </c>
      <c r="AR895" s="88"/>
      <c r="AS895" s="88" t="b">
        <v>0</v>
      </c>
      <c r="AT895" s="88">
        <v>0</v>
      </c>
      <c r="AU895" s="88">
        <v>1</v>
      </c>
    </row>
    <row r="896" spans="1:47" ht="15" customHeight="1" x14ac:dyDescent="0.3">
      <c r="A896" s="46" t="s">
        <v>787</v>
      </c>
      <c r="B896" s="46" t="s">
        <v>787</v>
      </c>
      <c r="C896" s="50"/>
      <c r="D896" s="51"/>
      <c r="E896" s="81"/>
      <c r="F896" s="52"/>
      <c r="G896" s="50"/>
      <c r="H896" s="54"/>
      <c r="I896" s="53"/>
      <c r="J896" s="53"/>
      <c r="K896" s="65"/>
      <c r="L896" s="79"/>
      <c r="M896" s="79"/>
      <c r="N896" s="60"/>
      <c r="O896" s="88" t="s">
        <v>1736</v>
      </c>
      <c r="P896" s="83">
        <v>45033.866006944445</v>
      </c>
      <c r="Q896" s="88"/>
      <c r="R896" s="78" t="s">
        <v>5831</v>
      </c>
      <c r="S896" s="88" t="s">
        <v>5755</v>
      </c>
      <c r="T896" s="88" t="s">
        <v>2320</v>
      </c>
      <c r="U896" s="88" t="s">
        <v>787</v>
      </c>
      <c r="V896" s="88" t="s">
        <v>5758</v>
      </c>
      <c r="W896" s="78" t="s">
        <v>5832</v>
      </c>
      <c r="X896" s="83">
        <v>45033.866006944445</v>
      </c>
      <c r="Y896" s="88" t="s">
        <v>1692</v>
      </c>
      <c r="Z896" s="88" t="b">
        <v>0</v>
      </c>
      <c r="AA896" s="88" t="b">
        <v>0</v>
      </c>
      <c r="AB896" s="88"/>
      <c r="AC896" s="88">
        <v>0</v>
      </c>
      <c r="AD896" s="88">
        <v>0</v>
      </c>
      <c r="AE896" s="88" t="s">
        <v>1693</v>
      </c>
      <c r="AF896" s="88" t="b">
        <v>0</v>
      </c>
      <c r="AG896" s="88" t="b">
        <v>0</v>
      </c>
      <c r="AH896" s="88" t="s">
        <v>5833</v>
      </c>
      <c r="AI896" s="88" t="b">
        <v>0</v>
      </c>
      <c r="AJ896" s="88">
        <v>0.36</v>
      </c>
      <c r="AK896" s="88"/>
      <c r="AL896" s="88"/>
      <c r="AM896" s="88" t="s">
        <v>5755</v>
      </c>
      <c r="AN896" s="88">
        <v>0</v>
      </c>
      <c r="AO896" s="88"/>
      <c r="AP896" s="88"/>
      <c r="AQ896" s="88"/>
      <c r="AR896" s="88"/>
      <c r="AS896" s="88"/>
      <c r="AT896" s="88"/>
      <c r="AU896" s="88">
        <v>1</v>
      </c>
    </row>
    <row r="897" spans="1:47" ht="15" customHeight="1" x14ac:dyDescent="0.3">
      <c r="A897" s="46" t="s">
        <v>802</v>
      </c>
      <c r="B897" s="46" t="s">
        <v>802</v>
      </c>
      <c r="C897" s="50"/>
      <c r="D897" s="51"/>
      <c r="E897" s="81"/>
      <c r="F897" s="52"/>
      <c r="G897" s="50"/>
      <c r="H897" s="54"/>
      <c r="I897" s="53"/>
      <c r="J897" s="53"/>
      <c r="K897" s="65"/>
      <c r="L897" s="79"/>
      <c r="M897" s="79"/>
      <c r="N897" s="60"/>
      <c r="O897" s="88" t="s">
        <v>1736</v>
      </c>
      <c r="P897" s="83">
        <v>45033.504930555559</v>
      </c>
      <c r="Q897" s="88"/>
      <c r="R897" s="78" t="s">
        <v>5834</v>
      </c>
      <c r="S897" s="88" t="s">
        <v>5835</v>
      </c>
      <c r="T897" s="88" t="s">
        <v>5836</v>
      </c>
      <c r="U897" s="88" t="s">
        <v>802</v>
      </c>
      <c r="V897" s="88" t="s">
        <v>5837</v>
      </c>
      <c r="W897" s="78" t="s">
        <v>5838</v>
      </c>
      <c r="X897" s="83">
        <v>45033.504930555559</v>
      </c>
      <c r="Y897" s="88" t="s">
        <v>1692</v>
      </c>
      <c r="Z897" s="88" t="b">
        <v>0</v>
      </c>
      <c r="AA897" s="88" t="b">
        <v>0</v>
      </c>
      <c r="AB897" s="88"/>
      <c r="AC897" s="88">
        <v>1</v>
      </c>
      <c r="AD897" s="88">
        <v>0</v>
      </c>
      <c r="AE897" s="88" t="s">
        <v>1693</v>
      </c>
      <c r="AF897" s="88" t="b">
        <v>0</v>
      </c>
      <c r="AG897" s="88" t="b">
        <v>0</v>
      </c>
      <c r="AH897" s="88" t="s">
        <v>5839</v>
      </c>
      <c r="AI897" s="88" t="b">
        <v>0</v>
      </c>
      <c r="AJ897" s="88">
        <v>1</v>
      </c>
      <c r="AK897" s="88"/>
      <c r="AL897" s="88"/>
      <c r="AM897" s="88" t="s">
        <v>5835</v>
      </c>
      <c r="AN897" s="88">
        <v>0</v>
      </c>
      <c r="AO897" s="88"/>
      <c r="AP897" s="88"/>
      <c r="AQ897" s="88"/>
      <c r="AR897" s="88"/>
      <c r="AS897" s="88"/>
      <c r="AT897" s="88"/>
      <c r="AU897" s="88">
        <v>1</v>
      </c>
    </row>
    <row r="898" spans="1:47" ht="15" customHeight="1" x14ac:dyDescent="0.3">
      <c r="A898" s="46" t="s">
        <v>803</v>
      </c>
      <c r="B898" s="46" t="s">
        <v>803</v>
      </c>
      <c r="C898" s="50"/>
      <c r="D898" s="51"/>
      <c r="E898" s="81"/>
      <c r="F898" s="52"/>
      <c r="G898" s="50"/>
      <c r="H898" s="54"/>
      <c r="I898" s="53"/>
      <c r="J898" s="53"/>
      <c r="K898" s="65"/>
      <c r="L898" s="79"/>
      <c r="M898" s="79"/>
      <c r="N898" s="60"/>
      <c r="O898" s="88" t="s">
        <v>1736</v>
      </c>
      <c r="P898" s="83">
        <v>45033.528148148151</v>
      </c>
      <c r="Q898" s="88"/>
      <c r="R898" s="78" t="s">
        <v>5840</v>
      </c>
      <c r="S898" s="88" t="s">
        <v>5841</v>
      </c>
      <c r="T898" s="88" t="s">
        <v>5842</v>
      </c>
      <c r="U898" s="88" t="s">
        <v>5843</v>
      </c>
      <c r="V898" s="88" t="s">
        <v>5844</v>
      </c>
      <c r="W898" s="78" t="s">
        <v>5845</v>
      </c>
      <c r="X898" s="83">
        <v>45033.528148148151</v>
      </c>
      <c r="Y898" s="88" t="s">
        <v>1692</v>
      </c>
      <c r="Z898" s="88" t="b">
        <v>0</v>
      </c>
      <c r="AA898" s="88" t="b">
        <v>0</v>
      </c>
      <c r="AB898" s="88"/>
      <c r="AC898" s="88">
        <v>1</v>
      </c>
      <c r="AD898" s="88">
        <v>0</v>
      </c>
      <c r="AE898" s="88" t="s">
        <v>1693</v>
      </c>
      <c r="AF898" s="88" t="b">
        <v>0</v>
      </c>
      <c r="AG898" s="88" t="b">
        <v>0</v>
      </c>
      <c r="AH898" s="88" t="s">
        <v>5846</v>
      </c>
      <c r="AI898" s="88" t="b">
        <v>0</v>
      </c>
      <c r="AJ898" s="88">
        <v>1</v>
      </c>
      <c r="AK898" s="88"/>
      <c r="AL898" s="88"/>
      <c r="AM898" s="88" t="s">
        <v>5841</v>
      </c>
      <c r="AN898" s="88">
        <v>0</v>
      </c>
      <c r="AO898" s="88"/>
      <c r="AP898" s="88"/>
      <c r="AQ898" s="88"/>
      <c r="AR898" s="88"/>
      <c r="AS898" s="88"/>
      <c r="AT898" s="88"/>
      <c r="AU898" s="88">
        <v>1</v>
      </c>
    </row>
    <row r="899" spans="1:47" ht="15" customHeight="1" x14ac:dyDescent="0.3">
      <c r="A899" s="46" t="s">
        <v>549</v>
      </c>
      <c r="B899" s="46" t="s">
        <v>804</v>
      </c>
      <c r="C899" s="50"/>
      <c r="D899" s="51"/>
      <c r="E899" s="81"/>
      <c r="F899" s="52"/>
      <c r="G899" s="50"/>
      <c r="H899" s="54"/>
      <c r="I899" s="53"/>
      <c r="J899" s="53"/>
      <c r="K899" s="65"/>
      <c r="L899" s="79"/>
      <c r="M899" s="79"/>
      <c r="N899" s="60"/>
      <c r="O899" s="88" t="s">
        <v>1686</v>
      </c>
      <c r="P899" s="83">
        <v>45033.723726851851</v>
      </c>
      <c r="Q899" s="88" t="s">
        <v>5847</v>
      </c>
      <c r="R899" s="88"/>
      <c r="S899" s="88" t="s">
        <v>5848</v>
      </c>
      <c r="T899" s="88" t="s">
        <v>5849</v>
      </c>
      <c r="U899" s="88" t="s">
        <v>4155</v>
      </c>
      <c r="V899" s="88" t="s">
        <v>5850</v>
      </c>
      <c r="W899" s="78" t="s">
        <v>5851</v>
      </c>
      <c r="X899" s="83">
        <v>45033.723726851851</v>
      </c>
      <c r="Y899" s="88" t="s">
        <v>1692</v>
      </c>
      <c r="Z899" s="88" t="b">
        <v>0</v>
      </c>
      <c r="AA899" s="88" t="b">
        <v>0</v>
      </c>
      <c r="AB899" s="88"/>
      <c r="AC899" s="88">
        <v>1</v>
      </c>
      <c r="AD899" s="88">
        <v>0</v>
      </c>
      <c r="AE899" s="88" t="s">
        <v>1693</v>
      </c>
      <c r="AF899" s="88" t="b">
        <v>0</v>
      </c>
      <c r="AG899" s="88" t="b">
        <v>0</v>
      </c>
      <c r="AH899" s="88"/>
      <c r="AI899" s="88"/>
      <c r="AJ899" s="88"/>
      <c r="AK899" s="88" t="s">
        <v>5852</v>
      </c>
      <c r="AL899" s="88" t="s">
        <v>5853</v>
      </c>
      <c r="AM899" s="88" t="s">
        <v>5852</v>
      </c>
      <c r="AN899" s="88">
        <v>0</v>
      </c>
      <c r="AO899" s="88" t="s">
        <v>5854</v>
      </c>
      <c r="AP899" s="88" t="b">
        <v>1</v>
      </c>
      <c r="AQ899" s="88" t="b">
        <v>0</v>
      </c>
      <c r="AR899" s="88"/>
      <c r="AS899" s="88" t="b">
        <v>0</v>
      </c>
      <c r="AT899" s="88">
        <v>1</v>
      </c>
      <c r="AU899" s="88">
        <v>1</v>
      </c>
    </row>
    <row r="900" spans="1:47" ht="15" customHeight="1" x14ac:dyDescent="0.3">
      <c r="A900" s="46" t="s">
        <v>804</v>
      </c>
      <c r="B900" s="46" t="s">
        <v>549</v>
      </c>
      <c r="C900" s="50"/>
      <c r="D900" s="51"/>
      <c r="E900" s="81"/>
      <c r="F900" s="52"/>
      <c r="G900" s="50"/>
      <c r="H900" s="54"/>
      <c r="I900" s="53"/>
      <c r="J900" s="53"/>
      <c r="K900" s="65"/>
      <c r="L900" s="79"/>
      <c r="M900" s="79"/>
      <c r="N900" s="60"/>
      <c r="O900" s="88" t="s">
        <v>1697</v>
      </c>
      <c r="P900" s="83">
        <v>45033.603819444441</v>
      </c>
      <c r="Q900" s="88" t="s">
        <v>5855</v>
      </c>
      <c r="R900" s="88"/>
      <c r="S900" s="88" t="s">
        <v>5852</v>
      </c>
      <c r="T900" s="88" t="s">
        <v>5849</v>
      </c>
      <c r="U900" s="88" t="s">
        <v>804</v>
      </c>
      <c r="V900" s="88" t="s">
        <v>5853</v>
      </c>
      <c r="W900" s="78" t="s">
        <v>5856</v>
      </c>
      <c r="X900" s="83">
        <v>45033.603819444441</v>
      </c>
      <c r="Y900" s="88" t="s">
        <v>1692</v>
      </c>
      <c r="Z900" s="88" t="b">
        <v>0</v>
      </c>
      <c r="AA900" s="88" t="b">
        <v>0</v>
      </c>
      <c r="AB900" s="88"/>
      <c r="AC900" s="88">
        <v>1</v>
      </c>
      <c r="AD900" s="88">
        <v>0</v>
      </c>
      <c r="AE900" s="88" t="s">
        <v>1693</v>
      </c>
      <c r="AF900" s="88" t="b">
        <v>0</v>
      </c>
      <c r="AG900" s="88" t="b">
        <v>0</v>
      </c>
      <c r="AH900" s="88"/>
      <c r="AI900" s="88"/>
      <c r="AJ900" s="88"/>
      <c r="AK900" s="88" t="s">
        <v>5854</v>
      </c>
      <c r="AL900" s="88" t="s">
        <v>5857</v>
      </c>
      <c r="AM900" s="88" t="s">
        <v>5854</v>
      </c>
      <c r="AN900" s="88">
        <v>1</v>
      </c>
      <c r="AO900" s="88" t="s">
        <v>5854</v>
      </c>
      <c r="AP900" s="88" t="b">
        <v>0</v>
      </c>
      <c r="AQ900" s="88" t="b">
        <v>0</v>
      </c>
      <c r="AR900" s="88"/>
      <c r="AS900" s="88" t="b">
        <v>0</v>
      </c>
      <c r="AT900" s="88">
        <v>0</v>
      </c>
      <c r="AU900" s="88">
        <v>1</v>
      </c>
    </row>
    <row r="901" spans="1:47" ht="15" customHeight="1" x14ac:dyDescent="0.3">
      <c r="A901" s="46" t="s">
        <v>549</v>
      </c>
      <c r="B901" s="46" t="s">
        <v>805</v>
      </c>
      <c r="C901" s="50"/>
      <c r="D901" s="51"/>
      <c r="E901" s="81"/>
      <c r="F901" s="52"/>
      <c r="G901" s="50"/>
      <c r="H901" s="54"/>
      <c r="I901" s="53"/>
      <c r="J901" s="53"/>
      <c r="K901" s="65"/>
      <c r="L901" s="79"/>
      <c r="M901" s="79"/>
      <c r="N901" s="60"/>
      <c r="O901" s="88" t="s">
        <v>1686</v>
      </c>
      <c r="P901" s="83">
        <v>45033.725659722222</v>
      </c>
      <c r="Q901" s="88" t="s">
        <v>5858</v>
      </c>
      <c r="R901" s="88"/>
      <c r="S901" s="88" t="s">
        <v>5859</v>
      </c>
      <c r="T901" s="88" t="s">
        <v>5849</v>
      </c>
      <c r="U901" s="88" t="s">
        <v>4155</v>
      </c>
      <c r="V901" s="88" t="s">
        <v>5860</v>
      </c>
      <c r="W901" s="78" t="s">
        <v>5861</v>
      </c>
      <c r="X901" s="83">
        <v>45033.725659722222</v>
      </c>
      <c r="Y901" s="88" t="s">
        <v>1692</v>
      </c>
      <c r="Z901" s="88" t="b">
        <v>0</v>
      </c>
      <c r="AA901" s="88" t="b">
        <v>0</v>
      </c>
      <c r="AB901" s="88"/>
      <c r="AC901" s="88">
        <v>2</v>
      </c>
      <c r="AD901" s="88">
        <v>0</v>
      </c>
      <c r="AE901" s="88" t="s">
        <v>1693</v>
      </c>
      <c r="AF901" s="88" t="b">
        <v>0</v>
      </c>
      <c r="AG901" s="88" t="b">
        <v>0</v>
      </c>
      <c r="AH901" s="88"/>
      <c r="AI901" s="88"/>
      <c r="AJ901" s="88"/>
      <c r="AK901" s="88" t="s">
        <v>5862</v>
      </c>
      <c r="AL901" s="88" t="s">
        <v>5863</v>
      </c>
      <c r="AM901" s="88" t="s">
        <v>5862</v>
      </c>
      <c r="AN901" s="88">
        <v>0</v>
      </c>
      <c r="AO901" s="88" t="s">
        <v>5854</v>
      </c>
      <c r="AP901" s="88" t="b">
        <v>1</v>
      </c>
      <c r="AQ901" s="88" t="b">
        <v>0</v>
      </c>
      <c r="AR901" s="88"/>
      <c r="AS901" s="88" t="b">
        <v>0</v>
      </c>
      <c r="AT901" s="88">
        <v>1</v>
      </c>
      <c r="AU901" s="88">
        <v>1</v>
      </c>
    </row>
    <row r="902" spans="1:47" ht="15" customHeight="1" x14ac:dyDescent="0.3">
      <c r="A902" s="46" t="s">
        <v>805</v>
      </c>
      <c r="B902" s="46" t="s">
        <v>549</v>
      </c>
      <c r="C902" s="50"/>
      <c r="D902" s="51"/>
      <c r="E902" s="81"/>
      <c r="F902" s="52"/>
      <c r="G902" s="50"/>
      <c r="H902" s="54"/>
      <c r="I902" s="53"/>
      <c r="J902" s="53"/>
      <c r="K902" s="65"/>
      <c r="L902" s="79"/>
      <c r="M902" s="79"/>
      <c r="N902" s="60"/>
      <c r="O902" s="88" t="s">
        <v>1697</v>
      </c>
      <c r="P902" s="83">
        <v>45033.672210648147</v>
      </c>
      <c r="Q902" s="88" t="s">
        <v>5864</v>
      </c>
      <c r="R902" s="88"/>
      <c r="S902" s="88" t="s">
        <v>5862</v>
      </c>
      <c r="T902" s="88" t="s">
        <v>5849</v>
      </c>
      <c r="U902" s="88" t="s">
        <v>5865</v>
      </c>
      <c r="V902" s="88" t="s">
        <v>5863</v>
      </c>
      <c r="W902" s="78" t="s">
        <v>5866</v>
      </c>
      <c r="X902" s="83">
        <v>45033.672210648147</v>
      </c>
      <c r="Y902" s="88" t="s">
        <v>1692</v>
      </c>
      <c r="Z902" s="88" t="b">
        <v>0</v>
      </c>
      <c r="AA902" s="88" t="b">
        <v>0</v>
      </c>
      <c r="AB902" s="88"/>
      <c r="AC902" s="88">
        <v>2</v>
      </c>
      <c r="AD902" s="88">
        <v>0</v>
      </c>
      <c r="AE902" s="88" t="s">
        <v>1693</v>
      </c>
      <c r="AF902" s="88" t="b">
        <v>0</v>
      </c>
      <c r="AG902" s="88" t="b">
        <v>0</v>
      </c>
      <c r="AH902" s="88"/>
      <c r="AI902" s="88"/>
      <c r="AJ902" s="88"/>
      <c r="AK902" s="88" t="s">
        <v>5854</v>
      </c>
      <c r="AL902" s="88" t="s">
        <v>5857</v>
      </c>
      <c r="AM902" s="88" t="s">
        <v>5854</v>
      </c>
      <c r="AN902" s="88">
        <v>1</v>
      </c>
      <c r="AO902" s="88" t="s">
        <v>5854</v>
      </c>
      <c r="AP902" s="88" t="b">
        <v>0</v>
      </c>
      <c r="AQ902" s="88" t="b">
        <v>0</v>
      </c>
      <c r="AR902" s="88"/>
      <c r="AS902" s="88" t="b">
        <v>0</v>
      </c>
      <c r="AT902" s="88">
        <v>0</v>
      </c>
      <c r="AU902" s="88">
        <v>1</v>
      </c>
    </row>
    <row r="903" spans="1:47" ht="15" customHeight="1" x14ac:dyDescent="0.3">
      <c r="A903" s="46" t="s">
        <v>549</v>
      </c>
      <c r="B903" s="46" t="s">
        <v>806</v>
      </c>
      <c r="C903" s="50"/>
      <c r="D903" s="51"/>
      <c r="E903" s="81"/>
      <c r="F903" s="52"/>
      <c r="G903" s="50"/>
      <c r="H903" s="54"/>
      <c r="I903" s="53"/>
      <c r="J903" s="53"/>
      <c r="K903" s="65"/>
      <c r="L903" s="79"/>
      <c r="M903" s="79"/>
      <c r="N903" s="60"/>
      <c r="O903" s="88" t="s">
        <v>1686</v>
      </c>
      <c r="P903" s="83">
        <v>45033.726006944446</v>
      </c>
      <c r="Q903" s="88" t="s">
        <v>5867</v>
      </c>
      <c r="R903" s="88"/>
      <c r="S903" s="88" t="s">
        <v>5868</v>
      </c>
      <c r="T903" s="88" t="s">
        <v>5849</v>
      </c>
      <c r="U903" s="88" t="s">
        <v>4155</v>
      </c>
      <c r="V903" s="88" t="s">
        <v>5869</v>
      </c>
      <c r="W903" s="78" t="s">
        <v>5870</v>
      </c>
      <c r="X903" s="83">
        <v>45033.726006944446</v>
      </c>
      <c r="Y903" s="88" t="s">
        <v>1692</v>
      </c>
      <c r="Z903" s="88" t="b">
        <v>0</v>
      </c>
      <c r="AA903" s="88" t="b">
        <v>0</v>
      </c>
      <c r="AB903" s="88"/>
      <c r="AC903" s="88">
        <v>2</v>
      </c>
      <c r="AD903" s="88">
        <v>0</v>
      </c>
      <c r="AE903" s="88" t="s">
        <v>1693</v>
      </c>
      <c r="AF903" s="88" t="b">
        <v>0</v>
      </c>
      <c r="AG903" s="88" t="b">
        <v>0</v>
      </c>
      <c r="AH903" s="88"/>
      <c r="AI903" s="88"/>
      <c r="AJ903" s="88"/>
      <c r="AK903" s="88" t="s">
        <v>5871</v>
      </c>
      <c r="AL903" s="88" t="s">
        <v>5872</v>
      </c>
      <c r="AM903" s="88" t="s">
        <v>5871</v>
      </c>
      <c r="AN903" s="88">
        <v>0</v>
      </c>
      <c r="AO903" s="88" t="s">
        <v>5854</v>
      </c>
      <c r="AP903" s="88" t="b">
        <v>1</v>
      </c>
      <c r="AQ903" s="88" t="b">
        <v>0</v>
      </c>
      <c r="AR903" s="88"/>
      <c r="AS903" s="88" t="b">
        <v>0</v>
      </c>
      <c r="AT903" s="88">
        <v>1</v>
      </c>
      <c r="AU903" s="88">
        <v>1</v>
      </c>
    </row>
    <row r="904" spans="1:47" ht="15" customHeight="1" x14ac:dyDescent="0.3">
      <c r="A904" s="46" t="s">
        <v>806</v>
      </c>
      <c r="B904" s="46" t="s">
        <v>549</v>
      </c>
      <c r="C904" s="50"/>
      <c r="D904" s="51"/>
      <c r="E904" s="81"/>
      <c r="F904" s="52"/>
      <c r="G904" s="50"/>
      <c r="H904" s="54"/>
      <c r="I904" s="53"/>
      <c r="J904" s="53"/>
      <c r="K904" s="65"/>
      <c r="L904" s="79"/>
      <c r="M904" s="79"/>
      <c r="N904" s="60"/>
      <c r="O904" s="88" t="s">
        <v>1697</v>
      </c>
      <c r="P904" s="83">
        <v>45033.684247685182</v>
      </c>
      <c r="Q904" s="88" t="s">
        <v>5873</v>
      </c>
      <c r="R904" s="88"/>
      <c r="S904" s="88" t="s">
        <v>5871</v>
      </c>
      <c r="T904" s="88" t="s">
        <v>5849</v>
      </c>
      <c r="U904" s="88" t="s">
        <v>5874</v>
      </c>
      <c r="V904" s="88" t="s">
        <v>5872</v>
      </c>
      <c r="W904" s="78" t="s">
        <v>5875</v>
      </c>
      <c r="X904" s="83">
        <v>45033.684247685182</v>
      </c>
      <c r="Y904" s="88" t="s">
        <v>1692</v>
      </c>
      <c r="Z904" s="88" t="b">
        <v>0</v>
      </c>
      <c r="AA904" s="88" t="b">
        <v>0</v>
      </c>
      <c r="AB904" s="88"/>
      <c r="AC904" s="88">
        <v>2</v>
      </c>
      <c r="AD904" s="88">
        <v>0</v>
      </c>
      <c r="AE904" s="88" t="s">
        <v>1693</v>
      </c>
      <c r="AF904" s="88" t="b">
        <v>0</v>
      </c>
      <c r="AG904" s="88" t="b">
        <v>0</v>
      </c>
      <c r="AH904" s="88"/>
      <c r="AI904" s="88"/>
      <c r="AJ904" s="88"/>
      <c r="AK904" s="88" t="s">
        <v>5854</v>
      </c>
      <c r="AL904" s="88" t="s">
        <v>5857</v>
      </c>
      <c r="AM904" s="88" t="s">
        <v>5854</v>
      </c>
      <c r="AN904" s="88">
        <v>1</v>
      </c>
      <c r="AO904" s="88" t="s">
        <v>5854</v>
      </c>
      <c r="AP904" s="88" t="b">
        <v>0</v>
      </c>
      <c r="AQ904" s="88" t="b">
        <v>0</v>
      </c>
      <c r="AR904" s="88"/>
      <c r="AS904" s="88" t="b">
        <v>0</v>
      </c>
      <c r="AT904" s="88">
        <v>0</v>
      </c>
      <c r="AU904" s="88">
        <v>1</v>
      </c>
    </row>
    <row r="905" spans="1:47" ht="15" customHeight="1" x14ac:dyDescent="0.3">
      <c r="A905" s="46" t="s">
        <v>549</v>
      </c>
      <c r="B905" s="46" t="s">
        <v>549</v>
      </c>
      <c r="C905" s="50"/>
      <c r="D905" s="51"/>
      <c r="E905" s="81"/>
      <c r="F905" s="52"/>
      <c r="G905" s="50"/>
      <c r="H905" s="54"/>
      <c r="I905" s="53"/>
      <c r="J905" s="53"/>
      <c r="K905" s="65"/>
      <c r="L905" s="79"/>
      <c r="M905" s="79"/>
      <c r="N905" s="60"/>
      <c r="O905" s="88" t="s">
        <v>1736</v>
      </c>
      <c r="P905" s="83">
        <v>45033.577615740738</v>
      </c>
      <c r="Q905" s="88"/>
      <c r="R905" s="78" t="s">
        <v>5876</v>
      </c>
      <c r="S905" s="88" t="s">
        <v>4160</v>
      </c>
      <c r="T905" s="88" t="s">
        <v>4154</v>
      </c>
      <c r="U905" s="88" t="s">
        <v>4155</v>
      </c>
      <c r="V905" s="88" t="s">
        <v>4163</v>
      </c>
      <c r="W905" s="78" t="s">
        <v>5877</v>
      </c>
      <c r="X905" s="83">
        <v>45033.577615740738</v>
      </c>
      <c r="Y905" s="88" t="s">
        <v>1692</v>
      </c>
      <c r="Z905" s="88" t="b">
        <v>0</v>
      </c>
      <c r="AA905" s="88" t="b">
        <v>0</v>
      </c>
      <c r="AB905" s="88"/>
      <c r="AC905" s="88">
        <v>9</v>
      </c>
      <c r="AD905" s="88">
        <v>2</v>
      </c>
      <c r="AE905" s="88" t="s">
        <v>1693</v>
      </c>
      <c r="AF905" s="88" t="b">
        <v>0</v>
      </c>
      <c r="AG905" s="88" t="b">
        <v>0</v>
      </c>
      <c r="AH905" s="88" t="s">
        <v>5878</v>
      </c>
      <c r="AI905" s="88" t="b">
        <v>0</v>
      </c>
      <c r="AJ905" s="88">
        <v>0.81</v>
      </c>
      <c r="AK905" s="88"/>
      <c r="AL905" s="88"/>
      <c r="AM905" s="88" t="s">
        <v>4160</v>
      </c>
      <c r="AN905" s="88">
        <v>0</v>
      </c>
      <c r="AO905" s="88"/>
      <c r="AP905" s="88"/>
      <c r="AQ905" s="88"/>
      <c r="AR905" s="88"/>
      <c r="AS905" s="88"/>
      <c r="AT905" s="88"/>
      <c r="AU905" s="88">
        <v>4</v>
      </c>
    </row>
    <row r="906" spans="1:47" ht="15" customHeight="1" x14ac:dyDescent="0.3">
      <c r="A906" s="46" t="s">
        <v>549</v>
      </c>
      <c r="B906" s="46" t="s">
        <v>549</v>
      </c>
      <c r="C906" s="50"/>
      <c r="D906" s="51"/>
      <c r="E906" s="81"/>
      <c r="F906" s="52"/>
      <c r="G906" s="50"/>
      <c r="H906" s="54"/>
      <c r="I906" s="53"/>
      <c r="J906" s="53"/>
      <c r="K906" s="65"/>
      <c r="L906" s="79"/>
      <c r="M906" s="79"/>
      <c r="N906" s="60"/>
      <c r="O906" s="88" t="s">
        <v>1736</v>
      </c>
      <c r="P906" s="83">
        <v>45033.576793981483</v>
      </c>
      <c r="Q906" s="88"/>
      <c r="R906" s="78" t="s">
        <v>5879</v>
      </c>
      <c r="S906" s="88" t="s">
        <v>5880</v>
      </c>
      <c r="T906" s="88" t="s">
        <v>5881</v>
      </c>
      <c r="U906" s="88" t="s">
        <v>4155</v>
      </c>
      <c r="V906" s="88" t="s">
        <v>5882</v>
      </c>
      <c r="W906" s="78" t="s">
        <v>5883</v>
      </c>
      <c r="X906" s="83">
        <v>45033.576793981483</v>
      </c>
      <c r="Y906" s="88" t="s">
        <v>1692</v>
      </c>
      <c r="Z906" s="88" t="b">
        <v>0</v>
      </c>
      <c r="AA906" s="88" t="b">
        <v>0</v>
      </c>
      <c r="AB906" s="88"/>
      <c r="AC906" s="88">
        <v>3</v>
      </c>
      <c r="AD906" s="88">
        <v>1</v>
      </c>
      <c r="AE906" s="88" t="s">
        <v>1693</v>
      </c>
      <c r="AF906" s="88" t="b">
        <v>0</v>
      </c>
      <c r="AG906" s="88" t="b">
        <v>0</v>
      </c>
      <c r="AH906" s="88" t="s">
        <v>5878</v>
      </c>
      <c r="AI906" s="88" t="b">
        <v>0</v>
      </c>
      <c r="AJ906" s="88">
        <v>0.67</v>
      </c>
      <c r="AK906" s="88"/>
      <c r="AL906" s="88"/>
      <c r="AM906" s="88" t="s">
        <v>5880</v>
      </c>
      <c r="AN906" s="88">
        <v>0</v>
      </c>
      <c r="AO906" s="88"/>
      <c r="AP906" s="88"/>
      <c r="AQ906" s="88"/>
      <c r="AR906" s="88"/>
      <c r="AS906" s="88"/>
      <c r="AT906" s="88"/>
      <c r="AU906" s="88">
        <v>4</v>
      </c>
    </row>
    <row r="907" spans="1:47" ht="15" customHeight="1" x14ac:dyDescent="0.3">
      <c r="A907" s="46" t="s">
        <v>549</v>
      </c>
      <c r="B907" s="46" t="s">
        <v>549</v>
      </c>
      <c r="C907" s="50"/>
      <c r="D907" s="51"/>
      <c r="E907" s="81"/>
      <c r="F907" s="52"/>
      <c r="G907" s="50"/>
      <c r="H907" s="54"/>
      <c r="I907" s="53"/>
      <c r="J907" s="53"/>
      <c r="K907" s="65"/>
      <c r="L907" s="79"/>
      <c r="M907" s="79"/>
      <c r="N907" s="60"/>
      <c r="O907" s="88" t="s">
        <v>1736</v>
      </c>
      <c r="P907" s="83">
        <v>45033.576041666667</v>
      </c>
      <c r="Q907" s="88"/>
      <c r="R907" s="78" t="s">
        <v>5884</v>
      </c>
      <c r="S907" s="88" t="s">
        <v>5432</v>
      </c>
      <c r="T907" s="88" t="s">
        <v>5426</v>
      </c>
      <c r="U907" s="88" t="s">
        <v>4155</v>
      </c>
      <c r="V907" s="88" t="s">
        <v>5435</v>
      </c>
      <c r="W907" s="78" t="s">
        <v>5885</v>
      </c>
      <c r="X907" s="83">
        <v>45033.576041666667</v>
      </c>
      <c r="Y907" s="88" t="s">
        <v>1692</v>
      </c>
      <c r="Z907" s="88" t="b">
        <v>0</v>
      </c>
      <c r="AA907" s="88" t="b">
        <v>0</v>
      </c>
      <c r="AB907" s="88"/>
      <c r="AC907" s="88">
        <v>30</v>
      </c>
      <c r="AD907" s="88">
        <v>2</v>
      </c>
      <c r="AE907" s="88" t="s">
        <v>1693</v>
      </c>
      <c r="AF907" s="88" t="b">
        <v>0</v>
      </c>
      <c r="AG907" s="88" t="b">
        <v>0</v>
      </c>
      <c r="AH907" s="88" t="s">
        <v>5878</v>
      </c>
      <c r="AI907" s="88" t="b">
        <v>0</v>
      </c>
      <c r="AJ907" s="88">
        <v>0.95</v>
      </c>
      <c r="AK907" s="88"/>
      <c r="AL907" s="88"/>
      <c r="AM907" s="88" t="s">
        <v>5432</v>
      </c>
      <c r="AN907" s="88">
        <v>0</v>
      </c>
      <c r="AO907" s="88"/>
      <c r="AP907" s="88"/>
      <c r="AQ907" s="88"/>
      <c r="AR907" s="88"/>
      <c r="AS907" s="88"/>
      <c r="AT907" s="88"/>
      <c r="AU907" s="88">
        <v>4</v>
      </c>
    </row>
    <row r="908" spans="1:47" ht="15" customHeight="1" x14ac:dyDescent="0.3">
      <c r="A908" s="46" t="s">
        <v>549</v>
      </c>
      <c r="B908" s="46" t="s">
        <v>549</v>
      </c>
      <c r="C908" s="50"/>
      <c r="D908" s="51"/>
      <c r="E908" s="81"/>
      <c r="F908" s="52"/>
      <c r="G908" s="50"/>
      <c r="H908" s="54"/>
      <c r="I908" s="53"/>
      <c r="J908" s="53"/>
      <c r="K908" s="65"/>
      <c r="L908" s="79"/>
      <c r="M908" s="79"/>
      <c r="N908" s="60"/>
      <c r="O908" s="88" t="s">
        <v>1736</v>
      </c>
      <c r="P908" s="83">
        <v>45033.57508101852</v>
      </c>
      <c r="Q908" s="88"/>
      <c r="R908" s="78" t="s">
        <v>5886</v>
      </c>
      <c r="S908" s="88" t="s">
        <v>5854</v>
      </c>
      <c r="T908" s="88" t="s">
        <v>5849</v>
      </c>
      <c r="U908" s="88" t="s">
        <v>4155</v>
      </c>
      <c r="V908" s="88" t="s">
        <v>5857</v>
      </c>
      <c r="W908" s="78" t="s">
        <v>5887</v>
      </c>
      <c r="X908" s="83">
        <v>45033.57508101852</v>
      </c>
      <c r="Y908" s="88" t="s">
        <v>1692</v>
      </c>
      <c r="Z908" s="88" t="b">
        <v>0</v>
      </c>
      <c r="AA908" s="88" t="b">
        <v>0</v>
      </c>
      <c r="AB908" s="88"/>
      <c r="AC908" s="88">
        <v>39</v>
      </c>
      <c r="AD908" s="88">
        <v>5</v>
      </c>
      <c r="AE908" s="88" t="s">
        <v>1693</v>
      </c>
      <c r="AF908" s="88" t="b">
        <v>0</v>
      </c>
      <c r="AG908" s="88" t="b">
        <v>0</v>
      </c>
      <c r="AH908" s="88" t="s">
        <v>5878</v>
      </c>
      <c r="AI908" s="88" t="b">
        <v>0</v>
      </c>
      <c r="AJ908" s="88">
        <v>0.88</v>
      </c>
      <c r="AK908" s="88"/>
      <c r="AL908" s="88"/>
      <c r="AM908" s="88" t="s">
        <v>5854</v>
      </c>
      <c r="AN908" s="88">
        <v>0</v>
      </c>
      <c r="AO908" s="88"/>
      <c r="AP908" s="88"/>
      <c r="AQ908" s="88"/>
      <c r="AR908" s="88"/>
      <c r="AS908" s="88"/>
      <c r="AT908" s="88"/>
      <c r="AU908" s="88">
        <v>4</v>
      </c>
    </row>
    <row r="909" spans="1:47" ht="15" customHeight="1" x14ac:dyDescent="0.3">
      <c r="A909" s="46" t="s">
        <v>807</v>
      </c>
      <c r="B909" s="46" t="s">
        <v>807</v>
      </c>
      <c r="C909" s="50"/>
      <c r="D909" s="51"/>
      <c r="E909" s="81"/>
      <c r="F909" s="52"/>
      <c r="G909" s="50"/>
      <c r="H909" s="54"/>
      <c r="I909" s="53"/>
      <c r="J909" s="53"/>
      <c r="K909" s="65"/>
      <c r="L909" s="79"/>
      <c r="M909" s="79"/>
      <c r="N909" s="60"/>
      <c r="O909" s="88" t="s">
        <v>1736</v>
      </c>
      <c r="P909" s="83">
        <v>45033.68310185185</v>
      </c>
      <c r="Q909" s="88" t="s">
        <v>5888</v>
      </c>
      <c r="R909" s="88"/>
      <c r="S909" s="88" t="s">
        <v>5889</v>
      </c>
      <c r="T909" s="88" t="s">
        <v>5890</v>
      </c>
      <c r="U909" s="88" t="s">
        <v>807</v>
      </c>
      <c r="V909" s="88" t="s">
        <v>5891</v>
      </c>
      <c r="W909" s="78" t="s">
        <v>5892</v>
      </c>
      <c r="X909" s="83">
        <v>45033.68310185185</v>
      </c>
      <c r="Y909" s="88" t="s">
        <v>1692</v>
      </c>
      <c r="Z909" s="88" t="b">
        <v>0</v>
      </c>
      <c r="AA909" s="88" t="b">
        <v>0</v>
      </c>
      <c r="AB909" s="88"/>
      <c r="AC909" s="88">
        <v>1</v>
      </c>
      <c r="AD909" s="88">
        <v>0</v>
      </c>
      <c r="AE909" s="88" t="s">
        <v>1693</v>
      </c>
      <c r="AF909" s="88" t="b">
        <v>0</v>
      </c>
      <c r="AG909" s="88" t="b">
        <v>0</v>
      </c>
      <c r="AH909" s="88" t="s">
        <v>5893</v>
      </c>
      <c r="AI909" s="88" t="b">
        <v>0</v>
      </c>
      <c r="AJ909" s="88">
        <v>1</v>
      </c>
      <c r="AK909" s="88"/>
      <c r="AL909" s="88"/>
      <c r="AM909" s="88" t="s">
        <v>5889</v>
      </c>
      <c r="AN909" s="88">
        <v>0</v>
      </c>
      <c r="AO909" s="88"/>
      <c r="AP909" s="88"/>
      <c r="AQ909" s="88"/>
      <c r="AR909" s="88"/>
      <c r="AS909" s="88"/>
      <c r="AT909" s="88"/>
      <c r="AU909" s="88">
        <v>1</v>
      </c>
    </row>
    <row r="910" spans="1:47" ht="15" customHeight="1" x14ac:dyDescent="0.3">
      <c r="A910" s="46" t="s">
        <v>808</v>
      </c>
      <c r="B910" s="46" t="s">
        <v>808</v>
      </c>
      <c r="C910" s="50"/>
      <c r="D910" s="51"/>
      <c r="E910" s="81"/>
      <c r="F910" s="52"/>
      <c r="G910" s="50"/>
      <c r="H910" s="54"/>
      <c r="I910" s="53"/>
      <c r="J910" s="53"/>
      <c r="K910" s="65"/>
      <c r="L910" s="79"/>
      <c r="M910" s="79"/>
      <c r="N910" s="60"/>
      <c r="O910" s="88" t="s">
        <v>1736</v>
      </c>
      <c r="P910" s="83">
        <v>45033.886469907404</v>
      </c>
      <c r="Q910" s="88" t="s">
        <v>5894</v>
      </c>
      <c r="R910" s="88"/>
      <c r="S910" s="88" t="s">
        <v>5895</v>
      </c>
      <c r="T910" s="88" t="s">
        <v>1742</v>
      </c>
      <c r="U910" s="88" t="s">
        <v>5896</v>
      </c>
      <c r="V910" s="88" t="s">
        <v>5897</v>
      </c>
      <c r="W910" s="78" t="s">
        <v>5898</v>
      </c>
      <c r="X910" s="83">
        <v>45033.886469907404</v>
      </c>
      <c r="Y910" s="88" t="s">
        <v>1692</v>
      </c>
      <c r="Z910" s="88" t="b">
        <v>0</v>
      </c>
      <c r="AA910" s="88" t="b">
        <v>0</v>
      </c>
      <c r="AB910" s="88"/>
      <c r="AC910" s="88">
        <v>1</v>
      </c>
      <c r="AD910" s="88">
        <v>0</v>
      </c>
      <c r="AE910" s="88" t="s">
        <v>1693</v>
      </c>
      <c r="AF910" s="88" t="b">
        <v>0</v>
      </c>
      <c r="AG910" s="88" t="b">
        <v>0</v>
      </c>
      <c r="AH910" s="88" t="s">
        <v>5899</v>
      </c>
      <c r="AI910" s="88" t="b">
        <v>0</v>
      </c>
      <c r="AJ910" s="88">
        <v>1</v>
      </c>
      <c r="AK910" s="88"/>
      <c r="AL910" s="88"/>
      <c r="AM910" s="88" t="s">
        <v>5895</v>
      </c>
      <c r="AN910" s="88">
        <v>0</v>
      </c>
      <c r="AO910" s="88"/>
      <c r="AP910" s="88"/>
      <c r="AQ910" s="88"/>
      <c r="AR910" s="88"/>
      <c r="AS910" s="88"/>
      <c r="AT910" s="88"/>
      <c r="AU910" s="88">
        <v>1</v>
      </c>
    </row>
    <row r="911" spans="1:47" ht="15" customHeight="1" x14ac:dyDescent="0.3">
      <c r="A911" s="46" t="s">
        <v>809</v>
      </c>
      <c r="B911" s="46" t="s">
        <v>810</v>
      </c>
      <c r="C911" s="50"/>
      <c r="D911" s="51"/>
      <c r="E911" s="81"/>
      <c r="F911" s="52"/>
      <c r="G911" s="50"/>
      <c r="H911" s="54"/>
      <c r="I911" s="53"/>
      <c r="J911" s="53"/>
      <c r="K911" s="65"/>
      <c r="L911" s="79"/>
      <c r="M911" s="79"/>
      <c r="N911" s="60"/>
      <c r="O911" s="88" t="s">
        <v>1697</v>
      </c>
      <c r="P911" s="83">
        <v>45032.521226851852</v>
      </c>
      <c r="Q911" s="88" t="s">
        <v>5900</v>
      </c>
      <c r="R911" s="88"/>
      <c r="S911" s="88" t="s">
        <v>5901</v>
      </c>
      <c r="T911" s="88" t="s">
        <v>5902</v>
      </c>
      <c r="U911" s="88" t="s">
        <v>809</v>
      </c>
      <c r="V911" s="88" t="s">
        <v>5903</v>
      </c>
      <c r="W911" s="78" t="s">
        <v>5904</v>
      </c>
      <c r="X911" s="83">
        <v>45032.521226851852</v>
      </c>
      <c r="Y911" s="88" t="s">
        <v>1692</v>
      </c>
      <c r="Z911" s="88" t="b">
        <v>0</v>
      </c>
      <c r="AA911" s="88" t="b">
        <v>0</v>
      </c>
      <c r="AB911" s="88"/>
      <c r="AC911" s="88">
        <v>1</v>
      </c>
      <c r="AD911" s="88">
        <v>0</v>
      </c>
      <c r="AE911" s="88" t="s">
        <v>1693</v>
      </c>
      <c r="AF911" s="88" t="b">
        <v>0</v>
      </c>
      <c r="AG911" s="88" t="b">
        <v>0</v>
      </c>
      <c r="AH911" s="88"/>
      <c r="AI911" s="88"/>
      <c r="AJ911" s="88"/>
      <c r="AK911" s="88" t="s">
        <v>5905</v>
      </c>
      <c r="AL911" s="88" t="s">
        <v>5906</v>
      </c>
      <c r="AM911" s="88" t="s">
        <v>5905</v>
      </c>
      <c r="AN911" s="88">
        <v>0</v>
      </c>
      <c r="AO911" s="88" t="s">
        <v>5905</v>
      </c>
      <c r="AP911" s="88" t="b">
        <v>0</v>
      </c>
      <c r="AQ911" s="88" t="b">
        <v>0</v>
      </c>
      <c r="AR911" s="88"/>
      <c r="AS911" s="88" t="b">
        <v>0</v>
      </c>
      <c r="AT911" s="88">
        <v>0</v>
      </c>
      <c r="AU911" s="88">
        <v>1</v>
      </c>
    </row>
    <row r="912" spans="1:47" ht="15" customHeight="1" x14ac:dyDescent="0.3">
      <c r="A912" s="46" t="s">
        <v>811</v>
      </c>
      <c r="B912" s="46" t="s">
        <v>812</v>
      </c>
      <c r="C912" s="50"/>
      <c r="D912" s="51"/>
      <c r="E912" s="81"/>
      <c r="F912" s="52"/>
      <c r="G912" s="50"/>
      <c r="H912" s="54"/>
      <c r="I912" s="53"/>
      <c r="J912" s="53"/>
      <c r="K912" s="65"/>
      <c r="L912" s="79"/>
      <c r="M912" s="79"/>
      <c r="N912" s="60"/>
      <c r="O912" s="88" t="s">
        <v>1686</v>
      </c>
      <c r="P912" s="83">
        <v>45032.656724537039</v>
      </c>
      <c r="Q912" s="88" t="s">
        <v>5907</v>
      </c>
      <c r="R912" s="88"/>
      <c r="S912" s="88" t="s">
        <v>5908</v>
      </c>
      <c r="T912" s="88" t="s">
        <v>5902</v>
      </c>
      <c r="U912" s="88" t="s">
        <v>5909</v>
      </c>
      <c r="V912" s="88" t="s">
        <v>5910</v>
      </c>
      <c r="W912" s="78" t="s">
        <v>5911</v>
      </c>
      <c r="X912" s="83">
        <v>45032.656724537039</v>
      </c>
      <c r="Y912" s="88" t="s">
        <v>1692</v>
      </c>
      <c r="Z912" s="88" t="b">
        <v>0</v>
      </c>
      <c r="AA912" s="88" t="b">
        <v>0</v>
      </c>
      <c r="AB912" s="88"/>
      <c r="AC912" s="88">
        <v>1</v>
      </c>
      <c r="AD912" s="88">
        <v>0</v>
      </c>
      <c r="AE912" s="88" t="s">
        <v>1693</v>
      </c>
      <c r="AF912" s="88" t="b">
        <v>0</v>
      </c>
      <c r="AG912" s="88" t="b">
        <v>0</v>
      </c>
      <c r="AH912" s="88"/>
      <c r="AI912" s="88"/>
      <c r="AJ912" s="88"/>
      <c r="AK912" s="88" t="s">
        <v>5912</v>
      </c>
      <c r="AL912" s="88" t="s">
        <v>5913</v>
      </c>
      <c r="AM912" s="88" t="s">
        <v>5912</v>
      </c>
      <c r="AN912" s="88">
        <v>0</v>
      </c>
      <c r="AO912" s="88" t="s">
        <v>5905</v>
      </c>
      <c r="AP912" s="88" t="b">
        <v>0</v>
      </c>
      <c r="AQ912" s="88" t="b">
        <v>0</v>
      </c>
      <c r="AR912" s="88"/>
      <c r="AS912" s="88" t="b">
        <v>0</v>
      </c>
      <c r="AT912" s="88">
        <v>1</v>
      </c>
      <c r="AU912" s="88">
        <v>1</v>
      </c>
    </row>
    <row r="913" spans="1:47" ht="15" customHeight="1" x14ac:dyDescent="0.3">
      <c r="A913" s="46" t="s">
        <v>813</v>
      </c>
      <c r="B913" s="46" t="s">
        <v>812</v>
      </c>
      <c r="C913" s="50"/>
      <c r="D913" s="51"/>
      <c r="E913" s="81"/>
      <c r="F913" s="52"/>
      <c r="G913" s="50"/>
      <c r="H913" s="54"/>
      <c r="I913" s="53"/>
      <c r="J913" s="53"/>
      <c r="K913" s="65"/>
      <c r="L913" s="79"/>
      <c r="M913" s="79"/>
      <c r="N913" s="60"/>
      <c r="O913" s="88" t="s">
        <v>1686</v>
      </c>
      <c r="P913" s="83">
        <v>45032.541770833333</v>
      </c>
      <c r="Q913" s="88" t="s">
        <v>5914</v>
      </c>
      <c r="R913" s="88"/>
      <c r="S913" s="88" t="s">
        <v>5915</v>
      </c>
      <c r="T913" s="88" t="s">
        <v>5902</v>
      </c>
      <c r="U913" s="88" t="s">
        <v>5916</v>
      </c>
      <c r="V913" s="88" t="s">
        <v>5917</v>
      </c>
      <c r="W913" s="78" t="s">
        <v>5918</v>
      </c>
      <c r="X913" s="83">
        <v>45032.541770833333</v>
      </c>
      <c r="Y913" s="88" t="s">
        <v>1692</v>
      </c>
      <c r="Z913" s="88" t="b">
        <v>0</v>
      </c>
      <c r="AA913" s="88" t="b">
        <v>0</v>
      </c>
      <c r="AB913" s="88"/>
      <c r="AC913" s="88">
        <v>2</v>
      </c>
      <c r="AD913" s="88">
        <v>0</v>
      </c>
      <c r="AE913" s="88" t="s">
        <v>1693</v>
      </c>
      <c r="AF913" s="88" t="b">
        <v>0</v>
      </c>
      <c r="AG913" s="88" t="b">
        <v>0</v>
      </c>
      <c r="AH913" s="88"/>
      <c r="AI913" s="88"/>
      <c r="AJ913" s="88"/>
      <c r="AK913" s="88" t="s">
        <v>5912</v>
      </c>
      <c r="AL913" s="88" t="s">
        <v>5913</v>
      </c>
      <c r="AM913" s="88" t="s">
        <v>5912</v>
      </c>
      <c r="AN913" s="88">
        <v>0</v>
      </c>
      <c r="AO913" s="88" t="s">
        <v>5905</v>
      </c>
      <c r="AP913" s="88" t="b">
        <v>0</v>
      </c>
      <c r="AQ913" s="88" t="b">
        <v>0</v>
      </c>
      <c r="AR913" s="88"/>
      <c r="AS913" s="88" t="b">
        <v>0</v>
      </c>
      <c r="AT913" s="88">
        <v>1</v>
      </c>
      <c r="AU913" s="88">
        <v>1</v>
      </c>
    </row>
    <row r="914" spans="1:47" ht="15" customHeight="1" x14ac:dyDescent="0.3">
      <c r="A914" s="46" t="s">
        <v>812</v>
      </c>
      <c r="B914" s="46" t="s">
        <v>810</v>
      </c>
      <c r="C914" s="50"/>
      <c r="D914" s="51"/>
      <c r="E914" s="81"/>
      <c r="F914" s="52"/>
      <c r="G914" s="50"/>
      <c r="H914" s="54"/>
      <c r="I914" s="53"/>
      <c r="J914" s="53"/>
      <c r="K914" s="65"/>
      <c r="L914" s="79"/>
      <c r="M914" s="79"/>
      <c r="N914" s="60"/>
      <c r="O914" s="88" t="s">
        <v>1697</v>
      </c>
      <c r="P914" s="83">
        <v>45032.541585648149</v>
      </c>
      <c r="Q914" s="88" t="s">
        <v>5919</v>
      </c>
      <c r="R914" s="88"/>
      <c r="S914" s="88" t="s">
        <v>5912</v>
      </c>
      <c r="T914" s="88" t="s">
        <v>5902</v>
      </c>
      <c r="U914" s="88" t="s">
        <v>5920</v>
      </c>
      <c r="V914" s="88" t="s">
        <v>5913</v>
      </c>
      <c r="W914" s="78" t="s">
        <v>5921</v>
      </c>
      <c r="X914" s="83">
        <v>45032.541585648149</v>
      </c>
      <c r="Y914" s="88" t="s">
        <v>1692</v>
      </c>
      <c r="Z914" s="88" t="b">
        <v>0</v>
      </c>
      <c r="AA914" s="88" t="b">
        <v>0</v>
      </c>
      <c r="AB914" s="88"/>
      <c r="AC914" s="88">
        <v>4</v>
      </c>
      <c r="AD914" s="88">
        <v>0</v>
      </c>
      <c r="AE914" s="88" t="s">
        <v>1693</v>
      </c>
      <c r="AF914" s="88" t="b">
        <v>0</v>
      </c>
      <c r="AG914" s="88" t="b">
        <v>0</v>
      </c>
      <c r="AH914" s="88"/>
      <c r="AI914" s="88"/>
      <c r="AJ914" s="88"/>
      <c r="AK914" s="88" t="s">
        <v>5905</v>
      </c>
      <c r="AL914" s="88" t="s">
        <v>5906</v>
      </c>
      <c r="AM914" s="88" t="s">
        <v>5905</v>
      </c>
      <c r="AN914" s="88">
        <v>2</v>
      </c>
      <c r="AO914" s="88" t="s">
        <v>5905</v>
      </c>
      <c r="AP914" s="88" t="b">
        <v>0</v>
      </c>
      <c r="AQ914" s="88" t="b">
        <v>0</v>
      </c>
      <c r="AR914" s="88"/>
      <c r="AS914" s="88" t="b">
        <v>0</v>
      </c>
      <c r="AT914" s="88">
        <v>0</v>
      </c>
      <c r="AU914" s="88">
        <v>1</v>
      </c>
    </row>
    <row r="915" spans="1:47" ht="15" customHeight="1" x14ac:dyDescent="0.3">
      <c r="A915" s="46" t="s">
        <v>814</v>
      </c>
      <c r="B915" s="46" t="s">
        <v>815</v>
      </c>
      <c r="C915" s="50"/>
      <c r="D915" s="51"/>
      <c r="E915" s="81"/>
      <c r="F915" s="52"/>
      <c r="G915" s="50"/>
      <c r="H915" s="54"/>
      <c r="I915" s="53"/>
      <c r="J915" s="53"/>
      <c r="K915" s="65"/>
      <c r="L915" s="79"/>
      <c r="M915" s="79"/>
      <c r="N915" s="60"/>
      <c r="O915" s="88" t="s">
        <v>1686</v>
      </c>
      <c r="P915" s="83">
        <v>45033.103229166663</v>
      </c>
      <c r="Q915" s="88" t="s">
        <v>5922</v>
      </c>
      <c r="R915" s="88"/>
      <c r="S915" s="88" t="s">
        <v>5923</v>
      </c>
      <c r="T915" s="88" t="s">
        <v>5902</v>
      </c>
      <c r="U915" s="88" t="s">
        <v>5924</v>
      </c>
      <c r="V915" s="88" t="s">
        <v>5925</v>
      </c>
      <c r="W915" s="78" t="s">
        <v>5926</v>
      </c>
      <c r="X915" s="83">
        <v>45033.103229166663</v>
      </c>
      <c r="Y915" s="88" t="s">
        <v>1692</v>
      </c>
      <c r="Z915" s="88" t="b">
        <v>0</v>
      </c>
      <c r="AA915" s="88" t="b">
        <v>0</v>
      </c>
      <c r="AB915" s="88"/>
      <c r="AC915" s="88">
        <v>1</v>
      </c>
      <c r="AD915" s="88">
        <v>0</v>
      </c>
      <c r="AE915" s="88" t="s">
        <v>1693</v>
      </c>
      <c r="AF915" s="88" t="b">
        <v>0</v>
      </c>
      <c r="AG915" s="88" t="b">
        <v>0</v>
      </c>
      <c r="AH915" s="88"/>
      <c r="AI915" s="88"/>
      <c r="AJ915" s="88"/>
      <c r="AK915" s="88" t="s">
        <v>5927</v>
      </c>
      <c r="AL915" s="88" t="s">
        <v>5928</v>
      </c>
      <c r="AM915" s="88" t="s">
        <v>5927</v>
      </c>
      <c r="AN915" s="88">
        <v>0</v>
      </c>
      <c r="AO915" s="88" t="s">
        <v>5905</v>
      </c>
      <c r="AP915" s="88" t="b">
        <v>0</v>
      </c>
      <c r="AQ915" s="88" t="b">
        <v>0</v>
      </c>
      <c r="AR915" s="88"/>
      <c r="AS915" s="88" t="b">
        <v>0</v>
      </c>
      <c r="AT915" s="88">
        <v>1</v>
      </c>
      <c r="AU915" s="88">
        <v>1</v>
      </c>
    </row>
    <row r="916" spans="1:47" ht="15" customHeight="1" x14ac:dyDescent="0.3">
      <c r="A916" s="46" t="s">
        <v>813</v>
      </c>
      <c r="B916" s="46" t="s">
        <v>815</v>
      </c>
      <c r="C916" s="50"/>
      <c r="D916" s="51"/>
      <c r="E916" s="81"/>
      <c r="F916" s="52"/>
      <c r="G916" s="50"/>
      <c r="H916" s="54"/>
      <c r="I916" s="53"/>
      <c r="J916" s="53"/>
      <c r="K916" s="65"/>
      <c r="L916" s="79"/>
      <c r="M916" s="79"/>
      <c r="N916" s="60"/>
      <c r="O916" s="88" t="s">
        <v>1686</v>
      </c>
      <c r="P916" s="83">
        <v>45032.542569444442</v>
      </c>
      <c r="Q916" s="88" t="s">
        <v>5929</v>
      </c>
      <c r="R916" s="88"/>
      <c r="S916" s="88" t="s">
        <v>5930</v>
      </c>
      <c r="T916" s="88" t="s">
        <v>5902</v>
      </c>
      <c r="U916" s="88" t="s">
        <v>5916</v>
      </c>
      <c r="V916" s="88" t="s">
        <v>5931</v>
      </c>
      <c r="W916" s="78" t="s">
        <v>5932</v>
      </c>
      <c r="X916" s="83">
        <v>45032.542569444442</v>
      </c>
      <c r="Y916" s="88" t="s">
        <v>1692</v>
      </c>
      <c r="Z916" s="88" t="b">
        <v>0</v>
      </c>
      <c r="AA916" s="88" t="b">
        <v>0</v>
      </c>
      <c r="AB916" s="88"/>
      <c r="AC916" s="88">
        <v>1</v>
      </c>
      <c r="AD916" s="88">
        <v>0</v>
      </c>
      <c r="AE916" s="88" t="s">
        <v>1693</v>
      </c>
      <c r="AF916" s="88" t="b">
        <v>0</v>
      </c>
      <c r="AG916" s="88" t="b">
        <v>0</v>
      </c>
      <c r="AH916" s="88"/>
      <c r="AI916" s="88"/>
      <c r="AJ916" s="88"/>
      <c r="AK916" s="88" t="s">
        <v>5927</v>
      </c>
      <c r="AL916" s="88" t="s">
        <v>5928</v>
      </c>
      <c r="AM916" s="88" t="s">
        <v>5927</v>
      </c>
      <c r="AN916" s="88">
        <v>0</v>
      </c>
      <c r="AO916" s="88" t="s">
        <v>5905</v>
      </c>
      <c r="AP916" s="88" t="b">
        <v>0</v>
      </c>
      <c r="AQ916" s="88" t="b">
        <v>0</v>
      </c>
      <c r="AR916" s="88"/>
      <c r="AS916" s="88" t="b">
        <v>0</v>
      </c>
      <c r="AT916" s="88">
        <v>1</v>
      </c>
      <c r="AU916" s="88">
        <v>1</v>
      </c>
    </row>
    <row r="917" spans="1:47" ht="15" customHeight="1" x14ac:dyDescent="0.3">
      <c r="A917" s="46" t="s">
        <v>815</v>
      </c>
      <c r="B917" s="46" t="s">
        <v>810</v>
      </c>
      <c r="C917" s="50"/>
      <c r="D917" s="51"/>
      <c r="E917" s="81"/>
      <c r="F917" s="52"/>
      <c r="G917" s="50"/>
      <c r="H917" s="54"/>
      <c r="I917" s="53"/>
      <c r="J917" s="53"/>
      <c r="K917" s="65"/>
      <c r="L917" s="79"/>
      <c r="M917" s="79"/>
      <c r="N917" s="60"/>
      <c r="O917" s="88" t="s">
        <v>1697</v>
      </c>
      <c r="P917" s="83">
        <v>45032.542372685188</v>
      </c>
      <c r="Q917" s="88" t="s">
        <v>5933</v>
      </c>
      <c r="R917" s="88"/>
      <c r="S917" s="88" t="s">
        <v>5927</v>
      </c>
      <c r="T917" s="88" t="s">
        <v>5902</v>
      </c>
      <c r="U917" s="88" t="s">
        <v>5934</v>
      </c>
      <c r="V917" s="88" t="s">
        <v>5928</v>
      </c>
      <c r="W917" s="78" t="s">
        <v>5935</v>
      </c>
      <c r="X917" s="83">
        <v>45032.542372685188</v>
      </c>
      <c r="Y917" s="88" t="s">
        <v>1692</v>
      </c>
      <c r="Z917" s="88" t="b">
        <v>0</v>
      </c>
      <c r="AA917" s="88" t="b">
        <v>0</v>
      </c>
      <c r="AB917" s="88"/>
      <c r="AC917" s="88">
        <v>3</v>
      </c>
      <c r="AD917" s="88">
        <v>0</v>
      </c>
      <c r="AE917" s="88" t="s">
        <v>1693</v>
      </c>
      <c r="AF917" s="88" t="b">
        <v>0</v>
      </c>
      <c r="AG917" s="88" t="b">
        <v>0</v>
      </c>
      <c r="AH917" s="88"/>
      <c r="AI917" s="88"/>
      <c r="AJ917" s="88"/>
      <c r="AK917" s="88" t="s">
        <v>5905</v>
      </c>
      <c r="AL917" s="88" t="s">
        <v>5906</v>
      </c>
      <c r="AM917" s="88" t="s">
        <v>5905</v>
      </c>
      <c r="AN917" s="88">
        <v>2</v>
      </c>
      <c r="AO917" s="88" t="s">
        <v>5905</v>
      </c>
      <c r="AP917" s="88" t="b">
        <v>0</v>
      </c>
      <c r="AQ917" s="88" t="b">
        <v>0</v>
      </c>
      <c r="AR917" s="88"/>
      <c r="AS917" s="88" t="b">
        <v>0</v>
      </c>
      <c r="AT917" s="88">
        <v>0</v>
      </c>
      <c r="AU917" s="88">
        <v>1</v>
      </c>
    </row>
    <row r="918" spans="1:47" ht="15" customHeight="1" x14ac:dyDescent="0.3">
      <c r="A918" s="46" t="s">
        <v>813</v>
      </c>
      <c r="B918" s="46" t="s">
        <v>816</v>
      </c>
      <c r="C918" s="50"/>
      <c r="D918" s="51"/>
      <c r="E918" s="81"/>
      <c r="F918" s="52"/>
      <c r="G918" s="50"/>
      <c r="H918" s="54"/>
      <c r="I918" s="53"/>
      <c r="J918" s="53"/>
      <c r="K918" s="65"/>
      <c r="L918" s="79"/>
      <c r="M918" s="79"/>
      <c r="N918" s="60"/>
      <c r="O918" s="88" t="s">
        <v>1686</v>
      </c>
      <c r="P918" s="83">
        <v>45032.549756944441</v>
      </c>
      <c r="Q918" s="88" t="s">
        <v>5936</v>
      </c>
      <c r="R918" s="88"/>
      <c r="S918" s="88" t="s">
        <v>5937</v>
      </c>
      <c r="T918" s="88" t="s">
        <v>5902</v>
      </c>
      <c r="U918" s="88" t="s">
        <v>5916</v>
      </c>
      <c r="V918" s="88" t="s">
        <v>5938</v>
      </c>
      <c r="W918" s="78" t="s">
        <v>5939</v>
      </c>
      <c r="X918" s="83">
        <v>45032.549756944441</v>
      </c>
      <c r="Y918" s="88" t="s">
        <v>1692</v>
      </c>
      <c r="Z918" s="88" t="b">
        <v>0</v>
      </c>
      <c r="AA918" s="88" t="b">
        <v>0</v>
      </c>
      <c r="AB918" s="88"/>
      <c r="AC918" s="88">
        <v>1</v>
      </c>
      <c r="AD918" s="88">
        <v>0</v>
      </c>
      <c r="AE918" s="88" t="s">
        <v>1693</v>
      </c>
      <c r="AF918" s="88" t="b">
        <v>0</v>
      </c>
      <c r="AG918" s="88" t="b">
        <v>0</v>
      </c>
      <c r="AH918" s="88"/>
      <c r="AI918" s="88"/>
      <c r="AJ918" s="88"/>
      <c r="AK918" s="88" t="s">
        <v>5940</v>
      </c>
      <c r="AL918" s="88" t="s">
        <v>5941</v>
      </c>
      <c r="AM918" s="88" t="s">
        <v>5940</v>
      </c>
      <c r="AN918" s="88">
        <v>0</v>
      </c>
      <c r="AO918" s="88" t="s">
        <v>5905</v>
      </c>
      <c r="AP918" s="88" t="b">
        <v>0</v>
      </c>
      <c r="AQ918" s="88" t="b">
        <v>0</v>
      </c>
      <c r="AR918" s="88"/>
      <c r="AS918" s="88" t="b">
        <v>0</v>
      </c>
      <c r="AT918" s="88">
        <v>1</v>
      </c>
      <c r="AU918" s="88">
        <v>1</v>
      </c>
    </row>
    <row r="919" spans="1:47" ht="15" customHeight="1" x14ac:dyDescent="0.3">
      <c r="A919" s="46" t="s">
        <v>816</v>
      </c>
      <c r="B919" s="46" t="s">
        <v>810</v>
      </c>
      <c r="C919" s="50"/>
      <c r="D919" s="51"/>
      <c r="E919" s="81"/>
      <c r="F919" s="52"/>
      <c r="G919" s="50"/>
      <c r="H919" s="54"/>
      <c r="I919" s="53"/>
      <c r="J919" s="53"/>
      <c r="K919" s="65"/>
      <c r="L919" s="79"/>
      <c r="M919" s="79"/>
      <c r="N919" s="60"/>
      <c r="O919" s="88" t="s">
        <v>1686</v>
      </c>
      <c r="P919" s="83">
        <v>45032.592442129629</v>
      </c>
      <c r="Q919" s="88" t="s">
        <v>5942</v>
      </c>
      <c r="R919" s="88"/>
      <c r="S919" s="88" t="s">
        <v>5943</v>
      </c>
      <c r="T919" s="88" t="s">
        <v>5902</v>
      </c>
      <c r="U919" s="88" t="s">
        <v>5944</v>
      </c>
      <c r="V919" s="88" t="s">
        <v>5945</v>
      </c>
      <c r="W919" s="78" t="s">
        <v>5946</v>
      </c>
      <c r="X919" s="83">
        <v>45032.592442129629</v>
      </c>
      <c r="Y919" s="88" t="s">
        <v>1692</v>
      </c>
      <c r="Z919" s="88" t="b">
        <v>0</v>
      </c>
      <c r="AA919" s="88" t="b">
        <v>0</v>
      </c>
      <c r="AB919" s="88"/>
      <c r="AC919" s="88">
        <v>1</v>
      </c>
      <c r="AD919" s="88">
        <v>0</v>
      </c>
      <c r="AE919" s="88" t="s">
        <v>1693</v>
      </c>
      <c r="AF919" s="88" t="b">
        <v>0</v>
      </c>
      <c r="AG919" s="88" t="b">
        <v>0</v>
      </c>
      <c r="AH919" s="88"/>
      <c r="AI919" s="88"/>
      <c r="AJ919" s="88"/>
      <c r="AK919" s="88" t="s">
        <v>5947</v>
      </c>
      <c r="AL919" s="88" t="s">
        <v>5948</v>
      </c>
      <c r="AM919" s="88" t="s">
        <v>5947</v>
      </c>
      <c r="AN919" s="88">
        <v>0</v>
      </c>
      <c r="AO919" s="88" t="s">
        <v>5905</v>
      </c>
      <c r="AP919" s="88" t="b">
        <v>0</v>
      </c>
      <c r="AQ919" s="88" t="b">
        <v>0</v>
      </c>
      <c r="AR919" s="88"/>
      <c r="AS919" s="88" t="b">
        <v>0</v>
      </c>
      <c r="AT919" s="88">
        <v>2</v>
      </c>
      <c r="AU919" s="88">
        <v>2</v>
      </c>
    </row>
    <row r="920" spans="1:47" ht="15" customHeight="1" x14ac:dyDescent="0.3">
      <c r="A920" s="46" t="s">
        <v>810</v>
      </c>
      <c r="B920" s="46" t="s">
        <v>816</v>
      </c>
      <c r="C920" s="50"/>
      <c r="D920" s="51"/>
      <c r="E920" s="81"/>
      <c r="F920" s="52"/>
      <c r="G920" s="50"/>
      <c r="H920" s="54"/>
      <c r="I920" s="53"/>
      <c r="J920" s="53"/>
      <c r="K920" s="65"/>
      <c r="L920" s="79"/>
      <c r="M920" s="79"/>
      <c r="N920" s="60"/>
      <c r="O920" s="88" t="s">
        <v>1686</v>
      </c>
      <c r="P920" s="83">
        <v>45032.561192129629</v>
      </c>
      <c r="Q920" s="88" t="s">
        <v>5949</v>
      </c>
      <c r="R920" s="88"/>
      <c r="S920" s="88" t="s">
        <v>5947</v>
      </c>
      <c r="T920" s="88" t="s">
        <v>5902</v>
      </c>
      <c r="U920" s="88" t="s">
        <v>810</v>
      </c>
      <c r="V920" s="88" t="s">
        <v>5948</v>
      </c>
      <c r="W920" s="78" t="s">
        <v>5950</v>
      </c>
      <c r="X920" s="83">
        <v>45032.561192129629</v>
      </c>
      <c r="Y920" s="88" t="s">
        <v>1692</v>
      </c>
      <c r="Z920" s="88" t="b">
        <v>0</v>
      </c>
      <c r="AA920" s="88" t="b">
        <v>0</v>
      </c>
      <c r="AB920" s="88"/>
      <c r="AC920" s="88">
        <v>1</v>
      </c>
      <c r="AD920" s="88">
        <v>0</v>
      </c>
      <c r="AE920" s="88" t="s">
        <v>1693</v>
      </c>
      <c r="AF920" s="88" t="b">
        <v>0</v>
      </c>
      <c r="AG920" s="88" t="b">
        <v>0</v>
      </c>
      <c r="AH920" s="88"/>
      <c r="AI920" s="88"/>
      <c r="AJ920" s="88"/>
      <c r="AK920" s="88" t="s">
        <v>5940</v>
      </c>
      <c r="AL920" s="88" t="s">
        <v>5941</v>
      </c>
      <c r="AM920" s="88" t="s">
        <v>5940</v>
      </c>
      <c r="AN920" s="88">
        <v>1</v>
      </c>
      <c r="AO920" s="88" t="s">
        <v>5905</v>
      </c>
      <c r="AP920" s="88" t="b">
        <v>1</v>
      </c>
      <c r="AQ920" s="88" t="b">
        <v>0</v>
      </c>
      <c r="AR920" s="88"/>
      <c r="AS920" s="88" t="b">
        <v>0</v>
      </c>
      <c r="AT920" s="88">
        <v>1</v>
      </c>
      <c r="AU920" s="88">
        <v>1</v>
      </c>
    </row>
    <row r="921" spans="1:47" ht="15" customHeight="1" x14ac:dyDescent="0.3">
      <c r="A921" s="46" t="s">
        <v>816</v>
      </c>
      <c r="B921" s="46" t="s">
        <v>810</v>
      </c>
      <c r="C921" s="50"/>
      <c r="D921" s="51"/>
      <c r="E921" s="81"/>
      <c r="F921" s="52"/>
      <c r="G921" s="50"/>
      <c r="H921" s="54"/>
      <c r="I921" s="53"/>
      <c r="J921" s="53"/>
      <c r="K921" s="65"/>
      <c r="L921" s="79"/>
      <c r="M921" s="79"/>
      <c r="N921" s="60"/>
      <c r="O921" s="88" t="s">
        <v>1697</v>
      </c>
      <c r="P921" s="83">
        <v>45032.549421296295</v>
      </c>
      <c r="Q921" s="88" t="s">
        <v>5951</v>
      </c>
      <c r="R921" s="88"/>
      <c r="S921" s="88" t="s">
        <v>5940</v>
      </c>
      <c r="T921" s="88" t="s">
        <v>5902</v>
      </c>
      <c r="U921" s="88" t="s">
        <v>5944</v>
      </c>
      <c r="V921" s="88" t="s">
        <v>5941</v>
      </c>
      <c r="W921" s="78" t="s">
        <v>5952</v>
      </c>
      <c r="X921" s="83">
        <v>45032.549421296295</v>
      </c>
      <c r="Y921" s="88" t="s">
        <v>1692</v>
      </c>
      <c r="Z921" s="88" t="b">
        <v>0</v>
      </c>
      <c r="AA921" s="88" t="b">
        <v>0</v>
      </c>
      <c r="AB921" s="88"/>
      <c r="AC921" s="88">
        <v>1</v>
      </c>
      <c r="AD921" s="88">
        <v>0</v>
      </c>
      <c r="AE921" s="88" t="s">
        <v>1693</v>
      </c>
      <c r="AF921" s="88" t="b">
        <v>0</v>
      </c>
      <c r="AG921" s="88" t="b">
        <v>0</v>
      </c>
      <c r="AH921" s="88"/>
      <c r="AI921" s="88"/>
      <c r="AJ921" s="88"/>
      <c r="AK921" s="88" t="s">
        <v>5905</v>
      </c>
      <c r="AL921" s="88" t="s">
        <v>5906</v>
      </c>
      <c r="AM921" s="88" t="s">
        <v>5905</v>
      </c>
      <c r="AN921" s="88">
        <v>2</v>
      </c>
      <c r="AO921" s="88" t="s">
        <v>5905</v>
      </c>
      <c r="AP921" s="88" t="b">
        <v>0</v>
      </c>
      <c r="AQ921" s="88" t="b">
        <v>0</v>
      </c>
      <c r="AR921" s="88"/>
      <c r="AS921" s="88" t="b">
        <v>0</v>
      </c>
      <c r="AT921" s="88">
        <v>0</v>
      </c>
      <c r="AU921" s="88">
        <v>2</v>
      </c>
    </row>
    <row r="922" spans="1:47" ht="15" customHeight="1" x14ac:dyDescent="0.3">
      <c r="A922" s="46" t="s">
        <v>810</v>
      </c>
      <c r="B922" s="46" t="s">
        <v>817</v>
      </c>
      <c r="C922" s="50"/>
      <c r="D922" s="51"/>
      <c r="E922" s="81"/>
      <c r="F922" s="52"/>
      <c r="G922" s="50"/>
      <c r="H922" s="54"/>
      <c r="I922" s="53"/>
      <c r="J922" s="53"/>
      <c r="K922" s="65"/>
      <c r="L922" s="79"/>
      <c r="M922" s="79"/>
      <c r="N922" s="60"/>
      <c r="O922" s="88" t="s">
        <v>1686</v>
      </c>
      <c r="P922" s="83">
        <v>45032.612569444442</v>
      </c>
      <c r="Q922" s="88" t="s">
        <v>5953</v>
      </c>
      <c r="R922" s="88"/>
      <c r="S922" s="88" t="s">
        <v>5954</v>
      </c>
      <c r="T922" s="88" t="s">
        <v>5902</v>
      </c>
      <c r="U922" s="88" t="s">
        <v>810</v>
      </c>
      <c r="V922" s="88" t="s">
        <v>5955</v>
      </c>
      <c r="W922" s="78" t="s">
        <v>5956</v>
      </c>
      <c r="X922" s="83">
        <v>45032.612569444442</v>
      </c>
      <c r="Y922" s="88" t="s">
        <v>1692</v>
      </c>
      <c r="Z922" s="88" t="b">
        <v>0</v>
      </c>
      <c r="AA922" s="88" t="b">
        <v>0</v>
      </c>
      <c r="AB922" s="88"/>
      <c r="AC922" s="88">
        <v>2</v>
      </c>
      <c r="AD922" s="88">
        <v>0</v>
      </c>
      <c r="AE922" s="88" t="s">
        <v>1693</v>
      </c>
      <c r="AF922" s="88" t="b">
        <v>0</v>
      </c>
      <c r="AG922" s="88" t="b">
        <v>0</v>
      </c>
      <c r="AH922" s="88"/>
      <c r="AI922" s="88"/>
      <c r="AJ922" s="88"/>
      <c r="AK922" s="88" t="s">
        <v>5957</v>
      </c>
      <c r="AL922" s="88" t="s">
        <v>5958</v>
      </c>
      <c r="AM922" s="88" t="s">
        <v>5957</v>
      </c>
      <c r="AN922" s="88">
        <v>0</v>
      </c>
      <c r="AO922" s="88" t="s">
        <v>5905</v>
      </c>
      <c r="AP922" s="88" t="b">
        <v>1</v>
      </c>
      <c r="AQ922" s="88" t="b">
        <v>0</v>
      </c>
      <c r="AR922" s="88"/>
      <c r="AS922" s="88" t="b">
        <v>0</v>
      </c>
      <c r="AT922" s="88">
        <v>1</v>
      </c>
      <c r="AU922" s="88">
        <v>1</v>
      </c>
    </row>
    <row r="923" spans="1:47" ht="15" customHeight="1" x14ac:dyDescent="0.3">
      <c r="A923" s="46" t="s">
        <v>817</v>
      </c>
      <c r="B923" s="46" t="s">
        <v>810</v>
      </c>
      <c r="C923" s="50"/>
      <c r="D923" s="51"/>
      <c r="E923" s="81"/>
      <c r="F923" s="52"/>
      <c r="G923" s="50"/>
      <c r="H923" s="54"/>
      <c r="I923" s="53"/>
      <c r="J923" s="53"/>
      <c r="K923" s="65"/>
      <c r="L923" s="79"/>
      <c r="M923" s="79"/>
      <c r="N923" s="60"/>
      <c r="O923" s="88" t="s">
        <v>1697</v>
      </c>
      <c r="P923" s="83">
        <v>45032.611527777779</v>
      </c>
      <c r="Q923" s="88" t="s">
        <v>5959</v>
      </c>
      <c r="R923" s="88"/>
      <c r="S923" s="88" t="s">
        <v>5957</v>
      </c>
      <c r="T923" s="88" t="s">
        <v>5902</v>
      </c>
      <c r="U923" s="88" t="s">
        <v>817</v>
      </c>
      <c r="V923" s="88" t="s">
        <v>5958</v>
      </c>
      <c r="W923" s="78" t="s">
        <v>5960</v>
      </c>
      <c r="X923" s="83">
        <v>45032.611527777779</v>
      </c>
      <c r="Y923" s="88" t="s">
        <v>1692</v>
      </c>
      <c r="Z923" s="88" t="b">
        <v>0</v>
      </c>
      <c r="AA923" s="88" t="b">
        <v>0</v>
      </c>
      <c r="AB923" s="88"/>
      <c r="AC923" s="88">
        <v>1</v>
      </c>
      <c r="AD923" s="88">
        <v>0</v>
      </c>
      <c r="AE923" s="88" t="s">
        <v>1693</v>
      </c>
      <c r="AF923" s="88" t="b">
        <v>0</v>
      </c>
      <c r="AG923" s="88" t="b">
        <v>0</v>
      </c>
      <c r="AH923" s="88"/>
      <c r="AI923" s="88"/>
      <c r="AJ923" s="88"/>
      <c r="AK923" s="88" t="s">
        <v>5905</v>
      </c>
      <c r="AL923" s="88" t="s">
        <v>5906</v>
      </c>
      <c r="AM923" s="88" t="s">
        <v>5905</v>
      </c>
      <c r="AN923" s="88">
        <v>1</v>
      </c>
      <c r="AO923" s="88" t="s">
        <v>5905</v>
      </c>
      <c r="AP923" s="88" t="b">
        <v>0</v>
      </c>
      <c r="AQ923" s="88" t="b">
        <v>0</v>
      </c>
      <c r="AR923" s="88"/>
      <c r="AS923" s="88" t="b">
        <v>0</v>
      </c>
      <c r="AT923" s="88">
        <v>0</v>
      </c>
      <c r="AU923" s="88">
        <v>1</v>
      </c>
    </row>
    <row r="924" spans="1:47" ht="15" customHeight="1" x14ac:dyDescent="0.3">
      <c r="A924" s="46" t="s">
        <v>810</v>
      </c>
      <c r="B924" s="46" t="s">
        <v>818</v>
      </c>
      <c r="C924" s="50"/>
      <c r="D924" s="51"/>
      <c r="E924" s="81"/>
      <c r="F924" s="52"/>
      <c r="G924" s="50"/>
      <c r="H924" s="54"/>
      <c r="I924" s="53"/>
      <c r="J924" s="53"/>
      <c r="K924" s="65"/>
      <c r="L924" s="79"/>
      <c r="M924" s="79"/>
      <c r="N924" s="60"/>
      <c r="O924" s="88" t="s">
        <v>1686</v>
      </c>
      <c r="P924" s="83">
        <v>45032.619270833333</v>
      </c>
      <c r="Q924" s="88" t="s">
        <v>5961</v>
      </c>
      <c r="R924" s="88"/>
      <c r="S924" s="88" t="s">
        <v>5962</v>
      </c>
      <c r="T924" s="88" t="s">
        <v>5902</v>
      </c>
      <c r="U924" s="88" t="s">
        <v>810</v>
      </c>
      <c r="V924" s="88" t="s">
        <v>5963</v>
      </c>
      <c r="W924" s="78" t="s">
        <v>5964</v>
      </c>
      <c r="X924" s="83">
        <v>45032.619270833333</v>
      </c>
      <c r="Y924" s="88" t="s">
        <v>1692</v>
      </c>
      <c r="Z924" s="88" t="b">
        <v>0</v>
      </c>
      <c r="AA924" s="88" t="b">
        <v>0</v>
      </c>
      <c r="AB924" s="88"/>
      <c r="AC924" s="88">
        <v>1</v>
      </c>
      <c r="AD924" s="88">
        <v>0</v>
      </c>
      <c r="AE924" s="88" t="s">
        <v>1693</v>
      </c>
      <c r="AF924" s="88" t="b">
        <v>0</v>
      </c>
      <c r="AG924" s="88" t="b">
        <v>0</v>
      </c>
      <c r="AH924" s="88"/>
      <c r="AI924" s="88"/>
      <c r="AJ924" s="88"/>
      <c r="AK924" s="88" t="s">
        <v>5965</v>
      </c>
      <c r="AL924" s="88" t="s">
        <v>5966</v>
      </c>
      <c r="AM924" s="88" t="s">
        <v>5965</v>
      </c>
      <c r="AN924" s="88">
        <v>0</v>
      </c>
      <c r="AO924" s="88" t="s">
        <v>5905</v>
      </c>
      <c r="AP924" s="88" t="b">
        <v>1</v>
      </c>
      <c r="AQ924" s="88" t="b">
        <v>0</v>
      </c>
      <c r="AR924" s="88"/>
      <c r="AS924" s="88" t="b">
        <v>0</v>
      </c>
      <c r="AT924" s="88">
        <v>1</v>
      </c>
      <c r="AU924" s="88">
        <v>1</v>
      </c>
    </row>
    <row r="925" spans="1:47" ht="15" customHeight="1" x14ac:dyDescent="0.3">
      <c r="A925" s="46" t="s">
        <v>819</v>
      </c>
      <c r="B925" s="46" t="s">
        <v>818</v>
      </c>
      <c r="C925" s="50"/>
      <c r="D925" s="51"/>
      <c r="E925" s="81"/>
      <c r="F925" s="52"/>
      <c r="G925" s="50"/>
      <c r="H925" s="54"/>
      <c r="I925" s="53"/>
      <c r="J925" s="53"/>
      <c r="K925" s="65"/>
      <c r="L925" s="79"/>
      <c r="M925" s="79"/>
      <c r="N925" s="60"/>
      <c r="O925" s="88" t="s">
        <v>1686</v>
      </c>
      <c r="P925" s="83">
        <v>45032.748217592591</v>
      </c>
      <c r="Q925" s="88" t="s">
        <v>5967</v>
      </c>
      <c r="R925" s="88"/>
      <c r="S925" s="88" t="s">
        <v>5968</v>
      </c>
      <c r="T925" s="88" t="s">
        <v>5902</v>
      </c>
      <c r="U925" s="88" t="s">
        <v>5969</v>
      </c>
      <c r="V925" s="88" t="s">
        <v>5970</v>
      </c>
      <c r="W925" s="78" t="s">
        <v>5971</v>
      </c>
      <c r="X925" s="83">
        <v>45032.748217592591</v>
      </c>
      <c r="Y925" s="88" t="s">
        <v>1692</v>
      </c>
      <c r="Z925" s="88" t="b">
        <v>0</v>
      </c>
      <c r="AA925" s="88" t="b">
        <v>0</v>
      </c>
      <c r="AB925" s="88"/>
      <c r="AC925" s="88">
        <v>1</v>
      </c>
      <c r="AD925" s="88">
        <v>0</v>
      </c>
      <c r="AE925" s="88" t="s">
        <v>1693</v>
      </c>
      <c r="AF925" s="88" t="b">
        <v>0</v>
      </c>
      <c r="AG925" s="88" t="b">
        <v>0</v>
      </c>
      <c r="AH925" s="88"/>
      <c r="AI925" s="88"/>
      <c r="AJ925" s="88"/>
      <c r="AK925" s="88" t="s">
        <v>5965</v>
      </c>
      <c r="AL925" s="88" t="s">
        <v>5966</v>
      </c>
      <c r="AM925" s="88" t="s">
        <v>5965</v>
      </c>
      <c r="AN925" s="88">
        <v>0</v>
      </c>
      <c r="AO925" s="88" t="s">
        <v>5905</v>
      </c>
      <c r="AP925" s="88" t="b">
        <v>0</v>
      </c>
      <c r="AQ925" s="88" t="b">
        <v>0</v>
      </c>
      <c r="AR925" s="88"/>
      <c r="AS925" s="88" t="b">
        <v>0</v>
      </c>
      <c r="AT925" s="88">
        <v>1</v>
      </c>
      <c r="AU925" s="88">
        <v>1</v>
      </c>
    </row>
    <row r="926" spans="1:47" ht="15" customHeight="1" x14ac:dyDescent="0.3">
      <c r="A926" s="46" t="s">
        <v>818</v>
      </c>
      <c r="B926" s="46" t="s">
        <v>810</v>
      </c>
      <c r="C926" s="50"/>
      <c r="D926" s="51"/>
      <c r="E926" s="81"/>
      <c r="F926" s="52"/>
      <c r="G926" s="50"/>
      <c r="H926" s="54"/>
      <c r="I926" s="53"/>
      <c r="J926" s="53"/>
      <c r="K926" s="65"/>
      <c r="L926" s="79"/>
      <c r="M926" s="79"/>
      <c r="N926" s="60"/>
      <c r="O926" s="88" t="s">
        <v>1697</v>
      </c>
      <c r="P926" s="83">
        <v>45032.616365740738</v>
      </c>
      <c r="Q926" s="88" t="s">
        <v>5972</v>
      </c>
      <c r="R926" s="88"/>
      <c r="S926" s="88" t="s">
        <v>5965</v>
      </c>
      <c r="T926" s="88" t="s">
        <v>5902</v>
      </c>
      <c r="U926" s="88" t="s">
        <v>818</v>
      </c>
      <c r="V926" s="88" t="s">
        <v>5966</v>
      </c>
      <c r="W926" s="78" t="s">
        <v>5973</v>
      </c>
      <c r="X926" s="83">
        <v>45032.616365740738</v>
      </c>
      <c r="Y926" s="88" t="s">
        <v>1692</v>
      </c>
      <c r="Z926" s="88" t="b">
        <v>0</v>
      </c>
      <c r="AA926" s="88" t="b">
        <v>0</v>
      </c>
      <c r="AB926" s="88"/>
      <c r="AC926" s="88">
        <v>5</v>
      </c>
      <c r="AD926" s="88">
        <v>0</v>
      </c>
      <c r="AE926" s="88" t="s">
        <v>1693</v>
      </c>
      <c r="AF926" s="88" t="b">
        <v>0</v>
      </c>
      <c r="AG926" s="88" t="b">
        <v>0</v>
      </c>
      <c r="AH926" s="88"/>
      <c r="AI926" s="88"/>
      <c r="AJ926" s="88"/>
      <c r="AK926" s="88" t="s">
        <v>5905</v>
      </c>
      <c r="AL926" s="88" t="s">
        <v>5906</v>
      </c>
      <c r="AM926" s="88" t="s">
        <v>5905</v>
      </c>
      <c r="AN926" s="88">
        <v>2</v>
      </c>
      <c r="AO926" s="88" t="s">
        <v>5905</v>
      </c>
      <c r="AP926" s="88" t="b">
        <v>0</v>
      </c>
      <c r="AQ926" s="88" t="b">
        <v>0</v>
      </c>
      <c r="AR926" s="88"/>
      <c r="AS926" s="88" t="b">
        <v>0</v>
      </c>
      <c r="AT926" s="88">
        <v>0</v>
      </c>
      <c r="AU926" s="88">
        <v>1</v>
      </c>
    </row>
    <row r="927" spans="1:47" ht="15" customHeight="1" x14ac:dyDescent="0.3">
      <c r="A927" s="46" t="s">
        <v>820</v>
      </c>
      <c r="B927" s="46" t="s">
        <v>810</v>
      </c>
      <c r="C927" s="50"/>
      <c r="D927" s="51"/>
      <c r="E927" s="81"/>
      <c r="F927" s="52"/>
      <c r="G927" s="50"/>
      <c r="H927" s="54"/>
      <c r="I927" s="53"/>
      <c r="J927" s="53"/>
      <c r="K927" s="65"/>
      <c r="L927" s="79"/>
      <c r="M927" s="79"/>
      <c r="N927" s="60"/>
      <c r="O927" s="88" t="s">
        <v>1697</v>
      </c>
      <c r="P927" s="83">
        <v>45032.658819444441</v>
      </c>
      <c r="Q927" s="88" t="s">
        <v>5974</v>
      </c>
      <c r="R927" s="88"/>
      <c r="S927" s="88" t="s">
        <v>5975</v>
      </c>
      <c r="T927" s="88" t="s">
        <v>5902</v>
      </c>
      <c r="U927" s="88" t="s">
        <v>5976</v>
      </c>
      <c r="V927" s="88" t="s">
        <v>5977</v>
      </c>
      <c r="W927" s="78" t="s">
        <v>5978</v>
      </c>
      <c r="X927" s="83">
        <v>45032.658819444441</v>
      </c>
      <c r="Y927" s="88" t="s">
        <v>1692</v>
      </c>
      <c r="Z927" s="88" t="b">
        <v>0</v>
      </c>
      <c r="AA927" s="88" t="b">
        <v>0</v>
      </c>
      <c r="AB927" s="88"/>
      <c r="AC927" s="88">
        <v>1</v>
      </c>
      <c r="AD927" s="88">
        <v>0</v>
      </c>
      <c r="AE927" s="88" t="s">
        <v>1693</v>
      </c>
      <c r="AF927" s="88" t="b">
        <v>0</v>
      </c>
      <c r="AG927" s="88" t="b">
        <v>0</v>
      </c>
      <c r="AH927" s="88"/>
      <c r="AI927" s="88"/>
      <c r="AJ927" s="88"/>
      <c r="AK927" s="88" t="s">
        <v>5905</v>
      </c>
      <c r="AL927" s="88" t="s">
        <v>5906</v>
      </c>
      <c r="AM927" s="88" t="s">
        <v>5905</v>
      </c>
      <c r="AN927" s="88">
        <v>0</v>
      </c>
      <c r="AO927" s="88" t="s">
        <v>5905</v>
      </c>
      <c r="AP927" s="88" t="b">
        <v>0</v>
      </c>
      <c r="AQ927" s="88" t="b">
        <v>0</v>
      </c>
      <c r="AR927" s="88"/>
      <c r="AS927" s="88" t="b">
        <v>0</v>
      </c>
      <c r="AT927" s="88">
        <v>0</v>
      </c>
      <c r="AU927" s="88">
        <v>1</v>
      </c>
    </row>
    <row r="928" spans="1:47" ht="15" customHeight="1" x14ac:dyDescent="0.3">
      <c r="A928" s="46" t="s">
        <v>821</v>
      </c>
      <c r="B928" s="46" t="s">
        <v>810</v>
      </c>
      <c r="C928" s="50"/>
      <c r="D928" s="51"/>
      <c r="E928" s="81"/>
      <c r="F928" s="52"/>
      <c r="G928" s="50"/>
      <c r="H928" s="54"/>
      <c r="I928" s="53"/>
      <c r="J928" s="53"/>
      <c r="K928" s="65"/>
      <c r="L928" s="79"/>
      <c r="M928" s="79"/>
      <c r="N928" s="60"/>
      <c r="O928" s="88" t="s">
        <v>1697</v>
      </c>
      <c r="P928" s="83">
        <v>45032.684976851851</v>
      </c>
      <c r="Q928" s="88" t="s">
        <v>5979</v>
      </c>
      <c r="R928" s="88"/>
      <c r="S928" s="88" t="s">
        <v>5980</v>
      </c>
      <c r="T928" s="88" t="s">
        <v>5902</v>
      </c>
      <c r="U928" s="88" t="s">
        <v>5981</v>
      </c>
      <c r="V928" s="88" t="s">
        <v>5982</v>
      </c>
      <c r="W928" s="78" t="s">
        <v>5983</v>
      </c>
      <c r="X928" s="83">
        <v>45032.684976851851</v>
      </c>
      <c r="Y928" s="88" t="s">
        <v>1692</v>
      </c>
      <c r="Z928" s="88" t="b">
        <v>0</v>
      </c>
      <c r="AA928" s="88" t="b">
        <v>0</v>
      </c>
      <c r="AB928" s="88"/>
      <c r="AC928" s="88">
        <v>1</v>
      </c>
      <c r="AD928" s="88">
        <v>0</v>
      </c>
      <c r="AE928" s="88" t="s">
        <v>1693</v>
      </c>
      <c r="AF928" s="88" t="b">
        <v>0</v>
      </c>
      <c r="AG928" s="88" t="b">
        <v>0</v>
      </c>
      <c r="AH928" s="88"/>
      <c r="AI928" s="88"/>
      <c r="AJ928" s="88"/>
      <c r="AK928" s="88" t="s">
        <v>5905</v>
      </c>
      <c r="AL928" s="88" t="s">
        <v>5906</v>
      </c>
      <c r="AM928" s="88" t="s">
        <v>5905</v>
      </c>
      <c r="AN928" s="88">
        <v>0</v>
      </c>
      <c r="AO928" s="88" t="s">
        <v>5905</v>
      </c>
      <c r="AP928" s="88" t="b">
        <v>0</v>
      </c>
      <c r="AQ928" s="88" t="b">
        <v>0</v>
      </c>
      <c r="AR928" s="88"/>
      <c r="AS928" s="88" t="b">
        <v>0</v>
      </c>
      <c r="AT928" s="88">
        <v>0</v>
      </c>
      <c r="AU928" s="88">
        <v>1</v>
      </c>
    </row>
    <row r="929" spans="1:47" ht="15" customHeight="1" x14ac:dyDescent="0.3">
      <c r="A929" s="46" t="s">
        <v>822</v>
      </c>
      <c r="B929" s="46" t="s">
        <v>810</v>
      </c>
      <c r="C929" s="50"/>
      <c r="D929" s="51"/>
      <c r="E929" s="81"/>
      <c r="F929" s="52"/>
      <c r="G929" s="50"/>
      <c r="H929" s="54"/>
      <c r="I929" s="53"/>
      <c r="J929" s="53"/>
      <c r="K929" s="65"/>
      <c r="L929" s="79"/>
      <c r="M929" s="79"/>
      <c r="N929" s="60"/>
      <c r="O929" s="88" t="s">
        <v>1697</v>
      </c>
      <c r="P929" s="83">
        <v>45032.70994212963</v>
      </c>
      <c r="Q929" s="88" t="s">
        <v>5984</v>
      </c>
      <c r="R929" s="88"/>
      <c r="S929" s="88" t="s">
        <v>5985</v>
      </c>
      <c r="T929" s="88" t="s">
        <v>5902</v>
      </c>
      <c r="U929" s="88" t="s">
        <v>5986</v>
      </c>
      <c r="V929" s="88" t="s">
        <v>5987</v>
      </c>
      <c r="W929" s="78" t="s">
        <v>5988</v>
      </c>
      <c r="X929" s="83">
        <v>45032.70994212963</v>
      </c>
      <c r="Y929" s="88" t="s">
        <v>1692</v>
      </c>
      <c r="Z929" s="88" t="b">
        <v>0</v>
      </c>
      <c r="AA929" s="88" t="b">
        <v>0</v>
      </c>
      <c r="AB929" s="88"/>
      <c r="AC929" s="88">
        <v>1</v>
      </c>
      <c r="AD929" s="88">
        <v>0</v>
      </c>
      <c r="AE929" s="88" t="s">
        <v>1693</v>
      </c>
      <c r="AF929" s="88" t="b">
        <v>0</v>
      </c>
      <c r="AG929" s="88" t="b">
        <v>0</v>
      </c>
      <c r="AH929" s="88"/>
      <c r="AI929" s="88"/>
      <c r="AJ929" s="88"/>
      <c r="AK929" s="88" t="s">
        <v>5905</v>
      </c>
      <c r="AL929" s="88" t="s">
        <v>5906</v>
      </c>
      <c r="AM929" s="88" t="s">
        <v>5905</v>
      </c>
      <c r="AN929" s="88">
        <v>0</v>
      </c>
      <c r="AO929" s="88" t="s">
        <v>5905</v>
      </c>
      <c r="AP929" s="88" t="b">
        <v>0</v>
      </c>
      <c r="AQ929" s="88" t="b">
        <v>0</v>
      </c>
      <c r="AR929" s="88"/>
      <c r="AS929" s="88" t="b">
        <v>0</v>
      </c>
      <c r="AT929" s="88">
        <v>0</v>
      </c>
      <c r="AU929" s="88">
        <v>1</v>
      </c>
    </row>
    <row r="930" spans="1:47" ht="15" customHeight="1" x14ac:dyDescent="0.3">
      <c r="A930" s="46" t="s">
        <v>810</v>
      </c>
      <c r="B930" s="46" t="s">
        <v>823</v>
      </c>
      <c r="C930" s="50"/>
      <c r="D930" s="51"/>
      <c r="E930" s="81"/>
      <c r="F930" s="52"/>
      <c r="G930" s="50"/>
      <c r="H930" s="54"/>
      <c r="I930" s="53"/>
      <c r="J930" s="53"/>
      <c r="K930" s="65"/>
      <c r="L930" s="79"/>
      <c r="M930" s="79"/>
      <c r="N930" s="60"/>
      <c r="O930" s="88" t="s">
        <v>1686</v>
      </c>
      <c r="P930" s="83">
        <v>45032.754050925927</v>
      </c>
      <c r="Q930" s="88" t="s">
        <v>5989</v>
      </c>
      <c r="R930" s="88"/>
      <c r="S930" s="88" t="s">
        <v>5990</v>
      </c>
      <c r="T930" s="88" t="s">
        <v>5902</v>
      </c>
      <c r="U930" s="88" t="s">
        <v>810</v>
      </c>
      <c r="V930" s="88" t="s">
        <v>5991</v>
      </c>
      <c r="W930" s="78" t="s">
        <v>5992</v>
      </c>
      <c r="X930" s="83">
        <v>45032.754050925927</v>
      </c>
      <c r="Y930" s="88" t="s">
        <v>1692</v>
      </c>
      <c r="Z930" s="88" t="b">
        <v>0</v>
      </c>
      <c r="AA930" s="88" t="b">
        <v>0</v>
      </c>
      <c r="AB930" s="88"/>
      <c r="AC930" s="88">
        <v>1</v>
      </c>
      <c r="AD930" s="88">
        <v>0</v>
      </c>
      <c r="AE930" s="88" t="s">
        <v>1693</v>
      </c>
      <c r="AF930" s="88" t="b">
        <v>0</v>
      </c>
      <c r="AG930" s="88" t="b">
        <v>0</v>
      </c>
      <c r="AH930" s="88"/>
      <c r="AI930" s="88"/>
      <c r="AJ930" s="88"/>
      <c r="AK930" s="88" t="s">
        <v>5993</v>
      </c>
      <c r="AL930" s="88" t="s">
        <v>5994</v>
      </c>
      <c r="AM930" s="88" t="s">
        <v>5993</v>
      </c>
      <c r="AN930" s="88">
        <v>0</v>
      </c>
      <c r="AO930" s="88" t="s">
        <v>5905</v>
      </c>
      <c r="AP930" s="88" t="b">
        <v>1</v>
      </c>
      <c r="AQ930" s="88" t="b">
        <v>0</v>
      </c>
      <c r="AR930" s="88"/>
      <c r="AS930" s="88" t="b">
        <v>0</v>
      </c>
      <c r="AT930" s="88">
        <v>1</v>
      </c>
      <c r="AU930" s="88">
        <v>1</v>
      </c>
    </row>
    <row r="931" spans="1:47" ht="15" customHeight="1" x14ac:dyDescent="0.3">
      <c r="A931" s="46" t="s">
        <v>823</v>
      </c>
      <c r="B931" s="46" t="s">
        <v>810</v>
      </c>
      <c r="C931" s="50"/>
      <c r="D931" s="51"/>
      <c r="E931" s="81"/>
      <c r="F931" s="52"/>
      <c r="G931" s="50"/>
      <c r="H931" s="54"/>
      <c r="I931" s="53"/>
      <c r="J931" s="53"/>
      <c r="K931" s="65"/>
      <c r="L931" s="79"/>
      <c r="M931" s="79"/>
      <c r="N931" s="60"/>
      <c r="O931" s="88" t="s">
        <v>1697</v>
      </c>
      <c r="P931" s="83">
        <v>45032.711423611108</v>
      </c>
      <c r="Q931" s="88" t="s">
        <v>5995</v>
      </c>
      <c r="R931" s="88"/>
      <c r="S931" s="88" t="s">
        <v>5993</v>
      </c>
      <c r="T931" s="88" t="s">
        <v>5902</v>
      </c>
      <c r="U931" s="88" t="s">
        <v>5996</v>
      </c>
      <c r="V931" s="88" t="s">
        <v>5994</v>
      </c>
      <c r="W931" s="78" t="s">
        <v>5997</v>
      </c>
      <c r="X931" s="83">
        <v>45032.711423611108</v>
      </c>
      <c r="Y931" s="88" t="s">
        <v>1692</v>
      </c>
      <c r="Z931" s="88" t="b">
        <v>0</v>
      </c>
      <c r="AA931" s="88" t="b">
        <v>0</v>
      </c>
      <c r="AB931" s="88"/>
      <c r="AC931" s="88">
        <v>2</v>
      </c>
      <c r="AD931" s="88">
        <v>0</v>
      </c>
      <c r="AE931" s="88" t="s">
        <v>1693</v>
      </c>
      <c r="AF931" s="88" t="b">
        <v>0</v>
      </c>
      <c r="AG931" s="88" t="b">
        <v>0</v>
      </c>
      <c r="AH931" s="88"/>
      <c r="AI931" s="88"/>
      <c r="AJ931" s="88"/>
      <c r="AK931" s="88" t="s">
        <v>5905</v>
      </c>
      <c r="AL931" s="88" t="s">
        <v>5906</v>
      </c>
      <c r="AM931" s="88" t="s">
        <v>5905</v>
      </c>
      <c r="AN931" s="88">
        <v>1</v>
      </c>
      <c r="AO931" s="88" t="s">
        <v>5905</v>
      </c>
      <c r="AP931" s="88" t="b">
        <v>0</v>
      </c>
      <c r="AQ931" s="88" t="b">
        <v>0</v>
      </c>
      <c r="AR931" s="88"/>
      <c r="AS931" s="88" t="b">
        <v>0</v>
      </c>
      <c r="AT931" s="88">
        <v>0</v>
      </c>
      <c r="AU931" s="88">
        <v>1</v>
      </c>
    </row>
    <row r="932" spans="1:47" ht="15" customHeight="1" x14ac:dyDescent="0.3">
      <c r="A932" s="46" t="s">
        <v>824</v>
      </c>
      <c r="B932" s="46" t="s">
        <v>825</v>
      </c>
      <c r="C932" s="50"/>
      <c r="D932" s="51"/>
      <c r="E932" s="81"/>
      <c r="F932" s="52"/>
      <c r="G932" s="50"/>
      <c r="H932" s="54"/>
      <c r="I932" s="53"/>
      <c r="J932" s="53"/>
      <c r="K932" s="65"/>
      <c r="L932" s="79"/>
      <c r="M932" s="79"/>
      <c r="N932" s="60"/>
      <c r="O932" s="88" t="s">
        <v>1686</v>
      </c>
      <c r="P932" s="83">
        <v>45032.738402777781</v>
      </c>
      <c r="Q932" s="88" t="s">
        <v>5998</v>
      </c>
      <c r="R932" s="88"/>
      <c r="S932" s="88" t="s">
        <v>5999</v>
      </c>
      <c r="T932" s="88" t="s">
        <v>5902</v>
      </c>
      <c r="U932" s="88" t="s">
        <v>6000</v>
      </c>
      <c r="V932" s="88" t="s">
        <v>6001</v>
      </c>
      <c r="W932" s="78" t="s">
        <v>6002</v>
      </c>
      <c r="X932" s="83">
        <v>45032.738402777781</v>
      </c>
      <c r="Y932" s="88" t="s">
        <v>1692</v>
      </c>
      <c r="Z932" s="88" t="b">
        <v>0</v>
      </c>
      <c r="AA932" s="88" t="b">
        <v>0</v>
      </c>
      <c r="AB932" s="88"/>
      <c r="AC932" s="88">
        <v>2</v>
      </c>
      <c r="AD932" s="88">
        <v>0</v>
      </c>
      <c r="AE932" s="88" t="s">
        <v>1693</v>
      </c>
      <c r="AF932" s="88" t="b">
        <v>0</v>
      </c>
      <c r="AG932" s="88" t="b">
        <v>0</v>
      </c>
      <c r="AH932" s="88"/>
      <c r="AI932" s="88"/>
      <c r="AJ932" s="88"/>
      <c r="AK932" s="88" t="s">
        <v>6003</v>
      </c>
      <c r="AL932" s="88" t="s">
        <v>6004</v>
      </c>
      <c r="AM932" s="88" t="s">
        <v>6003</v>
      </c>
      <c r="AN932" s="88">
        <v>0</v>
      </c>
      <c r="AO932" s="88" t="s">
        <v>5905</v>
      </c>
      <c r="AP932" s="88" t="b">
        <v>0</v>
      </c>
      <c r="AQ932" s="88" t="b">
        <v>0</v>
      </c>
      <c r="AR932" s="88"/>
      <c r="AS932" s="88" t="b">
        <v>0</v>
      </c>
      <c r="AT932" s="88">
        <v>1</v>
      </c>
      <c r="AU932" s="88">
        <v>1</v>
      </c>
    </row>
    <row r="933" spans="1:47" ht="15" customHeight="1" x14ac:dyDescent="0.3">
      <c r="A933" s="46" t="s">
        <v>825</v>
      </c>
      <c r="B933" s="46" t="s">
        <v>810</v>
      </c>
      <c r="C933" s="50"/>
      <c r="D933" s="51"/>
      <c r="E933" s="81"/>
      <c r="F933" s="52"/>
      <c r="G933" s="50"/>
      <c r="H933" s="54"/>
      <c r="I933" s="53"/>
      <c r="J933" s="53"/>
      <c r="K933" s="65"/>
      <c r="L933" s="79"/>
      <c r="M933" s="79"/>
      <c r="N933" s="60"/>
      <c r="O933" s="88" t="s">
        <v>1697</v>
      </c>
      <c r="P933" s="83">
        <v>45032.720266203702</v>
      </c>
      <c r="Q933" s="88" t="s">
        <v>6005</v>
      </c>
      <c r="R933" s="88"/>
      <c r="S933" s="88" t="s">
        <v>6003</v>
      </c>
      <c r="T933" s="88" t="s">
        <v>5902</v>
      </c>
      <c r="U933" s="88" t="s">
        <v>825</v>
      </c>
      <c r="V933" s="88" t="s">
        <v>6004</v>
      </c>
      <c r="W933" s="78" t="s">
        <v>6006</v>
      </c>
      <c r="X933" s="83">
        <v>45032.720266203702</v>
      </c>
      <c r="Y933" s="88" t="s">
        <v>1692</v>
      </c>
      <c r="Z933" s="88" t="b">
        <v>0</v>
      </c>
      <c r="AA933" s="88" t="b">
        <v>0</v>
      </c>
      <c r="AB933" s="88"/>
      <c r="AC933" s="88">
        <v>1</v>
      </c>
      <c r="AD933" s="88">
        <v>0</v>
      </c>
      <c r="AE933" s="88" t="s">
        <v>1693</v>
      </c>
      <c r="AF933" s="88" t="b">
        <v>0</v>
      </c>
      <c r="AG933" s="88" t="b">
        <v>0</v>
      </c>
      <c r="AH933" s="88"/>
      <c r="AI933" s="88"/>
      <c r="AJ933" s="88"/>
      <c r="AK933" s="88" t="s">
        <v>5905</v>
      </c>
      <c r="AL933" s="88" t="s">
        <v>5906</v>
      </c>
      <c r="AM933" s="88" t="s">
        <v>5905</v>
      </c>
      <c r="AN933" s="88">
        <v>1</v>
      </c>
      <c r="AO933" s="88" t="s">
        <v>5905</v>
      </c>
      <c r="AP933" s="88" t="b">
        <v>0</v>
      </c>
      <c r="AQ933" s="88" t="b">
        <v>0</v>
      </c>
      <c r="AR933" s="88"/>
      <c r="AS933" s="88" t="b">
        <v>0</v>
      </c>
      <c r="AT933" s="88">
        <v>0</v>
      </c>
      <c r="AU933" s="88">
        <v>1</v>
      </c>
    </row>
    <row r="934" spans="1:47" ht="15" customHeight="1" x14ac:dyDescent="0.3">
      <c r="A934" s="46" t="s">
        <v>826</v>
      </c>
      <c r="B934" s="46" t="s">
        <v>810</v>
      </c>
      <c r="C934" s="50"/>
      <c r="D934" s="51"/>
      <c r="E934" s="81"/>
      <c r="F934" s="52"/>
      <c r="G934" s="50"/>
      <c r="H934" s="54"/>
      <c r="I934" s="53"/>
      <c r="J934" s="53"/>
      <c r="K934" s="65"/>
      <c r="L934" s="79"/>
      <c r="M934" s="79"/>
      <c r="N934" s="60"/>
      <c r="O934" s="88" t="s">
        <v>1697</v>
      </c>
      <c r="P934" s="83">
        <v>45032.728680555556</v>
      </c>
      <c r="Q934" s="88" t="s">
        <v>6007</v>
      </c>
      <c r="R934" s="88"/>
      <c r="S934" s="88" t="s">
        <v>6008</v>
      </c>
      <c r="T934" s="88" t="s">
        <v>5902</v>
      </c>
      <c r="U934" s="88" t="s">
        <v>826</v>
      </c>
      <c r="V934" s="88" t="s">
        <v>6009</v>
      </c>
      <c r="W934" s="78" t="s">
        <v>6010</v>
      </c>
      <c r="X934" s="83">
        <v>45032.728680555556</v>
      </c>
      <c r="Y934" s="88" t="s">
        <v>1692</v>
      </c>
      <c r="Z934" s="88" t="b">
        <v>0</v>
      </c>
      <c r="AA934" s="88" t="b">
        <v>0</v>
      </c>
      <c r="AB934" s="88"/>
      <c r="AC934" s="88">
        <v>1</v>
      </c>
      <c r="AD934" s="88">
        <v>0</v>
      </c>
      <c r="AE934" s="88" t="s">
        <v>1693</v>
      </c>
      <c r="AF934" s="88" t="b">
        <v>0</v>
      </c>
      <c r="AG934" s="88" t="b">
        <v>0</v>
      </c>
      <c r="AH934" s="88"/>
      <c r="AI934" s="88"/>
      <c r="AJ934" s="88"/>
      <c r="AK934" s="88" t="s">
        <v>5905</v>
      </c>
      <c r="AL934" s="88" t="s">
        <v>5906</v>
      </c>
      <c r="AM934" s="88" t="s">
        <v>5905</v>
      </c>
      <c r="AN934" s="88">
        <v>0</v>
      </c>
      <c r="AO934" s="88" t="s">
        <v>5905</v>
      </c>
      <c r="AP934" s="88" t="b">
        <v>0</v>
      </c>
      <c r="AQ934" s="88" t="b">
        <v>0</v>
      </c>
      <c r="AR934" s="88"/>
      <c r="AS934" s="88" t="b">
        <v>0</v>
      </c>
      <c r="AT934" s="88">
        <v>0</v>
      </c>
      <c r="AU934" s="88">
        <v>1</v>
      </c>
    </row>
    <row r="935" spans="1:47" ht="15" customHeight="1" x14ac:dyDescent="0.3">
      <c r="A935" s="46" t="s">
        <v>819</v>
      </c>
      <c r="B935" s="46" t="s">
        <v>810</v>
      </c>
      <c r="C935" s="50"/>
      <c r="D935" s="51"/>
      <c r="E935" s="81"/>
      <c r="F935" s="52"/>
      <c r="G935" s="50"/>
      <c r="H935" s="54"/>
      <c r="I935" s="53"/>
      <c r="J935" s="53"/>
      <c r="K935" s="65"/>
      <c r="L935" s="79"/>
      <c r="M935" s="79"/>
      <c r="N935" s="60"/>
      <c r="O935" s="88" t="s">
        <v>1697</v>
      </c>
      <c r="P935" s="83">
        <v>45032.749236111114</v>
      </c>
      <c r="Q935" s="88" t="s">
        <v>6011</v>
      </c>
      <c r="R935" s="88"/>
      <c r="S935" s="88" t="s">
        <v>6012</v>
      </c>
      <c r="T935" s="88" t="s">
        <v>5902</v>
      </c>
      <c r="U935" s="88" t="s">
        <v>5969</v>
      </c>
      <c r="V935" s="88" t="s">
        <v>6013</v>
      </c>
      <c r="W935" s="78" t="s">
        <v>6014</v>
      </c>
      <c r="X935" s="83">
        <v>45032.749236111114</v>
      </c>
      <c r="Y935" s="88" t="s">
        <v>1692</v>
      </c>
      <c r="Z935" s="88" t="b">
        <v>0</v>
      </c>
      <c r="AA935" s="88" t="b">
        <v>0</v>
      </c>
      <c r="AB935" s="88"/>
      <c r="AC935" s="88">
        <v>0</v>
      </c>
      <c r="AD935" s="88">
        <v>0</v>
      </c>
      <c r="AE935" s="88" t="s">
        <v>1693</v>
      </c>
      <c r="AF935" s="88" t="b">
        <v>0</v>
      </c>
      <c r="AG935" s="88" t="b">
        <v>0</v>
      </c>
      <c r="AH935" s="88"/>
      <c r="AI935" s="88"/>
      <c r="AJ935" s="88"/>
      <c r="AK935" s="88" t="s">
        <v>5905</v>
      </c>
      <c r="AL935" s="88" t="s">
        <v>5906</v>
      </c>
      <c r="AM935" s="88" t="s">
        <v>5905</v>
      </c>
      <c r="AN935" s="88">
        <v>0</v>
      </c>
      <c r="AO935" s="88" t="s">
        <v>5905</v>
      </c>
      <c r="AP935" s="88" t="b">
        <v>0</v>
      </c>
      <c r="AQ935" s="88" t="b">
        <v>0</v>
      </c>
      <c r="AR935" s="88"/>
      <c r="AS935" s="88" t="b">
        <v>0</v>
      </c>
      <c r="AT935" s="88">
        <v>0</v>
      </c>
      <c r="AU935" s="88">
        <v>1</v>
      </c>
    </row>
    <row r="936" spans="1:47" ht="15" customHeight="1" x14ac:dyDescent="0.3">
      <c r="A936" s="46" t="s">
        <v>827</v>
      </c>
      <c r="B936" s="46" t="s">
        <v>810</v>
      </c>
      <c r="C936" s="50"/>
      <c r="D936" s="51"/>
      <c r="E936" s="81"/>
      <c r="F936" s="52"/>
      <c r="G936" s="50"/>
      <c r="H936" s="54"/>
      <c r="I936" s="53"/>
      <c r="J936" s="53"/>
      <c r="K936" s="65"/>
      <c r="L936" s="79"/>
      <c r="M936" s="79"/>
      <c r="N936" s="60"/>
      <c r="O936" s="88" t="s">
        <v>1697</v>
      </c>
      <c r="P936" s="83">
        <v>45032.793715277781</v>
      </c>
      <c r="Q936" s="88" t="s">
        <v>6015</v>
      </c>
      <c r="R936" s="88"/>
      <c r="S936" s="88" t="s">
        <v>6016</v>
      </c>
      <c r="T936" s="88" t="s">
        <v>5902</v>
      </c>
      <c r="U936" s="88" t="s">
        <v>6017</v>
      </c>
      <c r="V936" s="88" t="s">
        <v>6018</v>
      </c>
      <c r="W936" s="78" t="s">
        <v>6019</v>
      </c>
      <c r="X936" s="83">
        <v>45032.793715277781</v>
      </c>
      <c r="Y936" s="88" t="s">
        <v>1692</v>
      </c>
      <c r="Z936" s="88" t="b">
        <v>0</v>
      </c>
      <c r="AA936" s="88" t="b">
        <v>0</v>
      </c>
      <c r="AB936" s="88"/>
      <c r="AC936" s="88">
        <v>1</v>
      </c>
      <c r="AD936" s="88">
        <v>0</v>
      </c>
      <c r="AE936" s="88" t="s">
        <v>1693</v>
      </c>
      <c r="AF936" s="88" t="b">
        <v>0</v>
      </c>
      <c r="AG936" s="88" t="b">
        <v>0</v>
      </c>
      <c r="AH936" s="88"/>
      <c r="AI936" s="88"/>
      <c r="AJ936" s="88"/>
      <c r="AK936" s="88" t="s">
        <v>5905</v>
      </c>
      <c r="AL936" s="88" t="s">
        <v>5906</v>
      </c>
      <c r="AM936" s="88" t="s">
        <v>5905</v>
      </c>
      <c r="AN936" s="88">
        <v>0</v>
      </c>
      <c r="AO936" s="88" t="s">
        <v>5905</v>
      </c>
      <c r="AP936" s="88" t="b">
        <v>0</v>
      </c>
      <c r="AQ936" s="88" t="b">
        <v>0</v>
      </c>
      <c r="AR936" s="88"/>
      <c r="AS936" s="88" t="b">
        <v>0</v>
      </c>
      <c r="AT936" s="88">
        <v>0</v>
      </c>
      <c r="AU936" s="88">
        <v>1</v>
      </c>
    </row>
    <row r="937" spans="1:47" ht="15" customHeight="1" x14ac:dyDescent="0.3">
      <c r="A937" s="46" t="s">
        <v>813</v>
      </c>
      <c r="B937" s="46" t="s">
        <v>810</v>
      </c>
      <c r="C937" s="50"/>
      <c r="D937" s="51"/>
      <c r="E937" s="81"/>
      <c r="F937" s="52"/>
      <c r="G937" s="50"/>
      <c r="H937" s="54"/>
      <c r="I937" s="53"/>
      <c r="J937" s="53"/>
      <c r="K937" s="65"/>
      <c r="L937" s="79"/>
      <c r="M937" s="79"/>
      <c r="N937" s="60"/>
      <c r="O937" s="88" t="s">
        <v>1697</v>
      </c>
      <c r="P937" s="83">
        <v>45032.509976851848</v>
      </c>
      <c r="Q937" s="88" t="s">
        <v>6020</v>
      </c>
      <c r="R937" s="88"/>
      <c r="S937" s="88" t="s">
        <v>6021</v>
      </c>
      <c r="T937" s="88" t="s">
        <v>5902</v>
      </c>
      <c r="U937" s="88" t="s">
        <v>5916</v>
      </c>
      <c r="V937" s="88" t="s">
        <v>6022</v>
      </c>
      <c r="W937" s="78" t="s">
        <v>6023</v>
      </c>
      <c r="X937" s="83">
        <v>45032.509976851848</v>
      </c>
      <c r="Y937" s="88" t="s">
        <v>1692</v>
      </c>
      <c r="Z937" s="88" t="b">
        <v>0</v>
      </c>
      <c r="AA937" s="88" t="b">
        <v>0</v>
      </c>
      <c r="AB937" s="88"/>
      <c r="AC937" s="88">
        <v>1</v>
      </c>
      <c r="AD937" s="88">
        <v>0</v>
      </c>
      <c r="AE937" s="88" t="s">
        <v>1693</v>
      </c>
      <c r="AF937" s="88" t="b">
        <v>0</v>
      </c>
      <c r="AG937" s="88" t="b">
        <v>0</v>
      </c>
      <c r="AH937" s="88"/>
      <c r="AI937" s="88"/>
      <c r="AJ937" s="88"/>
      <c r="AK937" s="88" t="s">
        <v>5905</v>
      </c>
      <c r="AL937" s="88" t="s">
        <v>5906</v>
      </c>
      <c r="AM937" s="88" t="s">
        <v>5905</v>
      </c>
      <c r="AN937" s="88">
        <v>0</v>
      </c>
      <c r="AO937" s="88" t="s">
        <v>5905</v>
      </c>
      <c r="AP937" s="88" t="b">
        <v>0</v>
      </c>
      <c r="AQ937" s="88" t="b">
        <v>0</v>
      </c>
      <c r="AR937" s="88"/>
      <c r="AS937" s="88" t="b">
        <v>0</v>
      </c>
      <c r="AT937" s="88">
        <v>0</v>
      </c>
      <c r="AU937" s="88">
        <v>1</v>
      </c>
    </row>
    <row r="938" spans="1:47" ht="15" customHeight="1" x14ac:dyDescent="0.3">
      <c r="A938" s="46" t="s">
        <v>813</v>
      </c>
      <c r="B938" s="46" t="s">
        <v>828</v>
      </c>
      <c r="C938" s="50"/>
      <c r="D938" s="51"/>
      <c r="E938" s="81"/>
      <c r="F938" s="52"/>
      <c r="G938" s="50"/>
      <c r="H938" s="54"/>
      <c r="I938" s="53"/>
      <c r="J938" s="53"/>
      <c r="K938" s="65"/>
      <c r="L938" s="79"/>
      <c r="M938" s="79"/>
      <c r="N938" s="60"/>
      <c r="O938" s="88" t="s">
        <v>1686</v>
      </c>
      <c r="P938" s="83">
        <v>45033.274062500001</v>
      </c>
      <c r="Q938" s="88" t="s">
        <v>6024</v>
      </c>
      <c r="R938" s="88"/>
      <c r="S938" s="88" t="s">
        <v>6025</v>
      </c>
      <c r="T938" s="88" t="s">
        <v>5902</v>
      </c>
      <c r="U938" s="88" t="s">
        <v>5916</v>
      </c>
      <c r="V938" s="88" t="s">
        <v>6026</v>
      </c>
      <c r="W938" s="78" t="s">
        <v>6027</v>
      </c>
      <c r="X938" s="83">
        <v>45033.274062500001</v>
      </c>
      <c r="Y938" s="88" t="s">
        <v>1692</v>
      </c>
      <c r="Z938" s="88" t="b">
        <v>0</v>
      </c>
      <c r="AA938" s="88" t="b">
        <v>0</v>
      </c>
      <c r="AB938" s="88"/>
      <c r="AC938" s="88">
        <v>1</v>
      </c>
      <c r="AD938" s="88">
        <v>0</v>
      </c>
      <c r="AE938" s="88" t="s">
        <v>1693</v>
      </c>
      <c r="AF938" s="88" t="b">
        <v>0</v>
      </c>
      <c r="AG938" s="88" t="b">
        <v>0</v>
      </c>
      <c r="AH938" s="88"/>
      <c r="AI938" s="88"/>
      <c r="AJ938" s="88"/>
      <c r="AK938" s="88" t="s">
        <v>6028</v>
      </c>
      <c r="AL938" s="88" t="s">
        <v>6029</v>
      </c>
      <c r="AM938" s="88" t="s">
        <v>6028</v>
      </c>
      <c r="AN938" s="88">
        <v>0</v>
      </c>
      <c r="AO938" s="88" t="s">
        <v>5905</v>
      </c>
      <c r="AP938" s="88" t="b">
        <v>0</v>
      </c>
      <c r="AQ938" s="88" t="b">
        <v>0</v>
      </c>
      <c r="AR938" s="88"/>
      <c r="AS938" s="88" t="b">
        <v>0</v>
      </c>
      <c r="AT938" s="88">
        <v>2</v>
      </c>
      <c r="AU938" s="88">
        <v>1</v>
      </c>
    </row>
    <row r="939" spans="1:47" ht="15" customHeight="1" x14ac:dyDescent="0.3">
      <c r="A939" s="46" t="s">
        <v>828</v>
      </c>
      <c r="B939" s="46" t="s">
        <v>828</v>
      </c>
      <c r="C939" s="50"/>
      <c r="D939" s="51"/>
      <c r="E939" s="81"/>
      <c r="F939" s="52"/>
      <c r="G939" s="50"/>
      <c r="H939" s="54"/>
      <c r="I939" s="53"/>
      <c r="J939" s="53"/>
      <c r="K939" s="65"/>
      <c r="L939" s="79"/>
      <c r="M939" s="79"/>
      <c r="N939" s="60"/>
      <c r="O939" s="88" t="s">
        <v>1686</v>
      </c>
      <c r="P939" s="83">
        <v>45033.273761574077</v>
      </c>
      <c r="Q939" s="88" t="s">
        <v>6030</v>
      </c>
      <c r="R939" s="88"/>
      <c r="S939" s="88" t="s">
        <v>6028</v>
      </c>
      <c r="T939" s="88" t="s">
        <v>5902</v>
      </c>
      <c r="U939" s="88" t="s">
        <v>828</v>
      </c>
      <c r="V939" s="88" t="s">
        <v>6029</v>
      </c>
      <c r="W939" s="78" t="s">
        <v>6031</v>
      </c>
      <c r="X939" s="83">
        <v>45033.273761574077</v>
      </c>
      <c r="Y939" s="88" t="s">
        <v>1692</v>
      </c>
      <c r="Z939" s="88" t="b">
        <v>0</v>
      </c>
      <c r="AA939" s="88" t="b">
        <v>0</v>
      </c>
      <c r="AB939" s="88"/>
      <c r="AC939" s="88">
        <v>1</v>
      </c>
      <c r="AD939" s="88">
        <v>0</v>
      </c>
      <c r="AE939" s="88" t="s">
        <v>1693</v>
      </c>
      <c r="AF939" s="88" t="b">
        <v>0</v>
      </c>
      <c r="AG939" s="88" t="b">
        <v>0</v>
      </c>
      <c r="AH939" s="88"/>
      <c r="AI939" s="88"/>
      <c r="AJ939" s="88"/>
      <c r="AK939" s="88" t="s">
        <v>6032</v>
      </c>
      <c r="AL939" s="88" t="s">
        <v>6033</v>
      </c>
      <c r="AM939" s="88" t="s">
        <v>6032</v>
      </c>
      <c r="AN939" s="88">
        <v>1</v>
      </c>
      <c r="AO939" s="88" t="s">
        <v>5905</v>
      </c>
      <c r="AP939" s="88" t="b">
        <v>0</v>
      </c>
      <c r="AQ939" s="88" t="b">
        <v>0</v>
      </c>
      <c r="AR939" s="88"/>
      <c r="AS939" s="88" t="b">
        <v>0</v>
      </c>
      <c r="AT939" s="88">
        <v>1</v>
      </c>
      <c r="AU939" s="88">
        <v>1</v>
      </c>
    </row>
    <row r="940" spans="1:47" ht="15" customHeight="1" x14ac:dyDescent="0.3">
      <c r="A940" s="46" t="s">
        <v>828</v>
      </c>
      <c r="B940" s="46" t="s">
        <v>810</v>
      </c>
      <c r="C940" s="50"/>
      <c r="D940" s="51"/>
      <c r="E940" s="81"/>
      <c r="F940" s="52"/>
      <c r="G940" s="50"/>
      <c r="H940" s="54"/>
      <c r="I940" s="53"/>
      <c r="J940" s="53"/>
      <c r="K940" s="65"/>
      <c r="L940" s="79"/>
      <c r="M940" s="79"/>
      <c r="N940" s="60"/>
      <c r="O940" s="88" t="s">
        <v>1697</v>
      </c>
      <c r="P940" s="83">
        <v>45033.273310185185</v>
      </c>
      <c r="Q940" s="88" t="s">
        <v>6034</v>
      </c>
      <c r="R940" s="88"/>
      <c r="S940" s="88" t="s">
        <v>6032</v>
      </c>
      <c r="T940" s="88" t="s">
        <v>5902</v>
      </c>
      <c r="U940" s="88" t="s">
        <v>828</v>
      </c>
      <c r="V940" s="88" t="s">
        <v>6033</v>
      </c>
      <c r="W940" s="78" t="s">
        <v>6035</v>
      </c>
      <c r="X940" s="83">
        <v>45033.273310185185</v>
      </c>
      <c r="Y940" s="88" t="s">
        <v>1692</v>
      </c>
      <c r="Z940" s="88" t="b">
        <v>0</v>
      </c>
      <c r="AA940" s="88" t="b">
        <v>0</v>
      </c>
      <c r="AB940" s="88"/>
      <c r="AC940" s="88">
        <v>1</v>
      </c>
      <c r="AD940" s="88">
        <v>0</v>
      </c>
      <c r="AE940" s="88" t="s">
        <v>1693</v>
      </c>
      <c r="AF940" s="88" t="b">
        <v>0</v>
      </c>
      <c r="AG940" s="88" t="b">
        <v>0</v>
      </c>
      <c r="AH940" s="88"/>
      <c r="AI940" s="88"/>
      <c r="AJ940" s="88"/>
      <c r="AK940" s="88" t="s">
        <v>5905</v>
      </c>
      <c r="AL940" s="88" t="s">
        <v>5906</v>
      </c>
      <c r="AM940" s="88" t="s">
        <v>5905</v>
      </c>
      <c r="AN940" s="88">
        <v>1</v>
      </c>
      <c r="AO940" s="88" t="s">
        <v>5905</v>
      </c>
      <c r="AP940" s="88" t="b">
        <v>0</v>
      </c>
      <c r="AQ940" s="88" t="b">
        <v>0</v>
      </c>
      <c r="AR940" s="88"/>
      <c r="AS940" s="88" t="b">
        <v>0</v>
      </c>
      <c r="AT940" s="88">
        <v>0</v>
      </c>
      <c r="AU940" s="88">
        <v>1</v>
      </c>
    </row>
    <row r="941" spans="1:47" ht="15" customHeight="1" x14ac:dyDescent="0.3">
      <c r="A941" s="46" t="s">
        <v>810</v>
      </c>
      <c r="B941" s="46" t="s">
        <v>810</v>
      </c>
      <c r="C941" s="50"/>
      <c r="D941" s="51"/>
      <c r="E941" s="81"/>
      <c r="F941" s="52"/>
      <c r="G941" s="50"/>
      <c r="H941" s="54"/>
      <c r="I941" s="53"/>
      <c r="J941" s="53"/>
      <c r="K941" s="65"/>
      <c r="L941" s="79"/>
      <c r="M941" s="79"/>
      <c r="N941" s="60"/>
      <c r="O941" s="88" t="s">
        <v>1736</v>
      </c>
      <c r="P941" s="83">
        <v>45032.509699074071</v>
      </c>
      <c r="Q941" s="88" t="s">
        <v>6036</v>
      </c>
      <c r="R941" s="88"/>
      <c r="S941" s="88" t="s">
        <v>5905</v>
      </c>
      <c r="T941" s="88" t="s">
        <v>5902</v>
      </c>
      <c r="U941" s="88" t="s">
        <v>810</v>
      </c>
      <c r="V941" s="88" t="s">
        <v>5906</v>
      </c>
      <c r="W941" s="78" t="s">
        <v>6037</v>
      </c>
      <c r="X941" s="83">
        <v>45032.509699074071</v>
      </c>
      <c r="Y941" s="88" t="s">
        <v>1692</v>
      </c>
      <c r="Z941" s="88" t="b">
        <v>0</v>
      </c>
      <c r="AA941" s="88" t="b">
        <v>0</v>
      </c>
      <c r="AB941" s="88"/>
      <c r="AC941" s="88">
        <v>9</v>
      </c>
      <c r="AD941" s="88">
        <v>2</v>
      </c>
      <c r="AE941" s="88" t="s">
        <v>1693</v>
      </c>
      <c r="AF941" s="88" t="b">
        <v>0</v>
      </c>
      <c r="AG941" s="88" t="b">
        <v>0</v>
      </c>
      <c r="AH941" s="88" t="s">
        <v>6038</v>
      </c>
      <c r="AI941" s="88" t="b">
        <v>0</v>
      </c>
      <c r="AJ941" s="88">
        <v>0.85</v>
      </c>
      <c r="AK941" s="88"/>
      <c r="AL941" s="88"/>
      <c r="AM941" s="88" t="s">
        <v>5905</v>
      </c>
      <c r="AN941" s="88">
        <v>0</v>
      </c>
      <c r="AO941" s="88"/>
      <c r="AP941" s="88"/>
      <c r="AQ941" s="88"/>
      <c r="AR941" s="88"/>
      <c r="AS941" s="88"/>
      <c r="AT941" s="88"/>
      <c r="AU941" s="88">
        <v>1</v>
      </c>
    </row>
    <row r="942" spans="1:47" ht="15" customHeight="1" x14ac:dyDescent="0.3">
      <c r="A942" s="46" t="s">
        <v>829</v>
      </c>
      <c r="B942" s="46" t="s">
        <v>830</v>
      </c>
      <c r="C942" s="50"/>
      <c r="D942" s="51"/>
      <c r="E942" s="81"/>
      <c r="F942" s="52"/>
      <c r="G942" s="50"/>
      <c r="H942" s="54"/>
      <c r="I942" s="53"/>
      <c r="J942" s="53"/>
      <c r="K942" s="65"/>
      <c r="L942" s="79"/>
      <c r="M942" s="79"/>
      <c r="N942" s="60"/>
      <c r="O942" s="88" t="s">
        <v>1686</v>
      </c>
      <c r="P942" s="83">
        <v>45032.971365740741</v>
      </c>
      <c r="Q942" s="88" t="s">
        <v>6039</v>
      </c>
      <c r="R942" s="88"/>
      <c r="S942" s="88" t="s">
        <v>6040</v>
      </c>
      <c r="T942" s="88" t="s">
        <v>6041</v>
      </c>
      <c r="U942" s="88" t="s">
        <v>6042</v>
      </c>
      <c r="V942" s="88" t="s">
        <v>6043</v>
      </c>
      <c r="W942" s="78" t="s">
        <v>6044</v>
      </c>
      <c r="X942" s="83">
        <v>45032.971365740741</v>
      </c>
      <c r="Y942" s="88" t="s">
        <v>1692</v>
      </c>
      <c r="Z942" s="88" t="b">
        <v>0</v>
      </c>
      <c r="AA942" s="88" t="b">
        <v>0</v>
      </c>
      <c r="AB942" s="88"/>
      <c r="AC942" s="88">
        <v>2</v>
      </c>
      <c r="AD942" s="88">
        <v>0</v>
      </c>
      <c r="AE942" s="88" t="s">
        <v>1693</v>
      </c>
      <c r="AF942" s="88" t="b">
        <v>0</v>
      </c>
      <c r="AG942" s="88" t="b">
        <v>0</v>
      </c>
      <c r="AH942" s="88"/>
      <c r="AI942" s="88"/>
      <c r="AJ942" s="88"/>
      <c r="AK942" s="88" t="s">
        <v>6045</v>
      </c>
      <c r="AL942" s="88" t="s">
        <v>6046</v>
      </c>
      <c r="AM942" s="88" t="s">
        <v>6045</v>
      </c>
      <c r="AN942" s="88">
        <v>0</v>
      </c>
      <c r="AO942" s="88" t="s">
        <v>6047</v>
      </c>
      <c r="AP942" s="88" t="b">
        <v>1</v>
      </c>
      <c r="AQ942" s="88" t="b">
        <v>0</v>
      </c>
      <c r="AR942" s="88"/>
      <c r="AS942" s="88" t="b">
        <v>0</v>
      </c>
      <c r="AT942" s="88">
        <v>1</v>
      </c>
      <c r="AU942" s="88">
        <v>1</v>
      </c>
    </row>
    <row r="943" spans="1:47" ht="15" customHeight="1" x14ac:dyDescent="0.3">
      <c r="A943" s="46" t="s">
        <v>830</v>
      </c>
      <c r="B943" s="46" t="s">
        <v>829</v>
      </c>
      <c r="C943" s="50"/>
      <c r="D943" s="51"/>
      <c r="E943" s="81"/>
      <c r="F943" s="52"/>
      <c r="G943" s="50"/>
      <c r="H943" s="54"/>
      <c r="I943" s="53"/>
      <c r="J943" s="53"/>
      <c r="K943" s="65"/>
      <c r="L943" s="79"/>
      <c r="M943" s="79"/>
      <c r="N943" s="60"/>
      <c r="O943" s="88" t="s">
        <v>1697</v>
      </c>
      <c r="P943" s="83">
        <v>45032.969236111108</v>
      </c>
      <c r="Q943" s="88" t="s">
        <v>6048</v>
      </c>
      <c r="R943" s="88"/>
      <c r="S943" s="88" t="s">
        <v>6045</v>
      </c>
      <c r="T943" s="88" t="s">
        <v>6041</v>
      </c>
      <c r="U943" s="88" t="s">
        <v>830</v>
      </c>
      <c r="V943" s="88" t="s">
        <v>6046</v>
      </c>
      <c r="W943" s="78" t="s">
        <v>6049</v>
      </c>
      <c r="X943" s="83">
        <v>45032.969236111108</v>
      </c>
      <c r="Y943" s="88" t="s">
        <v>1692</v>
      </c>
      <c r="Z943" s="88" t="b">
        <v>0</v>
      </c>
      <c r="AA943" s="88" t="b">
        <v>0</v>
      </c>
      <c r="AB943" s="88"/>
      <c r="AC943" s="88">
        <v>8</v>
      </c>
      <c r="AD943" s="88">
        <v>0</v>
      </c>
      <c r="AE943" s="88" t="s">
        <v>1693</v>
      </c>
      <c r="AF943" s="88" t="b">
        <v>0</v>
      </c>
      <c r="AG943" s="88" t="b">
        <v>0</v>
      </c>
      <c r="AH943" s="88"/>
      <c r="AI943" s="88"/>
      <c r="AJ943" s="88"/>
      <c r="AK943" s="88" t="s">
        <v>6047</v>
      </c>
      <c r="AL943" s="88" t="s">
        <v>6050</v>
      </c>
      <c r="AM943" s="88" t="s">
        <v>6047</v>
      </c>
      <c r="AN943" s="88">
        <v>1</v>
      </c>
      <c r="AO943" s="88" t="s">
        <v>6047</v>
      </c>
      <c r="AP943" s="88" t="b">
        <v>0</v>
      </c>
      <c r="AQ943" s="88" t="b">
        <v>0</v>
      </c>
      <c r="AR943" s="88"/>
      <c r="AS943" s="88" t="b">
        <v>0</v>
      </c>
      <c r="AT943" s="88">
        <v>0</v>
      </c>
      <c r="AU943" s="88">
        <v>1</v>
      </c>
    </row>
    <row r="944" spans="1:47" ht="15" customHeight="1" x14ac:dyDescent="0.3">
      <c r="A944" s="46" t="s">
        <v>829</v>
      </c>
      <c r="B944" s="46" t="s">
        <v>831</v>
      </c>
      <c r="C944" s="50"/>
      <c r="D944" s="51"/>
      <c r="E944" s="81"/>
      <c r="F944" s="52"/>
      <c r="G944" s="50"/>
      <c r="H944" s="54"/>
      <c r="I944" s="53"/>
      <c r="J944" s="53"/>
      <c r="K944" s="65"/>
      <c r="L944" s="79"/>
      <c r="M944" s="79"/>
      <c r="N944" s="60"/>
      <c r="O944" s="88" t="s">
        <v>1686</v>
      </c>
      <c r="P944" s="83">
        <v>45032.972094907411</v>
      </c>
      <c r="Q944" s="88" t="s">
        <v>6051</v>
      </c>
      <c r="R944" s="88"/>
      <c r="S944" s="88" t="s">
        <v>6052</v>
      </c>
      <c r="T944" s="88" t="s">
        <v>6041</v>
      </c>
      <c r="U944" s="88" t="s">
        <v>6042</v>
      </c>
      <c r="V944" s="88" t="s">
        <v>6053</v>
      </c>
      <c r="W944" s="78" t="s">
        <v>6054</v>
      </c>
      <c r="X944" s="83">
        <v>45032.972094907411</v>
      </c>
      <c r="Y944" s="88" t="s">
        <v>1692</v>
      </c>
      <c r="Z944" s="88" t="b">
        <v>0</v>
      </c>
      <c r="AA944" s="88" t="b">
        <v>0</v>
      </c>
      <c r="AB944" s="88"/>
      <c r="AC944" s="88">
        <v>1</v>
      </c>
      <c r="AD944" s="88">
        <v>0</v>
      </c>
      <c r="AE944" s="88" t="s">
        <v>1693</v>
      </c>
      <c r="AF944" s="88" t="b">
        <v>0</v>
      </c>
      <c r="AG944" s="88" t="b">
        <v>0</v>
      </c>
      <c r="AH944" s="88"/>
      <c r="AI944" s="88"/>
      <c r="AJ944" s="88"/>
      <c r="AK944" s="88" t="s">
        <v>6055</v>
      </c>
      <c r="AL944" s="88" t="s">
        <v>6056</v>
      </c>
      <c r="AM944" s="88" t="s">
        <v>6055</v>
      </c>
      <c r="AN944" s="88">
        <v>0</v>
      </c>
      <c r="AO944" s="88" t="s">
        <v>6047</v>
      </c>
      <c r="AP944" s="88" t="b">
        <v>1</v>
      </c>
      <c r="AQ944" s="88" t="b">
        <v>0</v>
      </c>
      <c r="AR944" s="88"/>
      <c r="AS944" s="88" t="b">
        <v>0</v>
      </c>
      <c r="AT944" s="88">
        <v>1</v>
      </c>
      <c r="AU944" s="88">
        <v>1</v>
      </c>
    </row>
    <row r="945" spans="1:47" ht="15" customHeight="1" x14ac:dyDescent="0.3">
      <c r="A945" s="46" t="s">
        <v>831</v>
      </c>
      <c r="B945" s="46" t="s">
        <v>829</v>
      </c>
      <c r="C945" s="50"/>
      <c r="D945" s="51"/>
      <c r="E945" s="81"/>
      <c r="F945" s="52"/>
      <c r="G945" s="50"/>
      <c r="H945" s="54"/>
      <c r="I945" s="53"/>
      <c r="J945" s="53"/>
      <c r="K945" s="65"/>
      <c r="L945" s="79"/>
      <c r="M945" s="79"/>
      <c r="N945" s="60"/>
      <c r="O945" s="88" t="s">
        <v>1697</v>
      </c>
      <c r="P945" s="83">
        <v>45032.971458333333</v>
      </c>
      <c r="Q945" s="88" t="s">
        <v>6057</v>
      </c>
      <c r="R945" s="88"/>
      <c r="S945" s="88" t="s">
        <v>6055</v>
      </c>
      <c r="T945" s="88" t="s">
        <v>6041</v>
      </c>
      <c r="U945" s="88" t="s">
        <v>831</v>
      </c>
      <c r="V945" s="88" t="s">
        <v>6056</v>
      </c>
      <c r="W945" s="78" t="s">
        <v>6058</v>
      </c>
      <c r="X945" s="83">
        <v>45032.971458333333</v>
      </c>
      <c r="Y945" s="88" t="s">
        <v>1692</v>
      </c>
      <c r="Z945" s="88" t="b">
        <v>0</v>
      </c>
      <c r="AA945" s="88" t="b">
        <v>0</v>
      </c>
      <c r="AB945" s="88"/>
      <c r="AC945" s="88">
        <v>2</v>
      </c>
      <c r="AD945" s="88">
        <v>0</v>
      </c>
      <c r="AE945" s="88" t="s">
        <v>1693</v>
      </c>
      <c r="AF945" s="88" t="b">
        <v>0</v>
      </c>
      <c r="AG945" s="88" t="b">
        <v>0</v>
      </c>
      <c r="AH945" s="88"/>
      <c r="AI945" s="88"/>
      <c r="AJ945" s="88"/>
      <c r="AK945" s="88" t="s">
        <v>6047</v>
      </c>
      <c r="AL945" s="88" t="s">
        <v>6050</v>
      </c>
      <c r="AM945" s="88" t="s">
        <v>6047</v>
      </c>
      <c r="AN945" s="88">
        <v>1</v>
      </c>
      <c r="AO945" s="88" t="s">
        <v>6047</v>
      </c>
      <c r="AP945" s="88" t="b">
        <v>0</v>
      </c>
      <c r="AQ945" s="88" t="b">
        <v>0</v>
      </c>
      <c r="AR945" s="88"/>
      <c r="AS945" s="88" t="b">
        <v>0</v>
      </c>
      <c r="AT945" s="88">
        <v>0</v>
      </c>
      <c r="AU945" s="88">
        <v>1</v>
      </c>
    </row>
    <row r="946" spans="1:47" ht="15" customHeight="1" x14ac:dyDescent="0.3">
      <c r="A946" s="46" t="s">
        <v>832</v>
      </c>
      <c r="B946" s="46" t="s">
        <v>829</v>
      </c>
      <c r="C946" s="50"/>
      <c r="D946" s="51"/>
      <c r="E946" s="81"/>
      <c r="F946" s="52"/>
      <c r="G946" s="50"/>
      <c r="H946" s="54"/>
      <c r="I946" s="53"/>
      <c r="J946" s="53"/>
      <c r="K946" s="65"/>
      <c r="L946" s="79"/>
      <c r="M946" s="79"/>
      <c r="N946" s="60"/>
      <c r="O946" s="88" t="s">
        <v>1697</v>
      </c>
      <c r="P946" s="83">
        <v>45033.037546296298</v>
      </c>
      <c r="Q946" s="88" t="s">
        <v>6059</v>
      </c>
      <c r="R946" s="88"/>
      <c r="S946" s="88" t="s">
        <v>6060</v>
      </c>
      <c r="T946" s="88" t="s">
        <v>6041</v>
      </c>
      <c r="U946" s="88" t="s">
        <v>832</v>
      </c>
      <c r="V946" s="88" t="s">
        <v>6061</v>
      </c>
      <c r="W946" s="78" t="s">
        <v>6062</v>
      </c>
      <c r="X946" s="83">
        <v>45033.037546296298</v>
      </c>
      <c r="Y946" s="88" t="s">
        <v>1692</v>
      </c>
      <c r="Z946" s="88" t="b">
        <v>0</v>
      </c>
      <c r="AA946" s="88" t="b">
        <v>0</v>
      </c>
      <c r="AB946" s="88"/>
      <c r="AC946" s="88">
        <v>1</v>
      </c>
      <c r="AD946" s="88">
        <v>0</v>
      </c>
      <c r="AE946" s="88" t="s">
        <v>1693</v>
      </c>
      <c r="AF946" s="88" t="b">
        <v>0</v>
      </c>
      <c r="AG946" s="88" t="b">
        <v>0</v>
      </c>
      <c r="AH946" s="88"/>
      <c r="AI946" s="88"/>
      <c r="AJ946" s="88"/>
      <c r="AK946" s="88" t="s">
        <v>6047</v>
      </c>
      <c r="AL946" s="88" t="s">
        <v>6050</v>
      </c>
      <c r="AM946" s="88" t="s">
        <v>6047</v>
      </c>
      <c r="AN946" s="88">
        <v>0</v>
      </c>
      <c r="AO946" s="88" t="s">
        <v>6047</v>
      </c>
      <c r="AP946" s="88" t="b">
        <v>0</v>
      </c>
      <c r="AQ946" s="88" t="b">
        <v>0</v>
      </c>
      <c r="AR946" s="88"/>
      <c r="AS946" s="88" t="b">
        <v>0</v>
      </c>
      <c r="AT946" s="88">
        <v>0</v>
      </c>
      <c r="AU946" s="88">
        <v>1</v>
      </c>
    </row>
    <row r="947" spans="1:47" ht="15" customHeight="1" x14ac:dyDescent="0.3">
      <c r="A947" s="46" t="s">
        <v>829</v>
      </c>
      <c r="B947" s="46" t="s">
        <v>829</v>
      </c>
      <c r="C947" s="50"/>
      <c r="D947" s="51"/>
      <c r="E947" s="81"/>
      <c r="F947" s="52"/>
      <c r="G947" s="50"/>
      <c r="H947" s="54"/>
      <c r="I947" s="53"/>
      <c r="J947" s="53"/>
      <c r="K947" s="65"/>
      <c r="L947" s="79"/>
      <c r="M947" s="79"/>
      <c r="N947" s="60"/>
      <c r="O947" s="88" t="s">
        <v>1736</v>
      </c>
      <c r="P947" s="83">
        <v>45032.961770833332</v>
      </c>
      <c r="Q947" s="88" t="s">
        <v>6063</v>
      </c>
      <c r="R947" s="78" t="s">
        <v>6064</v>
      </c>
      <c r="S947" s="88" t="s">
        <v>6047</v>
      </c>
      <c r="T947" s="88" t="s">
        <v>6041</v>
      </c>
      <c r="U947" s="88" t="s">
        <v>6042</v>
      </c>
      <c r="V947" s="88" t="s">
        <v>6050</v>
      </c>
      <c r="W947" s="78" t="s">
        <v>6065</v>
      </c>
      <c r="X947" s="83">
        <v>45032.961770833332</v>
      </c>
      <c r="Y947" s="88" t="s">
        <v>1692</v>
      </c>
      <c r="Z947" s="88" t="b">
        <v>0</v>
      </c>
      <c r="AA947" s="88" t="b">
        <v>0</v>
      </c>
      <c r="AB947" s="88"/>
      <c r="AC947" s="88">
        <v>2</v>
      </c>
      <c r="AD947" s="88">
        <v>1</v>
      </c>
      <c r="AE947" s="88" t="s">
        <v>1693</v>
      </c>
      <c r="AF947" s="88" t="b">
        <v>0</v>
      </c>
      <c r="AG947" s="88" t="b">
        <v>0</v>
      </c>
      <c r="AH947" s="88" t="s">
        <v>6066</v>
      </c>
      <c r="AI947" s="88" t="b">
        <v>0</v>
      </c>
      <c r="AJ947" s="88">
        <v>0.67</v>
      </c>
      <c r="AK947" s="88"/>
      <c r="AL947" s="88"/>
      <c r="AM947" s="88" t="s">
        <v>6047</v>
      </c>
      <c r="AN947" s="88">
        <v>0</v>
      </c>
      <c r="AO947" s="88"/>
      <c r="AP947" s="88"/>
      <c r="AQ947" s="88"/>
      <c r="AR947" s="88"/>
      <c r="AS947" s="88"/>
      <c r="AT947" s="88"/>
      <c r="AU947" s="88">
        <v>1</v>
      </c>
    </row>
    <row r="948" spans="1:47" ht="15" customHeight="1" x14ac:dyDescent="0.3">
      <c r="A948" s="46" t="s">
        <v>833</v>
      </c>
      <c r="B948" s="46" t="s">
        <v>833</v>
      </c>
      <c r="C948" s="50"/>
      <c r="D948" s="51"/>
      <c r="E948" s="81"/>
      <c r="F948" s="52"/>
      <c r="G948" s="50"/>
      <c r="H948" s="54"/>
      <c r="I948" s="53"/>
      <c r="J948" s="53"/>
      <c r="K948" s="65"/>
      <c r="L948" s="79"/>
      <c r="M948" s="79"/>
      <c r="N948" s="60"/>
      <c r="O948" s="88" t="s">
        <v>1736</v>
      </c>
      <c r="P948" s="83">
        <v>45034.415729166663</v>
      </c>
      <c r="Q948" s="88" t="s">
        <v>6067</v>
      </c>
      <c r="R948" s="88"/>
      <c r="S948" s="88" t="s">
        <v>6068</v>
      </c>
      <c r="T948" s="88" t="s">
        <v>1742</v>
      </c>
      <c r="U948" s="88" t="s">
        <v>6069</v>
      </c>
      <c r="V948" s="88" t="s">
        <v>6070</v>
      </c>
      <c r="W948" s="78" t="s">
        <v>6071</v>
      </c>
      <c r="X948" s="83">
        <v>45034.415729166663</v>
      </c>
      <c r="Y948" s="88" t="s">
        <v>1692</v>
      </c>
      <c r="Z948" s="88" t="b">
        <v>0</v>
      </c>
      <c r="AA948" s="88" t="b">
        <v>0</v>
      </c>
      <c r="AB948" s="88"/>
      <c r="AC948" s="88">
        <v>1</v>
      </c>
      <c r="AD948" s="88">
        <v>0</v>
      </c>
      <c r="AE948" s="88" t="s">
        <v>1693</v>
      </c>
      <c r="AF948" s="88" t="b">
        <v>0</v>
      </c>
      <c r="AG948" s="88" t="b">
        <v>0</v>
      </c>
      <c r="AH948" s="88" t="s">
        <v>6072</v>
      </c>
      <c r="AI948" s="88" t="b">
        <v>0</v>
      </c>
      <c r="AJ948" s="88">
        <v>1</v>
      </c>
      <c r="AK948" s="88"/>
      <c r="AL948" s="88"/>
      <c r="AM948" s="88" t="s">
        <v>6068</v>
      </c>
      <c r="AN948" s="88">
        <v>0</v>
      </c>
      <c r="AO948" s="88"/>
      <c r="AP948" s="88"/>
      <c r="AQ948" s="88"/>
      <c r="AR948" s="88"/>
      <c r="AS948" s="88"/>
      <c r="AT948" s="88"/>
      <c r="AU948" s="88">
        <v>1</v>
      </c>
    </row>
    <row r="949" spans="1:47" ht="15" customHeight="1" x14ac:dyDescent="0.3">
      <c r="A949" s="46" t="s">
        <v>834</v>
      </c>
      <c r="B949" s="46" t="s">
        <v>835</v>
      </c>
      <c r="C949" s="50"/>
      <c r="D949" s="51"/>
      <c r="E949" s="81"/>
      <c r="F949" s="52"/>
      <c r="G949" s="50"/>
      <c r="H949" s="54"/>
      <c r="I949" s="53"/>
      <c r="J949" s="53"/>
      <c r="K949" s="65"/>
      <c r="L949" s="79"/>
      <c r="M949" s="79"/>
      <c r="N949" s="60"/>
      <c r="O949" s="88" t="s">
        <v>1686</v>
      </c>
      <c r="P949" s="83">
        <v>45033.715150462966</v>
      </c>
      <c r="Q949" s="88" t="s">
        <v>6073</v>
      </c>
      <c r="R949" s="88"/>
      <c r="S949" s="88" t="s">
        <v>6074</v>
      </c>
      <c r="T949" s="88" t="s">
        <v>2320</v>
      </c>
      <c r="U949" s="88" t="s">
        <v>6075</v>
      </c>
      <c r="V949" s="88" t="s">
        <v>6076</v>
      </c>
      <c r="W949" s="78" t="s">
        <v>6077</v>
      </c>
      <c r="X949" s="83">
        <v>45033.715150462966</v>
      </c>
      <c r="Y949" s="88" t="s">
        <v>1692</v>
      </c>
      <c r="Z949" s="88" t="b">
        <v>0</v>
      </c>
      <c r="AA949" s="88" t="b">
        <v>0</v>
      </c>
      <c r="AB949" s="88"/>
      <c r="AC949" s="88">
        <v>2</v>
      </c>
      <c r="AD949" s="88">
        <v>0</v>
      </c>
      <c r="AE949" s="88" t="s">
        <v>1693</v>
      </c>
      <c r="AF949" s="88" t="b">
        <v>0</v>
      </c>
      <c r="AG949" s="88" t="b">
        <v>0</v>
      </c>
      <c r="AH949" s="88"/>
      <c r="AI949" s="88"/>
      <c r="AJ949" s="88"/>
      <c r="AK949" s="88" t="s">
        <v>6078</v>
      </c>
      <c r="AL949" s="88" t="s">
        <v>6079</v>
      </c>
      <c r="AM949" s="88" t="s">
        <v>6078</v>
      </c>
      <c r="AN949" s="88">
        <v>0</v>
      </c>
      <c r="AO949" s="88" t="s">
        <v>6080</v>
      </c>
      <c r="AP949" s="88" t="b">
        <v>1</v>
      </c>
      <c r="AQ949" s="88" t="b">
        <v>0</v>
      </c>
      <c r="AR949" s="88"/>
      <c r="AS949" s="88" t="b">
        <v>0</v>
      </c>
      <c r="AT949" s="88">
        <v>1</v>
      </c>
      <c r="AU949" s="88">
        <v>1</v>
      </c>
    </row>
    <row r="950" spans="1:47" ht="15" customHeight="1" x14ac:dyDescent="0.3">
      <c r="A950" s="46" t="s">
        <v>835</v>
      </c>
      <c r="B950" s="46" t="s">
        <v>834</v>
      </c>
      <c r="C950" s="50"/>
      <c r="D950" s="51"/>
      <c r="E950" s="81"/>
      <c r="F950" s="52"/>
      <c r="G950" s="50"/>
      <c r="H950" s="54"/>
      <c r="I950" s="53"/>
      <c r="J950" s="53"/>
      <c r="K950" s="65"/>
      <c r="L950" s="79"/>
      <c r="M950" s="79"/>
      <c r="N950" s="60"/>
      <c r="O950" s="88" t="s">
        <v>1697</v>
      </c>
      <c r="P950" s="83">
        <v>45033.694201388891</v>
      </c>
      <c r="Q950" s="88" t="s">
        <v>6081</v>
      </c>
      <c r="R950" s="88"/>
      <c r="S950" s="88" t="s">
        <v>6078</v>
      </c>
      <c r="T950" s="88" t="s">
        <v>2320</v>
      </c>
      <c r="U950" s="88" t="s">
        <v>6082</v>
      </c>
      <c r="V950" s="88" t="s">
        <v>6079</v>
      </c>
      <c r="W950" s="78" t="s">
        <v>6083</v>
      </c>
      <c r="X950" s="83">
        <v>45033.694201388891</v>
      </c>
      <c r="Y950" s="88" t="s">
        <v>1692</v>
      </c>
      <c r="Z950" s="88" t="b">
        <v>0</v>
      </c>
      <c r="AA950" s="88" t="b">
        <v>0</v>
      </c>
      <c r="AB950" s="88"/>
      <c r="AC950" s="88">
        <v>2</v>
      </c>
      <c r="AD950" s="88">
        <v>0</v>
      </c>
      <c r="AE950" s="88" t="s">
        <v>1693</v>
      </c>
      <c r="AF950" s="88" t="b">
        <v>0</v>
      </c>
      <c r="AG950" s="88" t="b">
        <v>0</v>
      </c>
      <c r="AH950" s="88"/>
      <c r="AI950" s="88"/>
      <c r="AJ950" s="88"/>
      <c r="AK950" s="88" t="s">
        <v>6080</v>
      </c>
      <c r="AL950" s="88" t="s">
        <v>6084</v>
      </c>
      <c r="AM950" s="88" t="s">
        <v>6080</v>
      </c>
      <c r="AN950" s="88">
        <v>1</v>
      </c>
      <c r="AO950" s="88" t="s">
        <v>6080</v>
      </c>
      <c r="AP950" s="88" t="b">
        <v>0</v>
      </c>
      <c r="AQ950" s="88" t="b">
        <v>0</v>
      </c>
      <c r="AR950" s="88"/>
      <c r="AS950" s="88" t="b">
        <v>0</v>
      </c>
      <c r="AT950" s="88">
        <v>0</v>
      </c>
      <c r="AU950" s="88">
        <v>1</v>
      </c>
    </row>
    <row r="951" spans="1:47" ht="15" customHeight="1" x14ac:dyDescent="0.3">
      <c r="A951" s="46" t="s">
        <v>834</v>
      </c>
      <c r="B951" s="46" t="s">
        <v>801</v>
      </c>
      <c r="C951" s="50"/>
      <c r="D951" s="51"/>
      <c r="E951" s="81"/>
      <c r="F951" s="52"/>
      <c r="G951" s="50"/>
      <c r="H951" s="54"/>
      <c r="I951" s="53"/>
      <c r="J951" s="53"/>
      <c r="K951" s="65"/>
      <c r="L951" s="79"/>
      <c r="M951" s="79"/>
      <c r="N951" s="60"/>
      <c r="O951" s="88" t="s">
        <v>1686</v>
      </c>
      <c r="P951" s="83">
        <v>45033.852025462962</v>
      </c>
      <c r="Q951" s="88" t="s">
        <v>6085</v>
      </c>
      <c r="R951" s="88"/>
      <c r="S951" s="88" t="s">
        <v>6086</v>
      </c>
      <c r="T951" s="88" t="s">
        <v>2320</v>
      </c>
      <c r="U951" s="88" t="s">
        <v>6075</v>
      </c>
      <c r="V951" s="88" t="s">
        <v>6087</v>
      </c>
      <c r="W951" s="78" t="s">
        <v>6088</v>
      </c>
      <c r="X951" s="83">
        <v>45033.852025462962</v>
      </c>
      <c r="Y951" s="88" t="s">
        <v>1692</v>
      </c>
      <c r="Z951" s="88" t="b">
        <v>0</v>
      </c>
      <c r="AA951" s="88" t="b">
        <v>0</v>
      </c>
      <c r="AB951" s="88"/>
      <c r="AC951" s="88">
        <v>1</v>
      </c>
      <c r="AD951" s="88">
        <v>0</v>
      </c>
      <c r="AE951" s="88" t="s">
        <v>1693</v>
      </c>
      <c r="AF951" s="88" t="b">
        <v>0</v>
      </c>
      <c r="AG951" s="88" t="b">
        <v>0</v>
      </c>
      <c r="AH951" s="88"/>
      <c r="AI951" s="88"/>
      <c r="AJ951" s="88"/>
      <c r="AK951" s="88" t="s">
        <v>6089</v>
      </c>
      <c r="AL951" s="88" t="s">
        <v>6090</v>
      </c>
      <c r="AM951" s="88" t="s">
        <v>6089</v>
      </c>
      <c r="AN951" s="88">
        <v>0</v>
      </c>
      <c r="AO951" s="88" t="s">
        <v>6080</v>
      </c>
      <c r="AP951" s="88" t="b">
        <v>1</v>
      </c>
      <c r="AQ951" s="88" t="b">
        <v>0</v>
      </c>
      <c r="AR951" s="88"/>
      <c r="AS951" s="88" t="b">
        <v>0</v>
      </c>
      <c r="AT951" s="88">
        <v>5</v>
      </c>
      <c r="AU951" s="88">
        <v>3</v>
      </c>
    </row>
    <row r="952" spans="1:47" ht="15" customHeight="1" x14ac:dyDescent="0.3">
      <c r="A952" s="46" t="s">
        <v>801</v>
      </c>
      <c r="B952" s="46" t="s">
        <v>834</v>
      </c>
      <c r="C952" s="50"/>
      <c r="D952" s="51"/>
      <c r="E952" s="81"/>
      <c r="F952" s="52"/>
      <c r="G952" s="50"/>
      <c r="H952" s="54"/>
      <c r="I952" s="53"/>
      <c r="J952" s="53"/>
      <c r="K952" s="65"/>
      <c r="L952" s="79"/>
      <c r="M952" s="79"/>
      <c r="N952" s="60"/>
      <c r="O952" s="88" t="s">
        <v>1686</v>
      </c>
      <c r="P952" s="83">
        <v>45033.847488425927</v>
      </c>
      <c r="Q952" s="88" t="s">
        <v>6091</v>
      </c>
      <c r="R952" s="88"/>
      <c r="S952" s="88" t="s">
        <v>6089</v>
      </c>
      <c r="T952" s="88" t="s">
        <v>2320</v>
      </c>
      <c r="U952" s="88" t="s">
        <v>801</v>
      </c>
      <c r="V952" s="88" t="s">
        <v>6090</v>
      </c>
      <c r="W952" s="78" t="s">
        <v>6092</v>
      </c>
      <c r="X952" s="83">
        <v>45033.847488425927</v>
      </c>
      <c r="Y952" s="88" t="s">
        <v>1692</v>
      </c>
      <c r="Z952" s="88" t="b">
        <v>0</v>
      </c>
      <c r="AA952" s="88" t="b">
        <v>0</v>
      </c>
      <c r="AB952" s="88"/>
      <c r="AC952" s="88">
        <v>1</v>
      </c>
      <c r="AD952" s="88">
        <v>0</v>
      </c>
      <c r="AE952" s="88" t="s">
        <v>1693</v>
      </c>
      <c r="AF952" s="88" t="b">
        <v>0</v>
      </c>
      <c r="AG952" s="88" t="b">
        <v>0</v>
      </c>
      <c r="AH952" s="88"/>
      <c r="AI952" s="88"/>
      <c r="AJ952" s="88"/>
      <c r="AK952" s="88" t="s">
        <v>6093</v>
      </c>
      <c r="AL952" s="88" t="s">
        <v>6094</v>
      </c>
      <c r="AM952" s="88" t="s">
        <v>6093</v>
      </c>
      <c r="AN952" s="88">
        <v>1</v>
      </c>
      <c r="AO952" s="88" t="s">
        <v>6080</v>
      </c>
      <c r="AP952" s="88" t="b">
        <v>0</v>
      </c>
      <c r="AQ952" s="88" t="b">
        <v>0</v>
      </c>
      <c r="AR952" s="88"/>
      <c r="AS952" s="88" t="b">
        <v>0</v>
      </c>
      <c r="AT952" s="88">
        <v>4</v>
      </c>
      <c r="AU952" s="88">
        <v>3</v>
      </c>
    </row>
    <row r="953" spans="1:47" ht="15" customHeight="1" x14ac:dyDescent="0.3">
      <c r="A953" s="46" t="s">
        <v>834</v>
      </c>
      <c r="B953" s="46" t="s">
        <v>801</v>
      </c>
      <c r="C953" s="50"/>
      <c r="D953" s="51"/>
      <c r="E953" s="81"/>
      <c r="F953" s="52"/>
      <c r="G953" s="50"/>
      <c r="H953" s="54"/>
      <c r="I953" s="53"/>
      <c r="J953" s="53"/>
      <c r="K953" s="65"/>
      <c r="L953" s="79"/>
      <c r="M953" s="79"/>
      <c r="N953" s="60"/>
      <c r="O953" s="88" t="s">
        <v>1686</v>
      </c>
      <c r="P953" s="83">
        <v>45033.841597222221</v>
      </c>
      <c r="Q953" s="88" t="s">
        <v>6095</v>
      </c>
      <c r="R953" s="88"/>
      <c r="S953" s="88" t="s">
        <v>6093</v>
      </c>
      <c r="T953" s="88" t="s">
        <v>2320</v>
      </c>
      <c r="U953" s="88" t="s">
        <v>6075</v>
      </c>
      <c r="V953" s="88" t="s">
        <v>6094</v>
      </c>
      <c r="W953" s="78" t="s">
        <v>6096</v>
      </c>
      <c r="X953" s="83">
        <v>45033.841597222221</v>
      </c>
      <c r="Y953" s="88" t="s">
        <v>1692</v>
      </c>
      <c r="Z953" s="88" t="b">
        <v>0</v>
      </c>
      <c r="AA953" s="88" t="b">
        <v>0</v>
      </c>
      <c r="AB953" s="88"/>
      <c r="AC953" s="88">
        <v>1</v>
      </c>
      <c r="AD953" s="88">
        <v>0</v>
      </c>
      <c r="AE953" s="88" t="s">
        <v>1693</v>
      </c>
      <c r="AF953" s="88" t="b">
        <v>0</v>
      </c>
      <c r="AG953" s="88" t="b">
        <v>0</v>
      </c>
      <c r="AH953" s="88"/>
      <c r="AI953" s="88"/>
      <c r="AJ953" s="88"/>
      <c r="AK953" s="88" t="s">
        <v>6097</v>
      </c>
      <c r="AL953" s="88" t="s">
        <v>6098</v>
      </c>
      <c r="AM953" s="88" t="s">
        <v>6097</v>
      </c>
      <c r="AN953" s="88">
        <v>1</v>
      </c>
      <c r="AO953" s="88" t="s">
        <v>6080</v>
      </c>
      <c r="AP953" s="88" t="b">
        <v>1</v>
      </c>
      <c r="AQ953" s="88" t="b">
        <v>0</v>
      </c>
      <c r="AR953" s="88"/>
      <c r="AS953" s="88" t="b">
        <v>0</v>
      </c>
      <c r="AT953" s="88">
        <v>3</v>
      </c>
      <c r="AU953" s="88">
        <v>3</v>
      </c>
    </row>
    <row r="954" spans="1:47" ht="15" customHeight="1" x14ac:dyDescent="0.3">
      <c r="A954" s="46" t="s">
        <v>801</v>
      </c>
      <c r="B954" s="46" t="s">
        <v>834</v>
      </c>
      <c r="C954" s="50"/>
      <c r="D954" s="51"/>
      <c r="E954" s="81"/>
      <c r="F954" s="52"/>
      <c r="G954" s="50"/>
      <c r="H954" s="54"/>
      <c r="I954" s="53"/>
      <c r="J954" s="53"/>
      <c r="K954" s="65"/>
      <c r="L954" s="79"/>
      <c r="M954" s="79"/>
      <c r="N954" s="60"/>
      <c r="O954" s="88" t="s">
        <v>1686</v>
      </c>
      <c r="P954" s="83">
        <v>45033.767800925925</v>
      </c>
      <c r="Q954" s="88" t="s">
        <v>6099</v>
      </c>
      <c r="R954" s="88"/>
      <c r="S954" s="88" t="s">
        <v>6097</v>
      </c>
      <c r="T954" s="88" t="s">
        <v>2320</v>
      </c>
      <c r="U954" s="88" t="s">
        <v>801</v>
      </c>
      <c r="V954" s="88" t="s">
        <v>6098</v>
      </c>
      <c r="W954" s="78" t="s">
        <v>6100</v>
      </c>
      <c r="X954" s="83">
        <v>45033.767800925925</v>
      </c>
      <c r="Y954" s="88" t="s">
        <v>1692</v>
      </c>
      <c r="Z954" s="88" t="b">
        <v>0</v>
      </c>
      <c r="AA954" s="88" t="b">
        <v>0</v>
      </c>
      <c r="AB954" s="88"/>
      <c r="AC954" s="88">
        <v>1</v>
      </c>
      <c r="AD954" s="88">
        <v>0</v>
      </c>
      <c r="AE954" s="88" t="s">
        <v>1693</v>
      </c>
      <c r="AF954" s="88" t="b">
        <v>0</v>
      </c>
      <c r="AG954" s="88" t="b">
        <v>0</v>
      </c>
      <c r="AH954" s="88"/>
      <c r="AI954" s="88"/>
      <c r="AJ954" s="88"/>
      <c r="AK954" s="88" t="s">
        <v>6101</v>
      </c>
      <c r="AL954" s="88" t="s">
        <v>6102</v>
      </c>
      <c r="AM954" s="88" t="s">
        <v>6101</v>
      </c>
      <c r="AN954" s="88">
        <v>1</v>
      </c>
      <c r="AO954" s="88" t="s">
        <v>6080</v>
      </c>
      <c r="AP954" s="88" t="b">
        <v>0</v>
      </c>
      <c r="AQ954" s="88" t="b">
        <v>0</v>
      </c>
      <c r="AR954" s="88"/>
      <c r="AS954" s="88" t="b">
        <v>0</v>
      </c>
      <c r="AT954" s="88">
        <v>2</v>
      </c>
      <c r="AU954" s="88">
        <v>3</v>
      </c>
    </row>
    <row r="955" spans="1:47" ht="15" customHeight="1" x14ac:dyDescent="0.3">
      <c r="A955" s="46" t="s">
        <v>834</v>
      </c>
      <c r="B955" s="46" t="s">
        <v>801</v>
      </c>
      <c r="C955" s="50"/>
      <c r="D955" s="51"/>
      <c r="E955" s="81"/>
      <c r="F955" s="52"/>
      <c r="G955" s="50"/>
      <c r="H955" s="54"/>
      <c r="I955" s="53"/>
      <c r="J955" s="53"/>
      <c r="K955" s="65"/>
      <c r="L955" s="79"/>
      <c r="M955" s="79"/>
      <c r="N955" s="60"/>
      <c r="O955" s="88" t="s">
        <v>1686</v>
      </c>
      <c r="P955" s="83">
        <v>45033.756956018522</v>
      </c>
      <c r="Q955" s="88" t="s">
        <v>6103</v>
      </c>
      <c r="R955" s="88"/>
      <c r="S955" s="88" t="s">
        <v>6101</v>
      </c>
      <c r="T955" s="88" t="s">
        <v>2320</v>
      </c>
      <c r="U955" s="88" t="s">
        <v>6075</v>
      </c>
      <c r="V955" s="88" t="s">
        <v>6102</v>
      </c>
      <c r="W955" s="78" t="s">
        <v>6104</v>
      </c>
      <c r="X955" s="83">
        <v>45033.756956018522</v>
      </c>
      <c r="Y955" s="88" t="s">
        <v>1692</v>
      </c>
      <c r="Z955" s="88" t="b">
        <v>0</v>
      </c>
      <c r="AA955" s="88" t="b">
        <v>0</v>
      </c>
      <c r="AB955" s="88"/>
      <c r="AC955" s="88">
        <v>1</v>
      </c>
      <c r="AD955" s="88">
        <v>0</v>
      </c>
      <c r="AE955" s="88" t="s">
        <v>1693</v>
      </c>
      <c r="AF955" s="88" t="b">
        <v>0</v>
      </c>
      <c r="AG955" s="88" t="b">
        <v>0</v>
      </c>
      <c r="AH955" s="88"/>
      <c r="AI955" s="88"/>
      <c r="AJ955" s="88"/>
      <c r="AK955" s="88" t="s">
        <v>6105</v>
      </c>
      <c r="AL955" s="88" t="s">
        <v>6106</v>
      </c>
      <c r="AM955" s="88" t="s">
        <v>6105</v>
      </c>
      <c r="AN955" s="88">
        <v>1</v>
      </c>
      <c r="AO955" s="88" t="s">
        <v>6080</v>
      </c>
      <c r="AP955" s="88" t="b">
        <v>1</v>
      </c>
      <c r="AQ955" s="88" t="b">
        <v>0</v>
      </c>
      <c r="AR955" s="88"/>
      <c r="AS955" s="88" t="b">
        <v>0</v>
      </c>
      <c r="AT955" s="88">
        <v>1</v>
      </c>
      <c r="AU955" s="88">
        <v>3</v>
      </c>
    </row>
    <row r="956" spans="1:47" ht="15" customHeight="1" x14ac:dyDescent="0.3">
      <c r="A956" s="46" t="s">
        <v>801</v>
      </c>
      <c r="B956" s="46" t="s">
        <v>834</v>
      </c>
      <c r="C956" s="50"/>
      <c r="D956" s="51"/>
      <c r="E956" s="81"/>
      <c r="F956" s="52"/>
      <c r="G956" s="50"/>
      <c r="H956" s="54"/>
      <c r="I956" s="53"/>
      <c r="J956" s="53"/>
      <c r="K956" s="65"/>
      <c r="L956" s="79"/>
      <c r="M956" s="79"/>
      <c r="N956" s="60"/>
      <c r="O956" s="88" t="s">
        <v>1697</v>
      </c>
      <c r="P956" s="83">
        <v>45033.735567129632</v>
      </c>
      <c r="Q956" s="88" t="s">
        <v>6107</v>
      </c>
      <c r="R956" s="88"/>
      <c r="S956" s="88" t="s">
        <v>6105</v>
      </c>
      <c r="T956" s="88" t="s">
        <v>2320</v>
      </c>
      <c r="U956" s="88" t="s">
        <v>801</v>
      </c>
      <c r="V956" s="88" t="s">
        <v>6106</v>
      </c>
      <c r="W956" s="78" t="s">
        <v>6108</v>
      </c>
      <c r="X956" s="83">
        <v>45033.735567129632</v>
      </c>
      <c r="Y956" s="88" t="s">
        <v>1692</v>
      </c>
      <c r="Z956" s="88" t="b">
        <v>0</v>
      </c>
      <c r="AA956" s="88" t="b">
        <v>0</v>
      </c>
      <c r="AB956" s="88"/>
      <c r="AC956" s="88">
        <v>1</v>
      </c>
      <c r="AD956" s="88">
        <v>0</v>
      </c>
      <c r="AE956" s="88" t="s">
        <v>1693</v>
      </c>
      <c r="AF956" s="88" t="b">
        <v>0</v>
      </c>
      <c r="AG956" s="88" t="b">
        <v>0</v>
      </c>
      <c r="AH956" s="88"/>
      <c r="AI956" s="88"/>
      <c r="AJ956" s="88"/>
      <c r="AK956" s="88" t="s">
        <v>6080</v>
      </c>
      <c r="AL956" s="88" t="s">
        <v>6084</v>
      </c>
      <c r="AM956" s="88" t="s">
        <v>6080</v>
      </c>
      <c r="AN956" s="88">
        <v>1</v>
      </c>
      <c r="AO956" s="88" t="s">
        <v>6080</v>
      </c>
      <c r="AP956" s="88" t="b">
        <v>0</v>
      </c>
      <c r="AQ956" s="88" t="b">
        <v>0</v>
      </c>
      <c r="AR956" s="88"/>
      <c r="AS956" s="88" t="b">
        <v>0</v>
      </c>
      <c r="AT956" s="88">
        <v>0</v>
      </c>
      <c r="AU956" s="88">
        <v>3</v>
      </c>
    </row>
    <row r="957" spans="1:47" ht="15" customHeight="1" x14ac:dyDescent="0.3">
      <c r="A957" s="46" t="s">
        <v>834</v>
      </c>
      <c r="B957" s="46" t="s">
        <v>834</v>
      </c>
      <c r="C957" s="50"/>
      <c r="D957" s="51"/>
      <c r="E957" s="81"/>
      <c r="F957" s="52"/>
      <c r="G957" s="50"/>
      <c r="H957" s="54"/>
      <c r="I957" s="53"/>
      <c r="J957" s="53"/>
      <c r="K957" s="65"/>
      <c r="L957" s="79"/>
      <c r="M957" s="79"/>
      <c r="N957" s="60"/>
      <c r="O957" s="88" t="s">
        <v>1736</v>
      </c>
      <c r="P957" s="83">
        <v>45033.641793981478</v>
      </c>
      <c r="Q957" s="88" t="s">
        <v>6109</v>
      </c>
      <c r="R957" s="88"/>
      <c r="S957" s="88" t="s">
        <v>6080</v>
      </c>
      <c r="T957" s="88" t="s">
        <v>2320</v>
      </c>
      <c r="U957" s="88" t="s">
        <v>6075</v>
      </c>
      <c r="V957" s="88" t="s">
        <v>6084</v>
      </c>
      <c r="W957" s="78" t="s">
        <v>6110</v>
      </c>
      <c r="X957" s="83">
        <v>45033.641793981478</v>
      </c>
      <c r="Y957" s="88" t="s">
        <v>1692</v>
      </c>
      <c r="Z957" s="88" t="b">
        <v>0</v>
      </c>
      <c r="AA957" s="88" t="b">
        <v>0</v>
      </c>
      <c r="AB957" s="88"/>
      <c r="AC957" s="88">
        <v>2</v>
      </c>
      <c r="AD957" s="88">
        <v>0</v>
      </c>
      <c r="AE957" s="88" t="s">
        <v>1693</v>
      </c>
      <c r="AF957" s="88" t="b">
        <v>0</v>
      </c>
      <c r="AG957" s="88" t="b">
        <v>0</v>
      </c>
      <c r="AH957" s="88" t="s">
        <v>6111</v>
      </c>
      <c r="AI957" s="88" t="b">
        <v>0</v>
      </c>
      <c r="AJ957" s="88">
        <v>1</v>
      </c>
      <c r="AK957" s="88"/>
      <c r="AL957" s="88"/>
      <c r="AM957" s="88" t="s">
        <v>6080</v>
      </c>
      <c r="AN957" s="88">
        <v>0</v>
      </c>
      <c r="AO957" s="88"/>
      <c r="AP957" s="88"/>
      <c r="AQ957" s="88"/>
      <c r="AR957" s="88"/>
      <c r="AS957" s="88"/>
      <c r="AT957" s="88"/>
      <c r="AU957" s="88">
        <v>1</v>
      </c>
    </row>
    <row r="958" spans="1:47" ht="15" customHeight="1" x14ac:dyDescent="0.3">
      <c r="A958" s="46" t="s">
        <v>836</v>
      </c>
      <c r="B958" s="46" t="s">
        <v>837</v>
      </c>
      <c r="C958" s="50"/>
      <c r="D958" s="51"/>
      <c r="E958" s="81"/>
      <c r="F958" s="52"/>
      <c r="G958" s="50"/>
      <c r="H958" s="54"/>
      <c r="I958" s="53"/>
      <c r="J958" s="53"/>
      <c r="K958" s="65"/>
      <c r="L958" s="79"/>
      <c r="M958" s="79"/>
      <c r="N958" s="60"/>
      <c r="O958" s="88" t="s">
        <v>1686</v>
      </c>
      <c r="P958" s="83">
        <v>45033.90289351852</v>
      </c>
      <c r="Q958" s="88" t="s">
        <v>6112</v>
      </c>
      <c r="R958" s="88"/>
      <c r="S958" s="88" t="s">
        <v>6113</v>
      </c>
      <c r="T958" s="88" t="s">
        <v>1742</v>
      </c>
      <c r="U958" s="88" t="s">
        <v>6114</v>
      </c>
      <c r="V958" s="88" t="s">
        <v>6115</v>
      </c>
      <c r="W958" s="78" t="s">
        <v>6116</v>
      </c>
      <c r="X958" s="83">
        <v>45033.90289351852</v>
      </c>
      <c r="Y958" s="88" t="s">
        <v>1692</v>
      </c>
      <c r="Z958" s="88" t="b">
        <v>0</v>
      </c>
      <c r="AA958" s="88" t="b">
        <v>0</v>
      </c>
      <c r="AB958" s="88"/>
      <c r="AC958" s="88">
        <v>1</v>
      </c>
      <c r="AD958" s="88">
        <v>0</v>
      </c>
      <c r="AE958" s="88" t="s">
        <v>1693</v>
      </c>
      <c r="AF958" s="88" t="b">
        <v>0</v>
      </c>
      <c r="AG958" s="88" t="b">
        <v>0</v>
      </c>
      <c r="AH958" s="88"/>
      <c r="AI958" s="88"/>
      <c r="AJ958" s="88"/>
      <c r="AK958" s="88" t="s">
        <v>6117</v>
      </c>
      <c r="AL958" s="88" t="s">
        <v>6118</v>
      </c>
      <c r="AM958" s="88" t="s">
        <v>6117</v>
      </c>
      <c r="AN958" s="88">
        <v>0</v>
      </c>
      <c r="AO958" s="88" t="s">
        <v>6119</v>
      </c>
      <c r="AP958" s="88" t="b">
        <v>1</v>
      </c>
      <c r="AQ958" s="88" t="b">
        <v>0</v>
      </c>
      <c r="AR958" s="88"/>
      <c r="AS958" s="88" t="b">
        <v>0</v>
      </c>
      <c r="AT958" s="88">
        <v>1</v>
      </c>
      <c r="AU958" s="88">
        <v>1</v>
      </c>
    </row>
    <row r="959" spans="1:47" ht="15" customHeight="1" x14ac:dyDescent="0.3">
      <c r="A959" s="46" t="s">
        <v>837</v>
      </c>
      <c r="B959" s="46" t="s">
        <v>836</v>
      </c>
      <c r="C959" s="50"/>
      <c r="D959" s="51"/>
      <c r="E959" s="81"/>
      <c r="F959" s="52"/>
      <c r="G959" s="50"/>
      <c r="H959" s="54"/>
      <c r="I959" s="53"/>
      <c r="J959" s="53"/>
      <c r="K959" s="65"/>
      <c r="L959" s="79"/>
      <c r="M959" s="79"/>
      <c r="N959" s="60"/>
      <c r="O959" s="88" t="s">
        <v>1697</v>
      </c>
      <c r="P959" s="83">
        <v>45033.084988425922</v>
      </c>
      <c r="Q959" s="88" t="s">
        <v>6120</v>
      </c>
      <c r="R959" s="88"/>
      <c r="S959" s="88" t="s">
        <v>6117</v>
      </c>
      <c r="T959" s="88" t="s">
        <v>1742</v>
      </c>
      <c r="U959" s="88" t="s">
        <v>6121</v>
      </c>
      <c r="V959" s="88" t="s">
        <v>6118</v>
      </c>
      <c r="W959" s="78" t="s">
        <v>6122</v>
      </c>
      <c r="X959" s="83">
        <v>45033.084988425922</v>
      </c>
      <c r="Y959" s="88" t="s">
        <v>1692</v>
      </c>
      <c r="Z959" s="88" t="b">
        <v>0</v>
      </c>
      <c r="AA959" s="88" t="b">
        <v>0</v>
      </c>
      <c r="AB959" s="88"/>
      <c r="AC959" s="88">
        <v>2</v>
      </c>
      <c r="AD959" s="88">
        <v>0</v>
      </c>
      <c r="AE959" s="88" t="s">
        <v>1693</v>
      </c>
      <c r="AF959" s="88" t="b">
        <v>0</v>
      </c>
      <c r="AG959" s="88" t="b">
        <v>0</v>
      </c>
      <c r="AH959" s="88"/>
      <c r="AI959" s="88"/>
      <c r="AJ959" s="88"/>
      <c r="AK959" s="88" t="s">
        <v>6119</v>
      </c>
      <c r="AL959" s="88" t="s">
        <v>6123</v>
      </c>
      <c r="AM959" s="88" t="s">
        <v>6119</v>
      </c>
      <c r="AN959" s="88">
        <v>1</v>
      </c>
      <c r="AO959" s="88" t="s">
        <v>6119</v>
      </c>
      <c r="AP959" s="88" t="b">
        <v>0</v>
      </c>
      <c r="AQ959" s="88" t="b">
        <v>0</v>
      </c>
      <c r="AR959" s="88"/>
      <c r="AS959" s="88" t="b">
        <v>0</v>
      </c>
      <c r="AT959" s="88">
        <v>0</v>
      </c>
      <c r="AU959" s="88">
        <v>1</v>
      </c>
    </row>
    <row r="960" spans="1:47" ht="15" customHeight="1" x14ac:dyDescent="0.3">
      <c r="A960" s="46" t="s">
        <v>697</v>
      </c>
      <c r="B960" s="46" t="s">
        <v>836</v>
      </c>
      <c r="C960" s="50"/>
      <c r="D960" s="51"/>
      <c r="E960" s="81"/>
      <c r="F960" s="52"/>
      <c r="G960" s="50"/>
      <c r="H960" s="54"/>
      <c r="I960" s="53"/>
      <c r="J960" s="53"/>
      <c r="K960" s="65"/>
      <c r="L960" s="79"/>
      <c r="M960" s="79"/>
      <c r="N960" s="60"/>
      <c r="O960" s="88" t="s">
        <v>1697</v>
      </c>
      <c r="P960" s="83">
        <v>45033.139155092591</v>
      </c>
      <c r="Q960" s="88" t="s">
        <v>6124</v>
      </c>
      <c r="R960" s="88"/>
      <c r="S960" s="88" t="s">
        <v>6125</v>
      </c>
      <c r="T960" s="88" t="s">
        <v>1742</v>
      </c>
      <c r="U960" s="88" t="s">
        <v>5106</v>
      </c>
      <c r="V960" s="88" t="s">
        <v>6126</v>
      </c>
      <c r="W960" s="78" t="s">
        <v>6127</v>
      </c>
      <c r="X960" s="83">
        <v>45033.139155092591</v>
      </c>
      <c r="Y960" s="88" t="s">
        <v>1692</v>
      </c>
      <c r="Z960" s="88" t="b">
        <v>0</v>
      </c>
      <c r="AA960" s="88" t="b">
        <v>0</v>
      </c>
      <c r="AB960" s="88"/>
      <c r="AC960" s="88">
        <v>1</v>
      </c>
      <c r="AD960" s="88">
        <v>0</v>
      </c>
      <c r="AE960" s="88" t="s">
        <v>1693</v>
      </c>
      <c r="AF960" s="88" t="b">
        <v>0</v>
      </c>
      <c r="AG960" s="88" t="b">
        <v>0</v>
      </c>
      <c r="AH960" s="88"/>
      <c r="AI960" s="88"/>
      <c r="AJ960" s="88"/>
      <c r="AK960" s="88" t="s">
        <v>6119</v>
      </c>
      <c r="AL960" s="88" t="s">
        <v>6123</v>
      </c>
      <c r="AM960" s="88" t="s">
        <v>6119</v>
      </c>
      <c r="AN960" s="88">
        <v>0</v>
      </c>
      <c r="AO960" s="88" t="s">
        <v>6119</v>
      </c>
      <c r="AP960" s="88" t="b">
        <v>0</v>
      </c>
      <c r="AQ960" s="88" t="b">
        <v>0</v>
      </c>
      <c r="AR960" s="88"/>
      <c r="AS960" s="88" t="b">
        <v>0</v>
      </c>
      <c r="AT960" s="88">
        <v>0</v>
      </c>
      <c r="AU960" s="88">
        <v>1</v>
      </c>
    </row>
    <row r="961" spans="1:47" ht="15" customHeight="1" x14ac:dyDescent="0.3">
      <c r="A961" s="46" t="s">
        <v>836</v>
      </c>
      <c r="B961" s="46" t="s">
        <v>836</v>
      </c>
      <c r="C961" s="50"/>
      <c r="D961" s="51"/>
      <c r="E961" s="81"/>
      <c r="F961" s="52"/>
      <c r="G961" s="50"/>
      <c r="H961" s="54"/>
      <c r="I961" s="53"/>
      <c r="J961" s="53"/>
      <c r="K961" s="65"/>
      <c r="L961" s="79"/>
      <c r="M961" s="79"/>
      <c r="N961" s="60"/>
      <c r="O961" s="88" t="s">
        <v>1736</v>
      </c>
      <c r="P961" s="83">
        <v>45033.076817129629</v>
      </c>
      <c r="Q961" s="88" t="s">
        <v>6128</v>
      </c>
      <c r="R961" s="88"/>
      <c r="S961" s="88" t="s">
        <v>6119</v>
      </c>
      <c r="T961" s="88" t="s">
        <v>1742</v>
      </c>
      <c r="U961" s="88" t="s">
        <v>6114</v>
      </c>
      <c r="V961" s="88" t="s">
        <v>6123</v>
      </c>
      <c r="W961" s="78" t="s">
        <v>6129</v>
      </c>
      <c r="X961" s="83">
        <v>45033.076817129629</v>
      </c>
      <c r="Y961" s="88" t="s">
        <v>1692</v>
      </c>
      <c r="Z961" s="88" t="b">
        <v>0</v>
      </c>
      <c r="AA961" s="88" t="b">
        <v>0</v>
      </c>
      <c r="AB961" s="88"/>
      <c r="AC961" s="88">
        <v>1</v>
      </c>
      <c r="AD961" s="88">
        <v>0</v>
      </c>
      <c r="AE961" s="88" t="s">
        <v>1693</v>
      </c>
      <c r="AF961" s="88" t="b">
        <v>0</v>
      </c>
      <c r="AG961" s="88" t="b">
        <v>0</v>
      </c>
      <c r="AH961" s="88" t="s">
        <v>6130</v>
      </c>
      <c r="AI961" s="88" t="b">
        <v>0</v>
      </c>
      <c r="AJ961" s="88">
        <v>1</v>
      </c>
      <c r="AK961" s="88"/>
      <c r="AL961" s="88"/>
      <c r="AM961" s="88" t="s">
        <v>6119</v>
      </c>
      <c r="AN961" s="88">
        <v>0</v>
      </c>
      <c r="AO961" s="88"/>
      <c r="AP961" s="88"/>
      <c r="AQ961" s="88"/>
      <c r="AR961" s="88"/>
      <c r="AS961" s="88"/>
      <c r="AT961" s="88"/>
      <c r="AU961" s="88">
        <v>1</v>
      </c>
    </row>
    <row r="962" spans="1:47" ht="15" customHeight="1" x14ac:dyDescent="0.3">
      <c r="A962" s="46" t="s">
        <v>838</v>
      </c>
      <c r="B962" s="46" t="s">
        <v>839</v>
      </c>
      <c r="C962" s="50"/>
      <c r="D962" s="51"/>
      <c r="E962" s="81"/>
      <c r="F962" s="52"/>
      <c r="G962" s="50"/>
      <c r="H962" s="54"/>
      <c r="I962" s="53"/>
      <c r="J962" s="53"/>
      <c r="K962" s="65"/>
      <c r="L962" s="79"/>
      <c r="M962" s="79"/>
      <c r="N962" s="60"/>
      <c r="O962" s="88" t="s">
        <v>1697</v>
      </c>
      <c r="P962" s="83">
        <v>45033.516747685186</v>
      </c>
      <c r="Q962" s="88" t="s">
        <v>6131</v>
      </c>
      <c r="R962" s="88"/>
      <c r="S962" s="88" t="s">
        <v>6132</v>
      </c>
      <c r="T962" s="88" t="s">
        <v>6133</v>
      </c>
      <c r="U962" s="88" t="s">
        <v>838</v>
      </c>
      <c r="V962" s="88" t="s">
        <v>6134</v>
      </c>
      <c r="W962" s="78" t="s">
        <v>6135</v>
      </c>
      <c r="X962" s="83">
        <v>45033.516747685186</v>
      </c>
      <c r="Y962" s="88" t="s">
        <v>1692</v>
      </c>
      <c r="Z962" s="88" t="b">
        <v>0</v>
      </c>
      <c r="AA962" s="88" t="b">
        <v>0</v>
      </c>
      <c r="AB962" s="88"/>
      <c r="AC962" s="88">
        <v>1</v>
      </c>
      <c r="AD962" s="88">
        <v>0</v>
      </c>
      <c r="AE962" s="88" t="s">
        <v>1693</v>
      </c>
      <c r="AF962" s="88" t="b">
        <v>0</v>
      </c>
      <c r="AG962" s="88" t="b">
        <v>0</v>
      </c>
      <c r="AH962" s="88"/>
      <c r="AI962" s="88"/>
      <c r="AJ962" s="88"/>
      <c r="AK962" s="88" t="s">
        <v>6136</v>
      </c>
      <c r="AL962" s="88" t="s">
        <v>6137</v>
      </c>
      <c r="AM962" s="88" t="s">
        <v>6136</v>
      </c>
      <c r="AN962" s="88">
        <v>0</v>
      </c>
      <c r="AO962" s="88" t="s">
        <v>6136</v>
      </c>
      <c r="AP962" s="88" t="b">
        <v>0</v>
      </c>
      <c r="AQ962" s="88" t="b">
        <v>0</v>
      </c>
      <c r="AR962" s="88"/>
      <c r="AS962" s="88" t="b">
        <v>0</v>
      </c>
      <c r="AT962" s="88">
        <v>0</v>
      </c>
      <c r="AU962" s="88">
        <v>1</v>
      </c>
    </row>
    <row r="963" spans="1:47" ht="15" customHeight="1" x14ac:dyDescent="0.3">
      <c r="A963" s="46" t="s">
        <v>840</v>
      </c>
      <c r="B963" s="46" t="s">
        <v>841</v>
      </c>
      <c r="C963" s="50"/>
      <c r="D963" s="51"/>
      <c r="E963" s="81"/>
      <c r="F963" s="52"/>
      <c r="G963" s="50"/>
      <c r="H963" s="54"/>
      <c r="I963" s="53"/>
      <c r="J963" s="53"/>
      <c r="K963" s="65"/>
      <c r="L963" s="79"/>
      <c r="M963" s="79"/>
      <c r="N963" s="60"/>
      <c r="O963" s="88" t="s">
        <v>1686</v>
      </c>
      <c r="P963" s="83">
        <v>45033.687789351854</v>
      </c>
      <c r="Q963" s="88" t="s">
        <v>6138</v>
      </c>
      <c r="R963" s="88"/>
      <c r="S963" s="88" t="s">
        <v>6139</v>
      </c>
      <c r="T963" s="88" t="s">
        <v>2326</v>
      </c>
      <c r="U963" s="88" t="s">
        <v>6140</v>
      </c>
      <c r="V963" s="88" t="s">
        <v>6141</v>
      </c>
      <c r="W963" s="78" t="s">
        <v>6142</v>
      </c>
      <c r="X963" s="83">
        <v>45033.687789351854</v>
      </c>
      <c r="Y963" s="88" t="s">
        <v>1692</v>
      </c>
      <c r="Z963" s="88" t="b">
        <v>0</v>
      </c>
      <c r="AA963" s="88" t="b">
        <v>0</v>
      </c>
      <c r="AB963" s="88"/>
      <c r="AC963" s="88">
        <v>2</v>
      </c>
      <c r="AD963" s="88">
        <v>0</v>
      </c>
      <c r="AE963" s="88" t="s">
        <v>1693</v>
      </c>
      <c r="AF963" s="88" t="b">
        <v>0</v>
      </c>
      <c r="AG963" s="88" t="b">
        <v>0</v>
      </c>
      <c r="AH963" s="88"/>
      <c r="AI963" s="88"/>
      <c r="AJ963" s="88"/>
      <c r="AK963" s="88" t="s">
        <v>6143</v>
      </c>
      <c r="AL963" s="88" t="s">
        <v>6144</v>
      </c>
      <c r="AM963" s="88" t="s">
        <v>6143</v>
      </c>
      <c r="AN963" s="88">
        <v>0</v>
      </c>
      <c r="AO963" s="88" t="s">
        <v>6145</v>
      </c>
      <c r="AP963" s="88" t="b">
        <v>1</v>
      </c>
      <c r="AQ963" s="88" t="b">
        <v>0</v>
      </c>
      <c r="AR963" s="88"/>
      <c r="AS963" s="88" t="b">
        <v>0</v>
      </c>
      <c r="AT963" s="88">
        <v>1</v>
      </c>
      <c r="AU963" s="88">
        <v>1</v>
      </c>
    </row>
    <row r="964" spans="1:47" ht="15" customHeight="1" x14ac:dyDescent="0.3">
      <c r="A964" s="46" t="s">
        <v>841</v>
      </c>
      <c r="B964" s="46" t="s">
        <v>840</v>
      </c>
      <c r="C964" s="50"/>
      <c r="D964" s="51"/>
      <c r="E964" s="81"/>
      <c r="F964" s="52"/>
      <c r="G964" s="50"/>
      <c r="H964" s="54"/>
      <c r="I964" s="53"/>
      <c r="J964" s="53"/>
      <c r="K964" s="65"/>
      <c r="L964" s="79"/>
      <c r="M964" s="79"/>
      <c r="N964" s="60"/>
      <c r="O964" s="88" t="s">
        <v>1697</v>
      </c>
      <c r="P964" s="83">
        <v>45033.562511574077</v>
      </c>
      <c r="Q964" s="88" t="s">
        <v>6146</v>
      </c>
      <c r="R964" s="88"/>
      <c r="S964" s="88" t="s">
        <v>6143</v>
      </c>
      <c r="T964" s="88" t="s">
        <v>2326</v>
      </c>
      <c r="U964" s="88" t="s">
        <v>6147</v>
      </c>
      <c r="V964" s="88" t="s">
        <v>6144</v>
      </c>
      <c r="W964" s="78" t="s">
        <v>6148</v>
      </c>
      <c r="X964" s="83">
        <v>45033.562511574077</v>
      </c>
      <c r="Y964" s="88" t="s">
        <v>1692</v>
      </c>
      <c r="Z964" s="88" t="b">
        <v>0</v>
      </c>
      <c r="AA964" s="88" t="b">
        <v>0</v>
      </c>
      <c r="AB964" s="88"/>
      <c r="AC964" s="88">
        <v>2</v>
      </c>
      <c r="AD964" s="88">
        <v>0</v>
      </c>
      <c r="AE964" s="88" t="s">
        <v>1693</v>
      </c>
      <c r="AF964" s="88" t="b">
        <v>0</v>
      </c>
      <c r="AG964" s="88" t="b">
        <v>0</v>
      </c>
      <c r="AH964" s="88"/>
      <c r="AI964" s="88"/>
      <c r="AJ964" s="88"/>
      <c r="AK964" s="88" t="s">
        <v>6145</v>
      </c>
      <c r="AL964" s="88" t="s">
        <v>6149</v>
      </c>
      <c r="AM964" s="88" t="s">
        <v>6145</v>
      </c>
      <c r="AN964" s="88">
        <v>1</v>
      </c>
      <c r="AO964" s="88" t="s">
        <v>6145</v>
      </c>
      <c r="AP964" s="88" t="b">
        <v>0</v>
      </c>
      <c r="AQ964" s="88" t="b">
        <v>0</v>
      </c>
      <c r="AR964" s="88"/>
      <c r="AS964" s="88" t="b">
        <v>0</v>
      </c>
      <c r="AT964" s="88">
        <v>0</v>
      </c>
      <c r="AU964" s="88">
        <v>1</v>
      </c>
    </row>
    <row r="965" spans="1:47" ht="15" customHeight="1" x14ac:dyDescent="0.3">
      <c r="A965" s="46" t="s">
        <v>842</v>
      </c>
      <c r="B965" s="46" t="s">
        <v>840</v>
      </c>
      <c r="C965" s="50"/>
      <c r="D965" s="51"/>
      <c r="E965" s="81"/>
      <c r="F965" s="52"/>
      <c r="G965" s="50"/>
      <c r="H965" s="54"/>
      <c r="I965" s="53"/>
      <c r="J965" s="53"/>
      <c r="K965" s="65"/>
      <c r="L965" s="79"/>
      <c r="M965" s="79"/>
      <c r="N965" s="60"/>
      <c r="O965" s="88" t="s">
        <v>1697</v>
      </c>
      <c r="P965" s="83">
        <v>45033.410150462965</v>
      </c>
      <c r="Q965" s="88" t="s">
        <v>6150</v>
      </c>
      <c r="R965" s="88"/>
      <c r="S965" s="88" t="s">
        <v>6151</v>
      </c>
      <c r="T965" s="88" t="s">
        <v>2326</v>
      </c>
      <c r="U965" s="88" t="s">
        <v>6152</v>
      </c>
      <c r="V965" s="88" t="s">
        <v>6153</v>
      </c>
      <c r="W965" s="78" t="s">
        <v>6154</v>
      </c>
      <c r="X965" s="83">
        <v>45033.410150462965</v>
      </c>
      <c r="Y965" s="88" t="s">
        <v>1692</v>
      </c>
      <c r="Z965" s="88" t="b">
        <v>0</v>
      </c>
      <c r="AA965" s="88" t="b">
        <v>0</v>
      </c>
      <c r="AB965" s="88"/>
      <c r="AC965" s="88">
        <v>2</v>
      </c>
      <c r="AD965" s="88">
        <v>0</v>
      </c>
      <c r="AE965" s="88" t="s">
        <v>1693</v>
      </c>
      <c r="AF965" s="88" t="b">
        <v>0</v>
      </c>
      <c r="AG965" s="88" t="b">
        <v>0</v>
      </c>
      <c r="AH965" s="88"/>
      <c r="AI965" s="88"/>
      <c r="AJ965" s="88"/>
      <c r="AK965" s="88" t="s">
        <v>6145</v>
      </c>
      <c r="AL965" s="88" t="s">
        <v>6149</v>
      </c>
      <c r="AM965" s="88" t="s">
        <v>6145</v>
      </c>
      <c r="AN965" s="88">
        <v>0</v>
      </c>
      <c r="AO965" s="88" t="s">
        <v>6145</v>
      </c>
      <c r="AP965" s="88" t="b">
        <v>0</v>
      </c>
      <c r="AQ965" s="88" t="b">
        <v>0</v>
      </c>
      <c r="AR965" s="88"/>
      <c r="AS965" s="88" t="b">
        <v>0</v>
      </c>
      <c r="AT965" s="88">
        <v>0</v>
      </c>
      <c r="AU965" s="88">
        <v>1</v>
      </c>
    </row>
    <row r="966" spans="1:47" ht="15" customHeight="1" x14ac:dyDescent="0.3">
      <c r="A966" s="46" t="s">
        <v>840</v>
      </c>
      <c r="B966" s="46" t="s">
        <v>840</v>
      </c>
      <c r="C966" s="50"/>
      <c r="D966" s="51"/>
      <c r="E966" s="81"/>
      <c r="F966" s="52"/>
      <c r="G966" s="50"/>
      <c r="H966" s="54"/>
      <c r="I966" s="53"/>
      <c r="J966" s="53"/>
      <c r="K966" s="65"/>
      <c r="L966" s="79"/>
      <c r="M966" s="79"/>
      <c r="N966" s="60"/>
      <c r="O966" s="88" t="s">
        <v>1736</v>
      </c>
      <c r="P966" s="83">
        <v>45033.238379629627</v>
      </c>
      <c r="Q966" s="88"/>
      <c r="R966" s="78" t="s">
        <v>6155</v>
      </c>
      <c r="S966" s="88" t="s">
        <v>6145</v>
      </c>
      <c r="T966" s="88" t="s">
        <v>2326</v>
      </c>
      <c r="U966" s="88" t="s">
        <v>6140</v>
      </c>
      <c r="V966" s="88" t="s">
        <v>6149</v>
      </c>
      <c r="W966" s="78" t="s">
        <v>6156</v>
      </c>
      <c r="X966" s="83">
        <v>45033.238379629627</v>
      </c>
      <c r="Y966" s="88" t="s">
        <v>1692</v>
      </c>
      <c r="Z966" s="88" t="b">
        <v>0</v>
      </c>
      <c r="AA966" s="88" t="b">
        <v>0</v>
      </c>
      <c r="AB966" s="88"/>
      <c r="AC966" s="88">
        <v>13</v>
      </c>
      <c r="AD966" s="88">
        <v>2</v>
      </c>
      <c r="AE966" s="88" t="s">
        <v>1693</v>
      </c>
      <c r="AF966" s="88" t="b">
        <v>0</v>
      </c>
      <c r="AG966" s="88" t="b">
        <v>0</v>
      </c>
      <c r="AH966" s="88" t="s">
        <v>6157</v>
      </c>
      <c r="AI966" s="88" t="b">
        <v>0</v>
      </c>
      <c r="AJ966" s="88">
        <v>0.89</v>
      </c>
      <c r="AK966" s="88"/>
      <c r="AL966" s="88"/>
      <c r="AM966" s="88" t="s">
        <v>6145</v>
      </c>
      <c r="AN966" s="88">
        <v>0</v>
      </c>
      <c r="AO966" s="88"/>
      <c r="AP966" s="88"/>
      <c r="AQ966" s="88"/>
      <c r="AR966" s="88"/>
      <c r="AS966" s="88"/>
      <c r="AT966" s="88"/>
      <c r="AU966" s="88">
        <v>1</v>
      </c>
    </row>
    <row r="967" spans="1:47" ht="15" customHeight="1" x14ac:dyDescent="0.3">
      <c r="A967" s="46" t="s">
        <v>843</v>
      </c>
      <c r="B967" s="46" t="s">
        <v>844</v>
      </c>
      <c r="C967" s="50"/>
      <c r="D967" s="51"/>
      <c r="E967" s="81"/>
      <c r="F967" s="52"/>
      <c r="G967" s="50"/>
      <c r="H967" s="54"/>
      <c r="I967" s="53"/>
      <c r="J967" s="53"/>
      <c r="K967" s="65"/>
      <c r="L967" s="79"/>
      <c r="M967" s="79"/>
      <c r="N967" s="60"/>
      <c r="O967" s="88" t="s">
        <v>1686</v>
      </c>
      <c r="P967" s="83">
        <v>45033.58394675926</v>
      </c>
      <c r="Q967" s="88" t="s">
        <v>6158</v>
      </c>
      <c r="R967" s="88"/>
      <c r="S967" s="88" t="s">
        <v>6159</v>
      </c>
      <c r="T967" s="88" t="s">
        <v>2326</v>
      </c>
      <c r="U967" s="88" t="s">
        <v>6160</v>
      </c>
      <c r="V967" s="88" t="s">
        <v>6161</v>
      </c>
      <c r="W967" s="78" t="s">
        <v>6162</v>
      </c>
      <c r="X967" s="83">
        <v>45033.58394675926</v>
      </c>
      <c r="Y967" s="88" t="s">
        <v>1692</v>
      </c>
      <c r="Z967" s="88" t="b">
        <v>0</v>
      </c>
      <c r="AA967" s="88" t="b">
        <v>0</v>
      </c>
      <c r="AB967" s="88"/>
      <c r="AC967" s="88">
        <v>3</v>
      </c>
      <c r="AD967" s="88">
        <v>0</v>
      </c>
      <c r="AE967" s="88" t="s">
        <v>1693</v>
      </c>
      <c r="AF967" s="88" t="b">
        <v>0</v>
      </c>
      <c r="AG967" s="88" t="b">
        <v>0</v>
      </c>
      <c r="AH967" s="88"/>
      <c r="AI967" s="88"/>
      <c r="AJ967" s="88"/>
      <c r="AK967" s="88" t="s">
        <v>6163</v>
      </c>
      <c r="AL967" s="88" t="s">
        <v>6164</v>
      </c>
      <c r="AM967" s="88" t="s">
        <v>6163</v>
      </c>
      <c r="AN967" s="88">
        <v>0</v>
      </c>
      <c r="AO967" s="88" t="s">
        <v>6165</v>
      </c>
      <c r="AP967" s="88" t="b">
        <v>0</v>
      </c>
      <c r="AQ967" s="88" t="b">
        <v>0</v>
      </c>
      <c r="AR967" s="88"/>
      <c r="AS967" s="88" t="b">
        <v>0</v>
      </c>
      <c r="AT967" s="88">
        <v>1</v>
      </c>
      <c r="AU967" s="88">
        <v>1</v>
      </c>
    </row>
    <row r="968" spans="1:47" ht="15" customHeight="1" x14ac:dyDescent="0.3">
      <c r="A968" s="46" t="s">
        <v>845</v>
      </c>
      <c r="B968" s="46" t="s">
        <v>844</v>
      </c>
      <c r="C968" s="50"/>
      <c r="D968" s="51"/>
      <c r="E968" s="81"/>
      <c r="F968" s="52"/>
      <c r="G968" s="50"/>
      <c r="H968" s="54"/>
      <c r="I968" s="53"/>
      <c r="J968" s="53"/>
      <c r="K968" s="65"/>
      <c r="L968" s="79"/>
      <c r="M968" s="79"/>
      <c r="N968" s="60"/>
      <c r="O968" s="88" t="s">
        <v>1686</v>
      </c>
      <c r="P968" s="83">
        <v>45033.663206018522</v>
      </c>
      <c r="Q968" s="88" t="s">
        <v>6166</v>
      </c>
      <c r="R968" s="88"/>
      <c r="S968" s="88" t="s">
        <v>6167</v>
      </c>
      <c r="T968" s="88" t="s">
        <v>2326</v>
      </c>
      <c r="U968" s="88" t="s">
        <v>6168</v>
      </c>
      <c r="V968" s="88" t="s">
        <v>6169</v>
      </c>
      <c r="W968" s="78" t="s">
        <v>6170</v>
      </c>
      <c r="X968" s="83">
        <v>45033.663206018522</v>
      </c>
      <c r="Y968" s="88" t="s">
        <v>1692</v>
      </c>
      <c r="Z968" s="88" t="b">
        <v>0</v>
      </c>
      <c r="AA968" s="88" t="b">
        <v>0</v>
      </c>
      <c r="AB968" s="88"/>
      <c r="AC968" s="88">
        <v>2</v>
      </c>
      <c r="AD968" s="88">
        <v>0</v>
      </c>
      <c r="AE968" s="88" t="s">
        <v>1693</v>
      </c>
      <c r="AF968" s="88" t="b">
        <v>0</v>
      </c>
      <c r="AG968" s="88" t="b">
        <v>0</v>
      </c>
      <c r="AH968" s="88"/>
      <c r="AI968" s="88"/>
      <c r="AJ968" s="88"/>
      <c r="AK968" s="88" t="s">
        <v>6163</v>
      </c>
      <c r="AL968" s="88" t="s">
        <v>6164</v>
      </c>
      <c r="AM968" s="88" t="s">
        <v>6163</v>
      </c>
      <c r="AN968" s="88">
        <v>0</v>
      </c>
      <c r="AO968" s="88" t="s">
        <v>6165</v>
      </c>
      <c r="AP968" s="88" t="b">
        <v>0</v>
      </c>
      <c r="AQ968" s="88" t="b">
        <v>0</v>
      </c>
      <c r="AR968" s="88"/>
      <c r="AS968" s="88" t="b">
        <v>0</v>
      </c>
      <c r="AT968" s="88">
        <v>1</v>
      </c>
      <c r="AU968" s="88">
        <v>1</v>
      </c>
    </row>
    <row r="969" spans="1:47" ht="15" customHeight="1" x14ac:dyDescent="0.3">
      <c r="A969" s="46" t="s">
        <v>844</v>
      </c>
      <c r="B969" s="46" t="s">
        <v>846</v>
      </c>
      <c r="C969" s="50"/>
      <c r="D969" s="51"/>
      <c r="E969" s="81"/>
      <c r="F969" s="52"/>
      <c r="G969" s="50"/>
      <c r="H969" s="54"/>
      <c r="I969" s="53"/>
      <c r="J969" s="53"/>
      <c r="K969" s="65"/>
      <c r="L969" s="79"/>
      <c r="M969" s="79"/>
      <c r="N969" s="60"/>
      <c r="O969" s="88" t="s">
        <v>1686</v>
      </c>
      <c r="P969" s="83">
        <v>45033.711724537039</v>
      </c>
      <c r="Q969" s="88" t="s">
        <v>6171</v>
      </c>
      <c r="R969" s="88"/>
      <c r="S969" s="88" t="s">
        <v>6172</v>
      </c>
      <c r="T969" s="88" t="s">
        <v>2326</v>
      </c>
      <c r="U969" s="88" t="s">
        <v>844</v>
      </c>
      <c r="V969" s="88" t="s">
        <v>6173</v>
      </c>
      <c r="W969" s="78" t="s">
        <v>6174</v>
      </c>
      <c r="X969" s="83">
        <v>45033.711724537039</v>
      </c>
      <c r="Y969" s="88" t="s">
        <v>1692</v>
      </c>
      <c r="Z969" s="88" t="b">
        <v>0</v>
      </c>
      <c r="AA969" s="88" t="b">
        <v>0</v>
      </c>
      <c r="AB969" s="88"/>
      <c r="AC969" s="88">
        <v>1</v>
      </c>
      <c r="AD969" s="88">
        <v>0</v>
      </c>
      <c r="AE969" s="88" t="s">
        <v>1693</v>
      </c>
      <c r="AF969" s="88" t="b">
        <v>0</v>
      </c>
      <c r="AG969" s="88" t="b">
        <v>0</v>
      </c>
      <c r="AH969" s="88"/>
      <c r="AI969" s="88"/>
      <c r="AJ969" s="88"/>
      <c r="AK969" s="88" t="s">
        <v>6175</v>
      </c>
      <c r="AL969" s="88" t="s">
        <v>6176</v>
      </c>
      <c r="AM969" s="88" t="s">
        <v>6175</v>
      </c>
      <c r="AN969" s="88">
        <v>0</v>
      </c>
      <c r="AO969" s="88" t="s">
        <v>6165</v>
      </c>
      <c r="AP969" s="88" t="b">
        <v>1</v>
      </c>
      <c r="AQ969" s="88" t="b">
        <v>0</v>
      </c>
      <c r="AR969" s="88"/>
      <c r="AS969" s="88" t="b">
        <v>0</v>
      </c>
      <c r="AT969" s="88">
        <v>2</v>
      </c>
      <c r="AU969" s="88">
        <v>1</v>
      </c>
    </row>
    <row r="970" spans="1:47" ht="15" customHeight="1" x14ac:dyDescent="0.3">
      <c r="A970" s="46" t="s">
        <v>846</v>
      </c>
      <c r="B970" s="46" t="s">
        <v>844</v>
      </c>
      <c r="C970" s="50"/>
      <c r="D970" s="51"/>
      <c r="E970" s="81"/>
      <c r="F970" s="52"/>
      <c r="G970" s="50"/>
      <c r="H970" s="54"/>
      <c r="I970" s="53"/>
      <c r="J970" s="53"/>
      <c r="K970" s="65"/>
      <c r="L970" s="79"/>
      <c r="M970" s="79"/>
      <c r="N970" s="60"/>
      <c r="O970" s="88" t="s">
        <v>1686</v>
      </c>
      <c r="P970" s="83">
        <v>45033.710300925923</v>
      </c>
      <c r="Q970" s="88" t="s">
        <v>6177</v>
      </c>
      <c r="R970" s="88"/>
      <c r="S970" s="88" t="s">
        <v>6175</v>
      </c>
      <c r="T970" s="88" t="s">
        <v>2326</v>
      </c>
      <c r="U970" s="88" t="s">
        <v>6178</v>
      </c>
      <c r="V970" s="88" t="s">
        <v>6176</v>
      </c>
      <c r="W970" s="78" t="s">
        <v>6179</v>
      </c>
      <c r="X970" s="83">
        <v>45033.710300925923</v>
      </c>
      <c r="Y970" s="88" t="s">
        <v>1692</v>
      </c>
      <c r="Z970" s="88" t="b">
        <v>0</v>
      </c>
      <c r="AA970" s="88" t="b">
        <v>0</v>
      </c>
      <c r="AB970" s="88"/>
      <c r="AC970" s="88">
        <v>3</v>
      </c>
      <c r="AD970" s="88">
        <v>0</v>
      </c>
      <c r="AE970" s="88" t="s">
        <v>1693</v>
      </c>
      <c r="AF970" s="88" t="b">
        <v>0</v>
      </c>
      <c r="AG970" s="88" t="b">
        <v>0</v>
      </c>
      <c r="AH970" s="88"/>
      <c r="AI970" s="88"/>
      <c r="AJ970" s="88"/>
      <c r="AK970" s="88" t="s">
        <v>6163</v>
      </c>
      <c r="AL970" s="88" t="s">
        <v>6164</v>
      </c>
      <c r="AM970" s="88" t="s">
        <v>6163</v>
      </c>
      <c r="AN970" s="88">
        <v>1</v>
      </c>
      <c r="AO970" s="88" t="s">
        <v>6165</v>
      </c>
      <c r="AP970" s="88" t="b">
        <v>0</v>
      </c>
      <c r="AQ970" s="88" t="b">
        <v>0</v>
      </c>
      <c r="AR970" s="88"/>
      <c r="AS970" s="88" t="b">
        <v>0</v>
      </c>
      <c r="AT970" s="88">
        <v>1</v>
      </c>
      <c r="AU970" s="88">
        <v>1</v>
      </c>
    </row>
    <row r="971" spans="1:47" ht="15" customHeight="1" x14ac:dyDescent="0.3">
      <c r="A971" s="46" t="s">
        <v>847</v>
      </c>
      <c r="B971" s="46" t="s">
        <v>312</v>
      </c>
      <c r="C971" s="50"/>
      <c r="D971" s="51"/>
      <c r="E971" s="81"/>
      <c r="F971" s="52"/>
      <c r="G971" s="50"/>
      <c r="H971" s="54"/>
      <c r="I971" s="53"/>
      <c r="J971" s="53"/>
      <c r="K971" s="65"/>
      <c r="L971" s="79"/>
      <c r="M971" s="79"/>
      <c r="N971" s="60"/>
      <c r="O971" s="88" t="s">
        <v>1697</v>
      </c>
      <c r="P971" s="83">
        <v>45032.106134259258</v>
      </c>
      <c r="Q971" s="88" t="s">
        <v>6180</v>
      </c>
      <c r="R971" s="88"/>
      <c r="S971" s="88" t="s">
        <v>6181</v>
      </c>
      <c r="T971" s="88" t="s">
        <v>2326</v>
      </c>
      <c r="U971" s="88" t="s">
        <v>6182</v>
      </c>
      <c r="V971" s="88" t="s">
        <v>6183</v>
      </c>
      <c r="W971" s="78" t="s">
        <v>6184</v>
      </c>
      <c r="X971" s="83">
        <v>45032.106134259258</v>
      </c>
      <c r="Y971" s="88" t="s">
        <v>1692</v>
      </c>
      <c r="Z971" s="88" t="b">
        <v>0</v>
      </c>
      <c r="AA971" s="88" t="b">
        <v>0</v>
      </c>
      <c r="AB971" s="88"/>
      <c r="AC971" s="88">
        <v>5</v>
      </c>
      <c r="AD971" s="88">
        <v>0</v>
      </c>
      <c r="AE971" s="88" t="s">
        <v>1693</v>
      </c>
      <c r="AF971" s="88" t="b">
        <v>0</v>
      </c>
      <c r="AG971" s="88" t="b">
        <v>0</v>
      </c>
      <c r="AH971" s="88"/>
      <c r="AI971" s="88"/>
      <c r="AJ971" s="88"/>
      <c r="AK971" s="88" t="s">
        <v>2453</v>
      </c>
      <c r="AL971" s="88" t="s">
        <v>2480</v>
      </c>
      <c r="AM971" s="88" t="s">
        <v>2453</v>
      </c>
      <c r="AN971" s="88">
        <v>0</v>
      </c>
      <c r="AO971" s="88" t="s">
        <v>2453</v>
      </c>
      <c r="AP971" s="88" t="b">
        <v>0</v>
      </c>
      <c r="AQ971" s="88" t="b">
        <v>0</v>
      </c>
      <c r="AR971" s="88"/>
      <c r="AS971" s="88" t="b">
        <v>0</v>
      </c>
      <c r="AT971" s="88">
        <v>0</v>
      </c>
      <c r="AU971" s="88">
        <v>1</v>
      </c>
    </row>
    <row r="972" spans="1:47" ht="15" customHeight="1" x14ac:dyDescent="0.3">
      <c r="A972" s="46" t="s">
        <v>848</v>
      </c>
      <c r="B972" s="46" t="s">
        <v>312</v>
      </c>
      <c r="C972" s="50"/>
      <c r="D972" s="51"/>
      <c r="E972" s="81"/>
      <c r="F972" s="52"/>
      <c r="G972" s="50"/>
      <c r="H972" s="54"/>
      <c r="I972" s="53"/>
      <c r="J972" s="53"/>
      <c r="K972" s="65"/>
      <c r="L972" s="79"/>
      <c r="M972" s="79"/>
      <c r="N972" s="60"/>
      <c r="O972" s="88" t="s">
        <v>1697</v>
      </c>
      <c r="P972" s="83">
        <v>45032.510289351849</v>
      </c>
      <c r="Q972" s="88" t="s">
        <v>6185</v>
      </c>
      <c r="R972" s="88"/>
      <c r="S972" s="88" t="s">
        <v>6186</v>
      </c>
      <c r="T972" s="88" t="s">
        <v>2326</v>
      </c>
      <c r="U972" s="88" t="s">
        <v>6187</v>
      </c>
      <c r="V972" s="88" t="s">
        <v>6188</v>
      </c>
      <c r="W972" s="78" t="s">
        <v>6189</v>
      </c>
      <c r="X972" s="83">
        <v>45032.510289351849</v>
      </c>
      <c r="Y972" s="88" t="s">
        <v>1692</v>
      </c>
      <c r="Z972" s="88" t="b">
        <v>0</v>
      </c>
      <c r="AA972" s="88" t="b">
        <v>0</v>
      </c>
      <c r="AB972" s="88"/>
      <c r="AC972" s="88">
        <v>1</v>
      </c>
      <c r="AD972" s="88">
        <v>0</v>
      </c>
      <c r="AE972" s="88" t="s">
        <v>1693</v>
      </c>
      <c r="AF972" s="88" t="b">
        <v>0</v>
      </c>
      <c r="AG972" s="88" t="b">
        <v>0</v>
      </c>
      <c r="AH972" s="88"/>
      <c r="AI972" s="88"/>
      <c r="AJ972" s="88"/>
      <c r="AK972" s="88" t="s">
        <v>2453</v>
      </c>
      <c r="AL972" s="88" t="s">
        <v>2480</v>
      </c>
      <c r="AM972" s="88" t="s">
        <v>2453</v>
      </c>
      <c r="AN972" s="88">
        <v>0</v>
      </c>
      <c r="AO972" s="88" t="s">
        <v>2453</v>
      </c>
      <c r="AP972" s="88" t="b">
        <v>0</v>
      </c>
      <c r="AQ972" s="88" t="b">
        <v>0</v>
      </c>
      <c r="AR972" s="88"/>
      <c r="AS972" s="88" t="b">
        <v>0</v>
      </c>
      <c r="AT972" s="88">
        <v>0</v>
      </c>
      <c r="AU972" s="88">
        <v>1</v>
      </c>
    </row>
    <row r="973" spans="1:47" ht="15" customHeight="1" x14ac:dyDescent="0.3">
      <c r="A973" s="46" t="s">
        <v>332</v>
      </c>
      <c r="B973" s="46" t="s">
        <v>312</v>
      </c>
      <c r="C973" s="50"/>
      <c r="D973" s="51"/>
      <c r="E973" s="81"/>
      <c r="F973" s="52"/>
      <c r="G973" s="50"/>
      <c r="H973" s="54"/>
      <c r="I973" s="53"/>
      <c r="J973" s="53"/>
      <c r="K973" s="65"/>
      <c r="L973" s="79"/>
      <c r="M973" s="79"/>
      <c r="N973" s="60"/>
      <c r="O973" s="88" t="s">
        <v>1686</v>
      </c>
      <c r="P973" s="83">
        <v>45032.733749999999</v>
      </c>
      <c r="Q973" s="88" t="s">
        <v>6190</v>
      </c>
      <c r="R973" s="88"/>
      <c r="S973" s="88" t="s">
        <v>6191</v>
      </c>
      <c r="T973" s="88" t="s">
        <v>2326</v>
      </c>
      <c r="U973" s="88" t="s">
        <v>2604</v>
      </c>
      <c r="V973" s="88" t="s">
        <v>6192</v>
      </c>
      <c r="W973" s="78" t="s">
        <v>6193</v>
      </c>
      <c r="X973" s="83">
        <v>45032.733749999999</v>
      </c>
      <c r="Y973" s="88" t="s">
        <v>1692</v>
      </c>
      <c r="Z973" s="88" t="b">
        <v>0</v>
      </c>
      <c r="AA973" s="88" t="b">
        <v>0</v>
      </c>
      <c r="AB973" s="88"/>
      <c r="AC973" s="88">
        <v>-1</v>
      </c>
      <c r="AD973" s="88">
        <v>0</v>
      </c>
      <c r="AE973" s="88" t="s">
        <v>1693</v>
      </c>
      <c r="AF973" s="88" t="b">
        <v>0</v>
      </c>
      <c r="AG973" s="88" t="b">
        <v>0</v>
      </c>
      <c r="AH973" s="88"/>
      <c r="AI973" s="88"/>
      <c r="AJ973" s="88"/>
      <c r="AK973" s="88" t="s">
        <v>6194</v>
      </c>
      <c r="AL973" s="88" t="s">
        <v>6195</v>
      </c>
      <c r="AM973" s="88" t="s">
        <v>6194</v>
      </c>
      <c r="AN973" s="88">
        <v>0</v>
      </c>
      <c r="AO973" s="88" t="s">
        <v>2453</v>
      </c>
      <c r="AP973" s="88" t="b">
        <v>0</v>
      </c>
      <c r="AQ973" s="88" t="b">
        <v>0</v>
      </c>
      <c r="AR973" s="88"/>
      <c r="AS973" s="88" t="b">
        <v>0</v>
      </c>
      <c r="AT973" s="88">
        <v>2</v>
      </c>
      <c r="AU973" s="88">
        <v>2</v>
      </c>
    </row>
    <row r="974" spans="1:47" ht="15" customHeight="1" x14ac:dyDescent="0.3">
      <c r="A974" s="46" t="s">
        <v>312</v>
      </c>
      <c r="B974" s="46" t="s">
        <v>332</v>
      </c>
      <c r="C974" s="50"/>
      <c r="D974" s="51"/>
      <c r="E974" s="81"/>
      <c r="F974" s="52"/>
      <c r="G974" s="50"/>
      <c r="H974" s="54"/>
      <c r="I974" s="53"/>
      <c r="J974" s="53"/>
      <c r="K974" s="65"/>
      <c r="L974" s="79"/>
      <c r="M974" s="79"/>
      <c r="N974" s="60"/>
      <c r="O974" s="88" t="s">
        <v>1686</v>
      </c>
      <c r="P974" s="83">
        <v>45032.6562962963</v>
      </c>
      <c r="Q974" s="88" t="s">
        <v>6196</v>
      </c>
      <c r="R974" s="88"/>
      <c r="S974" s="88" t="s">
        <v>6194</v>
      </c>
      <c r="T974" s="88" t="s">
        <v>2326</v>
      </c>
      <c r="U974" s="88" t="s">
        <v>2469</v>
      </c>
      <c r="V974" s="88" t="s">
        <v>6195</v>
      </c>
      <c r="W974" s="78" t="s">
        <v>6197</v>
      </c>
      <c r="X974" s="83">
        <v>45032.6562962963</v>
      </c>
      <c r="Y974" s="88" t="s">
        <v>1692</v>
      </c>
      <c r="Z974" s="88" t="b">
        <v>0</v>
      </c>
      <c r="AA974" s="88" t="b">
        <v>0</v>
      </c>
      <c r="AB974" s="88"/>
      <c r="AC974" s="88">
        <v>2</v>
      </c>
      <c r="AD974" s="88">
        <v>0</v>
      </c>
      <c r="AE974" s="88" t="s">
        <v>1693</v>
      </c>
      <c r="AF974" s="88" t="b">
        <v>0</v>
      </c>
      <c r="AG974" s="88" t="b">
        <v>0</v>
      </c>
      <c r="AH974" s="88"/>
      <c r="AI974" s="88"/>
      <c r="AJ974" s="88"/>
      <c r="AK974" s="88" t="s">
        <v>6198</v>
      </c>
      <c r="AL974" s="88" t="s">
        <v>6199</v>
      </c>
      <c r="AM974" s="88" t="s">
        <v>6198</v>
      </c>
      <c r="AN974" s="88">
        <v>1</v>
      </c>
      <c r="AO974" s="88" t="s">
        <v>2453</v>
      </c>
      <c r="AP974" s="88" t="b">
        <v>1</v>
      </c>
      <c r="AQ974" s="88" t="b">
        <v>0</v>
      </c>
      <c r="AR974" s="88"/>
      <c r="AS974" s="88" t="b">
        <v>0</v>
      </c>
      <c r="AT974" s="88">
        <v>1</v>
      </c>
      <c r="AU974" s="88">
        <v>1</v>
      </c>
    </row>
    <row r="975" spans="1:47" ht="15" customHeight="1" x14ac:dyDescent="0.3">
      <c r="A975" s="46" t="s">
        <v>332</v>
      </c>
      <c r="B975" s="46" t="s">
        <v>312</v>
      </c>
      <c r="C975" s="50"/>
      <c r="D975" s="51"/>
      <c r="E975" s="81"/>
      <c r="F975" s="52"/>
      <c r="G975" s="50"/>
      <c r="H975" s="54"/>
      <c r="I975" s="53"/>
      <c r="J975" s="53"/>
      <c r="K975" s="65"/>
      <c r="L975" s="79"/>
      <c r="M975" s="79"/>
      <c r="N975" s="60"/>
      <c r="O975" s="88" t="s">
        <v>1697</v>
      </c>
      <c r="P975" s="83">
        <v>45032.559340277781</v>
      </c>
      <c r="Q975" s="88" t="s">
        <v>6200</v>
      </c>
      <c r="R975" s="88"/>
      <c r="S975" s="88" t="s">
        <v>6198</v>
      </c>
      <c r="T975" s="88" t="s">
        <v>2326</v>
      </c>
      <c r="U975" s="88" t="s">
        <v>2604</v>
      </c>
      <c r="V975" s="88" t="s">
        <v>6199</v>
      </c>
      <c r="W975" s="78" t="s">
        <v>6201</v>
      </c>
      <c r="X975" s="83">
        <v>45032.559340277781</v>
      </c>
      <c r="Y975" s="88" t="s">
        <v>1692</v>
      </c>
      <c r="Z975" s="88" t="b">
        <v>0</v>
      </c>
      <c r="AA975" s="88" t="b">
        <v>0</v>
      </c>
      <c r="AB975" s="88"/>
      <c r="AC975" s="88">
        <v>2</v>
      </c>
      <c r="AD975" s="88">
        <v>0</v>
      </c>
      <c r="AE975" s="88" t="s">
        <v>1693</v>
      </c>
      <c r="AF975" s="88" t="b">
        <v>0</v>
      </c>
      <c r="AG975" s="88" t="b">
        <v>0</v>
      </c>
      <c r="AH975" s="88"/>
      <c r="AI975" s="88"/>
      <c r="AJ975" s="88"/>
      <c r="AK975" s="88" t="s">
        <v>2453</v>
      </c>
      <c r="AL975" s="88" t="s">
        <v>2480</v>
      </c>
      <c r="AM975" s="88" t="s">
        <v>2453</v>
      </c>
      <c r="AN975" s="88">
        <v>1</v>
      </c>
      <c r="AO975" s="88" t="s">
        <v>2453</v>
      </c>
      <c r="AP975" s="88" t="b">
        <v>0</v>
      </c>
      <c r="AQ975" s="88" t="b">
        <v>0</v>
      </c>
      <c r="AR975" s="88"/>
      <c r="AS975" s="88" t="b">
        <v>0</v>
      </c>
      <c r="AT975" s="88">
        <v>0</v>
      </c>
      <c r="AU975" s="88">
        <v>2</v>
      </c>
    </row>
    <row r="976" spans="1:47" ht="15" customHeight="1" x14ac:dyDescent="0.3">
      <c r="A976" s="46" t="s">
        <v>849</v>
      </c>
      <c r="B976" s="46" t="s">
        <v>312</v>
      </c>
      <c r="C976" s="50"/>
      <c r="D976" s="51"/>
      <c r="E976" s="81"/>
      <c r="F976" s="52"/>
      <c r="G976" s="50"/>
      <c r="H976" s="54"/>
      <c r="I976" s="53"/>
      <c r="J976" s="53"/>
      <c r="K976" s="65"/>
      <c r="L976" s="79"/>
      <c r="M976" s="79"/>
      <c r="N976" s="60"/>
      <c r="O976" s="88" t="s">
        <v>1697</v>
      </c>
      <c r="P976" s="83">
        <v>45032.608101851853</v>
      </c>
      <c r="Q976" s="88" t="s">
        <v>6202</v>
      </c>
      <c r="R976" s="88"/>
      <c r="S976" s="88" t="s">
        <v>6203</v>
      </c>
      <c r="T976" s="88" t="s">
        <v>2326</v>
      </c>
      <c r="U976" s="88" t="s">
        <v>849</v>
      </c>
      <c r="V976" s="88" t="s">
        <v>6204</v>
      </c>
      <c r="W976" s="78" t="s">
        <v>6205</v>
      </c>
      <c r="X976" s="83">
        <v>45032.608101851853</v>
      </c>
      <c r="Y976" s="88" t="s">
        <v>1692</v>
      </c>
      <c r="Z976" s="88" t="b">
        <v>0</v>
      </c>
      <c r="AA976" s="88" t="b">
        <v>0</v>
      </c>
      <c r="AB976" s="88"/>
      <c r="AC976" s="88">
        <v>3</v>
      </c>
      <c r="AD976" s="88">
        <v>0</v>
      </c>
      <c r="AE976" s="88" t="s">
        <v>1693</v>
      </c>
      <c r="AF976" s="88" t="b">
        <v>0</v>
      </c>
      <c r="AG976" s="88" t="b">
        <v>0</v>
      </c>
      <c r="AH976" s="88"/>
      <c r="AI976" s="88"/>
      <c r="AJ976" s="88"/>
      <c r="AK976" s="88" t="s">
        <v>2453</v>
      </c>
      <c r="AL976" s="88" t="s">
        <v>2480</v>
      </c>
      <c r="AM976" s="88" t="s">
        <v>2453</v>
      </c>
      <c r="AN976" s="88">
        <v>0</v>
      </c>
      <c r="AO976" s="88" t="s">
        <v>2453</v>
      </c>
      <c r="AP976" s="88" t="b">
        <v>0</v>
      </c>
      <c r="AQ976" s="88" t="b">
        <v>0</v>
      </c>
      <c r="AR976" s="88"/>
      <c r="AS976" s="88" t="b">
        <v>0</v>
      </c>
      <c r="AT976" s="88">
        <v>0</v>
      </c>
      <c r="AU976" s="88">
        <v>1</v>
      </c>
    </row>
    <row r="977" spans="1:47" ht="15" customHeight="1" x14ac:dyDescent="0.3">
      <c r="A977" s="46" t="s">
        <v>850</v>
      </c>
      <c r="B977" s="46" t="s">
        <v>312</v>
      </c>
      <c r="C977" s="50"/>
      <c r="D977" s="51"/>
      <c r="E977" s="81"/>
      <c r="F977" s="52"/>
      <c r="G977" s="50"/>
      <c r="H977" s="54"/>
      <c r="I977" s="53"/>
      <c r="J977" s="53"/>
      <c r="K977" s="65"/>
      <c r="L977" s="79"/>
      <c r="M977" s="79"/>
      <c r="N977" s="60"/>
      <c r="O977" s="88" t="s">
        <v>1697</v>
      </c>
      <c r="P977" s="83">
        <v>45032.735405092593</v>
      </c>
      <c r="Q977" s="88" t="s">
        <v>6206</v>
      </c>
      <c r="R977" s="88"/>
      <c r="S977" s="88" t="s">
        <v>6207</v>
      </c>
      <c r="T977" s="88" t="s">
        <v>2326</v>
      </c>
      <c r="U977" s="88" t="s">
        <v>6208</v>
      </c>
      <c r="V977" s="88" t="s">
        <v>6209</v>
      </c>
      <c r="W977" s="78" t="s">
        <v>6210</v>
      </c>
      <c r="X977" s="83">
        <v>45032.735405092593</v>
      </c>
      <c r="Y977" s="88" t="s">
        <v>1692</v>
      </c>
      <c r="Z977" s="88" t="b">
        <v>0</v>
      </c>
      <c r="AA977" s="88" t="b">
        <v>0</v>
      </c>
      <c r="AB977" s="88"/>
      <c r="AC977" s="88">
        <v>1</v>
      </c>
      <c r="AD977" s="88">
        <v>0</v>
      </c>
      <c r="AE977" s="88" t="s">
        <v>1693</v>
      </c>
      <c r="AF977" s="88" t="b">
        <v>0</v>
      </c>
      <c r="AG977" s="88" t="b">
        <v>0</v>
      </c>
      <c r="AH977" s="88"/>
      <c r="AI977" s="88"/>
      <c r="AJ977" s="88"/>
      <c r="AK977" s="88" t="s">
        <v>2453</v>
      </c>
      <c r="AL977" s="88" t="s">
        <v>2480</v>
      </c>
      <c r="AM977" s="88" t="s">
        <v>2453</v>
      </c>
      <c r="AN977" s="88">
        <v>0</v>
      </c>
      <c r="AO977" s="88" t="s">
        <v>2453</v>
      </c>
      <c r="AP977" s="88" t="b">
        <v>0</v>
      </c>
      <c r="AQ977" s="88" t="b">
        <v>0</v>
      </c>
      <c r="AR977" s="88"/>
      <c r="AS977" s="88" t="b">
        <v>0</v>
      </c>
      <c r="AT977" s="88">
        <v>0</v>
      </c>
      <c r="AU977" s="88">
        <v>1</v>
      </c>
    </row>
    <row r="978" spans="1:47" ht="15" customHeight="1" x14ac:dyDescent="0.3">
      <c r="A978" s="46" t="s">
        <v>844</v>
      </c>
      <c r="B978" s="46" t="s">
        <v>312</v>
      </c>
      <c r="C978" s="50"/>
      <c r="D978" s="51"/>
      <c r="E978" s="81"/>
      <c r="F978" s="52"/>
      <c r="G978" s="50"/>
      <c r="H978" s="54"/>
      <c r="I978" s="53"/>
      <c r="J978" s="53"/>
      <c r="K978" s="65"/>
      <c r="L978" s="79"/>
      <c r="M978" s="79"/>
      <c r="N978" s="60"/>
      <c r="O978" s="88" t="s">
        <v>1697</v>
      </c>
      <c r="P978" s="83">
        <v>45032.791817129626</v>
      </c>
      <c r="Q978" s="88" t="s">
        <v>6211</v>
      </c>
      <c r="R978" s="88"/>
      <c r="S978" s="88" t="s">
        <v>6212</v>
      </c>
      <c r="T978" s="88" t="s">
        <v>2326</v>
      </c>
      <c r="U978" s="88" t="s">
        <v>844</v>
      </c>
      <c r="V978" s="88" t="s">
        <v>6213</v>
      </c>
      <c r="W978" s="78" t="s">
        <v>6214</v>
      </c>
      <c r="X978" s="83">
        <v>45032.791817129626</v>
      </c>
      <c r="Y978" s="88" t="s">
        <v>1692</v>
      </c>
      <c r="Z978" s="88" t="b">
        <v>0</v>
      </c>
      <c r="AA978" s="88" t="b">
        <v>0</v>
      </c>
      <c r="AB978" s="88"/>
      <c r="AC978" s="88">
        <v>1</v>
      </c>
      <c r="AD978" s="88">
        <v>0</v>
      </c>
      <c r="AE978" s="88" t="s">
        <v>1693</v>
      </c>
      <c r="AF978" s="88" t="b">
        <v>0</v>
      </c>
      <c r="AG978" s="88" t="b">
        <v>0</v>
      </c>
      <c r="AH978" s="88"/>
      <c r="AI978" s="88"/>
      <c r="AJ978" s="88"/>
      <c r="AK978" s="88" t="s">
        <v>2453</v>
      </c>
      <c r="AL978" s="88" t="s">
        <v>2480</v>
      </c>
      <c r="AM978" s="88" t="s">
        <v>2453</v>
      </c>
      <c r="AN978" s="88">
        <v>0</v>
      </c>
      <c r="AO978" s="88" t="s">
        <v>2453</v>
      </c>
      <c r="AP978" s="88" t="b">
        <v>0</v>
      </c>
      <c r="AQ978" s="88" t="b">
        <v>0</v>
      </c>
      <c r="AR978" s="88"/>
      <c r="AS978" s="88" t="b">
        <v>0</v>
      </c>
      <c r="AT978" s="88">
        <v>0</v>
      </c>
      <c r="AU978" s="88">
        <v>1</v>
      </c>
    </row>
    <row r="979" spans="1:47" ht="15" customHeight="1" x14ac:dyDescent="0.3">
      <c r="A979" s="46" t="s">
        <v>312</v>
      </c>
      <c r="B979" s="46" t="s">
        <v>312</v>
      </c>
      <c r="C979" s="50"/>
      <c r="D979" s="51"/>
      <c r="E979" s="81"/>
      <c r="F979" s="52"/>
      <c r="G979" s="50"/>
      <c r="H979" s="54"/>
      <c r="I979" s="53"/>
      <c r="J979" s="53"/>
      <c r="K979" s="65"/>
      <c r="L979" s="79"/>
      <c r="M979" s="79"/>
      <c r="N979" s="60"/>
      <c r="O979" s="88" t="s">
        <v>1736</v>
      </c>
      <c r="P979" s="83">
        <v>45032.074641203704</v>
      </c>
      <c r="Q979" s="88"/>
      <c r="R979" s="78" t="s">
        <v>6215</v>
      </c>
      <c r="S979" s="88" t="s">
        <v>2453</v>
      </c>
      <c r="T979" s="88" t="s">
        <v>2326</v>
      </c>
      <c r="U979" s="88" t="s">
        <v>2469</v>
      </c>
      <c r="V979" s="88" t="s">
        <v>2480</v>
      </c>
      <c r="W979" s="78" t="s">
        <v>6216</v>
      </c>
      <c r="X979" s="83">
        <v>45032.074641203704</v>
      </c>
      <c r="Y979" s="88" t="s">
        <v>1692</v>
      </c>
      <c r="Z979" s="88" t="b">
        <v>0</v>
      </c>
      <c r="AA979" s="88" t="b">
        <v>0</v>
      </c>
      <c r="AB979" s="88"/>
      <c r="AC979" s="88">
        <v>310</v>
      </c>
      <c r="AD979" s="88">
        <v>16</v>
      </c>
      <c r="AE979" s="88" t="s">
        <v>1693</v>
      </c>
      <c r="AF979" s="88" t="b">
        <v>0</v>
      </c>
      <c r="AG979" s="88" t="b">
        <v>0</v>
      </c>
      <c r="AH979" s="88" t="s">
        <v>6217</v>
      </c>
      <c r="AI979" s="88" t="b">
        <v>0</v>
      </c>
      <c r="AJ979" s="88">
        <v>0.95</v>
      </c>
      <c r="AK979" s="88"/>
      <c r="AL979" s="88"/>
      <c r="AM979" s="88" t="s">
        <v>2453</v>
      </c>
      <c r="AN979" s="88">
        <v>0</v>
      </c>
      <c r="AO979" s="88"/>
      <c r="AP979" s="88"/>
      <c r="AQ979" s="88"/>
      <c r="AR979" s="88"/>
      <c r="AS979" s="88"/>
      <c r="AT979" s="88"/>
      <c r="AU979" s="88">
        <v>1</v>
      </c>
    </row>
    <row r="980" spans="1:47" ht="15" customHeight="1" x14ac:dyDescent="0.3">
      <c r="A980" s="46" t="s">
        <v>851</v>
      </c>
      <c r="B980" s="46" t="s">
        <v>312</v>
      </c>
      <c r="C980" s="50"/>
      <c r="D980" s="51"/>
      <c r="E980" s="81"/>
      <c r="F980" s="52"/>
      <c r="G980" s="50"/>
      <c r="H980" s="54"/>
      <c r="I980" s="53"/>
      <c r="J980" s="53"/>
      <c r="K980" s="65"/>
      <c r="L980" s="79"/>
      <c r="M980" s="79"/>
      <c r="N980" s="60"/>
      <c r="O980" s="88" t="s">
        <v>1686</v>
      </c>
      <c r="P980" s="83">
        <v>45033.8125</v>
      </c>
      <c r="Q980" s="88" t="s">
        <v>6218</v>
      </c>
      <c r="R980" s="88"/>
      <c r="S980" s="88" t="s">
        <v>6219</v>
      </c>
      <c r="T980" s="88" t="s">
        <v>2326</v>
      </c>
      <c r="U980" s="88" t="s">
        <v>6220</v>
      </c>
      <c r="V980" s="88" t="s">
        <v>6221</v>
      </c>
      <c r="W980" s="78" t="s">
        <v>6222</v>
      </c>
      <c r="X980" s="83">
        <v>45033.8125</v>
      </c>
      <c r="Y980" s="88" t="s">
        <v>1692</v>
      </c>
      <c r="Z980" s="88" t="b">
        <v>0</v>
      </c>
      <c r="AA980" s="88" t="b">
        <v>0</v>
      </c>
      <c r="AB980" s="88"/>
      <c r="AC980" s="88">
        <v>3</v>
      </c>
      <c r="AD980" s="88">
        <v>0</v>
      </c>
      <c r="AE980" s="88" t="s">
        <v>1693</v>
      </c>
      <c r="AF980" s="88" t="b">
        <v>0</v>
      </c>
      <c r="AG980" s="88" t="b">
        <v>0</v>
      </c>
      <c r="AH980" s="88"/>
      <c r="AI980" s="88"/>
      <c r="AJ980" s="88"/>
      <c r="AK980" s="88" t="s">
        <v>6223</v>
      </c>
      <c r="AL980" s="88" t="s">
        <v>6224</v>
      </c>
      <c r="AM980" s="88" t="s">
        <v>6223</v>
      </c>
      <c r="AN980" s="88">
        <v>0</v>
      </c>
      <c r="AO980" s="88" t="s">
        <v>6165</v>
      </c>
      <c r="AP980" s="88" t="b">
        <v>0</v>
      </c>
      <c r="AQ980" s="88" t="b">
        <v>0</v>
      </c>
      <c r="AR980" s="88"/>
      <c r="AS980" s="88" t="b">
        <v>0</v>
      </c>
      <c r="AT980" s="88">
        <v>3</v>
      </c>
      <c r="AU980" s="88">
        <v>2</v>
      </c>
    </row>
    <row r="981" spans="1:47" ht="15" customHeight="1" x14ac:dyDescent="0.3">
      <c r="A981" s="46" t="s">
        <v>312</v>
      </c>
      <c r="B981" s="46" t="s">
        <v>851</v>
      </c>
      <c r="C981" s="50"/>
      <c r="D981" s="51"/>
      <c r="E981" s="81"/>
      <c r="F981" s="52"/>
      <c r="G981" s="50"/>
      <c r="H981" s="54"/>
      <c r="I981" s="53"/>
      <c r="J981" s="53"/>
      <c r="K981" s="65"/>
      <c r="L981" s="79"/>
      <c r="M981" s="79"/>
      <c r="N981" s="60"/>
      <c r="O981" s="88" t="s">
        <v>1686</v>
      </c>
      <c r="P981" s="83">
        <v>45033.811597222222</v>
      </c>
      <c r="Q981" s="88" t="s">
        <v>6225</v>
      </c>
      <c r="R981" s="88"/>
      <c r="S981" s="88" t="s">
        <v>6223</v>
      </c>
      <c r="T981" s="88" t="s">
        <v>2326</v>
      </c>
      <c r="U981" s="88" t="s">
        <v>2469</v>
      </c>
      <c r="V981" s="88" t="s">
        <v>6224</v>
      </c>
      <c r="W981" s="78" t="s">
        <v>6226</v>
      </c>
      <c r="X981" s="83">
        <v>45033.811597222222</v>
      </c>
      <c r="Y981" s="88" t="s">
        <v>1692</v>
      </c>
      <c r="Z981" s="88" t="b">
        <v>0</v>
      </c>
      <c r="AA981" s="88" t="b">
        <v>0</v>
      </c>
      <c r="AB981" s="88"/>
      <c r="AC981" s="88">
        <v>3</v>
      </c>
      <c r="AD981" s="88">
        <v>0</v>
      </c>
      <c r="AE981" s="88" t="s">
        <v>1693</v>
      </c>
      <c r="AF981" s="88" t="b">
        <v>0</v>
      </c>
      <c r="AG981" s="88" t="b">
        <v>0</v>
      </c>
      <c r="AH981" s="88"/>
      <c r="AI981" s="88"/>
      <c r="AJ981" s="88"/>
      <c r="AK981" s="88" t="s">
        <v>6227</v>
      </c>
      <c r="AL981" s="88" t="s">
        <v>6228</v>
      </c>
      <c r="AM981" s="88" t="s">
        <v>6227</v>
      </c>
      <c r="AN981" s="88">
        <v>1</v>
      </c>
      <c r="AO981" s="88" t="s">
        <v>6165</v>
      </c>
      <c r="AP981" s="88" t="b">
        <v>0</v>
      </c>
      <c r="AQ981" s="88" t="b">
        <v>0</v>
      </c>
      <c r="AR981" s="88"/>
      <c r="AS981" s="88" t="b">
        <v>0</v>
      </c>
      <c r="AT981" s="88">
        <v>2</v>
      </c>
      <c r="AU981" s="88">
        <v>1</v>
      </c>
    </row>
    <row r="982" spans="1:47" ht="15" customHeight="1" x14ac:dyDescent="0.3">
      <c r="A982" s="46" t="s">
        <v>851</v>
      </c>
      <c r="B982" s="46" t="s">
        <v>312</v>
      </c>
      <c r="C982" s="50"/>
      <c r="D982" s="51"/>
      <c r="E982" s="81"/>
      <c r="F982" s="52"/>
      <c r="G982" s="50"/>
      <c r="H982" s="54"/>
      <c r="I982" s="53"/>
      <c r="J982" s="53"/>
      <c r="K982" s="65"/>
      <c r="L982" s="79"/>
      <c r="M982" s="79"/>
      <c r="N982" s="60"/>
      <c r="O982" s="88" t="s">
        <v>1686</v>
      </c>
      <c r="P982" s="83">
        <v>45033.787638888891</v>
      </c>
      <c r="Q982" s="88" t="s">
        <v>6229</v>
      </c>
      <c r="R982" s="88"/>
      <c r="S982" s="88" t="s">
        <v>6227</v>
      </c>
      <c r="T982" s="88" t="s">
        <v>2326</v>
      </c>
      <c r="U982" s="88" t="s">
        <v>6220</v>
      </c>
      <c r="V982" s="88" t="s">
        <v>6228</v>
      </c>
      <c r="W982" s="78" t="s">
        <v>6230</v>
      </c>
      <c r="X982" s="83">
        <v>45033.787638888891</v>
      </c>
      <c r="Y982" s="88" t="s">
        <v>1692</v>
      </c>
      <c r="Z982" s="88" t="b">
        <v>0</v>
      </c>
      <c r="AA982" s="88" t="b">
        <v>0</v>
      </c>
      <c r="AB982" s="88"/>
      <c r="AC982" s="88">
        <v>2</v>
      </c>
      <c r="AD982" s="88">
        <v>0</v>
      </c>
      <c r="AE982" s="88" t="s">
        <v>1693</v>
      </c>
      <c r="AF982" s="88" t="b">
        <v>0</v>
      </c>
      <c r="AG982" s="88" t="b">
        <v>0</v>
      </c>
      <c r="AH982" s="88"/>
      <c r="AI982" s="88"/>
      <c r="AJ982" s="88"/>
      <c r="AK982" s="88" t="s">
        <v>6231</v>
      </c>
      <c r="AL982" s="88" t="s">
        <v>6232</v>
      </c>
      <c r="AM982" s="88" t="s">
        <v>6231</v>
      </c>
      <c r="AN982" s="88">
        <v>1</v>
      </c>
      <c r="AO982" s="88" t="s">
        <v>6165</v>
      </c>
      <c r="AP982" s="88" t="b">
        <v>0</v>
      </c>
      <c r="AQ982" s="88" t="b">
        <v>0</v>
      </c>
      <c r="AR982" s="88"/>
      <c r="AS982" s="88" t="b">
        <v>0</v>
      </c>
      <c r="AT982" s="88">
        <v>1</v>
      </c>
      <c r="AU982" s="88">
        <v>2</v>
      </c>
    </row>
    <row r="983" spans="1:47" ht="15" customHeight="1" x14ac:dyDescent="0.3">
      <c r="A983" s="46" t="s">
        <v>312</v>
      </c>
      <c r="B983" s="46" t="s">
        <v>844</v>
      </c>
      <c r="C983" s="50"/>
      <c r="D983" s="51"/>
      <c r="E983" s="81"/>
      <c r="F983" s="52"/>
      <c r="G983" s="50"/>
      <c r="H983" s="54"/>
      <c r="I983" s="53"/>
      <c r="J983" s="53"/>
      <c r="K983" s="65"/>
      <c r="L983" s="79"/>
      <c r="M983" s="79"/>
      <c r="N983" s="60"/>
      <c r="O983" s="88" t="s">
        <v>1697</v>
      </c>
      <c r="P983" s="83">
        <v>45033.602222222224</v>
      </c>
      <c r="Q983" s="88" t="s">
        <v>6233</v>
      </c>
      <c r="R983" s="88"/>
      <c r="S983" s="88" t="s">
        <v>6231</v>
      </c>
      <c r="T983" s="88" t="s">
        <v>2326</v>
      </c>
      <c r="U983" s="88" t="s">
        <v>2469</v>
      </c>
      <c r="V983" s="88" t="s">
        <v>6232</v>
      </c>
      <c r="W983" s="78" t="s">
        <v>6234</v>
      </c>
      <c r="X983" s="83">
        <v>45033.602222222224</v>
      </c>
      <c r="Y983" s="88" t="s">
        <v>1692</v>
      </c>
      <c r="Z983" s="88" t="b">
        <v>0</v>
      </c>
      <c r="AA983" s="88" t="b">
        <v>0</v>
      </c>
      <c r="AB983" s="88"/>
      <c r="AC983" s="88">
        <v>9</v>
      </c>
      <c r="AD983" s="88">
        <v>0</v>
      </c>
      <c r="AE983" s="88" t="s">
        <v>1693</v>
      </c>
      <c r="AF983" s="88" t="b">
        <v>0</v>
      </c>
      <c r="AG983" s="88" t="b">
        <v>0</v>
      </c>
      <c r="AH983" s="88"/>
      <c r="AI983" s="88"/>
      <c r="AJ983" s="88"/>
      <c r="AK983" s="88" t="s">
        <v>6165</v>
      </c>
      <c r="AL983" s="88" t="s">
        <v>6235</v>
      </c>
      <c r="AM983" s="88" t="s">
        <v>6165</v>
      </c>
      <c r="AN983" s="88">
        <v>1</v>
      </c>
      <c r="AO983" s="88" t="s">
        <v>6165</v>
      </c>
      <c r="AP983" s="88" t="b">
        <v>0</v>
      </c>
      <c r="AQ983" s="88" t="b">
        <v>0</v>
      </c>
      <c r="AR983" s="88"/>
      <c r="AS983" s="88" t="b">
        <v>0</v>
      </c>
      <c r="AT983" s="88">
        <v>0</v>
      </c>
      <c r="AU983" s="88">
        <v>1</v>
      </c>
    </row>
    <row r="984" spans="1:47" ht="15" customHeight="1" x14ac:dyDescent="0.3">
      <c r="A984" s="46" t="s">
        <v>850</v>
      </c>
      <c r="B984" s="46" t="s">
        <v>844</v>
      </c>
      <c r="C984" s="50"/>
      <c r="D984" s="51"/>
      <c r="E984" s="81"/>
      <c r="F984" s="52"/>
      <c r="G984" s="50"/>
      <c r="H984" s="54"/>
      <c r="I984" s="53"/>
      <c r="J984" s="53"/>
      <c r="K984" s="65"/>
      <c r="L984" s="79"/>
      <c r="M984" s="79"/>
      <c r="N984" s="60"/>
      <c r="O984" s="88" t="s">
        <v>1697</v>
      </c>
      <c r="P984" s="83">
        <v>45033.602638888886</v>
      </c>
      <c r="Q984" s="88" t="s">
        <v>6236</v>
      </c>
      <c r="R984" s="88"/>
      <c r="S984" s="88" t="s">
        <v>6237</v>
      </c>
      <c r="T984" s="88" t="s">
        <v>2326</v>
      </c>
      <c r="U984" s="88" t="s">
        <v>6208</v>
      </c>
      <c r="V984" s="88" t="s">
        <v>6238</v>
      </c>
      <c r="W984" s="78" t="s">
        <v>6239</v>
      </c>
      <c r="X984" s="83">
        <v>45033.602638888886</v>
      </c>
      <c r="Y984" s="88" t="s">
        <v>1692</v>
      </c>
      <c r="Z984" s="88" t="b">
        <v>0</v>
      </c>
      <c r="AA984" s="88" t="b">
        <v>0</v>
      </c>
      <c r="AB984" s="88"/>
      <c r="AC984" s="88">
        <v>3</v>
      </c>
      <c r="AD984" s="88">
        <v>0</v>
      </c>
      <c r="AE984" s="88" t="s">
        <v>1693</v>
      </c>
      <c r="AF984" s="88" t="b">
        <v>0</v>
      </c>
      <c r="AG984" s="88" t="b">
        <v>0</v>
      </c>
      <c r="AH984" s="88"/>
      <c r="AI984" s="88"/>
      <c r="AJ984" s="88"/>
      <c r="AK984" s="88" t="s">
        <v>6165</v>
      </c>
      <c r="AL984" s="88" t="s">
        <v>6235</v>
      </c>
      <c r="AM984" s="88" t="s">
        <v>6165</v>
      </c>
      <c r="AN984" s="88">
        <v>0</v>
      </c>
      <c r="AO984" s="88" t="s">
        <v>6165</v>
      </c>
      <c r="AP984" s="88" t="b">
        <v>0</v>
      </c>
      <c r="AQ984" s="88" t="b">
        <v>0</v>
      </c>
      <c r="AR984" s="88"/>
      <c r="AS984" s="88" t="b">
        <v>0</v>
      </c>
      <c r="AT984" s="88">
        <v>0</v>
      </c>
      <c r="AU984" s="88">
        <v>1</v>
      </c>
    </row>
    <row r="985" spans="1:47" ht="15" customHeight="1" x14ac:dyDescent="0.3">
      <c r="A985" s="46" t="s">
        <v>852</v>
      </c>
      <c r="B985" s="46" t="s">
        <v>844</v>
      </c>
      <c r="C985" s="50"/>
      <c r="D985" s="51"/>
      <c r="E985" s="81"/>
      <c r="F985" s="52"/>
      <c r="G985" s="50"/>
      <c r="H985" s="54"/>
      <c r="I985" s="53"/>
      <c r="J985" s="53"/>
      <c r="K985" s="65"/>
      <c r="L985" s="79"/>
      <c r="M985" s="79"/>
      <c r="N985" s="60"/>
      <c r="O985" s="88" t="s">
        <v>1697</v>
      </c>
      <c r="P985" s="83">
        <v>45033.602754629632</v>
      </c>
      <c r="Q985" s="88" t="s">
        <v>6240</v>
      </c>
      <c r="R985" s="88"/>
      <c r="S985" s="88" t="s">
        <v>6241</v>
      </c>
      <c r="T985" s="88" t="s">
        <v>2326</v>
      </c>
      <c r="U985" s="88" t="s">
        <v>6242</v>
      </c>
      <c r="V985" s="88" t="s">
        <v>6243</v>
      </c>
      <c r="W985" s="78" t="s">
        <v>6244</v>
      </c>
      <c r="X985" s="83">
        <v>45033.602754629632</v>
      </c>
      <c r="Y985" s="88" t="s">
        <v>1692</v>
      </c>
      <c r="Z985" s="88" t="b">
        <v>0</v>
      </c>
      <c r="AA985" s="88" t="b">
        <v>0</v>
      </c>
      <c r="AB985" s="88"/>
      <c r="AC985" s="88">
        <v>3</v>
      </c>
      <c r="AD985" s="88">
        <v>0</v>
      </c>
      <c r="AE985" s="88" t="s">
        <v>1693</v>
      </c>
      <c r="AF985" s="88" t="b">
        <v>0</v>
      </c>
      <c r="AG985" s="88" t="b">
        <v>0</v>
      </c>
      <c r="AH985" s="88"/>
      <c r="AI985" s="88"/>
      <c r="AJ985" s="88"/>
      <c r="AK985" s="88" t="s">
        <v>6165</v>
      </c>
      <c r="AL985" s="88" t="s">
        <v>6235</v>
      </c>
      <c r="AM985" s="88" t="s">
        <v>6165</v>
      </c>
      <c r="AN985" s="88">
        <v>0</v>
      </c>
      <c r="AO985" s="88" t="s">
        <v>6165</v>
      </c>
      <c r="AP985" s="88" t="b">
        <v>0</v>
      </c>
      <c r="AQ985" s="88" t="b">
        <v>0</v>
      </c>
      <c r="AR985" s="88"/>
      <c r="AS985" s="88" t="b">
        <v>0</v>
      </c>
      <c r="AT985" s="88">
        <v>0</v>
      </c>
      <c r="AU985" s="88">
        <v>1</v>
      </c>
    </row>
    <row r="986" spans="1:47" ht="15" customHeight="1" x14ac:dyDescent="0.3">
      <c r="A986" s="46" t="s">
        <v>853</v>
      </c>
      <c r="B986" s="46" t="s">
        <v>854</v>
      </c>
      <c r="C986" s="50"/>
      <c r="D986" s="51"/>
      <c r="E986" s="81"/>
      <c r="F986" s="52"/>
      <c r="G986" s="50"/>
      <c r="H986" s="54"/>
      <c r="I986" s="53"/>
      <c r="J986" s="53"/>
      <c r="K986" s="65"/>
      <c r="L986" s="79"/>
      <c r="M986" s="79"/>
      <c r="N986" s="60"/>
      <c r="O986" s="88" t="s">
        <v>1686</v>
      </c>
      <c r="P986" s="83">
        <v>45033.675173611111</v>
      </c>
      <c r="Q986" s="88" t="s">
        <v>6245</v>
      </c>
      <c r="R986" s="88"/>
      <c r="S986" s="88" t="s">
        <v>6246</v>
      </c>
      <c r="T986" s="88" t="s">
        <v>2326</v>
      </c>
      <c r="U986" s="88" t="s">
        <v>6247</v>
      </c>
      <c r="V986" s="88" t="s">
        <v>6248</v>
      </c>
      <c r="W986" s="78" t="s">
        <v>6249</v>
      </c>
      <c r="X986" s="83">
        <v>45033.675173611111</v>
      </c>
      <c r="Y986" s="83">
        <v>45033.679675925923</v>
      </c>
      <c r="Z986" s="88" t="b">
        <v>0</v>
      </c>
      <c r="AA986" s="88" t="b">
        <v>0</v>
      </c>
      <c r="AB986" s="88"/>
      <c r="AC986" s="88">
        <v>2</v>
      </c>
      <c r="AD986" s="88">
        <v>0</v>
      </c>
      <c r="AE986" s="88" t="s">
        <v>1693</v>
      </c>
      <c r="AF986" s="88" t="b">
        <v>0</v>
      </c>
      <c r="AG986" s="88" t="b">
        <v>0</v>
      </c>
      <c r="AH986" s="88"/>
      <c r="AI986" s="88"/>
      <c r="AJ986" s="88"/>
      <c r="AK986" s="88" t="s">
        <v>6250</v>
      </c>
      <c r="AL986" s="88" t="s">
        <v>6251</v>
      </c>
      <c r="AM986" s="88" t="s">
        <v>6250</v>
      </c>
      <c r="AN986" s="88">
        <v>1</v>
      </c>
      <c r="AO986" s="88" t="s">
        <v>6165</v>
      </c>
      <c r="AP986" s="88" t="b">
        <v>0</v>
      </c>
      <c r="AQ986" s="88" t="b">
        <v>0</v>
      </c>
      <c r="AR986" s="88"/>
      <c r="AS986" s="88" t="b">
        <v>0</v>
      </c>
      <c r="AT986" s="88">
        <v>4</v>
      </c>
      <c r="AU986" s="88">
        <v>2</v>
      </c>
    </row>
    <row r="987" spans="1:47" ht="15" customHeight="1" x14ac:dyDescent="0.3">
      <c r="A987" s="46" t="s">
        <v>854</v>
      </c>
      <c r="B987" s="46" t="s">
        <v>853</v>
      </c>
      <c r="C987" s="50"/>
      <c r="D987" s="51"/>
      <c r="E987" s="81"/>
      <c r="F987" s="52"/>
      <c r="G987" s="50"/>
      <c r="H987" s="54"/>
      <c r="I987" s="53"/>
      <c r="J987" s="53"/>
      <c r="K987" s="65"/>
      <c r="L987" s="79"/>
      <c r="M987" s="79"/>
      <c r="N987" s="60"/>
      <c r="O987" s="88" t="s">
        <v>1686</v>
      </c>
      <c r="P987" s="83">
        <v>45033.673483796294</v>
      </c>
      <c r="Q987" s="88" t="s">
        <v>6252</v>
      </c>
      <c r="R987" s="88"/>
      <c r="S987" s="88" t="s">
        <v>6250</v>
      </c>
      <c r="T987" s="88" t="s">
        <v>2326</v>
      </c>
      <c r="U987" s="88" t="s">
        <v>6253</v>
      </c>
      <c r="V987" s="88" t="s">
        <v>6251</v>
      </c>
      <c r="W987" s="78" t="s">
        <v>6254</v>
      </c>
      <c r="X987" s="83">
        <v>45033.673483796294</v>
      </c>
      <c r="Y987" s="88" t="s">
        <v>1692</v>
      </c>
      <c r="Z987" s="88" t="b">
        <v>0</v>
      </c>
      <c r="AA987" s="88" t="b">
        <v>0</v>
      </c>
      <c r="AB987" s="88"/>
      <c r="AC987" s="88">
        <v>2</v>
      </c>
      <c r="AD987" s="88">
        <v>0</v>
      </c>
      <c r="AE987" s="88" t="s">
        <v>1693</v>
      </c>
      <c r="AF987" s="88" t="b">
        <v>0</v>
      </c>
      <c r="AG987" s="88" t="b">
        <v>0</v>
      </c>
      <c r="AH987" s="88"/>
      <c r="AI987" s="88"/>
      <c r="AJ987" s="88"/>
      <c r="AK987" s="88" t="s">
        <v>6255</v>
      </c>
      <c r="AL987" s="88" t="s">
        <v>6256</v>
      </c>
      <c r="AM987" s="88" t="s">
        <v>6255</v>
      </c>
      <c r="AN987" s="88">
        <v>1</v>
      </c>
      <c r="AO987" s="88" t="s">
        <v>6165</v>
      </c>
      <c r="AP987" s="88" t="b">
        <v>0</v>
      </c>
      <c r="AQ987" s="88" t="b">
        <v>0</v>
      </c>
      <c r="AR987" s="88"/>
      <c r="AS987" s="88" t="b">
        <v>0</v>
      </c>
      <c r="AT987" s="88">
        <v>3</v>
      </c>
      <c r="AU987" s="88">
        <v>2</v>
      </c>
    </row>
    <row r="988" spans="1:47" ht="15" customHeight="1" x14ac:dyDescent="0.3">
      <c r="A988" s="46" t="s">
        <v>853</v>
      </c>
      <c r="B988" s="46" t="s">
        <v>854</v>
      </c>
      <c r="C988" s="50"/>
      <c r="D988" s="51"/>
      <c r="E988" s="81"/>
      <c r="F988" s="52"/>
      <c r="G988" s="50"/>
      <c r="H988" s="54"/>
      <c r="I988" s="53"/>
      <c r="J988" s="53"/>
      <c r="K988" s="65"/>
      <c r="L988" s="79"/>
      <c r="M988" s="79"/>
      <c r="N988" s="60"/>
      <c r="O988" s="88" t="s">
        <v>1686</v>
      </c>
      <c r="P988" s="83">
        <v>45033.672766203701</v>
      </c>
      <c r="Q988" s="88" t="s">
        <v>6257</v>
      </c>
      <c r="R988" s="88"/>
      <c r="S988" s="88" t="s">
        <v>6255</v>
      </c>
      <c r="T988" s="88" t="s">
        <v>2326</v>
      </c>
      <c r="U988" s="88" t="s">
        <v>6247</v>
      </c>
      <c r="V988" s="88" t="s">
        <v>6256</v>
      </c>
      <c r="W988" s="78" t="s">
        <v>6258</v>
      </c>
      <c r="X988" s="83">
        <v>45033.672766203701</v>
      </c>
      <c r="Y988" s="88" t="s">
        <v>1692</v>
      </c>
      <c r="Z988" s="88" t="b">
        <v>0</v>
      </c>
      <c r="AA988" s="88" t="b">
        <v>0</v>
      </c>
      <c r="AB988" s="88"/>
      <c r="AC988" s="88">
        <v>1</v>
      </c>
      <c r="AD988" s="88">
        <v>0</v>
      </c>
      <c r="AE988" s="88" t="s">
        <v>1693</v>
      </c>
      <c r="AF988" s="88" t="b">
        <v>0</v>
      </c>
      <c r="AG988" s="88" t="b">
        <v>0</v>
      </c>
      <c r="AH988" s="88"/>
      <c r="AI988" s="88"/>
      <c r="AJ988" s="88"/>
      <c r="AK988" s="88" t="s">
        <v>6259</v>
      </c>
      <c r="AL988" s="88" t="s">
        <v>6260</v>
      </c>
      <c r="AM988" s="88" t="s">
        <v>6259</v>
      </c>
      <c r="AN988" s="88">
        <v>1</v>
      </c>
      <c r="AO988" s="88" t="s">
        <v>6165</v>
      </c>
      <c r="AP988" s="88" t="b">
        <v>0</v>
      </c>
      <c r="AQ988" s="88" t="b">
        <v>0</v>
      </c>
      <c r="AR988" s="88"/>
      <c r="AS988" s="88" t="b">
        <v>0</v>
      </c>
      <c r="AT988" s="88">
        <v>2</v>
      </c>
      <c r="AU988" s="88">
        <v>2</v>
      </c>
    </row>
    <row r="989" spans="1:47" ht="15" customHeight="1" x14ac:dyDescent="0.3">
      <c r="A989" s="46" t="s">
        <v>854</v>
      </c>
      <c r="B989" s="46" t="s">
        <v>853</v>
      </c>
      <c r="C989" s="50"/>
      <c r="D989" s="51"/>
      <c r="E989" s="81"/>
      <c r="F989" s="52"/>
      <c r="G989" s="50"/>
      <c r="H989" s="54"/>
      <c r="I989" s="53"/>
      <c r="J989" s="53"/>
      <c r="K989" s="65"/>
      <c r="L989" s="79"/>
      <c r="M989" s="79"/>
      <c r="N989" s="60"/>
      <c r="O989" s="88" t="s">
        <v>1686</v>
      </c>
      <c r="P989" s="83">
        <v>45033.670069444444</v>
      </c>
      <c r="Q989" s="88" t="s">
        <v>6261</v>
      </c>
      <c r="R989" s="88"/>
      <c r="S989" s="88" t="s">
        <v>6259</v>
      </c>
      <c r="T989" s="88" t="s">
        <v>2326</v>
      </c>
      <c r="U989" s="88" t="s">
        <v>6253</v>
      </c>
      <c r="V989" s="88" t="s">
        <v>6260</v>
      </c>
      <c r="W989" s="78" t="s">
        <v>6262</v>
      </c>
      <c r="X989" s="83">
        <v>45033.670069444444</v>
      </c>
      <c r="Y989" s="88" t="s">
        <v>1692</v>
      </c>
      <c r="Z989" s="88" t="b">
        <v>0</v>
      </c>
      <c r="AA989" s="88" t="b">
        <v>0</v>
      </c>
      <c r="AB989" s="88"/>
      <c r="AC989" s="88">
        <v>1</v>
      </c>
      <c r="AD989" s="88">
        <v>0</v>
      </c>
      <c r="AE989" s="88" t="s">
        <v>1693</v>
      </c>
      <c r="AF989" s="88" t="b">
        <v>0</v>
      </c>
      <c r="AG989" s="88" t="b">
        <v>0</v>
      </c>
      <c r="AH989" s="88"/>
      <c r="AI989" s="88"/>
      <c r="AJ989" s="88"/>
      <c r="AK989" s="88" t="s">
        <v>6263</v>
      </c>
      <c r="AL989" s="88" t="s">
        <v>6264</v>
      </c>
      <c r="AM989" s="88" t="s">
        <v>6263</v>
      </c>
      <c r="AN989" s="88">
        <v>1</v>
      </c>
      <c r="AO989" s="88" t="s">
        <v>6165</v>
      </c>
      <c r="AP989" s="88" t="b">
        <v>0</v>
      </c>
      <c r="AQ989" s="88" t="b">
        <v>0</v>
      </c>
      <c r="AR989" s="88"/>
      <c r="AS989" s="88" t="b">
        <v>0</v>
      </c>
      <c r="AT989" s="88">
        <v>1</v>
      </c>
      <c r="AU989" s="88">
        <v>2</v>
      </c>
    </row>
    <row r="990" spans="1:47" ht="15" customHeight="1" x14ac:dyDescent="0.3">
      <c r="A990" s="46" t="s">
        <v>844</v>
      </c>
      <c r="B990" s="46" t="s">
        <v>853</v>
      </c>
      <c r="C990" s="50"/>
      <c r="D990" s="51"/>
      <c r="E990" s="81"/>
      <c r="F990" s="52"/>
      <c r="G990" s="50"/>
      <c r="H990" s="54"/>
      <c r="I990" s="53"/>
      <c r="J990" s="53"/>
      <c r="K990" s="65"/>
      <c r="L990" s="79"/>
      <c r="M990" s="79"/>
      <c r="N990" s="60"/>
      <c r="O990" s="88" t="s">
        <v>1686</v>
      </c>
      <c r="P990" s="83">
        <v>45033.618773148148</v>
      </c>
      <c r="Q990" s="88" t="s">
        <v>6265</v>
      </c>
      <c r="R990" s="88"/>
      <c r="S990" s="88" t="s">
        <v>6266</v>
      </c>
      <c r="T990" s="88" t="s">
        <v>2326</v>
      </c>
      <c r="U990" s="88" t="s">
        <v>844</v>
      </c>
      <c r="V990" s="88" t="s">
        <v>6267</v>
      </c>
      <c r="W990" s="78" t="s">
        <v>6268</v>
      </c>
      <c r="X990" s="83">
        <v>45033.618773148148</v>
      </c>
      <c r="Y990" s="88" t="s">
        <v>1692</v>
      </c>
      <c r="Z990" s="88" t="b">
        <v>0</v>
      </c>
      <c r="AA990" s="88" t="b">
        <v>0</v>
      </c>
      <c r="AB990" s="88"/>
      <c r="AC990" s="88">
        <v>2</v>
      </c>
      <c r="AD990" s="88">
        <v>0</v>
      </c>
      <c r="AE990" s="88" t="s">
        <v>1693</v>
      </c>
      <c r="AF990" s="88" t="b">
        <v>0</v>
      </c>
      <c r="AG990" s="88" t="b">
        <v>0</v>
      </c>
      <c r="AH990" s="88"/>
      <c r="AI990" s="88"/>
      <c r="AJ990" s="88"/>
      <c r="AK990" s="88" t="s">
        <v>6263</v>
      </c>
      <c r="AL990" s="88" t="s">
        <v>6264</v>
      </c>
      <c r="AM990" s="88" t="s">
        <v>6263</v>
      </c>
      <c r="AN990" s="88">
        <v>0</v>
      </c>
      <c r="AO990" s="88" t="s">
        <v>6165</v>
      </c>
      <c r="AP990" s="88" t="b">
        <v>1</v>
      </c>
      <c r="AQ990" s="88" t="b">
        <v>0</v>
      </c>
      <c r="AR990" s="88"/>
      <c r="AS990" s="88" t="b">
        <v>0</v>
      </c>
      <c r="AT990" s="88">
        <v>1</v>
      </c>
      <c r="AU990" s="88">
        <v>2</v>
      </c>
    </row>
    <row r="991" spans="1:47" ht="15" customHeight="1" x14ac:dyDescent="0.3">
      <c r="A991" s="46" t="s">
        <v>853</v>
      </c>
      <c r="B991" s="46" t="s">
        <v>844</v>
      </c>
      <c r="C991" s="50"/>
      <c r="D991" s="51"/>
      <c r="E991" s="81"/>
      <c r="F991" s="52"/>
      <c r="G991" s="50"/>
      <c r="H991" s="54"/>
      <c r="I991" s="53"/>
      <c r="J991" s="53"/>
      <c r="K991" s="65"/>
      <c r="L991" s="79"/>
      <c r="M991" s="79"/>
      <c r="N991" s="60"/>
      <c r="O991" s="88" t="s">
        <v>1686</v>
      </c>
      <c r="P991" s="83">
        <v>45033.969409722224</v>
      </c>
      <c r="Q991" s="88" t="s">
        <v>6269</v>
      </c>
      <c r="R991" s="88"/>
      <c r="S991" s="88" t="s">
        <v>6270</v>
      </c>
      <c r="T991" s="88" t="s">
        <v>2326</v>
      </c>
      <c r="U991" s="88" t="s">
        <v>6247</v>
      </c>
      <c r="V991" s="88" t="s">
        <v>6271</v>
      </c>
      <c r="W991" s="78" t="s">
        <v>6272</v>
      </c>
      <c r="X991" s="83">
        <v>45033.969409722224</v>
      </c>
      <c r="Y991" s="88" t="s">
        <v>1692</v>
      </c>
      <c r="Z991" s="88" t="b">
        <v>0</v>
      </c>
      <c r="AA991" s="88" t="b">
        <v>0</v>
      </c>
      <c r="AB991" s="88"/>
      <c r="AC991" s="88">
        <v>1</v>
      </c>
      <c r="AD991" s="88">
        <v>0</v>
      </c>
      <c r="AE991" s="88" t="s">
        <v>1693</v>
      </c>
      <c r="AF991" s="88" t="b">
        <v>0</v>
      </c>
      <c r="AG991" s="88" t="b">
        <v>0</v>
      </c>
      <c r="AH991" s="88"/>
      <c r="AI991" s="88"/>
      <c r="AJ991" s="88"/>
      <c r="AK991" s="88" t="s">
        <v>6273</v>
      </c>
      <c r="AL991" s="88" t="s">
        <v>6274</v>
      </c>
      <c r="AM991" s="88" t="s">
        <v>6273</v>
      </c>
      <c r="AN991" s="88">
        <v>0</v>
      </c>
      <c r="AO991" s="88" t="s">
        <v>6165</v>
      </c>
      <c r="AP991" s="88" t="b">
        <v>0</v>
      </c>
      <c r="AQ991" s="88" t="b">
        <v>0</v>
      </c>
      <c r="AR991" s="88"/>
      <c r="AS991" s="88" t="b">
        <v>0</v>
      </c>
      <c r="AT991" s="88">
        <v>6</v>
      </c>
      <c r="AU991" s="88">
        <v>2</v>
      </c>
    </row>
    <row r="992" spans="1:47" ht="15" customHeight="1" x14ac:dyDescent="0.3">
      <c r="A992" s="46" t="s">
        <v>844</v>
      </c>
      <c r="B992" s="46" t="s">
        <v>853</v>
      </c>
      <c r="C992" s="50"/>
      <c r="D992" s="51"/>
      <c r="E992" s="81"/>
      <c r="F992" s="52"/>
      <c r="G992" s="50"/>
      <c r="H992" s="54"/>
      <c r="I992" s="53"/>
      <c r="J992" s="53"/>
      <c r="K992" s="65"/>
      <c r="L992" s="79"/>
      <c r="M992" s="79"/>
      <c r="N992" s="60"/>
      <c r="O992" s="88" t="s">
        <v>1686</v>
      </c>
      <c r="P992" s="83">
        <v>45033.965081018519</v>
      </c>
      <c r="Q992" s="88" t="s">
        <v>6275</v>
      </c>
      <c r="R992" s="88"/>
      <c r="S992" s="88" t="s">
        <v>6273</v>
      </c>
      <c r="T992" s="88" t="s">
        <v>2326</v>
      </c>
      <c r="U992" s="88" t="s">
        <v>844</v>
      </c>
      <c r="V992" s="88" t="s">
        <v>6274</v>
      </c>
      <c r="W992" s="78" t="s">
        <v>6276</v>
      </c>
      <c r="X992" s="83">
        <v>45033.965081018519</v>
      </c>
      <c r="Y992" s="88" t="s">
        <v>1692</v>
      </c>
      <c r="Z992" s="88" t="b">
        <v>0</v>
      </c>
      <c r="AA992" s="88" t="b">
        <v>0</v>
      </c>
      <c r="AB992" s="88"/>
      <c r="AC992" s="88">
        <v>2</v>
      </c>
      <c r="AD992" s="88">
        <v>0</v>
      </c>
      <c r="AE992" s="88" t="s">
        <v>1693</v>
      </c>
      <c r="AF992" s="88" t="b">
        <v>0</v>
      </c>
      <c r="AG992" s="88" t="b">
        <v>0</v>
      </c>
      <c r="AH992" s="88"/>
      <c r="AI992" s="88"/>
      <c r="AJ992" s="88"/>
      <c r="AK992" s="88" t="s">
        <v>6246</v>
      </c>
      <c r="AL992" s="88" t="s">
        <v>6248</v>
      </c>
      <c r="AM992" s="88" t="s">
        <v>6246</v>
      </c>
      <c r="AN992" s="88">
        <v>1</v>
      </c>
      <c r="AO992" s="88" t="s">
        <v>6165</v>
      </c>
      <c r="AP992" s="88" t="b">
        <v>1</v>
      </c>
      <c r="AQ992" s="88" t="b">
        <v>0</v>
      </c>
      <c r="AR992" s="88"/>
      <c r="AS992" s="88" t="b">
        <v>0</v>
      </c>
      <c r="AT992" s="88">
        <v>5</v>
      </c>
      <c r="AU992" s="88">
        <v>2</v>
      </c>
    </row>
    <row r="993" spans="1:47" ht="15" customHeight="1" x14ac:dyDescent="0.3">
      <c r="A993" s="46" t="s">
        <v>853</v>
      </c>
      <c r="B993" s="46" t="s">
        <v>844</v>
      </c>
      <c r="C993" s="50"/>
      <c r="D993" s="51"/>
      <c r="E993" s="81"/>
      <c r="F993" s="52"/>
      <c r="G993" s="50"/>
      <c r="H993" s="54"/>
      <c r="I993" s="53"/>
      <c r="J993" s="53"/>
      <c r="K993" s="65"/>
      <c r="L993" s="79"/>
      <c r="M993" s="79"/>
      <c r="N993" s="60"/>
      <c r="O993" s="88" t="s">
        <v>1697</v>
      </c>
      <c r="P993" s="83">
        <v>45033.617893518516</v>
      </c>
      <c r="Q993" s="88" t="s">
        <v>6277</v>
      </c>
      <c r="R993" s="88"/>
      <c r="S993" s="88" t="s">
        <v>6263</v>
      </c>
      <c r="T993" s="88" t="s">
        <v>2326</v>
      </c>
      <c r="U993" s="88" t="s">
        <v>6247</v>
      </c>
      <c r="V993" s="88" t="s">
        <v>6264</v>
      </c>
      <c r="W993" s="78" t="s">
        <v>6278</v>
      </c>
      <c r="X993" s="83">
        <v>45033.617893518516</v>
      </c>
      <c r="Y993" s="88" t="s">
        <v>1692</v>
      </c>
      <c r="Z993" s="88" t="b">
        <v>0</v>
      </c>
      <c r="AA993" s="88" t="b">
        <v>0</v>
      </c>
      <c r="AB993" s="88"/>
      <c r="AC993" s="88">
        <v>3</v>
      </c>
      <c r="AD993" s="88">
        <v>0</v>
      </c>
      <c r="AE993" s="88" t="s">
        <v>1693</v>
      </c>
      <c r="AF993" s="88" t="b">
        <v>0</v>
      </c>
      <c r="AG993" s="88" t="b">
        <v>0</v>
      </c>
      <c r="AH993" s="88"/>
      <c r="AI993" s="88"/>
      <c r="AJ993" s="88"/>
      <c r="AK993" s="88" t="s">
        <v>6165</v>
      </c>
      <c r="AL993" s="88" t="s">
        <v>6235</v>
      </c>
      <c r="AM993" s="88" t="s">
        <v>6165</v>
      </c>
      <c r="AN993" s="88">
        <v>2</v>
      </c>
      <c r="AO993" s="88" t="s">
        <v>6165</v>
      </c>
      <c r="AP993" s="88" t="b">
        <v>0</v>
      </c>
      <c r="AQ993" s="88" t="b">
        <v>0</v>
      </c>
      <c r="AR993" s="88"/>
      <c r="AS993" s="88" t="b">
        <v>0</v>
      </c>
      <c r="AT993" s="88">
        <v>0</v>
      </c>
      <c r="AU993" s="88">
        <v>2</v>
      </c>
    </row>
    <row r="994" spans="1:47" ht="15" customHeight="1" x14ac:dyDescent="0.3">
      <c r="A994" s="46" t="s">
        <v>851</v>
      </c>
      <c r="B994" s="46" t="s">
        <v>855</v>
      </c>
      <c r="C994" s="50"/>
      <c r="D994" s="51"/>
      <c r="E994" s="81"/>
      <c r="F994" s="52"/>
      <c r="G994" s="50"/>
      <c r="H994" s="54"/>
      <c r="I994" s="53"/>
      <c r="J994" s="53"/>
      <c r="K994" s="65"/>
      <c r="L994" s="79"/>
      <c r="M994" s="79"/>
      <c r="N994" s="60"/>
      <c r="O994" s="88" t="s">
        <v>1686</v>
      </c>
      <c r="P994" s="83">
        <v>45033.814525462964</v>
      </c>
      <c r="Q994" s="88" t="s">
        <v>6279</v>
      </c>
      <c r="R994" s="88"/>
      <c r="S994" s="88" t="s">
        <v>6280</v>
      </c>
      <c r="T994" s="88" t="s">
        <v>2326</v>
      </c>
      <c r="U994" s="88" t="s">
        <v>6220</v>
      </c>
      <c r="V994" s="88" t="s">
        <v>6281</v>
      </c>
      <c r="W994" s="78" t="s">
        <v>6282</v>
      </c>
      <c r="X994" s="83">
        <v>45033.814525462964</v>
      </c>
      <c r="Y994" s="88" t="s">
        <v>1692</v>
      </c>
      <c r="Z994" s="88" t="b">
        <v>0</v>
      </c>
      <c r="AA994" s="88" t="b">
        <v>0</v>
      </c>
      <c r="AB994" s="88"/>
      <c r="AC994" s="88">
        <v>1</v>
      </c>
      <c r="AD994" s="88">
        <v>0</v>
      </c>
      <c r="AE994" s="88" t="s">
        <v>1693</v>
      </c>
      <c r="AF994" s="88" t="b">
        <v>0</v>
      </c>
      <c r="AG994" s="88" t="b">
        <v>0</v>
      </c>
      <c r="AH994" s="88"/>
      <c r="AI994" s="88"/>
      <c r="AJ994" s="88"/>
      <c r="AK994" s="88" t="s">
        <v>6283</v>
      </c>
      <c r="AL994" s="88" t="s">
        <v>6284</v>
      </c>
      <c r="AM994" s="88" t="s">
        <v>6283</v>
      </c>
      <c r="AN994" s="88">
        <v>0</v>
      </c>
      <c r="AO994" s="88" t="s">
        <v>6165</v>
      </c>
      <c r="AP994" s="88" t="b">
        <v>0</v>
      </c>
      <c r="AQ994" s="88" t="b">
        <v>0</v>
      </c>
      <c r="AR994" s="88"/>
      <c r="AS994" s="88" t="b">
        <v>0</v>
      </c>
      <c r="AT994" s="88">
        <v>1</v>
      </c>
      <c r="AU994" s="88">
        <v>1</v>
      </c>
    </row>
    <row r="995" spans="1:47" ht="15" customHeight="1" x14ac:dyDescent="0.3">
      <c r="A995" s="46" t="s">
        <v>844</v>
      </c>
      <c r="B995" s="46" t="s">
        <v>855</v>
      </c>
      <c r="C995" s="50"/>
      <c r="D995" s="51"/>
      <c r="E995" s="81"/>
      <c r="F995" s="52"/>
      <c r="G995" s="50"/>
      <c r="H995" s="54"/>
      <c r="I995" s="53"/>
      <c r="J995" s="53"/>
      <c r="K995" s="65"/>
      <c r="L995" s="79"/>
      <c r="M995" s="79"/>
      <c r="N995" s="60"/>
      <c r="O995" s="88" t="s">
        <v>1686</v>
      </c>
      <c r="P995" s="83">
        <v>45033.642789351848</v>
      </c>
      <c r="Q995" s="88" t="s">
        <v>6285</v>
      </c>
      <c r="R995" s="88"/>
      <c r="S995" s="88" t="s">
        <v>6286</v>
      </c>
      <c r="T995" s="88" t="s">
        <v>2326</v>
      </c>
      <c r="U995" s="88" t="s">
        <v>844</v>
      </c>
      <c r="V995" s="88" t="s">
        <v>6287</v>
      </c>
      <c r="W995" s="78" t="s">
        <v>6288</v>
      </c>
      <c r="X995" s="83">
        <v>45033.642789351848</v>
      </c>
      <c r="Y995" s="88" t="s">
        <v>1692</v>
      </c>
      <c r="Z995" s="88" t="b">
        <v>0</v>
      </c>
      <c r="AA995" s="88" t="b">
        <v>0</v>
      </c>
      <c r="AB995" s="88"/>
      <c r="AC995" s="88">
        <v>1</v>
      </c>
      <c r="AD995" s="88">
        <v>0</v>
      </c>
      <c r="AE995" s="88" t="s">
        <v>1693</v>
      </c>
      <c r="AF995" s="88" t="b">
        <v>0</v>
      </c>
      <c r="AG995" s="88" t="b">
        <v>0</v>
      </c>
      <c r="AH995" s="88"/>
      <c r="AI995" s="88"/>
      <c r="AJ995" s="88"/>
      <c r="AK995" s="88" t="s">
        <v>6283</v>
      </c>
      <c r="AL995" s="88" t="s">
        <v>6284</v>
      </c>
      <c r="AM995" s="88" t="s">
        <v>6283</v>
      </c>
      <c r="AN995" s="88">
        <v>0</v>
      </c>
      <c r="AO995" s="88" t="s">
        <v>6165</v>
      </c>
      <c r="AP995" s="88" t="b">
        <v>1</v>
      </c>
      <c r="AQ995" s="88" t="b">
        <v>0</v>
      </c>
      <c r="AR995" s="88"/>
      <c r="AS995" s="88" t="b">
        <v>0</v>
      </c>
      <c r="AT995" s="88">
        <v>1</v>
      </c>
      <c r="AU995" s="88">
        <v>1</v>
      </c>
    </row>
    <row r="996" spans="1:47" ht="15" customHeight="1" x14ac:dyDescent="0.3">
      <c r="A996" s="46" t="s">
        <v>856</v>
      </c>
      <c r="B996" s="46" t="s">
        <v>855</v>
      </c>
      <c r="C996" s="50"/>
      <c r="D996" s="51"/>
      <c r="E996" s="81"/>
      <c r="F996" s="52"/>
      <c r="G996" s="50"/>
      <c r="H996" s="54"/>
      <c r="I996" s="53"/>
      <c r="J996" s="53"/>
      <c r="K996" s="65"/>
      <c r="L996" s="79"/>
      <c r="M996" s="79"/>
      <c r="N996" s="60"/>
      <c r="O996" s="88" t="s">
        <v>1686</v>
      </c>
      <c r="P996" s="83">
        <v>45034.039525462962</v>
      </c>
      <c r="Q996" s="88" t="s">
        <v>6289</v>
      </c>
      <c r="R996" s="88"/>
      <c r="S996" s="88" t="s">
        <v>6290</v>
      </c>
      <c r="T996" s="88" t="s">
        <v>2326</v>
      </c>
      <c r="U996" s="88" t="s">
        <v>6291</v>
      </c>
      <c r="V996" s="88" t="s">
        <v>6292</v>
      </c>
      <c r="W996" s="78" t="s">
        <v>6293</v>
      </c>
      <c r="X996" s="83">
        <v>45034.039525462962</v>
      </c>
      <c r="Y996" s="88" t="s">
        <v>1692</v>
      </c>
      <c r="Z996" s="88" t="b">
        <v>0</v>
      </c>
      <c r="AA996" s="88" t="b">
        <v>0</v>
      </c>
      <c r="AB996" s="88"/>
      <c r="AC996" s="88">
        <v>2</v>
      </c>
      <c r="AD996" s="88">
        <v>0</v>
      </c>
      <c r="AE996" s="88" t="s">
        <v>1693</v>
      </c>
      <c r="AF996" s="88" t="b">
        <v>0</v>
      </c>
      <c r="AG996" s="88" t="b">
        <v>0</v>
      </c>
      <c r="AH996" s="88"/>
      <c r="AI996" s="88"/>
      <c r="AJ996" s="88"/>
      <c r="AK996" s="88" t="s">
        <v>6283</v>
      </c>
      <c r="AL996" s="88" t="s">
        <v>6284</v>
      </c>
      <c r="AM996" s="88" t="s">
        <v>6283</v>
      </c>
      <c r="AN996" s="88">
        <v>0</v>
      </c>
      <c r="AO996" s="88" t="s">
        <v>6165</v>
      </c>
      <c r="AP996" s="88" t="b">
        <v>0</v>
      </c>
      <c r="AQ996" s="88" t="b">
        <v>0</v>
      </c>
      <c r="AR996" s="88"/>
      <c r="AS996" s="88" t="b">
        <v>0</v>
      </c>
      <c r="AT996" s="88">
        <v>1</v>
      </c>
      <c r="AU996" s="88">
        <v>1</v>
      </c>
    </row>
    <row r="997" spans="1:47" ht="15" customHeight="1" x14ac:dyDescent="0.3">
      <c r="A997" s="46" t="s">
        <v>855</v>
      </c>
      <c r="B997" s="46" t="s">
        <v>844</v>
      </c>
      <c r="C997" s="50"/>
      <c r="D997" s="51"/>
      <c r="E997" s="81"/>
      <c r="F997" s="52"/>
      <c r="G997" s="50"/>
      <c r="H997" s="54"/>
      <c r="I997" s="53"/>
      <c r="J997" s="53"/>
      <c r="K997" s="65"/>
      <c r="L997" s="79"/>
      <c r="M997" s="79"/>
      <c r="N997" s="60"/>
      <c r="O997" s="88" t="s">
        <v>1697</v>
      </c>
      <c r="P997" s="83">
        <v>45033.637997685182</v>
      </c>
      <c r="Q997" s="88" t="s">
        <v>6294</v>
      </c>
      <c r="R997" s="88"/>
      <c r="S997" s="88" t="s">
        <v>6283</v>
      </c>
      <c r="T997" s="88" t="s">
        <v>2326</v>
      </c>
      <c r="U997" s="88" t="s">
        <v>6295</v>
      </c>
      <c r="V997" s="88" t="s">
        <v>6284</v>
      </c>
      <c r="W997" s="78" t="s">
        <v>6296</v>
      </c>
      <c r="X997" s="83">
        <v>45033.637997685182</v>
      </c>
      <c r="Y997" s="88" t="s">
        <v>1692</v>
      </c>
      <c r="Z997" s="88" t="b">
        <v>0</v>
      </c>
      <c r="AA997" s="88" t="b">
        <v>0</v>
      </c>
      <c r="AB997" s="88"/>
      <c r="AC997" s="88">
        <v>2</v>
      </c>
      <c r="AD997" s="88">
        <v>0</v>
      </c>
      <c r="AE997" s="88" t="s">
        <v>1693</v>
      </c>
      <c r="AF997" s="88" t="b">
        <v>0</v>
      </c>
      <c r="AG997" s="88" t="b">
        <v>0</v>
      </c>
      <c r="AH997" s="88"/>
      <c r="AI997" s="88"/>
      <c r="AJ997" s="88"/>
      <c r="AK997" s="88" t="s">
        <v>6165</v>
      </c>
      <c r="AL997" s="88" t="s">
        <v>6235</v>
      </c>
      <c r="AM997" s="88" t="s">
        <v>6165</v>
      </c>
      <c r="AN997" s="88">
        <v>3</v>
      </c>
      <c r="AO997" s="88" t="s">
        <v>6165</v>
      </c>
      <c r="AP997" s="88" t="b">
        <v>0</v>
      </c>
      <c r="AQ997" s="88" t="b">
        <v>0</v>
      </c>
      <c r="AR997" s="88"/>
      <c r="AS997" s="88" t="b">
        <v>0</v>
      </c>
      <c r="AT997" s="88">
        <v>0</v>
      </c>
      <c r="AU997" s="88">
        <v>1</v>
      </c>
    </row>
    <row r="998" spans="1:47" ht="15" customHeight="1" x14ac:dyDescent="0.3">
      <c r="A998" s="46" t="s">
        <v>857</v>
      </c>
      <c r="B998" s="46" t="s">
        <v>844</v>
      </c>
      <c r="C998" s="50"/>
      <c r="D998" s="51"/>
      <c r="E998" s="81"/>
      <c r="F998" s="52"/>
      <c r="G998" s="50"/>
      <c r="H998" s="54"/>
      <c r="I998" s="53"/>
      <c r="J998" s="53"/>
      <c r="K998" s="65"/>
      <c r="L998" s="79"/>
      <c r="M998" s="79"/>
      <c r="N998" s="60"/>
      <c r="O998" s="88" t="s">
        <v>1697</v>
      </c>
      <c r="P998" s="83">
        <v>45033.647210648145</v>
      </c>
      <c r="Q998" s="88" t="s">
        <v>6297</v>
      </c>
      <c r="R998" s="88"/>
      <c r="S998" s="88" t="s">
        <v>6298</v>
      </c>
      <c r="T998" s="88" t="s">
        <v>2326</v>
      </c>
      <c r="U998" s="88" t="s">
        <v>6299</v>
      </c>
      <c r="V998" s="88" t="s">
        <v>6300</v>
      </c>
      <c r="W998" s="78" t="s">
        <v>6301</v>
      </c>
      <c r="X998" s="83">
        <v>45033.647210648145</v>
      </c>
      <c r="Y998" s="88" t="s">
        <v>1692</v>
      </c>
      <c r="Z998" s="88" t="b">
        <v>0</v>
      </c>
      <c r="AA998" s="88" t="b">
        <v>0</v>
      </c>
      <c r="AB998" s="88"/>
      <c r="AC998" s="88">
        <v>2</v>
      </c>
      <c r="AD998" s="88">
        <v>0</v>
      </c>
      <c r="AE998" s="88" t="s">
        <v>1693</v>
      </c>
      <c r="AF998" s="88" t="b">
        <v>0</v>
      </c>
      <c r="AG998" s="88" t="b">
        <v>0</v>
      </c>
      <c r="AH998" s="88"/>
      <c r="AI998" s="88"/>
      <c r="AJ998" s="88"/>
      <c r="AK998" s="88" t="s">
        <v>6165</v>
      </c>
      <c r="AL998" s="88" t="s">
        <v>6235</v>
      </c>
      <c r="AM998" s="88" t="s">
        <v>6165</v>
      </c>
      <c r="AN998" s="88">
        <v>0</v>
      </c>
      <c r="AO998" s="88" t="s">
        <v>6165</v>
      </c>
      <c r="AP998" s="88" t="b">
        <v>0</v>
      </c>
      <c r="AQ998" s="88" t="b">
        <v>0</v>
      </c>
      <c r="AR998" s="88"/>
      <c r="AS998" s="88" t="b">
        <v>0</v>
      </c>
      <c r="AT998" s="88">
        <v>0</v>
      </c>
      <c r="AU998" s="88">
        <v>1</v>
      </c>
    </row>
    <row r="999" spans="1:47" ht="15" customHeight="1" x14ac:dyDescent="0.3">
      <c r="A999" s="46" t="s">
        <v>858</v>
      </c>
      <c r="B999" s="46" t="s">
        <v>844</v>
      </c>
      <c r="C999" s="50"/>
      <c r="D999" s="51"/>
      <c r="E999" s="81"/>
      <c r="F999" s="52"/>
      <c r="G999" s="50"/>
      <c r="H999" s="54"/>
      <c r="I999" s="53"/>
      <c r="J999" s="53"/>
      <c r="K999" s="65"/>
      <c r="L999" s="79"/>
      <c r="M999" s="79"/>
      <c r="N999" s="60"/>
      <c r="O999" s="88" t="s">
        <v>1697</v>
      </c>
      <c r="P999" s="83">
        <v>45033.648576388892</v>
      </c>
      <c r="Q999" s="88" t="s">
        <v>6302</v>
      </c>
      <c r="R999" s="88"/>
      <c r="S999" s="88" t="s">
        <v>6303</v>
      </c>
      <c r="T999" s="88" t="s">
        <v>2326</v>
      </c>
      <c r="U999" s="88" t="s">
        <v>6304</v>
      </c>
      <c r="V999" s="88" t="s">
        <v>6305</v>
      </c>
      <c r="W999" s="78" t="s">
        <v>6306</v>
      </c>
      <c r="X999" s="83">
        <v>45033.648576388892</v>
      </c>
      <c r="Y999" s="88" t="s">
        <v>1692</v>
      </c>
      <c r="Z999" s="88" t="b">
        <v>0</v>
      </c>
      <c r="AA999" s="88" t="b">
        <v>0</v>
      </c>
      <c r="AB999" s="88"/>
      <c r="AC999" s="88">
        <v>2</v>
      </c>
      <c r="AD999" s="88">
        <v>0</v>
      </c>
      <c r="AE999" s="88" t="s">
        <v>1693</v>
      </c>
      <c r="AF999" s="88" t="b">
        <v>0</v>
      </c>
      <c r="AG999" s="88" t="b">
        <v>0</v>
      </c>
      <c r="AH999" s="88"/>
      <c r="AI999" s="88"/>
      <c r="AJ999" s="88"/>
      <c r="AK999" s="88" t="s">
        <v>6165</v>
      </c>
      <c r="AL999" s="88" t="s">
        <v>6235</v>
      </c>
      <c r="AM999" s="88" t="s">
        <v>6165</v>
      </c>
      <c r="AN999" s="88">
        <v>0</v>
      </c>
      <c r="AO999" s="88" t="s">
        <v>6165</v>
      </c>
      <c r="AP999" s="88" t="b">
        <v>0</v>
      </c>
      <c r="AQ999" s="88" t="b">
        <v>0</v>
      </c>
      <c r="AR999" s="88"/>
      <c r="AS999" s="88" t="b">
        <v>0</v>
      </c>
      <c r="AT999" s="88">
        <v>0</v>
      </c>
      <c r="AU999" s="88">
        <v>1</v>
      </c>
    </row>
    <row r="1000" spans="1:47" ht="15" customHeight="1" x14ac:dyDescent="0.3">
      <c r="A1000" s="46" t="s">
        <v>859</v>
      </c>
      <c r="B1000" s="46" t="s">
        <v>844</v>
      </c>
      <c r="C1000" s="50"/>
      <c r="D1000" s="51"/>
      <c r="E1000" s="81"/>
      <c r="F1000" s="52"/>
      <c r="G1000" s="50"/>
      <c r="H1000" s="54"/>
      <c r="I1000" s="53"/>
      <c r="J1000" s="53"/>
      <c r="K1000" s="65"/>
      <c r="L1000" s="79"/>
      <c r="M1000" s="79"/>
      <c r="N1000" s="60"/>
      <c r="O1000" s="88" t="s">
        <v>1686</v>
      </c>
      <c r="P1000" s="83">
        <v>45033.917222222219</v>
      </c>
      <c r="Q1000" s="88" t="s">
        <v>6307</v>
      </c>
      <c r="R1000" s="88"/>
      <c r="S1000" s="88" t="s">
        <v>6308</v>
      </c>
      <c r="T1000" s="88" t="s">
        <v>2326</v>
      </c>
      <c r="U1000" s="88" t="s">
        <v>6309</v>
      </c>
      <c r="V1000" s="88" t="s">
        <v>6310</v>
      </c>
      <c r="W1000" s="78" t="s">
        <v>6311</v>
      </c>
      <c r="X1000" s="83">
        <v>45033.917222222219</v>
      </c>
      <c r="Y1000" s="88" t="s">
        <v>1692</v>
      </c>
      <c r="Z1000" s="88" t="b">
        <v>0</v>
      </c>
      <c r="AA1000" s="88" t="b">
        <v>0</v>
      </c>
      <c r="AB1000" s="88"/>
      <c r="AC1000" s="88">
        <v>1</v>
      </c>
      <c r="AD1000" s="88">
        <v>0</v>
      </c>
      <c r="AE1000" s="88" t="s">
        <v>1693</v>
      </c>
      <c r="AF1000" s="88" t="b">
        <v>0</v>
      </c>
      <c r="AG1000" s="88" t="b">
        <v>0</v>
      </c>
      <c r="AH1000" s="88"/>
      <c r="AI1000" s="88"/>
      <c r="AJ1000" s="88"/>
      <c r="AK1000" s="88" t="s">
        <v>6312</v>
      </c>
      <c r="AL1000" s="88" t="s">
        <v>6313</v>
      </c>
      <c r="AM1000" s="88" t="s">
        <v>6312</v>
      </c>
      <c r="AN1000" s="88">
        <v>0</v>
      </c>
      <c r="AO1000" s="88" t="s">
        <v>6165</v>
      </c>
      <c r="AP1000" s="88" t="b">
        <v>0</v>
      </c>
      <c r="AQ1000" s="88" t="b">
        <v>0</v>
      </c>
      <c r="AR1000" s="88"/>
      <c r="AS1000" s="88" t="b">
        <v>0</v>
      </c>
      <c r="AT1000" s="88">
        <v>2</v>
      </c>
      <c r="AU1000" s="88">
        <v>2</v>
      </c>
    </row>
    <row r="1001" spans="1:47" ht="15" customHeight="1" x14ac:dyDescent="0.3">
      <c r="A1001" s="46" t="s">
        <v>844</v>
      </c>
      <c r="B1001" s="46" t="s">
        <v>859</v>
      </c>
      <c r="C1001" s="50"/>
      <c r="D1001" s="51"/>
      <c r="E1001" s="81"/>
      <c r="F1001" s="52"/>
      <c r="G1001" s="50"/>
      <c r="H1001" s="54"/>
      <c r="I1001" s="53"/>
      <c r="J1001" s="53"/>
      <c r="K1001" s="65"/>
      <c r="L1001" s="79"/>
      <c r="M1001" s="79"/>
      <c r="N1001" s="60"/>
      <c r="O1001" s="88" t="s">
        <v>1686</v>
      </c>
      <c r="P1001" s="83">
        <v>45033.688784722224</v>
      </c>
      <c r="Q1001" s="88" t="s">
        <v>6314</v>
      </c>
      <c r="R1001" s="88"/>
      <c r="S1001" s="88" t="s">
        <v>6312</v>
      </c>
      <c r="T1001" s="88" t="s">
        <v>2326</v>
      </c>
      <c r="U1001" s="88" t="s">
        <v>844</v>
      </c>
      <c r="V1001" s="88" t="s">
        <v>6313</v>
      </c>
      <c r="W1001" s="78" t="s">
        <v>6315</v>
      </c>
      <c r="X1001" s="83">
        <v>45033.688784722224</v>
      </c>
      <c r="Y1001" s="88" t="s">
        <v>1692</v>
      </c>
      <c r="Z1001" s="88" t="b">
        <v>0</v>
      </c>
      <c r="AA1001" s="88" t="b">
        <v>0</v>
      </c>
      <c r="AB1001" s="88"/>
      <c r="AC1001" s="88">
        <v>1</v>
      </c>
      <c r="AD1001" s="88">
        <v>0</v>
      </c>
      <c r="AE1001" s="88" t="s">
        <v>1693</v>
      </c>
      <c r="AF1001" s="88" t="b">
        <v>0</v>
      </c>
      <c r="AG1001" s="88" t="b">
        <v>0</v>
      </c>
      <c r="AH1001" s="88"/>
      <c r="AI1001" s="88"/>
      <c r="AJ1001" s="88"/>
      <c r="AK1001" s="88" t="s">
        <v>6316</v>
      </c>
      <c r="AL1001" s="88" t="s">
        <v>6317</v>
      </c>
      <c r="AM1001" s="88" t="s">
        <v>6316</v>
      </c>
      <c r="AN1001" s="88">
        <v>1</v>
      </c>
      <c r="AO1001" s="88" t="s">
        <v>6165</v>
      </c>
      <c r="AP1001" s="88" t="b">
        <v>1</v>
      </c>
      <c r="AQ1001" s="88" t="b">
        <v>0</v>
      </c>
      <c r="AR1001" s="88"/>
      <c r="AS1001" s="88" t="b">
        <v>0</v>
      </c>
      <c r="AT1001" s="88">
        <v>1</v>
      </c>
      <c r="AU1001" s="88">
        <v>1</v>
      </c>
    </row>
    <row r="1002" spans="1:47" ht="15" customHeight="1" x14ac:dyDescent="0.3">
      <c r="A1002" s="46" t="s">
        <v>859</v>
      </c>
      <c r="B1002" s="46" t="s">
        <v>844</v>
      </c>
      <c r="C1002" s="50"/>
      <c r="D1002" s="51"/>
      <c r="E1002" s="81"/>
      <c r="F1002" s="52"/>
      <c r="G1002" s="50"/>
      <c r="H1002" s="54"/>
      <c r="I1002" s="53"/>
      <c r="J1002" s="53"/>
      <c r="K1002" s="65"/>
      <c r="L1002" s="79"/>
      <c r="M1002" s="79"/>
      <c r="N1002" s="60"/>
      <c r="O1002" s="88" t="s">
        <v>1697</v>
      </c>
      <c r="P1002" s="83">
        <v>45033.665891203702</v>
      </c>
      <c r="Q1002" s="88" t="s">
        <v>6318</v>
      </c>
      <c r="R1002" s="88"/>
      <c r="S1002" s="88" t="s">
        <v>6316</v>
      </c>
      <c r="T1002" s="88" t="s">
        <v>2326</v>
      </c>
      <c r="U1002" s="88" t="s">
        <v>6309</v>
      </c>
      <c r="V1002" s="88" t="s">
        <v>6317</v>
      </c>
      <c r="W1002" s="78" t="s">
        <v>6319</v>
      </c>
      <c r="X1002" s="83">
        <v>45033.665891203702</v>
      </c>
      <c r="Y1002" s="88" t="s">
        <v>1692</v>
      </c>
      <c r="Z1002" s="88" t="b">
        <v>0</v>
      </c>
      <c r="AA1002" s="88" t="b">
        <v>0</v>
      </c>
      <c r="AB1002" s="88"/>
      <c r="AC1002" s="88">
        <v>1</v>
      </c>
      <c r="AD1002" s="88">
        <v>0</v>
      </c>
      <c r="AE1002" s="88" t="s">
        <v>1693</v>
      </c>
      <c r="AF1002" s="88" t="b">
        <v>0</v>
      </c>
      <c r="AG1002" s="88" t="b">
        <v>0</v>
      </c>
      <c r="AH1002" s="88"/>
      <c r="AI1002" s="88"/>
      <c r="AJ1002" s="88"/>
      <c r="AK1002" s="88" t="s">
        <v>6165</v>
      </c>
      <c r="AL1002" s="88" t="s">
        <v>6235</v>
      </c>
      <c r="AM1002" s="88" t="s">
        <v>6165</v>
      </c>
      <c r="AN1002" s="88">
        <v>1</v>
      </c>
      <c r="AO1002" s="88" t="s">
        <v>6165</v>
      </c>
      <c r="AP1002" s="88" t="b">
        <v>0</v>
      </c>
      <c r="AQ1002" s="88" t="b">
        <v>0</v>
      </c>
      <c r="AR1002" s="88"/>
      <c r="AS1002" s="88" t="b">
        <v>0</v>
      </c>
      <c r="AT1002" s="88">
        <v>0</v>
      </c>
      <c r="AU1002" s="88">
        <v>2</v>
      </c>
    </row>
    <row r="1003" spans="1:47" ht="15" customHeight="1" x14ac:dyDescent="0.3">
      <c r="A1003" s="46" t="s">
        <v>844</v>
      </c>
      <c r="B1003" s="46" t="s">
        <v>860</v>
      </c>
      <c r="C1003" s="50"/>
      <c r="D1003" s="51"/>
      <c r="E1003" s="81"/>
      <c r="F1003" s="52"/>
      <c r="G1003" s="50"/>
      <c r="H1003" s="54"/>
      <c r="I1003" s="53"/>
      <c r="J1003" s="53"/>
      <c r="K1003" s="65"/>
      <c r="L1003" s="79"/>
      <c r="M1003" s="79"/>
      <c r="N1003" s="60"/>
      <c r="O1003" s="88" t="s">
        <v>1686</v>
      </c>
      <c r="P1003" s="83">
        <v>45033.966111111113</v>
      </c>
      <c r="Q1003" s="88" t="s">
        <v>6320</v>
      </c>
      <c r="R1003" s="88"/>
      <c r="S1003" s="88" t="s">
        <v>6321</v>
      </c>
      <c r="T1003" s="88" t="s">
        <v>2326</v>
      </c>
      <c r="U1003" s="88" t="s">
        <v>844</v>
      </c>
      <c r="V1003" s="88" t="s">
        <v>6322</v>
      </c>
      <c r="W1003" s="78" t="s">
        <v>6323</v>
      </c>
      <c r="X1003" s="83">
        <v>45033.966111111113</v>
      </c>
      <c r="Y1003" s="88" t="s">
        <v>1692</v>
      </c>
      <c r="Z1003" s="88" t="b">
        <v>0</v>
      </c>
      <c r="AA1003" s="88" t="b">
        <v>0</v>
      </c>
      <c r="AB1003" s="88"/>
      <c r="AC1003" s="88">
        <v>1</v>
      </c>
      <c r="AD1003" s="88">
        <v>0</v>
      </c>
      <c r="AE1003" s="88" t="s">
        <v>1693</v>
      </c>
      <c r="AF1003" s="88" t="b">
        <v>0</v>
      </c>
      <c r="AG1003" s="88" t="b">
        <v>0</v>
      </c>
      <c r="AH1003" s="88"/>
      <c r="AI1003" s="88"/>
      <c r="AJ1003" s="88"/>
      <c r="AK1003" s="88" t="s">
        <v>6324</v>
      </c>
      <c r="AL1003" s="88" t="s">
        <v>6325</v>
      </c>
      <c r="AM1003" s="88" t="s">
        <v>6324</v>
      </c>
      <c r="AN1003" s="88">
        <v>0</v>
      </c>
      <c r="AO1003" s="88" t="s">
        <v>6165</v>
      </c>
      <c r="AP1003" s="88" t="b">
        <v>1</v>
      </c>
      <c r="AQ1003" s="88" t="b">
        <v>0</v>
      </c>
      <c r="AR1003" s="88"/>
      <c r="AS1003" s="88" t="b">
        <v>0</v>
      </c>
      <c r="AT1003" s="88">
        <v>1</v>
      </c>
      <c r="AU1003" s="88">
        <v>1</v>
      </c>
    </row>
    <row r="1004" spans="1:47" ht="15" customHeight="1" x14ac:dyDescent="0.3">
      <c r="A1004" s="46" t="s">
        <v>860</v>
      </c>
      <c r="B1004" s="46" t="s">
        <v>844</v>
      </c>
      <c r="C1004" s="50"/>
      <c r="D1004" s="51"/>
      <c r="E1004" s="81"/>
      <c r="F1004" s="52"/>
      <c r="G1004" s="50"/>
      <c r="H1004" s="54"/>
      <c r="I1004" s="53"/>
      <c r="J1004" s="53"/>
      <c r="K1004" s="65"/>
      <c r="L1004" s="79"/>
      <c r="M1004" s="79"/>
      <c r="N1004" s="60"/>
      <c r="O1004" s="88" t="s">
        <v>1697</v>
      </c>
      <c r="P1004" s="83">
        <v>45033.739178240743</v>
      </c>
      <c r="Q1004" s="88" t="s">
        <v>6326</v>
      </c>
      <c r="R1004" s="88"/>
      <c r="S1004" s="88" t="s">
        <v>6324</v>
      </c>
      <c r="T1004" s="88" t="s">
        <v>2326</v>
      </c>
      <c r="U1004" s="88" t="s">
        <v>860</v>
      </c>
      <c r="V1004" s="88" t="s">
        <v>6325</v>
      </c>
      <c r="W1004" s="78" t="s">
        <v>6327</v>
      </c>
      <c r="X1004" s="83">
        <v>45033.739178240743</v>
      </c>
      <c r="Y1004" s="88" t="s">
        <v>1692</v>
      </c>
      <c r="Z1004" s="88" t="b">
        <v>0</v>
      </c>
      <c r="AA1004" s="88" t="b">
        <v>0</v>
      </c>
      <c r="AB1004" s="88"/>
      <c r="AC1004" s="88">
        <v>1</v>
      </c>
      <c r="AD1004" s="88">
        <v>0</v>
      </c>
      <c r="AE1004" s="88" t="s">
        <v>1693</v>
      </c>
      <c r="AF1004" s="88" t="b">
        <v>0</v>
      </c>
      <c r="AG1004" s="88" t="b">
        <v>0</v>
      </c>
      <c r="AH1004" s="88"/>
      <c r="AI1004" s="88"/>
      <c r="AJ1004" s="88"/>
      <c r="AK1004" s="88" t="s">
        <v>6165</v>
      </c>
      <c r="AL1004" s="88" t="s">
        <v>6235</v>
      </c>
      <c r="AM1004" s="88" t="s">
        <v>6165</v>
      </c>
      <c r="AN1004" s="88">
        <v>1</v>
      </c>
      <c r="AO1004" s="88" t="s">
        <v>6165</v>
      </c>
      <c r="AP1004" s="88" t="b">
        <v>0</v>
      </c>
      <c r="AQ1004" s="88" t="b">
        <v>0</v>
      </c>
      <c r="AR1004" s="88"/>
      <c r="AS1004" s="88" t="b">
        <v>0</v>
      </c>
      <c r="AT1004" s="88">
        <v>0</v>
      </c>
      <c r="AU1004" s="88">
        <v>1</v>
      </c>
    </row>
    <row r="1005" spans="1:47" ht="15" customHeight="1" x14ac:dyDescent="0.3">
      <c r="A1005" s="46" t="s">
        <v>861</v>
      </c>
      <c r="B1005" s="46" t="s">
        <v>844</v>
      </c>
      <c r="C1005" s="50"/>
      <c r="D1005" s="51"/>
      <c r="E1005" s="81"/>
      <c r="F1005" s="52"/>
      <c r="G1005" s="50"/>
      <c r="H1005" s="54"/>
      <c r="I1005" s="53"/>
      <c r="J1005" s="53"/>
      <c r="K1005" s="65"/>
      <c r="L1005" s="79"/>
      <c r="M1005" s="79"/>
      <c r="N1005" s="60"/>
      <c r="O1005" s="88" t="s">
        <v>1686</v>
      </c>
      <c r="P1005" s="83">
        <v>45034.001631944448</v>
      </c>
      <c r="Q1005" s="88" t="s">
        <v>6328</v>
      </c>
      <c r="R1005" s="88"/>
      <c r="S1005" s="88" t="s">
        <v>6329</v>
      </c>
      <c r="T1005" s="88" t="s">
        <v>2326</v>
      </c>
      <c r="U1005" s="88" t="s">
        <v>6330</v>
      </c>
      <c r="V1005" s="88" t="s">
        <v>6331</v>
      </c>
      <c r="W1005" s="78" t="s">
        <v>6332</v>
      </c>
      <c r="X1005" s="83">
        <v>45034.001631944448</v>
      </c>
      <c r="Y1005" s="88" t="s">
        <v>1692</v>
      </c>
      <c r="Z1005" s="88" t="b">
        <v>0</v>
      </c>
      <c r="AA1005" s="88" t="b">
        <v>0</v>
      </c>
      <c r="AB1005" s="88"/>
      <c r="AC1005" s="88">
        <v>1</v>
      </c>
      <c r="AD1005" s="88">
        <v>0</v>
      </c>
      <c r="AE1005" s="88" t="s">
        <v>1693</v>
      </c>
      <c r="AF1005" s="88" t="b">
        <v>0</v>
      </c>
      <c r="AG1005" s="88" t="b">
        <v>0</v>
      </c>
      <c r="AH1005" s="88"/>
      <c r="AI1005" s="88"/>
      <c r="AJ1005" s="88"/>
      <c r="AK1005" s="88" t="s">
        <v>6333</v>
      </c>
      <c r="AL1005" s="88" t="s">
        <v>6334</v>
      </c>
      <c r="AM1005" s="88" t="s">
        <v>6333</v>
      </c>
      <c r="AN1005" s="88">
        <v>0</v>
      </c>
      <c r="AO1005" s="88" t="s">
        <v>6165</v>
      </c>
      <c r="AP1005" s="88" t="b">
        <v>0</v>
      </c>
      <c r="AQ1005" s="88" t="b">
        <v>0</v>
      </c>
      <c r="AR1005" s="88"/>
      <c r="AS1005" s="88" t="b">
        <v>0</v>
      </c>
      <c r="AT1005" s="88">
        <v>2</v>
      </c>
      <c r="AU1005" s="88">
        <v>2</v>
      </c>
    </row>
    <row r="1006" spans="1:47" ht="15" customHeight="1" x14ac:dyDescent="0.3">
      <c r="A1006" s="46" t="s">
        <v>844</v>
      </c>
      <c r="B1006" s="46" t="s">
        <v>861</v>
      </c>
      <c r="C1006" s="50"/>
      <c r="D1006" s="51"/>
      <c r="E1006" s="81"/>
      <c r="F1006" s="52"/>
      <c r="G1006" s="50"/>
      <c r="H1006" s="54"/>
      <c r="I1006" s="53"/>
      <c r="J1006" s="53"/>
      <c r="K1006" s="65"/>
      <c r="L1006" s="79"/>
      <c r="M1006" s="79"/>
      <c r="N1006" s="60"/>
      <c r="O1006" s="88" t="s">
        <v>1686</v>
      </c>
      <c r="P1006" s="83">
        <v>45033.971006944441</v>
      </c>
      <c r="Q1006" s="88" t="s">
        <v>6335</v>
      </c>
      <c r="R1006" s="88"/>
      <c r="S1006" s="88" t="s">
        <v>6333</v>
      </c>
      <c r="T1006" s="88" t="s">
        <v>2326</v>
      </c>
      <c r="U1006" s="88" t="s">
        <v>844</v>
      </c>
      <c r="V1006" s="88" t="s">
        <v>6334</v>
      </c>
      <c r="W1006" s="78" t="s">
        <v>6336</v>
      </c>
      <c r="X1006" s="83">
        <v>45033.971006944441</v>
      </c>
      <c r="Y1006" s="88" t="s">
        <v>1692</v>
      </c>
      <c r="Z1006" s="88" t="b">
        <v>0</v>
      </c>
      <c r="AA1006" s="88" t="b">
        <v>0</v>
      </c>
      <c r="AB1006" s="88"/>
      <c r="AC1006" s="88">
        <v>2</v>
      </c>
      <c r="AD1006" s="88">
        <v>0</v>
      </c>
      <c r="AE1006" s="88" t="s">
        <v>1693</v>
      </c>
      <c r="AF1006" s="88" t="b">
        <v>0</v>
      </c>
      <c r="AG1006" s="88" t="b">
        <v>0</v>
      </c>
      <c r="AH1006" s="88"/>
      <c r="AI1006" s="88"/>
      <c r="AJ1006" s="88"/>
      <c r="AK1006" s="88" t="s">
        <v>6337</v>
      </c>
      <c r="AL1006" s="88" t="s">
        <v>6338</v>
      </c>
      <c r="AM1006" s="88" t="s">
        <v>6337</v>
      </c>
      <c r="AN1006" s="88">
        <v>1</v>
      </c>
      <c r="AO1006" s="88" t="s">
        <v>6165</v>
      </c>
      <c r="AP1006" s="88" t="b">
        <v>1</v>
      </c>
      <c r="AQ1006" s="88" t="b">
        <v>0</v>
      </c>
      <c r="AR1006" s="88"/>
      <c r="AS1006" s="88" t="b">
        <v>0</v>
      </c>
      <c r="AT1006" s="88">
        <v>1</v>
      </c>
      <c r="AU1006" s="88">
        <v>1</v>
      </c>
    </row>
    <row r="1007" spans="1:47" ht="15" customHeight="1" x14ac:dyDescent="0.3">
      <c r="A1007" s="46" t="s">
        <v>861</v>
      </c>
      <c r="B1007" s="46" t="s">
        <v>844</v>
      </c>
      <c r="C1007" s="50"/>
      <c r="D1007" s="51"/>
      <c r="E1007" s="81"/>
      <c r="F1007" s="52"/>
      <c r="G1007" s="50"/>
      <c r="H1007" s="54"/>
      <c r="I1007" s="53"/>
      <c r="J1007" s="53"/>
      <c r="K1007" s="65"/>
      <c r="L1007" s="79"/>
      <c r="M1007" s="79"/>
      <c r="N1007" s="60"/>
      <c r="O1007" s="88" t="s">
        <v>1697</v>
      </c>
      <c r="P1007" s="83">
        <v>45033.810578703706</v>
      </c>
      <c r="Q1007" s="88" t="s">
        <v>6339</v>
      </c>
      <c r="R1007" s="88"/>
      <c r="S1007" s="88" t="s">
        <v>6337</v>
      </c>
      <c r="T1007" s="88" t="s">
        <v>2326</v>
      </c>
      <c r="U1007" s="88" t="s">
        <v>6330</v>
      </c>
      <c r="V1007" s="88" t="s">
        <v>6338</v>
      </c>
      <c r="W1007" s="78" t="s">
        <v>6340</v>
      </c>
      <c r="X1007" s="83">
        <v>45033.810578703706</v>
      </c>
      <c r="Y1007" s="88" t="s">
        <v>1692</v>
      </c>
      <c r="Z1007" s="88" t="b">
        <v>0</v>
      </c>
      <c r="AA1007" s="88" t="b">
        <v>0</v>
      </c>
      <c r="AB1007" s="88"/>
      <c r="AC1007" s="88">
        <v>2</v>
      </c>
      <c r="AD1007" s="88">
        <v>0</v>
      </c>
      <c r="AE1007" s="88" t="s">
        <v>1693</v>
      </c>
      <c r="AF1007" s="88" t="b">
        <v>0</v>
      </c>
      <c r="AG1007" s="88" t="b">
        <v>0</v>
      </c>
      <c r="AH1007" s="88"/>
      <c r="AI1007" s="88"/>
      <c r="AJ1007" s="88"/>
      <c r="AK1007" s="88" t="s">
        <v>6165</v>
      </c>
      <c r="AL1007" s="88" t="s">
        <v>6235</v>
      </c>
      <c r="AM1007" s="88" t="s">
        <v>6165</v>
      </c>
      <c r="AN1007" s="88">
        <v>1</v>
      </c>
      <c r="AO1007" s="88" t="s">
        <v>6165</v>
      </c>
      <c r="AP1007" s="88" t="b">
        <v>0</v>
      </c>
      <c r="AQ1007" s="88" t="b">
        <v>0</v>
      </c>
      <c r="AR1007" s="88"/>
      <c r="AS1007" s="88" t="b">
        <v>0</v>
      </c>
      <c r="AT1007" s="88">
        <v>0</v>
      </c>
      <c r="AU1007" s="88">
        <v>2</v>
      </c>
    </row>
    <row r="1008" spans="1:47" ht="15" customHeight="1" x14ac:dyDescent="0.3">
      <c r="A1008" s="46" t="s">
        <v>862</v>
      </c>
      <c r="B1008" s="46" t="s">
        <v>856</v>
      </c>
      <c r="C1008" s="50"/>
      <c r="D1008" s="51"/>
      <c r="E1008" s="81"/>
      <c r="F1008" s="52"/>
      <c r="G1008" s="50"/>
      <c r="H1008" s="54"/>
      <c r="I1008" s="53"/>
      <c r="J1008" s="53"/>
      <c r="K1008" s="65"/>
      <c r="L1008" s="79"/>
      <c r="M1008" s="79"/>
      <c r="N1008" s="60"/>
      <c r="O1008" s="88" t="s">
        <v>1686</v>
      </c>
      <c r="P1008" s="83">
        <v>45034.182384259257</v>
      </c>
      <c r="Q1008" s="88" t="s">
        <v>6341</v>
      </c>
      <c r="R1008" s="88"/>
      <c r="S1008" s="88" t="s">
        <v>6342</v>
      </c>
      <c r="T1008" s="88" t="s">
        <v>2326</v>
      </c>
      <c r="U1008" s="88" t="s">
        <v>862</v>
      </c>
      <c r="V1008" s="88" t="s">
        <v>6343</v>
      </c>
      <c r="W1008" s="78" t="s">
        <v>6344</v>
      </c>
      <c r="X1008" s="83">
        <v>45034.182384259257</v>
      </c>
      <c r="Y1008" s="88" t="s">
        <v>1692</v>
      </c>
      <c r="Z1008" s="88" t="b">
        <v>0</v>
      </c>
      <c r="AA1008" s="88" t="b">
        <v>0</v>
      </c>
      <c r="AB1008" s="88"/>
      <c r="AC1008" s="88">
        <v>1</v>
      </c>
      <c r="AD1008" s="88">
        <v>0</v>
      </c>
      <c r="AE1008" s="88" t="s">
        <v>1693</v>
      </c>
      <c r="AF1008" s="88" t="b">
        <v>0</v>
      </c>
      <c r="AG1008" s="88" t="b">
        <v>0</v>
      </c>
      <c r="AH1008" s="88"/>
      <c r="AI1008" s="88"/>
      <c r="AJ1008" s="88"/>
      <c r="AK1008" s="88" t="s">
        <v>6345</v>
      </c>
      <c r="AL1008" s="88" t="s">
        <v>6346</v>
      </c>
      <c r="AM1008" s="88" t="s">
        <v>6345</v>
      </c>
      <c r="AN1008" s="88">
        <v>0</v>
      </c>
      <c r="AO1008" s="88" t="s">
        <v>6165</v>
      </c>
      <c r="AP1008" s="88" t="b">
        <v>0</v>
      </c>
      <c r="AQ1008" s="88" t="b">
        <v>0</v>
      </c>
      <c r="AR1008" s="88"/>
      <c r="AS1008" s="88" t="b">
        <v>0</v>
      </c>
      <c r="AT1008" s="88">
        <v>1</v>
      </c>
      <c r="AU1008" s="88">
        <v>1</v>
      </c>
    </row>
    <row r="1009" spans="1:47" ht="15" customHeight="1" x14ac:dyDescent="0.3">
      <c r="A1009" s="46" t="s">
        <v>863</v>
      </c>
      <c r="B1009" s="46" t="s">
        <v>863</v>
      </c>
      <c r="C1009" s="50"/>
      <c r="D1009" s="51"/>
      <c r="E1009" s="81"/>
      <c r="F1009" s="52"/>
      <c r="G1009" s="50"/>
      <c r="H1009" s="54"/>
      <c r="I1009" s="53"/>
      <c r="J1009" s="53"/>
      <c r="K1009" s="65"/>
      <c r="L1009" s="79"/>
      <c r="M1009" s="79"/>
      <c r="N1009" s="60"/>
      <c r="O1009" s="88" t="s">
        <v>1736</v>
      </c>
      <c r="P1009" s="83">
        <v>45031.961064814815</v>
      </c>
      <c r="Q1009" s="88" t="s">
        <v>6347</v>
      </c>
      <c r="R1009" s="88"/>
      <c r="S1009" s="88" t="s">
        <v>6348</v>
      </c>
      <c r="T1009" s="88" t="s">
        <v>1742</v>
      </c>
      <c r="U1009" s="88" t="s">
        <v>863</v>
      </c>
      <c r="V1009" s="88" t="s">
        <v>6349</v>
      </c>
      <c r="W1009" s="78" t="s">
        <v>6350</v>
      </c>
      <c r="X1009" s="83">
        <v>45031.961064814815</v>
      </c>
      <c r="Y1009" s="88" t="s">
        <v>1692</v>
      </c>
      <c r="Z1009" s="88" t="b">
        <v>0</v>
      </c>
      <c r="AA1009" s="88" t="b">
        <v>0</v>
      </c>
      <c r="AB1009" s="88"/>
      <c r="AC1009" s="88">
        <v>1</v>
      </c>
      <c r="AD1009" s="88">
        <v>0</v>
      </c>
      <c r="AE1009" s="88" t="s">
        <v>1693</v>
      </c>
      <c r="AF1009" s="88" t="b">
        <v>0</v>
      </c>
      <c r="AG1009" s="88" t="b">
        <v>0</v>
      </c>
      <c r="AH1009" s="88" t="s">
        <v>6351</v>
      </c>
      <c r="AI1009" s="88" t="b">
        <v>0</v>
      </c>
      <c r="AJ1009" s="88">
        <v>1</v>
      </c>
      <c r="AK1009" s="88"/>
      <c r="AL1009" s="88"/>
      <c r="AM1009" s="88" t="s">
        <v>6348</v>
      </c>
      <c r="AN1009" s="88">
        <v>0</v>
      </c>
      <c r="AO1009" s="88"/>
      <c r="AP1009" s="88"/>
      <c r="AQ1009" s="88"/>
      <c r="AR1009" s="88"/>
      <c r="AS1009" s="88"/>
      <c r="AT1009" s="88"/>
      <c r="AU1009" s="88">
        <v>1</v>
      </c>
    </row>
    <row r="1010" spans="1:47" ht="15" customHeight="1" x14ac:dyDescent="0.3">
      <c r="A1010" s="46" t="s">
        <v>864</v>
      </c>
      <c r="B1010" s="46" t="s">
        <v>864</v>
      </c>
      <c r="C1010" s="50"/>
      <c r="D1010" s="51"/>
      <c r="E1010" s="81"/>
      <c r="F1010" s="52"/>
      <c r="G1010" s="50"/>
      <c r="H1010" s="54"/>
      <c r="I1010" s="53"/>
      <c r="J1010" s="53"/>
      <c r="K1010" s="65"/>
      <c r="L1010" s="79"/>
      <c r="M1010" s="79"/>
      <c r="N1010" s="60"/>
      <c r="O1010" s="88" t="s">
        <v>1736</v>
      </c>
      <c r="P1010" s="83">
        <v>45033.930173611108</v>
      </c>
      <c r="Q1010" s="88" t="s">
        <v>6352</v>
      </c>
      <c r="R1010" s="88"/>
      <c r="S1010" s="88" t="s">
        <v>6353</v>
      </c>
      <c r="T1010" s="88" t="s">
        <v>1742</v>
      </c>
      <c r="U1010" s="88" t="s">
        <v>864</v>
      </c>
      <c r="V1010" s="88" t="s">
        <v>6354</v>
      </c>
      <c r="W1010" s="78" t="s">
        <v>6355</v>
      </c>
      <c r="X1010" s="83">
        <v>45033.930173611108</v>
      </c>
      <c r="Y1010" s="88" t="s">
        <v>1692</v>
      </c>
      <c r="Z1010" s="88" t="b">
        <v>0</v>
      </c>
      <c r="AA1010" s="88" t="b">
        <v>0</v>
      </c>
      <c r="AB1010" s="88"/>
      <c r="AC1010" s="88">
        <v>1</v>
      </c>
      <c r="AD1010" s="88">
        <v>0</v>
      </c>
      <c r="AE1010" s="88" t="s">
        <v>1693</v>
      </c>
      <c r="AF1010" s="88" t="b">
        <v>0</v>
      </c>
      <c r="AG1010" s="88" t="b">
        <v>0</v>
      </c>
      <c r="AH1010" s="88" t="s">
        <v>6356</v>
      </c>
      <c r="AI1010" s="88" t="b">
        <v>0</v>
      </c>
      <c r="AJ1010" s="88">
        <v>1</v>
      </c>
      <c r="AK1010" s="88"/>
      <c r="AL1010" s="88"/>
      <c r="AM1010" s="88" t="s">
        <v>6353</v>
      </c>
      <c r="AN1010" s="88">
        <v>0</v>
      </c>
      <c r="AO1010" s="88"/>
      <c r="AP1010" s="88"/>
      <c r="AQ1010" s="88"/>
      <c r="AR1010" s="88"/>
      <c r="AS1010" s="88"/>
      <c r="AT1010" s="88"/>
      <c r="AU1010" s="88">
        <v>1</v>
      </c>
    </row>
    <row r="1011" spans="1:47" ht="15" customHeight="1" x14ac:dyDescent="0.3">
      <c r="A1011" s="46" t="s">
        <v>865</v>
      </c>
      <c r="B1011" s="46" t="s">
        <v>866</v>
      </c>
      <c r="C1011" s="50"/>
      <c r="D1011" s="51"/>
      <c r="E1011" s="81"/>
      <c r="F1011" s="52"/>
      <c r="G1011" s="50"/>
      <c r="H1011" s="54"/>
      <c r="I1011" s="53"/>
      <c r="J1011" s="53"/>
      <c r="K1011" s="65"/>
      <c r="L1011" s="79"/>
      <c r="M1011" s="79"/>
      <c r="N1011" s="60"/>
      <c r="O1011" s="88" t="s">
        <v>1686</v>
      </c>
      <c r="P1011" s="83">
        <v>45033.033553240741</v>
      </c>
      <c r="Q1011" s="88" t="s">
        <v>6357</v>
      </c>
      <c r="R1011" s="88"/>
      <c r="S1011" s="88" t="s">
        <v>6358</v>
      </c>
      <c r="T1011" s="88" t="s">
        <v>2326</v>
      </c>
      <c r="U1011" s="88" t="s">
        <v>6359</v>
      </c>
      <c r="V1011" s="88" t="s">
        <v>6360</v>
      </c>
      <c r="W1011" s="78" t="s">
        <v>6361</v>
      </c>
      <c r="X1011" s="83">
        <v>45033.033553240741</v>
      </c>
      <c r="Y1011" s="88" t="s">
        <v>1692</v>
      </c>
      <c r="Z1011" s="88" t="b">
        <v>0</v>
      </c>
      <c r="AA1011" s="88" t="b">
        <v>0</v>
      </c>
      <c r="AB1011" s="88"/>
      <c r="AC1011" s="88">
        <v>2</v>
      </c>
      <c r="AD1011" s="88">
        <v>0</v>
      </c>
      <c r="AE1011" s="88" t="s">
        <v>1693</v>
      </c>
      <c r="AF1011" s="88" t="b">
        <v>0</v>
      </c>
      <c r="AG1011" s="88" t="b">
        <v>0</v>
      </c>
      <c r="AH1011" s="88"/>
      <c r="AI1011" s="88"/>
      <c r="AJ1011" s="88"/>
      <c r="AK1011" s="88" t="s">
        <v>6362</v>
      </c>
      <c r="AL1011" s="88" t="s">
        <v>6363</v>
      </c>
      <c r="AM1011" s="88" t="s">
        <v>6362</v>
      </c>
      <c r="AN1011" s="88">
        <v>0</v>
      </c>
      <c r="AO1011" s="88" t="s">
        <v>6364</v>
      </c>
      <c r="AP1011" s="88" t="b">
        <v>1</v>
      </c>
      <c r="AQ1011" s="88" t="b">
        <v>0</v>
      </c>
      <c r="AR1011" s="88"/>
      <c r="AS1011" s="88" t="b">
        <v>0</v>
      </c>
      <c r="AT1011" s="88">
        <v>1</v>
      </c>
      <c r="AU1011" s="88">
        <v>2</v>
      </c>
    </row>
    <row r="1012" spans="1:47" ht="15" customHeight="1" x14ac:dyDescent="0.3">
      <c r="A1012" s="46" t="s">
        <v>865</v>
      </c>
      <c r="B1012" s="46" t="s">
        <v>866</v>
      </c>
      <c r="C1012" s="50"/>
      <c r="D1012" s="51"/>
      <c r="E1012" s="81"/>
      <c r="F1012" s="52"/>
      <c r="G1012" s="50"/>
      <c r="H1012" s="54"/>
      <c r="I1012" s="53"/>
      <c r="J1012" s="53"/>
      <c r="K1012" s="65"/>
      <c r="L1012" s="79"/>
      <c r="M1012" s="79"/>
      <c r="N1012" s="60"/>
      <c r="O1012" s="88" t="s">
        <v>1686</v>
      </c>
      <c r="P1012" s="83">
        <v>45033.03466435185</v>
      </c>
      <c r="Q1012" s="88" t="s">
        <v>6365</v>
      </c>
      <c r="R1012" s="88"/>
      <c r="S1012" s="88" t="s">
        <v>6366</v>
      </c>
      <c r="T1012" s="88" t="s">
        <v>2326</v>
      </c>
      <c r="U1012" s="88" t="s">
        <v>6359</v>
      </c>
      <c r="V1012" s="88" t="s">
        <v>6367</v>
      </c>
      <c r="W1012" s="78" t="s">
        <v>6368</v>
      </c>
      <c r="X1012" s="83">
        <v>45033.03466435185</v>
      </c>
      <c r="Y1012" s="88" t="s">
        <v>1692</v>
      </c>
      <c r="Z1012" s="88" t="b">
        <v>0</v>
      </c>
      <c r="AA1012" s="88" t="b">
        <v>0</v>
      </c>
      <c r="AB1012" s="88"/>
      <c r="AC1012" s="88">
        <v>2</v>
      </c>
      <c r="AD1012" s="88">
        <v>0</v>
      </c>
      <c r="AE1012" s="88" t="s">
        <v>1693</v>
      </c>
      <c r="AF1012" s="88" t="b">
        <v>0</v>
      </c>
      <c r="AG1012" s="88" t="b">
        <v>0</v>
      </c>
      <c r="AH1012" s="88"/>
      <c r="AI1012" s="88"/>
      <c r="AJ1012" s="88"/>
      <c r="AK1012" s="88" t="s">
        <v>6362</v>
      </c>
      <c r="AL1012" s="88" t="s">
        <v>6363</v>
      </c>
      <c r="AM1012" s="88" t="s">
        <v>6362</v>
      </c>
      <c r="AN1012" s="88">
        <v>0</v>
      </c>
      <c r="AO1012" s="88" t="s">
        <v>6364</v>
      </c>
      <c r="AP1012" s="88" t="b">
        <v>1</v>
      </c>
      <c r="AQ1012" s="88" t="b">
        <v>0</v>
      </c>
      <c r="AR1012" s="88"/>
      <c r="AS1012" s="88" t="b">
        <v>0</v>
      </c>
      <c r="AT1012" s="88">
        <v>1</v>
      </c>
      <c r="AU1012" s="88">
        <v>2</v>
      </c>
    </row>
    <row r="1013" spans="1:47" ht="15" customHeight="1" x14ac:dyDescent="0.3">
      <c r="A1013" s="46" t="s">
        <v>866</v>
      </c>
      <c r="B1013" s="46" t="s">
        <v>865</v>
      </c>
      <c r="C1013" s="50"/>
      <c r="D1013" s="51"/>
      <c r="E1013" s="81"/>
      <c r="F1013" s="52"/>
      <c r="G1013" s="50"/>
      <c r="H1013" s="54"/>
      <c r="I1013" s="53"/>
      <c r="J1013" s="53"/>
      <c r="K1013" s="65"/>
      <c r="L1013" s="79"/>
      <c r="M1013" s="79"/>
      <c r="N1013" s="60"/>
      <c r="O1013" s="88" t="s">
        <v>1697</v>
      </c>
      <c r="P1013" s="83">
        <v>45033.005925925929</v>
      </c>
      <c r="Q1013" s="88" t="s">
        <v>6369</v>
      </c>
      <c r="R1013" s="88"/>
      <c r="S1013" s="88" t="s">
        <v>6362</v>
      </c>
      <c r="T1013" s="88" t="s">
        <v>2326</v>
      </c>
      <c r="U1013" s="88" t="s">
        <v>6370</v>
      </c>
      <c r="V1013" s="88" t="s">
        <v>6363</v>
      </c>
      <c r="W1013" s="78" t="s">
        <v>6371</v>
      </c>
      <c r="X1013" s="83">
        <v>45033.005925925929</v>
      </c>
      <c r="Y1013" s="88" t="s">
        <v>1692</v>
      </c>
      <c r="Z1013" s="88" t="b">
        <v>0</v>
      </c>
      <c r="AA1013" s="88" t="b">
        <v>0</v>
      </c>
      <c r="AB1013" s="88"/>
      <c r="AC1013" s="88">
        <v>2</v>
      </c>
      <c r="AD1013" s="88">
        <v>0</v>
      </c>
      <c r="AE1013" s="88" t="s">
        <v>1693</v>
      </c>
      <c r="AF1013" s="88" t="b">
        <v>0</v>
      </c>
      <c r="AG1013" s="88" t="b">
        <v>0</v>
      </c>
      <c r="AH1013" s="88"/>
      <c r="AI1013" s="88"/>
      <c r="AJ1013" s="88"/>
      <c r="AK1013" s="88" t="s">
        <v>6364</v>
      </c>
      <c r="AL1013" s="88" t="s">
        <v>6372</v>
      </c>
      <c r="AM1013" s="88" t="s">
        <v>6364</v>
      </c>
      <c r="AN1013" s="88">
        <v>2</v>
      </c>
      <c r="AO1013" s="88" t="s">
        <v>6364</v>
      </c>
      <c r="AP1013" s="88" t="b">
        <v>0</v>
      </c>
      <c r="AQ1013" s="88" t="b">
        <v>0</v>
      </c>
      <c r="AR1013" s="88"/>
      <c r="AS1013" s="88" t="b">
        <v>0</v>
      </c>
      <c r="AT1013" s="88">
        <v>0</v>
      </c>
      <c r="AU1013" s="88">
        <v>1</v>
      </c>
    </row>
    <row r="1014" spans="1:47" ht="15" customHeight="1" x14ac:dyDescent="0.3">
      <c r="A1014" s="46" t="s">
        <v>865</v>
      </c>
      <c r="B1014" s="46" t="s">
        <v>865</v>
      </c>
      <c r="C1014" s="50"/>
      <c r="D1014" s="51"/>
      <c r="E1014" s="81"/>
      <c r="F1014" s="52"/>
      <c r="G1014" s="50"/>
      <c r="H1014" s="54"/>
      <c r="I1014" s="53"/>
      <c r="J1014" s="53"/>
      <c r="K1014" s="65"/>
      <c r="L1014" s="79"/>
      <c r="M1014" s="79"/>
      <c r="N1014" s="60"/>
      <c r="O1014" s="88" t="s">
        <v>1736</v>
      </c>
      <c r="P1014" s="83">
        <v>45032.992673611108</v>
      </c>
      <c r="Q1014" s="88"/>
      <c r="R1014" s="78" t="s">
        <v>6373</v>
      </c>
      <c r="S1014" s="88" t="s">
        <v>6364</v>
      </c>
      <c r="T1014" s="88" t="s">
        <v>2326</v>
      </c>
      <c r="U1014" s="88" t="s">
        <v>6359</v>
      </c>
      <c r="V1014" s="88" t="s">
        <v>6372</v>
      </c>
      <c r="W1014" s="78" t="s">
        <v>6374</v>
      </c>
      <c r="X1014" s="83">
        <v>45032.992673611108</v>
      </c>
      <c r="Y1014" s="88" t="s">
        <v>1692</v>
      </c>
      <c r="Z1014" s="88" t="b">
        <v>0</v>
      </c>
      <c r="AA1014" s="88" t="b">
        <v>0</v>
      </c>
      <c r="AB1014" s="88"/>
      <c r="AC1014" s="88">
        <v>11</v>
      </c>
      <c r="AD1014" s="88">
        <v>1</v>
      </c>
      <c r="AE1014" s="88" t="s">
        <v>1693</v>
      </c>
      <c r="AF1014" s="88" t="b">
        <v>0</v>
      </c>
      <c r="AG1014" s="88" t="b">
        <v>0</v>
      </c>
      <c r="AH1014" s="88" t="s">
        <v>6375</v>
      </c>
      <c r="AI1014" s="88" t="b">
        <v>0</v>
      </c>
      <c r="AJ1014" s="88">
        <v>0.92</v>
      </c>
      <c r="AK1014" s="88"/>
      <c r="AL1014" s="88"/>
      <c r="AM1014" s="88" t="s">
        <v>6364</v>
      </c>
      <c r="AN1014" s="88">
        <v>0</v>
      </c>
      <c r="AO1014" s="88"/>
      <c r="AP1014" s="88"/>
      <c r="AQ1014" s="88"/>
      <c r="AR1014" s="88"/>
      <c r="AS1014" s="88"/>
      <c r="AT1014" s="88"/>
      <c r="AU1014" s="88">
        <v>1</v>
      </c>
    </row>
    <row r="1015" spans="1:47" ht="15" customHeight="1" x14ac:dyDescent="0.3">
      <c r="A1015" s="46" t="s">
        <v>867</v>
      </c>
      <c r="B1015" s="46" t="s">
        <v>868</v>
      </c>
      <c r="C1015" s="50"/>
      <c r="D1015" s="51"/>
      <c r="E1015" s="81"/>
      <c r="F1015" s="52"/>
      <c r="G1015" s="50"/>
      <c r="H1015" s="54"/>
      <c r="I1015" s="53"/>
      <c r="J1015" s="53"/>
      <c r="K1015" s="65"/>
      <c r="L1015" s="79"/>
      <c r="M1015" s="79"/>
      <c r="N1015" s="60"/>
      <c r="O1015" s="88" t="s">
        <v>1686</v>
      </c>
      <c r="P1015" s="83">
        <v>45033.704189814816</v>
      </c>
      <c r="Q1015" s="88" t="s">
        <v>6376</v>
      </c>
      <c r="R1015" s="88"/>
      <c r="S1015" s="88" t="s">
        <v>6377</v>
      </c>
      <c r="T1015" s="88" t="s">
        <v>6378</v>
      </c>
      <c r="U1015" s="88" t="s">
        <v>6379</v>
      </c>
      <c r="V1015" s="88" t="s">
        <v>6380</v>
      </c>
      <c r="W1015" s="78" t="s">
        <v>6381</v>
      </c>
      <c r="X1015" s="83">
        <v>45033.704189814816</v>
      </c>
      <c r="Y1015" s="88" t="s">
        <v>1692</v>
      </c>
      <c r="Z1015" s="88" t="b">
        <v>0</v>
      </c>
      <c r="AA1015" s="88" t="b">
        <v>0</v>
      </c>
      <c r="AB1015" s="88"/>
      <c r="AC1015" s="88">
        <v>7</v>
      </c>
      <c r="AD1015" s="88">
        <v>0</v>
      </c>
      <c r="AE1015" s="88" t="s">
        <v>1693</v>
      </c>
      <c r="AF1015" s="88" t="b">
        <v>0</v>
      </c>
      <c r="AG1015" s="88" t="b">
        <v>0</v>
      </c>
      <c r="AH1015" s="88"/>
      <c r="AI1015" s="88"/>
      <c r="AJ1015" s="88"/>
      <c r="AK1015" s="88" t="s">
        <v>6382</v>
      </c>
      <c r="AL1015" s="88" t="s">
        <v>6383</v>
      </c>
      <c r="AM1015" s="88" t="s">
        <v>6382</v>
      </c>
      <c r="AN1015" s="88">
        <v>0</v>
      </c>
      <c r="AO1015" s="88" t="s">
        <v>6384</v>
      </c>
      <c r="AP1015" s="88" t="b">
        <v>0</v>
      </c>
      <c r="AQ1015" s="88" t="b">
        <v>0</v>
      </c>
      <c r="AR1015" s="88"/>
      <c r="AS1015" s="88" t="b">
        <v>0</v>
      </c>
      <c r="AT1015" s="88">
        <v>4</v>
      </c>
      <c r="AU1015" s="88">
        <v>2</v>
      </c>
    </row>
    <row r="1016" spans="1:47" ht="15" customHeight="1" x14ac:dyDescent="0.3">
      <c r="A1016" s="46" t="s">
        <v>868</v>
      </c>
      <c r="B1016" s="46" t="s">
        <v>867</v>
      </c>
      <c r="C1016" s="50"/>
      <c r="D1016" s="51"/>
      <c r="E1016" s="81"/>
      <c r="F1016" s="52"/>
      <c r="G1016" s="50"/>
      <c r="H1016" s="54"/>
      <c r="I1016" s="53"/>
      <c r="J1016" s="53"/>
      <c r="K1016" s="65"/>
      <c r="L1016" s="79"/>
      <c r="M1016" s="79"/>
      <c r="N1016" s="60"/>
      <c r="O1016" s="88" t="s">
        <v>1686</v>
      </c>
      <c r="P1016" s="83">
        <v>45033.703796296293</v>
      </c>
      <c r="Q1016" s="88" t="s">
        <v>6385</v>
      </c>
      <c r="R1016" s="88"/>
      <c r="S1016" s="88" t="s">
        <v>6382</v>
      </c>
      <c r="T1016" s="88" t="s">
        <v>6378</v>
      </c>
      <c r="U1016" s="88" t="s">
        <v>868</v>
      </c>
      <c r="V1016" s="88" t="s">
        <v>6383</v>
      </c>
      <c r="W1016" s="78" t="s">
        <v>6386</v>
      </c>
      <c r="X1016" s="83">
        <v>45033.703796296293</v>
      </c>
      <c r="Y1016" s="88" t="s">
        <v>1692</v>
      </c>
      <c r="Z1016" s="88" t="b">
        <v>0</v>
      </c>
      <c r="AA1016" s="88" t="b">
        <v>0</v>
      </c>
      <c r="AB1016" s="88"/>
      <c r="AC1016" s="88">
        <v>1</v>
      </c>
      <c r="AD1016" s="88">
        <v>0</v>
      </c>
      <c r="AE1016" s="88" t="s">
        <v>1693</v>
      </c>
      <c r="AF1016" s="88" t="b">
        <v>0</v>
      </c>
      <c r="AG1016" s="88" t="b">
        <v>0</v>
      </c>
      <c r="AH1016" s="88"/>
      <c r="AI1016" s="88"/>
      <c r="AJ1016" s="88"/>
      <c r="AK1016" s="88" t="s">
        <v>6387</v>
      </c>
      <c r="AL1016" s="88" t="s">
        <v>6388</v>
      </c>
      <c r="AM1016" s="88" t="s">
        <v>6387</v>
      </c>
      <c r="AN1016" s="88">
        <v>1</v>
      </c>
      <c r="AO1016" s="88" t="s">
        <v>6384</v>
      </c>
      <c r="AP1016" s="88" t="b">
        <v>0</v>
      </c>
      <c r="AQ1016" s="88" t="b">
        <v>0</v>
      </c>
      <c r="AR1016" s="88"/>
      <c r="AS1016" s="88" t="b">
        <v>0</v>
      </c>
      <c r="AT1016" s="88">
        <v>3</v>
      </c>
      <c r="AU1016" s="88">
        <v>1</v>
      </c>
    </row>
    <row r="1017" spans="1:47" ht="15" customHeight="1" x14ac:dyDescent="0.3">
      <c r="A1017" s="46" t="s">
        <v>867</v>
      </c>
      <c r="B1017" s="46" t="s">
        <v>868</v>
      </c>
      <c r="C1017" s="50"/>
      <c r="D1017" s="51"/>
      <c r="E1017" s="81"/>
      <c r="F1017" s="52"/>
      <c r="G1017" s="50"/>
      <c r="H1017" s="54"/>
      <c r="I1017" s="53"/>
      <c r="J1017" s="53"/>
      <c r="K1017" s="65"/>
      <c r="L1017" s="79"/>
      <c r="M1017" s="79"/>
      <c r="N1017" s="60"/>
      <c r="O1017" s="88" t="s">
        <v>1686</v>
      </c>
      <c r="P1017" s="83">
        <v>45033.703148148146</v>
      </c>
      <c r="Q1017" s="88" t="s">
        <v>6389</v>
      </c>
      <c r="R1017" s="88"/>
      <c r="S1017" s="88" t="s">
        <v>6387</v>
      </c>
      <c r="T1017" s="88" t="s">
        <v>6378</v>
      </c>
      <c r="U1017" s="88" t="s">
        <v>6379</v>
      </c>
      <c r="V1017" s="88" t="s">
        <v>6388</v>
      </c>
      <c r="W1017" s="78" t="s">
        <v>6390</v>
      </c>
      <c r="X1017" s="83">
        <v>45033.703148148146</v>
      </c>
      <c r="Y1017" s="88" t="s">
        <v>1692</v>
      </c>
      <c r="Z1017" s="88" t="b">
        <v>0</v>
      </c>
      <c r="AA1017" s="88" t="b">
        <v>0</v>
      </c>
      <c r="AB1017" s="88"/>
      <c r="AC1017" s="88">
        <v>11</v>
      </c>
      <c r="AD1017" s="88">
        <v>0</v>
      </c>
      <c r="AE1017" s="88" t="s">
        <v>1693</v>
      </c>
      <c r="AF1017" s="88" t="b">
        <v>0</v>
      </c>
      <c r="AG1017" s="88" t="b">
        <v>0</v>
      </c>
      <c r="AH1017" s="88"/>
      <c r="AI1017" s="88"/>
      <c r="AJ1017" s="88"/>
      <c r="AK1017" s="88" t="s">
        <v>6391</v>
      </c>
      <c r="AL1017" s="88" t="s">
        <v>6392</v>
      </c>
      <c r="AM1017" s="88" t="s">
        <v>6391</v>
      </c>
      <c r="AN1017" s="88">
        <v>1</v>
      </c>
      <c r="AO1017" s="88" t="s">
        <v>6384</v>
      </c>
      <c r="AP1017" s="88" t="b">
        <v>0</v>
      </c>
      <c r="AQ1017" s="88" t="b">
        <v>0</v>
      </c>
      <c r="AR1017" s="88"/>
      <c r="AS1017" s="88" t="b">
        <v>0</v>
      </c>
      <c r="AT1017" s="88">
        <v>2</v>
      </c>
      <c r="AU1017" s="88">
        <v>2</v>
      </c>
    </row>
    <row r="1018" spans="1:47" ht="15" customHeight="1" x14ac:dyDescent="0.3">
      <c r="A1018" s="46" t="s">
        <v>868</v>
      </c>
      <c r="B1018" s="46" t="s">
        <v>869</v>
      </c>
      <c r="C1018" s="50"/>
      <c r="D1018" s="51"/>
      <c r="E1018" s="81"/>
      <c r="F1018" s="52"/>
      <c r="G1018" s="50"/>
      <c r="H1018" s="54"/>
      <c r="I1018" s="53"/>
      <c r="J1018" s="53"/>
      <c r="K1018" s="65"/>
      <c r="L1018" s="79"/>
      <c r="M1018" s="79"/>
      <c r="N1018" s="60"/>
      <c r="O1018" s="88" t="s">
        <v>1686</v>
      </c>
      <c r="P1018" s="83">
        <v>45033.706469907411</v>
      </c>
      <c r="Q1018" s="88" t="s">
        <v>6393</v>
      </c>
      <c r="R1018" s="88"/>
      <c r="S1018" s="88" t="s">
        <v>6394</v>
      </c>
      <c r="T1018" s="88" t="s">
        <v>6378</v>
      </c>
      <c r="U1018" s="88" t="s">
        <v>868</v>
      </c>
      <c r="V1018" s="88" t="s">
        <v>6395</v>
      </c>
      <c r="W1018" s="78" t="s">
        <v>6396</v>
      </c>
      <c r="X1018" s="83">
        <v>45033.706469907411</v>
      </c>
      <c r="Y1018" s="88" t="s">
        <v>1692</v>
      </c>
      <c r="Z1018" s="88" t="b">
        <v>0</v>
      </c>
      <c r="AA1018" s="88" t="b">
        <v>0</v>
      </c>
      <c r="AB1018" s="88"/>
      <c r="AC1018" s="88">
        <v>11</v>
      </c>
      <c r="AD1018" s="88">
        <v>0</v>
      </c>
      <c r="AE1018" s="88" t="s">
        <v>1693</v>
      </c>
      <c r="AF1018" s="88" t="b">
        <v>0</v>
      </c>
      <c r="AG1018" s="88" t="b">
        <v>0</v>
      </c>
      <c r="AH1018" s="88"/>
      <c r="AI1018" s="88"/>
      <c r="AJ1018" s="88"/>
      <c r="AK1018" s="88" t="s">
        <v>6397</v>
      </c>
      <c r="AL1018" s="88" t="s">
        <v>6398</v>
      </c>
      <c r="AM1018" s="88" t="s">
        <v>6397</v>
      </c>
      <c r="AN1018" s="88">
        <v>0</v>
      </c>
      <c r="AO1018" s="88" t="s">
        <v>6384</v>
      </c>
      <c r="AP1018" s="88" t="b">
        <v>0</v>
      </c>
      <c r="AQ1018" s="88" t="b">
        <v>0</v>
      </c>
      <c r="AR1018" s="88"/>
      <c r="AS1018" s="88" t="b">
        <v>0</v>
      </c>
      <c r="AT1018" s="88">
        <v>3</v>
      </c>
      <c r="AU1018" s="88">
        <v>1</v>
      </c>
    </row>
    <row r="1019" spans="1:47" ht="15" customHeight="1" x14ac:dyDescent="0.3">
      <c r="A1019" s="46" t="s">
        <v>869</v>
      </c>
      <c r="B1019" s="46" t="s">
        <v>868</v>
      </c>
      <c r="C1019" s="50"/>
      <c r="D1019" s="51"/>
      <c r="E1019" s="81"/>
      <c r="F1019" s="52"/>
      <c r="G1019" s="50"/>
      <c r="H1019" s="54"/>
      <c r="I1019" s="53"/>
      <c r="J1019" s="53"/>
      <c r="K1019" s="65"/>
      <c r="L1019" s="79"/>
      <c r="M1019" s="79"/>
      <c r="N1019" s="60"/>
      <c r="O1019" s="88" t="s">
        <v>1686</v>
      </c>
      <c r="P1019" s="83">
        <v>45033.704942129632</v>
      </c>
      <c r="Q1019" s="88" t="s">
        <v>6399</v>
      </c>
      <c r="R1019" s="88"/>
      <c r="S1019" s="88" t="s">
        <v>6397</v>
      </c>
      <c r="T1019" s="88" t="s">
        <v>6378</v>
      </c>
      <c r="U1019" s="88" t="s">
        <v>869</v>
      </c>
      <c r="V1019" s="88" t="s">
        <v>6398</v>
      </c>
      <c r="W1019" s="78" t="s">
        <v>6400</v>
      </c>
      <c r="X1019" s="83">
        <v>45033.704942129632</v>
      </c>
      <c r="Y1019" s="88" t="s">
        <v>1692</v>
      </c>
      <c r="Z1019" s="88" t="b">
        <v>0</v>
      </c>
      <c r="AA1019" s="88" t="b">
        <v>0</v>
      </c>
      <c r="AB1019" s="88"/>
      <c r="AC1019" s="88">
        <v>27</v>
      </c>
      <c r="AD1019" s="88">
        <v>0</v>
      </c>
      <c r="AE1019" s="88" t="s">
        <v>1693</v>
      </c>
      <c r="AF1019" s="88" t="b">
        <v>0</v>
      </c>
      <c r="AG1019" s="88" t="b">
        <v>0</v>
      </c>
      <c r="AH1019" s="88"/>
      <c r="AI1019" s="88"/>
      <c r="AJ1019" s="88"/>
      <c r="AK1019" s="88" t="s">
        <v>6391</v>
      </c>
      <c r="AL1019" s="88" t="s">
        <v>6392</v>
      </c>
      <c r="AM1019" s="88" t="s">
        <v>6391</v>
      </c>
      <c r="AN1019" s="88">
        <v>1</v>
      </c>
      <c r="AO1019" s="88" t="s">
        <v>6384</v>
      </c>
      <c r="AP1019" s="88" t="b">
        <v>0</v>
      </c>
      <c r="AQ1019" s="88" t="b">
        <v>0</v>
      </c>
      <c r="AR1019" s="88"/>
      <c r="AS1019" s="88" t="b">
        <v>0</v>
      </c>
      <c r="AT1019" s="88">
        <v>2</v>
      </c>
      <c r="AU1019" s="88">
        <v>1</v>
      </c>
    </row>
    <row r="1020" spans="1:47" ht="15" customHeight="1" x14ac:dyDescent="0.3">
      <c r="A1020" s="46" t="s">
        <v>870</v>
      </c>
      <c r="B1020" s="46" t="s">
        <v>871</v>
      </c>
      <c r="C1020" s="50"/>
      <c r="D1020" s="51"/>
      <c r="E1020" s="81"/>
      <c r="F1020" s="52"/>
      <c r="G1020" s="50"/>
      <c r="H1020" s="54"/>
      <c r="I1020" s="53"/>
      <c r="J1020" s="53"/>
      <c r="K1020" s="65"/>
      <c r="L1020" s="79"/>
      <c r="M1020" s="79"/>
      <c r="N1020" s="60"/>
      <c r="O1020" s="88" t="s">
        <v>1686</v>
      </c>
      <c r="P1020" s="83">
        <v>45033.811666666668</v>
      </c>
      <c r="Q1020" s="88" t="s">
        <v>6401</v>
      </c>
      <c r="R1020" s="88"/>
      <c r="S1020" s="88" t="s">
        <v>6402</v>
      </c>
      <c r="T1020" s="88" t="s">
        <v>6378</v>
      </c>
      <c r="U1020" s="88" t="s">
        <v>6403</v>
      </c>
      <c r="V1020" s="88" t="s">
        <v>6404</v>
      </c>
      <c r="W1020" s="78" t="s">
        <v>6405</v>
      </c>
      <c r="X1020" s="83">
        <v>45033.811666666668</v>
      </c>
      <c r="Y1020" s="88" t="s">
        <v>1692</v>
      </c>
      <c r="Z1020" s="88" t="b">
        <v>0</v>
      </c>
      <c r="AA1020" s="88" t="b">
        <v>0</v>
      </c>
      <c r="AB1020" s="88"/>
      <c r="AC1020" s="88">
        <v>-1</v>
      </c>
      <c r="AD1020" s="88">
        <v>0</v>
      </c>
      <c r="AE1020" s="88" t="s">
        <v>1693</v>
      </c>
      <c r="AF1020" s="88" t="b">
        <v>0</v>
      </c>
      <c r="AG1020" s="88" t="b">
        <v>0</v>
      </c>
      <c r="AH1020" s="88"/>
      <c r="AI1020" s="88"/>
      <c r="AJ1020" s="88"/>
      <c r="AK1020" s="88" t="s">
        <v>6406</v>
      </c>
      <c r="AL1020" s="88" t="s">
        <v>6407</v>
      </c>
      <c r="AM1020" s="88" t="s">
        <v>6406</v>
      </c>
      <c r="AN1020" s="88">
        <v>0</v>
      </c>
      <c r="AO1020" s="88" t="s">
        <v>6384</v>
      </c>
      <c r="AP1020" s="88" t="b">
        <v>0</v>
      </c>
      <c r="AQ1020" s="88" t="b">
        <v>0</v>
      </c>
      <c r="AR1020" s="88"/>
      <c r="AS1020" s="88" t="b">
        <v>0</v>
      </c>
      <c r="AT1020" s="88">
        <v>5</v>
      </c>
      <c r="AU1020" s="88">
        <v>1</v>
      </c>
    </row>
    <row r="1021" spans="1:47" ht="15" customHeight="1" x14ac:dyDescent="0.3">
      <c r="A1021" s="46" t="s">
        <v>871</v>
      </c>
      <c r="B1021" s="46" t="s">
        <v>870</v>
      </c>
      <c r="C1021" s="50"/>
      <c r="D1021" s="51"/>
      <c r="E1021" s="81"/>
      <c r="F1021" s="52"/>
      <c r="G1021" s="50"/>
      <c r="H1021" s="54"/>
      <c r="I1021" s="53"/>
      <c r="J1021" s="53"/>
      <c r="K1021" s="65"/>
      <c r="L1021" s="79"/>
      <c r="M1021" s="79"/>
      <c r="N1021" s="60"/>
      <c r="O1021" s="88" t="s">
        <v>1686</v>
      </c>
      <c r="P1021" s="83">
        <v>45033.795138888891</v>
      </c>
      <c r="Q1021" s="88" t="s">
        <v>6408</v>
      </c>
      <c r="R1021" s="88"/>
      <c r="S1021" s="88" t="s">
        <v>6406</v>
      </c>
      <c r="T1021" s="88" t="s">
        <v>6378</v>
      </c>
      <c r="U1021" s="88" t="s">
        <v>871</v>
      </c>
      <c r="V1021" s="88" t="s">
        <v>6407</v>
      </c>
      <c r="W1021" s="78" t="s">
        <v>6409</v>
      </c>
      <c r="X1021" s="83">
        <v>45033.795138888891</v>
      </c>
      <c r="Y1021" s="88" t="s">
        <v>1692</v>
      </c>
      <c r="Z1021" s="88" t="b">
        <v>0</v>
      </c>
      <c r="AA1021" s="88" t="b">
        <v>0</v>
      </c>
      <c r="AB1021" s="88"/>
      <c r="AC1021" s="88">
        <v>0</v>
      </c>
      <c r="AD1021" s="88">
        <v>0</v>
      </c>
      <c r="AE1021" s="88" t="s">
        <v>1693</v>
      </c>
      <c r="AF1021" s="88" t="b">
        <v>0</v>
      </c>
      <c r="AG1021" s="88" t="b">
        <v>0</v>
      </c>
      <c r="AH1021" s="88"/>
      <c r="AI1021" s="88"/>
      <c r="AJ1021" s="88"/>
      <c r="AK1021" s="88" t="s">
        <v>6410</v>
      </c>
      <c r="AL1021" s="88" t="s">
        <v>6411</v>
      </c>
      <c r="AM1021" s="88" t="s">
        <v>6410</v>
      </c>
      <c r="AN1021" s="88">
        <v>1</v>
      </c>
      <c r="AO1021" s="88" t="s">
        <v>6384</v>
      </c>
      <c r="AP1021" s="88" t="b">
        <v>0</v>
      </c>
      <c r="AQ1021" s="88" t="b">
        <v>0</v>
      </c>
      <c r="AR1021" s="88"/>
      <c r="AS1021" s="88" t="b">
        <v>0</v>
      </c>
      <c r="AT1021" s="88">
        <v>4</v>
      </c>
      <c r="AU1021" s="88">
        <v>1</v>
      </c>
    </row>
    <row r="1022" spans="1:47" ht="15" customHeight="1" x14ac:dyDescent="0.3">
      <c r="A1022" s="46" t="s">
        <v>870</v>
      </c>
      <c r="B1022" s="46" t="s">
        <v>872</v>
      </c>
      <c r="C1022" s="50"/>
      <c r="D1022" s="51"/>
      <c r="E1022" s="81"/>
      <c r="F1022" s="52"/>
      <c r="G1022" s="50"/>
      <c r="H1022" s="54"/>
      <c r="I1022" s="53"/>
      <c r="J1022" s="53"/>
      <c r="K1022" s="65"/>
      <c r="L1022" s="79"/>
      <c r="M1022" s="79"/>
      <c r="N1022" s="60"/>
      <c r="O1022" s="88" t="s">
        <v>1686</v>
      </c>
      <c r="P1022" s="83">
        <v>45033.717442129629</v>
      </c>
      <c r="Q1022" s="88" t="s">
        <v>6412</v>
      </c>
      <c r="R1022" s="88"/>
      <c r="S1022" s="88" t="s">
        <v>6410</v>
      </c>
      <c r="T1022" s="88" t="s">
        <v>6378</v>
      </c>
      <c r="U1022" s="88" t="s">
        <v>6403</v>
      </c>
      <c r="V1022" s="88" t="s">
        <v>6411</v>
      </c>
      <c r="W1022" s="78" t="s">
        <v>6413</v>
      </c>
      <c r="X1022" s="83">
        <v>45033.717442129629</v>
      </c>
      <c r="Y1022" s="88" t="s">
        <v>1692</v>
      </c>
      <c r="Z1022" s="88" t="b">
        <v>0</v>
      </c>
      <c r="AA1022" s="88" t="b">
        <v>0</v>
      </c>
      <c r="AB1022" s="88"/>
      <c r="AC1022" s="88">
        <v>-5</v>
      </c>
      <c r="AD1022" s="88">
        <v>0</v>
      </c>
      <c r="AE1022" s="88" t="s">
        <v>1693</v>
      </c>
      <c r="AF1022" s="88" t="b">
        <v>0</v>
      </c>
      <c r="AG1022" s="88" t="b">
        <v>0</v>
      </c>
      <c r="AH1022" s="88"/>
      <c r="AI1022" s="88"/>
      <c r="AJ1022" s="88"/>
      <c r="AK1022" s="88" t="s">
        <v>6414</v>
      </c>
      <c r="AL1022" s="88" t="s">
        <v>6415</v>
      </c>
      <c r="AM1022" s="88" t="s">
        <v>6414</v>
      </c>
      <c r="AN1022" s="88">
        <v>1</v>
      </c>
      <c r="AO1022" s="88" t="s">
        <v>6384</v>
      </c>
      <c r="AP1022" s="88" t="b">
        <v>0</v>
      </c>
      <c r="AQ1022" s="88" t="b">
        <v>1</v>
      </c>
      <c r="AR1022" s="88" t="s">
        <v>2082</v>
      </c>
      <c r="AS1022" s="88" t="b">
        <v>0</v>
      </c>
      <c r="AT1022" s="88">
        <v>3</v>
      </c>
      <c r="AU1022" s="88">
        <v>1</v>
      </c>
    </row>
    <row r="1023" spans="1:47" ht="15" customHeight="1" x14ac:dyDescent="0.3">
      <c r="A1023" s="46" t="s">
        <v>868</v>
      </c>
      <c r="B1023" s="46" t="s">
        <v>873</v>
      </c>
      <c r="C1023" s="50"/>
      <c r="D1023" s="51"/>
      <c r="E1023" s="81"/>
      <c r="F1023" s="52"/>
      <c r="G1023" s="50"/>
      <c r="H1023" s="54"/>
      <c r="I1023" s="53"/>
      <c r="J1023" s="53"/>
      <c r="K1023" s="65"/>
      <c r="L1023" s="79"/>
      <c r="M1023" s="79"/>
      <c r="N1023" s="60"/>
      <c r="O1023" s="88" t="s">
        <v>1686</v>
      </c>
      <c r="P1023" s="83">
        <v>45033.861574074072</v>
      </c>
      <c r="Q1023" s="88" t="s">
        <v>6416</v>
      </c>
      <c r="R1023" s="88"/>
      <c r="S1023" s="88" t="s">
        <v>6417</v>
      </c>
      <c r="T1023" s="88" t="s">
        <v>6378</v>
      </c>
      <c r="U1023" s="88" t="s">
        <v>868</v>
      </c>
      <c r="V1023" s="88" t="s">
        <v>6418</v>
      </c>
      <c r="W1023" s="78" t="s">
        <v>6419</v>
      </c>
      <c r="X1023" s="83">
        <v>45033.861574074072</v>
      </c>
      <c r="Y1023" s="83">
        <v>45034.013043981482</v>
      </c>
      <c r="Z1023" s="88" t="b">
        <v>0</v>
      </c>
      <c r="AA1023" s="88" t="b">
        <v>0</v>
      </c>
      <c r="AB1023" s="88"/>
      <c r="AC1023" s="88">
        <v>1</v>
      </c>
      <c r="AD1023" s="88">
        <v>0</v>
      </c>
      <c r="AE1023" s="88" t="s">
        <v>1693</v>
      </c>
      <c r="AF1023" s="88" t="b">
        <v>0</v>
      </c>
      <c r="AG1023" s="88" t="b">
        <v>0</v>
      </c>
      <c r="AH1023" s="88"/>
      <c r="AI1023" s="88"/>
      <c r="AJ1023" s="88"/>
      <c r="AK1023" s="88" t="s">
        <v>6420</v>
      </c>
      <c r="AL1023" s="88" t="s">
        <v>6421</v>
      </c>
      <c r="AM1023" s="88" t="s">
        <v>6420</v>
      </c>
      <c r="AN1023" s="88">
        <v>0</v>
      </c>
      <c r="AO1023" s="88" t="s">
        <v>6384</v>
      </c>
      <c r="AP1023" s="88" t="b">
        <v>0</v>
      </c>
      <c r="AQ1023" s="88" t="b">
        <v>0</v>
      </c>
      <c r="AR1023" s="88"/>
      <c r="AS1023" s="88" t="b">
        <v>0</v>
      </c>
      <c r="AT1023" s="88">
        <v>5</v>
      </c>
      <c r="AU1023" s="88">
        <v>10</v>
      </c>
    </row>
    <row r="1024" spans="1:47" ht="15" customHeight="1" x14ac:dyDescent="0.3">
      <c r="A1024" s="46" t="s">
        <v>873</v>
      </c>
      <c r="B1024" s="46" t="s">
        <v>868</v>
      </c>
      <c r="C1024" s="50"/>
      <c r="D1024" s="51"/>
      <c r="E1024" s="81"/>
      <c r="F1024" s="52"/>
      <c r="G1024" s="50"/>
      <c r="H1024" s="54"/>
      <c r="I1024" s="53"/>
      <c r="J1024" s="53"/>
      <c r="K1024" s="65"/>
      <c r="L1024" s="79"/>
      <c r="M1024" s="79"/>
      <c r="N1024" s="60"/>
      <c r="O1024" s="88" t="s">
        <v>1686</v>
      </c>
      <c r="P1024" s="83">
        <v>45033.859861111108</v>
      </c>
      <c r="Q1024" s="88" t="s">
        <v>6422</v>
      </c>
      <c r="R1024" s="88"/>
      <c r="S1024" s="88" t="s">
        <v>6420</v>
      </c>
      <c r="T1024" s="88" t="s">
        <v>6378</v>
      </c>
      <c r="U1024" s="88" t="s">
        <v>6423</v>
      </c>
      <c r="V1024" s="88" t="s">
        <v>6421</v>
      </c>
      <c r="W1024" s="78" t="s">
        <v>6424</v>
      </c>
      <c r="X1024" s="83">
        <v>45033.859861111108</v>
      </c>
      <c r="Y1024" s="88" t="s">
        <v>1692</v>
      </c>
      <c r="Z1024" s="88" t="b">
        <v>0</v>
      </c>
      <c r="AA1024" s="88" t="b">
        <v>0</v>
      </c>
      <c r="AB1024" s="88"/>
      <c r="AC1024" s="88">
        <v>1</v>
      </c>
      <c r="AD1024" s="88">
        <v>0</v>
      </c>
      <c r="AE1024" s="88" t="s">
        <v>1693</v>
      </c>
      <c r="AF1024" s="88" t="b">
        <v>0</v>
      </c>
      <c r="AG1024" s="88" t="b">
        <v>0</v>
      </c>
      <c r="AH1024" s="88"/>
      <c r="AI1024" s="88"/>
      <c r="AJ1024" s="88"/>
      <c r="AK1024" s="88" t="s">
        <v>6425</v>
      </c>
      <c r="AL1024" s="88" t="s">
        <v>6426</v>
      </c>
      <c r="AM1024" s="88" t="s">
        <v>6425</v>
      </c>
      <c r="AN1024" s="88">
        <v>1</v>
      </c>
      <c r="AO1024" s="88" t="s">
        <v>6384</v>
      </c>
      <c r="AP1024" s="88" t="b">
        <v>0</v>
      </c>
      <c r="AQ1024" s="88" t="b">
        <v>0</v>
      </c>
      <c r="AR1024" s="88"/>
      <c r="AS1024" s="88" t="b">
        <v>0</v>
      </c>
      <c r="AT1024" s="88">
        <v>4</v>
      </c>
      <c r="AU1024" s="88">
        <v>10</v>
      </c>
    </row>
    <row r="1025" spans="1:47" ht="15" customHeight="1" x14ac:dyDescent="0.3">
      <c r="A1025" s="46" t="s">
        <v>868</v>
      </c>
      <c r="B1025" s="46" t="s">
        <v>873</v>
      </c>
      <c r="C1025" s="50"/>
      <c r="D1025" s="51"/>
      <c r="E1025" s="81"/>
      <c r="F1025" s="52"/>
      <c r="G1025" s="50"/>
      <c r="H1025" s="54"/>
      <c r="I1025" s="53"/>
      <c r="J1025" s="53"/>
      <c r="K1025" s="65"/>
      <c r="L1025" s="79"/>
      <c r="M1025" s="79"/>
      <c r="N1025" s="60"/>
      <c r="O1025" s="88" t="s">
        <v>1686</v>
      </c>
      <c r="P1025" s="83">
        <v>45033.851990740739</v>
      </c>
      <c r="Q1025" s="88" t="s">
        <v>6427</v>
      </c>
      <c r="R1025" s="88"/>
      <c r="S1025" s="88" t="s">
        <v>6425</v>
      </c>
      <c r="T1025" s="88" t="s">
        <v>6378</v>
      </c>
      <c r="U1025" s="88" t="s">
        <v>868</v>
      </c>
      <c r="V1025" s="88" t="s">
        <v>6426</v>
      </c>
      <c r="W1025" s="78" t="s">
        <v>6428</v>
      </c>
      <c r="X1025" s="83">
        <v>45033.851990740739</v>
      </c>
      <c r="Y1025" s="83">
        <v>45034.012152777781</v>
      </c>
      <c r="Z1025" s="88" t="b">
        <v>0</v>
      </c>
      <c r="AA1025" s="88" t="b">
        <v>0</v>
      </c>
      <c r="AB1025" s="88"/>
      <c r="AC1025" s="88">
        <v>0</v>
      </c>
      <c r="AD1025" s="88">
        <v>0</v>
      </c>
      <c r="AE1025" s="88" t="s">
        <v>1693</v>
      </c>
      <c r="AF1025" s="88" t="b">
        <v>0</v>
      </c>
      <c r="AG1025" s="88" t="b">
        <v>0</v>
      </c>
      <c r="AH1025" s="88"/>
      <c r="AI1025" s="88"/>
      <c r="AJ1025" s="88"/>
      <c r="AK1025" s="88" t="s">
        <v>6429</v>
      </c>
      <c r="AL1025" s="88" t="s">
        <v>6430</v>
      </c>
      <c r="AM1025" s="88" t="s">
        <v>6429</v>
      </c>
      <c r="AN1025" s="88">
        <v>1</v>
      </c>
      <c r="AO1025" s="88" t="s">
        <v>6384</v>
      </c>
      <c r="AP1025" s="88" t="b">
        <v>0</v>
      </c>
      <c r="AQ1025" s="88" t="b">
        <v>0</v>
      </c>
      <c r="AR1025" s="88"/>
      <c r="AS1025" s="88" t="b">
        <v>0</v>
      </c>
      <c r="AT1025" s="88">
        <v>3</v>
      </c>
      <c r="AU1025" s="88">
        <v>10</v>
      </c>
    </row>
    <row r="1026" spans="1:47" ht="15" customHeight="1" x14ac:dyDescent="0.3">
      <c r="A1026" s="46" t="s">
        <v>873</v>
      </c>
      <c r="B1026" s="46" t="s">
        <v>868</v>
      </c>
      <c r="C1026" s="50"/>
      <c r="D1026" s="51"/>
      <c r="E1026" s="81"/>
      <c r="F1026" s="52"/>
      <c r="G1026" s="50"/>
      <c r="H1026" s="54"/>
      <c r="I1026" s="53"/>
      <c r="J1026" s="53"/>
      <c r="K1026" s="65"/>
      <c r="L1026" s="79"/>
      <c r="M1026" s="79"/>
      <c r="N1026" s="60"/>
      <c r="O1026" s="88" t="s">
        <v>1686</v>
      </c>
      <c r="P1026" s="83">
        <v>45033.846736111111</v>
      </c>
      <c r="Q1026" s="88" t="s">
        <v>6431</v>
      </c>
      <c r="R1026" s="88"/>
      <c r="S1026" s="88" t="s">
        <v>6429</v>
      </c>
      <c r="T1026" s="88" t="s">
        <v>6378</v>
      </c>
      <c r="U1026" s="88" t="s">
        <v>6423</v>
      </c>
      <c r="V1026" s="88" t="s">
        <v>6430</v>
      </c>
      <c r="W1026" s="78" t="s">
        <v>6432</v>
      </c>
      <c r="X1026" s="83">
        <v>45033.846736111111</v>
      </c>
      <c r="Y1026" s="88" t="s">
        <v>1692</v>
      </c>
      <c r="Z1026" s="88" t="b">
        <v>0</v>
      </c>
      <c r="AA1026" s="88" t="b">
        <v>0</v>
      </c>
      <c r="AB1026" s="88"/>
      <c r="AC1026" s="88">
        <v>1</v>
      </c>
      <c r="AD1026" s="88">
        <v>0</v>
      </c>
      <c r="AE1026" s="88" t="s">
        <v>1693</v>
      </c>
      <c r="AF1026" s="88" t="b">
        <v>0</v>
      </c>
      <c r="AG1026" s="88" t="b">
        <v>0</v>
      </c>
      <c r="AH1026" s="88"/>
      <c r="AI1026" s="88"/>
      <c r="AJ1026" s="88"/>
      <c r="AK1026" s="88" t="s">
        <v>6433</v>
      </c>
      <c r="AL1026" s="88" t="s">
        <v>6434</v>
      </c>
      <c r="AM1026" s="88" t="s">
        <v>6433</v>
      </c>
      <c r="AN1026" s="88">
        <v>1</v>
      </c>
      <c r="AO1026" s="88" t="s">
        <v>6384</v>
      </c>
      <c r="AP1026" s="88" t="b">
        <v>0</v>
      </c>
      <c r="AQ1026" s="88" t="b">
        <v>0</v>
      </c>
      <c r="AR1026" s="88"/>
      <c r="AS1026" s="88" t="b">
        <v>0</v>
      </c>
      <c r="AT1026" s="88">
        <v>2</v>
      </c>
      <c r="AU1026" s="88">
        <v>10</v>
      </c>
    </row>
    <row r="1027" spans="1:47" ht="15" customHeight="1" x14ac:dyDescent="0.3">
      <c r="A1027" s="46" t="s">
        <v>868</v>
      </c>
      <c r="B1027" s="46" t="s">
        <v>873</v>
      </c>
      <c r="C1027" s="50"/>
      <c r="D1027" s="51"/>
      <c r="E1027" s="81"/>
      <c r="F1027" s="52"/>
      <c r="G1027" s="50"/>
      <c r="H1027" s="54"/>
      <c r="I1027" s="53"/>
      <c r="J1027" s="53"/>
      <c r="K1027" s="65"/>
      <c r="L1027" s="79"/>
      <c r="M1027" s="79"/>
      <c r="N1027" s="60"/>
      <c r="O1027" s="88" t="s">
        <v>1686</v>
      </c>
      <c r="P1027" s="83">
        <v>45033.765914351854</v>
      </c>
      <c r="Q1027" s="88" t="s">
        <v>6435</v>
      </c>
      <c r="R1027" s="88"/>
      <c r="S1027" s="88" t="s">
        <v>6433</v>
      </c>
      <c r="T1027" s="88" t="s">
        <v>6378</v>
      </c>
      <c r="U1027" s="88" t="s">
        <v>868</v>
      </c>
      <c r="V1027" s="88" t="s">
        <v>6434</v>
      </c>
      <c r="W1027" s="78" t="s">
        <v>6436</v>
      </c>
      <c r="X1027" s="83">
        <v>45033.765914351854</v>
      </c>
      <c r="Y1027" s="88" t="s">
        <v>1692</v>
      </c>
      <c r="Z1027" s="88" t="b">
        <v>0</v>
      </c>
      <c r="AA1027" s="88" t="b">
        <v>0</v>
      </c>
      <c r="AB1027" s="88"/>
      <c r="AC1027" s="88">
        <v>-1</v>
      </c>
      <c r="AD1027" s="88">
        <v>0</v>
      </c>
      <c r="AE1027" s="88" t="s">
        <v>1693</v>
      </c>
      <c r="AF1027" s="88" t="b">
        <v>0</v>
      </c>
      <c r="AG1027" s="88" t="b">
        <v>0</v>
      </c>
      <c r="AH1027" s="88"/>
      <c r="AI1027" s="88"/>
      <c r="AJ1027" s="88"/>
      <c r="AK1027" s="88" t="s">
        <v>6437</v>
      </c>
      <c r="AL1027" s="88" t="s">
        <v>6438</v>
      </c>
      <c r="AM1027" s="88" t="s">
        <v>6437</v>
      </c>
      <c r="AN1027" s="88">
        <v>1</v>
      </c>
      <c r="AO1027" s="88" t="s">
        <v>6384</v>
      </c>
      <c r="AP1027" s="88" t="b">
        <v>0</v>
      </c>
      <c r="AQ1027" s="88" t="b">
        <v>0</v>
      </c>
      <c r="AR1027" s="88"/>
      <c r="AS1027" s="88" t="b">
        <v>0</v>
      </c>
      <c r="AT1027" s="88">
        <v>1</v>
      </c>
      <c r="AU1027" s="88">
        <v>10</v>
      </c>
    </row>
    <row r="1028" spans="1:47" ht="15" customHeight="1" x14ac:dyDescent="0.3">
      <c r="A1028" s="46" t="s">
        <v>873</v>
      </c>
      <c r="B1028" s="46" t="s">
        <v>868</v>
      </c>
      <c r="C1028" s="50"/>
      <c r="D1028" s="51"/>
      <c r="E1028" s="81"/>
      <c r="F1028" s="52"/>
      <c r="G1028" s="50"/>
      <c r="H1028" s="54"/>
      <c r="I1028" s="53"/>
      <c r="J1028" s="53"/>
      <c r="K1028" s="65"/>
      <c r="L1028" s="79"/>
      <c r="M1028" s="79"/>
      <c r="N1028" s="60"/>
      <c r="O1028" s="88" t="s">
        <v>1686</v>
      </c>
      <c r="P1028" s="83">
        <v>45033.764826388891</v>
      </c>
      <c r="Q1028" s="88" t="s">
        <v>6439</v>
      </c>
      <c r="R1028" s="88"/>
      <c r="S1028" s="88" t="s">
        <v>6437</v>
      </c>
      <c r="T1028" s="88" t="s">
        <v>6378</v>
      </c>
      <c r="U1028" s="88" t="s">
        <v>6423</v>
      </c>
      <c r="V1028" s="88" t="s">
        <v>6438</v>
      </c>
      <c r="W1028" s="78" t="s">
        <v>6440</v>
      </c>
      <c r="X1028" s="83">
        <v>45033.764826388891</v>
      </c>
      <c r="Y1028" s="88" t="s">
        <v>1692</v>
      </c>
      <c r="Z1028" s="88" t="b">
        <v>0</v>
      </c>
      <c r="AA1028" s="88" t="b">
        <v>0</v>
      </c>
      <c r="AB1028" s="88"/>
      <c r="AC1028" s="88">
        <v>0</v>
      </c>
      <c r="AD1028" s="88">
        <v>0</v>
      </c>
      <c r="AE1028" s="88" t="s">
        <v>1693</v>
      </c>
      <c r="AF1028" s="88" t="b">
        <v>0</v>
      </c>
      <c r="AG1028" s="88" t="b">
        <v>0</v>
      </c>
      <c r="AH1028" s="88"/>
      <c r="AI1028" s="88"/>
      <c r="AJ1028" s="88"/>
      <c r="AK1028" s="88" t="s">
        <v>6441</v>
      </c>
      <c r="AL1028" s="88" t="s">
        <v>6442</v>
      </c>
      <c r="AM1028" s="88" t="s">
        <v>6441</v>
      </c>
      <c r="AN1028" s="88">
        <v>0</v>
      </c>
      <c r="AO1028" s="88" t="s">
        <v>6384</v>
      </c>
      <c r="AP1028" s="88" t="b">
        <v>0</v>
      </c>
      <c r="AQ1028" s="88" t="b">
        <v>0</v>
      </c>
      <c r="AR1028" s="88"/>
      <c r="AS1028" s="88" t="b">
        <v>0</v>
      </c>
      <c r="AT1028" s="88">
        <v>7</v>
      </c>
      <c r="AU1028" s="88">
        <v>10</v>
      </c>
    </row>
    <row r="1029" spans="1:47" ht="15" customHeight="1" x14ac:dyDescent="0.3">
      <c r="A1029" s="46" t="s">
        <v>868</v>
      </c>
      <c r="B1029" s="46" t="s">
        <v>873</v>
      </c>
      <c r="C1029" s="50"/>
      <c r="D1029" s="51"/>
      <c r="E1029" s="81"/>
      <c r="F1029" s="52"/>
      <c r="G1029" s="50"/>
      <c r="H1029" s="54"/>
      <c r="I1029" s="53"/>
      <c r="J1029" s="53"/>
      <c r="K1029" s="65"/>
      <c r="L1029" s="79"/>
      <c r="M1029" s="79"/>
      <c r="N1029" s="60"/>
      <c r="O1029" s="88" t="s">
        <v>1686</v>
      </c>
      <c r="P1029" s="83">
        <v>45033.756840277776</v>
      </c>
      <c r="Q1029" s="88" t="s">
        <v>6443</v>
      </c>
      <c r="R1029" s="88"/>
      <c r="S1029" s="88" t="s">
        <v>6441</v>
      </c>
      <c r="T1029" s="88" t="s">
        <v>6378</v>
      </c>
      <c r="U1029" s="88" t="s">
        <v>868</v>
      </c>
      <c r="V1029" s="88" t="s">
        <v>6442</v>
      </c>
      <c r="W1029" s="78" t="s">
        <v>6444</v>
      </c>
      <c r="X1029" s="83">
        <v>45033.756840277776</v>
      </c>
      <c r="Y1029" s="88" t="s">
        <v>1692</v>
      </c>
      <c r="Z1029" s="88" t="b">
        <v>0</v>
      </c>
      <c r="AA1029" s="88" t="b">
        <v>0</v>
      </c>
      <c r="AB1029" s="88"/>
      <c r="AC1029" s="88">
        <v>-1</v>
      </c>
      <c r="AD1029" s="88">
        <v>0</v>
      </c>
      <c r="AE1029" s="88" t="s">
        <v>1693</v>
      </c>
      <c r="AF1029" s="88" t="b">
        <v>0</v>
      </c>
      <c r="AG1029" s="88" t="b">
        <v>0</v>
      </c>
      <c r="AH1029" s="88"/>
      <c r="AI1029" s="88"/>
      <c r="AJ1029" s="88"/>
      <c r="AK1029" s="88" t="s">
        <v>6445</v>
      </c>
      <c r="AL1029" s="88" t="s">
        <v>6446</v>
      </c>
      <c r="AM1029" s="88" t="s">
        <v>6445</v>
      </c>
      <c r="AN1029" s="88">
        <v>1</v>
      </c>
      <c r="AO1029" s="88" t="s">
        <v>6384</v>
      </c>
      <c r="AP1029" s="88" t="b">
        <v>0</v>
      </c>
      <c r="AQ1029" s="88" t="b">
        <v>0</v>
      </c>
      <c r="AR1029" s="88"/>
      <c r="AS1029" s="88" t="b">
        <v>0</v>
      </c>
      <c r="AT1029" s="88">
        <v>6</v>
      </c>
      <c r="AU1029" s="88">
        <v>10</v>
      </c>
    </row>
    <row r="1030" spans="1:47" ht="15" customHeight="1" x14ac:dyDescent="0.3">
      <c r="A1030" s="46" t="s">
        <v>873</v>
      </c>
      <c r="B1030" s="46" t="s">
        <v>868</v>
      </c>
      <c r="C1030" s="50"/>
      <c r="D1030" s="51"/>
      <c r="E1030" s="81"/>
      <c r="F1030" s="52"/>
      <c r="G1030" s="50"/>
      <c r="H1030" s="54"/>
      <c r="I1030" s="53"/>
      <c r="J1030" s="53"/>
      <c r="K1030" s="65"/>
      <c r="L1030" s="79"/>
      <c r="M1030" s="79"/>
      <c r="N1030" s="60"/>
      <c r="O1030" s="88" t="s">
        <v>1686</v>
      </c>
      <c r="P1030" s="83">
        <v>45033.755011574074</v>
      </c>
      <c r="Q1030" s="88" t="s">
        <v>6447</v>
      </c>
      <c r="R1030" s="88"/>
      <c r="S1030" s="88" t="s">
        <v>6445</v>
      </c>
      <c r="T1030" s="88" t="s">
        <v>6378</v>
      </c>
      <c r="U1030" s="88" t="s">
        <v>6423</v>
      </c>
      <c r="V1030" s="88" t="s">
        <v>6446</v>
      </c>
      <c r="W1030" s="78" t="s">
        <v>6448</v>
      </c>
      <c r="X1030" s="83">
        <v>45033.755011574074</v>
      </c>
      <c r="Y1030" s="88" t="s">
        <v>1692</v>
      </c>
      <c r="Z1030" s="88" t="b">
        <v>0</v>
      </c>
      <c r="AA1030" s="88" t="b">
        <v>0</v>
      </c>
      <c r="AB1030" s="88"/>
      <c r="AC1030" s="88">
        <v>0</v>
      </c>
      <c r="AD1030" s="88">
        <v>0</v>
      </c>
      <c r="AE1030" s="88" t="s">
        <v>1693</v>
      </c>
      <c r="AF1030" s="88" t="b">
        <v>0</v>
      </c>
      <c r="AG1030" s="88" t="b">
        <v>0</v>
      </c>
      <c r="AH1030" s="88"/>
      <c r="AI1030" s="88"/>
      <c r="AJ1030" s="88"/>
      <c r="AK1030" s="88" t="s">
        <v>6449</v>
      </c>
      <c r="AL1030" s="88" t="s">
        <v>6450</v>
      </c>
      <c r="AM1030" s="88" t="s">
        <v>6449</v>
      </c>
      <c r="AN1030" s="88">
        <v>1</v>
      </c>
      <c r="AO1030" s="88" t="s">
        <v>6384</v>
      </c>
      <c r="AP1030" s="88" t="b">
        <v>0</v>
      </c>
      <c r="AQ1030" s="88" t="b">
        <v>0</v>
      </c>
      <c r="AR1030" s="88"/>
      <c r="AS1030" s="88" t="b">
        <v>0</v>
      </c>
      <c r="AT1030" s="88">
        <v>5</v>
      </c>
      <c r="AU1030" s="88">
        <v>10</v>
      </c>
    </row>
    <row r="1031" spans="1:47" ht="15" customHeight="1" x14ac:dyDescent="0.3">
      <c r="A1031" s="46" t="s">
        <v>868</v>
      </c>
      <c r="B1031" s="46" t="s">
        <v>873</v>
      </c>
      <c r="C1031" s="50"/>
      <c r="D1031" s="51"/>
      <c r="E1031" s="81"/>
      <c r="F1031" s="52"/>
      <c r="G1031" s="50"/>
      <c r="H1031" s="54"/>
      <c r="I1031" s="53"/>
      <c r="J1031" s="53"/>
      <c r="K1031" s="65"/>
      <c r="L1031" s="79"/>
      <c r="M1031" s="79"/>
      <c r="N1031" s="60"/>
      <c r="O1031" s="88" t="s">
        <v>1686</v>
      </c>
      <c r="P1031" s="83">
        <v>45033.752696759257</v>
      </c>
      <c r="Q1031" s="88" t="s">
        <v>6451</v>
      </c>
      <c r="R1031" s="88"/>
      <c r="S1031" s="88" t="s">
        <v>6449</v>
      </c>
      <c r="T1031" s="88" t="s">
        <v>6378</v>
      </c>
      <c r="U1031" s="88" t="s">
        <v>868</v>
      </c>
      <c r="V1031" s="88" t="s">
        <v>6450</v>
      </c>
      <c r="W1031" s="78" t="s">
        <v>6452</v>
      </c>
      <c r="X1031" s="83">
        <v>45033.752696759257</v>
      </c>
      <c r="Y1031" s="83">
        <v>45033.880254629628</v>
      </c>
      <c r="Z1031" s="88" t="b">
        <v>0</v>
      </c>
      <c r="AA1031" s="88" t="b">
        <v>0</v>
      </c>
      <c r="AB1031" s="88"/>
      <c r="AC1031" s="88">
        <v>0</v>
      </c>
      <c r="AD1031" s="88">
        <v>0</v>
      </c>
      <c r="AE1031" s="88" t="s">
        <v>1693</v>
      </c>
      <c r="AF1031" s="88" t="b">
        <v>0</v>
      </c>
      <c r="AG1031" s="88" t="b">
        <v>0</v>
      </c>
      <c r="AH1031" s="88"/>
      <c r="AI1031" s="88"/>
      <c r="AJ1031" s="88"/>
      <c r="AK1031" s="88" t="s">
        <v>6453</v>
      </c>
      <c r="AL1031" s="88" t="s">
        <v>6454</v>
      </c>
      <c r="AM1031" s="88" t="s">
        <v>6453</v>
      </c>
      <c r="AN1031" s="88">
        <v>1</v>
      </c>
      <c r="AO1031" s="88" t="s">
        <v>6384</v>
      </c>
      <c r="AP1031" s="88" t="b">
        <v>0</v>
      </c>
      <c r="AQ1031" s="88" t="b">
        <v>0</v>
      </c>
      <c r="AR1031" s="88"/>
      <c r="AS1031" s="88" t="b">
        <v>0</v>
      </c>
      <c r="AT1031" s="88">
        <v>4</v>
      </c>
      <c r="AU1031" s="88">
        <v>10</v>
      </c>
    </row>
    <row r="1032" spans="1:47" ht="15" customHeight="1" x14ac:dyDescent="0.3">
      <c r="A1032" s="46" t="s">
        <v>873</v>
      </c>
      <c r="B1032" s="46" t="s">
        <v>868</v>
      </c>
      <c r="C1032" s="50"/>
      <c r="D1032" s="51"/>
      <c r="E1032" s="81"/>
      <c r="F1032" s="52"/>
      <c r="G1032" s="50"/>
      <c r="H1032" s="54"/>
      <c r="I1032" s="53"/>
      <c r="J1032" s="53"/>
      <c r="K1032" s="65"/>
      <c r="L1032" s="79"/>
      <c r="M1032" s="79"/>
      <c r="N1032" s="60"/>
      <c r="O1032" s="88" t="s">
        <v>1686</v>
      </c>
      <c r="P1032" s="83">
        <v>45033.750960648147</v>
      </c>
      <c r="Q1032" s="88" t="s">
        <v>6455</v>
      </c>
      <c r="R1032" s="88"/>
      <c r="S1032" s="88" t="s">
        <v>6453</v>
      </c>
      <c r="T1032" s="88" t="s">
        <v>6378</v>
      </c>
      <c r="U1032" s="88" t="s">
        <v>6423</v>
      </c>
      <c r="V1032" s="88" t="s">
        <v>6454</v>
      </c>
      <c r="W1032" s="78" t="s">
        <v>6456</v>
      </c>
      <c r="X1032" s="83">
        <v>45033.750960648147</v>
      </c>
      <c r="Y1032" s="88" t="s">
        <v>1692</v>
      </c>
      <c r="Z1032" s="88" t="b">
        <v>0</v>
      </c>
      <c r="AA1032" s="88" t="b">
        <v>0</v>
      </c>
      <c r="AB1032" s="88"/>
      <c r="AC1032" s="88">
        <v>2</v>
      </c>
      <c r="AD1032" s="88">
        <v>0</v>
      </c>
      <c r="AE1032" s="88" t="s">
        <v>1693</v>
      </c>
      <c r="AF1032" s="88" t="b">
        <v>0</v>
      </c>
      <c r="AG1032" s="88" t="b">
        <v>0</v>
      </c>
      <c r="AH1032" s="88"/>
      <c r="AI1032" s="88"/>
      <c r="AJ1032" s="88"/>
      <c r="AK1032" s="88" t="s">
        <v>6457</v>
      </c>
      <c r="AL1032" s="88" t="s">
        <v>6458</v>
      </c>
      <c r="AM1032" s="88" t="s">
        <v>6457</v>
      </c>
      <c r="AN1032" s="88">
        <v>1</v>
      </c>
      <c r="AO1032" s="88" t="s">
        <v>6384</v>
      </c>
      <c r="AP1032" s="88" t="b">
        <v>0</v>
      </c>
      <c r="AQ1032" s="88" t="b">
        <v>0</v>
      </c>
      <c r="AR1032" s="88"/>
      <c r="AS1032" s="88" t="b">
        <v>0</v>
      </c>
      <c r="AT1032" s="88">
        <v>3</v>
      </c>
      <c r="AU1032" s="88">
        <v>10</v>
      </c>
    </row>
    <row r="1033" spans="1:47" ht="15" customHeight="1" x14ac:dyDescent="0.3">
      <c r="A1033" s="46" t="s">
        <v>868</v>
      </c>
      <c r="B1033" s="46" t="s">
        <v>873</v>
      </c>
      <c r="C1033" s="50"/>
      <c r="D1033" s="51"/>
      <c r="E1033" s="81"/>
      <c r="F1033" s="52"/>
      <c r="G1033" s="50"/>
      <c r="H1033" s="54"/>
      <c r="I1033" s="53"/>
      <c r="J1033" s="53"/>
      <c r="K1033" s="65"/>
      <c r="L1033" s="79"/>
      <c r="M1033" s="79"/>
      <c r="N1033" s="60"/>
      <c r="O1033" s="88" t="s">
        <v>1686</v>
      </c>
      <c r="P1033" s="83">
        <v>45033.748171296298</v>
      </c>
      <c r="Q1033" s="88" t="s">
        <v>6459</v>
      </c>
      <c r="R1033" s="88"/>
      <c r="S1033" s="88" t="s">
        <v>6457</v>
      </c>
      <c r="T1033" s="88" t="s">
        <v>6378</v>
      </c>
      <c r="U1033" s="88" t="s">
        <v>868</v>
      </c>
      <c r="V1033" s="88" t="s">
        <v>6458</v>
      </c>
      <c r="W1033" s="78" t="s">
        <v>6460</v>
      </c>
      <c r="X1033" s="83">
        <v>45033.748171296298</v>
      </c>
      <c r="Y1033" s="88" t="s">
        <v>1692</v>
      </c>
      <c r="Z1033" s="88" t="b">
        <v>0</v>
      </c>
      <c r="AA1033" s="88" t="b">
        <v>0</v>
      </c>
      <c r="AB1033" s="88"/>
      <c r="AC1033" s="88">
        <v>0</v>
      </c>
      <c r="AD1033" s="88">
        <v>0</v>
      </c>
      <c r="AE1033" s="88" t="s">
        <v>1693</v>
      </c>
      <c r="AF1033" s="88" t="b">
        <v>0</v>
      </c>
      <c r="AG1033" s="88" t="b">
        <v>0</v>
      </c>
      <c r="AH1033" s="88"/>
      <c r="AI1033" s="88"/>
      <c r="AJ1033" s="88"/>
      <c r="AK1033" s="88" t="s">
        <v>6461</v>
      </c>
      <c r="AL1033" s="88" t="s">
        <v>6462</v>
      </c>
      <c r="AM1033" s="88" t="s">
        <v>6461</v>
      </c>
      <c r="AN1033" s="88">
        <v>1</v>
      </c>
      <c r="AO1033" s="88" t="s">
        <v>6384</v>
      </c>
      <c r="AP1033" s="88" t="b">
        <v>0</v>
      </c>
      <c r="AQ1033" s="88" t="b">
        <v>0</v>
      </c>
      <c r="AR1033" s="88"/>
      <c r="AS1033" s="88" t="b">
        <v>0</v>
      </c>
      <c r="AT1033" s="88">
        <v>2</v>
      </c>
      <c r="AU1033" s="88">
        <v>10</v>
      </c>
    </row>
    <row r="1034" spans="1:47" ht="15" customHeight="1" x14ac:dyDescent="0.3">
      <c r="A1034" s="46" t="s">
        <v>873</v>
      </c>
      <c r="B1034" s="46" t="s">
        <v>868</v>
      </c>
      <c r="C1034" s="50"/>
      <c r="D1034" s="51"/>
      <c r="E1034" s="81"/>
      <c r="F1034" s="52"/>
      <c r="G1034" s="50"/>
      <c r="H1034" s="54"/>
      <c r="I1034" s="53"/>
      <c r="J1034" s="53"/>
      <c r="K1034" s="65"/>
      <c r="L1034" s="79"/>
      <c r="M1034" s="79"/>
      <c r="N1034" s="60"/>
      <c r="O1034" s="88" t="s">
        <v>1686</v>
      </c>
      <c r="P1034" s="83">
        <v>45033.736990740741</v>
      </c>
      <c r="Q1034" s="88" t="s">
        <v>6463</v>
      </c>
      <c r="R1034" s="88"/>
      <c r="S1034" s="88" t="s">
        <v>6461</v>
      </c>
      <c r="T1034" s="88" t="s">
        <v>6378</v>
      </c>
      <c r="U1034" s="88" t="s">
        <v>6423</v>
      </c>
      <c r="V1034" s="88" t="s">
        <v>6462</v>
      </c>
      <c r="W1034" s="78" t="s">
        <v>6464</v>
      </c>
      <c r="X1034" s="83">
        <v>45033.736990740741</v>
      </c>
      <c r="Y1034" s="88" t="s">
        <v>1692</v>
      </c>
      <c r="Z1034" s="88" t="b">
        <v>0</v>
      </c>
      <c r="AA1034" s="88" t="b">
        <v>0</v>
      </c>
      <c r="AB1034" s="88"/>
      <c r="AC1034" s="88">
        <v>0</v>
      </c>
      <c r="AD1034" s="88">
        <v>0</v>
      </c>
      <c r="AE1034" s="88" t="s">
        <v>1693</v>
      </c>
      <c r="AF1034" s="88" t="b">
        <v>0</v>
      </c>
      <c r="AG1034" s="88" t="b">
        <v>0</v>
      </c>
      <c r="AH1034" s="88"/>
      <c r="AI1034" s="88"/>
      <c r="AJ1034" s="88"/>
      <c r="AK1034" s="88" t="s">
        <v>6465</v>
      </c>
      <c r="AL1034" s="88" t="s">
        <v>6466</v>
      </c>
      <c r="AM1034" s="88" t="s">
        <v>6465</v>
      </c>
      <c r="AN1034" s="88">
        <v>1</v>
      </c>
      <c r="AO1034" s="88" t="s">
        <v>6384</v>
      </c>
      <c r="AP1034" s="88" t="b">
        <v>0</v>
      </c>
      <c r="AQ1034" s="88" t="b">
        <v>0</v>
      </c>
      <c r="AR1034" s="88"/>
      <c r="AS1034" s="88" t="b">
        <v>0</v>
      </c>
      <c r="AT1034" s="88">
        <v>1</v>
      </c>
      <c r="AU1034" s="88">
        <v>10</v>
      </c>
    </row>
    <row r="1035" spans="1:47" ht="15" customHeight="1" x14ac:dyDescent="0.3">
      <c r="A1035" s="46" t="s">
        <v>868</v>
      </c>
      <c r="B1035" s="46" t="s">
        <v>873</v>
      </c>
      <c r="C1035" s="50"/>
      <c r="D1035" s="51"/>
      <c r="E1035" s="81"/>
      <c r="F1035" s="52"/>
      <c r="G1035" s="50"/>
      <c r="H1035" s="54"/>
      <c r="I1035" s="53"/>
      <c r="J1035" s="53"/>
      <c r="K1035" s="65"/>
      <c r="L1035" s="79"/>
      <c r="M1035" s="79"/>
      <c r="N1035" s="60"/>
      <c r="O1035" s="88" t="s">
        <v>1686</v>
      </c>
      <c r="P1035" s="83">
        <v>45033.725173611114</v>
      </c>
      <c r="Q1035" s="88" t="s">
        <v>6467</v>
      </c>
      <c r="R1035" s="88"/>
      <c r="S1035" s="88" t="s">
        <v>6465</v>
      </c>
      <c r="T1035" s="88" t="s">
        <v>6378</v>
      </c>
      <c r="U1035" s="88" t="s">
        <v>868</v>
      </c>
      <c r="V1035" s="88" t="s">
        <v>6466</v>
      </c>
      <c r="W1035" s="78" t="s">
        <v>6468</v>
      </c>
      <c r="X1035" s="83">
        <v>45033.725173611114</v>
      </c>
      <c r="Y1035" s="83">
        <v>45033.731203703705</v>
      </c>
      <c r="Z1035" s="88" t="b">
        <v>0</v>
      </c>
      <c r="AA1035" s="88" t="b">
        <v>0</v>
      </c>
      <c r="AB1035" s="88"/>
      <c r="AC1035" s="88">
        <v>1</v>
      </c>
      <c r="AD1035" s="88">
        <v>0</v>
      </c>
      <c r="AE1035" s="88" t="s">
        <v>1693</v>
      </c>
      <c r="AF1035" s="88" t="b">
        <v>0</v>
      </c>
      <c r="AG1035" s="88" t="b">
        <v>0</v>
      </c>
      <c r="AH1035" s="88"/>
      <c r="AI1035" s="88"/>
      <c r="AJ1035" s="88"/>
      <c r="AK1035" s="88" t="s">
        <v>6469</v>
      </c>
      <c r="AL1035" s="88" t="s">
        <v>6470</v>
      </c>
      <c r="AM1035" s="88" t="s">
        <v>6469</v>
      </c>
      <c r="AN1035" s="88">
        <v>0</v>
      </c>
      <c r="AO1035" s="88" t="s">
        <v>6384</v>
      </c>
      <c r="AP1035" s="88" t="b">
        <v>0</v>
      </c>
      <c r="AQ1035" s="88" t="b">
        <v>0</v>
      </c>
      <c r="AR1035" s="88"/>
      <c r="AS1035" s="88" t="b">
        <v>0</v>
      </c>
      <c r="AT1035" s="88">
        <v>9</v>
      </c>
      <c r="AU1035" s="88">
        <v>10</v>
      </c>
    </row>
    <row r="1036" spans="1:47" ht="15" customHeight="1" x14ac:dyDescent="0.3">
      <c r="A1036" s="46" t="s">
        <v>873</v>
      </c>
      <c r="B1036" s="46" t="s">
        <v>868</v>
      </c>
      <c r="C1036" s="50"/>
      <c r="D1036" s="51"/>
      <c r="E1036" s="81"/>
      <c r="F1036" s="52"/>
      <c r="G1036" s="50"/>
      <c r="H1036" s="54"/>
      <c r="I1036" s="53"/>
      <c r="J1036" s="53"/>
      <c r="K1036" s="65"/>
      <c r="L1036" s="79"/>
      <c r="M1036" s="79"/>
      <c r="N1036" s="60"/>
      <c r="O1036" s="88" t="s">
        <v>1686</v>
      </c>
      <c r="P1036" s="83">
        <v>45033.72420138889</v>
      </c>
      <c r="Q1036" s="88" t="s">
        <v>6471</v>
      </c>
      <c r="R1036" s="88"/>
      <c r="S1036" s="88" t="s">
        <v>6469</v>
      </c>
      <c r="T1036" s="88" t="s">
        <v>6378</v>
      </c>
      <c r="U1036" s="88" t="s">
        <v>6423</v>
      </c>
      <c r="V1036" s="88" t="s">
        <v>6470</v>
      </c>
      <c r="W1036" s="78" t="s">
        <v>6472</v>
      </c>
      <c r="X1036" s="83">
        <v>45033.72420138889</v>
      </c>
      <c r="Y1036" s="88" t="s">
        <v>1692</v>
      </c>
      <c r="Z1036" s="88" t="b">
        <v>0</v>
      </c>
      <c r="AA1036" s="88" t="b">
        <v>0</v>
      </c>
      <c r="AB1036" s="88"/>
      <c r="AC1036" s="88">
        <v>4</v>
      </c>
      <c r="AD1036" s="88">
        <v>0</v>
      </c>
      <c r="AE1036" s="88" t="s">
        <v>1693</v>
      </c>
      <c r="AF1036" s="88" t="b">
        <v>0</v>
      </c>
      <c r="AG1036" s="88" t="b">
        <v>0</v>
      </c>
      <c r="AH1036" s="88"/>
      <c r="AI1036" s="88"/>
      <c r="AJ1036" s="88"/>
      <c r="AK1036" s="88" t="s">
        <v>6473</v>
      </c>
      <c r="AL1036" s="88" t="s">
        <v>6474</v>
      </c>
      <c r="AM1036" s="88" t="s">
        <v>6473</v>
      </c>
      <c r="AN1036" s="88">
        <v>1</v>
      </c>
      <c r="AO1036" s="88" t="s">
        <v>6384</v>
      </c>
      <c r="AP1036" s="88" t="b">
        <v>0</v>
      </c>
      <c r="AQ1036" s="88" t="b">
        <v>0</v>
      </c>
      <c r="AR1036" s="88"/>
      <c r="AS1036" s="88" t="b">
        <v>0</v>
      </c>
      <c r="AT1036" s="88">
        <v>8</v>
      </c>
      <c r="AU1036" s="88">
        <v>10</v>
      </c>
    </row>
    <row r="1037" spans="1:47" ht="15" customHeight="1" x14ac:dyDescent="0.3">
      <c r="A1037" s="46" t="s">
        <v>868</v>
      </c>
      <c r="B1037" s="46" t="s">
        <v>873</v>
      </c>
      <c r="C1037" s="50"/>
      <c r="D1037" s="51"/>
      <c r="E1037" s="81"/>
      <c r="F1037" s="52"/>
      <c r="G1037" s="50"/>
      <c r="H1037" s="54"/>
      <c r="I1037" s="53"/>
      <c r="J1037" s="53"/>
      <c r="K1037" s="65"/>
      <c r="L1037" s="79"/>
      <c r="M1037" s="79"/>
      <c r="N1037" s="60"/>
      <c r="O1037" s="88" t="s">
        <v>1686</v>
      </c>
      <c r="P1037" s="83">
        <v>45033.722673611112</v>
      </c>
      <c r="Q1037" s="88" t="s">
        <v>6475</v>
      </c>
      <c r="R1037" s="88"/>
      <c r="S1037" s="88" t="s">
        <v>6473</v>
      </c>
      <c r="T1037" s="88" t="s">
        <v>6378</v>
      </c>
      <c r="U1037" s="88" t="s">
        <v>868</v>
      </c>
      <c r="V1037" s="88" t="s">
        <v>6474</v>
      </c>
      <c r="W1037" s="78" t="s">
        <v>6476</v>
      </c>
      <c r="X1037" s="83">
        <v>45033.722673611112</v>
      </c>
      <c r="Y1037" s="83">
        <v>45033.731689814813</v>
      </c>
      <c r="Z1037" s="88" t="b">
        <v>0</v>
      </c>
      <c r="AA1037" s="88" t="b">
        <v>0</v>
      </c>
      <c r="AB1037" s="88"/>
      <c r="AC1037" s="88">
        <v>0</v>
      </c>
      <c r="AD1037" s="88">
        <v>0</v>
      </c>
      <c r="AE1037" s="88" t="s">
        <v>1693</v>
      </c>
      <c r="AF1037" s="88" t="b">
        <v>0</v>
      </c>
      <c r="AG1037" s="88" t="b">
        <v>0</v>
      </c>
      <c r="AH1037" s="88"/>
      <c r="AI1037" s="88"/>
      <c r="AJ1037" s="88"/>
      <c r="AK1037" s="88" t="s">
        <v>6477</v>
      </c>
      <c r="AL1037" s="88" t="s">
        <v>6478</v>
      </c>
      <c r="AM1037" s="88" t="s">
        <v>6477</v>
      </c>
      <c r="AN1037" s="88">
        <v>1</v>
      </c>
      <c r="AO1037" s="88" t="s">
        <v>6384</v>
      </c>
      <c r="AP1037" s="88" t="b">
        <v>0</v>
      </c>
      <c r="AQ1037" s="88" t="b">
        <v>0</v>
      </c>
      <c r="AR1037" s="88"/>
      <c r="AS1037" s="88" t="b">
        <v>0</v>
      </c>
      <c r="AT1037" s="88">
        <v>7</v>
      </c>
      <c r="AU1037" s="88">
        <v>10</v>
      </c>
    </row>
    <row r="1038" spans="1:47" ht="15" customHeight="1" x14ac:dyDescent="0.3">
      <c r="A1038" s="46" t="s">
        <v>873</v>
      </c>
      <c r="B1038" s="46" t="s">
        <v>868</v>
      </c>
      <c r="C1038" s="50"/>
      <c r="D1038" s="51"/>
      <c r="E1038" s="81"/>
      <c r="F1038" s="52"/>
      <c r="G1038" s="50"/>
      <c r="H1038" s="54"/>
      <c r="I1038" s="53"/>
      <c r="J1038" s="53"/>
      <c r="K1038" s="65"/>
      <c r="L1038" s="79"/>
      <c r="M1038" s="79"/>
      <c r="N1038" s="60"/>
      <c r="O1038" s="88" t="s">
        <v>1686</v>
      </c>
      <c r="P1038" s="83">
        <v>45033.713726851849</v>
      </c>
      <c r="Q1038" s="88" t="s">
        <v>6479</v>
      </c>
      <c r="R1038" s="88"/>
      <c r="S1038" s="88" t="s">
        <v>6477</v>
      </c>
      <c r="T1038" s="88" t="s">
        <v>6378</v>
      </c>
      <c r="U1038" s="88" t="s">
        <v>6423</v>
      </c>
      <c r="V1038" s="88" t="s">
        <v>6478</v>
      </c>
      <c r="W1038" s="78" t="s">
        <v>6480</v>
      </c>
      <c r="X1038" s="83">
        <v>45033.713726851849</v>
      </c>
      <c r="Y1038" s="88" t="s">
        <v>1692</v>
      </c>
      <c r="Z1038" s="88" t="b">
        <v>0</v>
      </c>
      <c r="AA1038" s="88" t="b">
        <v>0</v>
      </c>
      <c r="AB1038" s="88"/>
      <c r="AC1038" s="88">
        <v>4</v>
      </c>
      <c r="AD1038" s="88">
        <v>0</v>
      </c>
      <c r="AE1038" s="88" t="s">
        <v>1693</v>
      </c>
      <c r="AF1038" s="88" t="b">
        <v>0</v>
      </c>
      <c r="AG1038" s="88" t="b">
        <v>0</v>
      </c>
      <c r="AH1038" s="88"/>
      <c r="AI1038" s="88"/>
      <c r="AJ1038" s="88"/>
      <c r="AK1038" s="88" t="s">
        <v>6481</v>
      </c>
      <c r="AL1038" s="88" t="s">
        <v>6482</v>
      </c>
      <c r="AM1038" s="88" t="s">
        <v>6481</v>
      </c>
      <c r="AN1038" s="88">
        <v>1</v>
      </c>
      <c r="AO1038" s="88" t="s">
        <v>6384</v>
      </c>
      <c r="AP1038" s="88" t="b">
        <v>0</v>
      </c>
      <c r="AQ1038" s="88" t="b">
        <v>0</v>
      </c>
      <c r="AR1038" s="88"/>
      <c r="AS1038" s="88" t="b">
        <v>0</v>
      </c>
      <c r="AT1038" s="88">
        <v>6</v>
      </c>
      <c r="AU1038" s="88">
        <v>10</v>
      </c>
    </row>
    <row r="1039" spans="1:47" ht="15" customHeight="1" x14ac:dyDescent="0.3">
      <c r="A1039" s="46" t="s">
        <v>868</v>
      </c>
      <c r="B1039" s="46" t="s">
        <v>873</v>
      </c>
      <c r="C1039" s="50"/>
      <c r="D1039" s="51"/>
      <c r="E1039" s="81"/>
      <c r="F1039" s="52"/>
      <c r="G1039" s="50"/>
      <c r="H1039" s="54"/>
      <c r="I1039" s="53"/>
      <c r="J1039" s="53"/>
      <c r="K1039" s="65"/>
      <c r="L1039" s="79"/>
      <c r="M1039" s="79"/>
      <c r="N1039" s="60"/>
      <c r="O1039" s="88" t="s">
        <v>1686</v>
      </c>
      <c r="P1039" s="83">
        <v>45033.712743055556</v>
      </c>
      <c r="Q1039" s="88" t="s">
        <v>6483</v>
      </c>
      <c r="R1039" s="88"/>
      <c r="S1039" s="88" t="s">
        <v>6481</v>
      </c>
      <c r="T1039" s="88" t="s">
        <v>6378</v>
      </c>
      <c r="U1039" s="88" t="s">
        <v>868</v>
      </c>
      <c r="V1039" s="88" t="s">
        <v>6482</v>
      </c>
      <c r="W1039" s="78" t="s">
        <v>6484</v>
      </c>
      <c r="X1039" s="83">
        <v>45033.712743055556</v>
      </c>
      <c r="Y1039" s="83">
        <v>45034.009988425925</v>
      </c>
      <c r="Z1039" s="88" t="b">
        <v>0</v>
      </c>
      <c r="AA1039" s="88" t="b">
        <v>0</v>
      </c>
      <c r="AB1039" s="88"/>
      <c r="AC1039" s="88">
        <v>-1</v>
      </c>
      <c r="AD1039" s="88">
        <v>0</v>
      </c>
      <c r="AE1039" s="88" t="s">
        <v>1693</v>
      </c>
      <c r="AF1039" s="88" t="b">
        <v>0</v>
      </c>
      <c r="AG1039" s="88" t="b">
        <v>0</v>
      </c>
      <c r="AH1039" s="88"/>
      <c r="AI1039" s="88"/>
      <c r="AJ1039" s="88"/>
      <c r="AK1039" s="88" t="s">
        <v>6485</v>
      </c>
      <c r="AL1039" s="88" t="s">
        <v>6486</v>
      </c>
      <c r="AM1039" s="88" t="s">
        <v>6485</v>
      </c>
      <c r="AN1039" s="88">
        <v>1</v>
      </c>
      <c r="AO1039" s="88" t="s">
        <v>6384</v>
      </c>
      <c r="AP1039" s="88" t="b">
        <v>0</v>
      </c>
      <c r="AQ1039" s="88" t="b">
        <v>0</v>
      </c>
      <c r="AR1039" s="88"/>
      <c r="AS1039" s="88" t="b">
        <v>0</v>
      </c>
      <c r="AT1039" s="88">
        <v>5</v>
      </c>
      <c r="AU1039" s="88">
        <v>10</v>
      </c>
    </row>
    <row r="1040" spans="1:47" ht="15" customHeight="1" x14ac:dyDescent="0.3">
      <c r="A1040" s="46" t="s">
        <v>873</v>
      </c>
      <c r="B1040" s="46" t="s">
        <v>868</v>
      </c>
      <c r="C1040" s="50"/>
      <c r="D1040" s="51"/>
      <c r="E1040" s="81"/>
      <c r="F1040" s="52"/>
      <c r="G1040" s="50"/>
      <c r="H1040" s="54"/>
      <c r="I1040" s="53"/>
      <c r="J1040" s="53"/>
      <c r="K1040" s="65"/>
      <c r="L1040" s="79"/>
      <c r="M1040" s="79"/>
      <c r="N1040" s="60"/>
      <c r="O1040" s="88" t="s">
        <v>1686</v>
      </c>
      <c r="P1040" s="83">
        <v>45033.710601851853</v>
      </c>
      <c r="Q1040" s="88" t="s">
        <v>6487</v>
      </c>
      <c r="R1040" s="88"/>
      <c r="S1040" s="88" t="s">
        <v>6485</v>
      </c>
      <c r="T1040" s="88" t="s">
        <v>6378</v>
      </c>
      <c r="U1040" s="88" t="s">
        <v>6423</v>
      </c>
      <c r="V1040" s="88" t="s">
        <v>6486</v>
      </c>
      <c r="W1040" s="78" t="s">
        <v>6488</v>
      </c>
      <c r="X1040" s="83">
        <v>45033.710601851853</v>
      </c>
      <c r="Y1040" s="88" t="s">
        <v>1692</v>
      </c>
      <c r="Z1040" s="88" t="b">
        <v>0</v>
      </c>
      <c r="AA1040" s="88" t="b">
        <v>0</v>
      </c>
      <c r="AB1040" s="88"/>
      <c r="AC1040" s="88">
        <v>3</v>
      </c>
      <c r="AD1040" s="88">
        <v>0</v>
      </c>
      <c r="AE1040" s="88" t="s">
        <v>1693</v>
      </c>
      <c r="AF1040" s="88" t="b">
        <v>0</v>
      </c>
      <c r="AG1040" s="88" t="b">
        <v>0</v>
      </c>
      <c r="AH1040" s="88"/>
      <c r="AI1040" s="88"/>
      <c r="AJ1040" s="88"/>
      <c r="AK1040" s="88" t="s">
        <v>6489</v>
      </c>
      <c r="AL1040" s="88" t="s">
        <v>6490</v>
      </c>
      <c r="AM1040" s="88" t="s">
        <v>6489</v>
      </c>
      <c r="AN1040" s="88">
        <v>1</v>
      </c>
      <c r="AO1040" s="88" t="s">
        <v>6384</v>
      </c>
      <c r="AP1040" s="88" t="b">
        <v>0</v>
      </c>
      <c r="AQ1040" s="88" t="b">
        <v>0</v>
      </c>
      <c r="AR1040" s="88"/>
      <c r="AS1040" s="88" t="b">
        <v>0</v>
      </c>
      <c r="AT1040" s="88">
        <v>4</v>
      </c>
      <c r="AU1040" s="88">
        <v>10</v>
      </c>
    </row>
    <row r="1041" spans="1:47" ht="15" customHeight="1" x14ac:dyDescent="0.3">
      <c r="A1041" s="46" t="s">
        <v>868</v>
      </c>
      <c r="B1041" s="46" t="s">
        <v>873</v>
      </c>
      <c r="C1041" s="50"/>
      <c r="D1041" s="51"/>
      <c r="E1041" s="81"/>
      <c r="F1041" s="52"/>
      <c r="G1041" s="50"/>
      <c r="H1041" s="54"/>
      <c r="I1041" s="53"/>
      <c r="J1041" s="53"/>
      <c r="K1041" s="65"/>
      <c r="L1041" s="79"/>
      <c r="M1041" s="79"/>
      <c r="N1041" s="60"/>
      <c r="O1041" s="88" t="s">
        <v>1686</v>
      </c>
      <c r="P1041" s="83">
        <v>45033.707986111112</v>
      </c>
      <c r="Q1041" s="88" t="s">
        <v>6491</v>
      </c>
      <c r="R1041" s="88"/>
      <c r="S1041" s="88" t="s">
        <v>6489</v>
      </c>
      <c r="T1041" s="88" t="s">
        <v>6378</v>
      </c>
      <c r="U1041" s="88" t="s">
        <v>868</v>
      </c>
      <c r="V1041" s="88" t="s">
        <v>6490</v>
      </c>
      <c r="W1041" s="78" t="s">
        <v>6492</v>
      </c>
      <c r="X1041" s="83">
        <v>45033.707986111112</v>
      </c>
      <c r="Y1041" s="88" t="s">
        <v>1692</v>
      </c>
      <c r="Z1041" s="88" t="b">
        <v>0</v>
      </c>
      <c r="AA1041" s="88" t="b">
        <v>0</v>
      </c>
      <c r="AB1041" s="88"/>
      <c r="AC1041" s="88">
        <v>0</v>
      </c>
      <c r="AD1041" s="88">
        <v>0</v>
      </c>
      <c r="AE1041" s="88" t="s">
        <v>1693</v>
      </c>
      <c r="AF1041" s="88" t="b">
        <v>0</v>
      </c>
      <c r="AG1041" s="88" t="b">
        <v>0</v>
      </c>
      <c r="AH1041" s="88"/>
      <c r="AI1041" s="88"/>
      <c r="AJ1041" s="88"/>
      <c r="AK1041" s="88" t="s">
        <v>6493</v>
      </c>
      <c r="AL1041" s="88" t="s">
        <v>6494</v>
      </c>
      <c r="AM1041" s="88" t="s">
        <v>6493</v>
      </c>
      <c r="AN1041" s="88">
        <v>1</v>
      </c>
      <c r="AO1041" s="88" t="s">
        <v>6384</v>
      </c>
      <c r="AP1041" s="88" t="b">
        <v>0</v>
      </c>
      <c r="AQ1041" s="88" t="b">
        <v>0</v>
      </c>
      <c r="AR1041" s="88"/>
      <c r="AS1041" s="88" t="b">
        <v>0</v>
      </c>
      <c r="AT1041" s="88">
        <v>3</v>
      </c>
      <c r="AU1041" s="88">
        <v>10</v>
      </c>
    </row>
    <row r="1042" spans="1:47" ht="15" customHeight="1" x14ac:dyDescent="0.3">
      <c r="A1042" s="46" t="s">
        <v>873</v>
      </c>
      <c r="B1042" s="46" t="s">
        <v>868</v>
      </c>
      <c r="C1042" s="50"/>
      <c r="D1042" s="51"/>
      <c r="E1042" s="81"/>
      <c r="F1042" s="52"/>
      <c r="G1042" s="50"/>
      <c r="H1042" s="54"/>
      <c r="I1042" s="53"/>
      <c r="J1042" s="53"/>
      <c r="K1042" s="65"/>
      <c r="L1042" s="79"/>
      <c r="M1042" s="79"/>
      <c r="N1042" s="60"/>
      <c r="O1042" s="88" t="s">
        <v>1686</v>
      </c>
      <c r="P1042" s="83">
        <v>45033.706655092596</v>
      </c>
      <c r="Q1042" s="88" t="s">
        <v>6495</v>
      </c>
      <c r="R1042" s="88"/>
      <c r="S1042" s="88" t="s">
        <v>6493</v>
      </c>
      <c r="T1042" s="88" t="s">
        <v>6378</v>
      </c>
      <c r="U1042" s="88" t="s">
        <v>6423</v>
      </c>
      <c r="V1042" s="88" t="s">
        <v>6494</v>
      </c>
      <c r="W1042" s="78" t="s">
        <v>6496</v>
      </c>
      <c r="X1042" s="83">
        <v>45033.706655092596</v>
      </c>
      <c r="Y1042" s="88" t="s">
        <v>1692</v>
      </c>
      <c r="Z1042" s="88" t="b">
        <v>0</v>
      </c>
      <c r="AA1042" s="88" t="b">
        <v>0</v>
      </c>
      <c r="AB1042" s="88"/>
      <c r="AC1042" s="88">
        <v>4</v>
      </c>
      <c r="AD1042" s="88">
        <v>0</v>
      </c>
      <c r="AE1042" s="88" t="s">
        <v>1693</v>
      </c>
      <c r="AF1042" s="88" t="b">
        <v>0</v>
      </c>
      <c r="AG1042" s="88" t="b">
        <v>0</v>
      </c>
      <c r="AH1042" s="88"/>
      <c r="AI1042" s="88"/>
      <c r="AJ1042" s="88"/>
      <c r="AK1042" s="88" t="s">
        <v>6391</v>
      </c>
      <c r="AL1042" s="88" t="s">
        <v>6392</v>
      </c>
      <c r="AM1042" s="88" t="s">
        <v>6391</v>
      </c>
      <c r="AN1042" s="88">
        <v>1</v>
      </c>
      <c r="AO1042" s="88" t="s">
        <v>6384</v>
      </c>
      <c r="AP1042" s="88" t="b">
        <v>0</v>
      </c>
      <c r="AQ1042" s="88" t="b">
        <v>0</v>
      </c>
      <c r="AR1042" s="88"/>
      <c r="AS1042" s="88" t="b">
        <v>0</v>
      </c>
      <c r="AT1042" s="88">
        <v>2</v>
      </c>
      <c r="AU1042" s="88">
        <v>10</v>
      </c>
    </row>
    <row r="1043" spans="1:47" ht="15" customHeight="1" x14ac:dyDescent="0.3">
      <c r="A1043" s="46" t="s">
        <v>868</v>
      </c>
      <c r="B1043" s="46" t="s">
        <v>872</v>
      </c>
      <c r="C1043" s="50"/>
      <c r="D1043" s="51"/>
      <c r="E1043" s="81"/>
      <c r="F1043" s="52"/>
      <c r="G1043" s="50"/>
      <c r="H1043" s="54"/>
      <c r="I1043" s="53"/>
      <c r="J1043" s="53"/>
      <c r="K1043" s="65"/>
      <c r="L1043" s="79"/>
      <c r="M1043" s="79"/>
      <c r="N1043" s="60"/>
      <c r="O1043" s="88" t="s">
        <v>1686</v>
      </c>
      <c r="P1043" s="83">
        <v>45033.707685185182</v>
      </c>
      <c r="Q1043" s="88" t="s">
        <v>6497</v>
      </c>
      <c r="R1043" s="88"/>
      <c r="S1043" s="88" t="s">
        <v>6498</v>
      </c>
      <c r="T1043" s="88" t="s">
        <v>6378</v>
      </c>
      <c r="U1043" s="88" t="s">
        <v>868</v>
      </c>
      <c r="V1043" s="88" t="s">
        <v>6499</v>
      </c>
      <c r="W1043" s="78" t="s">
        <v>6500</v>
      </c>
      <c r="X1043" s="83">
        <v>45033.707685185182</v>
      </c>
      <c r="Y1043" s="83">
        <v>45033.711157407408</v>
      </c>
      <c r="Z1043" s="88" t="b">
        <v>0</v>
      </c>
      <c r="AA1043" s="88" t="b">
        <v>0</v>
      </c>
      <c r="AB1043" s="88"/>
      <c r="AC1043" s="88">
        <v>-4</v>
      </c>
      <c r="AD1043" s="88">
        <v>0</v>
      </c>
      <c r="AE1043" s="88" t="s">
        <v>1693</v>
      </c>
      <c r="AF1043" s="88" t="b">
        <v>0</v>
      </c>
      <c r="AG1043" s="88" t="b">
        <v>0</v>
      </c>
      <c r="AH1043" s="88"/>
      <c r="AI1043" s="88"/>
      <c r="AJ1043" s="88"/>
      <c r="AK1043" s="88" t="s">
        <v>6414</v>
      </c>
      <c r="AL1043" s="88" t="s">
        <v>6415</v>
      </c>
      <c r="AM1043" s="88" t="s">
        <v>6414</v>
      </c>
      <c r="AN1043" s="88">
        <v>0</v>
      </c>
      <c r="AO1043" s="88" t="s">
        <v>6384</v>
      </c>
      <c r="AP1043" s="88" t="b">
        <v>0</v>
      </c>
      <c r="AQ1043" s="88" t="b">
        <v>0</v>
      </c>
      <c r="AR1043" s="88"/>
      <c r="AS1043" s="88" t="b">
        <v>0</v>
      </c>
      <c r="AT1043" s="88">
        <v>3</v>
      </c>
      <c r="AU1043" s="88">
        <v>1</v>
      </c>
    </row>
    <row r="1044" spans="1:47" ht="15" customHeight="1" x14ac:dyDescent="0.3">
      <c r="A1044" s="46" t="s">
        <v>872</v>
      </c>
      <c r="B1044" s="46" t="s">
        <v>868</v>
      </c>
      <c r="C1044" s="50"/>
      <c r="D1044" s="51"/>
      <c r="E1044" s="81"/>
      <c r="F1044" s="52"/>
      <c r="G1044" s="50"/>
      <c r="H1044" s="54"/>
      <c r="I1044" s="53"/>
      <c r="J1044" s="53"/>
      <c r="K1044" s="65"/>
      <c r="L1044" s="79"/>
      <c r="M1044" s="79"/>
      <c r="N1044" s="60"/>
      <c r="O1044" s="88" t="s">
        <v>1686</v>
      </c>
      <c r="P1044" s="83">
        <v>45033.70517361111</v>
      </c>
      <c r="Q1044" s="88" t="s">
        <v>6501</v>
      </c>
      <c r="R1044" s="88"/>
      <c r="S1044" s="88" t="s">
        <v>6414</v>
      </c>
      <c r="T1044" s="88" t="s">
        <v>6378</v>
      </c>
      <c r="U1044" s="88" t="s">
        <v>6502</v>
      </c>
      <c r="V1044" s="88" t="s">
        <v>6415</v>
      </c>
      <c r="W1044" s="78" t="s">
        <v>6503</v>
      </c>
      <c r="X1044" s="83">
        <v>45033.70517361111</v>
      </c>
      <c r="Y1044" s="88" t="s">
        <v>1692</v>
      </c>
      <c r="Z1044" s="88" t="b">
        <v>0</v>
      </c>
      <c r="AA1044" s="88" t="b">
        <v>0</v>
      </c>
      <c r="AB1044" s="88"/>
      <c r="AC1044" s="88">
        <v>15</v>
      </c>
      <c r="AD1044" s="88">
        <v>0</v>
      </c>
      <c r="AE1044" s="88" t="s">
        <v>1693</v>
      </c>
      <c r="AF1044" s="88" t="b">
        <v>0</v>
      </c>
      <c r="AG1044" s="88" t="b">
        <v>0</v>
      </c>
      <c r="AH1044" s="88"/>
      <c r="AI1044" s="88"/>
      <c r="AJ1044" s="88"/>
      <c r="AK1044" s="88" t="s">
        <v>6391</v>
      </c>
      <c r="AL1044" s="88" t="s">
        <v>6392</v>
      </c>
      <c r="AM1044" s="88" t="s">
        <v>6391</v>
      </c>
      <c r="AN1044" s="88">
        <v>2</v>
      </c>
      <c r="AO1044" s="88" t="s">
        <v>6384</v>
      </c>
      <c r="AP1044" s="88" t="b">
        <v>1</v>
      </c>
      <c r="AQ1044" s="88" t="b">
        <v>0</v>
      </c>
      <c r="AR1044" s="88"/>
      <c r="AS1044" s="88" t="b">
        <v>0</v>
      </c>
      <c r="AT1044" s="88">
        <v>2</v>
      </c>
      <c r="AU1044" s="88">
        <v>1</v>
      </c>
    </row>
    <row r="1045" spans="1:47" ht="15" customHeight="1" x14ac:dyDescent="0.3">
      <c r="A1045" s="46" t="s">
        <v>868</v>
      </c>
      <c r="B1045" s="46" t="s">
        <v>874</v>
      </c>
      <c r="C1045" s="50"/>
      <c r="D1045" s="51"/>
      <c r="E1045" s="81"/>
      <c r="F1045" s="52"/>
      <c r="G1045" s="50"/>
      <c r="H1045" s="54"/>
      <c r="I1045" s="53"/>
      <c r="J1045" s="53"/>
      <c r="K1045" s="65"/>
      <c r="L1045" s="79"/>
      <c r="M1045" s="79"/>
      <c r="N1045" s="60"/>
      <c r="O1045" s="88" t="s">
        <v>1686</v>
      </c>
      <c r="P1045" s="83">
        <v>45033.747233796297</v>
      </c>
      <c r="Q1045" s="88" t="s">
        <v>6504</v>
      </c>
      <c r="R1045" s="88"/>
      <c r="S1045" s="88" t="s">
        <v>6505</v>
      </c>
      <c r="T1045" s="88" t="s">
        <v>6378</v>
      </c>
      <c r="U1045" s="88" t="s">
        <v>868</v>
      </c>
      <c r="V1045" s="88" t="s">
        <v>6506</v>
      </c>
      <c r="W1045" s="78" t="s">
        <v>6507</v>
      </c>
      <c r="X1045" s="83">
        <v>45033.747233796297</v>
      </c>
      <c r="Y1045" s="88" t="s">
        <v>1692</v>
      </c>
      <c r="Z1045" s="88" t="b">
        <v>0</v>
      </c>
      <c r="AA1045" s="88" t="b">
        <v>0</v>
      </c>
      <c r="AB1045" s="88"/>
      <c r="AC1045" s="88">
        <v>2</v>
      </c>
      <c r="AD1045" s="88">
        <v>0</v>
      </c>
      <c r="AE1045" s="88" t="s">
        <v>1693</v>
      </c>
      <c r="AF1045" s="88" t="b">
        <v>0</v>
      </c>
      <c r="AG1045" s="88" t="b">
        <v>0</v>
      </c>
      <c r="AH1045" s="88"/>
      <c r="AI1045" s="88"/>
      <c r="AJ1045" s="88"/>
      <c r="AK1045" s="88" t="s">
        <v>6508</v>
      </c>
      <c r="AL1045" s="88" t="s">
        <v>6509</v>
      </c>
      <c r="AM1045" s="88" t="s">
        <v>6508</v>
      </c>
      <c r="AN1045" s="88">
        <v>0</v>
      </c>
      <c r="AO1045" s="88" t="s">
        <v>6384</v>
      </c>
      <c r="AP1045" s="88" t="b">
        <v>0</v>
      </c>
      <c r="AQ1045" s="88" t="b">
        <v>0</v>
      </c>
      <c r="AR1045" s="88"/>
      <c r="AS1045" s="88" t="b">
        <v>0</v>
      </c>
      <c r="AT1045" s="88">
        <v>5</v>
      </c>
      <c r="AU1045" s="88">
        <v>2</v>
      </c>
    </row>
    <row r="1046" spans="1:47" ht="15" customHeight="1" x14ac:dyDescent="0.3">
      <c r="A1046" s="46" t="s">
        <v>874</v>
      </c>
      <c r="B1046" s="46" t="s">
        <v>868</v>
      </c>
      <c r="C1046" s="50"/>
      <c r="D1046" s="51"/>
      <c r="E1046" s="81"/>
      <c r="F1046" s="52"/>
      <c r="G1046" s="50"/>
      <c r="H1046" s="54"/>
      <c r="I1046" s="53"/>
      <c r="J1046" s="53"/>
      <c r="K1046" s="65"/>
      <c r="L1046" s="79"/>
      <c r="M1046" s="79"/>
      <c r="N1046" s="60"/>
      <c r="O1046" s="88" t="s">
        <v>1686</v>
      </c>
      <c r="P1046" s="83">
        <v>45033.732002314813</v>
      </c>
      <c r="Q1046" s="88" t="s">
        <v>6510</v>
      </c>
      <c r="R1046" s="88"/>
      <c r="S1046" s="88" t="s">
        <v>6508</v>
      </c>
      <c r="T1046" s="88" t="s">
        <v>6378</v>
      </c>
      <c r="U1046" s="88" t="s">
        <v>6511</v>
      </c>
      <c r="V1046" s="88" t="s">
        <v>6509</v>
      </c>
      <c r="W1046" s="78" t="s">
        <v>6512</v>
      </c>
      <c r="X1046" s="83">
        <v>45033.732002314813</v>
      </c>
      <c r="Y1046" s="88" t="s">
        <v>1692</v>
      </c>
      <c r="Z1046" s="88" t="b">
        <v>0</v>
      </c>
      <c r="AA1046" s="88" t="b">
        <v>0</v>
      </c>
      <c r="AB1046" s="88"/>
      <c r="AC1046" s="88">
        <v>1</v>
      </c>
      <c r="AD1046" s="88">
        <v>0</v>
      </c>
      <c r="AE1046" s="88" t="s">
        <v>1693</v>
      </c>
      <c r="AF1046" s="88" t="b">
        <v>0</v>
      </c>
      <c r="AG1046" s="88" t="b">
        <v>0</v>
      </c>
      <c r="AH1046" s="88"/>
      <c r="AI1046" s="88"/>
      <c r="AJ1046" s="88"/>
      <c r="AK1046" s="88" t="s">
        <v>6513</v>
      </c>
      <c r="AL1046" s="88" t="s">
        <v>6514</v>
      </c>
      <c r="AM1046" s="88" t="s">
        <v>6513</v>
      </c>
      <c r="AN1046" s="88">
        <v>1</v>
      </c>
      <c r="AO1046" s="88" t="s">
        <v>6384</v>
      </c>
      <c r="AP1046" s="88" t="b">
        <v>0</v>
      </c>
      <c r="AQ1046" s="88" t="b">
        <v>0</v>
      </c>
      <c r="AR1046" s="88"/>
      <c r="AS1046" s="88" t="b">
        <v>0</v>
      </c>
      <c r="AT1046" s="88">
        <v>4</v>
      </c>
      <c r="AU1046" s="88">
        <v>2</v>
      </c>
    </row>
    <row r="1047" spans="1:47" ht="15" customHeight="1" x14ac:dyDescent="0.3">
      <c r="A1047" s="46" t="s">
        <v>868</v>
      </c>
      <c r="B1047" s="46" t="s">
        <v>874</v>
      </c>
      <c r="C1047" s="50"/>
      <c r="D1047" s="51"/>
      <c r="E1047" s="81"/>
      <c r="F1047" s="52"/>
      <c r="G1047" s="50"/>
      <c r="H1047" s="54"/>
      <c r="I1047" s="53"/>
      <c r="J1047" s="53"/>
      <c r="K1047" s="65"/>
      <c r="L1047" s="79"/>
      <c r="M1047" s="79"/>
      <c r="N1047" s="60"/>
      <c r="O1047" s="88" t="s">
        <v>1686</v>
      </c>
      <c r="P1047" s="83">
        <v>45033.729386574072</v>
      </c>
      <c r="Q1047" s="88" t="s">
        <v>6515</v>
      </c>
      <c r="R1047" s="88"/>
      <c r="S1047" s="88" t="s">
        <v>6513</v>
      </c>
      <c r="T1047" s="88" t="s">
        <v>6378</v>
      </c>
      <c r="U1047" s="88" t="s">
        <v>868</v>
      </c>
      <c r="V1047" s="88" t="s">
        <v>6514</v>
      </c>
      <c r="W1047" s="78" t="s">
        <v>6516</v>
      </c>
      <c r="X1047" s="83">
        <v>45033.729386574072</v>
      </c>
      <c r="Y1047" s="88" t="s">
        <v>1692</v>
      </c>
      <c r="Z1047" s="88" t="b">
        <v>0</v>
      </c>
      <c r="AA1047" s="88" t="b">
        <v>0</v>
      </c>
      <c r="AB1047" s="88"/>
      <c r="AC1047" s="88">
        <v>2</v>
      </c>
      <c r="AD1047" s="88">
        <v>0</v>
      </c>
      <c r="AE1047" s="88" t="s">
        <v>1693</v>
      </c>
      <c r="AF1047" s="88" t="b">
        <v>0</v>
      </c>
      <c r="AG1047" s="88" t="b">
        <v>0</v>
      </c>
      <c r="AH1047" s="88"/>
      <c r="AI1047" s="88"/>
      <c r="AJ1047" s="88"/>
      <c r="AK1047" s="88" t="s">
        <v>6517</v>
      </c>
      <c r="AL1047" s="88" t="s">
        <v>6518</v>
      </c>
      <c r="AM1047" s="88" t="s">
        <v>6517</v>
      </c>
      <c r="AN1047" s="88">
        <v>1</v>
      </c>
      <c r="AO1047" s="88" t="s">
        <v>6384</v>
      </c>
      <c r="AP1047" s="88" t="b">
        <v>0</v>
      </c>
      <c r="AQ1047" s="88" t="b">
        <v>0</v>
      </c>
      <c r="AR1047" s="88"/>
      <c r="AS1047" s="88" t="b">
        <v>0</v>
      </c>
      <c r="AT1047" s="88">
        <v>3</v>
      </c>
      <c r="AU1047" s="88">
        <v>2</v>
      </c>
    </row>
    <row r="1048" spans="1:47" ht="15" customHeight="1" x14ac:dyDescent="0.3">
      <c r="A1048" s="46" t="s">
        <v>874</v>
      </c>
      <c r="B1048" s="46" t="s">
        <v>868</v>
      </c>
      <c r="C1048" s="50"/>
      <c r="D1048" s="51"/>
      <c r="E1048" s="81"/>
      <c r="F1048" s="52"/>
      <c r="G1048" s="50"/>
      <c r="H1048" s="54"/>
      <c r="I1048" s="53"/>
      <c r="J1048" s="53"/>
      <c r="K1048" s="65"/>
      <c r="L1048" s="79"/>
      <c r="M1048" s="79"/>
      <c r="N1048" s="60"/>
      <c r="O1048" s="88" t="s">
        <v>1686</v>
      </c>
      <c r="P1048" s="83">
        <v>45033.725104166668</v>
      </c>
      <c r="Q1048" s="88" t="s">
        <v>6519</v>
      </c>
      <c r="R1048" s="88"/>
      <c r="S1048" s="88" t="s">
        <v>6517</v>
      </c>
      <c r="T1048" s="88" t="s">
        <v>6378</v>
      </c>
      <c r="U1048" s="88" t="s">
        <v>6511</v>
      </c>
      <c r="V1048" s="88" t="s">
        <v>6518</v>
      </c>
      <c r="W1048" s="78" t="s">
        <v>6520</v>
      </c>
      <c r="X1048" s="83">
        <v>45033.725104166668</v>
      </c>
      <c r="Y1048" s="88" t="s">
        <v>1692</v>
      </c>
      <c r="Z1048" s="88" t="b">
        <v>0</v>
      </c>
      <c r="AA1048" s="88" t="b">
        <v>0</v>
      </c>
      <c r="AB1048" s="88"/>
      <c r="AC1048" s="88">
        <v>5</v>
      </c>
      <c r="AD1048" s="88">
        <v>0</v>
      </c>
      <c r="AE1048" s="88" t="s">
        <v>1693</v>
      </c>
      <c r="AF1048" s="88" t="b">
        <v>0</v>
      </c>
      <c r="AG1048" s="88" t="b">
        <v>0</v>
      </c>
      <c r="AH1048" s="88"/>
      <c r="AI1048" s="88"/>
      <c r="AJ1048" s="88"/>
      <c r="AK1048" s="88" t="s">
        <v>6391</v>
      </c>
      <c r="AL1048" s="88" t="s">
        <v>6392</v>
      </c>
      <c r="AM1048" s="88" t="s">
        <v>6391</v>
      </c>
      <c r="AN1048" s="88">
        <v>1</v>
      </c>
      <c r="AO1048" s="88" t="s">
        <v>6384</v>
      </c>
      <c r="AP1048" s="88" t="b">
        <v>0</v>
      </c>
      <c r="AQ1048" s="88" t="b">
        <v>0</v>
      </c>
      <c r="AR1048" s="88"/>
      <c r="AS1048" s="88" t="b">
        <v>0</v>
      </c>
      <c r="AT1048" s="88">
        <v>2</v>
      </c>
      <c r="AU1048" s="88">
        <v>2</v>
      </c>
    </row>
    <row r="1049" spans="1:47" ht="15" customHeight="1" x14ac:dyDescent="0.3">
      <c r="A1049" s="46" t="s">
        <v>868</v>
      </c>
      <c r="B1049" s="46" t="s">
        <v>875</v>
      </c>
      <c r="C1049" s="50"/>
      <c r="D1049" s="51"/>
      <c r="E1049" s="81"/>
      <c r="F1049" s="52"/>
      <c r="G1049" s="50"/>
      <c r="H1049" s="54"/>
      <c r="I1049" s="53"/>
      <c r="J1049" s="53"/>
      <c r="K1049" s="65"/>
      <c r="L1049" s="79"/>
      <c r="M1049" s="79"/>
      <c r="N1049" s="60"/>
      <c r="O1049" s="88" t="s">
        <v>1686</v>
      </c>
      <c r="P1049" s="83">
        <v>45033.700312499997</v>
      </c>
      <c r="Q1049" s="88" t="s">
        <v>6521</v>
      </c>
      <c r="R1049" s="88"/>
      <c r="S1049" s="88" t="s">
        <v>6391</v>
      </c>
      <c r="T1049" s="88" t="s">
        <v>6378</v>
      </c>
      <c r="U1049" s="88" t="s">
        <v>868</v>
      </c>
      <c r="V1049" s="88" t="s">
        <v>6392</v>
      </c>
      <c r="W1049" s="78" t="s">
        <v>6522</v>
      </c>
      <c r="X1049" s="83">
        <v>45033.700312499997</v>
      </c>
      <c r="Y1049" s="88" t="s">
        <v>1692</v>
      </c>
      <c r="Z1049" s="88" t="b">
        <v>0</v>
      </c>
      <c r="AA1049" s="88" t="b">
        <v>0</v>
      </c>
      <c r="AB1049" s="88"/>
      <c r="AC1049" s="88">
        <v>-22</v>
      </c>
      <c r="AD1049" s="88">
        <v>0</v>
      </c>
      <c r="AE1049" s="88" t="s">
        <v>1693</v>
      </c>
      <c r="AF1049" s="88" t="b">
        <v>0</v>
      </c>
      <c r="AG1049" s="88" t="b">
        <v>0</v>
      </c>
      <c r="AH1049" s="88"/>
      <c r="AI1049" s="88"/>
      <c r="AJ1049" s="88"/>
      <c r="AK1049" s="88" t="s">
        <v>6523</v>
      </c>
      <c r="AL1049" s="88" t="s">
        <v>6524</v>
      </c>
      <c r="AM1049" s="88" t="s">
        <v>6523</v>
      </c>
      <c r="AN1049" s="88">
        <v>5</v>
      </c>
      <c r="AO1049" s="88" t="s">
        <v>6384</v>
      </c>
      <c r="AP1049" s="88" t="b">
        <v>0</v>
      </c>
      <c r="AQ1049" s="88" t="b">
        <v>1</v>
      </c>
      <c r="AR1049" s="88" t="s">
        <v>2082</v>
      </c>
      <c r="AS1049" s="88" t="b">
        <v>0</v>
      </c>
      <c r="AT1049" s="88">
        <v>1</v>
      </c>
      <c r="AU1049" s="88">
        <v>1</v>
      </c>
    </row>
    <row r="1050" spans="1:47" ht="15" customHeight="1" x14ac:dyDescent="0.3">
      <c r="A1050" s="46" t="s">
        <v>876</v>
      </c>
      <c r="B1050" s="46" t="s">
        <v>872</v>
      </c>
      <c r="C1050" s="50"/>
      <c r="D1050" s="51"/>
      <c r="E1050" s="81"/>
      <c r="F1050" s="52"/>
      <c r="G1050" s="50"/>
      <c r="H1050" s="54"/>
      <c r="I1050" s="53"/>
      <c r="J1050" s="53"/>
      <c r="K1050" s="65"/>
      <c r="L1050" s="79"/>
      <c r="M1050" s="79"/>
      <c r="N1050" s="60"/>
      <c r="O1050" s="88" t="s">
        <v>1686</v>
      </c>
      <c r="P1050" s="83">
        <v>45033.746516203704</v>
      </c>
      <c r="Q1050" s="88" t="s">
        <v>6525</v>
      </c>
      <c r="R1050" s="88"/>
      <c r="S1050" s="88" t="s">
        <v>6526</v>
      </c>
      <c r="T1050" s="88" t="s">
        <v>6378</v>
      </c>
      <c r="U1050" s="88" t="s">
        <v>6527</v>
      </c>
      <c r="V1050" s="88" t="s">
        <v>6528</v>
      </c>
      <c r="W1050" s="78" t="s">
        <v>6529</v>
      </c>
      <c r="X1050" s="83">
        <v>45033.746516203704</v>
      </c>
      <c r="Y1050" s="88" t="s">
        <v>1692</v>
      </c>
      <c r="Z1050" s="88" t="b">
        <v>0</v>
      </c>
      <c r="AA1050" s="88" t="b">
        <v>0</v>
      </c>
      <c r="AB1050" s="88"/>
      <c r="AC1050" s="88">
        <v>18</v>
      </c>
      <c r="AD1050" s="88">
        <v>0</v>
      </c>
      <c r="AE1050" s="88" t="s">
        <v>1693</v>
      </c>
      <c r="AF1050" s="88" t="b">
        <v>0</v>
      </c>
      <c r="AG1050" s="88" t="b">
        <v>0</v>
      </c>
      <c r="AH1050" s="88"/>
      <c r="AI1050" s="88"/>
      <c r="AJ1050" s="88"/>
      <c r="AK1050" s="88" t="s">
        <v>6530</v>
      </c>
      <c r="AL1050" s="88" t="s">
        <v>6531</v>
      </c>
      <c r="AM1050" s="88" t="s">
        <v>6530</v>
      </c>
      <c r="AN1050" s="88">
        <v>0</v>
      </c>
      <c r="AO1050" s="88" t="s">
        <v>6384</v>
      </c>
      <c r="AP1050" s="88" t="b">
        <v>0</v>
      </c>
      <c r="AQ1050" s="88" t="b">
        <v>0</v>
      </c>
      <c r="AR1050" s="88"/>
      <c r="AS1050" s="88" t="b">
        <v>0</v>
      </c>
      <c r="AT1050" s="88">
        <v>2</v>
      </c>
      <c r="AU1050" s="88">
        <v>1</v>
      </c>
    </row>
    <row r="1051" spans="1:47" ht="15" customHeight="1" x14ac:dyDescent="0.3">
      <c r="A1051" s="46" t="s">
        <v>877</v>
      </c>
      <c r="B1051" s="46" t="s">
        <v>875</v>
      </c>
      <c r="C1051" s="50"/>
      <c r="D1051" s="51"/>
      <c r="E1051" s="81"/>
      <c r="F1051" s="52"/>
      <c r="G1051" s="50"/>
      <c r="H1051" s="54"/>
      <c r="I1051" s="53"/>
      <c r="J1051" s="53"/>
      <c r="K1051" s="65"/>
      <c r="L1051" s="79"/>
      <c r="M1051" s="79"/>
      <c r="N1051" s="60"/>
      <c r="O1051" s="88" t="s">
        <v>1686</v>
      </c>
      <c r="P1051" s="83">
        <v>45033.704016203701</v>
      </c>
      <c r="Q1051" s="88" t="s">
        <v>6532</v>
      </c>
      <c r="R1051" s="88"/>
      <c r="S1051" s="88" t="s">
        <v>6533</v>
      </c>
      <c r="T1051" s="88" t="s">
        <v>6378</v>
      </c>
      <c r="U1051" s="88" t="s">
        <v>6534</v>
      </c>
      <c r="V1051" s="88" t="s">
        <v>6535</v>
      </c>
      <c r="W1051" s="78" t="s">
        <v>6536</v>
      </c>
      <c r="X1051" s="83">
        <v>45033.704016203701</v>
      </c>
      <c r="Y1051" s="88" t="s">
        <v>1692</v>
      </c>
      <c r="Z1051" s="88" t="b">
        <v>0</v>
      </c>
      <c r="AA1051" s="88" t="b">
        <v>0</v>
      </c>
      <c r="AB1051" s="88"/>
      <c r="AC1051" s="88">
        <v>29</v>
      </c>
      <c r="AD1051" s="88">
        <v>0</v>
      </c>
      <c r="AE1051" s="88" t="s">
        <v>1693</v>
      </c>
      <c r="AF1051" s="88" t="b">
        <v>0</v>
      </c>
      <c r="AG1051" s="88" t="b">
        <v>0</v>
      </c>
      <c r="AH1051" s="88"/>
      <c r="AI1051" s="88"/>
      <c r="AJ1051" s="88"/>
      <c r="AK1051" s="88" t="s">
        <v>6523</v>
      </c>
      <c r="AL1051" s="88" t="s">
        <v>6524</v>
      </c>
      <c r="AM1051" s="88" t="s">
        <v>6523</v>
      </c>
      <c r="AN1051" s="88">
        <v>0</v>
      </c>
      <c r="AO1051" s="88" t="s">
        <v>6384</v>
      </c>
      <c r="AP1051" s="88" t="b">
        <v>0</v>
      </c>
      <c r="AQ1051" s="88" t="b">
        <v>0</v>
      </c>
      <c r="AR1051" s="88"/>
      <c r="AS1051" s="88" t="b">
        <v>0</v>
      </c>
      <c r="AT1051" s="88">
        <v>1</v>
      </c>
      <c r="AU1051" s="88">
        <v>1</v>
      </c>
    </row>
    <row r="1052" spans="1:47" ht="15" customHeight="1" x14ac:dyDescent="0.3">
      <c r="A1052" s="46" t="s">
        <v>878</v>
      </c>
      <c r="B1052" s="46" t="s">
        <v>875</v>
      </c>
      <c r="C1052" s="50"/>
      <c r="D1052" s="51"/>
      <c r="E1052" s="81"/>
      <c r="F1052" s="52"/>
      <c r="G1052" s="50"/>
      <c r="H1052" s="54"/>
      <c r="I1052" s="53"/>
      <c r="J1052" s="53"/>
      <c r="K1052" s="65"/>
      <c r="L1052" s="79"/>
      <c r="M1052" s="79"/>
      <c r="N1052" s="60"/>
      <c r="O1052" s="88" t="s">
        <v>1686</v>
      </c>
      <c r="P1052" s="83">
        <v>45033.779560185183</v>
      </c>
      <c r="Q1052" s="88" t="s">
        <v>6537</v>
      </c>
      <c r="R1052" s="88"/>
      <c r="S1052" s="88" t="s">
        <v>6538</v>
      </c>
      <c r="T1052" s="88" t="s">
        <v>6378</v>
      </c>
      <c r="U1052" s="88" t="s">
        <v>6539</v>
      </c>
      <c r="V1052" s="88" t="s">
        <v>6540</v>
      </c>
      <c r="W1052" s="78" t="s">
        <v>6541</v>
      </c>
      <c r="X1052" s="83">
        <v>45033.779560185183</v>
      </c>
      <c r="Y1052" s="88" t="s">
        <v>1692</v>
      </c>
      <c r="Z1052" s="88" t="b">
        <v>0</v>
      </c>
      <c r="AA1052" s="88" t="b">
        <v>0</v>
      </c>
      <c r="AB1052" s="88"/>
      <c r="AC1052" s="88">
        <v>-9</v>
      </c>
      <c r="AD1052" s="88">
        <v>0</v>
      </c>
      <c r="AE1052" s="88" t="s">
        <v>1693</v>
      </c>
      <c r="AF1052" s="88" t="b">
        <v>0</v>
      </c>
      <c r="AG1052" s="88" t="b">
        <v>0</v>
      </c>
      <c r="AH1052" s="88"/>
      <c r="AI1052" s="88"/>
      <c r="AJ1052" s="88"/>
      <c r="AK1052" s="88" t="s">
        <v>6523</v>
      </c>
      <c r="AL1052" s="88" t="s">
        <v>6524</v>
      </c>
      <c r="AM1052" s="88" t="s">
        <v>6523</v>
      </c>
      <c r="AN1052" s="88">
        <v>0</v>
      </c>
      <c r="AO1052" s="88" t="s">
        <v>6384</v>
      </c>
      <c r="AP1052" s="88" t="b">
        <v>0</v>
      </c>
      <c r="AQ1052" s="88" t="b">
        <v>1</v>
      </c>
      <c r="AR1052" s="88" t="s">
        <v>2082</v>
      </c>
      <c r="AS1052" s="88" t="b">
        <v>0</v>
      </c>
      <c r="AT1052" s="88">
        <v>1</v>
      </c>
      <c r="AU1052" s="88">
        <v>1</v>
      </c>
    </row>
    <row r="1053" spans="1:47" ht="15" customHeight="1" x14ac:dyDescent="0.3">
      <c r="A1053" s="46" t="s">
        <v>872</v>
      </c>
      <c r="B1053" s="46" t="s">
        <v>875</v>
      </c>
      <c r="C1053" s="50"/>
      <c r="D1053" s="51"/>
      <c r="E1053" s="81"/>
      <c r="F1053" s="52"/>
      <c r="G1053" s="50"/>
      <c r="H1053" s="54"/>
      <c r="I1053" s="53"/>
      <c r="J1053" s="53"/>
      <c r="K1053" s="65"/>
      <c r="L1053" s="79"/>
      <c r="M1053" s="79"/>
      <c r="N1053" s="60"/>
      <c r="O1053" s="88" t="s">
        <v>1686</v>
      </c>
      <c r="P1053" s="83">
        <v>45033.70103009259</v>
      </c>
      <c r="Q1053" s="88" t="s">
        <v>6542</v>
      </c>
      <c r="R1053" s="88"/>
      <c r="S1053" s="88" t="s">
        <v>6530</v>
      </c>
      <c r="T1053" s="88" t="s">
        <v>6378</v>
      </c>
      <c r="U1053" s="88" t="s">
        <v>6502</v>
      </c>
      <c r="V1053" s="88" t="s">
        <v>6531</v>
      </c>
      <c r="W1053" s="78" t="s">
        <v>6543</v>
      </c>
      <c r="X1053" s="83">
        <v>45033.70103009259</v>
      </c>
      <c r="Y1053" s="88" t="s">
        <v>1692</v>
      </c>
      <c r="Z1053" s="88" t="b">
        <v>0</v>
      </c>
      <c r="AA1053" s="88" t="b">
        <v>0</v>
      </c>
      <c r="AB1053" s="88"/>
      <c r="AC1053" s="88">
        <v>45</v>
      </c>
      <c r="AD1053" s="88">
        <v>0</v>
      </c>
      <c r="AE1053" s="88" t="s">
        <v>1693</v>
      </c>
      <c r="AF1053" s="88" t="b">
        <v>0</v>
      </c>
      <c r="AG1053" s="88" t="b">
        <v>0</v>
      </c>
      <c r="AH1053" s="88"/>
      <c r="AI1053" s="88"/>
      <c r="AJ1053" s="88"/>
      <c r="AK1053" s="88" t="s">
        <v>6523</v>
      </c>
      <c r="AL1053" s="88" t="s">
        <v>6524</v>
      </c>
      <c r="AM1053" s="88" t="s">
        <v>6523</v>
      </c>
      <c r="AN1053" s="88">
        <v>1</v>
      </c>
      <c r="AO1053" s="88" t="s">
        <v>6384</v>
      </c>
      <c r="AP1053" s="88" t="b">
        <v>1</v>
      </c>
      <c r="AQ1053" s="88" t="b">
        <v>0</v>
      </c>
      <c r="AR1053" s="88"/>
      <c r="AS1053" s="88" t="b">
        <v>0</v>
      </c>
      <c r="AT1053" s="88">
        <v>1</v>
      </c>
      <c r="AU1053" s="88">
        <v>1</v>
      </c>
    </row>
    <row r="1054" spans="1:47" ht="15" customHeight="1" x14ac:dyDescent="0.3">
      <c r="A1054" s="46" t="s">
        <v>875</v>
      </c>
      <c r="B1054" s="46" t="s">
        <v>872</v>
      </c>
      <c r="C1054" s="50"/>
      <c r="D1054" s="51"/>
      <c r="E1054" s="81"/>
      <c r="F1054" s="52"/>
      <c r="G1054" s="50"/>
      <c r="H1054" s="54"/>
      <c r="I1054" s="53"/>
      <c r="J1054" s="53"/>
      <c r="K1054" s="65"/>
      <c r="L1054" s="79"/>
      <c r="M1054" s="79"/>
      <c r="N1054" s="60"/>
      <c r="O1054" s="88" t="s">
        <v>1697</v>
      </c>
      <c r="P1054" s="83">
        <v>45033.699236111112</v>
      </c>
      <c r="Q1054" s="88" t="s">
        <v>6544</v>
      </c>
      <c r="R1054" s="88"/>
      <c r="S1054" s="88" t="s">
        <v>6523</v>
      </c>
      <c r="T1054" s="88" t="s">
        <v>6378</v>
      </c>
      <c r="U1054" s="88" t="s">
        <v>6545</v>
      </c>
      <c r="V1054" s="88" t="s">
        <v>6524</v>
      </c>
      <c r="W1054" s="78" t="s">
        <v>6546</v>
      </c>
      <c r="X1054" s="83">
        <v>45033.699236111112</v>
      </c>
      <c r="Y1054" s="88" t="s">
        <v>1692</v>
      </c>
      <c r="Z1054" s="88" t="b">
        <v>0</v>
      </c>
      <c r="AA1054" s="88" t="b">
        <v>0</v>
      </c>
      <c r="AB1054" s="88"/>
      <c r="AC1054" s="88">
        <v>54</v>
      </c>
      <c r="AD1054" s="88">
        <v>0</v>
      </c>
      <c r="AE1054" s="88" t="s">
        <v>1693</v>
      </c>
      <c r="AF1054" s="88" t="b">
        <v>0</v>
      </c>
      <c r="AG1054" s="88" t="b">
        <v>0</v>
      </c>
      <c r="AH1054" s="88"/>
      <c r="AI1054" s="88"/>
      <c r="AJ1054" s="88"/>
      <c r="AK1054" s="88" t="s">
        <v>6384</v>
      </c>
      <c r="AL1054" s="88" t="s">
        <v>6547</v>
      </c>
      <c r="AM1054" s="88" t="s">
        <v>6384</v>
      </c>
      <c r="AN1054" s="88">
        <v>4</v>
      </c>
      <c r="AO1054" s="88" t="s">
        <v>6384</v>
      </c>
      <c r="AP1054" s="88" t="b">
        <v>0</v>
      </c>
      <c r="AQ1054" s="88" t="b">
        <v>0</v>
      </c>
      <c r="AR1054" s="88"/>
      <c r="AS1054" s="88" t="b">
        <v>0</v>
      </c>
      <c r="AT1054" s="88">
        <v>0</v>
      </c>
      <c r="AU1054" s="88">
        <v>1</v>
      </c>
    </row>
    <row r="1055" spans="1:47" ht="15" customHeight="1" x14ac:dyDescent="0.3">
      <c r="A1055" s="46" t="s">
        <v>879</v>
      </c>
      <c r="B1055" s="46" t="s">
        <v>880</v>
      </c>
      <c r="C1055" s="50"/>
      <c r="D1055" s="51"/>
      <c r="E1055" s="81"/>
      <c r="F1055" s="52"/>
      <c r="G1055" s="50"/>
      <c r="H1055" s="54"/>
      <c r="I1055" s="53"/>
      <c r="J1055" s="53"/>
      <c r="K1055" s="65"/>
      <c r="L1055" s="79"/>
      <c r="M1055" s="79"/>
      <c r="N1055" s="60"/>
      <c r="O1055" s="88" t="s">
        <v>1686</v>
      </c>
      <c r="P1055" s="83">
        <v>45033.838923611111</v>
      </c>
      <c r="Q1055" s="88" t="s">
        <v>6548</v>
      </c>
      <c r="R1055" s="88"/>
      <c r="S1055" s="88" t="s">
        <v>6549</v>
      </c>
      <c r="T1055" s="88" t="s">
        <v>6378</v>
      </c>
      <c r="U1055" s="88" t="s">
        <v>879</v>
      </c>
      <c r="V1055" s="88" t="s">
        <v>6550</v>
      </c>
      <c r="W1055" s="78" t="s">
        <v>6551</v>
      </c>
      <c r="X1055" s="83">
        <v>45033.838923611111</v>
      </c>
      <c r="Y1055" s="88" t="s">
        <v>1692</v>
      </c>
      <c r="Z1055" s="88" t="b">
        <v>0</v>
      </c>
      <c r="AA1055" s="88" t="b">
        <v>0</v>
      </c>
      <c r="AB1055" s="88"/>
      <c r="AC1055" s="88">
        <v>30</v>
      </c>
      <c r="AD1055" s="88">
        <v>0</v>
      </c>
      <c r="AE1055" s="88" t="s">
        <v>1693</v>
      </c>
      <c r="AF1055" s="88" t="b">
        <v>0</v>
      </c>
      <c r="AG1055" s="88" t="b">
        <v>0</v>
      </c>
      <c r="AH1055" s="88"/>
      <c r="AI1055" s="88"/>
      <c r="AJ1055" s="88"/>
      <c r="AK1055" s="88" t="s">
        <v>6552</v>
      </c>
      <c r="AL1055" s="88" t="s">
        <v>6553</v>
      </c>
      <c r="AM1055" s="88" t="s">
        <v>6552</v>
      </c>
      <c r="AN1055" s="88">
        <v>0</v>
      </c>
      <c r="AO1055" s="88" t="s">
        <v>6384</v>
      </c>
      <c r="AP1055" s="88" t="b">
        <v>0</v>
      </c>
      <c r="AQ1055" s="88" t="b">
        <v>0</v>
      </c>
      <c r="AR1055" s="88"/>
      <c r="AS1055" s="88" t="b">
        <v>0</v>
      </c>
      <c r="AT1055" s="88">
        <v>1</v>
      </c>
      <c r="AU1055" s="88">
        <v>1</v>
      </c>
    </row>
    <row r="1056" spans="1:47" ht="15" customHeight="1" x14ac:dyDescent="0.3">
      <c r="A1056" s="46" t="s">
        <v>881</v>
      </c>
      <c r="B1056" s="46" t="s">
        <v>880</v>
      </c>
      <c r="C1056" s="50"/>
      <c r="D1056" s="51"/>
      <c r="E1056" s="81"/>
      <c r="F1056" s="52"/>
      <c r="G1056" s="50"/>
      <c r="H1056" s="54"/>
      <c r="I1056" s="53"/>
      <c r="J1056" s="53"/>
      <c r="K1056" s="65"/>
      <c r="L1056" s="79"/>
      <c r="M1056" s="79"/>
      <c r="N1056" s="60"/>
      <c r="O1056" s="88" t="s">
        <v>1686</v>
      </c>
      <c r="P1056" s="83">
        <v>45034.071585648147</v>
      </c>
      <c r="Q1056" s="88" t="s">
        <v>6554</v>
      </c>
      <c r="R1056" s="88"/>
      <c r="S1056" s="88" t="s">
        <v>6555</v>
      </c>
      <c r="T1056" s="88" t="s">
        <v>6378</v>
      </c>
      <c r="U1056" s="88" t="s">
        <v>6556</v>
      </c>
      <c r="V1056" s="88" t="s">
        <v>6557</v>
      </c>
      <c r="W1056" s="78" t="s">
        <v>6558</v>
      </c>
      <c r="X1056" s="83">
        <v>45034.071585648147</v>
      </c>
      <c r="Y1056" s="88" t="s">
        <v>1692</v>
      </c>
      <c r="Z1056" s="88" t="b">
        <v>0</v>
      </c>
      <c r="AA1056" s="88" t="b">
        <v>0</v>
      </c>
      <c r="AB1056" s="88"/>
      <c r="AC1056" s="88">
        <v>5</v>
      </c>
      <c r="AD1056" s="88">
        <v>0</v>
      </c>
      <c r="AE1056" s="88" t="s">
        <v>1693</v>
      </c>
      <c r="AF1056" s="88" t="b">
        <v>0</v>
      </c>
      <c r="AG1056" s="88" t="b">
        <v>0</v>
      </c>
      <c r="AH1056" s="88"/>
      <c r="AI1056" s="88"/>
      <c r="AJ1056" s="88"/>
      <c r="AK1056" s="88" t="s">
        <v>6552</v>
      </c>
      <c r="AL1056" s="88" t="s">
        <v>6553</v>
      </c>
      <c r="AM1056" s="88" t="s">
        <v>6552</v>
      </c>
      <c r="AN1056" s="88">
        <v>0</v>
      </c>
      <c r="AO1056" s="88" t="s">
        <v>6384</v>
      </c>
      <c r="AP1056" s="88" t="b">
        <v>0</v>
      </c>
      <c r="AQ1056" s="88" t="b">
        <v>0</v>
      </c>
      <c r="AR1056" s="88"/>
      <c r="AS1056" s="88" t="b">
        <v>0</v>
      </c>
      <c r="AT1056" s="88">
        <v>1</v>
      </c>
      <c r="AU1056" s="88">
        <v>1</v>
      </c>
    </row>
    <row r="1057" spans="1:47" ht="15" customHeight="1" x14ac:dyDescent="0.3">
      <c r="A1057" s="46" t="s">
        <v>882</v>
      </c>
      <c r="B1057" s="46" t="s">
        <v>880</v>
      </c>
      <c r="C1057" s="50"/>
      <c r="D1057" s="51"/>
      <c r="E1057" s="81"/>
      <c r="F1057" s="52"/>
      <c r="G1057" s="50"/>
      <c r="H1057" s="54"/>
      <c r="I1057" s="53"/>
      <c r="J1057" s="53"/>
      <c r="K1057" s="65"/>
      <c r="L1057" s="79"/>
      <c r="M1057" s="79"/>
      <c r="N1057" s="60"/>
      <c r="O1057" s="88" t="s">
        <v>1686</v>
      </c>
      <c r="P1057" s="83">
        <v>45033.744351851848</v>
      </c>
      <c r="Q1057" s="88" t="s">
        <v>6559</v>
      </c>
      <c r="R1057" s="88"/>
      <c r="S1057" s="88" t="s">
        <v>6560</v>
      </c>
      <c r="T1057" s="88" t="s">
        <v>6378</v>
      </c>
      <c r="U1057" s="88" t="s">
        <v>6561</v>
      </c>
      <c r="V1057" s="88" t="s">
        <v>6562</v>
      </c>
      <c r="W1057" s="78" t="s">
        <v>6563</v>
      </c>
      <c r="X1057" s="83">
        <v>45033.744351851848</v>
      </c>
      <c r="Y1057" s="88" t="s">
        <v>1692</v>
      </c>
      <c r="Z1057" s="88" t="b">
        <v>0</v>
      </c>
      <c r="AA1057" s="88" t="b">
        <v>0</v>
      </c>
      <c r="AB1057" s="88"/>
      <c r="AC1057" s="88">
        <v>48</v>
      </c>
      <c r="AD1057" s="88">
        <v>0</v>
      </c>
      <c r="AE1057" s="88" t="s">
        <v>1693</v>
      </c>
      <c r="AF1057" s="88" t="b">
        <v>0</v>
      </c>
      <c r="AG1057" s="88" t="b">
        <v>0</v>
      </c>
      <c r="AH1057" s="88"/>
      <c r="AI1057" s="88"/>
      <c r="AJ1057" s="88"/>
      <c r="AK1057" s="88" t="s">
        <v>6552</v>
      </c>
      <c r="AL1057" s="88" t="s">
        <v>6553</v>
      </c>
      <c r="AM1057" s="88" t="s">
        <v>6552</v>
      </c>
      <c r="AN1057" s="88">
        <v>0</v>
      </c>
      <c r="AO1057" s="88" t="s">
        <v>6384</v>
      </c>
      <c r="AP1057" s="88" t="b">
        <v>0</v>
      </c>
      <c r="AQ1057" s="88" t="b">
        <v>0</v>
      </c>
      <c r="AR1057" s="88"/>
      <c r="AS1057" s="88" t="b">
        <v>0</v>
      </c>
      <c r="AT1057" s="88">
        <v>1</v>
      </c>
      <c r="AU1057" s="88">
        <v>1</v>
      </c>
    </row>
    <row r="1058" spans="1:47" ht="15" customHeight="1" x14ac:dyDescent="0.3">
      <c r="A1058" s="46" t="s">
        <v>880</v>
      </c>
      <c r="B1058" s="46" t="s">
        <v>872</v>
      </c>
      <c r="C1058" s="50"/>
      <c r="D1058" s="51"/>
      <c r="E1058" s="81"/>
      <c r="F1058" s="52"/>
      <c r="G1058" s="50"/>
      <c r="H1058" s="54"/>
      <c r="I1058" s="53"/>
      <c r="J1058" s="53"/>
      <c r="K1058" s="65"/>
      <c r="L1058" s="79"/>
      <c r="M1058" s="79"/>
      <c r="N1058" s="60"/>
      <c r="O1058" s="88" t="s">
        <v>1697</v>
      </c>
      <c r="P1058" s="83">
        <v>45033.700243055559</v>
      </c>
      <c r="Q1058" s="88" t="s">
        <v>6564</v>
      </c>
      <c r="R1058" s="88"/>
      <c r="S1058" s="88" t="s">
        <v>6552</v>
      </c>
      <c r="T1058" s="88" t="s">
        <v>6378</v>
      </c>
      <c r="U1058" s="88" t="s">
        <v>6565</v>
      </c>
      <c r="V1058" s="88" t="s">
        <v>6553</v>
      </c>
      <c r="W1058" s="78" t="s">
        <v>6566</v>
      </c>
      <c r="X1058" s="83">
        <v>45033.700243055559</v>
      </c>
      <c r="Y1058" s="88" t="s">
        <v>1692</v>
      </c>
      <c r="Z1058" s="88" t="b">
        <v>0</v>
      </c>
      <c r="AA1058" s="88" t="b">
        <v>0</v>
      </c>
      <c r="AB1058" s="88"/>
      <c r="AC1058" s="88">
        <v>187</v>
      </c>
      <c r="AD1058" s="88">
        <v>0</v>
      </c>
      <c r="AE1058" s="88" t="s">
        <v>1693</v>
      </c>
      <c r="AF1058" s="88" t="b">
        <v>0</v>
      </c>
      <c r="AG1058" s="88" t="b">
        <v>0</v>
      </c>
      <c r="AH1058" s="88"/>
      <c r="AI1058" s="88"/>
      <c r="AJ1058" s="88"/>
      <c r="AK1058" s="88" t="s">
        <v>6384</v>
      </c>
      <c r="AL1058" s="88" t="s">
        <v>6547</v>
      </c>
      <c r="AM1058" s="88" t="s">
        <v>6384</v>
      </c>
      <c r="AN1058" s="88">
        <v>3</v>
      </c>
      <c r="AO1058" s="88" t="s">
        <v>6384</v>
      </c>
      <c r="AP1058" s="88" t="b">
        <v>0</v>
      </c>
      <c r="AQ1058" s="88" t="b">
        <v>0</v>
      </c>
      <c r="AR1058" s="88"/>
      <c r="AS1058" s="88" t="b">
        <v>0</v>
      </c>
      <c r="AT1058" s="88">
        <v>0</v>
      </c>
      <c r="AU1058" s="88">
        <v>1</v>
      </c>
    </row>
    <row r="1059" spans="1:47" ht="15" customHeight="1" x14ac:dyDescent="0.3">
      <c r="A1059" s="46" t="s">
        <v>883</v>
      </c>
      <c r="B1059" s="46" t="s">
        <v>884</v>
      </c>
      <c r="C1059" s="50"/>
      <c r="D1059" s="51"/>
      <c r="E1059" s="81"/>
      <c r="F1059" s="52"/>
      <c r="G1059" s="50"/>
      <c r="H1059" s="54"/>
      <c r="I1059" s="53"/>
      <c r="J1059" s="53"/>
      <c r="K1059" s="65"/>
      <c r="L1059" s="79"/>
      <c r="M1059" s="79"/>
      <c r="N1059" s="60"/>
      <c r="O1059" s="88" t="s">
        <v>1686</v>
      </c>
      <c r="P1059" s="83">
        <v>45033.710960648146</v>
      </c>
      <c r="Q1059" s="88" t="s">
        <v>6567</v>
      </c>
      <c r="R1059" s="88"/>
      <c r="S1059" s="88" t="s">
        <v>6568</v>
      </c>
      <c r="T1059" s="88" t="s">
        <v>6378</v>
      </c>
      <c r="U1059" s="88" t="s">
        <v>6569</v>
      </c>
      <c r="V1059" s="88" t="s">
        <v>6570</v>
      </c>
      <c r="W1059" s="78" t="s">
        <v>6571</v>
      </c>
      <c r="X1059" s="83">
        <v>45033.710960648146</v>
      </c>
      <c r="Y1059" s="88" t="s">
        <v>1692</v>
      </c>
      <c r="Z1059" s="88" t="b">
        <v>0</v>
      </c>
      <c r="AA1059" s="88" t="b">
        <v>0</v>
      </c>
      <c r="AB1059" s="88"/>
      <c r="AC1059" s="88">
        <v>-1</v>
      </c>
      <c r="AD1059" s="88">
        <v>0</v>
      </c>
      <c r="AE1059" s="88" t="s">
        <v>1693</v>
      </c>
      <c r="AF1059" s="88" t="b">
        <v>0</v>
      </c>
      <c r="AG1059" s="88" t="b">
        <v>0</v>
      </c>
      <c r="AH1059" s="88"/>
      <c r="AI1059" s="88"/>
      <c r="AJ1059" s="88"/>
      <c r="AK1059" s="88" t="s">
        <v>6572</v>
      </c>
      <c r="AL1059" s="88" t="s">
        <v>6573</v>
      </c>
      <c r="AM1059" s="88" t="s">
        <v>6572</v>
      </c>
      <c r="AN1059" s="88">
        <v>0</v>
      </c>
      <c r="AO1059" s="88" t="s">
        <v>6384</v>
      </c>
      <c r="AP1059" s="88" t="b">
        <v>0</v>
      </c>
      <c r="AQ1059" s="88" t="b">
        <v>0</v>
      </c>
      <c r="AR1059" s="88"/>
      <c r="AS1059" s="88" t="b">
        <v>0</v>
      </c>
      <c r="AT1059" s="88">
        <v>1</v>
      </c>
      <c r="AU1059" s="88">
        <v>1</v>
      </c>
    </row>
    <row r="1060" spans="1:47" ht="15" customHeight="1" x14ac:dyDescent="0.3">
      <c r="A1060" s="46" t="s">
        <v>885</v>
      </c>
      <c r="B1060" s="46" t="s">
        <v>884</v>
      </c>
      <c r="C1060" s="50"/>
      <c r="D1060" s="51"/>
      <c r="E1060" s="81"/>
      <c r="F1060" s="52"/>
      <c r="G1060" s="50"/>
      <c r="H1060" s="54"/>
      <c r="I1060" s="53"/>
      <c r="J1060" s="53"/>
      <c r="K1060" s="65"/>
      <c r="L1060" s="79"/>
      <c r="M1060" s="79"/>
      <c r="N1060" s="60"/>
      <c r="O1060" s="88" t="s">
        <v>1686</v>
      </c>
      <c r="P1060" s="83">
        <v>45033.715208333335</v>
      </c>
      <c r="Q1060" s="88" t="s">
        <v>6574</v>
      </c>
      <c r="R1060" s="88"/>
      <c r="S1060" s="88" t="s">
        <v>6575</v>
      </c>
      <c r="T1060" s="88" t="s">
        <v>6378</v>
      </c>
      <c r="U1060" s="88" t="s">
        <v>6576</v>
      </c>
      <c r="V1060" s="88" t="s">
        <v>6577</v>
      </c>
      <c r="W1060" s="78" t="s">
        <v>6578</v>
      </c>
      <c r="X1060" s="83">
        <v>45033.715208333335</v>
      </c>
      <c r="Y1060" s="88" t="s">
        <v>1692</v>
      </c>
      <c r="Z1060" s="88" t="b">
        <v>0</v>
      </c>
      <c r="AA1060" s="88" t="b">
        <v>0</v>
      </c>
      <c r="AB1060" s="88"/>
      <c r="AC1060" s="88">
        <v>10</v>
      </c>
      <c r="AD1060" s="88">
        <v>0</v>
      </c>
      <c r="AE1060" s="88" t="s">
        <v>1693</v>
      </c>
      <c r="AF1060" s="88" t="b">
        <v>0</v>
      </c>
      <c r="AG1060" s="88" t="b">
        <v>0</v>
      </c>
      <c r="AH1060" s="88"/>
      <c r="AI1060" s="88"/>
      <c r="AJ1060" s="88"/>
      <c r="AK1060" s="88" t="s">
        <v>6572</v>
      </c>
      <c r="AL1060" s="88" t="s">
        <v>6573</v>
      </c>
      <c r="AM1060" s="88" t="s">
        <v>6572</v>
      </c>
      <c r="AN1060" s="88">
        <v>0</v>
      </c>
      <c r="AO1060" s="88" t="s">
        <v>6384</v>
      </c>
      <c r="AP1060" s="88" t="b">
        <v>0</v>
      </c>
      <c r="AQ1060" s="88" t="b">
        <v>0</v>
      </c>
      <c r="AR1060" s="88"/>
      <c r="AS1060" s="88" t="b">
        <v>0</v>
      </c>
      <c r="AT1060" s="88">
        <v>1</v>
      </c>
      <c r="AU1060" s="88">
        <v>1</v>
      </c>
    </row>
    <row r="1061" spans="1:47" ht="15" customHeight="1" x14ac:dyDescent="0.3">
      <c r="A1061" s="46" t="s">
        <v>886</v>
      </c>
      <c r="B1061" s="46" t="s">
        <v>884</v>
      </c>
      <c r="C1061" s="50"/>
      <c r="D1061" s="51"/>
      <c r="E1061" s="81"/>
      <c r="F1061" s="52"/>
      <c r="G1061" s="50"/>
      <c r="H1061" s="54"/>
      <c r="I1061" s="53"/>
      <c r="J1061" s="53"/>
      <c r="K1061" s="65"/>
      <c r="L1061" s="79"/>
      <c r="M1061" s="79"/>
      <c r="N1061" s="60"/>
      <c r="O1061" s="88" t="s">
        <v>1686</v>
      </c>
      <c r="P1061" s="83">
        <v>45033.721990740742</v>
      </c>
      <c r="Q1061" s="88" t="s">
        <v>6579</v>
      </c>
      <c r="R1061" s="88"/>
      <c r="S1061" s="88" t="s">
        <v>6580</v>
      </c>
      <c r="T1061" s="88" t="s">
        <v>6378</v>
      </c>
      <c r="U1061" s="88" t="s">
        <v>6581</v>
      </c>
      <c r="V1061" s="88" t="s">
        <v>6582</v>
      </c>
      <c r="W1061" s="78" t="s">
        <v>6583</v>
      </c>
      <c r="X1061" s="83">
        <v>45033.721990740742</v>
      </c>
      <c r="Y1061" s="88" t="s">
        <v>1692</v>
      </c>
      <c r="Z1061" s="88" t="b">
        <v>0</v>
      </c>
      <c r="AA1061" s="88" t="b">
        <v>0</v>
      </c>
      <c r="AB1061" s="88"/>
      <c r="AC1061" s="88">
        <v>0</v>
      </c>
      <c r="AD1061" s="88">
        <v>0</v>
      </c>
      <c r="AE1061" s="88" t="s">
        <v>1693</v>
      </c>
      <c r="AF1061" s="88" t="b">
        <v>0</v>
      </c>
      <c r="AG1061" s="88" t="b">
        <v>0</v>
      </c>
      <c r="AH1061" s="88"/>
      <c r="AI1061" s="88"/>
      <c r="AJ1061" s="88"/>
      <c r="AK1061" s="88" t="s">
        <v>6572</v>
      </c>
      <c r="AL1061" s="88" t="s">
        <v>6573</v>
      </c>
      <c r="AM1061" s="88" t="s">
        <v>6572</v>
      </c>
      <c r="AN1061" s="88">
        <v>0</v>
      </c>
      <c r="AO1061" s="88" t="s">
        <v>6384</v>
      </c>
      <c r="AP1061" s="88" t="b">
        <v>0</v>
      </c>
      <c r="AQ1061" s="88" t="b">
        <v>0</v>
      </c>
      <c r="AR1061" s="88"/>
      <c r="AS1061" s="88" t="b">
        <v>0</v>
      </c>
      <c r="AT1061" s="88">
        <v>1</v>
      </c>
      <c r="AU1061" s="88">
        <v>1</v>
      </c>
    </row>
    <row r="1062" spans="1:47" ht="15" customHeight="1" x14ac:dyDescent="0.3">
      <c r="A1062" s="46" t="s">
        <v>887</v>
      </c>
      <c r="B1062" s="46" t="s">
        <v>884</v>
      </c>
      <c r="C1062" s="50"/>
      <c r="D1062" s="51"/>
      <c r="E1062" s="81"/>
      <c r="F1062" s="52"/>
      <c r="G1062" s="50"/>
      <c r="H1062" s="54"/>
      <c r="I1062" s="53"/>
      <c r="J1062" s="53"/>
      <c r="K1062" s="65"/>
      <c r="L1062" s="79"/>
      <c r="M1062" s="79"/>
      <c r="N1062" s="60"/>
      <c r="O1062" s="88" t="s">
        <v>1686</v>
      </c>
      <c r="P1062" s="83">
        <v>45033.733101851853</v>
      </c>
      <c r="Q1062" s="88" t="s">
        <v>6584</v>
      </c>
      <c r="R1062" s="88"/>
      <c r="S1062" s="88" t="s">
        <v>6585</v>
      </c>
      <c r="T1062" s="88" t="s">
        <v>6378</v>
      </c>
      <c r="U1062" s="88" t="s">
        <v>6586</v>
      </c>
      <c r="V1062" s="88" t="s">
        <v>6587</v>
      </c>
      <c r="W1062" s="78" t="s">
        <v>6588</v>
      </c>
      <c r="X1062" s="83">
        <v>45033.733101851853</v>
      </c>
      <c r="Y1062" s="88" t="s">
        <v>1692</v>
      </c>
      <c r="Z1062" s="88" t="b">
        <v>0</v>
      </c>
      <c r="AA1062" s="88" t="b">
        <v>0</v>
      </c>
      <c r="AB1062" s="88"/>
      <c r="AC1062" s="88">
        <v>-5</v>
      </c>
      <c r="AD1062" s="88">
        <v>0</v>
      </c>
      <c r="AE1062" s="88" t="s">
        <v>1693</v>
      </c>
      <c r="AF1062" s="88" t="b">
        <v>0</v>
      </c>
      <c r="AG1062" s="88" t="b">
        <v>0</v>
      </c>
      <c r="AH1062" s="88"/>
      <c r="AI1062" s="88"/>
      <c r="AJ1062" s="88"/>
      <c r="AK1062" s="88" t="s">
        <v>6572</v>
      </c>
      <c r="AL1062" s="88" t="s">
        <v>6573</v>
      </c>
      <c r="AM1062" s="88" t="s">
        <v>6572</v>
      </c>
      <c r="AN1062" s="88">
        <v>0</v>
      </c>
      <c r="AO1062" s="88" t="s">
        <v>6384</v>
      </c>
      <c r="AP1062" s="88" t="b">
        <v>0</v>
      </c>
      <c r="AQ1062" s="88" t="b">
        <v>1</v>
      </c>
      <c r="AR1062" s="88" t="s">
        <v>2082</v>
      </c>
      <c r="AS1062" s="88" t="b">
        <v>0</v>
      </c>
      <c r="AT1062" s="88">
        <v>1</v>
      </c>
      <c r="AU1062" s="88">
        <v>1</v>
      </c>
    </row>
    <row r="1063" spans="1:47" ht="15" customHeight="1" x14ac:dyDescent="0.3">
      <c r="A1063" s="46" t="s">
        <v>888</v>
      </c>
      <c r="B1063" s="46" t="s">
        <v>884</v>
      </c>
      <c r="C1063" s="50"/>
      <c r="D1063" s="51"/>
      <c r="E1063" s="81"/>
      <c r="F1063" s="52"/>
      <c r="G1063" s="50"/>
      <c r="H1063" s="54"/>
      <c r="I1063" s="53"/>
      <c r="J1063" s="53"/>
      <c r="K1063" s="65"/>
      <c r="L1063" s="79"/>
      <c r="M1063" s="79"/>
      <c r="N1063" s="60"/>
      <c r="O1063" s="88" t="s">
        <v>1686</v>
      </c>
      <c r="P1063" s="83">
        <v>45033.721365740741</v>
      </c>
      <c r="Q1063" s="88" t="s">
        <v>6589</v>
      </c>
      <c r="R1063" s="88"/>
      <c r="S1063" s="88" t="s">
        <v>6590</v>
      </c>
      <c r="T1063" s="88" t="s">
        <v>6378</v>
      </c>
      <c r="U1063" s="88" t="s">
        <v>6591</v>
      </c>
      <c r="V1063" s="88" t="s">
        <v>6592</v>
      </c>
      <c r="W1063" s="78" t="s">
        <v>6593</v>
      </c>
      <c r="X1063" s="83">
        <v>45033.721365740741</v>
      </c>
      <c r="Y1063" s="88" t="s">
        <v>1692</v>
      </c>
      <c r="Z1063" s="88" t="b">
        <v>0</v>
      </c>
      <c r="AA1063" s="88" t="b">
        <v>0</v>
      </c>
      <c r="AB1063" s="88"/>
      <c r="AC1063" s="88">
        <v>-3</v>
      </c>
      <c r="AD1063" s="88">
        <v>0</v>
      </c>
      <c r="AE1063" s="88" t="s">
        <v>1693</v>
      </c>
      <c r="AF1063" s="88" t="b">
        <v>0</v>
      </c>
      <c r="AG1063" s="88" t="b">
        <v>0</v>
      </c>
      <c r="AH1063" s="88"/>
      <c r="AI1063" s="88"/>
      <c r="AJ1063" s="88"/>
      <c r="AK1063" s="88" t="s">
        <v>6572</v>
      </c>
      <c r="AL1063" s="88" t="s">
        <v>6573</v>
      </c>
      <c r="AM1063" s="88" t="s">
        <v>6572</v>
      </c>
      <c r="AN1063" s="88">
        <v>0</v>
      </c>
      <c r="AO1063" s="88" t="s">
        <v>6384</v>
      </c>
      <c r="AP1063" s="88" t="b">
        <v>0</v>
      </c>
      <c r="AQ1063" s="88" t="b">
        <v>0</v>
      </c>
      <c r="AR1063" s="88"/>
      <c r="AS1063" s="88" t="b">
        <v>0</v>
      </c>
      <c r="AT1063" s="88">
        <v>1</v>
      </c>
      <c r="AU1063" s="88">
        <v>1</v>
      </c>
    </row>
    <row r="1064" spans="1:47" ht="15" customHeight="1" x14ac:dyDescent="0.3">
      <c r="A1064" s="46" t="s">
        <v>884</v>
      </c>
      <c r="B1064" s="46" t="s">
        <v>872</v>
      </c>
      <c r="C1064" s="50"/>
      <c r="D1064" s="51"/>
      <c r="E1064" s="81"/>
      <c r="F1064" s="52"/>
      <c r="G1064" s="50"/>
      <c r="H1064" s="54"/>
      <c r="I1064" s="53"/>
      <c r="J1064" s="53"/>
      <c r="K1064" s="65"/>
      <c r="L1064" s="79"/>
      <c r="M1064" s="79"/>
      <c r="N1064" s="60"/>
      <c r="O1064" s="88" t="s">
        <v>1697</v>
      </c>
      <c r="P1064" s="83">
        <v>45033.700729166667</v>
      </c>
      <c r="Q1064" s="88" t="s">
        <v>6594</v>
      </c>
      <c r="R1064" s="88"/>
      <c r="S1064" s="88" t="s">
        <v>6572</v>
      </c>
      <c r="T1064" s="88" t="s">
        <v>6378</v>
      </c>
      <c r="U1064" s="88" t="s">
        <v>6595</v>
      </c>
      <c r="V1064" s="88" t="s">
        <v>6573</v>
      </c>
      <c r="W1064" s="78" t="s">
        <v>6596</v>
      </c>
      <c r="X1064" s="83">
        <v>45033.700729166667</v>
      </c>
      <c r="Y1064" s="88" t="s">
        <v>1692</v>
      </c>
      <c r="Z1064" s="88" t="b">
        <v>0</v>
      </c>
      <c r="AA1064" s="88" t="b">
        <v>0</v>
      </c>
      <c r="AB1064" s="88"/>
      <c r="AC1064" s="88">
        <v>-11</v>
      </c>
      <c r="AD1064" s="88">
        <v>0</v>
      </c>
      <c r="AE1064" s="88" t="s">
        <v>1693</v>
      </c>
      <c r="AF1064" s="88" t="b">
        <v>0</v>
      </c>
      <c r="AG1064" s="88" t="b">
        <v>0</v>
      </c>
      <c r="AH1064" s="88"/>
      <c r="AI1064" s="88"/>
      <c r="AJ1064" s="88"/>
      <c r="AK1064" s="88" t="s">
        <v>6384</v>
      </c>
      <c r="AL1064" s="88" t="s">
        <v>6547</v>
      </c>
      <c r="AM1064" s="88" t="s">
        <v>6384</v>
      </c>
      <c r="AN1064" s="88">
        <v>5</v>
      </c>
      <c r="AO1064" s="88" t="s">
        <v>6384</v>
      </c>
      <c r="AP1064" s="88" t="b">
        <v>0</v>
      </c>
      <c r="AQ1064" s="88" t="b">
        <v>1</v>
      </c>
      <c r="AR1064" s="88" t="s">
        <v>2082</v>
      </c>
      <c r="AS1064" s="88" t="b">
        <v>0</v>
      </c>
      <c r="AT1064" s="88">
        <v>0</v>
      </c>
      <c r="AU1064" s="88">
        <v>1</v>
      </c>
    </row>
    <row r="1065" spans="1:47" ht="15" customHeight="1" x14ac:dyDescent="0.3">
      <c r="A1065" s="46" t="s">
        <v>889</v>
      </c>
      <c r="B1065" s="46" t="s">
        <v>872</v>
      </c>
      <c r="C1065" s="50"/>
      <c r="D1065" s="51"/>
      <c r="E1065" s="81"/>
      <c r="F1065" s="52"/>
      <c r="G1065" s="50"/>
      <c r="H1065" s="54"/>
      <c r="I1065" s="53"/>
      <c r="J1065" s="53"/>
      <c r="K1065" s="65"/>
      <c r="L1065" s="79"/>
      <c r="M1065" s="79"/>
      <c r="N1065" s="60"/>
      <c r="O1065" s="88" t="s">
        <v>1697</v>
      </c>
      <c r="P1065" s="83">
        <v>45033.701423611114</v>
      </c>
      <c r="Q1065" s="88" t="s">
        <v>6597</v>
      </c>
      <c r="R1065" s="88"/>
      <c r="S1065" s="88" t="s">
        <v>6598</v>
      </c>
      <c r="T1065" s="88" t="s">
        <v>6378</v>
      </c>
      <c r="U1065" s="88" t="s">
        <v>6599</v>
      </c>
      <c r="V1065" s="88" t="s">
        <v>6600</v>
      </c>
      <c r="W1065" s="78" t="s">
        <v>6601</v>
      </c>
      <c r="X1065" s="83">
        <v>45033.701423611114</v>
      </c>
      <c r="Y1065" s="88" t="s">
        <v>1692</v>
      </c>
      <c r="Z1065" s="88" t="b">
        <v>0</v>
      </c>
      <c r="AA1065" s="88" t="b">
        <v>0</v>
      </c>
      <c r="AB1065" s="88"/>
      <c r="AC1065" s="88">
        <v>34</v>
      </c>
      <c r="AD1065" s="88">
        <v>0</v>
      </c>
      <c r="AE1065" s="88" t="s">
        <v>1693</v>
      </c>
      <c r="AF1065" s="88" t="b">
        <v>0</v>
      </c>
      <c r="AG1065" s="88" t="b">
        <v>0</v>
      </c>
      <c r="AH1065" s="88"/>
      <c r="AI1065" s="88"/>
      <c r="AJ1065" s="88"/>
      <c r="AK1065" s="88" t="s">
        <v>6384</v>
      </c>
      <c r="AL1065" s="88" t="s">
        <v>6547</v>
      </c>
      <c r="AM1065" s="88" t="s">
        <v>6384</v>
      </c>
      <c r="AN1065" s="88">
        <v>0</v>
      </c>
      <c r="AO1065" s="88" t="s">
        <v>6384</v>
      </c>
      <c r="AP1065" s="88" t="b">
        <v>0</v>
      </c>
      <c r="AQ1065" s="88" t="b">
        <v>0</v>
      </c>
      <c r="AR1065" s="88"/>
      <c r="AS1065" s="88" t="b">
        <v>0</v>
      </c>
      <c r="AT1065" s="88">
        <v>0</v>
      </c>
      <c r="AU1065" s="88">
        <v>1</v>
      </c>
    </row>
    <row r="1066" spans="1:47" ht="15" customHeight="1" x14ac:dyDescent="0.3">
      <c r="A1066" s="46" t="s">
        <v>890</v>
      </c>
      <c r="B1066" s="46" t="s">
        <v>891</v>
      </c>
      <c r="C1066" s="50"/>
      <c r="D1066" s="51"/>
      <c r="E1066" s="81"/>
      <c r="F1066" s="52"/>
      <c r="G1066" s="50"/>
      <c r="H1066" s="54"/>
      <c r="I1066" s="53"/>
      <c r="J1066" s="53"/>
      <c r="K1066" s="65"/>
      <c r="L1066" s="79"/>
      <c r="M1066" s="79"/>
      <c r="N1066" s="60"/>
      <c r="O1066" s="88" t="s">
        <v>1686</v>
      </c>
      <c r="P1066" s="83">
        <v>45033.798703703702</v>
      </c>
      <c r="Q1066" s="88" t="s">
        <v>6602</v>
      </c>
      <c r="R1066" s="88"/>
      <c r="S1066" s="88" t="s">
        <v>6603</v>
      </c>
      <c r="T1066" s="88" t="s">
        <v>6378</v>
      </c>
      <c r="U1066" s="88" t="s">
        <v>6604</v>
      </c>
      <c r="V1066" s="88" t="s">
        <v>6605</v>
      </c>
      <c r="W1066" s="78" t="s">
        <v>6606</v>
      </c>
      <c r="X1066" s="83">
        <v>45033.798703703702</v>
      </c>
      <c r="Y1066" s="88" t="s">
        <v>1692</v>
      </c>
      <c r="Z1066" s="88" t="b">
        <v>0</v>
      </c>
      <c r="AA1066" s="88" t="b">
        <v>0</v>
      </c>
      <c r="AB1066" s="88"/>
      <c r="AC1066" s="88">
        <v>20</v>
      </c>
      <c r="AD1066" s="88">
        <v>0</v>
      </c>
      <c r="AE1066" s="88" t="s">
        <v>1693</v>
      </c>
      <c r="AF1066" s="88" t="b">
        <v>0</v>
      </c>
      <c r="AG1066" s="88" t="b">
        <v>0</v>
      </c>
      <c r="AH1066" s="88"/>
      <c r="AI1066" s="88"/>
      <c r="AJ1066" s="88"/>
      <c r="AK1066" s="88" t="s">
        <v>6607</v>
      </c>
      <c r="AL1066" s="88" t="s">
        <v>6608</v>
      </c>
      <c r="AM1066" s="88" t="s">
        <v>6607</v>
      </c>
      <c r="AN1066" s="88">
        <v>0</v>
      </c>
      <c r="AO1066" s="88" t="s">
        <v>6384</v>
      </c>
      <c r="AP1066" s="88" t="b">
        <v>0</v>
      </c>
      <c r="AQ1066" s="88" t="b">
        <v>0</v>
      </c>
      <c r="AR1066" s="88"/>
      <c r="AS1066" s="88" t="b">
        <v>0</v>
      </c>
      <c r="AT1066" s="88">
        <v>1</v>
      </c>
      <c r="AU1066" s="88">
        <v>1</v>
      </c>
    </row>
    <row r="1067" spans="1:47" ht="15" customHeight="1" x14ac:dyDescent="0.3">
      <c r="A1067" s="46" t="s">
        <v>892</v>
      </c>
      <c r="B1067" s="46" t="s">
        <v>893</v>
      </c>
      <c r="C1067" s="50"/>
      <c r="D1067" s="51"/>
      <c r="E1067" s="81"/>
      <c r="F1067" s="52"/>
      <c r="G1067" s="50"/>
      <c r="H1067" s="54"/>
      <c r="I1067" s="53"/>
      <c r="J1067" s="53"/>
      <c r="K1067" s="65"/>
      <c r="L1067" s="79"/>
      <c r="M1067" s="79"/>
      <c r="N1067" s="60"/>
      <c r="O1067" s="88" t="s">
        <v>1686</v>
      </c>
      <c r="P1067" s="83">
        <v>45034.015289351853</v>
      </c>
      <c r="Q1067" s="88" t="s">
        <v>6609</v>
      </c>
      <c r="R1067" s="88"/>
      <c r="S1067" s="88" t="s">
        <v>6610</v>
      </c>
      <c r="T1067" s="88" t="s">
        <v>6378</v>
      </c>
      <c r="U1067" s="88" t="s">
        <v>6611</v>
      </c>
      <c r="V1067" s="88" t="s">
        <v>6612</v>
      </c>
      <c r="W1067" s="78" t="s">
        <v>6613</v>
      </c>
      <c r="X1067" s="83">
        <v>45034.015289351853</v>
      </c>
      <c r="Y1067" s="88" t="s">
        <v>1692</v>
      </c>
      <c r="Z1067" s="88" t="b">
        <v>0</v>
      </c>
      <c r="AA1067" s="88" t="b">
        <v>0</v>
      </c>
      <c r="AB1067" s="88"/>
      <c r="AC1067" s="88">
        <v>3</v>
      </c>
      <c r="AD1067" s="88">
        <v>0</v>
      </c>
      <c r="AE1067" s="88" t="s">
        <v>1693</v>
      </c>
      <c r="AF1067" s="88" t="b">
        <v>0</v>
      </c>
      <c r="AG1067" s="88" t="b">
        <v>0</v>
      </c>
      <c r="AH1067" s="88"/>
      <c r="AI1067" s="88"/>
      <c r="AJ1067" s="88"/>
      <c r="AK1067" s="88" t="s">
        <v>6614</v>
      </c>
      <c r="AL1067" s="88" t="s">
        <v>6615</v>
      </c>
      <c r="AM1067" s="88" t="s">
        <v>6614</v>
      </c>
      <c r="AN1067" s="88">
        <v>0</v>
      </c>
      <c r="AO1067" s="88" t="s">
        <v>6384</v>
      </c>
      <c r="AP1067" s="88" t="b">
        <v>0</v>
      </c>
      <c r="AQ1067" s="88" t="b">
        <v>0</v>
      </c>
      <c r="AR1067" s="88"/>
      <c r="AS1067" s="88" t="b">
        <v>0</v>
      </c>
      <c r="AT1067" s="88">
        <v>3</v>
      </c>
      <c r="AU1067" s="88">
        <v>1</v>
      </c>
    </row>
    <row r="1068" spans="1:47" ht="15" customHeight="1" x14ac:dyDescent="0.3">
      <c r="A1068" s="46" t="s">
        <v>893</v>
      </c>
      <c r="B1068" s="46" t="s">
        <v>894</v>
      </c>
      <c r="C1068" s="50"/>
      <c r="D1068" s="51"/>
      <c r="E1068" s="81"/>
      <c r="F1068" s="52"/>
      <c r="G1068" s="50"/>
      <c r="H1068" s="54"/>
      <c r="I1068" s="53"/>
      <c r="J1068" s="53"/>
      <c r="K1068" s="65"/>
      <c r="L1068" s="79"/>
      <c r="M1068" s="79"/>
      <c r="N1068" s="60"/>
      <c r="O1068" s="88" t="s">
        <v>1686</v>
      </c>
      <c r="P1068" s="83">
        <v>45034.000879629632</v>
      </c>
      <c r="Q1068" s="88" t="s">
        <v>6616</v>
      </c>
      <c r="R1068" s="88"/>
      <c r="S1068" s="88" t="s">
        <v>6614</v>
      </c>
      <c r="T1068" s="88" t="s">
        <v>6378</v>
      </c>
      <c r="U1068" s="88" t="s">
        <v>6617</v>
      </c>
      <c r="V1068" s="88" t="s">
        <v>6615</v>
      </c>
      <c r="W1068" s="78" t="s">
        <v>6618</v>
      </c>
      <c r="X1068" s="83">
        <v>45034.000879629632</v>
      </c>
      <c r="Y1068" s="88" t="s">
        <v>1692</v>
      </c>
      <c r="Z1068" s="88" t="b">
        <v>0</v>
      </c>
      <c r="AA1068" s="88" t="b">
        <v>0</v>
      </c>
      <c r="AB1068" s="88"/>
      <c r="AC1068" s="88">
        <v>7</v>
      </c>
      <c r="AD1068" s="88">
        <v>0</v>
      </c>
      <c r="AE1068" s="88" t="s">
        <v>1693</v>
      </c>
      <c r="AF1068" s="88" t="b">
        <v>0</v>
      </c>
      <c r="AG1068" s="88" t="b">
        <v>0</v>
      </c>
      <c r="AH1068" s="88"/>
      <c r="AI1068" s="88"/>
      <c r="AJ1068" s="88"/>
      <c r="AK1068" s="88" t="s">
        <v>6619</v>
      </c>
      <c r="AL1068" s="88" t="s">
        <v>6620</v>
      </c>
      <c r="AM1068" s="88" t="s">
        <v>6619</v>
      </c>
      <c r="AN1068" s="88">
        <v>1</v>
      </c>
      <c r="AO1068" s="88" t="s">
        <v>6384</v>
      </c>
      <c r="AP1068" s="88" t="b">
        <v>0</v>
      </c>
      <c r="AQ1068" s="88" t="b">
        <v>0</v>
      </c>
      <c r="AR1068" s="88"/>
      <c r="AS1068" s="88" t="b">
        <v>0</v>
      </c>
      <c r="AT1068" s="88">
        <v>2</v>
      </c>
      <c r="AU1068" s="88">
        <v>1</v>
      </c>
    </row>
    <row r="1069" spans="1:47" ht="15" customHeight="1" x14ac:dyDescent="0.3">
      <c r="A1069" s="46" t="s">
        <v>894</v>
      </c>
      <c r="B1069" s="46" t="s">
        <v>891</v>
      </c>
      <c r="C1069" s="50"/>
      <c r="D1069" s="51"/>
      <c r="E1069" s="81"/>
      <c r="F1069" s="52"/>
      <c r="G1069" s="50"/>
      <c r="H1069" s="54"/>
      <c r="I1069" s="53"/>
      <c r="J1069" s="53"/>
      <c r="K1069" s="65"/>
      <c r="L1069" s="79"/>
      <c r="M1069" s="79"/>
      <c r="N1069" s="60"/>
      <c r="O1069" s="88" t="s">
        <v>1686</v>
      </c>
      <c r="P1069" s="83">
        <v>45033.875231481485</v>
      </c>
      <c r="Q1069" s="88" t="s">
        <v>6621</v>
      </c>
      <c r="R1069" s="88"/>
      <c r="S1069" s="88" t="s">
        <v>6619</v>
      </c>
      <c r="T1069" s="88" t="s">
        <v>6378</v>
      </c>
      <c r="U1069" s="88" t="s">
        <v>894</v>
      </c>
      <c r="V1069" s="88" t="s">
        <v>6620</v>
      </c>
      <c r="W1069" s="78" t="s">
        <v>6622</v>
      </c>
      <c r="X1069" s="83">
        <v>45033.875231481485</v>
      </c>
      <c r="Y1069" s="88" t="s">
        <v>1692</v>
      </c>
      <c r="Z1069" s="88" t="b">
        <v>0</v>
      </c>
      <c r="AA1069" s="88" t="b">
        <v>0</v>
      </c>
      <c r="AB1069" s="88"/>
      <c r="AC1069" s="88">
        <v>30</v>
      </c>
      <c r="AD1069" s="88">
        <v>0</v>
      </c>
      <c r="AE1069" s="88" t="s">
        <v>1693</v>
      </c>
      <c r="AF1069" s="88" t="b">
        <v>0</v>
      </c>
      <c r="AG1069" s="88" t="b">
        <v>0</v>
      </c>
      <c r="AH1069" s="88"/>
      <c r="AI1069" s="88"/>
      <c r="AJ1069" s="88"/>
      <c r="AK1069" s="88" t="s">
        <v>6607</v>
      </c>
      <c r="AL1069" s="88" t="s">
        <v>6608</v>
      </c>
      <c r="AM1069" s="88" t="s">
        <v>6607</v>
      </c>
      <c r="AN1069" s="88">
        <v>1</v>
      </c>
      <c r="AO1069" s="88" t="s">
        <v>6384</v>
      </c>
      <c r="AP1069" s="88" t="b">
        <v>0</v>
      </c>
      <c r="AQ1069" s="88" t="b">
        <v>0</v>
      </c>
      <c r="AR1069" s="88"/>
      <c r="AS1069" s="88" t="b">
        <v>0</v>
      </c>
      <c r="AT1069" s="88">
        <v>1</v>
      </c>
      <c r="AU1069" s="88">
        <v>1</v>
      </c>
    </row>
    <row r="1070" spans="1:47" ht="15" customHeight="1" x14ac:dyDescent="0.3">
      <c r="A1070" s="46" t="s">
        <v>891</v>
      </c>
      <c r="B1070" s="46" t="s">
        <v>872</v>
      </c>
      <c r="C1070" s="50"/>
      <c r="D1070" s="51"/>
      <c r="E1070" s="81"/>
      <c r="F1070" s="52"/>
      <c r="G1070" s="50"/>
      <c r="H1070" s="54"/>
      <c r="I1070" s="53"/>
      <c r="J1070" s="53"/>
      <c r="K1070" s="65"/>
      <c r="L1070" s="79"/>
      <c r="M1070" s="79"/>
      <c r="N1070" s="60"/>
      <c r="O1070" s="88" t="s">
        <v>1697</v>
      </c>
      <c r="P1070" s="83">
        <v>45033.704733796294</v>
      </c>
      <c r="Q1070" s="88" t="s">
        <v>6623</v>
      </c>
      <c r="R1070" s="88"/>
      <c r="S1070" s="88" t="s">
        <v>6607</v>
      </c>
      <c r="T1070" s="88" t="s">
        <v>6378</v>
      </c>
      <c r="U1070" s="88" t="s">
        <v>891</v>
      </c>
      <c r="V1070" s="88" t="s">
        <v>6608</v>
      </c>
      <c r="W1070" s="78" t="s">
        <v>6624</v>
      </c>
      <c r="X1070" s="83">
        <v>45033.704733796294</v>
      </c>
      <c r="Y1070" s="88" t="s">
        <v>1692</v>
      </c>
      <c r="Z1070" s="88" t="b">
        <v>0</v>
      </c>
      <c r="AA1070" s="88" t="b">
        <v>0</v>
      </c>
      <c r="AB1070" s="88"/>
      <c r="AC1070" s="88">
        <v>107</v>
      </c>
      <c r="AD1070" s="88">
        <v>0</v>
      </c>
      <c r="AE1070" s="88" t="s">
        <v>1693</v>
      </c>
      <c r="AF1070" s="88" t="b">
        <v>0</v>
      </c>
      <c r="AG1070" s="88" t="b">
        <v>0</v>
      </c>
      <c r="AH1070" s="88"/>
      <c r="AI1070" s="88"/>
      <c r="AJ1070" s="88"/>
      <c r="AK1070" s="88" t="s">
        <v>6384</v>
      </c>
      <c r="AL1070" s="88" t="s">
        <v>6547</v>
      </c>
      <c r="AM1070" s="88" t="s">
        <v>6384</v>
      </c>
      <c r="AN1070" s="88">
        <v>2</v>
      </c>
      <c r="AO1070" s="88" t="s">
        <v>6384</v>
      </c>
      <c r="AP1070" s="88" t="b">
        <v>0</v>
      </c>
      <c r="AQ1070" s="88" t="b">
        <v>0</v>
      </c>
      <c r="AR1070" s="88"/>
      <c r="AS1070" s="88" t="b">
        <v>0</v>
      </c>
      <c r="AT1070" s="88">
        <v>0</v>
      </c>
      <c r="AU1070" s="88">
        <v>1</v>
      </c>
    </row>
    <row r="1071" spans="1:47" ht="15" customHeight="1" x14ac:dyDescent="0.3">
      <c r="A1071" s="46" t="s">
        <v>895</v>
      </c>
      <c r="B1071" s="46" t="s">
        <v>872</v>
      </c>
      <c r="C1071" s="50"/>
      <c r="D1071" s="51"/>
      <c r="E1071" s="81"/>
      <c r="F1071" s="52"/>
      <c r="G1071" s="50"/>
      <c r="H1071" s="54"/>
      <c r="I1071" s="53"/>
      <c r="J1071" s="53"/>
      <c r="K1071" s="65"/>
      <c r="L1071" s="79"/>
      <c r="M1071" s="79"/>
      <c r="N1071" s="60"/>
      <c r="O1071" s="88" t="s">
        <v>1686</v>
      </c>
      <c r="P1071" s="83">
        <v>45033.716446759259</v>
      </c>
      <c r="Q1071" s="88" t="s">
        <v>2977</v>
      </c>
      <c r="R1071" s="88"/>
      <c r="S1071" s="88" t="s">
        <v>6625</v>
      </c>
      <c r="T1071" s="88" t="s">
        <v>6378</v>
      </c>
      <c r="U1071" s="88" t="s">
        <v>6626</v>
      </c>
      <c r="V1071" s="88" t="s">
        <v>6627</v>
      </c>
      <c r="W1071" s="78" t="s">
        <v>6628</v>
      </c>
      <c r="X1071" s="83">
        <v>45033.716446759259</v>
      </c>
      <c r="Y1071" s="88" t="s">
        <v>1692</v>
      </c>
      <c r="Z1071" s="88" t="b">
        <v>0</v>
      </c>
      <c r="AA1071" s="88" t="b">
        <v>0</v>
      </c>
      <c r="AB1071" s="88"/>
      <c r="AC1071" s="88">
        <v>9</v>
      </c>
      <c r="AD1071" s="88">
        <v>0</v>
      </c>
      <c r="AE1071" s="88" t="s">
        <v>1693</v>
      </c>
      <c r="AF1071" s="88" t="b">
        <v>0</v>
      </c>
      <c r="AG1071" s="88" t="b">
        <v>0</v>
      </c>
      <c r="AH1071" s="88"/>
      <c r="AI1071" s="88"/>
      <c r="AJ1071" s="88"/>
      <c r="AK1071" s="88" t="s">
        <v>6629</v>
      </c>
      <c r="AL1071" s="88" t="s">
        <v>6630</v>
      </c>
      <c r="AM1071" s="88" t="s">
        <v>6629</v>
      </c>
      <c r="AN1071" s="88">
        <v>0</v>
      </c>
      <c r="AO1071" s="88" t="s">
        <v>6384</v>
      </c>
      <c r="AP1071" s="88" t="b">
        <v>0</v>
      </c>
      <c r="AQ1071" s="88" t="b">
        <v>0</v>
      </c>
      <c r="AR1071" s="88"/>
      <c r="AS1071" s="88" t="b">
        <v>0</v>
      </c>
      <c r="AT1071" s="88">
        <v>2</v>
      </c>
      <c r="AU1071" s="88">
        <v>2</v>
      </c>
    </row>
    <row r="1072" spans="1:47" ht="15" customHeight="1" x14ac:dyDescent="0.3">
      <c r="A1072" s="46" t="s">
        <v>872</v>
      </c>
      <c r="B1072" s="46" t="s">
        <v>895</v>
      </c>
      <c r="C1072" s="50"/>
      <c r="D1072" s="51"/>
      <c r="E1072" s="81"/>
      <c r="F1072" s="52"/>
      <c r="G1072" s="50"/>
      <c r="H1072" s="54"/>
      <c r="I1072" s="53"/>
      <c r="J1072" s="53"/>
      <c r="K1072" s="65"/>
      <c r="L1072" s="79"/>
      <c r="M1072" s="79"/>
      <c r="N1072" s="60"/>
      <c r="O1072" s="88" t="s">
        <v>1686</v>
      </c>
      <c r="P1072" s="83">
        <v>45033.708287037036</v>
      </c>
      <c r="Q1072" s="88" t="s">
        <v>6631</v>
      </c>
      <c r="R1072" s="88"/>
      <c r="S1072" s="88" t="s">
        <v>6629</v>
      </c>
      <c r="T1072" s="88" t="s">
        <v>6378</v>
      </c>
      <c r="U1072" s="88" t="s">
        <v>6502</v>
      </c>
      <c r="V1072" s="88" t="s">
        <v>6630</v>
      </c>
      <c r="W1072" s="78" t="s">
        <v>6632</v>
      </c>
      <c r="X1072" s="83">
        <v>45033.708287037036</v>
      </c>
      <c r="Y1072" s="88" t="s">
        <v>1692</v>
      </c>
      <c r="Z1072" s="88" t="b">
        <v>0</v>
      </c>
      <c r="AA1072" s="88" t="b">
        <v>0</v>
      </c>
      <c r="AB1072" s="88"/>
      <c r="AC1072" s="88">
        <v>28</v>
      </c>
      <c r="AD1072" s="88">
        <v>0</v>
      </c>
      <c r="AE1072" s="88" t="s">
        <v>1693</v>
      </c>
      <c r="AF1072" s="88" t="b">
        <v>0</v>
      </c>
      <c r="AG1072" s="88" t="b">
        <v>0</v>
      </c>
      <c r="AH1072" s="88"/>
      <c r="AI1072" s="88"/>
      <c r="AJ1072" s="88"/>
      <c r="AK1072" s="88" t="s">
        <v>6633</v>
      </c>
      <c r="AL1072" s="88" t="s">
        <v>6634</v>
      </c>
      <c r="AM1072" s="88" t="s">
        <v>6633</v>
      </c>
      <c r="AN1072" s="88">
        <v>1</v>
      </c>
      <c r="AO1072" s="88" t="s">
        <v>6384</v>
      </c>
      <c r="AP1072" s="88" t="b">
        <v>1</v>
      </c>
      <c r="AQ1072" s="88" t="b">
        <v>0</v>
      </c>
      <c r="AR1072" s="88"/>
      <c r="AS1072" s="88" t="b">
        <v>0</v>
      </c>
      <c r="AT1072" s="88">
        <v>1</v>
      </c>
      <c r="AU1072" s="88">
        <v>1</v>
      </c>
    </row>
    <row r="1073" spans="1:47" ht="15" customHeight="1" x14ac:dyDescent="0.3">
      <c r="A1073" s="46" t="s">
        <v>895</v>
      </c>
      <c r="B1073" s="46" t="s">
        <v>872</v>
      </c>
      <c r="C1073" s="50"/>
      <c r="D1073" s="51"/>
      <c r="E1073" s="81"/>
      <c r="F1073" s="52"/>
      <c r="G1073" s="50"/>
      <c r="H1073" s="54"/>
      <c r="I1073" s="53"/>
      <c r="J1073" s="53"/>
      <c r="K1073" s="65"/>
      <c r="L1073" s="79"/>
      <c r="M1073" s="79"/>
      <c r="N1073" s="60"/>
      <c r="O1073" s="88" t="s">
        <v>1697</v>
      </c>
      <c r="P1073" s="83">
        <v>45033.70689814815</v>
      </c>
      <c r="Q1073" s="88" t="s">
        <v>6635</v>
      </c>
      <c r="R1073" s="88"/>
      <c r="S1073" s="88" t="s">
        <v>6633</v>
      </c>
      <c r="T1073" s="88" t="s">
        <v>6378</v>
      </c>
      <c r="U1073" s="88" t="s">
        <v>6626</v>
      </c>
      <c r="V1073" s="88" t="s">
        <v>6634</v>
      </c>
      <c r="W1073" s="78" t="s">
        <v>6636</v>
      </c>
      <c r="X1073" s="83">
        <v>45033.70689814815</v>
      </c>
      <c r="Y1073" s="88" t="s">
        <v>1692</v>
      </c>
      <c r="Z1073" s="88" t="b">
        <v>0</v>
      </c>
      <c r="AA1073" s="88" t="b">
        <v>0</v>
      </c>
      <c r="AB1073" s="88"/>
      <c r="AC1073" s="88">
        <v>18</v>
      </c>
      <c r="AD1073" s="88">
        <v>0</v>
      </c>
      <c r="AE1073" s="88" t="s">
        <v>1693</v>
      </c>
      <c r="AF1073" s="88" t="b">
        <v>0</v>
      </c>
      <c r="AG1073" s="88" t="b">
        <v>0</v>
      </c>
      <c r="AH1073" s="88"/>
      <c r="AI1073" s="88"/>
      <c r="AJ1073" s="88"/>
      <c r="AK1073" s="88" t="s">
        <v>6384</v>
      </c>
      <c r="AL1073" s="88" t="s">
        <v>6547</v>
      </c>
      <c r="AM1073" s="88" t="s">
        <v>6384</v>
      </c>
      <c r="AN1073" s="88">
        <v>1</v>
      </c>
      <c r="AO1073" s="88" t="s">
        <v>6384</v>
      </c>
      <c r="AP1073" s="88" t="b">
        <v>0</v>
      </c>
      <c r="AQ1073" s="88" t="b">
        <v>0</v>
      </c>
      <c r="AR1073" s="88"/>
      <c r="AS1073" s="88" t="b">
        <v>0</v>
      </c>
      <c r="AT1073" s="88">
        <v>0</v>
      </c>
      <c r="AU1073" s="88">
        <v>2</v>
      </c>
    </row>
    <row r="1074" spans="1:47" ht="15" customHeight="1" x14ac:dyDescent="0.3">
      <c r="A1074" s="46" t="s">
        <v>896</v>
      </c>
      <c r="B1074" s="46" t="s">
        <v>872</v>
      </c>
      <c r="C1074" s="50"/>
      <c r="D1074" s="51"/>
      <c r="E1074" s="81"/>
      <c r="F1074" s="52"/>
      <c r="G1074" s="50"/>
      <c r="H1074" s="54"/>
      <c r="I1074" s="53"/>
      <c r="J1074" s="53"/>
      <c r="K1074" s="65"/>
      <c r="L1074" s="79"/>
      <c r="M1074" s="79"/>
      <c r="N1074" s="60"/>
      <c r="O1074" s="88" t="s">
        <v>1697</v>
      </c>
      <c r="P1074" s="83">
        <v>45033.70826388889</v>
      </c>
      <c r="Q1074" s="88" t="s">
        <v>6637</v>
      </c>
      <c r="R1074" s="88"/>
      <c r="S1074" s="88" t="s">
        <v>6638</v>
      </c>
      <c r="T1074" s="88" t="s">
        <v>6378</v>
      </c>
      <c r="U1074" s="88" t="s">
        <v>6639</v>
      </c>
      <c r="V1074" s="88" t="s">
        <v>6640</v>
      </c>
      <c r="W1074" s="78" t="s">
        <v>6641</v>
      </c>
      <c r="X1074" s="83">
        <v>45033.70826388889</v>
      </c>
      <c r="Y1074" s="88" t="s">
        <v>1692</v>
      </c>
      <c r="Z1074" s="88" t="b">
        <v>0</v>
      </c>
      <c r="AA1074" s="88" t="b">
        <v>0</v>
      </c>
      <c r="AB1074" s="88"/>
      <c r="AC1074" s="88">
        <v>45</v>
      </c>
      <c r="AD1074" s="88">
        <v>0</v>
      </c>
      <c r="AE1074" s="88" t="s">
        <v>1693</v>
      </c>
      <c r="AF1074" s="88" t="b">
        <v>0</v>
      </c>
      <c r="AG1074" s="88" t="b">
        <v>0</v>
      </c>
      <c r="AH1074" s="88"/>
      <c r="AI1074" s="88"/>
      <c r="AJ1074" s="88"/>
      <c r="AK1074" s="88" t="s">
        <v>6384</v>
      </c>
      <c r="AL1074" s="88" t="s">
        <v>6547</v>
      </c>
      <c r="AM1074" s="88" t="s">
        <v>6384</v>
      </c>
      <c r="AN1074" s="88">
        <v>0</v>
      </c>
      <c r="AO1074" s="88" t="s">
        <v>6384</v>
      </c>
      <c r="AP1074" s="88" t="b">
        <v>0</v>
      </c>
      <c r="AQ1074" s="88" t="b">
        <v>0</v>
      </c>
      <c r="AR1074" s="88"/>
      <c r="AS1074" s="88" t="b">
        <v>0</v>
      </c>
      <c r="AT1074" s="88">
        <v>0</v>
      </c>
      <c r="AU1074" s="88">
        <v>1</v>
      </c>
    </row>
    <row r="1075" spans="1:47" ht="15" customHeight="1" x14ac:dyDescent="0.3">
      <c r="A1075" s="46" t="s">
        <v>897</v>
      </c>
      <c r="B1075" s="46" t="s">
        <v>898</v>
      </c>
      <c r="C1075" s="50"/>
      <c r="D1075" s="51"/>
      <c r="E1075" s="81"/>
      <c r="F1075" s="52"/>
      <c r="G1075" s="50"/>
      <c r="H1075" s="54"/>
      <c r="I1075" s="53"/>
      <c r="J1075" s="53"/>
      <c r="K1075" s="65"/>
      <c r="L1075" s="79"/>
      <c r="M1075" s="79"/>
      <c r="N1075" s="60"/>
      <c r="O1075" s="88" t="s">
        <v>1686</v>
      </c>
      <c r="P1075" s="83">
        <v>45033.988287037035</v>
      </c>
      <c r="Q1075" s="88" t="s">
        <v>6642</v>
      </c>
      <c r="R1075" s="88"/>
      <c r="S1075" s="88" t="s">
        <v>6643</v>
      </c>
      <c r="T1075" s="88" t="s">
        <v>6378</v>
      </c>
      <c r="U1075" s="88" t="s">
        <v>6644</v>
      </c>
      <c r="V1075" s="88" t="s">
        <v>6645</v>
      </c>
      <c r="W1075" s="78" t="s">
        <v>6646</v>
      </c>
      <c r="X1075" s="83">
        <v>45033.988287037035</v>
      </c>
      <c r="Y1075" s="88" t="s">
        <v>1692</v>
      </c>
      <c r="Z1075" s="88" t="b">
        <v>0</v>
      </c>
      <c r="AA1075" s="88" t="b">
        <v>0</v>
      </c>
      <c r="AB1075" s="88"/>
      <c r="AC1075" s="88">
        <v>-2</v>
      </c>
      <c r="AD1075" s="88">
        <v>0</v>
      </c>
      <c r="AE1075" s="88" t="s">
        <v>1693</v>
      </c>
      <c r="AF1075" s="88" t="b">
        <v>0</v>
      </c>
      <c r="AG1075" s="88" t="b">
        <v>0</v>
      </c>
      <c r="AH1075" s="88"/>
      <c r="AI1075" s="88"/>
      <c r="AJ1075" s="88"/>
      <c r="AK1075" s="88" t="s">
        <v>6647</v>
      </c>
      <c r="AL1075" s="88" t="s">
        <v>6648</v>
      </c>
      <c r="AM1075" s="88" t="s">
        <v>6647</v>
      </c>
      <c r="AN1075" s="88">
        <v>0</v>
      </c>
      <c r="AO1075" s="88" t="s">
        <v>6384</v>
      </c>
      <c r="AP1075" s="88" t="b">
        <v>0</v>
      </c>
      <c r="AQ1075" s="88" t="b">
        <v>0</v>
      </c>
      <c r="AR1075" s="88"/>
      <c r="AS1075" s="88" t="b">
        <v>0</v>
      </c>
      <c r="AT1075" s="88">
        <v>5</v>
      </c>
      <c r="AU1075" s="88">
        <v>2</v>
      </c>
    </row>
    <row r="1076" spans="1:47" ht="15" customHeight="1" x14ac:dyDescent="0.3">
      <c r="A1076" s="46" t="s">
        <v>898</v>
      </c>
      <c r="B1076" s="46" t="s">
        <v>897</v>
      </c>
      <c r="C1076" s="50"/>
      <c r="D1076" s="51"/>
      <c r="E1076" s="81"/>
      <c r="F1076" s="52"/>
      <c r="G1076" s="50"/>
      <c r="H1076" s="54"/>
      <c r="I1076" s="53"/>
      <c r="J1076" s="53"/>
      <c r="K1076" s="65"/>
      <c r="L1076" s="79"/>
      <c r="M1076" s="79"/>
      <c r="N1076" s="60"/>
      <c r="O1076" s="88" t="s">
        <v>1686</v>
      </c>
      <c r="P1076" s="83">
        <v>45033.987939814811</v>
      </c>
      <c r="Q1076" s="88" t="s">
        <v>6649</v>
      </c>
      <c r="R1076" s="88"/>
      <c r="S1076" s="88" t="s">
        <v>6647</v>
      </c>
      <c r="T1076" s="88" t="s">
        <v>6378</v>
      </c>
      <c r="U1076" s="88" t="s">
        <v>6650</v>
      </c>
      <c r="V1076" s="88" t="s">
        <v>6648</v>
      </c>
      <c r="W1076" s="78" t="s">
        <v>6651</v>
      </c>
      <c r="X1076" s="83">
        <v>45033.987939814811</v>
      </c>
      <c r="Y1076" s="88" t="s">
        <v>1692</v>
      </c>
      <c r="Z1076" s="88" t="b">
        <v>0</v>
      </c>
      <c r="AA1076" s="88" t="b">
        <v>0</v>
      </c>
      <c r="AB1076" s="88"/>
      <c r="AC1076" s="88">
        <v>2</v>
      </c>
      <c r="AD1076" s="88">
        <v>0</v>
      </c>
      <c r="AE1076" s="88" t="s">
        <v>1693</v>
      </c>
      <c r="AF1076" s="88" t="b">
        <v>0</v>
      </c>
      <c r="AG1076" s="88" t="b">
        <v>0</v>
      </c>
      <c r="AH1076" s="88"/>
      <c r="AI1076" s="88"/>
      <c r="AJ1076" s="88"/>
      <c r="AK1076" s="88" t="s">
        <v>6652</v>
      </c>
      <c r="AL1076" s="88" t="s">
        <v>6653</v>
      </c>
      <c r="AM1076" s="88" t="s">
        <v>6652</v>
      </c>
      <c r="AN1076" s="88">
        <v>1</v>
      </c>
      <c r="AO1076" s="88" t="s">
        <v>6384</v>
      </c>
      <c r="AP1076" s="88" t="b">
        <v>0</v>
      </c>
      <c r="AQ1076" s="88" t="b">
        <v>0</v>
      </c>
      <c r="AR1076" s="88"/>
      <c r="AS1076" s="88" t="b">
        <v>0</v>
      </c>
      <c r="AT1076" s="88">
        <v>4</v>
      </c>
      <c r="AU1076" s="88">
        <v>2</v>
      </c>
    </row>
    <row r="1077" spans="1:47" ht="15" customHeight="1" x14ac:dyDescent="0.3">
      <c r="A1077" s="46" t="s">
        <v>897</v>
      </c>
      <c r="B1077" s="46" t="s">
        <v>898</v>
      </c>
      <c r="C1077" s="50"/>
      <c r="D1077" s="51"/>
      <c r="E1077" s="81"/>
      <c r="F1077" s="52"/>
      <c r="G1077" s="50"/>
      <c r="H1077" s="54"/>
      <c r="I1077" s="53"/>
      <c r="J1077" s="53"/>
      <c r="K1077" s="65"/>
      <c r="L1077" s="79"/>
      <c r="M1077" s="79"/>
      <c r="N1077" s="60"/>
      <c r="O1077" s="88" t="s">
        <v>1686</v>
      </c>
      <c r="P1077" s="83">
        <v>45033.963009259256</v>
      </c>
      <c r="Q1077" s="88" t="s">
        <v>6654</v>
      </c>
      <c r="R1077" s="88"/>
      <c r="S1077" s="88" t="s">
        <v>6652</v>
      </c>
      <c r="T1077" s="88" t="s">
        <v>6378</v>
      </c>
      <c r="U1077" s="88" t="s">
        <v>6644</v>
      </c>
      <c r="V1077" s="88" t="s">
        <v>6653</v>
      </c>
      <c r="W1077" s="78" t="s">
        <v>6655</v>
      </c>
      <c r="X1077" s="83">
        <v>45033.963009259256</v>
      </c>
      <c r="Y1077" s="88" t="s">
        <v>1692</v>
      </c>
      <c r="Z1077" s="88" t="b">
        <v>0</v>
      </c>
      <c r="AA1077" s="88" t="b">
        <v>0</v>
      </c>
      <c r="AB1077" s="88"/>
      <c r="AC1077" s="88">
        <v>1</v>
      </c>
      <c r="AD1077" s="88">
        <v>0</v>
      </c>
      <c r="AE1077" s="88" t="s">
        <v>1693</v>
      </c>
      <c r="AF1077" s="88" t="b">
        <v>0</v>
      </c>
      <c r="AG1077" s="88" t="b">
        <v>0</v>
      </c>
      <c r="AH1077" s="88"/>
      <c r="AI1077" s="88"/>
      <c r="AJ1077" s="88"/>
      <c r="AK1077" s="88" t="s">
        <v>6656</v>
      </c>
      <c r="AL1077" s="88" t="s">
        <v>6657</v>
      </c>
      <c r="AM1077" s="88" t="s">
        <v>6656</v>
      </c>
      <c r="AN1077" s="88">
        <v>1</v>
      </c>
      <c r="AO1077" s="88" t="s">
        <v>6384</v>
      </c>
      <c r="AP1077" s="88" t="b">
        <v>0</v>
      </c>
      <c r="AQ1077" s="88" t="b">
        <v>0</v>
      </c>
      <c r="AR1077" s="88"/>
      <c r="AS1077" s="88" t="b">
        <v>0</v>
      </c>
      <c r="AT1077" s="88">
        <v>3</v>
      </c>
      <c r="AU1077" s="88">
        <v>2</v>
      </c>
    </row>
    <row r="1078" spans="1:47" ht="15" customHeight="1" x14ac:dyDescent="0.3">
      <c r="A1078" s="46" t="s">
        <v>898</v>
      </c>
      <c r="B1078" s="46" t="s">
        <v>897</v>
      </c>
      <c r="C1078" s="50"/>
      <c r="D1078" s="51"/>
      <c r="E1078" s="81"/>
      <c r="F1078" s="52"/>
      <c r="G1078" s="50"/>
      <c r="H1078" s="54"/>
      <c r="I1078" s="53"/>
      <c r="J1078" s="53"/>
      <c r="K1078" s="65"/>
      <c r="L1078" s="79"/>
      <c r="M1078" s="79"/>
      <c r="N1078" s="60"/>
      <c r="O1078" s="88" t="s">
        <v>1686</v>
      </c>
      <c r="P1078" s="83">
        <v>45033.938206018516</v>
      </c>
      <c r="Q1078" s="88" t="s">
        <v>6658</v>
      </c>
      <c r="R1078" s="88"/>
      <c r="S1078" s="88" t="s">
        <v>6656</v>
      </c>
      <c r="T1078" s="88" t="s">
        <v>6378</v>
      </c>
      <c r="U1078" s="88" t="s">
        <v>6650</v>
      </c>
      <c r="V1078" s="88" t="s">
        <v>6657</v>
      </c>
      <c r="W1078" s="78" t="s">
        <v>6659</v>
      </c>
      <c r="X1078" s="83">
        <v>45033.938206018516</v>
      </c>
      <c r="Y1078" s="88" t="s">
        <v>1692</v>
      </c>
      <c r="Z1078" s="88" t="b">
        <v>0</v>
      </c>
      <c r="AA1078" s="88" t="b">
        <v>0</v>
      </c>
      <c r="AB1078" s="88"/>
      <c r="AC1078" s="88">
        <v>4</v>
      </c>
      <c r="AD1078" s="88">
        <v>0</v>
      </c>
      <c r="AE1078" s="88" t="s">
        <v>1693</v>
      </c>
      <c r="AF1078" s="88" t="b">
        <v>0</v>
      </c>
      <c r="AG1078" s="88" t="b">
        <v>0</v>
      </c>
      <c r="AH1078" s="88"/>
      <c r="AI1078" s="88"/>
      <c r="AJ1078" s="88"/>
      <c r="AK1078" s="88" t="s">
        <v>6660</v>
      </c>
      <c r="AL1078" s="88" t="s">
        <v>6661</v>
      </c>
      <c r="AM1078" s="88" t="s">
        <v>6660</v>
      </c>
      <c r="AN1078" s="88">
        <v>1</v>
      </c>
      <c r="AO1078" s="88" t="s">
        <v>6384</v>
      </c>
      <c r="AP1078" s="88" t="b">
        <v>0</v>
      </c>
      <c r="AQ1078" s="88" t="b">
        <v>0</v>
      </c>
      <c r="AR1078" s="88"/>
      <c r="AS1078" s="88" t="b">
        <v>0</v>
      </c>
      <c r="AT1078" s="88">
        <v>2</v>
      </c>
      <c r="AU1078" s="88">
        <v>2</v>
      </c>
    </row>
    <row r="1079" spans="1:47" ht="15" customHeight="1" x14ac:dyDescent="0.3">
      <c r="A1079" s="46" t="s">
        <v>897</v>
      </c>
      <c r="B1079" s="46" t="s">
        <v>899</v>
      </c>
      <c r="C1079" s="50"/>
      <c r="D1079" s="51"/>
      <c r="E1079" s="81"/>
      <c r="F1079" s="52"/>
      <c r="G1079" s="50"/>
      <c r="H1079" s="54"/>
      <c r="I1079" s="53"/>
      <c r="J1079" s="53"/>
      <c r="K1079" s="65"/>
      <c r="L1079" s="79"/>
      <c r="M1079" s="79"/>
      <c r="N1079" s="60"/>
      <c r="O1079" s="88" t="s">
        <v>1686</v>
      </c>
      <c r="P1079" s="83">
        <v>45033.763206018521</v>
      </c>
      <c r="Q1079" s="88" t="s">
        <v>6662</v>
      </c>
      <c r="R1079" s="88"/>
      <c r="S1079" s="88" t="s">
        <v>6660</v>
      </c>
      <c r="T1079" s="88" t="s">
        <v>6378</v>
      </c>
      <c r="U1079" s="88" t="s">
        <v>6644</v>
      </c>
      <c r="V1079" s="88" t="s">
        <v>6661</v>
      </c>
      <c r="W1079" s="78" t="s">
        <v>6663</v>
      </c>
      <c r="X1079" s="83">
        <v>45033.763206018521</v>
      </c>
      <c r="Y1079" s="88" t="s">
        <v>1692</v>
      </c>
      <c r="Z1079" s="88" t="b">
        <v>0</v>
      </c>
      <c r="AA1079" s="88" t="b">
        <v>0</v>
      </c>
      <c r="AB1079" s="88"/>
      <c r="AC1079" s="88">
        <v>-18</v>
      </c>
      <c r="AD1079" s="88">
        <v>0</v>
      </c>
      <c r="AE1079" s="88" t="s">
        <v>1693</v>
      </c>
      <c r="AF1079" s="88" t="b">
        <v>0</v>
      </c>
      <c r="AG1079" s="88" t="b">
        <v>0</v>
      </c>
      <c r="AH1079" s="88"/>
      <c r="AI1079" s="88"/>
      <c r="AJ1079" s="88"/>
      <c r="AK1079" s="88" t="s">
        <v>6664</v>
      </c>
      <c r="AL1079" s="88" t="s">
        <v>6665</v>
      </c>
      <c r="AM1079" s="88" t="s">
        <v>6664</v>
      </c>
      <c r="AN1079" s="88">
        <v>1</v>
      </c>
      <c r="AO1079" s="88" t="s">
        <v>6384</v>
      </c>
      <c r="AP1079" s="88" t="b">
        <v>0</v>
      </c>
      <c r="AQ1079" s="88" t="b">
        <v>1</v>
      </c>
      <c r="AR1079" s="88" t="s">
        <v>2082</v>
      </c>
      <c r="AS1079" s="88" t="b">
        <v>0</v>
      </c>
      <c r="AT1079" s="88">
        <v>1</v>
      </c>
      <c r="AU1079" s="88">
        <v>1</v>
      </c>
    </row>
    <row r="1080" spans="1:47" ht="15" customHeight="1" x14ac:dyDescent="0.3">
      <c r="A1080" s="46" t="s">
        <v>899</v>
      </c>
      <c r="B1080" s="46" t="s">
        <v>872</v>
      </c>
      <c r="C1080" s="50"/>
      <c r="D1080" s="51"/>
      <c r="E1080" s="81"/>
      <c r="F1080" s="52"/>
      <c r="G1080" s="50"/>
      <c r="H1080" s="54"/>
      <c r="I1080" s="53"/>
      <c r="J1080" s="53"/>
      <c r="K1080" s="65"/>
      <c r="L1080" s="79"/>
      <c r="M1080" s="79"/>
      <c r="N1080" s="60"/>
      <c r="O1080" s="88" t="s">
        <v>1697</v>
      </c>
      <c r="P1080" s="83">
        <v>45033.715300925927</v>
      </c>
      <c r="Q1080" s="88" t="s">
        <v>6666</v>
      </c>
      <c r="R1080" s="88"/>
      <c r="S1080" s="88" t="s">
        <v>6664</v>
      </c>
      <c r="T1080" s="88" t="s">
        <v>6378</v>
      </c>
      <c r="U1080" s="88" t="s">
        <v>6667</v>
      </c>
      <c r="V1080" s="88" t="s">
        <v>6665</v>
      </c>
      <c r="W1080" s="78" t="s">
        <v>6668</v>
      </c>
      <c r="X1080" s="83">
        <v>45033.715300925927</v>
      </c>
      <c r="Y1080" s="88" t="s">
        <v>1692</v>
      </c>
      <c r="Z1080" s="88" t="b">
        <v>0</v>
      </c>
      <c r="AA1080" s="88" t="b">
        <v>0</v>
      </c>
      <c r="AB1080" s="88"/>
      <c r="AC1080" s="88">
        <v>65</v>
      </c>
      <c r="AD1080" s="88">
        <v>0</v>
      </c>
      <c r="AE1080" s="88" t="s">
        <v>1693</v>
      </c>
      <c r="AF1080" s="88" t="b">
        <v>0</v>
      </c>
      <c r="AG1080" s="88" t="b">
        <v>0</v>
      </c>
      <c r="AH1080" s="88"/>
      <c r="AI1080" s="88"/>
      <c r="AJ1080" s="88"/>
      <c r="AK1080" s="88" t="s">
        <v>6384</v>
      </c>
      <c r="AL1080" s="88" t="s">
        <v>6547</v>
      </c>
      <c r="AM1080" s="88" t="s">
        <v>6384</v>
      </c>
      <c r="AN1080" s="88">
        <v>1</v>
      </c>
      <c r="AO1080" s="88" t="s">
        <v>6384</v>
      </c>
      <c r="AP1080" s="88" t="b">
        <v>0</v>
      </c>
      <c r="AQ1080" s="88" t="b">
        <v>0</v>
      </c>
      <c r="AR1080" s="88"/>
      <c r="AS1080" s="88" t="b">
        <v>0</v>
      </c>
      <c r="AT1080" s="88">
        <v>0</v>
      </c>
      <c r="AU1080" s="88">
        <v>1</v>
      </c>
    </row>
    <row r="1081" spans="1:47" ht="15" customHeight="1" x14ac:dyDescent="0.3">
      <c r="A1081" s="46" t="s">
        <v>900</v>
      </c>
      <c r="B1081" s="46" t="s">
        <v>872</v>
      </c>
      <c r="C1081" s="50"/>
      <c r="D1081" s="51"/>
      <c r="E1081" s="81"/>
      <c r="F1081" s="52"/>
      <c r="G1081" s="50"/>
      <c r="H1081" s="54"/>
      <c r="I1081" s="53"/>
      <c r="J1081" s="53"/>
      <c r="K1081" s="65"/>
      <c r="L1081" s="79"/>
      <c r="M1081" s="79"/>
      <c r="N1081" s="60"/>
      <c r="O1081" s="88" t="s">
        <v>1697</v>
      </c>
      <c r="P1081" s="83">
        <v>45033.719155092593</v>
      </c>
      <c r="Q1081" s="88" t="s">
        <v>6669</v>
      </c>
      <c r="R1081" s="88"/>
      <c r="S1081" s="88" t="s">
        <v>6670</v>
      </c>
      <c r="T1081" s="88" t="s">
        <v>6378</v>
      </c>
      <c r="U1081" s="88" t="s">
        <v>900</v>
      </c>
      <c r="V1081" s="88" t="s">
        <v>6671</v>
      </c>
      <c r="W1081" s="78" t="s">
        <v>6672</v>
      </c>
      <c r="X1081" s="83">
        <v>45033.719155092593</v>
      </c>
      <c r="Y1081" s="88" t="s">
        <v>1692</v>
      </c>
      <c r="Z1081" s="88" t="b">
        <v>0</v>
      </c>
      <c r="AA1081" s="88" t="b">
        <v>0</v>
      </c>
      <c r="AB1081" s="88"/>
      <c r="AC1081" s="88">
        <v>12</v>
      </c>
      <c r="AD1081" s="88">
        <v>0</v>
      </c>
      <c r="AE1081" s="88" t="s">
        <v>1693</v>
      </c>
      <c r="AF1081" s="88" t="b">
        <v>0</v>
      </c>
      <c r="AG1081" s="88" t="b">
        <v>0</v>
      </c>
      <c r="AH1081" s="88"/>
      <c r="AI1081" s="88"/>
      <c r="AJ1081" s="88"/>
      <c r="AK1081" s="88" t="s">
        <v>6384</v>
      </c>
      <c r="AL1081" s="88" t="s">
        <v>6547</v>
      </c>
      <c r="AM1081" s="88" t="s">
        <v>6384</v>
      </c>
      <c r="AN1081" s="88">
        <v>0</v>
      </c>
      <c r="AO1081" s="88" t="s">
        <v>6384</v>
      </c>
      <c r="AP1081" s="88" t="b">
        <v>0</v>
      </c>
      <c r="AQ1081" s="88" t="b">
        <v>0</v>
      </c>
      <c r="AR1081" s="88"/>
      <c r="AS1081" s="88" t="b">
        <v>0</v>
      </c>
      <c r="AT1081" s="88">
        <v>0</v>
      </c>
      <c r="AU1081" s="88">
        <v>1</v>
      </c>
    </row>
    <row r="1082" spans="1:47" ht="15" customHeight="1" x14ac:dyDescent="0.3">
      <c r="A1082" s="46" t="s">
        <v>901</v>
      </c>
      <c r="B1082" s="46" t="s">
        <v>888</v>
      </c>
      <c r="C1082" s="50"/>
      <c r="D1082" s="51"/>
      <c r="E1082" s="81"/>
      <c r="F1082" s="52"/>
      <c r="G1082" s="50"/>
      <c r="H1082" s="54"/>
      <c r="I1082" s="53"/>
      <c r="J1082" s="53"/>
      <c r="K1082" s="65"/>
      <c r="L1082" s="79"/>
      <c r="M1082" s="79"/>
      <c r="N1082" s="60"/>
      <c r="O1082" s="88" t="s">
        <v>1686</v>
      </c>
      <c r="P1082" s="83">
        <v>45033.937337962961</v>
      </c>
      <c r="Q1082" s="88" t="s">
        <v>6673</v>
      </c>
      <c r="R1082" s="88"/>
      <c r="S1082" s="88" t="s">
        <v>6674</v>
      </c>
      <c r="T1082" s="88" t="s">
        <v>6378</v>
      </c>
      <c r="U1082" s="88" t="s">
        <v>6675</v>
      </c>
      <c r="V1082" s="88" t="s">
        <v>6676</v>
      </c>
      <c r="W1082" s="78" t="s">
        <v>6677</v>
      </c>
      <c r="X1082" s="83">
        <v>45033.937337962961</v>
      </c>
      <c r="Y1082" s="88" t="s">
        <v>1692</v>
      </c>
      <c r="Z1082" s="88" t="b">
        <v>0</v>
      </c>
      <c r="AA1082" s="88" t="b">
        <v>0</v>
      </c>
      <c r="AB1082" s="88"/>
      <c r="AC1082" s="88">
        <v>0</v>
      </c>
      <c r="AD1082" s="88">
        <v>0</v>
      </c>
      <c r="AE1082" s="88" t="s">
        <v>1693</v>
      </c>
      <c r="AF1082" s="88" t="b">
        <v>0</v>
      </c>
      <c r="AG1082" s="88" t="b">
        <v>0</v>
      </c>
      <c r="AH1082" s="88"/>
      <c r="AI1082" s="88"/>
      <c r="AJ1082" s="88"/>
      <c r="AK1082" s="88" t="s">
        <v>6678</v>
      </c>
      <c r="AL1082" s="88" t="s">
        <v>6679</v>
      </c>
      <c r="AM1082" s="88" t="s">
        <v>6678</v>
      </c>
      <c r="AN1082" s="88">
        <v>0</v>
      </c>
      <c r="AO1082" s="88" t="s">
        <v>6384</v>
      </c>
      <c r="AP1082" s="88" t="b">
        <v>0</v>
      </c>
      <c r="AQ1082" s="88" t="b">
        <v>0</v>
      </c>
      <c r="AR1082" s="88"/>
      <c r="AS1082" s="88" t="b">
        <v>0</v>
      </c>
      <c r="AT1082" s="88">
        <v>1</v>
      </c>
      <c r="AU1082" s="88">
        <v>1</v>
      </c>
    </row>
    <row r="1083" spans="1:47" ht="15" customHeight="1" x14ac:dyDescent="0.3">
      <c r="A1083" s="46" t="s">
        <v>888</v>
      </c>
      <c r="B1083" s="46" t="s">
        <v>872</v>
      </c>
      <c r="C1083" s="50"/>
      <c r="D1083" s="51"/>
      <c r="E1083" s="81"/>
      <c r="F1083" s="52"/>
      <c r="G1083" s="50"/>
      <c r="H1083" s="54"/>
      <c r="I1083" s="53"/>
      <c r="J1083" s="53"/>
      <c r="K1083" s="65"/>
      <c r="L1083" s="79"/>
      <c r="M1083" s="79"/>
      <c r="N1083" s="60"/>
      <c r="O1083" s="88" t="s">
        <v>1697</v>
      </c>
      <c r="P1083" s="83">
        <v>45033.719259259262</v>
      </c>
      <c r="Q1083" s="88" t="s">
        <v>6680</v>
      </c>
      <c r="R1083" s="88"/>
      <c r="S1083" s="88" t="s">
        <v>6678</v>
      </c>
      <c r="T1083" s="88" t="s">
        <v>6378</v>
      </c>
      <c r="U1083" s="88" t="s">
        <v>6591</v>
      </c>
      <c r="V1083" s="88" t="s">
        <v>6679</v>
      </c>
      <c r="W1083" s="78" t="s">
        <v>6681</v>
      </c>
      <c r="X1083" s="83">
        <v>45033.719259259262</v>
      </c>
      <c r="Y1083" s="88" t="s">
        <v>1692</v>
      </c>
      <c r="Z1083" s="88" t="b">
        <v>0</v>
      </c>
      <c r="AA1083" s="88" t="b">
        <v>0</v>
      </c>
      <c r="AB1083" s="88"/>
      <c r="AC1083" s="88">
        <v>-8</v>
      </c>
      <c r="AD1083" s="88">
        <v>0</v>
      </c>
      <c r="AE1083" s="88" t="s">
        <v>1693</v>
      </c>
      <c r="AF1083" s="88" t="b">
        <v>0</v>
      </c>
      <c r="AG1083" s="88" t="b">
        <v>0</v>
      </c>
      <c r="AH1083" s="88"/>
      <c r="AI1083" s="88"/>
      <c r="AJ1083" s="88"/>
      <c r="AK1083" s="88" t="s">
        <v>6384</v>
      </c>
      <c r="AL1083" s="88" t="s">
        <v>6547</v>
      </c>
      <c r="AM1083" s="88" t="s">
        <v>6384</v>
      </c>
      <c r="AN1083" s="88">
        <v>1</v>
      </c>
      <c r="AO1083" s="88" t="s">
        <v>6384</v>
      </c>
      <c r="AP1083" s="88" t="b">
        <v>0</v>
      </c>
      <c r="AQ1083" s="88" t="b">
        <v>1</v>
      </c>
      <c r="AR1083" s="88" t="s">
        <v>2082</v>
      </c>
      <c r="AS1083" s="88" t="b">
        <v>0</v>
      </c>
      <c r="AT1083" s="88">
        <v>0</v>
      </c>
      <c r="AU1083" s="88">
        <v>1</v>
      </c>
    </row>
    <row r="1084" spans="1:47" ht="15" customHeight="1" x14ac:dyDescent="0.3">
      <c r="A1084" s="46" t="s">
        <v>874</v>
      </c>
      <c r="B1084" s="46" t="s">
        <v>872</v>
      </c>
      <c r="C1084" s="50"/>
      <c r="D1084" s="51"/>
      <c r="E1084" s="81"/>
      <c r="F1084" s="52"/>
      <c r="G1084" s="50"/>
      <c r="H1084" s="54"/>
      <c r="I1084" s="53"/>
      <c r="J1084" s="53"/>
      <c r="K1084" s="65"/>
      <c r="L1084" s="79"/>
      <c r="M1084" s="79"/>
      <c r="N1084" s="60"/>
      <c r="O1084" s="88" t="s">
        <v>1697</v>
      </c>
      <c r="P1084" s="83">
        <v>45033.720023148147</v>
      </c>
      <c r="Q1084" s="88" t="s">
        <v>6682</v>
      </c>
      <c r="R1084" s="88"/>
      <c r="S1084" s="88" t="s">
        <v>6683</v>
      </c>
      <c r="T1084" s="88" t="s">
        <v>6378</v>
      </c>
      <c r="U1084" s="88" t="s">
        <v>6511</v>
      </c>
      <c r="V1084" s="88" t="s">
        <v>6684</v>
      </c>
      <c r="W1084" s="78" t="s">
        <v>6685</v>
      </c>
      <c r="X1084" s="83">
        <v>45033.720023148147</v>
      </c>
      <c r="Y1084" s="88" t="s">
        <v>1692</v>
      </c>
      <c r="Z1084" s="88" t="b">
        <v>0</v>
      </c>
      <c r="AA1084" s="88" t="b">
        <v>0</v>
      </c>
      <c r="AB1084" s="88"/>
      <c r="AC1084" s="88">
        <v>26</v>
      </c>
      <c r="AD1084" s="88">
        <v>0</v>
      </c>
      <c r="AE1084" s="88" t="s">
        <v>1693</v>
      </c>
      <c r="AF1084" s="88" t="b">
        <v>0</v>
      </c>
      <c r="AG1084" s="88" t="b">
        <v>0</v>
      </c>
      <c r="AH1084" s="88"/>
      <c r="AI1084" s="88"/>
      <c r="AJ1084" s="88"/>
      <c r="AK1084" s="88" t="s">
        <v>6384</v>
      </c>
      <c r="AL1084" s="88" t="s">
        <v>6547</v>
      </c>
      <c r="AM1084" s="88" t="s">
        <v>6384</v>
      </c>
      <c r="AN1084" s="88">
        <v>0</v>
      </c>
      <c r="AO1084" s="88" t="s">
        <v>6384</v>
      </c>
      <c r="AP1084" s="88" t="b">
        <v>0</v>
      </c>
      <c r="AQ1084" s="88" t="b">
        <v>0</v>
      </c>
      <c r="AR1084" s="88"/>
      <c r="AS1084" s="88" t="b">
        <v>0</v>
      </c>
      <c r="AT1084" s="88">
        <v>0</v>
      </c>
      <c r="AU1084" s="88">
        <v>1</v>
      </c>
    </row>
    <row r="1085" spans="1:47" ht="15" customHeight="1" x14ac:dyDescent="0.3">
      <c r="A1085" s="46" t="s">
        <v>902</v>
      </c>
      <c r="B1085" s="46" t="s">
        <v>872</v>
      </c>
      <c r="C1085" s="50"/>
      <c r="D1085" s="51"/>
      <c r="E1085" s="81"/>
      <c r="F1085" s="52"/>
      <c r="G1085" s="50"/>
      <c r="H1085" s="54"/>
      <c r="I1085" s="53"/>
      <c r="J1085" s="53"/>
      <c r="K1085" s="65"/>
      <c r="L1085" s="79"/>
      <c r="M1085" s="79"/>
      <c r="N1085" s="60"/>
      <c r="O1085" s="88" t="s">
        <v>1697</v>
      </c>
      <c r="P1085" s="83">
        <v>45033.724212962959</v>
      </c>
      <c r="Q1085" s="88" t="s">
        <v>6686</v>
      </c>
      <c r="R1085" s="88"/>
      <c r="S1085" s="88" t="s">
        <v>6687</v>
      </c>
      <c r="T1085" s="88" t="s">
        <v>6378</v>
      </c>
      <c r="U1085" s="88" t="s">
        <v>6688</v>
      </c>
      <c r="V1085" s="88" t="s">
        <v>6689</v>
      </c>
      <c r="W1085" s="78" t="s">
        <v>6690</v>
      </c>
      <c r="X1085" s="83">
        <v>45033.724212962959</v>
      </c>
      <c r="Y1085" s="88" t="s">
        <v>1692</v>
      </c>
      <c r="Z1085" s="88" t="b">
        <v>0</v>
      </c>
      <c r="AA1085" s="88" t="b">
        <v>0</v>
      </c>
      <c r="AB1085" s="88"/>
      <c r="AC1085" s="88">
        <v>6</v>
      </c>
      <c r="AD1085" s="88">
        <v>0</v>
      </c>
      <c r="AE1085" s="88" t="s">
        <v>1693</v>
      </c>
      <c r="AF1085" s="88" t="b">
        <v>0</v>
      </c>
      <c r="AG1085" s="88" t="b">
        <v>0</v>
      </c>
      <c r="AH1085" s="88"/>
      <c r="AI1085" s="88"/>
      <c r="AJ1085" s="88"/>
      <c r="AK1085" s="88" t="s">
        <v>6384</v>
      </c>
      <c r="AL1085" s="88" t="s">
        <v>6547</v>
      </c>
      <c r="AM1085" s="88" t="s">
        <v>6384</v>
      </c>
      <c r="AN1085" s="88">
        <v>0</v>
      </c>
      <c r="AO1085" s="88" t="s">
        <v>6384</v>
      </c>
      <c r="AP1085" s="88" t="b">
        <v>0</v>
      </c>
      <c r="AQ1085" s="88" t="b">
        <v>0</v>
      </c>
      <c r="AR1085" s="88"/>
      <c r="AS1085" s="88" t="b">
        <v>0</v>
      </c>
      <c r="AT1085" s="88">
        <v>0</v>
      </c>
      <c r="AU1085" s="88">
        <v>1</v>
      </c>
    </row>
    <row r="1086" spans="1:47" ht="15" customHeight="1" x14ac:dyDescent="0.3">
      <c r="A1086" s="46" t="s">
        <v>903</v>
      </c>
      <c r="B1086" s="46" t="s">
        <v>904</v>
      </c>
      <c r="C1086" s="50"/>
      <c r="D1086" s="51"/>
      <c r="E1086" s="81"/>
      <c r="F1086" s="52"/>
      <c r="G1086" s="50"/>
      <c r="H1086" s="54"/>
      <c r="I1086" s="53"/>
      <c r="J1086" s="53"/>
      <c r="K1086" s="65"/>
      <c r="L1086" s="79"/>
      <c r="M1086" s="79"/>
      <c r="N1086" s="60"/>
      <c r="O1086" s="88" t="s">
        <v>1686</v>
      </c>
      <c r="P1086" s="83">
        <v>45033.748784722222</v>
      </c>
      <c r="Q1086" s="88" t="s">
        <v>6691</v>
      </c>
      <c r="R1086" s="88"/>
      <c r="S1086" s="88" t="s">
        <v>6692</v>
      </c>
      <c r="T1086" s="88" t="s">
        <v>6378</v>
      </c>
      <c r="U1086" s="88" t="s">
        <v>903</v>
      </c>
      <c r="V1086" s="88" t="s">
        <v>6693</v>
      </c>
      <c r="W1086" s="78" t="s">
        <v>6694</v>
      </c>
      <c r="X1086" s="83">
        <v>45033.748784722222</v>
      </c>
      <c r="Y1086" s="88" t="s">
        <v>1692</v>
      </c>
      <c r="Z1086" s="88" t="b">
        <v>0</v>
      </c>
      <c r="AA1086" s="88" t="b">
        <v>0</v>
      </c>
      <c r="AB1086" s="88"/>
      <c r="AC1086" s="88">
        <v>9</v>
      </c>
      <c r="AD1086" s="88">
        <v>0</v>
      </c>
      <c r="AE1086" s="88" t="s">
        <v>1693</v>
      </c>
      <c r="AF1086" s="88" t="b">
        <v>0</v>
      </c>
      <c r="AG1086" s="88" t="b">
        <v>0</v>
      </c>
      <c r="AH1086" s="88"/>
      <c r="AI1086" s="88"/>
      <c r="AJ1086" s="88"/>
      <c r="AK1086" s="88" t="s">
        <v>6695</v>
      </c>
      <c r="AL1086" s="88" t="s">
        <v>6696</v>
      </c>
      <c r="AM1086" s="88" t="s">
        <v>6695</v>
      </c>
      <c r="AN1086" s="88">
        <v>0</v>
      </c>
      <c r="AO1086" s="88" t="s">
        <v>6384</v>
      </c>
      <c r="AP1086" s="88" t="b">
        <v>0</v>
      </c>
      <c r="AQ1086" s="88" t="b">
        <v>0</v>
      </c>
      <c r="AR1086" s="88"/>
      <c r="AS1086" s="88" t="b">
        <v>0</v>
      </c>
      <c r="AT1086" s="88">
        <v>1</v>
      </c>
      <c r="AU1086" s="88">
        <v>1</v>
      </c>
    </row>
    <row r="1087" spans="1:47" ht="15" customHeight="1" x14ac:dyDescent="0.3">
      <c r="A1087" s="46" t="s">
        <v>905</v>
      </c>
      <c r="B1087" s="46" t="s">
        <v>904</v>
      </c>
      <c r="C1087" s="50"/>
      <c r="D1087" s="51"/>
      <c r="E1087" s="81"/>
      <c r="F1087" s="52"/>
      <c r="G1087" s="50"/>
      <c r="H1087" s="54"/>
      <c r="I1087" s="53"/>
      <c r="J1087" s="53"/>
      <c r="K1087" s="65"/>
      <c r="L1087" s="79"/>
      <c r="M1087" s="79"/>
      <c r="N1087" s="60"/>
      <c r="O1087" s="88" t="s">
        <v>1686</v>
      </c>
      <c r="P1087" s="83">
        <v>45033.860821759263</v>
      </c>
      <c r="Q1087" s="88" t="s">
        <v>6697</v>
      </c>
      <c r="R1087" s="88"/>
      <c r="S1087" s="88" t="s">
        <v>6698</v>
      </c>
      <c r="T1087" s="88" t="s">
        <v>6378</v>
      </c>
      <c r="U1087" s="88" t="s">
        <v>6699</v>
      </c>
      <c r="V1087" s="88" t="s">
        <v>6700</v>
      </c>
      <c r="W1087" s="78" t="s">
        <v>6701</v>
      </c>
      <c r="X1087" s="83">
        <v>45033.860821759263</v>
      </c>
      <c r="Y1087" s="88" t="s">
        <v>1692</v>
      </c>
      <c r="Z1087" s="88" t="b">
        <v>0</v>
      </c>
      <c r="AA1087" s="88" t="b">
        <v>0</v>
      </c>
      <c r="AB1087" s="88"/>
      <c r="AC1087" s="88">
        <v>2</v>
      </c>
      <c r="AD1087" s="88">
        <v>0</v>
      </c>
      <c r="AE1087" s="88" t="s">
        <v>1693</v>
      </c>
      <c r="AF1087" s="88" t="b">
        <v>0</v>
      </c>
      <c r="AG1087" s="88" t="b">
        <v>0</v>
      </c>
      <c r="AH1087" s="88"/>
      <c r="AI1087" s="88"/>
      <c r="AJ1087" s="88"/>
      <c r="AK1087" s="88" t="s">
        <v>6695</v>
      </c>
      <c r="AL1087" s="88" t="s">
        <v>6696</v>
      </c>
      <c r="AM1087" s="88" t="s">
        <v>6695</v>
      </c>
      <c r="AN1087" s="88">
        <v>0</v>
      </c>
      <c r="AO1087" s="88" t="s">
        <v>6384</v>
      </c>
      <c r="AP1087" s="88" t="b">
        <v>0</v>
      </c>
      <c r="AQ1087" s="88" t="b">
        <v>0</v>
      </c>
      <c r="AR1087" s="88"/>
      <c r="AS1087" s="88" t="b">
        <v>0</v>
      </c>
      <c r="AT1087" s="88">
        <v>1</v>
      </c>
      <c r="AU1087" s="88">
        <v>1</v>
      </c>
    </row>
    <row r="1088" spans="1:47" ht="15" customHeight="1" x14ac:dyDescent="0.3">
      <c r="A1088" s="46" t="s">
        <v>906</v>
      </c>
      <c r="B1088" s="46" t="s">
        <v>904</v>
      </c>
      <c r="C1088" s="50"/>
      <c r="D1088" s="51"/>
      <c r="E1088" s="81"/>
      <c r="F1088" s="52"/>
      <c r="G1088" s="50"/>
      <c r="H1088" s="54"/>
      <c r="I1088" s="53"/>
      <c r="J1088" s="53"/>
      <c r="K1088" s="65"/>
      <c r="L1088" s="79"/>
      <c r="M1088" s="79"/>
      <c r="N1088" s="60"/>
      <c r="O1088" s="88" t="s">
        <v>1686</v>
      </c>
      <c r="P1088" s="83">
        <v>45033.771238425928</v>
      </c>
      <c r="Q1088" s="88" t="s">
        <v>6702</v>
      </c>
      <c r="R1088" s="88"/>
      <c r="S1088" s="88" t="s">
        <v>6703</v>
      </c>
      <c r="T1088" s="88" t="s">
        <v>6378</v>
      </c>
      <c r="U1088" s="88" t="s">
        <v>6704</v>
      </c>
      <c r="V1088" s="88" t="s">
        <v>6705</v>
      </c>
      <c r="W1088" s="78" t="s">
        <v>6706</v>
      </c>
      <c r="X1088" s="83">
        <v>45033.771238425928</v>
      </c>
      <c r="Y1088" s="88" t="s">
        <v>1692</v>
      </c>
      <c r="Z1088" s="88" t="b">
        <v>0</v>
      </c>
      <c r="AA1088" s="88" t="b">
        <v>0</v>
      </c>
      <c r="AB1088" s="88"/>
      <c r="AC1088" s="88">
        <v>16</v>
      </c>
      <c r="AD1088" s="88">
        <v>0</v>
      </c>
      <c r="AE1088" s="88" t="s">
        <v>1693</v>
      </c>
      <c r="AF1088" s="88" t="b">
        <v>0</v>
      </c>
      <c r="AG1088" s="88" t="b">
        <v>0</v>
      </c>
      <c r="AH1088" s="88"/>
      <c r="AI1088" s="88"/>
      <c r="AJ1088" s="88"/>
      <c r="AK1088" s="88" t="s">
        <v>6695</v>
      </c>
      <c r="AL1088" s="88" t="s">
        <v>6696</v>
      </c>
      <c r="AM1088" s="88" t="s">
        <v>6695</v>
      </c>
      <c r="AN1088" s="88">
        <v>0</v>
      </c>
      <c r="AO1088" s="88" t="s">
        <v>6384</v>
      </c>
      <c r="AP1088" s="88" t="b">
        <v>0</v>
      </c>
      <c r="AQ1088" s="88" t="b">
        <v>0</v>
      </c>
      <c r="AR1088" s="88"/>
      <c r="AS1088" s="88" t="b">
        <v>0</v>
      </c>
      <c r="AT1088" s="88">
        <v>1</v>
      </c>
      <c r="AU1088" s="88">
        <v>1</v>
      </c>
    </row>
    <row r="1089" spans="1:47" ht="15" customHeight="1" x14ac:dyDescent="0.3">
      <c r="A1089" s="46" t="s">
        <v>904</v>
      </c>
      <c r="B1089" s="46" t="s">
        <v>872</v>
      </c>
      <c r="C1089" s="50"/>
      <c r="D1089" s="51"/>
      <c r="E1089" s="81"/>
      <c r="F1089" s="52"/>
      <c r="G1089" s="50"/>
      <c r="H1089" s="54"/>
      <c r="I1089" s="53"/>
      <c r="J1089" s="53"/>
      <c r="K1089" s="65"/>
      <c r="L1089" s="79"/>
      <c r="M1089" s="79"/>
      <c r="N1089" s="60"/>
      <c r="O1089" s="88" t="s">
        <v>1697</v>
      </c>
      <c r="P1089" s="83">
        <v>45033.730868055558</v>
      </c>
      <c r="Q1089" s="88" t="s">
        <v>6707</v>
      </c>
      <c r="R1089" s="88"/>
      <c r="S1089" s="88" t="s">
        <v>6695</v>
      </c>
      <c r="T1089" s="88" t="s">
        <v>6378</v>
      </c>
      <c r="U1089" s="88" t="s">
        <v>6708</v>
      </c>
      <c r="V1089" s="88" t="s">
        <v>6696</v>
      </c>
      <c r="W1089" s="78" t="s">
        <v>6709</v>
      </c>
      <c r="X1089" s="83">
        <v>45033.730868055558</v>
      </c>
      <c r="Y1089" s="88" t="s">
        <v>1692</v>
      </c>
      <c r="Z1089" s="88" t="b">
        <v>0</v>
      </c>
      <c r="AA1089" s="88" t="b">
        <v>0</v>
      </c>
      <c r="AB1089" s="88"/>
      <c r="AC1089" s="88">
        <v>30</v>
      </c>
      <c r="AD1089" s="88">
        <v>0</v>
      </c>
      <c r="AE1089" s="88" t="s">
        <v>1693</v>
      </c>
      <c r="AF1089" s="88" t="b">
        <v>0</v>
      </c>
      <c r="AG1089" s="88" t="b">
        <v>0</v>
      </c>
      <c r="AH1089" s="88"/>
      <c r="AI1089" s="88"/>
      <c r="AJ1089" s="88"/>
      <c r="AK1089" s="88" t="s">
        <v>6384</v>
      </c>
      <c r="AL1089" s="88" t="s">
        <v>6547</v>
      </c>
      <c r="AM1089" s="88" t="s">
        <v>6384</v>
      </c>
      <c r="AN1089" s="88">
        <v>3</v>
      </c>
      <c r="AO1089" s="88" t="s">
        <v>6384</v>
      </c>
      <c r="AP1089" s="88" t="b">
        <v>0</v>
      </c>
      <c r="AQ1089" s="88" t="b">
        <v>0</v>
      </c>
      <c r="AR1089" s="88"/>
      <c r="AS1089" s="88" t="b">
        <v>0</v>
      </c>
      <c r="AT1089" s="88">
        <v>0</v>
      </c>
      <c r="AU1089" s="88">
        <v>1</v>
      </c>
    </row>
    <row r="1090" spans="1:47" ht="15" customHeight="1" x14ac:dyDescent="0.3">
      <c r="A1090" s="46" t="s">
        <v>907</v>
      </c>
      <c r="B1090" s="46" t="s">
        <v>872</v>
      </c>
      <c r="C1090" s="50"/>
      <c r="D1090" s="51"/>
      <c r="E1090" s="81"/>
      <c r="F1090" s="52"/>
      <c r="G1090" s="50"/>
      <c r="H1090" s="54"/>
      <c r="I1090" s="53"/>
      <c r="J1090" s="53"/>
      <c r="K1090" s="65"/>
      <c r="L1090" s="79"/>
      <c r="M1090" s="79"/>
      <c r="N1090" s="60"/>
      <c r="O1090" s="88" t="s">
        <v>1697</v>
      </c>
      <c r="P1090" s="83">
        <v>45033.731261574074</v>
      </c>
      <c r="Q1090" s="88" t="s">
        <v>6710</v>
      </c>
      <c r="R1090" s="88"/>
      <c r="S1090" s="88" t="s">
        <v>6711</v>
      </c>
      <c r="T1090" s="88" t="s">
        <v>6378</v>
      </c>
      <c r="U1090" s="88" t="s">
        <v>6712</v>
      </c>
      <c r="V1090" s="88" t="s">
        <v>6713</v>
      </c>
      <c r="W1090" s="78" t="s">
        <v>6714</v>
      </c>
      <c r="X1090" s="83">
        <v>45033.731261574074</v>
      </c>
      <c r="Y1090" s="88" t="s">
        <v>1692</v>
      </c>
      <c r="Z1090" s="88" t="b">
        <v>0</v>
      </c>
      <c r="AA1090" s="88" t="b">
        <v>0</v>
      </c>
      <c r="AB1090" s="88"/>
      <c r="AC1090" s="88">
        <v>-1</v>
      </c>
      <c r="AD1090" s="88">
        <v>0</v>
      </c>
      <c r="AE1090" s="88" t="s">
        <v>1693</v>
      </c>
      <c r="AF1090" s="88" t="b">
        <v>0</v>
      </c>
      <c r="AG1090" s="88" t="b">
        <v>0</v>
      </c>
      <c r="AH1090" s="88"/>
      <c r="AI1090" s="88"/>
      <c r="AJ1090" s="88"/>
      <c r="AK1090" s="88" t="s">
        <v>6384</v>
      </c>
      <c r="AL1090" s="88" t="s">
        <v>6547</v>
      </c>
      <c r="AM1090" s="88" t="s">
        <v>6384</v>
      </c>
      <c r="AN1090" s="88">
        <v>0</v>
      </c>
      <c r="AO1090" s="88" t="s">
        <v>6384</v>
      </c>
      <c r="AP1090" s="88" t="b">
        <v>0</v>
      </c>
      <c r="AQ1090" s="88" t="b">
        <v>0</v>
      </c>
      <c r="AR1090" s="88"/>
      <c r="AS1090" s="88" t="b">
        <v>0</v>
      </c>
      <c r="AT1090" s="88">
        <v>0</v>
      </c>
      <c r="AU1090" s="88">
        <v>1</v>
      </c>
    </row>
    <row r="1091" spans="1:47" ht="15" customHeight="1" x14ac:dyDescent="0.3">
      <c r="A1091" s="46" t="s">
        <v>908</v>
      </c>
      <c r="B1091" s="46" t="s">
        <v>909</v>
      </c>
      <c r="C1091" s="50"/>
      <c r="D1091" s="51"/>
      <c r="E1091" s="81"/>
      <c r="F1091" s="52"/>
      <c r="G1091" s="50"/>
      <c r="H1091" s="54"/>
      <c r="I1091" s="53"/>
      <c r="J1091" s="53"/>
      <c r="K1091" s="65"/>
      <c r="L1091" s="79"/>
      <c r="M1091" s="79"/>
      <c r="N1091" s="60"/>
      <c r="O1091" s="88" t="s">
        <v>1686</v>
      </c>
      <c r="P1091" s="83">
        <v>45033.82708333333</v>
      </c>
      <c r="Q1091" s="88" t="s">
        <v>6715</v>
      </c>
      <c r="R1091" s="88"/>
      <c r="S1091" s="88" t="s">
        <v>6716</v>
      </c>
      <c r="T1091" s="88" t="s">
        <v>6378</v>
      </c>
      <c r="U1091" s="88" t="s">
        <v>6717</v>
      </c>
      <c r="V1091" s="88" t="s">
        <v>6718</v>
      </c>
      <c r="W1091" s="78" t="s">
        <v>6719</v>
      </c>
      <c r="X1091" s="83">
        <v>45033.82708333333</v>
      </c>
      <c r="Y1091" s="88" t="s">
        <v>1692</v>
      </c>
      <c r="Z1091" s="88" t="b">
        <v>0</v>
      </c>
      <c r="AA1091" s="88" t="b">
        <v>0</v>
      </c>
      <c r="AB1091" s="88"/>
      <c r="AC1091" s="88">
        <v>8</v>
      </c>
      <c r="AD1091" s="88">
        <v>0</v>
      </c>
      <c r="AE1091" s="88" t="s">
        <v>1693</v>
      </c>
      <c r="AF1091" s="88" t="b">
        <v>0</v>
      </c>
      <c r="AG1091" s="88" t="b">
        <v>0</v>
      </c>
      <c r="AH1091" s="88"/>
      <c r="AI1091" s="88"/>
      <c r="AJ1091" s="88"/>
      <c r="AK1091" s="88" t="s">
        <v>6720</v>
      </c>
      <c r="AL1091" s="88" t="s">
        <v>6721</v>
      </c>
      <c r="AM1091" s="88" t="s">
        <v>6720</v>
      </c>
      <c r="AN1091" s="88">
        <v>0</v>
      </c>
      <c r="AO1091" s="88" t="s">
        <v>6384</v>
      </c>
      <c r="AP1091" s="88" t="b">
        <v>0</v>
      </c>
      <c r="AQ1091" s="88" t="b">
        <v>0</v>
      </c>
      <c r="AR1091" s="88"/>
      <c r="AS1091" s="88" t="b">
        <v>0</v>
      </c>
      <c r="AT1091" s="88">
        <v>1</v>
      </c>
      <c r="AU1091" s="88">
        <v>1</v>
      </c>
    </row>
    <row r="1092" spans="1:47" ht="15" customHeight="1" x14ac:dyDescent="0.3">
      <c r="A1092" s="46" t="s">
        <v>894</v>
      </c>
      <c r="B1092" s="46" t="s">
        <v>909</v>
      </c>
      <c r="C1092" s="50"/>
      <c r="D1092" s="51"/>
      <c r="E1092" s="81"/>
      <c r="F1092" s="52"/>
      <c r="G1092" s="50"/>
      <c r="H1092" s="54"/>
      <c r="I1092" s="53"/>
      <c r="J1092" s="53"/>
      <c r="K1092" s="65"/>
      <c r="L1092" s="79"/>
      <c r="M1092" s="79"/>
      <c r="N1092" s="60"/>
      <c r="O1092" s="88" t="s">
        <v>1686</v>
      </c>
      <c r="P1092" s="83">
        <v>45033.875613425924</v>
      </c>
      <c r="Q1092" s="88" t="s">
        <v>6722</v>
      </c>
      <c r="R1092" s="88"/>
      <c r="S1092" s="88" t="s">
        <v>6723</v>
      </c>
      <c r="T1092" s="88" t="s">
        <v>6378</v>
      </c>
      <c r="U1092" s="88" t="s">
        <v>894</v>
      </c>
      <c r="V1092" s="88" t="s">
        <v>6724</v>
      </c>
      <c r="W1092" s="78" t="s">
        <v>6725</v>
      </c>
      <c r="X1092" s="83">
        <v>45033.875613425924</v>
      </c>
      <c r="Y1092" s="88" t="s">
        <v>1692</v>
      </c>
      <c r="Z1092" s="88" t="b">
        <v>0</v>
      </c>
      <c r="AA1092" s="88" t="b">
        <v>0</v>
      </c>
      <c r="AB1092" s="88"/>
      <c r="AC1092" s="88">
        <v>4</v>
      </c>
      <c r="AD1092" s="88">
        <v>0</v>
      </c>
      <c r="AE1092" s="88" t="s">
        <v>1693</v>
      </c>
      <c r="AF1092" s="88" t="b">
        <v>0</v>
      </c>
      <c r="AG1092" s="88" t="b">
        <v>0</v>
      </c>
      <c r="AH1092" s="88"/>
      <c r="AI1092" s="88"/>
      <c r="AJ1092" s="88"/>
      <c r="AK1092" s="88" t="s">
        <v>6720</v>
      </c>
      <c r="AL1092" s="88" t="s">
        <v>6721</v>
      </c>
      <c r="AM1092" s="88" t="s">
        <v>6720</v>
      </c>
      <c r="AN1092" s="88">
        <v>0</v>
      </c>
      <c r="AO1092" s="88" t="s">
        <v>6384</v>
      </c>
      <c r="AP1092" s="88" t="b">
        <v>0</v>
      </c>
      <c r="AQ1092" s="88" t="b">
        <v>0</v>
      </c>
      <c r="AR1092" s="88"/>
      <c r="AS1092" s="88" t="b">
        <v>0</v>
      </c>
      <c r="AT1092" s="88">
        <v>1</v>
      </c>
      <c r="AU1092" s="88">
        <v>1</v>
      </c>
    </row>
    <row r="1093" spans="1:47" ht="15" customHeight="1" x14ac:dyDescent="0.3">
      <c r="A1093" s="46" t="s">
        <v>909</v>
      </c>
      <c r="B1093" s="46" t="s">
        <v>872</v>
      </c>
      <c r="C1093" s="50"/>
      <c r="D1093" s="51"/>
      <c r="E1093" s="81"/>
      <c r="F1093" s="52"/>
      <c r="G1093" s="50"/>
      <c r="H1093" s="54"/>
      <c r="I1093" s="53"/>
      <c r="J1093" s="53"/>
      <c r="K1093" s="65"/>
      <c r="L1093" s="79"/>
      <c r="M1093" s="79"/>
      <c r="N1093" s="60"/>
      <c r="O1093" s="88" t="s">
        <v>1697</v>
      </c>
      <c r="P1093" s="83">
        <v>45033.732615740744</v>
      </c>
      <c r="Q1093" s="88" t="s">
        <v>6726</v>
      </c>
      <c r="R1093" s="88"/>
      <c r="S1093" s="88" t="s">
        <v>6720</v>
      </c>
      <c r="T1093" s="88" t="s">
        <v>6378</v>
      </c>
      <c r="U1093" s="88" t="s">
        <v>6727</v>
      </c>
      <c r="V1093" s="88" t="s">
        <v>6721</v>
      </c>
      <c r="W1093" s="78" t="s">
        <v>6728</v>
      </c>
      <c r="X1093" s="83">
        <v>45033.732615740744</v>
      </c>
      <c r="Y1093" s="88" t="s">
        <v>1692</v>
      </c>
      <c r="Z1093" s="88" t="b">
        <v>0</v>
      </c>
      <c r="AA1093" s="88" t="b">
        <v>0</v>
      </c>
      <c r="AB1093" s="88"/>
      <c r="AC1093" s="88">
        <v>23</v>
      </c>
      <c r="AD1093" s="88">
        <v>0</v>
      </c>
      <c r="AE1093" s="88" t="s">
        <v>1693</v>
      </c>
      <c r="AF1093" s="88" t="b">
        <v>0</v>
      </c>
      <c r="AG1093" s="88" t="b">
        <v>0</v>
      </c>
      <c r="AH1093" s="88"/>
      <c r="AI1093" s="88"/>
      <c r="AJ1093" s="88"/>
      <c r="AK1093" s="88" t="s">
        <v>6384</v>
      </c>
      <c r="AL1093" s="88" t="s">
        <v>6547</v>
      </c>
      <c r="AM1093" s="88" t="s">
        <v>6384</v>
      </c>
      <c r="AN1093" s="88">
        <v>2</v>
      </c>
      <c r="AO1093" s="88" t="s">
        <v>6384</v>
      </c>
      <c r="AP1093" s="88" t="b">
        <v>0</v>
      </c>
      <c r="AQ1093" s="88" t="b">
        <v>0</v>
      </c>
      <c r="AR1093" s="88"/>
      <c r="AS1093" s="88" t="b">
        <v>0</v>
      </c>
      <c r="AT1093" s="88">
        <v>0</v>
      </c>
      <c r="AU1093" s="88">
        <v>1</v>
      </c>
    </row>
    <row r="1094" spans="1:47" ht="15" customHeight="1" x14ac:dyDescent="0.3">
      <c r="A1094" s="46" t="s">
        <v>882</v>
      </c>
      <c r="B1094" s="46" t="s">
        <v>872</v>
      </c>
      <c r="C1094" s="50"/>
      <c r="D1094" s="51"/>
      <c r="E1094" s="81"/>
      <c r="F1094" s="52"/>
      <c r="G1094" s="50"/>
      <c r="H1094" s="54"/>
      <c r="I1094" s="53"/>
      <c r="J1094" s="53"/>
      <c r="K1094" s="65"/>
      <c r="L1094" s="79"/>
      <c r="M1094" s="79"/>
      <c r="N1094" s="60"/>
      <c r="O1094" s="88" t="s">
        <v>1697</v>
      </c>
      <c r="P1094" s="83">
        <v>45033.744641203702</v>
      </c>
      <c r="Q1094" s="88" t="s">
        <v>6729</v>
      </c>
      <c r="R1094" s="88"/>
      <c r="S1094" s="88" t="s">
        <v>6730</v>
      </c>
      <c r="T1094" s="88" t="s">
        <v>6378</v>
      </c>
      <c r="U1094" s="88" t="s">
        <v>6561</v>
      </c>
      <c r="V1094" s="88" t="s">
        <v>6731</v>
      </c>
      <c r="W1094" s="78" t="s">
        <v>6732</v>
      </c>
      <c r="X1094" s="83">
        <v>45033.744641203702</v>
      </c>
      <c r="Y1094" s="88" t="s">
        <v>1692</v>
      </c>
      <c r="Z1094" s="88" t="b">
        <v>0</v>
      </c>
      <c r="AA1094" s="88" t="b">
        <v>0</v>
      </c>
      <c r="AB1094" s="88"/>
      <c r="AC1094" s="88">
        <v>11</v>
      </c>
      <c r="AD1094" s="88">
        <v>0</v>
      </c>
      <c r="AE1094" s="88" t="s">
        <v>1693</v>
      </c>
      <c r="AF1094" s="88" t="b">
        <v>0</v>
      </c>
      <c r="AG1094" s="88" t="b">
        <v>0</v>
      </c>
      <c r="AH1094" s="88"/>
      <c r="AI1094" s="88"/>
      <c r="AJ1094" s="88"/>
      <c r="AK1094" s="88" t="s">
        <v>6384</v>
      </c>
      <c r="AL1094" s="88" t="s">
        <v>6547</v>
      </c>
      <c r="AM1094" s="88" t="s">
        <v>6384</v>
      </c>
      <c r="AN1094" s="88">
        <v>0</v>
      </c>
      <c r="AO1094" s="88" t="s">
        <v>6384</v>
      </c>
      <c r="AP1094" s="88" t="b">
        <v>0</v>
      </c>
      <c r="AQ1094" s="88" t="b">
        <v>0</v>
      </c>
      <c r="AR1094" s="88"/>
      <c r="AS1094" s="88" t="b">
        <v>0</v>
      </c>
      <c r="AT1094" s="88">
        <v>0</v>
      </c>
      <c r="AU1094" s="88">
        <v>1</v>
      </c>
    </row>
    <row r="1095" spans="1:47" ht="15" customHeight="1" x14ac:dyDescent="0.3">
      <c r="A1095" s="46" t="s">
        <v>910</v>
      </c>
      <c r="B1095" s="46" t="s">
        <v>872</v>
      </c>
      <c r="C1095" s="50"/>
      <c r="D1095" s="51"/>
      <c r="E1095" s="81"/>
      <c r="F1095" s="52"/>
      <c r="G1095" s="50"/>
      <c r="H1095" s="54"/>
      <c r="I1095" s="53"/>
      <c r="J1095" s="53"/>
      <c r="K1095" s="65"/>
      <c r="L1095" s="79"/>
      <c r="M1095" s="79"/>
      <c r="N1095" s="60"/>
      <c r="O1095" s="88" t="s">
        <v>1697</v>
      </c>
      <c r="P1095" s="83">
        <v>45033.754189814812</v>
      </c>
      <c r="Q1095" s="88" t="s">
        <v>6733</v>
      </c>
      <c r="R1095" s="88"/>
      <c r="S1095" s="88" t="s">
        <v>6734</v>
      </c>
      <c r="T1095" s="88" t="s">
        <v>6378</v>
      </c>
      <c r="U1095" s="88" t="s">
        <v>910</v>
      </c>
      <c r="V1095" s="88" t="s">
        <v>6735</v>
      </c>
      <c r="W1095" s="78" t="s">
        <v>6736</v>
      </c>
      <c r="X1095" s="83">
        <v>45033.754189814812</v>
      </c>
      <c r="Y1095" s="88" t="s">
        <v>1692</v>
      </c>
      <c r="Z1095" s="88" t="b">
        <v>0</v>
      </c>
      <c r="AA1095" s="88" t="b">
        <v>0</v>
      </c>
      <c r="AB1095" s="88"/>
      <c r="AC1095" s="88">
        <v>-3</v>
      </c>
      <c r="AD1095" s="88">
        <v>0</v>
      </c>
      <c r="AE1095" s="88" t="s">
        <v>1693</v>
      </c>
      <c r="AF1095" s="88" t="b">
        <v>0</v>
      </c>
      <c r="AG1095" s="88" t="b">
        <v>0</v>
      </c>
      <c r="AH1095" s="88"/>
      <c r="AI1095" s="88"/>
      <c r="AJ1095" s="88"/>
      <c r="AK1095" s="88" t="s">
        <v>6384</v>
      </c>
      <c r="AL1095" s="88" t="s">
        <v>6547</v>
      </c>
      <c r="AM1095" s="88" t="s">
        <v>6384</v>
      </c>
      <c r="AN1095" s="88">
        <v>0</v>
      </c>
      <c r="AO1095" s="88" t="s">
        <v>6384</v>
      </c>
      <c r="AP1095" s="88" t="b">
        <v>0</v>
      </c>
      <c r="AQ1095" s="88" t="b">
        <v>1</v>
      </c>
      <c r="AR1095" s="88"/>
      <c r="AS1095" s="88" t="b">
        <v>0</v>
      </c>
      <c r="AT1095" s="88">
        <v>0</v>
      </c>
      <c r="AU1095" s="88">
        <v>1</v>
      </c>
    </row>
    <row r="1096" spans="1:47" ht="15" customHeight="1" x14ac:dyDescent="0.3">
      <c r="A1096" s="46" t="s">
        <v>897</v>
      </c>
      <c r="B1096" s="46" t="s">
        <v>872</v>
      </c>
      <c r="C1096" s="50"/>
      <c r="D1096" s="51"/>
      <c r="E1096" s="81"/>
      <c r="F1096" s="52"/>
      <c r="G1096" s="50"/>
      <c r="H1096" s="54"/>
      <c r="I1096" s="53"/>
      <c r="J1096" s="53"/>
      <c r="K1096" s="65"/>
      <c r="L1096" s="79"/>
      <c r="M1096" s="79"/>
      <c r="N1096" s="60"/>
      <c r="O1096" s="88" t="s">
        <v>1697</v>
      </c>
      <c r="P1096" s="83">
        <v>45033.762812499997</v>
      </c>
      <c r="Q1096" s="88" t="s">
        <v>6737</v>
      </c>
      <c r="R1096" s="88"/>
      <c r="S1096" s="88" t="s">
        <v>6738</v>
      </c>
      <c r="T1096" s="88" t="s">
        <v>6378</v>
      </c>
      <c r="U1096" s="88" t="s">
        <v>6644</v>
      </c>
      <c r="V1096" s="88" t="s">
        <v>6739</v>
      </c>
      <c r="W1096" s="78" t="s">
        <v>6740</v>
      </c>
      <c r="X1096" s="83">
        <v>45033.762812499997</v>
      </c>
      <c r="Y1096" s="88" t="s">
        <v>1692</v>
      </c>
      <c r="Z1096" s="88" t="b">
        <v>0</v>
      </c>
      <c r="AA1096" s="88" t="b">
        <v>0</v>
      </c>
      <c r="AB1096" s="88"/>
      <c r="AC1096" s="88">
        <v>-11</v>
      </c>
      <c r="AD1096" s="88">
        <v>0</v>
      </c>
      <c r="AE1096" s="88" t="s">
        <v>1693</v>
      </c>
      <c r="AF1096" s="88" t="b">
        <v>0</v>
      </c>
      <c r="AG1096" s="88" t="b">
        <v>0</v>
      </c>
      <c r="AH1096" s="88"/>
      <c r="AI1096" s="88"/>
      <c r="AJ1096" s="88"/>
      <c r="AK1096" s="88" t="s">
        <v>6384</v>
      </c>
      <c r="AL1096" s="88" t="s">
        <v>6547</v>
      </c>
      <c r="AM1096" s="88" t="s">
        <v>6384</v>
      </c>
      <c r="AN1096" s="88">
        <v>0</v>
      </c>
      <c r="AO1096" s="88" t="s">
        <v>6384</v>
      </c>
      <c r="AP1096" s="88" t="b">
        <v>0</v>
      </c>
      <c r="AQ1096" s="88" t="b">
        <v>1</v>
      </c>
      <c r="AR1096" s="88" t="s">
        <v>2082</v>
      </c>
      <c r="AS1096" s="88" t="b">
        <v>0</v>
      </c>
      <c r="AT1096" s="88">
        <v>0</v>
      </c>
      <c r="AU1096" s="88">
        <v>1</v>
      </c>
    </row>
    <row r="1097" spans="1:47" ht="15" customHeight="1" x14ac:dyDescent="0.3">
      <c r="A1097" s="46" t="s">
        <v>892</v>
      </c>
      <c r="B1097" s="46" t="s">
        <v>911</v>
      </c>
      <c r="C1097" s="50"/>
      <c r="D1097" s="51"/>
      <c r="E1097" s="81"/>
      <c r="F1097" s="52"/>
      <c r="G1097" s="50"/>
      <c r="H1097" s="54"/>
      <c r="I1097" s="53"/>
      <c r="J1097" s="53"/>
      <c r="K1097" s="65"/>
      <c r="L1097" s="79"/>
      <c r="M1097" s="79"/>
      <c r="N1097" s="60"/>
      <c r="O1097" s="88" t="s">
        <v>1686</v>
      </c>
      <c r="P1097" s="83">
        <v>45034.016608796293</v>
      </c>
      <c r="Q1097" s="88" t="s">
        <v>6741</v>
      </c>
      <c r="R1097" s="88"/>
      <c r="S1097" s="88" t="s">
        <v>6742</v>
      </c>
      <c r="T1097" s="88" t="s">
        <v>6378</v>
      </c>
      <c r="U1097" s="88" t="s">
        <v>6611</v>
      </c>
      <c r="V1097" s="88" t="s">
        <v>6743</v>
      </c>
      <c r="W1097" s="78" t="s">
        <v>6744</v>
      </c>
      <c r="X1097" s="83">
        <v>45034.016608796293</v>
      </c>
      <c r="Y1097" s="88" t="s">
        <v>1692</v>
      </c>
      <c r="Z1097" s="88" t="b">
        <v>0</v>
      </c>
      <c r="AA1097" s="88" t="b">
        <v>0</v>
      </c>
      <c r="AB1097" s="88"/>
      <c r="AC1097" s="88">
        <v>1</v>
      </c>
      <c r="AD1097" s="88">
        <v>0</v>
      </c>
      <c r="AE1097" s="88" t="s">
        <v>1693</v>
      </c>
      <c r="AF1097" s="88" t="b">
        <v>0</v>
      </c>
      <c r="AG1097" s="88" t="b">
        <v>0</v>
      </c>
      <c r="AH1097" s="88"/>
      <c r="AI1097" s="88"/>
      <c r="AJ1097" s="88"/>
      <c r="AK1097" s="88" t="s">
        <v>6745</v>
      </c>
      <c r="AL1097" s="88" t="s">
        <v>6746</v>
      </c>
      <c r="AM1097" s="88" t="s">
        <v>6745</v>
      </c>
      <c r="AN1097" s="88">
        <v>0</v>
      </c>
      <c r="AO1097" s="88" t="s">
        <v>6384</v>
      </c>
      <c r="AP1097" s="88" t="b">
        <v>0</v>
      </c>
      <c r="AQ1097" s="88" t="b">
        <v>0</v>
      </c>
      <c r="AR1097" s="88"/>
      <c r="AS1097" s="88" t="b">
        <v>0</v>
      </c>
      <c r="AT1097" s="88">
        <v>3</v>
      </c>
      <c r="AU1097" s="88">
        <v>1</v>
      </c>
    </row>
    <row r="1098" spans="1:47" ht="15" customHeight="1" x14ac:dyDescent="0.3">
      <c r="A1098" s="46" t="s">
        <v>911</v>
      </c>
      <c r="B1098" s="46" t="s">
        <v>894</v>
      </c>
      <c r="C1098" s="50"/>
      <c r="D1098" s="51"/>
      <c r="E1098" s="81"/>
      <c r="F1098" s="52"/>
      <c r="G1098" s="50"/>
      <c r="H1098" s="54"/>
      <c r="I1098" s="53"/>
      <c r="J1098" s="53"/>
      <c r="K1098" s="65"/>
      <c r="L1098" s="79"/>
      <c r="M1098" s="79"/>
      <c r="N1098" s="60"/>
      <c r="O1098" s="88" t="s">
        <v>1686</v>
      </c>
      <c r="P1098" s="83">
        <v>45033.904537037037</v>
      </c>
      <c r="Q1098" s="88" t="s">
        <v>6747</v>
      </c>
      <c r="R1098" s="88"/>
      <c r="S1098" s="88" t="s">
        <v>6745</v>
      </c>
      <c r="T1098" s="88" t="s">
        <v>6378</v>
      </c>
      <c r="U1098" s="88" t="s">
        <v>6748</v>
      </c>
      <c r="V1098" s="88" t="s">
        <v>6746</v>
      </c>
      <c r="W1098" s="78" t="s">
        <v>6749</v>
      </c>
      <c r="X1098" s="83">
        <v>45033.904537037037</v>
      </c>
      <c r="Y1098" s="88" t="s">
        <v>1692</v>
      </c>
      <c r="Z1098" s="88" t="b">
        <v>0</v>
      </c>
      <c r="AA1098" s="88" t="b">
        <v>0</v>
      </c>
      <c r="AB1098" s="88"/>
      <c r="AC1098" s="88">
        <v>12</v>
      </c>
      <c r="AD1098" s="88">
        <v>0</v>
      </c>
      <c r="AE1098" s="88" t="s">
        <v>1693</v>
      </c>
      <c r="AF1098" s="88" t="b">
        <v>0</v>
      </c>
      <c r="AG1098" s="88" t="b">
        <v>0</v>
      </c>
      <c r="AH1098" s="88"/>
      <c r="AI1098" s="88"/>
      <c r="AJ1098" s="88"/>
      <c r="AK1098" s="88" t="s">
        <v>6750</v>
      </c>
      <c r="AL1098" s="88" t="s">
        <v>6751</v>
      </c>
      <c r="AM1098" s="88" t="s">
        <v>6750</v>
      </c>
      <c r="AN1098" s="88">
        <v>1</v>
      </c>
      <c r="AO1098" s="88" t="s">
        <v>6384</v>
      </c>
      <c r="AP1098" s="88" t="b">
        <v>0</v>
      </c>
      <c r="AQ1098" s="88" t="b">
        <v>0</v>
      </c>
      <c r="AR1098" s="88"/>
      <c r="AS1098" s="88" t="b">
        <v>0</v>
      </c>
      <c r="AT1098" s="88">
        <v>2</v>
      </c>
      <c r="AU1098" s="88">
        <v>1</v>
      </c>
    </row>
    <row r="1099" spans="1:47" ht="15" customHeight="1" x14ac:dyDescent="0.3">
      <c r="A1099" s="46" t="s">
        <v>912</v>
      </c>
      <c r="B1099" s="46" t="s">
        <v>894</v>
      </c>
      <c r="C1099" s="50"/>
      <c r="D1099" s="51"/>
      <c r="E1099" s="81"/>
      <c r="F1099" s="52"/>
      <c r="G1099" s="50"/>
      <c r="H1099" s="54"/>
      <c r="I1099" s="53"/>
      <c r="J1099" s="53"/>
      <c r="K1099" s="65"/>
      <c r="L1099" s="79"/>
      <c r="M1099" s="79"/>
      <c r="N1099" s="60"/>
      <c r="O1099" s="88" t="s">
        <v>1686</v>
      </c>
      <c r="P1099" s="83">
        <v>45034.054189814815</v>
      </c>
      <c r="Q1099" s="88" t="s">
        <v>6752</v>
      </c>
      <c r="R1099" s="88"/>
      <c r="S1099" s="88" t="s">
        <v>6753</v>
      </c>
      <c r="T1099" s="88" t="s">
        <v>6378</v>
      </c>
      <c r="U1099" s="88" t="s">
        <v>6754</v>
      </c>
      <c r="V1099" s="88" t="s">
        <v>6755</v>
      </c>
      <c r="W1099" s="78" t="s">
        <v>6756</v>
      </c>
      <c r="X1099" s="83">
        <v>45034.054189814815</v>
      </c>
      <c r="Y1099" s="88" t="s">
        <v>1692</v>
      </c>
      <c r="Z1099" s="88" t="b">
        <v>0</v>
      </c>
      <c r="AA1099" s="88" t="b">
        <v>0</v>
      </c>
      <c r="AB1099" s="88"/>
      <c r="AC1099" s="88">
        <v>-1</v>
      </c>
      <c r="AD1099" s="88">
        <v>0</v>
      </c>
      <c r="AE1099" s="88" t="s">
        <v>1693</v>
      </c>
      <c r="AF1099" s="88" t="b">
        <v>0</v>
      </c>
      <c r="AG1099" s="88" t="b">
        <v>0</v>
      </c>
      <c r="AH1099" s="88"/>
      <c r="AI1099" s="88"/>
      <c r="AJ1099" s="88"/>
      <c r="AK1099" s="88" t="s">
        <v>6750</v>
      </c>
      <c r="AL1099" s="88" t="s">
        <v>6751</v>
      </c>
      <c r="AM1099" s="88" t="s">
        <v>6750</v>
      </c>
      <c r="AN1099" s="88">
        <v>0</v>
      </c>
      <c r="AO1099" s="88" t="s">
        <v>6384</v>
      </c>
      <c r="AP1099" s="88" t="b">
        <v>0</v>
      </c>
      <c r="AQ1099" s="88" t="b">
        <v>0</v>
      </c>
      <c r="AR1099" s="88"/>
      <c r="AS1099" s="88" t="b">
        <v>0</v>
      </c>
      <c r="AT1099" s="88">
        <v>2</v>
      </c>
      <c r="AU1099" s="88">
        <v>1</v>
      </c>
    </row>
    <row r="1100" spans="1:47" ht="15" customHeight="1" x14ac:dyDescent="0.3">
      <c r="A1100" s="46" t="s">
        <v>894</v>
      </c>
      <c r="B1100" s="46" t="s">
        <v>906</v>
      </c>
      <c r="C1100" s="50"/>
      <c r="D1100" s="51"/>
      <c r="E1100" s="81"/>
      <c r="F1100" s="52"/>
      <c r="G1100" s="50"/>
      <c r="H1100" s="54"/>
      <c r="I1100" s="53"/>
      <c r="J1100" s="53"/>
      <c r="K1100" s="65"/>
      <c r="L1100" s="79"/>
      <c r="M1100" s="79"/>
      <c r="N1100" s="60"/>
      <c r="O1100" s="88" t="s">
        <v>1686</v>
      </c>
      <c r="P1100" s="83">
        <v>45033.877164351848</v>
      </c>
      <c r="Q1100" s="88" t="s">
        <v>6757</v>
      </c>
      <c r="R1100" s="88"/>
      <c r="S1100" s="88" t="s">
        <v>6750</v>
      </c>
      <c r="T1100" s="88" t="s">
        <v>6378</v>
      </c>
      <c r="U1100" s="88" t="s">
        <v>894</v>
      </c>
      <c r="V1100" s="88" t="s">
        <v>6751</v>
      </c>
      <c r="W1100" s="78" t="s">
        <v>6758</v>
      </c>
      <c r="X1100" s="83">
        <v>45033.877164351848</v>
      </c>
      <c r="Y1100" s="88" t="s">
        <v>1692</v>
      </c>
      <c r="Z1100" s="88" t="b">
        <v>0</v>
      </c>
      <c r="AA1100" s="88" t="b">
        <v>0</v>
      </c>
      <c r="AB1100" s="88"/>
      <c r="AC1100" s="88">
        <v>7</v>
      </c>
      <c r="AD1100" s="88">
        <v>0</v>
      </c>
      <c r="AE1100" s="88" t="s">
        <v>1693</v>
      </c>
      <c r="AF1100" s="88" t="b">
        <v>0</v>
      </c>
      <c r="AG1100" s="88" t="b">
        <v>0</v>
      </c>
      <c r="AH1100" s="88"/>
      <c r="AI1100" s="88"/>
      <c r="AJ1100" s="88"/>
      <c r="AK1100" s="88" t="s">
        <v>6759</v>
      </c>
      <c r="AL1100" s="88" t="s">
        <v>6760</v>
      </c>
      <c r="AM1100" s="88" t="s">
        <v>6759</v>
      </c>
      <c r="AN1100" s="88">
        <v>2</v>
      </c>
      <c r="AO1100" s="88" t="s">
        <v>6384</v>
      </c>
      <c r="AP1100" s="88" t="b">
        <v>0</v>
      </c>
      <c r="AQ1100" s="88" t="b">
        <v>0</v>
      </c>
      <c r="AR1100" s="88"/>
      <c r="AS1100" s="88" t="b">
        <v>0</v>
      </c>
      <c r="AT1100" s="88">
        <v>1</v>
      </c>
      <c r="AU1100" s="88">
        <v>1</v>
      </c>
    </row>
    <row r="1101" spans="1:47" ht="15" customHeight="1" x14ac:dyDescent="0.3">
      <c r="A1101" s="46" t="s">
        <v>906</v>
      </c>
      <c r="B1101" s="46" t="s">
        <v>872</v>
      </c>
      <c r="C1101" s="50"/>
      <c r="D1101" s="51"/>
      <c r="E1101" s="81"/>
      <c r="F1101" s="52"/>
      <c r="G1101" s="50"/>
      <c r="H1101" s="54"/>
      <c r="I1101" s="53"/>
      <c r="J1101" s="53"/>
      <c r="K1101" s="65"/>
      <c r="L1101" s="79"/>
      <c r="M1101" s="79"/>
      <c r="N1101" s="60"/>
      <c r="O1101" s="88" t="s">
        <v>1697</v>
      </c>
      <c r="P1101" s="83">
        <v>45033.770370370374</v>
      </c>
      <c r="Q1101" s="88" t="s">
        <v>6761</v>
      </c>
      <c r="R1101" s="88"/>
      <c r="S1101" s="88" t="s">
        <v>6759</v>
      </c>
      <c r="T1101" s="88" t="s">
        <v>6378</v>
      </c>
      <c r="U1101" s="88" t="s">
        <v>6704</v>
      </c>
      <c r="V1101" s="88" t="s">
        <v>6760</v>
      </c>
      <c r="W1101" s="78" t="s">
        <v>6762</v>
      </c>
      <c r="X1101" s="83">
        <v>45033.770370370374</v>
      </c>
      <c r="Y1101" s="88" t="s">
        <v>1692</v>
      </c>
      <c r="Z1101" s="88" t="b">
        <v>0</v>
      </c>
      <c r="AA1101" s="88" t="b">
        <v>0</v>
      </c>
      <c r="AB1101" s="88"/>
      <c r="AC1101" s="88">
        <v>18</v>
      </c>
      <c r="AD1101" s="88">
        <v>0</v>
      </c>
      <c r="AE1101" s="88" t="s">
        <v>1693</v>
      </c>
      <c r="AF1101" s="88" t="b">
        <v>0</v>
      </c>
      <c r="AG1101" s="88" t="b">
        <v>0</v>
      </c>
      <c r="AH1101" s="88"/>
      <c r="AI1101" s="88"/>
      <c r="AJ1101" s="88"/>
      <c r="AK1101" s="88" t="s">
        <v>6384</v>
      </c>
      <c r="AL1101" s="88" t="s">
        <v>6547</v>
      </c>
      <c r="AM1101" s="88" t="s">
        <v>6384</v>
      </c>
      <c r="AN1101" s="88">
        <v>1</v>
      </c>
      <c r="AO1101" s="88" t="s">
        <v>6384</v>
      </c>
      <c r="AP1101" s="88" t="b">
        <v>0</v>
      </c>
      <c r="AQ1101" s="88" t="b">
        <v>0</v>
      </c>
      <c r="AR1101" s="88"/>
      <c r="AS1101" s="88" t="b">
        <v>0</v>
      </c>
      <c r="AT1101" s="88">
        <v>0</v>
      </c>
      <c r="AU1101" s="88">
        <v>1</v>
      </c>
    </row>
    <row r="1102" spans="1:47" ht="15" customHeight="1" x14ac:dyDescent="0.3">
      <c r="A1102" s="46" t="s">
        <v>913</v>
      </c>
      <c r="B1102" s="46" t="s">
        <v>872</v>
      </c>
      <c r="C1102" s="50"/>
      <c r="D1102" s="51"/>
      <c r="E1102" s="81"/>
      <c r="F1102" s="52"/>
      <c r="G1102" s="50"/>
      <c r="H1102" s="54"/>
      <c r="I1102" s="53"/>
      <c r="J1102" s="53"/>
      <c r="K1102" s="65"/>
      <c r="L1102" s="79"/>
      <c r="M1102" s="79"/>
      <c r="N1102" s="60"/>
      <c r="O1102" s="88" t="s">
        <v>1697</v>
      </c>
      <c r="P1102" s="83">
        <v>45033.781817129631</v>
      </c>
      <c r="Q1102" s="88" t="s">
        <v>6763</v>
      </c>
      <c r="R1102" s="88"/>
      <c r="S1102" s="88" t="s">
        <v>6764</v>
      </c>
      <c r="T1102" s="88" t="s">
        <v>6378</v>
      </c>
      <c r="U1102" s="88" t="s">
        <v>6765</v>
      </c>
      <c r="V1102" s="88" t="s">
        <v>6766</v>
      </c>
      <c r="W1102" s="78" t="s">
        <v>6767</v>
      </c>
      <c r="X1102" s="83">
        <v>45033.781817129631</v>
      </c>
      <c r="Y1102" s="83">
        <v>45033.955231481479</v>
      </c>
      <c r="Z1102" s="88" t="b">
        <v>0</v>
      </c>
      <c r="AA1102" s="88" t="b">
        <v>0</v>
      </c>
      <c r="AB1102" s="88"/>
      <c r="AC1102" s="88">
        <v>2</v>
      </c>
      <c r="AD1102" s="88">
        <v>0</v>
      </c>
      <c r="AE1102" s="88" t="s">
        <v>1693</v>
      </c>
      <c r="AF1102" s="88" t="b">
        <v>0</v>
      </c>
      <c r="AG1102" s="88" t="b">
        <v>0</v>
      </c>
      <c r="AH1102" s="88"/>
      <c r="AI1102" s="88"/>
      <c r="AJ1102" s="88"/>
      <c r="AK1102" s="88" t="s">
        <v>6384</v>
      </c>
      <c r="AL1102" s="88" t="s">
        <v>6547</v>
      </c>
      <c r="AM1102" s="88" t="s">
        <v>6384</v>
      </c>
      <c r="AN1102" s="88">
        <v>0</v>
      </c>
      <c r="AO1102" s="88" t="s">
        <v>6384</v>
      </c>
      <c r="AP1102" s="88" t="b">
        <v>0</v>
      </c>
      <c r="AQ1102" s="88" t="b">
        <v>1</v>
      </c>
      <c r="AR1102" s="88"/>
      <c r="AS1102" s="88" t="b">
        <v>0</v>
      </c>
      <c r="AT1102" s="88">
        <v>0</v>
      </c>
      <c r="AU1102" s="88">
        <v>1</v>
      </c>
    </row>
    <row r="1103" spans="1:47" ht="15" customHeight="1" x14ac:dyDescent="0.3">
      <c r="A1103" s="46" t="s">
        <v>914</v>
      </c>
      <c r="B1103" s="46" t="s">
        <v>872</v>
      </c>
      <c r="C1103" s="50"/>
      <c r="D1103" s="51"/>
      <c r="E1103" s="81"/>
      <c r="F1103" s="52"/>
      <c r="G1103" s="50"/>
      <c r="H1103" s="54"/>
      <c r="I1103" s="53"/>
      <c r="J1103" s="53"/>
      <c r="K1103" s="65"/>
      <c r="L1103" s="79"/>
      <c r="M1103" s="79"/>
      <c r="N1103" s="60"/>
      <c r="O1103" s="88" t="s">
        <v>1697</v>
      </c>
      <c r="P1103" s="83">
        <v>45033.786168981482</v>
      </c>
      <c r="Q1103" s="88" t="s">
        <v>6768</v>
      </c>
      <c r="R1103" s="88"/>
      <c r="S1103" s="88" t="s">
        <v>6769</v>
      </c>
      <c r="T1103" s="88" t="s">
        <v>6378</v>
      </c>
      <c r="U1103" s="88" t="s">
        <v>914</v>
      </c>
      <c r="V1103" s="88" t="s">
        <v>6770</v>
      </c>
      <c r="W1103" s="78" t="s">
        <v>6771</v>
      </c>
      <c r="X1103" s="83">
        <v>45033.786168981482</v>
      </c>
      <c r="Y1103" s="88" t="s">
        <v>1692</v>
      </c>
      <c r="Z1103" s="88" t="b">
        <v>0</v>
      </c>
      <c r="AA1103" s="88" t="b">
        <v>0</v>
      </c>
      <c r="AB1103" s="88"/>
      <c r="AC1103" s="88">
        <v>4</v>
      </c>
      <c r="AD1103" s="88">
        <v>0</v>
      </c>
      <c r="AE1103" s="88" t="s">
        <v>1693</v>
      </c>
      <c r="AF1103" s="88" t="b">
        <v>0</v>
      </c>
      <c r="AG1103" s="88" t="b">
        <v>0</v>
      </c>
      <c r="AH1103" s="88"/>
      <c r="AI1103" s="88"/>
      <c r="AJ1103" s="88"/>
      <c r="AK1103" s="88" t="s">
        <v>6384</v>
      </c>
      <c r="AL1103" s="88" t="s">
        <v>6547</v>
      </c>
      <c r="AM1103" s="88" t="s">
        <v>6384</v>
      </c>
      <c r="AN1103" s="88">
        <v>0</v>
      </c>
      <c r="AO1103" s="88" t="s">
        <v>6384</v>
      </c>
      <c r="AP1103" s="88" t="b">
        <v>0</v>
      </c>
      <c r="AQ1103" s="88" t="b">
        <v>0</v>
      </c>
      <c r="AR1103" s="88"/>
      <c r="AS1103" s="88" t="b">
        <v>0</v>
      </c>
      <c r="AT1103" s="88">
        <v>0</v>
      </c>
      <c r="AU1103" s="88">
        <v>1</v>
      </c>
    </row>
    <row r="1104" spans="1:47" ht="15" customHeight="1" x14ac:dyDescent="0.3">
      <c r="A1104" s="46" t="s">
        <v>915</v>
      </c>
      <c r="B1104" s="46" t="s">
        <v>872</v>
      </c>
      <c r="C1104" s="50"/>
      <c r="D1104" s="51"/>
      <c r="E1104" s="81"/>
      <c r="F1104" s="52"/>
      <c r="G1104" s="50"/>
      <c r="H1104" s="54"/>
      <c r="I1104" s="53"/>
      <c r="J1104" s="53"/>
      <c r="K1104" s="65"/>
      <c r="L1104" s="79"/>
      <c r="M1104" s="79"/>
      <c r="N1104" s="60"/>
      <c r="O1104" s="88" t="s">
        <v>1697</v>
      </c>
      <c r="P1104" s="83">
        <v>45033.808958333335</v>
      </c>
      <c r="Q1104" s="88" t="s">
        <v>6772</v>
      </c>
      <c r="R1104" s="88"/>
      <c r="S1104" s="88" t="s">
        <v>6773</v>
      </c>
      <c r="T1104" s="88" t="s">
        <v>6378</v>
      </c>
      <c r="U1104" s="88" t="s">
        <v>915</v>
      </c>
      <c r="V1104" s="88" t="s">
        <v>6774</v>
      </c>
      <c r="W1104" s="78" t="s">
        <v>6775</v>
      </c>
      <c r="X1104" s="83">
        <v>45033.808958333335</v>
      </c>
      <c r="Y1104" s="88" t="s">
        <v>1692</v>
      </c>
      <c r="Z1104" s="88" t="b">
        <v>0</v>
      </c>
      <c r="AA1104" s="88" t="b">
        <v>0</v>
      </c>
      <c r="AB1104" s="88"/>
      <c r="AC1104" s="88">
        <v>2</v>
      </c>
      <c r="AD1104" s="88">
        <v>0</v>
      </c>
      <c r="AE1104" s="88" t="s">
        <v>1693</v>
      </c>
      <c r="AF1104" s="88" t="b">
        <v>0</v>
      </c>
      <c r="AG1104" s="88" t="b">
        <v>0</v>
      </c>
      <c r="AH1104" s="88"/>
      <c r="AI1104" s="88"/>
      <c r="AJ1104" s="88"/>
      <c r="AK1104" s="88" t="s">
        <v>6384</v>
      </c>
      <c r="AL1104" s="88" t="s">
        <v>6547</v>
      </c>
      <c r="AM1104" s="88" t="s">
        <v>6384</v>
      </c>
      <c r="AN1104" s="88">
        <v>0</v>
      </c>
      <c r="AO1104" s="88" t="s">
        <v>6384</v>
      </c>
      <c r="AP1104" s="88" t="b">
        <v>0</v>
      </c>
      <c r="AQ1104" s="88" t="b">
        <v>0</v>
      </c>
      <c r="AR1104" s="88"/>
      <c r="AS1104" s="88" t="b">
        <v>0</v>
      </c>
      <c r="AT1104" s="88">
        <v>0</v>
      </c>
      <c r="AU1104" s="88">
        <v>1</v>
      </c>
    </row>
    <row r="1105" spans="1:47" ht="15" customHeight="1" x14ac:dyDescent="0.3">
      <c r="A1105" s="46" t="s">
        <v>916</v>
      </c>
      <c r="B1105" s="46" t="s">
        <v>872</v>
      </c>
      <c r="C1105" s="50"/>
      <c r="D1105" s="51"/>
      <c r="E1105" s="81"/>
      <c r="F1105" s="52"/>
      <c r="G1105" s="50"/>
      <c r="H1105" s="54"/>
      <c r="I1105" s="53"/>
      <c r="J1105" s="53"/>
      <c r="K1105" s="65"/>
      <c r="L1105" s="79"/>
      <c r="M1105" s="79"/>
      <c r="N1105" s="60"/>
      <c r="O1105" s="88" t="s">
        <v>1697</v>
      </c>
      <c r="P1105" s="83">
        <v>45033.81145833333</v>
      </c>
      <c r="Q1105" s="88" t="s">
        <v>6776</v>
      </c>
      <c r="R1105" s="88"/>
      <c r="S1105" s="88" t="s">
        <v>6777</v>
      </c>
      <c r="T1105" s="88" t="s">
        <v>6378</v>
      </c>
      <c r="U1105" s="88" t="s">
        <v>6778</v>
      </c>
      <c r="V1105" s="88" t="s">
        <v>6779</v>
      </c>
      <c r="W1105" s="78" t="s">
        <v>6780</v>
      </c>
      <c r="X1105" s="83">
        <v>45033.81145833333</v>
      </c>
      <c r="Y1105" s="88" t="s">
        <v>1692</v>
      </c>
      <c r="Z1105" s="88" t="b">
        <v>0</v>
      </c>
      <c r="AA1105" s="88" t="b">
        <v>0</v>
      </c>
      <c r="AB1105" s="88"/>
      <c r="AC1105" s="88">
        <v>3</v>
      </c>
      <c r="AD1105" s="88">
        <v>0</v>
      </c>
      <c r="AE1105" s="88" t="s">
        <v>1693</v>
      </c>
      <c r="AF1105" s="88" t="b">
        <v>0</v>
      </c>
      <c r="AG1105" s="88" t="b">
        <v>0</v>
      </c>
      <c r="AH1105" s="88"/>
      <c r="AI1105" s="88"/>
      <c r="AJ1105" s="88"/>
      <c r="AK1105" s="88" t="s">
        <v>6384</v>
      </c>
      <c r="AL1105" s="88" t="s">
        <v>6547</v>
      </c>
      <c r="AM1105" s="88" t="s">
        <v>6384</v>
      </c>
      <c r="AN1105" s="88">
        <v>0</v>
      </c>
      <c r="AO1105" s="88" t="s">
        <v>6384</v>
      </c>
      <c r="AP1105" s="88" t="b">
        <v>0</v>
      </c>
      <c r="AQ1105" s="88" t="b">
        <v>0</v>
      </c>
      <c r="AR1105" s="88"/>
      <c r="AS1105" s="88" t="b">
        <v>0</v>
      </c>
      <c r="AT1105" s="88">
        <v>0</v>
      </c>
      <c r="AU1105" s="88">
        <v>1</v>
      </c>
    </row>
    <row r="1106" spans="1:47" ht="15" customHeight="1" x14ac:dyDescent="0.3">
      <c r="A1106" s="46" t="s">
        <v>917</v>
      </c>
      <c r="B1106" s="46" t="s">
        <v>918</v>
      </c>
      <c r="C1106" s="50"/>
      <c r="D1106" s="51"/>
      <c r="E1106" s="81"/>
      <c r="F1106" s="52"/>
      <c r="G1106" s="50"/>
      <c r="H1106" s="54"/>
      <c r="I1106" s="53"/>
      <c r="J1106" s="53"/>
      <c r="K1106" s="65"/>
      <c r="L1106" s="79"/>
      <c r="M1106" s="79"/>
      <c r="N1106" s="60"/>
      <c r="O1106" s="88" t="s">
        <v>1686</v>
      </c>
      <c r="P1106" s="83">
        <v>45033.999710648146</v>
      </c>
      <c r="Q1106" s="88" t="s">
        <v>6781</v>
      </c>
      <c r="R1106" s="88"/>
      <c r="S1106" s="88" t="s">
        <v>6782</v>
      </c>
      <c r="T1106" s="88" t="s">
        <v>6378</v>
      </c>
      <c r="U1106" s="88" t="s">
        <v>6783</v>
      </c>
      <c r="V1106" s="88" t="s">
        <v>6784</v>
      </c>
      <c r="W1106" s="78" t="s">
        <v>6785</v>
      </c>
      <c r="X1106" s="83">
        <v>45033.999710648146</v>
      </c>
      <c r="Y1106" s="88" t="s">
        <v>1692</v>
      </c>
      <c r="Z1106" s="88" t="b">
        <v>0</v>
      </c>
      <c r="AA1106" s="88" t="b">
        <v>0</v>
      </c>
      <c r="AB1106" s="88"/>
      <c r="AC1106" s="88">
        <v>3</v>
      </c>
      <c r="AD1106" s="88">
        <v>0</v>
      </c>
      <c r="AE1106" s="88" t="s">
        <v>1693</v>
      </c>
      <c r="AF1106" s="88" t="b">
        <v>0</v>
      </c>
      <c r="AG1106" s="88" t="b">
        <v>0</v>
      </c>
      <c r="AH1106" s="88"/>
      <c r="AI1106" s="88"/>
      <c r="AJ1106" s="88"/>
      <c r="AK1106" s="88" t="s">
        <v>6786</v>
      </c>
      <c r="AL1106" s="88" t="s">
        <v>6787</v>
      </c>
      <c r="AM1106" s="88" t="s">
        <v>6786</v>
      </c>
      <c r="AN1106" s="88">
        <v>0</v>
      </c>
      <c r="AO1106" s="88" t="s">
        <v>6384</v>
      </c>
      <c r="AP1106" s="88" t="b">
        <v>0</v>
      </c>
      <c r="AQ1106" s="88" t="b">
        <v>0</v>
      </c>
      <c r="AR1106" s="88"/>
      <c r="AS1106" s="88" t="b">
        <v>0</v>
      </c>
      <c r="AT1106" s="88">
        <v>5</v>
      </c>
      <c r="AU1106" s="88">
        <v>2</v>
      </c>
    </row>
    <row r="1107" spans="1:47" ht="15" customHeight="1" x14ac:dyDescent="0.3">
      <c r="A1107" s="46" t="s">
        <v>918</v>
      </c>
      <c r="B1107" s="46" t="s">
        <v>917</v>
      </c>
      <c r="C1107" s="50"/>
      <c r="D1107" s="51"/>
      <c r="E1107" s="81"/>
      <c r="F1107" s="52"/>
      <c r="G1107" s="50"/>
      <c r="H1107" s="54"/>
      <c r="I1107" s="53"/>
      <c r="J1107" s="53"/>
      <c r="K1107" s="65"/>
      <c r="L1107" s="79"/>
      <c r="M1107" s="79"/>
      <c r="N1107" s="60"/>
      <c r="O1107" s="88" t="s">
        <v>1686</v>
      </c>
      <c r="P1107" s="83">
        <v>45033.996574074074</v>
      </c>
      <c r="Q1107" s="88" t="s">
        <v>6788</v>
      </c>
      <c r="R1107" s="88"/>
      <c r="S1107" s="88" t="s">
        <v>6786</v>
      </c>
      <c r="T1107" s="88" t="s">
        <v>6378</v>
      </c>
      <c r="U1107" s="88" t="s">
        <v>918</v>
      </c>
      <c r="V1107" s="88" t="s">
        <v>6787</v>
      </c>
      <c r="W1107" s="78" t="s">
        <v>6789</v>
      </c>
      <c r="X1107" s="83">
        <v>45033.996574074074</v>
      </c>
      <c r="Y1107" s="88" t="s">
        <v>1692</v>
      </c>
      <c r="Z1107" s="88" t="b">
        <v>0</v>
      </c>
      <c r="AA1107" s="88" t="b">
        <v>0</v>
      </c>
      <c r="AB1107" s="88"/>
      <c r="AC1107" s="88">
        <v>0</v>
      </c>
      <c r="AD1107" s="88">
        <v>0</v>
      </c>
      <c r="AE1107" s="88" t="s">
        <v>1693</v>
      </c>
      <c r="AF1107" s="88" t="b">
        <v>0</v>
      </c>
      <c r="AG1107" s="88" t="b">
        <v>0</v>
      </c>
      <c r="AH1107" s="88"/>
      <c r="AI1107" s="88"/>
      <c r="AJ1107" s="88"/>
      <c r="AK1107" s="88" t="s">
        <v>6790</v>
      </c>
      <c r="AL1107" s="88" t="s">
        <v>6791</v>
      </c>
      <c r="AM1107" s="88" t="s">
        <v>6790</v>
      </c>
      <c r="AN1107" s="88">
        <v>1</v>
      </c>
      <c r="AO1107" s="88" t="s">
        <v>6384</v>
      </c>
      <c r="AP1107" s="88" t="b">
        <v>0</v>
      </c>
      <c r="AQ1107" s="88" t="b">
        <v>0</v>
      </c>
      <c r="AR1107" s="88"/>
      <c r="AS1107" s="88" t="b">
        <v>0</v>
      </c>
      <c r="AT1107" s="88">
        <v>4</v>
      </c>
      <c r="AU1107" s="88">
        <v>2</v>
      </c>
    </row>
    <row r="1108" spans="1:47" ht="15" customHeight="1" x14ac:dyDescent="0.3">
      <c r="A1108" s="46" t="s">
        <v>917</v>
      </c>
      <c r="B1108" s="46" t="s">
        <v>918</v>
      </c>
      <c r="C1108" s="50"/>
      <c r="D1108" s="51"/>
      <c r="E1108" s="81"/>
      <c r="F1108" s="52"/>
      <c r="G1108" s="50"/>
      <c r="H1108" s="54"/>
      <c r="I1108" s="53"/>
      <c r="J1108" s="53"/>
      <c r="K1108" s="65"/>
      <c r="L1108" s="79"/>
      <c r="M1108" s="79"/>
      <c r="N1108" s="60"/>
      <c r="O1108" s="88" t="s">
        <v>1686</v>
      </c>
      <c r="P1108" s="83">
        <v>45033.974351851852</v>
      </c>
      <c r="Q1108" s="88" t="s">
        <v>6792</v>
      </c>
      <c r="R1108" s="88"/>
      <c r="S1108" s="88" t="s">
        <v>6790</v>
      </c>
      <c r="T1108" s="88" t="s">
        <v>6378</v>
      </c>
      <c r="U1108" s="88" t="s">
        <v>6783</v>
      </c>
      <c r="V1108" s="88" t="s">
        <v>6791</v>
      </c>
      <c r="W1108" s="78" t="s">
        <v>6793</v>
      </c>
      <c r="X1108" s="83">
        <v>45033.974351851852</v>
      </c>
      <c r="Y1108" s="88" t="s">
        <v>1692</v>
      </c>
      <c r="Z1108" s="88" t="b">
        <v>0</v>
      </c>
      <c r="AA1108" s="88" t="b">
        <v>0</v>
      </c>
      <c r="AB1108" s="88"/>
      <c r="AC1108" s="88">
        <v>1</v>
      </c>
      <c r="AD1108" s="88">
        <v>0</v>
      </c>
      <c r="AE1108" s="88" t="s">
        <v>1693</v>
      </c>
      <c r="AF1108" s="88" t="b">
        <v>0</v>
      </c>
      <c r="AG1108" s="88" t="b">
        <v>0</v>
      </c>
      <c r="AH1108" s="88"/>
      <c r="AI1108" s="88"/>
      <c r="AJ1108" s="88"/>
      <c r="AK1108" s="88" t="s">
        <v>6794</v>
      </c>
      <c r="AL1108" s="88" t="s">
        <v>6795</v>
      </c>
      <c r="AM1108" s="88" t="s">
        <v>6794</v>
      </c>
      <c r="AN1108" s="88">
        <v>1</v>
      </c>
      <c r="AO1108" s="88" t="s">
        <v>6384</v>
      </c>
      <c r="AP1108" s="88" t="b">
        <v>0</v>
      </c>
      <c r="AQ1108" s="88" t="b">
        <v>0</v>
      </c>
      <c r="AR1108" s="88"/>
      <c r="AS1108" s="88" t="b">
        <v>0</v>
      </c>
      <c r="AT1108" s="88">
        <v>3</v>
      </c>
      <c r="AU1108" s="88">
        <v>2</v>
      </c>
    </row>
    <row r="1109" spans="1:47" ht="15" customHeight="1" x14ac:dyDescent="0.3">
      <c r="A1109" s="46" t="s">
        <v>918</v>
      </c>
      <c r="B1109" s="46" t="s">
        <v>917</v>
      </c>
      <c r="C1109" s="50"/>
      <c r="D1109" s="51"/>
      <c r="E1109" s="81"/>
      <c r="F1109" s="52"/>
      <c r="G1109" s="50"/>
      <c r="H1109" s="54"/>
      <c r="I1109" s="53"/>
      <c r="J1109" s="53"/>
      <c r="K1109" s="65"/>
      <c r="L1109" s="79"/>
      <c r="M1109" s="79"/>
      <c r="N1109" s="60"/>
      <c r="O1109" s="88" t="s">
        <v>1686</v>
      </c>
      <c r="P1109" s="83">
        <v>45033.969849537039</v>
      </c>
      <c r="Q1109" s="88" t="s">
        <v>6796</v>
      </c>
      <c r="R1109" s="88"/>
      <c r="S1109" s="88" t="s">
        <v>6794</v>
      </c>
      <c r="T1109" s="88" t="s">
        <v>6378</v>
      </c>
      <c r="U1109" s="88" t="s">
        <v>918</v>
      </c>
      <c r="V1109" s="88" t="s">
        <v>6795</v>
      </c>
      <c r="W1109" s="78" t="s">
        <v>6797</v>
      </c>
      <c r="X1109" s="83">
        <v>45033.969849537039</v>
      </c>
      <c r="Y1109" s="88" t="s">
        <v>1692</v>
      </c>
      <c r="Z1109" s="88" t="b">
        <v>0</v>
      </c>
      <c r="AA1109" s="88" t="b">
        <v>0</v>
      </c>
      <c r="AB1109" s="88"/>
      <c r="AC1109" s="88">
        <v>5</v>
      </c>
      <c r="AD1109" s="88">
        <v>0</v>
      </c>
      <c r="AE1109" s="88" t="s">
        <v>1693</v>
      </c>
      <c r="AF1109" s="88" t="b">
        <v>0</v>
      </c>
      <c r="AG1109" s="88" t="b">
        <v>0</v>
      </c>
      <c r="AH1109" s="88"/>
      <c r="AI1109" s="88"/>
      <c r="AJ1109" s="88"/>
      <c r="AK1109" s="88" t="s">
        <v>6798</v>
      </c>
      <c r="AL1109" s="88" t="s">
        <v>6799</v>
      </c>
      <c r="AM1109" s="88" t="s">
        <v>6798</v>
      </c>
      <c r="AN1109" s="88">
        <v>1</v>
      </c>
      <c r="AO1109" s="88" t="s">
        <v>6384</v>
      </c>
      <c r="AP1109" s="88" t="b">
        <v>0</v>
      </c>
      <c r="AQ1109" s="88" t="b">
        <v>0</v>
      </c>
      <c r="AR1109" s="88"/>
      <c r="AS1109" s="88" t="b">
        <v>0</v>
      </c>
      <c r="AT1109" s="88">
        <v>2</v>
      </c>
      <c r="AU1109" s="88">
        <v>2</v>
      </c>
    </row>
    <row r="1110" spans="1:47" ht="15" customHeight="1" x14ac:dyDescent="0.3">
      <c r="A1110" s="46" t="s">
        <v>917</v>
      </c>
      <c r="B1110" s="46" t="s">
        <v>919</v>
      </c>
      <c r="C1110" s="50"/>
      <c r="D1110" s="51"/>
      <c r="E1110" s="81"/>
      <c r="F1110" s="52"/>
      <c r="G1110" s="50"/>
      <c r="H1110" s="54"/>
      <c r="I1110" s="53"/>
      <c r="J1110" s="53"/>
      <c r="K1110" s="65"/>
      <c r="L1110" s="79"/>
      <c r="M1110" s="79"/>
      <c r="N1110" s="60"/>
      <c r="O1110" s="88" t="s">
        <v>1686</v>
      </c>
      <c r="P1110" s="83">
        <v>45033.964398148149</v>
      </c>
      <c r="Q1110" s="88" t="s">
        <v>6800</v>
      </c>
      <c r="R1110" s="88"/>
      <c r="S1110" s="88" t="s">
        <v>6798</v>
      </c>
      <c r="T1110" s="88" t="s">
        <v>6378</v>
      </c>
      <c r="U1110" s="88" t="s">
        <v>6783</v>
      </c>
      <c r="V1110" s="88" t="s">
        <v>6799</v>
      </c>
      <c r="W1110" s="78" t="s">
        <v>6801</v>
      </c>
      <c r="X1110" s="83">
        <v>45033.964398148149</v>
      </c>
      <c r="Y1110" s="88" t="s">
        <v>1692</v>
      </c>
      <c r="Z1110" s="88" t="b">
        <v>0</v>
      </c>
      <c r="AA1110" s="88" t="b">
        <v>0</v>
      </c>
      <c r="AB1110" s="88"/>
      <c r="AC1110" s="88">
        <v>-2</v>
      </c>
      <c r="AD1110" s="88">
        <v>0</v>
      </c>
      <c r="AE1110" s="88" t="s">
        <v>1693</v>
      </c>
      <c r="AF1110" s="88" t="b">
        <v>0</v>
      </c>
      <c r="AG1110" s="88" t="b">
        <v>0</v>
      </c>
      <c r="AH1110" s="88"/>
      <c r="AI1110" s="88"/>
      <c r="AJ1110" s="88"/>
      <c r="AK1110" s="88" t="s">
        <v>6802</v>
      </c>
      <c r="AL1110" s="88" t="s">
        <v>6803</v>
      </c>
      <c r="AM1110" s="88" t="s">
        <v>6802</v>
      </c>
      <c r="AN1110" s="88">
        <v>1</v>
      </c>
      <c r="AO1110" s="88" t="s">
        <v>6384</v>
      </c>
      <c r="AP1110" s="88" t="b">
        <v>0</v>
      </c>
      <c r="AQ1110" s="88" t="b">
        <v>0</v>
      </c>
      <c r="AR1110" s="88"/>
      <c r="AS1110" s="88" t="b">
        <v>0</v>
      </c>
      <c r="AT1110" s="88">
        <v>1</v>
      </c>
      <c r="AU1110" s="88">
        <v>1</v>
      </c>
    </row>
    <row r="1111" spans="1:47" ht="15" customHeight="1" x14ac:dyDescent="0.3">
      <c r="A1111" s="46" t="s">
        <v>919</v>
      </c>
      <c r="B1111" s="46" t="s">
        <v>872</v>
      </c>
      <c r="C1111" s="50"/>
      <c r="D1111" s="51"/>
      <c r="E1111" s="81"/>
      <c r="F1111" s="52"/>
      <c r="G1111" s="50"/>
      <c r="H1111" s="54"/>
      <c r="I1111" s="53"/>
      <c r="J1111" s="53"/>
      <c r="K1111" s="65"/>
      <c r="L1111" s="79"/>
      <c r="M1111" s="79"/>
      <c r="N1111" s="60"/>
      <c r="O1111" s="88" t="s">
        <v>1697</v>
      </c>
      <c r="P1111" s="83">
        <v>45033.811736111114</v>
      </c>
      <c r="Q1111" s="88" t="s">
        <v>6804</v>
      </c>
      <c r="R1111" s="88"/>
      <c r="S1111" s="88" t="s">
        <v>6802</v>
      </c>
      <c r="T1111" s="88" t="s">
        <v>6378</v>
      </c>
      <c r="U1111" s="88" t="s">
        <v>919</v>
      </c>
      <c r="V1111" s="88" t="s">
        <v>6803</v>
      </c>
      <c r="W1111" s="78" t="s">
        <v>6805</v>
      </c>
      <c r="X1111" s="83">
        <v>45033.811736111114</v>
      </c>
      <c r="Y1111" s="88" t="s">
        <v>1692</v>
      </c>
      <c r="Z1111" s="88" t="b">
        <v>0</v>
      </c>
      <c r="AA1111" s="88" t="b">
        <v>0</v>
      </c>
      <c r="AB1111" s="88"/>
      <c r="AC1111" s="88">
        <v>8</v>
      </c>
      <c r="AD1111" s="88">
        <v>0</v>
      </c>
      <c r="AE1111" s="88" t="s">
        <v>1693</v>
      </c>
      <c r="AF1111" s="88" t="b">
        <v>0</v>
      </c>
      <c r="AG1111" s="88" t="b">
        <v>0</v>
      </c>
      <c r="AH1111" s="88"/>
      <c r="AI1111" s="88"/>
      <c r="AJ1111" s="88"/>
      <c r="AK1111" s="88" t="s">
        <v>6384</v>
      </c>
      <c r="AL1111" s="88" t="s">
        <v>6547</v>
      </c>
      <c r="AM1111" s="88" t="s">
        <v>6384</v>
      </c>
      <c r="AN1111" s="88">
        <v>1</v>
      </c>
      <c r="AO1111" s="88" t="s">
        <v>6384</v>
      </c>
      <c r="AP1111" s="88" t="b">
        <v>0</v>
      </c>
      <c r="AQ1111" s="88" t="b">
        <v>0</v>
      </c>
      <c r="AR1111" s="88"/>
      <c r="AS1111" s="88" t="b">
        <v>0</v>
      </c>
      <c r="AT1111" s="88">
        <v>0</v>
      </c>
      <c r="AU1111" s="88">
        <v>1</v>
      </c>
    </row>
    <row r="1112" spans="1:47" ht="15" customHeight="1" x14ac:dyDescent="0.3">
      <c r="A1112" s="46" t="s">
        <v>920</v>
      </c>
      <c r="B1112" s="46" t="s">
        <v>872</v>
      </c>
      <c r="C1112" s="50"/>
      <c r="D1112" s="51"/>
      <c r="E1112" s="81"/>
      <c r="F1112" s="52"/>
      <c r="G1112" s="50"/>
      <c r="H1112" s="54"/>
      <c r="I1112" s="53"/>
      <c r="J1112" s="53"/>
      <c r="K1112" s="65"/>
      <c r="L1112" s="79"/>
      <c r="M1112" s="79"/>
      <c r="N1112" s="60"/>
      <c r="O1112" s="88" t="s">
        <v>1697</v>
      </c>
      <c r="P1112" s="83">
        <v>45033.812604166669</v>
      </c>
      <c r="Q1112" s="88" t="s">
        <v>6806</v>
      </c>
      <c r="R1112" s="88"/>
      <c r="S1112" s="88" t="s">
        <v>6807</v>
      </c>
      <c r="T1112" s="88" t="s">
        <v>6378</v>
      </c>
      <c r="U1112" s="88" t="s">
        <v>6808</v>
      </c>
      <c r="V1112" s="88" t="s">
        <v>6809</v>
      </c>
      <c r="W1112" s="78" t="s">
        <v>6810</v>
      </c>
      <c r="X1112" s="83">
        <v>45033.812604166669</v>
      </c>
      <c r="Y1112" s="88" t="s">
        <v>1692</v>
      </c>
      <c r="Z1112" s="88" t="b">
        <v>0</v>
      </c>
      <c r="AA1112" s="88" t="b">
        <v>0</v>
      </c>
      <c r="AB1112" s="88"/>
      <c r="AC1112" s="88">
        <v>3</v>
      </c>
      <c r="AD1112" s="88">
        <v>0</v>
      </c>
      <c r="AE1112" s="88" t="s">
        <v>1693</v>
      </c>
      <c r="AF1112" s="88" t="b">
        <v>0</v>
      </c>
      <c r="AG1112" s="88" t="b">
        <v>0</v>
      </c>
      <c r="AH1112" s="88"/>
      <c r="AI1112" s="88"/>
      <c r="AJ1112" s="88"/>
      <c r="AK1112" s="88" t="s">
        <v>6384</v>
      </c>
      <c r="AL1112" s="88" t="s">
        <v>6547</v>
      </c>
      <c r="AM1112" s="88" t="s">
        <v>6384</v>
      </c>
      <c r="AN1112" s="88">
        <v>0</v>
      </c>
      <c r="AO1112" s="88" t="s">
        <v>6384</v>
      </c>
      <c r="AP1112" s="88" t="b">
        <v>0</v>
      </c>
      <c r="AQ1112" s="88" t="b">
        <v>0</v>
      </c>
      <c r="AR1112" s="88"/>
      <c r="AS1112" s="88" t="b">
        <v>0</v>
      </c>
      <c r="AT1112" s="88">
        <v>0</v>
      </c>
      <c r="AU1112" s="88">
        <v>1</v>
      </c>
    </row>
    <row r="1113" spans="1:47" ht="15" customHeight="1" x14ac:dyDescent="0.3">
      <c r="A1113" s="46" t="s">
        <v>921</v>
      </c>
      <c r="B1113" s="46" t="s">
        <v>872</v>
      </c>
      <c r="C1113" s="50"/>
      <c r="D1113" s="51"/>
      <c r="E1113" s="81"/>
      <c r="F1113" s="52"/>
      <c r="G1113" s="50"/>
      <c r="H1113" s="54"/>
      <c r="I1113" s="53"/>
      <c r="J1113" s="53"/>
      <c r="K1113" s="65"/>
      <c r="L1113" s="79"/>
      <c r="M1113" s="79"/>
      <c r="N1113" s="60"/>
      <c r="O1113" s="88" t="s">
        <v>1697</v>
      </c>
      <c r="P1113" s="83">
        <v>45033.834016203706</v>
      </c>
      <c r="Q1113" s="88" t="s">
        <v>6811</v>
      </c>
      <c r="R1113" s="88"/>
      <c r="S1113" s="88" t="s">
        <v>6812</v>
      </c>
      <c r="T1113" s="88" t="s">
        <v>6378</v>
      </c>
      <c r="U1113" s="88" t="s">
        <v>6813</v>
      </c>
      <c r="V1113" s="88" t="s">
        <v>6814</v>
      </c>
      <c r="W1113" s="78" t="s">
        <v>6815</v>
      </c>
      <c r="X1113" s="83">
        <v>45033.834016203706</v>
      </c>
      <c r="Y1113" s="88" t="s">
        <v>1692</v>
      </c>
      <c r="Z1113" s="88" t="b">
        <v>0</v>
      </c>
      <c r="AA1113" s="88" t="b">
        <v>0</v>
      </c>
      <c r="AB1113" s="88"/>
      <c r="AC1113" s="88">
        <v>6</v>
      </c>
      <c r="AD1113" s="88">
        <v>0</v>
      </c>
      <c r="AE1113" s="88" t="s">
        <v>1693</v>
      </c>
      <c r="AF1113" s="88" t="b">
        <v>0</v>
      </c>
      <c r="AG1113" s="88" t="b">
        <v>0</v>
      </c>
      <c r="AH1113" s="88"/>
      <c r="AI1113" s="88"/>
      <c r="AJ1113" s="88"/>
      <c r="AK1113" s="88" t="s">
        <v>6384</v>
      </c>
      <c r="AL1113" s="88" t="s">
        <v>6547</v>
      </c>
      <c r="AM1113" s="88" t="s">
        <v>6384</v>
      </c>
      <c r="AN1113" s="88">
        <v>0</v>
      </c>
      <c r="AO1113" s="88" t="s">
        <v>6384</v>
      </c>
      <c r="AP1113" s="88" t="b">
        <v>0</v>
      </c>
      <c r="AQ1113" s="88" t="b">
        <v>0</v>
      </c>
      <c r="AR1113" s="88"/>
      <c r="AS1113" s="88" t="b">
        <v>0</v>
      </c>
      <c r="AT1113" s="88">
        <v>0</v>
      </c>
      <c r="AU1113" s="88">
        <v>1</v>
      </c>
    </row>
    <row r="1114" spans="1:47" ht="15" customHeight="1" x14ac:dyDescent="0.3">
      <c r="A1114" s="46" t="s">
        <v>894</v>
      </c>
      <c r="B1114" s="46" t="s">
        <v>872</v>
      </c>
      <c r="C1114" s="50"/>
      <c r="D1114" s="51"/>
      <c r="E1114" s="81"/>
      <c r="F1114" s="52"/>
      <c r="G1114" s="50"/>
      <c r="H1114" s="54"/>
      <c r="I1114" s="53"/>
      <c r="J1114" s="53"/>
      <c r="K1114" s="65"/>
      <c r="L1114" s="79"/>
      <c r="M1114" s="79"/>
      <c r="N1114" s="60"/>
      <c r="O1114" s="88" t="s">
        <v>1697</v>
      </c>
      <c r="P1114" s="83">
        <v>45033.874513888892</v>
      </c>
      <c r="Q1114" s="88" t="s">
        <v>6816</v>
      </c>
      <c r="R1114" s="88"/>
      <c r="S1114" s="88" t="s">
        <v>6817</v>
      </c>
      <c r="T1114" s="88" t="s">
        <v>6378</v>
      </c>
      <c r="U1114" s="88" t="s">
        <v>894</v>
      </c>
      <c r="V1114" s="88" t="s">
        <v>6818</v>
      </c>
      <c r="W1114" s="78" t="s">
        <v>6819</v>
      </c>
      <c r="X1114" s="83">
        <v>45033.874513888892</v>
      </c>
      <c r="Y1114" s="88" t="s">
        <v>1692</v>
      </c>
      <c r="Z1114" s="88" t="b">
        <v>0</v>
      </c>
      <c r="AA1114" s="88" t="b">
        <v>0</v>
      </c>
      <c r="AB1114" s="88"/>
      <c r="AC1114" s="88">
        <v>-1</v>
      </c>
      <c r="AD1114" s="88">
        <v>0</v>
      </c>
      <c r="AE1114" s="88" t="s">
        <v>1693</v>
      </c>
      <c r="AF1114" s="88" t="b">
        <v>0</v>
      </c>
      <c r="AG1114" s="88" t="b">
        <v>0</v>
      </c>
      <c r="AH1114" s="88"/>
      <c r="AI1114" s="88"/>
      <c r="AJ1114" s="88"/>
      <c r="AK1114" s="88" t="s">
        <v>6384</v>
      </c>
      <c r="AL1114" s="88" t="s">
        <v>6547</v>
      </c>
      <c r="AM1114" s="88" t="s">
        <v>6384</v>
      </c>
      <c r="AN1114" s="88">
        <v>0</v>
      </c>
      <c r="AO1114" s="88" t="s">
        <v>6384</v>
      </c>
      <c r="AP1114" s="88" t="b">
        <v>0</v>
      </c>
      <c r="AQ1114" s="88" t="b">
        <v>0</v>
      </c>
      <c r="AR1114" s="88"/>
      <c r="AS1114" s="88" t="b">
        <v>0</v>
      </c>
      <c r="AT1114" s="88">
        <v>0</v>
      </c>
      <c r="AU1114" s="88">
        <v>1</v>
      </c>
    </row>
    <row r="1115" spans="1:47" ht="15" customHeight="1" x14ac:dyDescent="0.3">
      <c r="A1115" s="46" t="s">
        <v>922</v>
      </c>
      <c r="B1115" s="46" t="s">
        <v>923</v>
      </c>
      <c r="C1115" s="50"/>
      <c r="D1115" s="51"/>
      <c r="E1115" s="81"/>
      <c r="F1115" s="52"/>
      <c r="G1115" s="50"/>
      <c r="H1115" s="54"/>
      <c r="I1115" s="53"/>
      <c r="J1115" s="53"/>
      <c r="K1115" s="65"/>
      <c r="L1115" s="79"/>
      <c r="M1115" s="79"/>
      <c r="N1115" s="60"/>
      <c r="O1115" s="88" t="s">
        <v>1686</v>
      </c>
      <c r="P1115" s="83">
        <v>45033.91028935185</v>
      </c>
      <c r="Q1115" s="88" t="s">
        <v>6820</v>
      </c>
      <c r="R1115" s="88"/>
      <c r="S1115" s="88" t="s">
        <v>6821</v>
      </c>
      <c r="T1115" s="88" t="s">
        <v>6378</v>
      </c>
      <c r="U1115" s="88" t="s">
        <v>922</v>
      </c>
      <c r="V1115" s="88" t="s">
        <v>6822</v>
      </c>
      <c r="W1115" s="78" t="s">
        <v>6823</v>
      </c>
      <c r="X1115" s="83">
        <v>45033.91028935185</v>
      </c>
      <c r="Y1115" s="88" t="s">
        <v>1692</v>
      </c>
      <c r="Z1115" s="88" t="b">
        <v>0</v>
      </c>
      <c r="AA1115" s="88" t="b">
        <v>0</v>
      </c>
      <c r="AB1115" s="88"/>
      <c r="AC1115" s="88">
        <v>5</v>
      </c>
      <c r="AD1115" s="88">
        <v>0</v>
      </c>
      <c r="AE1115" s="88" t="s">
        <v>1693</v>
      </c>
      <c r="AF1115" s="88" t="b">
        <v>0</v>
      </c>
      <c r="AG1115" s="88" t="b">
        <v>0</v>
      </c>
      <c r="AH1115" s="88"/>
      <c r="AI1115" s="88"/>
      <c r="AJ1115" s="88"/>
      <c r="AK1115" s="88" t="s">
        <v>6824</v>
      </c>
      <c r="AL1115" s="88" t="s">
        <v>6825</v>
      </c>
      <c r="AM1115" s="88" t="s">
        <v>6824</v>
      </c>
      <c r="AN1115" s="88">
        <v>0</v>
      </c>
      <c r="AO1115" s="88" t="s">
        <v>6384</v>
      </c>
      <c r="AP1115" s="88" t="b">
        <v>0</v>
      </c>
      <c r="AQ1115" s="88" t="b">
        <v>0</v>
      </c>
      <c r="AR1115" s="88"/>
      <c r="AS1115" s="88" t="b">
        <v>0</v>
      </c>
      <c r="AT1115" s="88">
        <v>1</v>
      </c>
      <c r="AU1115" s="88">
        <v>1</v>
      </c>
    </row>
    <row r="1116" spans="1:47" ht="15" customHeight="1" x14ac:dyDescent="0.3">
      <c r="A1116" s="46" t="s">
        <v>924</v>
      </c>
      <c r="B1116" s="46" t="s">
        <v>923</v>
      </c>
      <c r="C1116" s="50"/>
      <c r="D1116" s="51"/>
      <c r="E1116" s="81"/>
      <c r="F1116" s="52"/>
      <c r="G1116" s="50"/>
      <c r="H1116" s="54"/>
      <c r="I1116" s="53"/>
      <c r="J1116" s="53"/>
      <c r="K1116" s="65"/>
      <c r="L1116" s="79"/>
      <c r="M1116" s="79"/>
      <c r="N1116" s="60"/>
      <c r="O1116" s="88" t="s">
        <v>1686</v>
      </c>
      <c r="P1116" s="83">
        <v>45034.004490740743</v>
      </c>
      <c r="Q1116" s="88" t="s">
        <v>6826</v>
      </c>
      <c r="R1116" s="88"/>
      <c r="S1116" s="88" t="s">
        <v>6827</v>
      </c>
      <c r="T1116" s="88" t="s">
        <v>6378</v>
      </c>
      <c r="U1116" s="88" t="s">
        <v>924</v>
      </c>
      <c r="V1116" s="88" t="s">
        <v>6828</v>
      </c>
      <c r="W1116" s="78" t="s">
        <v>6829</v>
      </c>
      <c r="X1116" s="83">
        <v>45034.004490740743</v>
      </c>
      <c r="Y1116" s="88" t="s">
        <v>1692</v>
      </c>
      <c r="Z1116" s="88" t="b">
        <v>0</v>
      </c>
      <c r="AA1116" s="88" t="b">
        <v>0</v>
      </c>
      <c r="AB1116" s="88"/>
      <c r="AC1116" s="88">
        <v>1</v>
      </c>
      <c r="AD1116" s="88">
        <v>0</v>
      </c>
      <c r="AE1116" s="88" t="s">
        <v>1693</v>
      </c>
      <c r="AF1116" s="88" t="b">
        <v>0</v>
      </c>
      <c r="AG1116" s="88" t="b">
        <v>0</v>
      </c>
      <c r="AH1116" s="88"/>
      <c r="AI1116" s="88"/>
      <c r="AJ1116" s="88"/>
      <c r="AK1116" s="88" t="s">
        <v>6824</v>
      </c>
      <c r="AL1116" s="88" t="s">
        <v>6825</v>
      </c>
      <c r="AM1116" s="88" t="s">
        <v>6824</v>
      </c>
      <c r="AN1116" s="88">
        <v>0</v>
      </c>
      <c r="AO1116" s="88" t="s">
        <v>6384</v>
      </c>
      <c r="AP1116" s="88" t="b">
        <v>0</v>
      </c>
      <c r="AQ1116" s="88" t="b">
        <v>0</v>
      </c>
      <c r="AR1116" s="88"/>
      <c r="AS1116" s="88" t="b">
        <v>0</v>
      </c>
      <c r="AT1116" s="88">
        <v>1</v>
      </c>
      <c r="AU1116" s="88">
        <v>1</v>
      </c>
    </row>
    <row r="1117" spans="1:47" ht="15" customHeight="1" x14ac:dyDescent="0.3">
      <c r="A1117" s="46" t="s">
        <v>923</v>
      </c>
      <c r="B1117" s="46" t="s">
        <v>872</v>
      </c>
      <c r="C1117" s="50"/>
      <c r="D1117" s="51"/>
      <c r="E1117" s="81"/>
      <c r="F1117" s="52"/>
      <c r="G1117" s="50"/>
      <c r="H1117" s="54"/>
      <c r="I1117" s="53"/>
      <c r="J1117" s="53"/>
      <c r="K1117" s="65"/>
      <c r="L1117" s="79"/>
      <c r="M1117" s="79"/>
      <c r="N1117" s="60"/>
      <c r="O1117" s="88" t="s">
        <v>1697</v>
      </c>
      <c r="P1117" s="83">
        <v>45033.880277777775</v>
      </c>
      <c r="Q1117" s="88" t="s">
        <v>6830</v>
      </c>
      <c r="R1117" s="88"/>
      <c r="S1117" s="88" t="s">
        <v>6824</v>
      </c>
      <c r="T1117" s="88" t="s">
        <v>6378</v>
      </c>
      <c r="U1117" s="88" t="s">
        <v>6831</v>
      </c>
      <c r="V1117" s="88" t="s">
        <v>6825</v>
      </c>
      <c r="W1117" s="78" t="s">
        <v>6832</v>
      </c>
      <c r="X1117" s="83">
        <v>45033.880277777775</v>
      </c>
      <c r="Y1117" s="83">
        <v>45033.8827662037</v>
      </c>
      <c r="Z1117" s="88" t="b">
        <v>0</v>
      </c>
      <c r="AA1117" s="88" t="b">
        <v>0</v>
      </c>
      <c r="AB1117" s="88"/>
      <c r="AC1117" s="88">
        <v>11</v>
      </c>
      <c r="AD1117" s="88">
        <v>0</v>
      </c>
      <c r="AE1117" s="88" t="s">
        <v>1693</v>
      </c>
      <c r="AF1117" s="88" t="b">
        <v>0</v>
      </c>
      <c r="AG1117" s="88" t="b">
        <v>0</v>
      </c>
      <c r="AH1117" s="88"/>
      <c r="AI1117" s="88"/>
      <c r="AJ1117" s="88"/>
      <c r="AK1117" s="88" t="s">
        <v>6384</v>
      </c>
      <c r="AL1117" s="88" t="s">
        <v>6547</v>
      </c>
      <c r="AM1117" s="88" t="s">
        <v>6384</v>
      </c>
      <c r="AN1117" s="88">
        <v>2</v>
      </c>
      <c r="AO1117" s="88" t="s">
        <v>6384</v>
      </c>
      <c r="AP1117" s="88" t="b">
        <v>0</v>
      </c>
      <c r="AQ1117" s="88" t="b">
        <v>0</v>
      </c>
      <c r="AR1117" s="88"/>
      <c r="AS1117" s="88" t="b">
        <v>0</v>
      </c>
      <c r="AT1117" s="88">
        <v>0</v>
      </c>
      <c r="AU1117" s="88">
        <v>1</v>
      </c>
    </row>
    <row r="1118" spans="1:47" ht="15" customHeight="1" x14ac:dyDescent="0.3">
      <c r="A1118" s="46" t="s">
        <v>925</v>
      </c>
      <c r="B1118" s="46" t="s">
        <v>872</v>
      </c>
      <c r="C1118" s="50"/>
      <c r="D1118" s="51"/>
      <c r="E1118" s="81"/>
      <c r="F1118" s="52"/>
      <c r="G1118" s="50"/>
      <c r="H1118" s="54"/>
      <c r="I1118" s="53"/>
      <c r="J1118" s="53"/>
      <c r="K1118" s="65"/>
      <c r="L1118" s="79"/>
      <c r="M1118" s="79"/>
      <c r="N1118" s="60"/>
      <c r="O1118" s="88" t="s">
        <v>1697</v>
      </c>
      <c r="P1118" s="83">
        <v>45033.887662037036</v>
      </c>
      <c r="Q1118" s="88" t="s">
        <v>6833</v>
      </c>
      <c r="R1118" s="88"/>
      <c r="S1118" s="88" t="s">
        <v>6834</v>
      </c>
      <c r="T1118" s="88" t="s">
        <v>6378</v>
      </c>
      <c r="U1118" s="88" t="s">
        <v>925</v>
      </c>
      <c r="V1118" s="88" t="s">
        <v>6835</v>
      </c>
      <c r="W1118" s="78" t="s">
        <v>6836</v>
      </c>
      <c r="X1118" s="83">
        <v>45033.887662037036</v>
      </c>
      <c r="Y1118" s="88" t="s">
        <v>1692</v>
      </c>
      <c r="Z1118" s="88" t="b">
        <v>0</v>
      </c>
      <c r="AA1118" s="88" t="b">
        <v>0</v>
      </c>
      <c r="AB1118" s="88"/>
      <c r="AC1118" s="88">
        <v>2</v>
      </c>
      <c r="AD1118" s="88">
        <v>0</v>
      </c>
      <c r="AE1118" s="88" t="s">
        <v>1693</v>
      </c>
      <c r="AF1118" s="88" t="b">
        <v>0</v>
      </c>
      <c r="AG1118" s="88" t="b">
        <v>0</v>
      </c>
      <c r="AH1118" s="88"/>
      <c r="AI1118" s="88"/>
      <c r="AJ1118" s="88"/>
      <c r="AK1118" s="88" t="s">
        <v>6384</v>
      </c>
      <c r="AL1118" s="88" t="s">
        <v>6547</v>
      </c>
      <c r="AM1118" s="88" t="s">
        <v>6384</v>
      </c>
      <c r="AN1118" s="88">
        <v>0</v>
      </c>
      <c r="AO1118" s="88" t="s">
        <v>6384</v>
      </c>
      <c r="AP1118" s="88" t="b">
        <v>0</v>
      </c>
      <c r="AQ1118" s="88" t="b">
        <v>0</v>
      </c>
      <c r="AR1118" s="88"/>
      <c r="AS1118" s="88" t="b">
        <v>0</v>
      </c>
      <c r="AT1118" s="88">
        <v>0</v>
      </c>
      <c r="AU1118" s="88">
        <v>1</v>
      </c>
    </row>
    <row r="1119" spans="1:47" ht="15" customHeight="1" x14ac:dyDescent="0.3">
      <c r="A1119" s="46" t="s">
        <v>926</v>
      </c>
      <c r="B1119" s="46" t="s">
        <v>872</v>
      </c>
      <c r="C1119" s="50"/>
      <c r="D1119" s="51"/>
      <c r="E1119" s="81"/>
      <c r="F1119" s="52"/>
      <c r="G1119" s="50"/>
      <c r="H1119" s="54"/>
      <c r="I1119" s="53"/>
      <c r="J1119" s="53"/>
      <c r="K1119" s="65"/>
      <c r="L1119" s="79"/>
      <c r="M1119" s="79"/>
      <c r="N1119" s="60"/>
      <c r="O1119" s="88" t="s">
        <v>1697</v>
      </c>
      <c r="P1119" s="83">
        <v>45033.898310185185</v>
      </c>
      <c r="Q1119" s="88" t="s">
        <v>6837</v>
      </c>
      <c r="R1119" s="88"/>
      <c r="S1119" s="88" t="s">
        <v>6838</v>
      </c>
      <c r="T1119" s="88" t="s">
        <v>6378</v>
      </c>
      <c r="U1119" s="88" t="s">
        <v>6839</v>
      </c>
      <c r="V1119" s="88" t="s">
        <v>6840</v>
      </c>
      <c r="W1119" s="78" t="s">
        <v>6841</v>
      </c>
      <c r="X1119" s="83">
        <v>45033.898310185185</v>
      </c>
      <c r="Y1119" s="88" t="s">
        <v>1692</v>
      </c>
      <c r="Z1119" s="88" t="b">
        <v>0</v>
      </c>
      <c r="AA1119" s="88" t="b">
        <v>0</v>
      </c>
      <c r="AB1119" s="88"/>
      <c r="AC1119" s="88">
        <v>4</v>
      </c>
      <c r="AD1119" s="88">
        <v>0</v>
      </c>
      <c r="AE1119" s="88" t="s">
        <v>1693</v>
      </c>
      <c r="AF1119" s="88" t="b">
        <v>0</v>
      </c>
      <c r="AG1119" s="88" t="b">
        <v>0</v>
      </c>
      <c r="AH1119" s="88"/>
      <c r="AI1119" s="88"/>
      <c r="AJ1119" s="88"/>
      <c r="AK1119" s="88" t="s">
        <v>6384</v>
      </c>
      <c r="AL1119" s="88" t="s">
        <v>6547</v>
      </c>
      <c r="AM1119" s="88" t="s">
        <v>6384</v>
      </c>
      <c r="AN1119" s="88">
        <v>0</v>
      </c>
      <c r="AO1119" s="88" t="s">
        <v>6384</v>
      </c>
      <c r="AP1119" s="88" t="b">
        <v>0</v>
      </c>
      <c r="AQ1119" s="88" t="b">
        <v>0</v>
      </c>
      <c r="AR1119" s="88"/>
      <c r="AS1119" s="88" t="b">
        <v>0</v>
      </c>
      <c r="AT1119" s="88">
        <v>0</v>
      </c>
      <c r="AU1119" s="88">
        <v>1</v>
      </c>
    </row>
    <row r="1120" spans="1:47" ht="15" customHeight="1" x14ac:dyDescent="0.3">
      <c r="A1120" s="46" t="s">
        <v>927</v>
      </c>
      <c r="B1120" s="46" t="s">
        <v>872</v>
      </c>
      <c r="C1120" s="50"/>
      <c r="D1120" s="51"/>
      <c r="E1120" s="81"/>
      <c r="F1120" s="52"/>
      <c r="G1120" s="50"/>
      <c r="H1120" s="54"/>
      <c r="I1120" s="53"/>
      <c r="J1120" s="53"/>
      <c r="K1120" s="65"/>
      <c r="L1120" s="79"/>
      <c r="M1120" s="79"/>
      <c r="N1120" s="60"/>
      <c r="O1120" s="88" t="s">
        <v>1697</v>
      </c>
      <c r="P1120" s="83">
        <v>45033.903055555558</v>
      </c>
      <c r="Q1120" s="88" t="s">
        <v>6842</v>
      </c>
      <c r="R1120" s="88"/>
      <c r="S1120" s="88" t="s">
        <v>6843</v>
      </c>
      <c r="T1120" s="88" t="s">
        <v>6378</v>
      </c>
      <c r="U1120" s="88" t="s">
        <v>6844</v>
      </c>
      <c r="V1120" s="88" t="s">
        <v>6845</v>
      </c>
      <c r="W1120" s="78" t="s">
        <v>6846</v>
      </c>
      <c r="X1120" s="83">
        <v>45033.903055555558</v>
      </c>
      <c r="Y1120" s="88" t="s">
        <v>1692</v>
      </c>
      <c r="Z1120" s="88" t="b">
        <v>0</v>
      </c>
      <c r="AA1120" s="88" t="b">
        <v>0</v>
      </c>
      <c r="AB1120" s="88"/>
      <c r="AC1120" s="88">
        <v>6</v>
      </c>
      <c r="AD1120" s="88">
        <v>0</v>
      </c>
      <c r="AE1120" s="88" t="s">
        <v>1693</v>
      </c>
      <c r="AF1120" s="88" t="b">
        <v>0</v>
      </c>
      <c r="AG1120" s="88" t="b">
        <v>0</v>
      </c>
      <c r="AH1120" s="88"/>
      <c r="AI1120" s="88"/>
      <c r="AJ1120" s="88"/>
      <c r="AK1120" s="88" t="s">
        <v>6384</v>
      </c>
      <c r="AL1120" s="88" t="s">
        <v>6547</v>
      </c>
      <c r="AM1120" s="88" t="s">
        <v>6384</v>
      </c>
      <c r="AN1120" s="88">
        <v>0</v>
      </c>
      <c r="AO1120" s="88" t="s">
        <v>6384</v>
      </c>
      <c r="AP1120" s="88" t="b">
        <v>0</v>
      </c>
      <c r="AQ1120" s="88" t="b">
        <v>0</v>
      </c>
      <c r="AR1120" s="88"/>
      <c r="AS1120" s="88" t="b">
        <v>0</v>
      </c>
      <c r="AT1120" s="88">
        <v>0</v>
      </c>
      <c r="AU1120" s="88">
        <v>1</v>
      </c>
    </row>
    <row r="1121" spans="1:47" ht="15" customHeight="1" x14ac:dyDescent="0.3">
      <c r="A1121" s="46" t="s">
        <v>928</v>
      </c>
      <c r="B1121" s="46" t="s">
        <v>872</v>
      </c>
      <c r="C1121" s="50"/>
      <c r="D1121" s="51"/>
      <c r="E1121" s="81"/>
      <c r="F1121" s="52"/>
      <c r="G1121" s="50"/>
      <c r="H1121" s="54"/>
      <c r="I1121" s="53"/>
      <c r="J1121" s="53"/>
      <c r="K1121" s="65"/>
      <c r="L1121" s="79"/>
      <c r="M1121" s="79"/>
      <c r="N1121" s="60"/>
      <c r="O1121" s="88" t="s">
        <v>1697</v>
      </c>
      <c r="P1121" s="83">
        <v>45033.910694444443</v>
      </c>
      <c r="Q1121" s="88" t="s">
        <v>6847</v>
      </c>
      <c r="R1121" s="88"/>
      <c r="S1121" s="88" t="s">
        <v>6848</v>
      </c>
      <c r="T1121" s="88" t="s">
        <v>6378</v>
      </c>
      <c r="U1121" s="88" t="s">
        <v>928</v>
      </c>
      <c r="V1121" s="88" t="s">
        <v>6849</v>
      </c>
      <c r="W1121" s="78" t="s">
        <v>6850</v>
      </c>
      <c r="X1121" s="83">
        <v>45033.910694444443</v>
      </c>
      <c r="Y1121" s="88" t="s">
        <v>1692</v>
      </c>
      <c r="Z1121" s="88" t="b">
        <v>0</v>
      </c>
      <c r="AA1121" s="88" t="b">
        <v>0</v>
      </c>
      <c r="AB1121" s="88"/>
      <c r="AC1121" s="88">
        <v>-5</v>
      </c>
      <c r="AD1121" s="88">
        <v>0</v>
      </c>
      <c r="AE1121" s="88" t="s">
        <v>1693</v>
      </c>
      <c r="AF1121" s="88" t="b">
        <v>0</v>
      </c>
      <c r="AG1121" s="88" t="b">
        <v>0</v>
      </c>
      <c r="AH1121" s="88"/>
      <c r="AI1121" s="88"/>
      <c r="AJ1121" s="88"/>
      <c r="AK1121" s="88" t="s">
        <v>6384</v>
      </c>
      <c r="AL1121" s="88" t="s">
        <v>6547</v>
      </c>
      <c r="AM1121" s="88" t="s">
        <v>6384</v>
      </c>
      <c r="AN1121" s="88">
        <v>0</v>
      </c>
      <c r="AO1121" s="88" t="s">
        <v>6384</v>
      </c>
      <c r="AP1121" s="88" t="b">
        <v>0</v>
      </c>
      <c r="AQ1121" s="88" t="b">
        <v>1</v>
      </c>
      <c r="AR1121" s="88" t="s">
        <v>2082</v>
      </c>
      <c r="AS1121" s="88" t="b">
        <v>0</v>
      </c>
      <c r="AT1121" s="88">
        <v>0</v>
      </c>
      <c r="AU1121" s="88">
        <v>1</v>
      </c>
    </row>
    <row r="1122" spans="1:47" ht="15" customHeight="1" x14ac:dyDescent="0.3">
      <c r="A1122" s="46" t="s">
        <v>929</v>
      </c>
      <c r="B1122" s="46" t="s">
        <v>872</v>
      </c>
      <c r="C1122" s="50"/>
      <c r="D1122" s="51"/>
      <c r="E1122" s="81"/>
      <c r="F1122" s="52"/>
      <c r="G1122" s="50"/>
      <c r="H1122" s="54"/>
      <c r="I1122" s="53"/>
      <c r="J1122" s="53"/>
      <c r="K1122" s="65"/>
      <c r="L1122" s="79"/>
      <c r="M1122" s="79"/>
      <c r="N1122" s="60"/>
      <c r="O1122" s="88" t="s">
        <v>1697</v>
      </c>
      <c r="P1122" s="83">
        <v>45033.915277777778</v>
      </c>
      <c r="Q1122" s="88" t="s">
        <v>6851</v>
      </c>
      <c r="R1122" s="88"/>
      <c r="S1122" s="88" t="s">
        <v>6852</v>
      </c>
      <c r="T1122" s="88" t="s">
        <v>6378</v>
      </c>
      <c r="U1122" s="88" t="s">
        <v>6853</v>
      </c>
      <c r="V1122" s="88" t="s">
        <v>6854</v>
      </c>
      <c r="W1122" s="78" t="s">
        <v>6855</v>
      </c>
      <c r="X1122" s="83">
        <v>45033.915277777778</v>
      </c>
      <c r="Y1122" s="83">
        <v>45034.004652777781</v>
      </c>
      <c r="Z1122" s="88" t="b">
        <v>0</v>
      </c>
      <c r="AA1122" s="88" t="b">
        <v>0</v>
      </c>
      <c r="AB1122" s="88"/>
      <c r="AC1122" s="88">
        <v>10</v>
      </c>
      <c r="AD1122" s="88">
        <v>0</v>
      </c>
      <c r="AE1122" s="88" t="s">
        <v>1693</v>
      </c>
      <c r="AF1122" s="88" t="b">
        <v>0</v>
      </c>
      <c r="AG1122" s="88" t="b">
        <v>0</v>
      </c>
      <c r="AH1122" s="88"/>
      <c r="AI1122" s="88"/>
      <c r="AJ1122" s="88"/>
      <c r="AK1122" s="88" t="s">
        <v>6384</v>
      </c>
      <c r="AL1122" s="88" t="s">
        <v>6547</v>
      </c>
      <c r="AM1122" s="88" t="s">
        <v>6384</v>
      </c>
      <c r="AN1122" s="88">
        <v>0</v>
      </c>
      <c r="AO1122" s="88" t="s">
        <v>6384</v>
      </c>
      <c r="AP1122" s="88" t="b">
        <v>0</v>
      </c>
      <c r="AQ1122" s="88" t="b">
        <v>0</v>
      </c>
      <c r="AR1122" s="88"/>
      <c r="AS1122" s="88" t="b">
        <v>0</v>
      </c>
      <c r="AT1122" s="88">
        <v>0</v>
      </c>
      <c r="AU1122" s="88">
        <v>1</v>
      </c>
    </row>
    <row r="1123" spans="1:47" ht="15" customHeight="1" x14ac:dyDescent="0.3">
      <c r="A1123" s="46" t="s">
        <v>930</v>
      </c>
      <c r="B1123" s="46" t="s">
        <v>872</v>
      </c>
      <c r="C1123" s="50"/>
      <c r="D1123" s="51"/>
      <c r="E1123" s="81"/>
      <c r="F1123" s="52"/>
      <c r="G1123" s="50"/>
      <c r="H1123" s="54"/>
      <c r="I1123" s="53"/>
      <c r="J1123" s="53"/>
      <c r="K1123" s="65"/>
      <c r="L1123" s="79"/>
      <c r="M1123" s="79"/>
      <c r="N1123" s="60"/>
      <c r="O1123" s="88" t="s">
        <v>1697</v>
      </c>
      <c r="P1123" s="83">
        <v>45033.954039351855</v>
      </c>
      <c r="Q1123" s="88" t="s">
        <v>6856</v>
      </c>
      <c r="R1123" s="88"/>
      <c r="S1123" s="88" t="s">
        <v>6857</v>
      </c>
      <c r="T1123" s="88" t="s">
        <v>6378</v>
      </c>
      <c r="U1123" s="88" t="s">
        <v>930</v>
      </c>
      <c r="V1123" s="88" t="s">
        <v>6858</v>
      </c>
      <c r="W1123" s="78" t="s">
        <v>6859</v>
      </c>
      <c r="X1123" s="83">
        <v>45033.954039351855</v>
      </c>
      <c r="Y1123" s="88" t="s">
        <v>1692</v>
      </c>
      <c r="Z1123" s="88" t="b">
        <v>0</v>
      </c>
      <c r="AA1123" s="88" t="b">
        <v>0</v>
      </c>
      <c r="AB1123" s="88"/>
      <c r="AC1123" s="88">
        <v>1</v>
      </c>
      <c r="AD1123" s="88">
        <v>0</v>
      </c>
      <c r="AE1123" s="88" t="s">
        <v>1693</v>
      </c>
      <c r="AF1123" s="88" t="b">
        <v>0</v>
      </c>
      <c r="AG1123" s="88" t="b">
        <v>0</v>
      </c>
      <c r="AH1123" s="88"/>
      <c r="AI1123" s="88"/>
      <c r="AJ1123" s="88"/>
      <c r="AK1123" s="88" t="s">
        <v>6384</v>
      </c>
      <c r="AL1123" s="88" t="s">
        <v>6547</v>
      </c>
      <c r="AM1123" s="88" t="s">
        <v>6384</v>
      </c>
      <c r="AN1123" s="88">
        <v>0</v>
      </c>
      <c r="AO1123" s="88" t="s">
        <v>6384</v>
      </c>
      <c r="AP1123" s="88" t="b">
        <v>0</v>
      </c>
      <c r="AQ1123" s="88" t="b">
        <v>1</v>
      </c>
      <c r="AR1123" s="88"/>
      <c r="AS1123" s="88" t="b">
        <v>0</v>
      </c>
      <c r="AT1123" s="88">
        <v>0</v>
      </c>
      <c r="AU1123" s="88">
        <v>1</v>
      </c>
    </row>
    <row r="1124" spans="1:47" ht="15" customHeight="1" x14ac:dyDescent="0.3">
      <c r="A1124" s="46" t="s">
        <v>917</v>
      </c>
      <c r="B1124" s="46" t="s">
        <v>872</v>
      </c>
      <c r="C1124" s="50"/>
      <c r="D1124" s="51"/>
      <c r="E1124" s="81"/>
      <c r="F1124" s="52"/>
      <c r="G1124" s="50"/>
      <c r="H1124" s="54"/>
      <c r="I1124" s="53"/>
      <c r="J1124" s="53"/>
      <c r="K1124" s="65"/>
      <c r="L1124" s="79"/>
      <c r="M1124" s="79"/>
      <c r="N1124" s="60"/>
      <c r="O1124" s="88" t="s">
        <v>1697</v>
      </c>
      <c r="P1124" s="83">
        <v>45033.974548611113</v>
      </c>
      <c r="Q1124" s="88" t="s">
        <v>6860</v>
      </c>
      <c r="R1124" s="88"/>
      <c r="S1124" s="88" t="s">
        <v>6861</v>
      </c>
      <c r="T1124" s="88" t="s">
        <v>6378</v>
      </c>
      <c r="U1124" s="88" t="s">
        <v>6783</v>
      </c>
      <c r="V1124" s="88" t="s">
        <v>6862</v>
      </c>
      <c r="W1124" s="78" t="s">
        <v>6863</v>
      </c>
      <c r="X1124" s="83">
        <v>45033.974548611113</v>
      </c>
      <c r="Y1124" s="88" t="s">
        <v>1692</v>
      </c>
      <c r="Z1124" s="88" t="b">
        <v>0</v>
      </c>
      <c r="AA1124" s="88" t="b">
        <v>0</v>
      </c>
      <c r="AB1124" s="88"/>
      <c r="AC1124" s="88">
        <v>2</v>
      </c>
      <c r="AD1124" s="88">
        <v>0</v>
      </c>
      <c r="AE1124" s="88" t="s">
        <v>1693</v>
      </c>
      <c r="AF1124" s="88" t="b">
        <v>0</v>
      </c>
      <c r="AG1124" s="88" t="b">
        <v>0</v>
      </c>
      <c r="AH1124" s="88"/>
      <c r="AI1124" s="88"/>
      <c r="AJ1124" s="88"/>
      <c r="AK1124" s="88" t="s">
        <v>6384</v>
      </c>
      <c r="AL1124" s="88" t="s">
        <v>6547</v>
      </c>
      <c r="AM1124" s="88" t="s">
        <v>6384</v>
      </c>
      <c r="AN1124" s="88">
        <v>0</v>
      </c>
      <c r="AO1124" s="88" t="s">
        <v>6384</v>
      </c>
      <c r="AP1124" s="88" t="b">
        <v>0</v>
      </c>
      <c r="AQ1124" s="88" t="b">
        <v>0</v>
      </c>
      <c r="AR1124" s="88"/>
      <c r="AS1124" s="88" t="b">
        <v>0</v>
      </c>
      <c r="AT1124" s="88">
        <v>0</v>
      </c>
      <c r="AU1124" s="88">
        <v>1</v>
      </c>
    </row>
    <row r="1125" spans="1:47" ht="15" customHeight="1" x14ac:dyDescent="0.3">
      <c r="A1125" s="46" t="s">
        <v>931</v>
      </c>
      <c r="B1125" s="46" t="s">
        <v>872</v>
      </c>
      <c r="C1125" s="50"/>
      <c r="D1125" s="51"/>
      <c r="E1125" s="81"/>
      <c r="F1125" s="52"/>
      <c r="G1125" s="50"/>
      <c r="H1125" s="54"/>
      <c r="I1125" s="53"/>
      <c r="J1125" s="53"/>
      <c r="K1125" s="65"/>
      <c r="L1125" s="79"/>
      <c r="M1125" s="79"/>
      <c r="N1125" s="60"/>
      <c r="O1125" s="88" t="s">
        <v>1697</v>
      </c>
      <c r="P1125" s="83">
        <v>45033.989953703705</v>
      </c>
      <c r="Q1125" s="88" t="s">
        <v>6864</v>
      </c>
      <c r="R1125" s="88"/>
      <c r="S1125" s="88" t="s">
        <v>6865</v>
      </c>
      <c r="T1125" s="88" t="s">
        <v>6378</v>
      </c>
      <c r="U1125" s="88" t="s">
        <v>931</v>
      </c>
      <c r="V1125" s="88" t="s">
        <v>6866</v>
      </c>
      <c r="W1125" s="78" t="s">
        <v>6867</v>
      </c>
      <c r="X1125" s="83">
        <v>45033.989953703705</v>
      </c>
      <c r="Y1125" s="88" t="s">
        <v>1692</v>
      </c>
      <c r="Z1125" s="88" t="b">
        <v>0</v>
      </c>
      <c r="AA1125" s="88" t="b">
        <v>0</v>
      </c>
      <c r="AB1125" s="88"/>
      <c r="AC1125" s="88">
        <v>3</v>
      </c>
      <c r="AD1125" s="88">
        <v>0</v>
      </c>
      <c r="AE1125" s="88" t="s">
        <v>1693</v>
      </c>
      <c r="AF1125" s="88" t="b">
        <v>0</v>
      </c>
      <c r="AG1125" s="88" t="b">
        <v>0</v>
      </c>
      <c r="AH1125" s="88"/>
      <c r="AI1125" s="88"/>
      <c r="AJ1125" s="88"/>
      <c r="AK1125" s="88" t="s">
        <v>6384</v>
      </c>
      <c r="AL1125" s="88" t="s">
        <v>6547</v>
      </c>
      <c r="AM1125" s="88" t="s">
        <v>6384</v>
      </c>
      <c r="AN1125" s="88">
        <v>0</v>
      </c>
      <c r="AO1125" s="88" t="s">
        <v>6384</v>
      </c>
      <c r="AP1125" s="88" t="b">
        <v>0</v>
      </c>
      <c r="AQ1125" s="88" t="b">
        <v>0</v>
      </c>
      <c r="AR1125" s="88"/>
      <c r="AS1125" s="88" t="b">
        <v>0</v>
      </c>
      <c r="AT1125" s="88">
        <v>0</v>
      </c>
      <c r="AU1125" s="88">
        <v>1</v>
      </c>
    </row>
    <row r="1126" spans="1:47" ht="15" customHeight="1" x14ac:dyDescent="0.3">
      <c r="A1126" s="46" t="s">
        <v>932</v>
      </c>
      <c r="B1126" s="46" t="s">
        <v>872</v>
      </c>
      <c r="C1126" s="50"/>
      <c r="D1126" s="51"/>
      <c r="E1126" s="81"/>
      <c r="F1126" s="52"/>
      <c r="G1126" s="50"/>
      <c r="H1126" s="54"/>
      <c r="I1126" s="53"/>
      <c r="J1126" s="53"/>
      <c r="K1126" s="65"/>
      <c r="L1126" s="79"/>
      <c r="M1126" s="79"/>
      <c r="N1126" s="60"/>
      <c r="O1126" s="88" t="s">
        <v>1697</v>
      </c>
      <c r="P1126" s="83">
        <v>45034.004699074074</v>
      </c>
      <c r="Q1126" s="88" t="s">
        <v>6868</v>
      </c>
      <c r="R1126" s="88"/>
      <c r="S1126" s="88" t="s">
        <v>6869</v>
      </c>
      <c r="T1126" s="88" t="s">
        <v>6378</v>
      </c>
      <c r="U1126" s="88" t="s">
        <v>6870</v>
      </c>
      <c r="V1126" s="88" t="s">
        <v>6871</v>
      </c>
      <c r="W1126" s="78" t="s">
        <v>6872</v>
      </c>
      <c r="X1126" s="83">
        <v>45034.004699074074</v>
      </c>
      <c r="Y1126" s="88" t="s">
        <v>1692</v>
      </c>
      <c r="Z1126" s="88" t="b">
        <v>0</v>
      </c>
      <c r="AA1126" s="88" t="b">
        <v>0</v>
      </c>
      <c r="AB1126" s="88"/>
      <c r="AC1126" s="88">
        <v>3</v>
      </c>
      <c r="AD1126" s="88">
        <v>0</v>
      </c>
      <c r="AE1126" s="88" t="s">
        <v>1693</v>
      </c>
      <c r="AF1126" s="88" t="b">
        <v>0</v>
      </c>
      <c r="AG1126" s="88" t="b">
        <v>0</v>
      </c>
      <c r="AH1126" s="88"/>
      <c r="AI1126" s="88"/>
      <c r="AJ1126" s="88"/>
      <c r="AK1126" s="88" t="s">
        <v>6384</v>
      </c>
      <c r="AL1126" s="88" t="s">
        <v>6547</v>
      </c>
      <c r="AM1126" s="88" t="s">
        <v>6384</v>
      </c>
      <c r="AN1126" s="88">
        <v>0</v>
      </c>
      <c r="AO1126" s="88" t="s">
        <v>6384</v>
      </c>
      <c r="AP1126" s="88" t="b">
        <v>0</v>
      </c>
      <c r="AQ1126" s="88" t="b">
        <v>0</v>
      </c>
      <c r="AR1126" s="88"/>
      <c r="AS1126" s="88" t="b">
        <v>0</v>
      </c>
      <c r="AT1126" s="88">
        <v>0</v>
      </c>
      <c r="AU1126" s="88">
        <v>1</v>
      </c>
    </row>
    <row r="1127" spans="1:47" ht="15" customHeight="1" x14ac:dyDescent="0.3">
      <c r="A1127" s="46" t="s">
        <v>933</v>
      </c>
      <c r="B1127" s="46" t="s">
        <v>872</v>
      </c>
      <c r="C1127" s="50"/>
      <c r="D1127" s="51"/>
      <c r="E1127" s="81"/>
      <c r="F1127" s="52"/>
      <c r="G1127" s="50"/>
      <c r="H1127" s="54"/>
      <c r="I1127" s="53"/>
      <c r="J1127" s="53"/>
      <c r="K1127" s="65"/>
      <c r="L1127" s="79"/>
      <c r="M1127" s="79"/>
      <c r="N1127" s="60"/>
      <c r="O1127" s="88" t="s">
        <v>1697</v>
      </c>
      <c r="P1127" s="83">
        <v>45034.012256944443</v>
      </c>
      <c r="Q1127" s="88" t="s">
        <v>6873</v>
      </c>
      <c r="R1127" s="88"/>
      <c r="S1127" s="88" t="s">
        <v>6874</v>
      </c>
      <c r="T1127" s="88" t="s">
        <v>6378</v>
      </c>
      <c r="U1127" s="88" t="s">
        <v>6875</v>
      </c>
      <c r="V1127" s="88" t="s">
        <v>6876</v>
      </c>
      <c r="W1127" s="78" t="s">
        <v>6877</v>
      </c>
      <c r="X1127" s="83">
        <v>45034.012256944443</v>
      </c>
      <c r="Y1127" s="88" t="s">
        <v>1692</v>
      </c>
      <c r="Z1127" s="88" t="b">
        <v>0</v>
      </c>
      <c r="AA1127" s="88" t="b">
        <v>0</v>
      </c>
      <c r="AB1127" s="88"/>
      <c r="AC1127" s="88">
        <v>2</v>
      </c>
      <c r="AD1127" s="88">
        <v>0</v>
      </c>
      <c r="AE1127" s="88" t="s">
        <v>1693</v>
      </c>
      <c r="AF1127" s="88" t="b">
        <v>0</v>
      </c>
      <c r="AG1127" s="88" t="b">
        <v>0</v>
      </c>
      <c r="AH1127" s="88"/>
      <c r="AI1127" s="88"/>
      <c r="AJ1127" s="88"/>
      <c r="AK1127" s="88" t="s">
        <v>6384</v>
      </c>
      <c r="AL1127" s="88" t="s">
        <v>6547</v>
      </c>
      <c r="AM1127" s="88" t="s">
        <v>6384</v>
      </c>
      <c r="AN1127" s="88">
        <v>0</v>
      </c>
      <c r="AO1127" s="88" t="s">
        <v>6384</v>
      </c>
      <c r="AP1127" s="88" t="b">
        <v>0</v>
      </c>
      <c r="AQ1127" s="88" t="b">
        <v>0</v>
      </c>
      <c r="AR1127" s="88"/>
      <c r="AS1127" s="88" t="b">
        <v>0</v>
      </c>
      <c r="AT1127" s="88">
        <v>0</v>
      </c>
      <c r="AU1127" s="88">
        <v>1</v>
      </c>
    </row>
    <row r="1128" spans="1:47" ht="15" customHeight="1" x14ac:dyDescent="0.3">
      <c r="A1128" s="46" t="s">
        <v>934</v>
      </c>
      <c r="B1128" s="46" t="s">
        <v>872</v>
      </c>
      <c r="C1128" s="50"/>
      <c r="D1128" s="51"/>
      <c r="E1128" s="81"/>
      <c r="F1128" s="52"/>
      <c r="G1128" s="50"/>
      <c r="H1128" s="54"/>
      <c r="I1128" s="53"/>
      <c r="J1128" s="53"/>
      <c r="K1128" s="65"/>
      <c r="L1128" s="79"/>
      <c r="M1128" s="79"/>
      <c r="N1128" s="60"/>
      <c r="O1128" s="88" t="s">
        <v>1697</v>
      </c>
      <c r="P1128" s="83">
        <v>45034.04010416667</v>
      </c>
      <c r="Q1128" s="88" t="s">
        <v>6878</v>
      </c>
      <c r="R1128" s="88"/>
      <c r="S1128" s="88" t="s">
        <v>6879</v>
      </c>
      <c r="T1128" s="88" t="s">
        <v>6378</v>
      </c>
      <c r="U1128" s="88" t="s">
        <v>934</v>
      </c>
      <c r="V1128" s="88" t="s">
        <v>6880</v>
      </c>
      <c r="W1128" s="78" t="s">
        <v>6881</v>
      </c>
      <c r="X1128" s="83">
        <v>45034.04010416667</v>
      </c>
      <c r="Y1128" s="88" t="s">
        <v>1692</v>
      </c>
      <c r="Z1128" s="88" t="b">
        <v>0</v>
      </c>
      <c r="AA1128" s="88" t="b">
        <v>0</v>
      </c>
      <c r="AB1128" s="88"/>
      <c r="AC1128" s="88">
        <v>1</v>
      </c>
      <c r="AD1128" s="88">
        <v>0</v>
      </c>
      <c r="AE1128" s="88" t="s">
        <v>1693</v>
      </c>
      <c r="AF1128" s="88" t="b">
        <v>0</v>
      </c>
      <c r="AG1128" s="88" t="b">
        <v>0</v>
      </c>
      <c r="AH1128" s="88"/>
      <c r="AI1128" s="88"/>
      <c r="AJ1128" s="88"/>
      <c r="AK1128" s="88" t="s">
        <v>6384</v>
      </c>
      <c r="AL1128" s="88" t="s">
        <v>6547</v>
      </c>
      <c r="AM1128" s="88" t="s">
        <v>6384</v>
      </c>
      <c r="AN1128" s="88">
        <v>0</v>
      </c>
      <c r="AO1128" s="88" t="s">
        <v>6384</v>
      </c>
      <c r="AP1128" s="88" t="b">
        <v>0</v>
      </c>
      <c r="AQ1128" s="88" t="b">
        <v>0</v>
      </c>
      <c r="AR1128" s="88"/>
      <c r="AS1128" s="88" t="b">
        <v>0</v>
      </c>
      <c r="AT1128" s="88">
        <v>0</v>
      </c>
      <c r="AU1128" s="88">
        <v>1</v>
      </c>
    </row>
    <row r="1129" spans="1:47" ht="15" customHeight="1" x14ac:dyDescent="0.3">
      <c r="A1129" s="46" t="s">
        <v>935</v>
      </c>
      <c r="B1129" s="46" t="s">
        <v>872</v>
      </c>
      <c r="C1129" s="50"/>
      <c r="D1129" s="51"/>
      <c r="E1129" s="81"/>
      <c r="F1129" s="52"/>
      <c r="G1129" s="50"/>
      <c r="H1129" s="54"/>
      <c r="I1129" s="53"/>
      <c r="J1129" s="53"/>
      <c r="K1129" s="65"/>
      <c r="L1129" s="79"/>
      <c r="M1129" s="79"/>
      <c r="N1129" s="60"/>
      <c r="O1129" s="88" t="s">
        <v>1697</v>
      </c>
      <c r="P1129" s="83">
        <v>45034.054652777777</v>
      </c>
      <c r="Q1129" s="88" t="s">
        <v>6882</v>
      </c>
      <c r="R1129" s="88"/>
      <c r="S1129" s="88" t="s">
        <v>6883</v>
      </c>
      <c r="T1129" s="88" t="s">
        <v>6378</v>
      </c>
      <c r="U1129" s="88" t="s">
        <v>6884</v>
      </c>
      <c r="V1129" s="88" t="s">
        <v>6885</v>
      </c>
      <c r="W1129" s="78" t="s">
        <v>6886</v>
      </c>
      <c r="X1129" s="83">
        <v>45034.054652777777</v>
      </c>
      <c r="Y1129" s="88" t="s">
        <v>1692</v>
      </c>
      <c r="Z1129" s="88" t="b">
        <v>0</v>
      </c>
      <c r="AA1129" s="88" t="b">
        <v>0</v>
      </c>
      <c r="AB1129" s="88"/>
      <c r="AC1129" s="88">
        <v>8</v>
      </c>
      <c r="AD1129" s="88">
        <v>0</v>
      </c>
      <c r="AE1129" s="88" t="s">
        <v>1693</v>
      </c>
      <c r="AF1129" s="88" t="b">
        <v>0</v>
      </c>
      <c r="AG1129" s="88" t="b">
        <v>0</v>
      </c>
      <c r="AH1129" s="88"/>
      <c r="AI1129" s="88"/>
      <c r="AJ1129" s="88"/>
      <c r="AK1129" s="88" t="s">
        <v>6384</v>
      </c>
      <c r="AL1129" s="88" t="s">
        <v>6547</v>
      </c>
      <c r="AM1129" s="88" t="s">
        <v>6384</v>
      </c>
      <c r="AN1129" s="88">
        <v>0</v>
      </c>
      <c r="AO1129" s="88" t="s">
        <v>6384</v>
      </c>
      <c r="AP1129" s="88" t="b">
        <v>0</v>
      </c>
      <c r="AQ1129" s="88" t="b">
        <v>0</v>
      </c>
      <c r="AR1129" s="88"/>
      <c r="AS1129" s="88" t="b">
        <v>0</v>
      </c>
      <c r="AT1129" s="88">
        <v>0</v>
      </c>
      <c r="AU1129" s="88">
        <v>1</v>
      </c>
    </row>
    <row r="1130" spans="1:47" ht="15" customHeight="1" x14ac:dyDescent="0.3">
      <c r="A1130" s="46" t="s">
        <v>936</v>
      </c>
      <c r="B1130" s="46" t="s">
        <v>872</v>
      </c>
      <c r="C1130" s="50"/>
      <c r="D1130" s="51"/>
      <c r="E1130" s="81"/>
      <c r="F1130" s="52"/>
      <c r="G1130" s="50"/>
      <c r="H1130" s="54"/>
      <c r="I1130" s="53"/>
      <c r="J1130" s="53"/>
      <c r="K1130" s="65"/>
      <c r="L1130" s="79"/>
      <c r="M1130" s="79"/>
      <c r="N1130" s="60"/>
      <c r="O1130" s="88" t="s">
        <v>1697</v>
      </c>
      <c r="P1130" s="83">
        <v>45034.056203703702</v>
      </c>
      <c r="Q1130" s="88" t="s">
        <v>6887</v>
      </c>
      <c r="R1130" s="88"/>
      <c r="S1130" s="88" t="s">
        <v>6888</v>
      </c>
      <c r="T1130" s="88" t="s">
        <v>6378</v>
      </c>
      <c r="U1130" s="88" t="s">
        <v>6889</v>
      </c>
      <c r="V1130" s="88" t="s">
        <v>6890</v>
      </c>
      <c r="W1130" s="78" t="s">
        <v>6891</v>
      </c>
      <c r="X1130" s="83">
        <v>45034.056203703702</v>
      </c>
      <c r="Y1130" s="88" t="s">
        <v>1692</v>
      </c>
      <c r="Z1130" s="88" t="b">
        <v>0</v>
      </c>
      <c r="AA1130" s="88" t="b">
        <v>0</v>
      </c>
      <c r="AB1130" s="88"/>
      <c r="AC1130" s="88">
        <v>3</v>
      </c>
      <c r="AD1130" s="88">
        <v>0</v>
      </c>
      <c r="AE1130" s="88" t="s">
        <v>1693</v>
      </c>
      <c r="AF1130" s="88" t="b">
        <v>0</v>
      </c>
      <c r="AG1130" s="88" t="b">
        <v>0</v>
      </c>
      <c r="AH1130" s="88"/>
      <c r="AI1130" s="88"/>
      <c r="AJ1130" s="88"/>
      <c r="AK1130" s="88" t="s">
        <v>6384</v>
      </c>
      <c r="AL1130" s="88" t="s">
        <v>6547</v>
      </c>
      <c r="AM1130" s="88" t="s">
        <v>6384</v>
      </c>
      <c r="AN1130" s="88">
        <v>0</v>
      </c>
      <c r="AO1130" s="88" t="s">
        <v>6384</v>
      </c>
      <c r="AP1130" s="88" t="b">
        <v>0</v>
      </c>
      <c r="AQ1130" s="88" t="b">
        <v>0</v>
      </c>
      <c r="AR1130" s="88"/>
      <c r="AS1130" s="88" t="b">
        <v>0</v>
      </c>
      <c r="AT1130" s="88">
        <v>0</v>
      </c>
      <c r="AU1130" s="88">
        <v>1</v>
      </c>
    </row>
    <row r="1131" spans="1:47" ht="15" customHeight="1" x14ac:dyDescent="0.3">
      <c r="A1131" s="46" t="s">
        <v>937</v>
      </c>
      <c r="B1131" s="46" t="s">
        <v>872</v>
      </c>
      <c r="C1131" s="50"/>
      <c r="D1131" s="51"/>
      <c r="E1131" s="81"/>
      <c r="F1131" s="52"/>
      <c r="G1131" s="50"/>
      <c r="H1131" s="54"/>
      <c r="I1131" s="53"/>
      <c r="J1131" s="53"/>
      <c r="K1131" s="65"/>
      <c r="L1131" s="79"/>
      <c r="M1131" s="79"/>
      <c r="N1131" s="60"/>
      <c r="O1131" s="88" t="s">
        <v>1697</v>
      </c>
      <c r="P1131" s="83">
        <v>45034.107453703706</v>
      </c>
      <c r="Q1131" s="88" t="s">
        <v>6892</v>
      </c>
      <c r="R1131" s="88"/>
      <c r="S1131" s="88" t="s">
        <v>6893</v>
      </c>
      <c r="T1131" s="88" t="s">
        <v>6378</v>
      </c>
      <c r="U1131" s="88" t="s">
        <v>6894</v>
      </c>
      <c r="V1131" s="88" t="s">
        <v>6895</v>
      </c>
      <c r="W1131" s="78" t="s">
        <v>6896</v>
      </c>
      <c r="X1131" s="83">
        <v>45034.107453703706</v>
      </c>
      <c r="Y1131" s="88" t="s">
        <v>1692</v>
      </c>
      <c r="Z1131" s="88" t="b">
        <v>0</v>
      </c>
      <c r="AA1131" s="88" t="b">
        <v>0</v>
      </c>
      <c r="AB1131" s="88"/>
      <c r="AC1131" s="88">
        <v>2</v>
      </c>
      <c r="AD1131" s="88">
        <v>0</v>
      </c>
      <c r="AE1131" s="88" t="s">
        <v>1693</v>
      </c>
      <c r="AF1131" s="88" t="b">
        <v>0</v>
      </c>
      <c r="AG1131" s="88" t="b">
        <v>0</v>
      </c>
      <c r="AH1131" s="88"/>
      <c r="AI1131" s="88"/>
      <c r="AJ1131" s="88"/>
      <c r="AK1131" s="88" t="s">
        <v>6384</v>
      </c>
      <c r="AL1131" s="88" t="s">
        <v>6547</v>
      </c>
      <c r="AM1131" s="88" t="s">
        <v>6384</v>
      </c>
      <c r="AN1131" s="88">
        <v>0</v>
      </c>
      <c r="AO1131" s="88" t="s">
        <v>6384</v>
      </c>
      <c r="AP1131" s="88" t="b">
        <v>0</v>
      </c>
      <c r="AQ1131" s="88" t="b">
        <v>0</v>
      </c>
      <c r="AR1131" s="88"/>
      <c r="AS1131" s="88" t="b">
        <v>0</v>
      </c>
      <c r="AT1131" s="88">
        <v>0</v>
      </c>
      <c r="AU1131" s="88">
        <v>1</v>
      </c>
    </row>
    <row r="1132" spans="1:47" ht="15" customHeight="1" x14ac:dyDescent="0.3">
      <c r="A1132" s="46" t="s">
        <v>938</v>
      </c>
      <c r="B1132" s="46" t="s">
        <v>872</v>
      </c>
      <c r="C1132" s="50"/>
      <c r="D1132" s="51"/>
      <c r="E1132" s="81"/>
      <c r="F1132" s="52"/>
      <c r="G1132" s="50"/>
      <c r="H1132" s="54"/>
      <c r="I1132" s="53"/>
      <c r="J1132" s="53"/>
      <c r="K1132" s="65"/>
      <c r="L1132" s="79"/>
      <c r="M1132" s="79"/>
      <c r="N1132" s="60"/>
      <c r="O1132" s="88" t="s">
        <v>1697</v>
      </c>
      <c r="P1132" s="83">
        <v>45034.113958333335</v>
      </c>
      <c r="Q1132" s="88" t="s">
        <v>6897</v>
      </c>
      <c r="R1132" s="88"/>
      <c r="S1132" s="88" t="s">
        <v>6898</v>
      </c>
      <c r="T1132" s="88" t="s">
        <v>6378</v>
      </c>
      <c r="U1132" s="88" t="s">
        <v>938</v>
      </c>
      <c r="V1132" s="88" t="s">
        <v>6899</v>
      </c>
      <c r="W1132" s="78" t="s">
        <v>6900</v>
      </c>
      <c r="X1132" s="83">
        <v>45034.113958333335</v>
      </c>
      <c r="Y1132" s="88" t="s">
        <v>1692</v>
      </c>
      <c r="Z1132" s="88" t="b">
        <v>0</v>
      </c>
      <c r="AA1132" s="88" t="b">
        <v>0</v>
      </c>
      <c r="AB1132" s="88"/>
      <c r="AC1132" s="88">
        <v>-1</v>
      </c>
      <c r="AD1132" s="88">
        <v>0</v>
      </c>
      <c r="AE1132" s="88" t="s">
        <v>1693</v>
      </c>
      <c r="AF1132" s="88" t="b">
        <v>0</v>
      </c>
      <c r="AG1132" s="88" t="b">
        <v>0</v>
      </c>
      <c r="AH1132" s="88"/>
      <c r="AI1132" s="88"/>
      <c r="AJ1132" s="88"/>
      <c r="AK1132" s="88" t="s">
        <v>6384</v>
      </c>
      <c r="AL1132" s="88" t="s">
        <v>6547</v>
      </c>
      <c r="AM1132" s="88" t="s">
        <v>6384</v>
      </c>
      <c r="AN1132" s="88">
        <v>0</v>
      </c>
      <c r="AO1132" s="88" t="s">
        <v>6384</v>
      </c>
      <c r="AP1132" s="88" t="b">
        <v>0</v>
      </c>
      <c r="AQ1132" s="88" t="b">
        <v>0</v>
      </c>
      <c r="AR1132" s="88"/>
      <c r="AS1132" s="88" t="b">
        <v>0</v>
      </c>
      <c r="AT1132" s="88">
        <v>0</v>
      </c>
      <c r="AU1132" s="88">
        <v>1</v>
      </c>
    </row>
    <row r="1133" spans="1:47" ht="15" customHeight="1" x14ac:dyDescent="0.3">
      <c r="A1133" s="46" t="s">
        <v>939</v>
      </c>
      <c r="B1133" s="46" t="s">
        <v>872</v>
      </c>
      <c r="C1133" s="50"/>
      <c r="D1133" s="51"/>
      <c r="E1133" s="81"/>
      <c r="F1133" s="52"/>
      <c r="G1133" s="50"/>
      <c r="H1133" s="54"/>
      <c r="I1133" s="53"/>
      <c r="J1133" s="53"/>
      <c r="K1133" s="65"/>
      <c r="L1133" s="79"/>
      <c r="M1133" s="79"/>
      <c r="N1133" s="60"/>
      <c r="O1133" s="88" t="s">
        <v>1697</v>
      </c>
      <c r="P1133" s="83">
        <v>45034.128761574073</v>
      </c>
      <c r="Q1133" s="88" t="s">
        <v>6901</v>
      </c>
      <c r="R1133" s="88"/>
      <c r="S1133" s="88" t="s">
        <v>6902</v>
      </c>
      <c r="T1133" s="88" t="s">
        <v>6378</v>
      </c>
      <c r="U1133" s="88" t="s">
        <v>6903</v>
      </c>
      <c r="V1133" s="88" t="s">
        <v>6904</v>
      </c>
      <c r="W1133" s="78" t="s">
        <v>6905</v>
      </c>
      <c r="X1133" s="83">
        <v>45034.128761574073</v>
      </c>
      <c r="Y1133" s="88" t="s">
        <v>1692</v>
      </c>
      <c r="Z1133" s="88" t="b">
        <v>0</v>
      </c>
      <c r="AA1133" s="88" t="b">
        <v>0</v>
      </c>
      <c r="AB1133" s="88"/>
      <c r="AC1133" s="88">
        <v>1</v>
      </c>
      <c r="AD1133" s="88">
        <v>0</v>
      </c>
      <c r="AE1133" s="88" t="s">
        <v>1693</v>
      </c>
      <c r="AF1133" s="88" t="b">
        <v>0</v>
      </c>
      <c r="AG1133" s="88" t="b">
        <v>0</v>
      </c>
      <c r="AH1133" s="88"/>
      <c r="AI1133" s="88"/>
      <c r="AJ1133" s="88"/>
      <c r="AK1133" s="88" t="s">
        <v>6384</v>
      </c>
      <c r="AL1133" s="88" t="s">
        <v>6547</v>
      </c>
      <c r="AM1133" s="88" t="s">
        <v>6384</v>
      </c>
      <c r="AN1133" s="88">
        <v>0</v>
      </c>
      <c r="AO1133" s="88" t="s">
        <v>6384</v>
      </c>
      <c r="AP1133" s="88" t="b">
        <v>0</v>
      </c>
      <c r="AQ1133" s="88" t="b">
        <v>0</v>
      </c>
      <c r="AR1133" s="88"/>
      <c r="AS1133" s="88" t="b">
        <v>0</v>
      </c>
      <c r="AT1133" s="88">
        <v>0</v>
      </c>
      <c r="AU1133" s="88">
        <v>1</v>
      </c>
    </row>
    <row r="1134" spans="1:47" ht="15" customHeight="1" x14ac:dyDescent="0.3">
      <c r="A1134" s="46" t="s">
        <v>940</v>
      </c>
      <c r="B1134" s="46" t="s">
        <v>872</v>
      </c>
      <c r="C1134" s="50"/>
      <c r="D1134" s="51"/>
      <c r="E1134" s="81"/>
      <c r="F1134" s="52"/>
      <c r="G1134" s="50"/>
      <c r="H1134" s="54"/>
      <c r="I1134" s="53"/>
      <c r="J1134" s="53"/>
      <c r="K1134" s="65"/>
      <c r="L1134" s="79"/>
      <c r="M1134" s="79"/>
      <c r="N1134" s="60"/>
      <c r="O1134" s="88" t="s">
        <v>1697</v>
      </c>
      <c r="P1134" s="83">
        <v>45034.302175925928</v>
      </c>
      <c r="Q1134" s="88" t="s">
        <v>6906</v>
      </c>
      <c r="R1134" s="88"/>
      <c r="S1134" s="88" t="s">
        <v>6907</v>
      </c>
      <c r="T1134" s="88" t="s">
        <v>6378</v>
      </c>
      <c r="U1134" s="88" t="s">
        <v>940</v>
      </c>
      <c r="V1134" s="88" t="s">
        <v>6908</v>
      </c>
      <c r="W1134" s="78" t="s">
        <v>6909</v>
      </c>
      <c r="X1134" s="83">
        <v>45034.302175925928</v>
      </c>
      <c r="Y1134" s="88" t="s">
        <v>1692</v>
      </c>
      <c r="Z1134" s="88" t="b">
        <v>0</v>
      </c>
      <c r="AA1134" s="88" t="b">
        <v>0</v>
      </c>
      <c r="AB1134" s="88"/>
      <c r="AC1134" s="88">
        <v>2</v>
      </c>
      <c r="AD1134" s="88">
        <v>0</v>
      </c>
      <c r="AE1134" s="88" t="s">
        <v>1693</v>
      </c>
      <c r="AF1134" s="88" t="b">
        <v>0</v>
      </c>
      <c r="AG1134" s="88" t="b">
        <v>0</v>
      </c>
      <c r="AH1134" s="88"/>
      <c r="AI1134" s="88"/>
      <c r="AJ1134" s="88"/>
      <c r="AK1134" s="88" t="s">
        <v>6384</v>
      </c>
      <c r="AL1134" s="88" t="s">
        <v>6547</v>
      </c>
      <c r="AM1134" s="88" t="s">
        <v>6384</v>
      </c>
      <c r="AN1134" s="88">
        <v>0</v>
      </c>
      <c r="AO1134" s="88" t="s">
        <v>6384</v>
      </c>
      <c r="AP1134" s="88" t="b">
        <v>0</v>
      </c>
      <c r="AQ1134" s="88" t="b">
        <v>0</v>
      </c>
      <c r="AR1134" s="88"/>
      <c r="AS1134" s="88" t="b">
        <v>0</v>
      </c>
      <c r="AT1134" s="88">
        <v>0</v>
      </c>
      <c r="AU1134" s="88">
        <v>1</v>
      </c>
    </row>
    <row r="1135" spans="1:47" ht="15" customHeight="1" x14ac:dyDescent="0.3">
      <c r="A1135" s="46" t="s">
        <v>941</v>
      </c>
      <c r="B1135" s="46" t="s">
        <v>872</v>
      </c>
      <c r="C1135" s="50"/>
      <c r="D1135" s="51"/>
      <c r="E1135" s="81"/>
      <c r="F1135" s="52"/>
      <c r="G1135" s="50"/>
      <c r="H1135" s="54"/>
      <c r="I1135" s="53"/>
      <c r="J1135" s="53"/>
      <c r="K1135" s="65"/>
      <c r="L1135" s="79"/>
      <c r="M1135" s="79"/>
      <c r="N1135" s="60"/>
      <c r="O1135" s="88" t="s">
        <v>1697</v>
      </c>
      <c r="P1135" s="83">
        <v>45034.384039351855</v>
      </c>
      <c r="Q1135" s="88" t="s">
        <v>6910</v>
      </c>
      <c r="R1135" s="88"/>
      <c r="S1135" s="88" t="s">
        <v>6911</v>
      </c>
      <c r="T1135" s="88" t="s">
        <v>6378</v>
      </c>
      <c r="U1135" s="88" t="s">
        <v>6912</v>
      </c>
      <c r="V1135" s="88" t="s">
        <v>6913</v>
      </c>
      <c r="W1135" s="78" t="s">
        <v>6914</v>
      </c>
      <c r="X1135" s="83">
        <v>45034.384039351855</v>
      </c>
      <c r="Y1135" s="88" t="s">
        <v>1692</v>
      </c>
      <c r="Z1135" s="88" t="b">
        <v>0</v>
      </c>
      <c r="AA1135" s="88" t="b">
        <v>0</v>
      </c>
      <c r="AB1135" s="88"/>
      <c r="AC1135" s="88">
        <v>1</v>
      </c>
      <c r="AD1135" s="88">
        <v>0</v>
      </c>
      <c r="AE1135" s="88" t="s">
        <v>1693</v>
      </c>
      <c r="AF1135" s="88" t="b">
        <v>0</v>
      </c>
      <c r="AG1135" s="88" t="b">
        <v>0</v>
      </c>
      <c r="AH1135" s="88"/>
      <c r="AI1135" s="88"/>
      <c r="AJ1135" s="88"/>
      <c r="AK1135" s="88" t="s">
        <v>6384</v>
      </c>
      <c r="AL1135" s="88" t="s">
        <v>6547</v>
      </c>
      <c r="AM1135" s="88" t="s">
        <v>6384</v>
      </c>
      <c r="AN1135" s="88">
        <v>0</v>
      </c>
      <c r="AO1135" s="88" t="s">
        <v>6384</v>
      </c>
      <c r="AP1135" s="88" t="b">
        <v>0</v>
      </c>
      <c r="AQ1135" s="88" t="b">
        <v>0</v>
      </c>
      <c r="AR1135" s="88"/>
      <c r="AS1135" s="88" t="b">
        <v>0</v>
      </c>
      <c r="AT1135" s="88">
        <v>0</v>
      </c>
      <c r="AU1135" s="88">
        <v>1</v>
      </c>
    </row>
    <row r="1136" spans="1:47" ht="15" customHeight="1" x14ac:dyDescent="0.3">
      <c r="A1136" s="46" t="s">
        <v>872</v>
      </c>
      <c r="B1136" s="46" t="s">
        <v>872</v>
      </c>
      <c r="C1136" s="50"/>
      <c r="D1136" s="51"/>
      <c r="E1136" s="81"/>
      <c r="F1136" s="52"/>
      <c r="G1136" s="50"/>
      <c r="H1136" s="54"/>
      <c r="I1136" s="53"/>
      <c r="J1136" s="53"/>
      <c r="K1136" s="65"/>
      <c r="L1136" s="79"/>
      <c r="M1136" s="79"/>
      <c r="N1136" s="60"/>
      <c r="O1136" s="88" t="s">
        <v>1736</v>
      </c>
      <c r="P1136" s="83">
        <v>45033.694155092591</v>
      </c>
      <c r="Q1136" s="88" t="s">
        <v>6915</v>
      </c>
      <c r="R1136" s="88"/>
      <c r="S1136" s="88" t="s">
        <v>6384</v>
      </c>
      <c r="T1136" s="88" t="s">
        <v>6378</v>
      </c>
      <c r="U1136" s="88" t="s">
        <v>6502</v>
      </c>
      <c r="V1136" s="88" t="s">
        <v>6547</v>
      </c>
      <c r="W1136" s="78" t="s">
        <v>6916</v>
      </c>
      <c r="X1136" s="83">
        <v>45033.694155092591</v>
      </c>
      <c r="Y1136" s="88" t="s">
        <v>1692</v>
      </c>
      <c r="Z1136" s="88" t="b">
        <v>0</v>
      </c>
      <c r="AA1136" s="88" t="b">
        <v>0</v>
      </c>
      <c r="AB1136" s="88"/>
      <c r="AC1136" s="88">
        <v>760</v>
      </c>
      <c r="AD1136" s="88">
        <v>38</v>
      </c>
      <c r="AE1136" s="88" t="s">
        <v>1693</v>
      </c>
      <c r="AF1136" s="88" t="b">
        <v>0</v>
      </c>
      <c r="AG1136" s="88" t="b">
        <v>0</v>
      </c>
      <c r="AH1136" s="88" t="s">
        <v>6917</v>
      </c>
      <c r="AI1136" s="88" t="b">
        <v>0</v>
      </c>
      <c r="AJ1136" s="88">
        <v>0.95</v>
      </c>
      <c r="AK1136" s="88"/>
      <c r="AL1136" s="88"/>
      <c r="AM1136" s="88" t="s">
        <v>6384</v>
      </c>
      <c r="AN1136" s="88">
        <v>0</v>
      </c>
      <c r="AO1136" s="88"/>
      <c r="AP1136" s="88"/>
      <c r="AQ1136" s="88"/>
      <c r="AR1136" s="88"/>
      <c r="AS1136" s="88"/>
      <c r="AT1136" s="88"/>
      <c r="AU1136" s="88">
        <v>1</v>
      </c>
    </row>
    <row r="1137" spans="1:47" ht="15" customHeight="1" x14ac:dyDescent="0.3">
      <c r="A1137" s="46" t="s">
        <v>942</v>
      </c>
      <c r="B1137" s="46" t="s">
        <v>943</v>
      </c>
      <c r="C1137" s="50"/>
      <c r="D1137" s="51"/>
      <c r="E1137" s="81"/>
      <c r="F1137" s="52"/>
      <c r="G1137" s="50"/>
      <c r="H1137" s="54"/>
      <c r="I1137" s="53"/>
      <c r="J1137" s="53"/>
      <c r="K1137" s="65"/>
      <c r="L1137" s="79"/>
      <c r="M1137" s="79"/>
      <c r="N1137" s="60"/>
      <c r="O1137" s="88" t="s">
        <v>1697</v>
      </c>
      <c r="P1137" s="83">
        <v>45032.641712962963</v>
      </c>
      <c r="Q1137" s="88" t="s">
        <v>6918</v>
      </c>
      <c r="R1137" s="88"/>
      <c r="S1137" s="88" t="s">
        <v>6919</v>
      </c>
      <c r="T1137" s="88" t="s">
        <v>6920</v>
      </c>
      <c r="U1137" s="88" t="s">
        <v>6921</v>
      </c>
      <c r="V1137" s="88" t="s">
        <v>6922</v>
      </c>
      <c r="W1137" s="78" t="s">
        <v>6923</v>
      </c>
      <c r="X1137" s="83">
        <v>45032.641712962963</v>
      </c>
      <c r="Y1137" s="88" t="s">
        <v>1692</v>
      </c>
      <c r="Z1137" s="88" t="b">
        <v>0</v>
      </c>
      <c r="AA1137" s="88" t="b">
        <v>0</v>
      </c>
      <c r="AB1137" s="88"/>
      <c r="AC1137" s="88">
        <v>10</v>
      </c>
      <c r="AD1137" s="88">
        <v>0</v>
      </c>
      <c r="AE1137" s="88" t="s">
        <v>1693</v>
      </c>
      <c r="AF1137" s="88" t="b">
        <v>0</v>
      </c>
      <c r="AG1137" s="88" t="b">
        <v>0</v>
      </c>
      <c r="AH1137" s="88"/>
      <c r="AI1137" s="88"/>
      <c r="AJ1137" s="88"/>
      <c r="AK1137" s="88" t="s">
        <v>6924</v>
      </c>
      <c r="AL1137" s="88" t="s">
        <v>6925</v>
      </c>
      <c r="AM1137" s="88" t="s">
        <v>6924</v>
      </c>
      <c r="AN1137" s="88">
        <v>0</v>
      </c>
      <c r="AO1137" s="88" t="s">
        <v>6924</v>
      </c>
      <c r="AP1137" s="88" t="b">
        <v>0</v>
      </c>
      <c r="AQ1137" s="88" t="b">
        <v>1</v>
      </c>
      <c r="AR1137" s="88"/>
      <c r="AS1137" s="88" t="b">
        <v>0</v>
      </c>
      <c r="AT1137" s="88">
        <v>0</v>
      </c>
      <c r="AU1137" s="88">
        <v>1</v>
      </c>
    </row>
    <row r="1138" spans="1:47" ht="15" customHeight="1" x14ac:dyDescent="0.3">
      <c r="A1138" s="46" t="s">
        <v>944</v>
      </c>
      <c r="B1138" s="46" t="s">
        <v>945</v>
      </c>
      <c r="C1138" s="50"/>
      <c r="D1138" s="51"/>
      <c r="E1138" s="81"/>
      <c r="F1138" s="52"/>
      <c r="G1138" s="50"/>
      <c r="H1138" s="54"/>
      <c r="I1138" s="53"/>
      <c r="J1138" s="53"/>
      <c r="K1138" s="65"/>
      <c r="L1138" s="79"/>
      <c r="M1138" s="79"/>
      <c r="N1138" s="60"/>
      <c r="O1138" s="88" t="s">
        <v>1686</v>
      </c>
      <c r="P1138" s="83">
        <v>45033.777337962965</v>
      </c>
      <c r="Q1138" s="88" t="s">
        <v>6926</v>
      </c>
      <c r="R1138" s="88"/>
      <c r="S1138" s="88" t="s">
        <v>6927</v>
      </c>
      <c r="T1138" s="88" t="s">
        <v>6920</v>
      </c>
      <c r="U1138" s="88" t="s">
        <v>944</v>
      </c>
      <c r="V1138" s="88" t="s">
        <v>6928</v>
      </c>
      <c r="W1138" s="78" t="s">
        <v>6929</v>
      </c>
      <c r="X1138" s="83">
        <v>45033.777337962965</v>
      </c>
      <c r="Y1138" s="88" t="s">
        <v>1692</v>
      </c>
      <c r="Z1138" s="88" t="b">
        <v>0</v>
      </c>
      <c r="AA1138" s="88" t="b">
        <v>0</v>
      </c>
      <c r="AB1138" s="88"/>
      <c r="AC1138" s="88">
        <v>1</v>
      </c>
      <c r="AD1138" s="88">
        <v>0</v>
      </c>
      <c r="AE1138" s="88" t="s">
        <v>1693</v>
      </c>
      <c r="AF1138" s="88" t="b">
        <v>0</v>
      </c>
      <c r="AG1138" s="88" t="b">
        <v>0</v>
      </c>
      <c r="AH1138" s="88"/>
      <c r="AI1138" s="88"/>
      <c r="AJ1138" s="88"/>
      <c r="AK1138" s="88" t="s">
        <v>6930</v>
      </c>
      <c r="AL1138" s="88" t="s">
        <v>6931</v>
      </c>
      <c r="AM1138" s="88" t="s">
        <v>6930</v>
      </c>
      <c r="AN1138" s="88">
        <v>0</v>
      </c>
      <c r="AO1138" s="88" t="s">
        <v>6924</v>
      </c>
      <c r="AP1138" s="88" t="b">
        <v>0</v>
      </c>
      <c r="AQ1138" s="88" t="b">
        <v>0</v>
      </c>
      <c r="AR1138" s="88"/>
      <c r="AS1138" s="88" t="b">
        <v>0</v>
      </c>
      <c r="AT1138" s="88">
        <v>3</v>
      </c>
      <c r="AU1138" s="88">
        <v>1</v>
      </c>
    </row>
    <row r="1139" spans="1:47" ht="15" customHeight="1" x14ac:dyDescent="0.3">
      <c r="A1139" s="46" t="s">
        <v>945</v>
      </c>
      <c r="B1139" s="46" t="s">
        <v>946</v>
      </c>
      <c r="C1139" s="50"/>
      <c r="D1139" s="51"/>
      <c r="E1139" s="81"/>
      <c r="F1139" s="52"/>
      <c r="G1139" s="50"/>
      <c r="H1139" s="54"/>
      <c r="I1139" s="53"/>
      <c r="J1139" s="53"/>
      <c r="K1139" s="65"/>
      <c r="L1139" s="79"/>
      <c r="M1139" s="79"/>
      <c r="N1139" s="60"/>
      <c r="O1139" s="88" t="s">
        <v>1686</v>
      </c>
      <c r="P1139" s="83">
        <v>45032.786469907405</v>
      </c>
      <c r="Q1139" s="88" t="s">
        <v>6932</v>
      </c>
      <c r="R1139" s="88"/>
      <c r="S1139" s="88" t="s">
        <v>6930</v>
      </c>
      <c r="T1139" s="88" t="s">
        <v>6920</v>
      </c>
      <c r="U1139" s="88" t="s">
        <v>6933</v>
      </c>
      <c r="V1139" s="88" t="s">
        <v>6931</v>
      </c>
      <c r="W1139" s="78" t="s">
        <v>6934</v>
      </c>
      <c r="X1139" s="83">
        <v>45032.786469907405</v>
      </c>
      <c r="Y1139" s="88" t="s">
        <v>1692</v>
      </c>
      <c r="Z1139" s="88" t="b">
        <v>0</v>
      </c>
      <c r="AA1139" s="88" t="b">
        <v>0</v>
      </c>
      <c r="AB1139" s="88"/>
      <c r="AC1139" s="88">
        <v>1</v>
      </c>
      <c r="AD1139" s="88">
        <v>0</v>
      </c>
      <c r="AE1139" s="88" t="s">
        <v>1693</v>
      </c>
      <c r="AF1139" s="88" t="b">
        <v>0</v>
      </c>
      <c r="AG1139" s="88" t="b">
        <v>0</v>
      </c>
      <c r="AH1139" s="88"/>
      <c r="AI1139" s="88"/>
      <c r="AJ1139" s="88"/>
      <c r="AK1139" s="88" t="s">
        <v>6935</v>
      </c>
      <c r="AL1139" s="88" t="s">
        <v>6936</v>
      </c>
      <c r="AM1139" s="88" t="s">
        <v>6935</v>
      </c>
      <c r="AN1139" s="88">
        <v>1</v>
      </c>
      <c r="AO1139" s="88" t="s">
        <v>6924</v>
      </c>
      <c r="AP1139" s="88" t="b">
        <v>0</v>
      </c>
      <c r="AQ1139" s="88" t="b">
        <v>0</v>
      </c>
      <c r="AR1139" s="88"/>
      <c r="AS1139" s="88" t="b">
        <v>0</v>
      </c>
      <c r="AT1139" s="88">
        <v>2</v>
      </c>
      <c r="AU1139" s="88">
        <v>1</v>
      </c>
    </row>
    <row r="1140" spans="1:47" ht="15" customHeight="1" x14ac:dyDescent="0.3">
      <c r="A1140" s="46" t="s">
        <v>947</v>
      </c>
      <c r="B1140" s="46" t="s">
        <v>948</v>
      </c>
      <c r="C1140" s="50"/>
      <c r="D1140" s="51"/>
      <c r="E1140" s="81"/>
      <c r="F1140" s="52"/>
      <c r="G1140" s="50"/>
      <c r="H1140" s="54"/>
      <c r="I1140" s="53"/>
      <c r="J1140" s="53"/>
      <c r="K1140" s="65"/>
      <c r="L1140" s="79"/>
      <c r="M1140" s="79"/>
      <c r="N1140" s="60"/>
      <c r="O1140" s="88" t="s">
        <v>1686</v>
      </c>
      <c r="P1140" s="83">
        <v>45032.776817129627</v>
      </c>
      <c r="Q1140" s="88" t="s">
        <v>6937</v>
      </c>
      <c r="R1140" s="88"/>
      <c r="S1140" s="88" t="s">
        <v>6938</v>
      </c>
      <c r="T1140" s="88" t="s">
        <v>6920</v>
      </c>
      <c r="U1140" s="88" t="s">
        <v>6939</v>
      </c>
      <c r="V1140" s="88" t="s">
        <v>6940</v>
      </c>
      <c r="W1140" s="78" t="s">
        <v>6941</v>
      </c>
      <c r="X1140" s="83">
        <v>45032.776817129627</v>
      </c>
      <c r="Y1140" s="88" t="s">
        <v>1692</v>
      </c>
      <c r="Z1140" s="88" t="b">
        <v>0</v>
      </c>
      <c r="AA1140" s="88" t="b">
        <v>0</v>
      </c>
      <c r="AB1140" s="88"/>
      <c r="AC1140" s="88">
        <v>1</v>
      </c>
      <c r="AD1140" s="88">
        <v>0</v>
      </c>
      <c r="AE1140" s="88" t="s">
        <v>1693</v>
      </c>
      <c r="AF1140" s="88" t="b">
        <v>0</v>
      </c>
      <c r="AG1140" s="88" t="b">
        <v>0</v>
      </c>
      <c r="AH1140" s="88"/>
      <c r="AI1140" s="88"/>
      <c r="AJ1140" s="88"/>
      <c r="AK1140" s="88" t="s">
        <v>6942</v>
      </c>
      <c r="AL1140" s="88" t="s">
        <v>6943</v>
      </c>
      <c r="AM1140" s="88" t="s">
        <v>6942</v>
      </c>
      <c r="AN1140" s="88">
        <v>2</v>
      </c>
      <c r="AO1140" s="88" t="s">
        <v>6924</v>
      </c>
      <c r="AP1140" s="88" t="b">
        <v>0</v>
      </c>
      <c r="AQ1140" s="88" t="b">
        <v>0</v>
      </c>
      <c r="AR1140" s="88"/>
      <c r="AS1140" s="88" t="b">
        <v>0</v>
      </c>
      <c r="AT1140" s="88">
        <v>2</v>
      </c>
      <c r="AU1140" s="88">
        <v>1</v>
      </c>
    </row>
    <row r="1141" spans="1:47" ht="15" customHeight="1" x14ac:dyDescent="0.3">
      <c r="A1141" s="46" t="s">
        <v>948</v>
      </c>
      <c r="B1141" s="46" t="s">
        <v>947</v>
      </c>
      <c r="C1141" s="50"/>
      <c r="D1141" s="51"/>
      <c r="E1141" s="81"/>
      <c r="F1141" s="52"/>
      <c r="G1141" s="50"/>
      <c r="H1141" s="54"/>
      <c r="I1141" s="53"/>
      <c r="J1141" s="53"/>
      <c r="K1141" s="65"/>
      <c r="L1141" s="79"/>
      <c r="M1141" s="79"/>
      <c r="N1141" s="60"/>
      <c r="O1141" s="88" t="s">
        <v>1686</v>
      </c>
      <c r="P1141" s="83">
        <v>45032.728252314817</v>
      </c>
      <c r="Q1141" s="88" t="s">
        <v>6944</v>
      </c>
      <c r="R1141" s="88"/>
      <c r="S1141" s="88" t="s">
        <v>6942</v>
      </c>
      <c r="T1141" s="88" t="s">
        <v>6920</v>
      </c>
      <c r="U1141" s="88" t="s">
        <v>948</v>
      </c>
      <c r="V1141" s="88" t="s">
        <v>6943</v>
      </c>
      <c r="W1141" s="78" t="s">
        <v>6945</v>
      </c>
      <c r="X1141" s="83">
        <v>45032.728252314817</v>
      </c>
      <c r="Y1141" s="88" t="s">
        <v>1692</v>
      </c>
      <c r="Z1141" s="88" t="b">
        <v>0</v>
      </c>
      <c r="AA1141" s="88" t="b">
        <v>0</v>
      </c>
      <c r="AB1141" s="88"/>
      <c r="AC1141" s="88">
        <v>8</v>
      </c>
      <c r="AD1141" s="88">
        <v>0</v>
      </c>
      <c r="AE1141" s="88" t="s">
        <v>1693</v>
      </c>
      <c r="AF1141" s="88" t="b">
        <v>0</v>
      </c>
      <c r="AG1141" s="88" t="b">
        <v>0</v>
      </c>
      <c r="AH1141" s="88"/>
      <c r="AI1141" s="88"/>
      <c r="AJ1141" s="88"/>
      <c r="AK1141" s="88" t="s">
        <v>6946</v>
      </c>
      <c r="AL1141" s="88" t="s">
        <v>6947</v>
      </c>
      <c r="AM1141" s="88" t="s">
        <v>6946</v>
      </c>
      <c r="AN1141" s="88">
        <v>1</v>
      </c>
      <c r="AO1141" s="88" t="s">
        <v>6924</v>
      </c>
      <c r="AP1141" s="88" t="b">
        <v>0</v>
      </c>
      <c r="AQ1141" s="88" t="b">
        <v>0</v>
      </c>
      <c r="AR1141" s="88"/>
      <c r="AS1141" s="88" t="b">
        <v>0</v>
      </c>
      <c r="AT1141" s="88">
        <v>1</v>
      </c>
      <c r="AU1141" s="88">
        <v>1</v>
      </c>
    </row>
    <row r="1142" spans="1:47" ht="15" customHeight="1" x14ac:dyDescent="0.3">
      <c r="A1142" s="46" t="s">
        <v>949</v>
      </c>
      <c r="B1142" s="46" t="s">
        <v>947</v>
      </c>
      <c r="C1142" s="50"/>
      <c r="D1142" s="51"/>
      <c r="E1142" s="81"/>
      <c r="F1142" s="52"/>
      <c r="G1142" s="50"/>
      <c r="H1142" s="54"/>
      <c r="I1142" s="53"/>
      <c r="J1142" s="53"/>
      <c r="K1142" s="65"/>
      <c r="L1142" s="79"/>
      <c r="M1142" s="79"/>
      <c r="N1142" s="60"/>
      <c r="O1142" s="88" t="s">
        <v>1686</v>
      </c>
      <c r="P1142" s="83">
        <v>45032.904826388891</v>
      </c>
      <c r="Q1142" s="88" t="s">
        <v>6948</v>
      </c>
      <c r="R1142" s="88"/>
      <c r="S1142" s="88" t="s">
        <v>6949</v>
      </c>
      <c r="T1142" s="88" t="s">
        <v>6920</v>
      </c>
      <c r="U1142" s="88" t="s">
        <v>949</v>
      </c>
      <c r="V1142" s="88" t="s">
        <v>6950</v>
      </c>
      <c r="W1142" s="78" t="s">
        <v>6951</v>
      </c>
      <c r="X1142" s="83">
        <v>45032.904826388891</v>
      </c>
      <c r="Y1142" s="88" t="s">
        <v>1692</v>
      </c>
      <c r="Z1142" s="88" t="b">
        <v>0</v>
      </c>
      <c r="AA1142" s="88" t="b">
        <v>0</v>
      </c>
      <c r="AB1142" s="88"/>
      <c r="AC1142" s="88">
        <v>0</v>
      </c>
      <c r="AD1142" s="88">
        <v>0</v>
      </c>
      <c r="AE1142" s="88" t="s">
        <v>1693</v>
      </c>
      <c r="AF1142" s="88" t="b">
        <v>0</v>
      </c>
      <c r="AG1142" s="88" t="b">
        <v>0</v>
      </c>
      <c r="AH1142" s="88"/>
      <c r="AI1142" s="88"/>
      <c r="AJ1142" s="88"/>
      <c r="AK1142" s="88" t="s">
        <v>6946</v>
      </c>
      <c r="AL1142" s="88" t="s">
        <v>6947</v>
      </c>
      <c r="AM1142" s="88" t="s">
        <v>6946</v>
      </c>
      <c r="AN1142" s="88">
        <v>0</v>
      </c>
      <c r="AO1142" s="88" t="s">
        <v>6924</v>
      </c>
      <c r="AP1142" s="88" t="b">
        <v>0</v>
      </c>
      <c r="AQ1142" s="88" t="b">
        <v>0</v>
      </c>
      <c r="AR1142" s="88"/>
      <c r="AS1142" s="88" t="b">
        <v>0</v>
      </c>
      <c r="AT1142" s="88">
        <v>1</v>
      </c>
      <c r="AU1142" s="88">
        <v>1</v>
      </c>
    </row>
    <row r="1143" spans="1:47" ht="15" customHeight="1" x14ac:dyDescent="0.3">
      <c r="A1143" s="46" t="s">
        <v>950</v>
      </c>
      <c r="B1143" s="46" t="s">
        <v>947</v>
      </c>
      <c r="C1143" s="50"/>
      <c r="D1143" s="51"/>
      <c r="E1143" s="81"/>
      <c r="F1143" s="52"/>
      <c r="G1143" s="50"/>
      <c r="H1143" s="54"/>
      <c r="I1143" s="53"/>
      <c r="J1143" s="53"/>
      <c r="K1143" s="65"/>
      <c r="L1143" s="79"/>
      <c r="M1143" s="79"/>
      <c r="N1143" s="60"/>
      <c r="O1143" s="88" t="s">
        <v>1686</v>
      </c>
      <c r="P1143" s="83">
        <v>45032.959363425929</v>
      </c>
      <c r="Q1143" s="88" t="s">
        <v>6952</v>
      </c>
      <c r="R1143" s="88"/>
      <c r="S1143" s="88" t="s">
        <v>6953</v>
      </c>
      <c r="T1143" s="88" t="s">
        <v>6920</v>
      </c>
      <c r="U1143" s="88" t="s">
        <v>950</v>
      </c>
      <c r="V1143" s="88" t="s">
        <v>6954</v>
      </c>
      <c r="W1143" s="78" t="s">
        <v>6955</v>
      </c>
      <c r="X1143" s="83">
        <v>45032.959363425929</v>
      </c>
      <c r="Y1143" s="88" t="s">
        <v>1692</v>
      </c>
      <c r="Z1143" s="88" t="b">
        <v>0</v>
      </c>
      <c r="AA1143" s="88" t="b">
        <v>0</v>
      </c>
      <c r="AB1143" s="88"/>
      <c r="AC1143" s="88">
        <v>3</v>
      </c>
      <c r="AD1143" s="88">
        <v>0</v>
      </c>
      <c r="AE1143" s="88" t="s">
        <v>1693</v>
      </c>
      <c r="AF1143" s="88" t="b">
        <v>0</v>
      </c>
      <c r="AG1143" s="88" t="b">
        <v>0</v>
      </c>
      <c r="AH1143" s="88"/>
      <c r="AI1143" s="88"/>
      <c r="AJ1143" s="88"/>
      <c r="AK1143" s="88" t="s">
        <v>6946</v>
      </c>
      <c r="AL1143" s="88" t="s">
        <v>6947</v>
      </c>
      <c r="AM1143" s="88" t="s">
        <v>6946</v>
      </c>
      <c r="AN1143" s="88">
        <v>0</v>
      </c>
      <c r="AO1143" s="88" t="s">
        <v>6924</v>
      </c>
      <c r="AP1143" s="88" t="b">
        <v>0</v>
      </c>
      <c r="AQ1143" s="88" t="b">
        <v>0</v>
      </c>
      <c r="AR1143" s="88"/>
      <c r="AS1143" s="88" t="b">
        <v>0</v>
      </c>
      <c r="AT1143" s="88">
        <v>1</v>
      </c>
      <c r="AU1143" s="88">
        <v>1</v>
      </c>
    </row>
    <row r="1144" spans="1:47" ht="15" customHeight="1" x14ac:dyDescent="0.3">
      <c r="A1144" s="46" t="s">
        <v>946</v>
      </c>
      <c r="B1144" s="46" t="s">
        <v>947</v>
      </c>
      <c r="C1144" s="50"/>
      <c r="D1144" s="51"/>
      <c r="E1144" s="81"/>
      <c r="F1144" s="52"/>
      <c r="G1144" s="50"/>
      <c r="H1144" s="54"/>
      <c r="I1144" s="53"/>
      <c r="J1144" s="53"/>
      <c r="K1144" s="65"/>
      <c r="L1144" s="79"/>
      <c r="M1144" s="79"/>
      <c r="N1144" s="60"/>
      <c r="O1144" s="88" t="s">
        <v>1686</v>
      </c>
      <c r="P1144" s="83">
        <v>45032.716898148145</v>
      </c>
      <c r="Q1144" s="88" t="s">
        <v>6956</v>
      </c>
      <c r="R1144" s="88"/>
      <c r="S1144" s="88" t="s">
        <v>6935</v>
      </c>
      <c r="T1144" s="88" t="s">
        <v>6920</v>
      </c>
      <c r="U1144" s="88" t="s">
        <v>946</v>
      </c>
      <c r="V1144" s="88" t="s">
        <v>6936</v>
      </c>
      <c r="W1144" s="78" t="s">
        <v>6957</v>
      </c>
      <c r="X1144" s="83">
        <v>45032.716898148145</v>
      </c>
      <c r="Y1144" s="88" t="s">
        <v>1692</v>
      </c>
      <c r="Z1144" s="88" t="b">
        <v>0</v>
      </c>
      <c r="AA1144" s="88" t="b">
        <v>0</v>
      </c>
      <c r="AB1144" s="88"/>
      <c r="AC1144" s="88">
        <v>19</v>
      </c>
      <c r="AD1144" s="88">
        <v>0</v>
      </c>
      <c r="AE1144" s="88" t="s">
        <v>1693</v>
      </c>
      <c r="AF1144" s="88" t="b">
        <v>0</v>
      </c>
      <c r="AG1144" s="88" t="b">
        <v>0</v>
      </c>
      <c r="AH1144" s="88"/>
      <c r="AI1144" s="88"/>
      <c r="AJ1144" s="88"/>
      <c r="AK1144" s="88" t="s">
        <v>6946</v>
      </c>
      <c r="AL1144" s="88" t="s">
        <v>6947</v>
      </c>
      <c r="AM1144" s="88" t="s">
        <v>6946</v>
      </c>
      <c r="AN1144" s="88">
        <v>1</v>
      </c>
      <c r="AO1144" s="88" t="s">
        <v>6924</v>
      </c>
      <c r="AP1144" s="88" t="b">
        <v>0</v>
      </c>
      <c r="AQ1144" s="88" t="b">
        <v>0</v>
      </c>
      <c r="AR1144" s="88"/>
      <c r="AS1144" s="88" t="b">
        <v>0</v>
      </c>
      <c r="AT1144" s="88">
        <v>1</v>
      </c>
      <c r="AU1144" s="88">
        <v>2</v>
      </c>
    </row>
    <row r="1145" spans="1:47" ht="15" customHeight="1" x14ac:dyDescent="0.3">
      <c r="A1145" s="46" t="s">
        <v>951</v>
      </c>
      <c r="B1145" s="46" t="s">
        <v>947</v>
      </c>
      <c r="C1145" s="50"/>
      <c r="D1145" s="51"/>
      <c r="E1145" s="81"/>
      <c r="F1145" s="52"/>
      <c r="G1145" s="50"/>
      <c r="H1145" s="54"/>
      <c r="I1145" s="53"/>
      <c r="J1145" s="53"/>
      <c r="K1145" s="65"/>
      <c r="L1145" s="79"/>
      <c r="M1145" s="79"/>
      <c r="N1145" s="60"/>
      <c r="O1145" s="88" t="s">
        <v>1686</v>
      </c>
      <c r="P1145" s="83">
        <v>45032.842627314814</v>
      </c>
      <c r="Q1145" s="88" t="s">
        <v>6958</v>
      </c>
      <c r="R1145" s="88"/>
      <c r="S1145" s="88" t="s">
        <v>6959</v>
      </c>
      <c r="T1145" s="88" t="s">
        <v>6920</v>
      </c>
      <c r="U1145" s="88" t="s">
        <v>951</v>
      </c>
      <c r="V1145" s="88" t="s">
        <v>6960</v>
      </c>
      <c r="W1145" s="78" t="s">
        <v>6961</v>
      </c>
      <c r="X1145" s="83">
        <v>45032.842627314814</v>
      </c>
      <c r="Y1145" s="88" t="s">
        <v>1692</v>
      </c>
      <c r="Z1145" s="88" t="b">
        <v>0</v>
      </c>
      <c r="AA1145" s="88" t="b">
        <v>0</v>
      </c>
      <c r="AB1145" s="88"/>
      <c r="AC1145" s="88">
        <v>1</v>
      </c>
      <c r="AD1145" s="88">
        <v>0</v>
      </c>
      <c r="AE1145" s="88" t="s">
        <v>1693</v>
      </c>
      <c r="AF1145" s="88" t="b">
        <v>0</v>
      </c>
      <c r="AG1145" s="88" t="b">
        <v>0</v>
      </c>
      <c r="AH1145" s="88"/>
      <c r="AI1145" s="88"/>
      <c r="AJ1145" s="88"/>
      <c r="AK1145" s="88" t="s">
        <v>6938</v>
      </c>
      <c r="AL1145" s="88" t="s">
        <v>6940</v>
      </c>
      <c r="AM1145" s="88" t="s">
        <v>6938</v>
      </c>
      <c r="AN1145" s="88">
        <v>0</v>
      </c>
      <c r="AO1145" s="88" t="s">
        <v>6924</v>
      </c>
      <c r="AP1145" s="88" t="b">
        <v>0</v>
      </c>
      <c r="AQ1145" s="88" t="b">
        <v>0</v>
      </c>
      <c r="AR1145" s="88"/>
      <c r="AS1145" s="88" t="b">
        <v>0</v>
      </c>
      <c r="AT1145" s="88">
        <v>3</v>
      </c>
      <c r="AU1145" s="88">
        <v>1</v>
      </c>
    </row>
    <row r="1146" spans="1:47" ht="15" customHeight="1" x14ac:dyDescent="0.3">
      <c r="A1146" s="46" t="s">
        <v>946</v>
      </c>
      <c r="B1146" s="46" t="s">
        <v>947</v>
      </c>
      <c r="C1146" s="50"/>
      <c r="D1146" s="51"/>
      <c r="E1146" s="81"/>
      <c r="F1146" s="52"/>
      <c r="G1146" s="50"/>
      <c r="H1146" s="54"/>
      <c r="I1146" s="53"/>
      <c r="J1146" s="53"/>
      <c r="K1146" s="65"/>
      <c r="L1146" s="79"/>
      <c r="M1146" s="79"/>
      <c r="N1146" s="60"/>
      <c r="O1146" s="88" t="s">
        <v>1686</v>
      </c>
      <c r="P1146" s="83">
        <v>45032.970868055556</v>
      </c>
      <c r="Q1146" s="88" t="s">
        <v>6962</v>
      </c>
      <c r="R1146" s="88"/>
      <c r="S1146" s="88" t="s">
        <v>6963</v>
      </c>
      <c r="T1146" s="88" t="s">
        <v>6920</v>
      </c>
      <c r="U1146" s="88" t="s">
        <v>946</v>
      </c>
      <c r="V1146" s="88" t="s">
        <v>6964</v>
      </c>
      <c r="W1146" s="78" t="s">
        <v>6965</v>
      </c>
      <c r="X1146" s="83">
        <v>45032.970868055556</v>
      </c>
      <c r="Y1146" s="88" t="s">
        <v>1692</v>
      </c>
      <c r="Z1146" s="88" t="b">
        <v>0</v>
      </c>
      <c r="AA1146" s="88" t="b">
        <v>0</v>
      </c>
      <c r="AB1146" s="88"/>
      <c r="AC1146" s="88">
        <v>5</v>
      </c>
      <c r="AD1146" s="88">
        <v>0</v>
      </c>
      <c r="AE1146" s="88" t="s">
        <v>1693</v>
      </c>
      <c r="AF1146" s="88" t="b">
        <v>0</v>
      </c>
      <c r="AG1146" s="88" t="b">
        <v>0</v>
      </c>
      <c r="AH1146" s="88"/>
      <c r="AI1146" s="88"/>
      <c r="AJ1146" s="88"/>
      <c r="AK1146" s="88" t="s">
        <v>6938</v>
      </c>
      <c r="AL1146" s="88" t="s">
        <v>6940</v>
      </c>
      <c r="AM1146" s="88" t="s">
        <v>6938</v>
      </c>
      <c r="AN1146" s="88">
        <v>0</v>
      </c>
      <c r="AO1146" s="88" t="s">
        <v>6924</v>
      </c>
      <c r="AP1146" s="88" t="b">
        <v>0</v>
      </c>
      <c r="AQ1146" s="88" t="b">
        <v>0</v>
      </c>
      <c r="AR1146" s="88"/>
      <c r="AS1146" s="88" t="b">
        <v>0</v>
      </c>
      <c r="AT1146" s="88">
        <v>3</v>
      </c>
      <c r="AU1146" s="88">
        <v>2</v>
      </c>
    </row>
    <row r="1147" spans="1:47" ht="15" customHeight="1" x14ac:dyDescent="0.3">
      <c r="A1147" s="46" t="s">
        <v>947</v>
      </c>
      <c r="B1147" s="46" t="s">
        <v>943</v>
      </c>
      <c r="C1147" s="50"/>
      <c r="D1147" s="51"/>
      <c r="E1147" s="81"/>
      <c r="F1147" s="52"/>
      <c r="G1147" s="50"/>
      <c r="H1147" s="54"/>
      <c r="I1147" s="53"/>
      <c r="J1147" s="53"/>
      <c r="K1147" s="65"/>
      <c r="L1147" s="79"/>
      <c r="M1147" s="79"/>
      <c r="N1147" s="60"/>
      <c r="O1147" s="88" t="s">
        <v>1697</v>
      </c>
      <c r="P1147" s="83">
        <v>45032.713634259257</v>
      </c>
      <c r="Q1147" s="88" t="s">
        <v>6966</v>
      </c>
      <c r="R1147" s="88"/>
      <c r="S1147" s="88" t="s">
        <v>6946</v>
      </c>
      <c r="T1147" s="88" t="s">
        <v>6920</v>
      </c>
      <c r="U1147" s="88" t="s">
        <v>6939</v>
      </c>
      <c r="V1147" s="88" t="s">
        <v>6947</v>
      </c>
      <c r="W1147" s="78" t="s">
        <v>6967</v>
      </c>
      <c r="X1147" s="83">
        <v>45032.713634259257</v>
      </c>
      <c r="Y1147" s="88" t="s">
        <v>1692</v>
      </c>
      <c r="Z1147" s="88" t="b">
        <v>0</v>
      </c>
      <c r="AA1147" s="88" t="b">
        <v>0</v>
      </c>
      <c r="AB1147" s="88"/>
      <c r="AC1147" s="88">
        <v>5</v>
      </c>
      <c r="AD1147" s="88">
        <v>0</v>
      </c>
      <c r="AE1147" s="88" t="s">
        <v>1693</v>
      </c>
      <c r="AF1147" s="88" t="b">
        <v>0</v>
      </c>
      <c r="AG1147" s="88" t="b">
        <v>0</v>
      </c>
      <c r="AH1147" s="88"/>
      <c r="AI1147" s="88"/>
      <c r="AJ1147" s="88"/>
      <c r="AK1147" s="88" t="s">
        <v>6924</v>
      </c>
      <c r="AL1147" s="88" t="s">
        <v>6925</v>
      </c>
      <c r="AM1147" s="88" t="s">
        <v>6924</v>
      </c>
      <c r="AN1147" s="88">
        <v>4</v>
      </c>
      <c r="AO1147" s="88" t="s">
        <v>6924</v>
      </c>
      <c r="AP1147" s="88" t="b">
        <v>0</v>
      </c>
      <c r="AQ1147" s="88" t="b">
        <v>0</v>
      </c>
      <c r="AR1147" s="88"/>
      <c r="AS1147" s="88" t="b">
        <v>0</v>
      </c>
      <c r="AT1147" s="88">
        <v>0</v>
      </c>
      <c r="AU1147" s="88">
        <v>1</v>
      </c>
    </row>
    <row r="1148" spans="1:47" ht="15" customHeight="1" x14ac:dyDescent="0.3">
      <c r="A1148" s="46" t="s">
        <v>946</v>
      </c>
      <c r="B1148" s="46" t="s">
        <v>952</v>
      </c>
      <c r="C1148" s="50"/>
      <c r="D1148" s="51"/>
      <c r="E1148" s="81"/>
      <c r="F1148" s="52"/>
      <c r="G1148" s="50"/>
      <c r="H1148" s="54"/>
      <c r="I1148" s="53"/>
      <c r="J1148" s="53"/>
      <c r="K1148" s="65"/>
      <c r="L1148" s="79"/>
      <c r="M1148" s="79"/>
      <c r="N1148" s="60"/>
      <c r="O1148" s="88" t="s">
        <v>1686</v>
      </c>
      <c r="P1148" s="83">
        <v>45032.717974537038</v>
      </c>
      <c r="Q1148" s="88" t="s">
        <v>6968</v>
      </c>
      <c r="R1148" s="88"/>
      <c r="S1148" s="88" t="s">
        <v>6969</v>
      </c>
      <c r="T1148" s="88" t="s">
        <v>6920</v>
      </c>
      <c r="U1148" s="88" t="s">
        <v>946</v>
      </c>
      <c r="V1148" s="88" t="s">
        <v>6970</v>
      </c>
      <c r="W1148" s="78" t="s">
        <v>6971</v>
      </c>
      <c r="X1148" s="83">
        <v>45032.717974537038</v>
      </c>
      <c r="Y1148" s="88" t="s">
        <v>1692</v>
      </c>
      <c r="Z1148" s="88" t="b">
        <v>0</v>
      </c>
      <c r="AA1148" s="88" t="b">
        <v>0</v>
      </c>
      <c r="AB1148" s="88"/>
      <c r="AC1148" s="88">
        <v>13</v>
      </c>
      <c r="AD1148" s="88">
        <v>0</v>
      </c>
      <c r="AE1148" s="88" t="s">
        <v>1693</v>
      </c>
      <c r="AF1148" s="88" t="b">
        <v>0</v>
      </c>
      <c r="AG1148" s="88" t="b">
        <v>0</v>
      </c>
      <c r="AH1148" s="88"/>
      <c r="AI1148" s="88"/>
      <c r="AJ1148" s="88"/>
      <c r="AK1148" s="88" t="s">
        <v>6972</v>
      </c>
      <c r="AL1148" s="88" t="s">
        <v>6973</v>
      </c>
      <c r="AM1148" s="88" t="s">
        <v>6972</v>
      </c>
      <c r="AN1148" s="88">
        <v>0</v>
      </c>
      <c r="AO1148" s="88" t="s">
        <v>6924</v>
      </c>
      <c r="AP1148" s="88" t="b">
        <v>0</v>
      </c>
      <c r="AQ1148" s="88" t="b">
        <v>0</v>
      </c>
      <c r="AR1148" s="88"/>
      <c r="AS1148" s="88" t="b">
        <v>0</v>
      </c>
      <c r="AT1148" s="88">
        <v>1</v>
      </c>
      <c r="AU1148" s="88">
        <v>1</v>
      </c>
    </row>
    <row r="1149" spans="1:47" ht="15" customHeight="1" x14ac:dyDescent="0.3">
      <c r="A1149" s="46" t="s">
        <v>952</v>
      </c>
      <c r="B1149" s="46" t="s">
        <v>943</v>
      </c>
      <c r="C1149" s="50"/>
      <c r="D1149" s="51"/>
      <c r="E1149" s="81"/>
      <c r="F1149" s="52"/>
      <c r="G1149" s="50"/>
      <c r="H1149" s="54"/>
      <c r="I1149" s="53"/>
      <c r="J1149" s="53"/>
      <c r="K1149" s="65"/>
      <c r="L1149" s="79"/>
      <c r="M1149" s="79"/>
      <c r="N1149" s="60"/>
      <c r="O1149" s="88" t="s">
        <v>1697</v>
      </c>
      <c r="P1149" s="83">
        <v>45032.715381944443</v>
      </c>
      <c r="Q1149" s="88" t="s">
        <v>6974</v>
      </c>
      <c r="R1149" s="88"/>
      <c r="S1149" s="88" t="s">
        <v>6972</v>
      </c>
      <c r="T1149" s="88" t="s">
        <v>6920</v>
      </c>
      <c r="U1149" s="88" t="s">
        <v>952</v>
      </c>
      <c r="V1149" s="88" t="s">
        <v>6973</v>
      </c>
      <c r="W1149" s="78" t="s">
        <v>6975</v>
      </c>
      <c r="X1149" s="83">
        <v>45032.715381944443</v>
      </c>
      <c r="Y1149" s="88" t="s">
        <v>1692</v>
      </c>
      <c r="Z1149" s="88" t="b">
        <v>0</v>
      </c>
      <c r="AA1149" s="88" t="b">
        <v>0</v>
      </c>
      <c r="AB1149" s="88"/>
      <c r="AC1149" s="88">
        <v>-14</v>
      </c>
      <c r="AD1149" s="88">
        <v>0</v>
      </c>
      <c r="AE1149" s="88" t="s">
        <v>1693</v>
      </c>
      <c r="AF1149" s="88" t="b">
        <v>0</v>
      </c>
      <c r="AG1149" s="88" t="b">
        <v>0</v>
      </c>
      <c r="AH1149" s="88"/>
      <c r="AI1149" s="88"/>
      <c r="AJ1149" s="88"/>
      <c r="AK1149" s="88" t="s">
        <v>6924</v>
      </c>
      <c r="AL1149" s="88" t="s">
        <v>6925</v>
      </c>
      <c r="AM1149" s="88" t="s">
        <v>6924</v>
      </c>
      <c r="AN1149" s="88">
        <v>1</v>
      </c>
      <c r="AO1149" s="88" t="s">
        <v>6924</v>
      </c>
      <c r="AP1149" s="88" t="b">
        <v>0</v>
      </c>
      <c r="AQ1149" s="88" t="b">
        <v>1</v>
      </c>
      <c r="AR1149" s="88" t="s">
        <v>2082</v>
      </c>
      <c r="AS1149" s="88" t="b">
        <v>0</v>
      </c>
      <c r="AT1149" s="88">
        <v>0</v>
      </c>
      <c r="AU1149" s="88">
        <v>1</v>
      </c>
    </row>
    <row r="1150" spans="1:47" ht="15" customHeight="1" x14ac:dyDescent="0.3">
      <c r="A1150" s="46" t="s">
        <v>953</v>
      </c>
      <c r="B1150" s="46" t="s">
        <v>943</v>
      </c>
      <c r="C1150" s="50"/>
      <c r="D1150" s="51"/>
      <c r="E1150" s="81"/>
      <c r="F1150" s="52"/>
      <c r="G1150" s="50"/>
      <c r="H1150" s="54"/>
      <c r="I1150" s="53"/>
      <c r="J1150" s="53"/>
      <c r="K1150" s="65"/>
      <c r="L1150" s="79"/>
      <c r="M1150" s="79"/>
      <c r="N1150" s="60"/>
      <c r="O1150" s="88" t="s">
        <v>1697</v>
      </c>
      <c r="P1150" s="83">
        <v>45032.800324074073</v>
      </c>
      <c r="Q1150" s="88" t="s">
        <v>6976</v>
      </c>
      <c r="R1150" s="88"/>
      <c r="S1150" s="88" t="s">
        <v>6977</v>
      </c>
      <c r="T1150" s="88" t="s">
        <v>6920</v>
      </c>
      <c r="U1150" s="88" t="s">
        <v>6978</v>
      </c>
      <c r="V1150" s="88" t="s">
        <v>6979</v>
      </c>
      <c r="W1150" s="78" t="s">
        <v>6980</v>
      </c>
      <c r="X1150" s="83">
        <v>45032.800324074073</v>
      </c>
      <c r="Y1150" s="88" t="s">
        <v>1692</v>
      </c>
      <c r="Z1150" s="88" t="b">
        <v>0</v>
      </c>
      <c r="AA1150" s="88" t="b">
        <v>0</v>
      </c>
      <c r="AB1150" s="88"/>
      <c r="AC1150" s="88">
        <v>7</v>
      </c>
      <c r="AD1150" s="88">
        <v>0</v>
      </c>
      <c r="AE1150" s="88" t="s">
        <v>1693</v>
      </c>
      <c r="AF1150" s="88" t="b">
        <v>0</v>
      </c>
      <c r="AG1150" s="88" t="b">
        <v>0</v>
      </c>
      <c r="AH1150" s="88"/>
      <c r="AI1150" s="88"/>
      <c r="AJ1150" s="88"/>
      <c r="AK1150" s="88" t="s">
        <v>6924</v>
      </c>
      <c r="AL1150" s="88" t="s">
        <v>6925</v>
      </c>
      <c r="AM1150" s="88" t="s">
        <v>6924</v>
      </c>
      <c r="AN1150" s="88">
        <v>0</v>
      </c>
      <c r="AO1150" s="88" t="s">
        <v>6924</v>
      </c>
      <c r="AP1150" s="88" t="b">
        <v>0</v>
      </c>
      <c r="AQ1150" s="88" t="b">
        <v>0</v>
      </c>
      <c r="AR1150" s="88"/>
      <c r="AS1150" s="88" t="b">
        <v>0</v>
      </c>
      <c r="AT1150" s="88">
        <v>0</v>
      </c>
      <c r="AU1150" s="88">
        <v>1</v>
      </c>
    </row>
    <row r="1151" spans="1:47" ht="15" customHeight="1" x14ac:dyDescent="0.3">
      <c r="A1151" s="46" t="s">
        <v>954</v>
      </c>
      <c r="B1151" s="46" t="s">
        <v>955</v>
      </c>
      <c r="C1151" s="50"/>
      <c r="D1151" s="51"/>
      <c r="E1151" s="81"/>
      <c r="F1151" s="52"/>
      <c r="G1151" s="50"/>
      <c r="H1151" s="54"/>
      <c r="I1151" s="53"/>
      <c r="J1151" s="53"/>
      <c r="K1151" s="65"/>
      <c r="L1151" s="79"/>
      <c r="M1151" s="79"/>
      <c r="N1151" s="60"/>
      <c r="O1151" s="88" t="s">
        <v>1686</v>
      </c>
      <c r="P1151" s="83">
        <v>45032.858587962961</v>
      </c>
      <c r="Q1151" s="88" t="s">
        <v>6981</v>
      </c>
      <c r="R1151" s="88"/>
      <c r="S1151" s="88" t="s">
        <v>6982</v>
      </c>
      <c r="T1151" s="88" t="s">
        <v>6920</v>
      </c>
      <c r="U1151" s="88" t="s">
        <v>6983</v>
      </c>
      <c r="V1151" s="88" t="s">
        <v>6984</v>
      </c>
      <c r="W1151" s="78" t="s">
        <v>6985</v>
      </c>
      <c r="X1151" s="83">
        <v>45032.858587962961</v>
      </c>
      <c r="Y1151" s="88" t="s">
        <v>1692</v>
      </c>
      <c r="Z1151" s="88" t="b">
        <v>0</v>
      </c>
      <c r="AA1151" s="88" t="b">
        <v>0</v>
      </c>
      <c r="AB1151" s="88"/>
      <c r="AC1151" s="88">
        <v>4</v>
      </c>
      <c r="AD1151" s="88">
        <v>0</v>
      </c>
      <c r="AE1151" s="88" t="s">
        <v>1693</v>
      </c>
      <c r="AF1151" s="88" t="b">
        <v>0</v>
      </c>
      <c r="AG1151" s="88" t="b">
        <v>0</v>
      </c>
      <c r="AH1151" s="88"/>
      <c r="AI1151" s="88"/>
      <c r="AJ1151" s="88"/>
      <c r="AK1151" s="88" t="s">
        <v>6986</v>
      </c>
      <c r="AL1151" s="88" t="s">
        <v>6987</v>
      </c>
      <c r="AM1151" s="88" t="s">
        <v>6986</v>
      </c>
      <c r="AN1151" s="88">
        <v>0</v>
      </c>
      <c r="AO1151" s="88" t="s">
        <v>6924</v>
      </c>
      <c r="AP1151" s="88" t="b">
        <v>0</v>
      </c>
      <c r="AQ1151" s="88" t="b">
        <v>0</v>
      </c>
      <c r="AR1151" s="88"/>
      <c r="AS1151" s="88" t="b">
        <v>0</v>
      </c>
      <c r="AT1151" s="88">
        <v>1</v>
      </c>
      <c r="AU1151" s="88">
        <v>1</v>
      </c>
    </row>
    <row r="1152" spans="1:47" ht="15" customHeight="1" x14ac:dyDescent="0.3">
      <c r="A1152" s="46" t="s">
        <v>956</v>
      </c>
      <c r="B1152" s="46" t="s">
        <v>955</v>
      </c>
      <c r="C1152" s="50"/>
      <c r="D1152" s="51"/>
      <c r="E1152" s="81"/>
      <c r="F1152" s="52"/>
      <c r="G1152" s="50"/>
      <c r="H1152" s="54"/>
      <c r="I1152" s="53"/>
      <c r="J1152" s="53"/>
      <c r="K1152" s="65"/>
      <c r="L1152" s="79"/>
      <c r="M1152" s="79"/>
      <c r="N1152" s="60"/>
      <c r="O1152" s="88" t="s">
        <v>1686</v>
      </c>
      <c r="P1152" s="83">
        <v>45032.903240740743</v>
      </c>
      <c r="Q1152" s="88" t="s">
        <v>6988</v>
      </c>
      <c r="R1152" s="88"/>
      <c r="S1152" s="88" t="s">
        <v>6989</v>
      </c>
      <c r="T1152" s="88" t="s">
        <v>6920</v>
      </c>
      <c r="U1152" s="88" t="s">
        <v>956</v>
      </c>
      <c r="V1152" s="88" t="s">
        <v>6990</v>
      </c>
      <c r="W1152" s="78" t="s">
        <v>6991</v>
      </c>
      <c r="X1152" s="83">
        <v>45032.903240740743</v>
      </c>
      <c r="Y1152" s="88" t="s">
        <v>1692</v>
      </c>
      <c r="Z1152" s="88" t="b">
        <v>0</v>
      </c>
      <c r="AA1152" s="88" t="b">
        <v>0</v>
      </c>
      <c r="AB1152" s="88"/>
      <c r="AC1152" s="88">
        <v>9</v>
      </c>
      <c r="AD1152" s="88">
        <v>0</v>
      </c>
      <c r="AE1152" s="88" t="s">
        <v>1693</v>
      </c>
      <c r="AF1152" s="88" t="b">
        <v>0</v>
      </c>
      <c r="AG1152" s="88" t="b">
        <v>0</v>
      </c>
      <c r="AH1152" s="88"/>
      <c r="AI1152" s="88"/>
      <c r="AJ1152" s="88"/>
      <c r="AK1152" s="88" t="s">
        <v>6992</v>
      </c>
      <c r="AL1152" s="88" t="s">
        <v>6993</v>
      </c>
      <c r="AM1152" s="88" t="s">
        <v>6992</v>
      </c>
      <c r="AN1152" s="88">
        <v>1</v>
      </c>
      <c r="AO1152" s="88" t="s">
        <v>6924</v>
      </c>
      <c r="AP1152" s="88" t="b">
        <v>0</v>
      </c>
      <c r="AQ1152" s="88" t="b">
        <v>0</v>
      </c>
      <c r="AR1152" s="88"/>
      <c r="AS1152" s="88" t="b">
        <v>0</v>
      </c>
      <c r="AT1152" s="88">
        <v>3</v>
      </c>
      <c r="AU1152" s="88">
        <v>2</v>
      </c>
    </row>
    <row r="1153" spans="1:47" ht="15" customHeight="1" x14ac:dyDescent="0.3">
      <c r="A1153" s="46" t="s">
        <v>955</v>
      </c>
      <c r="B1153" s="46" t="s">
        <v>956</v>
      </c>
      <c r="C1153" s="50"/>
      <c r="D1153" s="51"/>
      <c r="E1153" s="81"/>
      <c r="F1153" s="52"/>
      <c r="G1153" s="50"/>
      <c r="H1153" s="54"/>
      <c r="I1153" s="53"/>
      <c r="J1153" s="53"/>
      <c r="K1153" s="65"/>
      <c r="L1153" s="79"/>
      <c r="M1153" s="79"/>
      <c r="N1153" s="60"/>
      <c r="O1153" s="88" t="s">
        <v>1686</v>
      </c>
      <c r="P1153" s="83">
        <v>45032.899629629632</v>
      </c>
      <c r="Q1153" s="88" t="s">
        <v>6994</v>
      </c>
      <c r="R1153" s="88"/>
      <c r="S1153" s="88" t="s">
        <v>6992</v>
      </c>
      <c r="T1153" s="88" t="s">
        <v>6920</v>
      </c>
      <c r="U1153" s="88" t="s">
        <v>955</v>
      </c>
      <c r="V1153" s="88" t="s">
        <v>6993</v>
      </c>
      <c r="W1153" s="78" t="s">
        <v>6995</v>
      </c>
      <c r="X1153" s="83">
        <v>45032.899629629632</v>
      </c>
      <c r="Y1153" s="88" t="s">
        <v>1692</v>
      </c>
      <c r="Z1153" s="88" t="b">
        <v>0</v>
      </c>
      <c r="AA1153" s="88" t="b">
        <v>0</v>
      </c>
      <c r="AB1153" s="88"/>
      <c r="AC1153" s="88">
        <v>-1</v>
      </c>
      <c r="AD1153" s="88">
        <v>0</v>
      </c>
      <c r="AE1153" s="88" t="s">
        <v>1693</v>
      </c>
      <c r="AF1153" s="88" t="b">
        <v>0</v>
      </c>
      <c r="AG1153" s="88" t="b">
        <v>0</v>
      </c>
      <c r="AH1153" s="88"/>
      <c r="AI1153" s="88"/>
      <c r="AJ1153" s="88"/>
      <c r="AK1153" s="88" t="s">
        <v>6996</v>
      </c>
      <c r="AL1153" s="88" t="s">
        <v>6997</v>
      </c>
      <c r="AM1153" s="88" t="s">
        <v>6996</v>
      </c>
      <c r="AN1153" s="88">
        <v>1</v>
      </c>
      <c r="AO1153" s="88" t="s">
        <v>6924</v>
      </c>
      <c r="AP1153" s="88" t="b">
        <v>0</v>
      </c>
      <c r="AQ1153" s="88" t="b">
        <v>0</v>
      </c>
      <c r="AR1153" s="88"/>
      <c r="AS1153" s="88" t="b">
        <v>0</v>
      </c>
      <c r="AT1153" s="88">
        <v>2</v>
      </c>
      <c r="AU1153" s="88">
        <v>1</v>
      </c>
    </row>
    <row r="1154" spans="1:47" ht="15" customHeight="1" x14ac:dyDescent="0.3">
      <c r="A1154" s="46" t="s">
        <v>956</v>
      </c>
      <c r="B1154" s="46" t="s">
        <v>955</v>
      </c>
      <c r="C1154" s="50"/>
      <c r="D1154" s="51"/>
      <c r="E1154" s="81"/>
      <c r="F1154" s="52"/>
      <c r="G1154" s="50"/>
      <c r="H1154" s="54"/>
      <c r="I1154" s="53"/>
      <c r="J1154" s="53"/>
      <c r="K1154" s="65"/>
      <c r="L1154" s="79"/>
      <c r="M1154" s="79"/>
      <c r="N1154" s="60"/>
      <c r="O1154" s="88" t="s">
        <v>1686</v>
      </c>
      <c r="P1154" s="83">
        <v>45032.864942129629</v>
      </c>
      <c r="Q1154" s="88" t="s">
        <v>6998</v>
      </c>
      <c r="R1154" s="88"/>
      <c r="S1154" s="88" t="s">
        <v>6996</v>
      </c>
      <c r="T1154" s="88" t="s">
        <v>6920</v>
      </c>
      <c r="U1154" s="88" t="s">
        <v>956</v>
      </c>
      <c r="V1154" s="88" t="s">
        <v>6997</v>
      </c>
      <c r="W1154" s="78" t="s">
        <v>6999</v>
      </c>
      <c r="X1154" s="83">
        <v>45032.864942129629</v>
      </c>
      <c r="Y1154" s="88" t="s">
        <v>1692</v>
      </c>
      <c r="Z1154" s="88" t="b">
        <v>0</v>
      </c>
      <c r="AA1154" s="88" t="b">
        <v>0</v>
      </c>
      <c r="AB1154" s="88"/>
      <c r="AC1154" s="88">
        <v>12</v>
      </c>
      <c r="AD1154" s="88">
        <v>0</v>
      </c>
      <c r="AE1154" s="88" t="s">
        <v>1693</v>
      </c>
      <c r="AF1154" s="88" t="b">
        <v>0</v>
      </c>
      <c r="AG1154" s="88" t="b">
        <v>0</v>
      </c>
      <c r="AH1154" s="88"/>
      <c r="AI1154" s="88"/>
      <c r="AJ1154" s="88"/>
      <c r="AK1154" s="88" t="s">
        <v>6986</v>
      </c>
      <c r="AL1154" s="88" t="s">
        <v>6987</v>
      </c>
      <c r="AM1154" s="88" t="s">
        <v>6986</v>
      </c>
      <c r="AN1154" s="88">
        <v>1</v>
      </c>
      <c r="AO1154" s="88" t="s">
        <v>6924</v>
      </c>
      <c r="AP1154" s="88" t="b">
        <v>0</v>
      </c>
      <c r="AQ1154" s="88" t="b">
        <v>0</v>
      </c>
      <c r="AR1154" s="88"/>
      <c r="AS1154" s="88" t="b">
        <v>0</v>
      </c>
      <c r="AT1154" s="88">
        <v>1</v>
      </c>
      <c r="AU1154" s="88">
        <v>2</v>
      </c>
    </row>
    <row r="1155" spans="1:47" ht="15" customHeight="1" x14ac:dyDescent="0.3">
      <c r="A1155" s="46" t="s">
        <v>944</v>
      </c>
      <c r="B1155" s="46" t="s">
        <v>955</v>
      </c>
      <c r="C1155" s="50"/>
      <c r="D1155" s="51"/>
      <c r="E1155" s="81"/>
      <c r="F1155" s="52"/>
      <c r="G1155" s="50"/>
      <c r="H1155" s="54"/>
      <c r="I1155" s="53"/>
      <c r="J1155" s="53"/>
      <c r="K1155" s="65"/>
      <c r="L1155" s="79"/>
      <c r="M1155" s="79"/>
      <c r="N1155" s="60"/>
      <c r="O1155" s="88" t="s">
        <v>1686</v>
      </c>
      <c r="P1155" s="83">
        <v>45033.781435185185</v>
      </c>
      <c r="Q1155" s="88" t="s">
        <v>7000</v>
      </c>
      <c r="R1155" s="88"/>
      <c r="S1155" s="88" t="s">
        <v>7001</v>
      </c>
      <c r="T1155" s="88" t="s">
        <v>6920</v>
      </c>
      <c r="U1155" s="88" t="s">
        <v>944</v>
      </c>
      <c r="V1155" s="88" t="s">
        <v>7002</v>
      </c>
      <c r="W1155" s="78" t="s">
        <v>7003</v>
      </c>
      <c r="X1155" s="83">
        <v>45033.781435185185</v>
      </c>
      <c r="Y1155" s="88" t="s">
        <v>1692</v>
      </c>
      <c r="Z1155" s="88" t="b">
        <v>0</v>
      </c>
      <c r="AA1155" s="88" t="b">
        <v>0</v>
      </c>
      <c r="AB1155" s="88"/>
      <c r="AC1155" s="88">
        <v>1</v>
      </c>
      <c r="AD1155" s="88">
        <v>0</v>
      </c>
      <c r="AE1155" s="88" t="s">
        <v>1693</v>
      </c>
      <c r="AF1155" s="88" t="b">
        <v>0</v>
      </c>
      <c r="AG1155" s="88" t="b">
        <v>0</v>
      </c>
      <c r="AH1155" s="88"/>
      <c r="AI1155" s="88"/>
      <c r="AJ1155" s="88"/>
      <c r="AK1155" s="88" t="s">
        <v>6986</v>
      </c>
      <c r="AL1155" s="88" t="s">
        <v>6987</v>
      </c>
      <c r="AM1155" s="88" t="s">
        <v>6986</v>
      </c>
      <c r="AN1155" s="88">
        <v>0</v>
      </c>
      <c r="AO1155" s="88" t="s">
        <v>6924</v>
      </c>
      <c r="AP1155" s="88" t="b">
        <v>0</v>
      </c>
      <c r="AQ1155" s="88" t="b">
        <v>0</v>
      </c>
      <c r="AR1155" s="88"/>
      <c r="AS1155" s="88" t="b">
        <v>0</v>
      </c>
      <c r="AT1155" s="88">
        <v>1</v>
      </c>
      <c r="AU1155" s="88">
        <v>1</v>
      </c>
    </row>
    <row r="1156" spans="1:47" ht="15" customHeight="1" x14ac:dyDescent="0.3">
      <c r="A1156" s="46" t="s">
        <v>955</v>
      </c>
      <c r="B1156" s="46" t="s">
        <v>943</v>
      </c>
      <c r="C1156" s="50"/>
      <c r="D1156" s="51"/>
      <c r="E1156" s="81"/>
      <c r="F1156" s="52"/>
      <c r="G1156" s="50"/>
      <c r="H1156" s="54"/>
      <c r="I1156" s="53"/>
      <c r="J1156" s="53"/>
      <c r="K1156" s="65"/>
      <c r="L1156" s="79"/>
      <c r="M1156" s="79"/>
      <c r="N1156" s="60"/>
      <c r="O1156" s="88" t="s">
        <v>1697</v>
      </c>
      <c r="P1156" s="83">
        <v>45032.820856481485</v>
      </c>
      <c r="Q1156" s="88" t="s">
        <v>7004</v>
      </c>
      <c r="R1156" s="88"/>
      <c r="S1156" s="88" t="s">
        <v>6986</v>
      </c>
      <c r="T1156" s="88" t="s">
        <v>6920</v>
      </c>
      <c r="U1156" s="88" t="s">
        <v>955</v>
      </c>
      <c r="V1156" s="88" t="s">
        <v>6987</v>
      </c>
      <c r="W1156" s="78" t="s">
        <v>7005</v>
      </c>
      <c r="X1156" s="83">
        <v>45032.820856481485</v>
      </c>
      <c r="Y1156" s="88" t="s">
        <v>1692</v>
      </c>
      <c r="Z1156" s="88" t="b">
        <v>0</v>
      </c>
      <c r="AA1156" s="88" t="b">
        <v>0</v>
      </c>
      <c r="AB1156" s="88"/>
      <c r="AC1156" s="88">
        <v>0</v>
      </c>
      <c r="AD1156" s="88">
        <v>0</v>
      </c>
      <c r="AE1156" s="88" t="s">
        <v>1693</v>
      </c>
      <c r="AF1156" s="88" t="b">
        <v>0</v>
      </c>
      <c r="AG1156" s="88" t="b">
        <v>0</v>
      </c>
      <c r="AH1156" s="88"/>
      <c r="AI1156" s="88"/>
      <c r="AJ1156" s="88"/>
      <c r="AK1156" s="88" t="s">
        <v>6924</v>
      </c>
      <c r="AL1156" s="88" t="s">
        <v>6925</v>
      </c>
      <c r="AM1156" s="88" t="s">
        <v>6924</v>
      </c>
      <c r="AN1156" s="88">
        <v>3</v>
      </c>
      <c r="AO1156" s="88" t="s">
        <v>6924</v>
      </c>
      <c r="AP1156" s="88" t="b">
        <v>0</v>
      </c>
      <c r="AQ1156" s="88" t="b">
        <v>0</v>
      </c>
      <c r="AR1156" s="88"/>
      <c r="AS1156" s="88" t="b">
        <v>0</v>
      </c>
      <c r="AT1156" s="88">
        <v>0</v>
      </c>
      <c r="AU1156" s="88">
        <v>1</v>
      </c>
    </row>
    <row r="1157" spans="1:47" ht="15" customHeight="1" x14ac:dyDescent="0.3">
      <c r="A1157" s="46" t="s">
        <v>951</v>
      </c>
      <c r="B1157" s="46" t="s">
        <v>956</v>
      </c>
      <c r="C1157" s="50"/>
      <c r="D1157" s="51"/>
      <c r="E1157" s="81"/>
      <c r="F1157" s="52"/>
      <c r="G1157" s="50"/>
      <c r="H1157" s="54"/>
      <c r="I1157" s="53"/>
      <c r="J1157" s="53"/>
      <c r="K1157" s="65"/>
      <c r="L1157" s="79"/>
      <c r="M1157" s="79"/>
      <c r="N1157" s="60"/>
      <c r="O1157" s="88" t="s">
        <v>1686</v>
      </c>
      <c r="P1157" s="83">
        <v>45032.973379629628</v>
      </c>
      <c r="Q1157" s="88" t="s">
        <v>7006</v>
      </c>
      <c r="R1157" s="88"/>
      <c r="S1157" s="88" t="s">
        <v>7007</v>
      </c>
      <c r="T1157" s="88" t="s">
        <v>6920</v>
      </c>
      <c r="U1157" s="88" t="s">
        <v>951</v>
      </c>
      <c r="V1157" s="88" t="s">
        <v>7008</v>
      </c>
      <c r="W1157" s="78" t="s">
        <v>7009</v>
      </c>
      <c r="X1157" s="83">
        <v>45032.973379629628</v>
      </c>
      <c r="Y1157" s="88" t="s">
        <v>1692</v>
      </c>
      <c r="Z1157" s="88" t="b">
        <v>0</v>
      </c>
      <c r="AA1157" s="88" t="b">
        <v>0</v>
      </c>
      <c r="AB1157" s="88"/>
      <c r="AC1157" s="88">
        <v>2</v>
      </c>
      <c r="AD1157" s="88">
        <v>0</v>
      </c>
      <c r="AE1157" s="88" t="s">
        <v>1693</v>
      </c>
      <c r="AF1157" s="88" t="b">
        <v>0</v>
      </c>
      <c r="AG1157" s="88" t="b">
        <v>0</v>
      </c>
      <c r="AH1157" s="88"/>
      <c r="AI1157" s="88"/>
      <c r="AJ1157" s="88"/>
      <c r="AK1157" s="88" t="s">
        <v>6989</v>
      </c>
      <c r="AL1157" s="88" t="s">
        <v>6990</v>
      </c>
      <c r="AM1157" s="88" t="s">
        <v>6989</v>
      </c>
      <c r="AN1157" s="88">
        <v>0</v>
      </c>
      <c r="AO1157" s="88" t="s">
        <v>6924</v>
      </c>
      <c r="AP1157" s="88" t="b">
        <v>0</v>
      </c>
      <c r="AQ1157" s="88" t="b">
        <v>0</v>
      </c>
      <c r="AR1157" s="88"/>
      <c r="AS1157" s="88" t="b">
        <v>0</v>
      </c>
      <c r="AT1157" s="88">
        <v>4</v>
      </c>
      <c r="AU1157" s="88">
        <v>1</v>
      </c>
    </row>
    <row r="1158" spans="1:47" ht="15" customHeight="1" x14ac:dyDescent="0.3">
      <c r="A1158" s="46" t="s">
        <v>951</v>
      </c>
      <c r="B1158" s="46" t="s">
        <v>943</v>
      </c>
      <c r="C1158" s="50"/>
      <c r="D1158" s="51"/>
      <c r="E1158" s="81"/>
      <c r="F1158" s="52"/>
      <c r="G1158" s="50"/>
      <c r="H1158" s="54"/>
      <c r="I1158" s="53"/>
      <c r="J1158" s="53"/>
      <c r="K1158" s="65"/>
      <c r="L1158" s="79"/>
      <c r="M1158" s="79"/>
      <c r="N1158" s="60"/>
      <c r="O1158" s="88" t="s">
        <v>1697</v>
      </c>
      <c r="P1158" s="83">
        <v>45032.843865740739</v>
      </c>
      <c r="Q1158" s="88" t="s">
        <v>7010</v>
      </c>
      <c r="R1158" s="88"/>
      <c r="S1158" s="88" t="s">
        <v>7011</v>
      </c>
      <c r="T1158" s="88" t="s">
        <v>6920</v>
      </c>
      <c r="U1158" s="88" t="s">
        <v>951</v>
      </c>
      <c r="V1158" s="88" t="s">
        <v>7012</v>
      </c>
      <c r="W1158" s="78" t="s">
        <v>7013</v>
      </c>
      <c r="X1158" s="83">
        <v>45032.843865740739</v>
      </c>
      <c r="Y1158" s="88" t="s">
        <v>1692</v>
      </c>
      <c r="Z1158" s="88" t="b">
        <v>0</v>
      </c>
      <c r="AA1158" s="88" t="b">
        <v>0</v>
      </c>
      <c r="AB1158" s="88"/>
      <c r="AC1158" s="88">
        <v>17</v>
      </c>
      <c r="AD1158" s="88">
        <v>0</v>
      </c>
      <c r="AE1158" s="88" t="s">
        <v>1693</v>
      </c>
      <c r="AF1158" s="88" t="b">
        <v>0</v>
      </c>
      <c r="AG1158" s="88" t="b">
        <v>0</v>
      </c>
      <c r="AH1158" s="88"/>
      <c r="AI1158" s="88"/>
      <c r="AJ1158" s="88"/>
      <c r="AK1158" s="88" t="s">
        <v>6924</v>
      </c>
      <c r="AL1158" s="88" t="s">
        <v>6925</v>
      </c>
      <c r="AM1158" s="88" t="s">
        <v>6924</v>
      </c>
      <c r="AN1158" s="88">
        <v>0</v>
      </c>
      <c r="AO1158" s="88" t="s">
        <v>6924</v>
      </c>
      <c r="AP1158" s="88" t="b">
        <v>0</v>
      </c>
      <c r="AQ1158" s="88" t="b">
        <v>0</v>
      </c>
      <c r="AR1158" s="88"/>
      <c r="AS1158" s="88" t="b">
        <v>0</v>
      </c>
      <c r="AT1158" s="88">
        <v>0</v>
      </c>
      <c r="AU1158" s="88">
        <v>1</v>
      </c>
    </row>
    <row r="1159" spans="1:47" ht="15" customHeight="1" x14ac:dyDescent="0.3">
      <c r="A1159" s="46" t="s">
        <v>956</v>
      </c>
      <c r="B1159" s="46" t="s">
        <v>957</v>
      </c>
      <c r="C1159" s="50"/>
      <c r="D1159" s="51"/>
      <c r="E1159" s="81"/>
      <c r="F1159" s="52"/>
      <c r="G1159" s="50"/>
      <c r="H1159" s="54"/>
      <c r="I1159" s="53"/>
      <c r="J1159" s="53"/>
      <c r="K1159" s="65"/>
      <c r="L1159" s="79"/>
      <c r="M1159" s="79"/>
      <c r="N1159" s="60"/>
      <c r="O1159" s="88" t="s">
        <v>1686</v>
      </c>
      <c r="P1159" s="83">
        <v>45033.566180555557</v>
      </c>
      <c r="Q1159" s="88" t="s">
        <v>7014</v>
      </c>
      <c r="R1159" s="88"/>
      <c r="S1159" s="88" t="s">
        <v>7015</v>
      </c>
      <c r="T1159" s="88" t="s">
        <v>6920</v>
      </c>
      <c r="U1159" s="88" t="s">
        <v>956</v>
      </c>
      <c r="V1159" s="88" t="s">
        <v>7016</v>
      </c>
      <c r="W1159" s="78" t="s">
        <v>7017</v>
      </c>
      <c r="X1159" s="83">
        <v>45033.566180555557</v>
      </c>
      <c r="Y1159" s="88" t="s">
        <v>1692</v>
      </c>
      <c r="Z1159" s="88" t="b">
        <v>0</v>
      </c>
      <c r="AA1159" s="88" t="b">
        <v>0</v>
      </c>
      <c r="AB1159" s="88"/>
      <c r="AC1159" s="88">
        <v>2</v>
      </c>
      <c r="AD1159" s="88">
        <v>0</v>
      </c>
      <c r="AE1159" s="88" t="s">
        <v>1693</v>
      </c>
      <c r="AF1159" s="88" t="b">
        <v>0</v>
      </c>
      <c r="AG1159" s="88" t="b">
        <v>0</v>
      </c>
      <c r="AH1159" s="88"/>
      <c r="AI1159" s="88"/>
      <c r="AJ1159" s="88"/>
      <c r="AK1159" s="88" t="s">
        <v>7018</v>
      </c>
      <c r="AL1159" s="88" t="s">
        <v>7019</v>
      </c>
      <c r="AM1159" s="88" t="s">
        <v>7018</v>
      </c>
      <c r="AN1159" s="88">
        <v>0</v>
      </c>
      <c r="AO1159" s="88" t="s">
        <v>6924</v>
      </c>
      <c r="AP1159" s="88" t="b">
        <v>0</v>
      </c>
      <c r="AQ1159" s="88" t="b">
        <v>0</v>
      </c>
      <c r="AR1159" s="88"/>
      <c r="AS1159" s="88" t="b">
        <v>0</v>
      </c>
      <c r="AT1159" s="88">
        <v>2</v>
      </c>
      <c r="AU1159" s="88">
        <v>1</v>
      </c>
    </row>
    <row r="1160" spans="1:47" ht="15" customHeight="1" x14ac:dyDescent="0.3">
      <c r="A1160" s="46" t="s">
        <v>957</v>
      </c>
      <c r="B1160" s="46" t="s">
        <v>956</v>
      </c>
      <c r="C1160" s="50"/>
      <c r="D1160" s="51"/>
      <c r="E1160" s="81"/>
      <c r="F1160" s="52"/>
      <c r="G1160" s="50"/>
      <c r="H1160" s="54"/>
      <c r="I1160" s="53"/>
      <c r="J1160" s="53"/>
      <c r="K1160" s="65"/>
      <c r="L1160" s="79"/>
      <c r="M1160" s="79"/>
      <c r="N1160" s="60"/>
      <c r="O1160" s="88" t="s">
        <v>1686</v>
      </c>
      <c r="P1160" s="83">
        <v>45032.920578703706</v>
      </c>
      <c r="Q1160" s="88" t="s">
        <v>7020</v>
      </c>
      <c r="R1160" s="88"/>
      <c r="S1160" s="88" t="s">
        <v>7018</v>
      </c>
      <c r="T1160" s="88" t="s">
        <v>6920</v>
      </c>
      <c r="U1160" s="88" t="s">
        <v>7021</v>
      </c>
      <c r="V1160" s="88" t="s">
        <v>7019</v>
      </c>
      <c r="W1160" s="78" t="s">
        <v>7022</v>
      </c>
      <c r="X1160" s="83">
        <v>45032.920578703706</v>
      </c>
      <c r="Y1160" s="88" t="s">
        <v>1692</v>
      </c>
      <c r="Z1160" s="88" t="b">
        <v>0</v>
      </c>
      <c r="AA1160" s="88" t="b">
        <v>0</v>
      </c>
      <c r="AB1160" s="88"/>
      <c r="AC1160" s="88">
        <v>16</v>
      </c>
      <c r="AD1160" s="88">
        <v>0</v>
      </c>
      <c r="AE1160" s="88" t="s">
        <v>1693</v>
      </c>
      <c r="AF1160" s="88" t="b">
        <v>0</v>
      </c>
      <c r="AG1160" s="88" t="b">
        <v>0</v>
      </c>
      <c r="AH1160" s="88"/>
      <c r="AI1160" s="88"/>
      <c r="AJ1160" s="88"/>
      <c r="AK1160" s="88" t="s">
        <v>7023</v>
      </c>
      <c r="AL1160" s="88" t="s">
        <v>7024</v>
      </c>
      <c r="AM1160" s="88" t="s">
        <v>7023</v>
      </c>
      <c r="AN1160" s="88">
        <v>1</v>
      </c>
      <c r="AO1160" s="88" t="s">
        <v>6924</v>
      </c>
      <c r="AP1160" s="88" t="b">
        <v>0</v>
      </c>
      <c r="AQ1160" s="88" t="b">
        <v>0</v>
      </c>
      <c r="AR1160" s="88"/>
      <c r="AS1160" s="88" t="b">
        <v>0</v>
      </c>
      <c r="AT1160" s="88">
        <v>1</v>
      </c>
      <c r="AU1160" s="88">
        <v>1</v>
      </c>
    </row>
    <row r="1161" spans="1:47" ht="15" customHeight="1" x14ac:dyDescent="0.3">
      <c r="A1161" s="46" t="s">
        <v>958</v>
      </c>
      <c r="B1161" s="46" t="s">
        <v>956</v>
      </c>
      <c r="C1161" s="50"/>
      <c r="D1161" s="51"/>
      <c r="E1161" s="81"/>
      <c r="F1161" s="52"/>
      <c r="G1161" s="50"/>
      <c r="H1161" s="54"/>
      <c r="I1161" s="53"/>
      <c r="J1161" s="53"/>
      <c r="K1161" s="65"/>
      <c r="L1161" s="79"/>
      <c r="M1161" s="79"/>
      <c r="N1161" s="60"/>
      <c r="O1161" s="88" t="s">
        <v>1686</v>
      </c>
      <c r="P1161" s="83">
        <v>45033.769930555558</v>
      </c>
      <c r="Q1161" s="88" t="s">
        <v>7025</v>
      </c>
      <c r="R1161" s="88"/>
      <c r="S1161" s="88" t="s">
        <v>7026</v>
      </c>
      <c r="T1161" s="88" t="s">
        <v>6920</v>
      </c>
      <c r="U1161" s="88" t="s">
        <v>7027</v>
      </c>
      <c r="V1161" s="88" t="s">
        <v>7028</v>
      </c>
      <c r="W1161" s="78" t="s">
        <v>7029</v>
      </c>
      <c r="X1161" s="83">
        <v>45033.769930555558</v>
      </c>
      <c r="Y1161" s="88" t="s">
        <v>1692</v>
      </c>
      <c r="Z1161" s="88" t="b">
        <v>0</v>
      </c>
      <c r="AA1161" s="88" t="b">
        <v>0</v>
      </c>
      <c r="AB1161" s="88"/>
      <c r="AC1161" s="88">
        <v>1</v>
      </c>
      <c r="AD1161" s="88">
        <v>0</v>
      </c>
      <c r="AE1161" s="88" t="s">
        <v>1693</v>
      </c>
      <c r="AF1161" s="88" t="b">
        <v>0</v>
      </c>
      <c r="AG1161" s="88" t="b">
        <v>0</v>
      </c>
      <c r="AH1161" s="88"/>
      <c r="AI1161" s="88"/>
      <c r="AJ1161" s="88"/>
      <c r="AK1161" s="88" t="s">
        <v>7030</v>
      </c>
      <c r="AL1161" s="88" t="s">
        <v>7031</v>
      </c>
      <c r="AM1161" s="88" t="s">
        <v>7030</v>
      </c>
      <c r="AN1161" s="88">
        <v>0</v>
      </c>
      <c r="AO1161" s="88" t="s">
        <v>6924</v>
      </c>
      <c r="AP1161" s="88" t="b">
        <v>0</v>
      </c>
      <c r="AQ1161" s="88" t="b">
        <v>0</v>
      </c>
      <c r="AR1161" s="88"/>
      <c r="AS1161" s="88" t="b">
        <v>0</v>
      </c>
      <c r="AT1161" s="88">
        <v>5</v>
      </c>
      <c r="AU1161" s="88">
        <v>3</v>
      </c>
    </row>
    <row r="1162" spans="1:47" ht="15" customHeight="1" x14ac:dyDescent="0.3">
      <c r="A1162" s="46" t="s">
        <v>956</v>
      </c>
      <c r="B1162" s="46" t="s">
        <v>958</v>
      </c>
      <c r="C1162" s="50"/>
      <c r="D1162" s="51"/>
      <c r="E1162" s="81"/>
      <c r="F1162" s="52"/>
      <c r="G1162" s="50"/>
      <c r="H1162" s="54"/>
      <c r="I1162" s="53"/>
      <c r="J1162" s="53"/>
      <c r="K1162" s="65"/>
      <c r="L1162" s="79"/>
      <c r="M1162" s="79"/>
      <c r="N1162" s="60"/>
      <c r="O1162" s="88" t="s">
        <v>1686</v>
      </c>
      <c r="P1162" s="83">
        <v>45033.717233796298</v>
      </c>
      <c r="Q1162" s="88" t="s">
        <v>7032</v>
      </c>
      <c r="R1162" s="88"/>
      <c r="S1162" s="88" t="s">
        <v>7030</v>
      </c>
      <c r="T1162" s="88" t="s">
        <v>6920</v>
      </c>
      <c r="U1162" s="88" t="s">
        <v>956</v>
      </c>
      <c r="V1162" s="88" t="s">
        <v>7031</v>
      </c>
      <c r="W1162" s="78" t="s">
        <v>7033</v>
      </c>
      <c r="X1162" s="83">
        <v>45033.717233796298</v>
      </c>
      <c r="Y1162" s="83">
        <v>45033.73773148148</v>
      </c>
      <c r="Z1162" s="88" t="b">
        <v>0</v>
      </c>
      <c r="AA1162" s="88" t="b">
        <v>0</v>
      </c>
      <c r="AB1162" s="88"/>
      <c r="AC1162" s="88">
        <v>1</v>
      </c>
      <c r="AD1162" s="88">
        <v>0</v>
      </c>
      <c r="AE1162" s="88" t="s">
        <v>1693</v>
      </c>
      <c r="AF1162" s="88" t="b">
        <v>0</v>
      </c>
      <c r="AG1162" s="88" t="b">
        <v>0</v>
      </c>
      <c r="AH1162" s="88"/>
      <c r="AI1162" s="88"/>
      <c r="AJ1162" s="88"/>
      <c r="AK1162" s="88" t="s">
        <v>7034</v>
      </c>
      <c r="AL1162" s="88" t="s">
        <v>7035</v>
      </c>
      <c r="AM1162" s="88" t="s">
        <v>7034</v>
      </c>
      <c r="AN1162" s="88">
        <v>1</v>
      </c>
      <c r="AO1162" s="88" t="s">
        <v>6924</v>
      </c>
      <c r="AP1162" s="88" t="b">
        <v>0</v>
      </c>
      <c r="AQ1162" s="88" t="b">
        <v>0</v>
      </c>
      <c r="AR1162" s="88"/>
      <c r="AS1162" s="88" t="b">
        <v>0</v>
      </c>
      <c r="AT1162" s="88">
        <v>4</v>
      </c>
      <c r="AU1162" s="88">
        <v>2</v>
      </c>
    </row>
    <row r="1163" spans="1:47" ht="15" customHeight="1" x14ac:dyDescent="0.3">
      <c r="A1163" s="46" t="s">
        <v>958</v>
      </c>
      <c r="B1163" s="46" t="s">
        <v>956</v>
      </c>
      <c r="C1163" s="50"/>
      <c r="D1163" s="51"/>
      <c r="E1163" s="81"/>
      <c r="F1163" s="52"/>
      <c r="G1163" s="50"/>
      <c r="H1163" s="54"/>
      <c r="I1163" s="53"/>
      <c r="J1163" s="53"/>
      <c r="K1163" s="65"/>
      <c r="L1163" s="79"/>
      <c r="M1163" s="79"/>
      <c r="N1163" s="60"/>
      <c r="O1163" s="88" t="s">
        <v>1686</v>
      </c>
      <c r="P1163" s="83">
        <v>45033.71597222222</v>
      </c>
      <c r="Q1163" s="88" t="s">
        <v>7036</v>
      </c>
      <c r="R1163" s="88"/>
      <c r="S1163" s="88" t="s">
        <v>7034</v>
      </c>
      <c r="T1163" s="88" t="s">
        <v>6920</v>
      </c>
      <c r="U1163" s="88" t="s">
        <v>7027</v>
      </c>
      <c r="V1163" s="88" t="s">
        <v>7035</v>
      </c>
      <c r="W1163" s="78" t="s">
        <v>7037</v>
      </c>
      <c r="X1163" s="83">
        <v>45033.71597222222</v>
      </c>
      <c r="Y1163" s="88" t="s">
        <v>1692</v>
      </c>
      <c r="Z1163" s="88" t="b">
        <v>0</v>
      </c>
      <c r="AA1163" s="88" t="b">
        <v>0</v>
      </c>
      <c r="AB1163" s="88"/>
      <c r="AC1163" s="88">
        <v>2</v>
      </c>
      <c r="AD1163" s="88">
        <v>0</v>
      </c>
      <c r="AE1163" s="88" t="s">
        <v>1693</v>
      </c>
      <c r="AF1163" s="88" t="b">
        <v>0</v>
      </c>
      <c r="AG1163" s="88" t="b">
        <v>0</v>
      </c>
      <c r="AH1163" s="88"/>
      <c r="AI1163" s="88"/>
      <c r="AJ1163" s="88"/>
      <c r="AK1163" s="88" t="s">
        <v>7038</v>
      </c>
      <c r="AL1163" s="88" t="s">
        <v>7039</v>
      </c>
      <c r="AM1163" s="88" t="s">
        <v>7038</v>
      </c>
      <c r="AN1163" s="88">
        <v>1</v>
      </c>
      <c r="AO1163" s="88" t="s">
        <v>6924</v>
      </c>
      <c r="AP1163" s="88" t="b">
        <v>0</v>
      </c>
      <c r="AQ1163" s="88" t="b">
        <v>0</v>
      </c>
      <c r="AR1163" s="88"/>
      <c r="AS1163" s="88" t="b">
        <v>0</v>
      </c>
      <c r="AT1163" s="88">
        <v>3</v>
      </c>
      <c r="AU1163" s="88">
        <v>3</v>
      </c>
    </row>
    <row r="1164" spans="1:47" ht="15" customHeight="1" x14ac:dyDescent="0.3">
      <c r="A1164" s="46" t="s">
        <v>956</v>
      </c>
      <c r="B1164" s="46" t="s">
        <v>958</v>
      </c>
      <c r="C1164" s="50"/>
      <c r="D1164" s="51"/>
      <c r="E1164" s="81"/>
      <c r="F1164" s="52"/>
      <c r="G1164" s="50"/>
      <c r="H1164" s="54"/>
      <c r="I1164" s="53"/>
      <c r="J1164" s="53"/>
      <c r="K1164" s="65"/>
      <c r="L1164" s="79"/>
      <c r="M1164" s="79"/>
      <c r="N1164" s="60"/>
      <c r="O1164" s="88" t="s">
        <v>1686</v>
      </c>
      <c r="P1164" s="83">
        <v>45033.567708333336</v>
      </c>
      <c r="Q1164" s="88" t="s">
        <v>7040</v>
      </c>
      <c r="R1164" s="88"/>
      <c r="S1164" s="88" t="s">
        <v>7038</v>
      </c>
      <c r="T1164" s="88" t="s">
        <v>6920</v>
      </c>
      <c r="U1164" s="88" t="s">
        <v>956</v>
      </c>
      <c r="V1164" s="88" t="s">
        <v>7039</v>
      </c>
      <c r="W1164" s="78" t="s">
        <v>7041</v>
      </c>
      <c r="X1164" s="83">
        <v>45033.567708333336</v>
      </c>
      <c r="Y1164" s="88" t="s">
        <v>1692</v>
      </c>
      <c r="Z1164" s="88" t="b">
        <v>0</v>
      </c>
      <c r="AA1164" s="88" t="b">
        <v>0</v>
      </c>
      <c r="AB1164" s="88"/>
      <c r="AC1164" s="88">
        <v>6</v>
      </c>
      <c r="AD1164" s="88">
        <v>0</v>
      </c>
      <c r="AE1164" s="88" t="s">
        <v>1693</v>
      </c>
      <c r="AF1164" s="88" t="b">
        <v>0</v>
      </c>
      <c r="AG1164" s="88" t="b">
        <v>0</v>
      </c>
      <c r="AH1164" s="88"/>
      <c r="AI1164" s="88"/>
      <c r="AJ1164" s="88"/>
      <c r="AK1164" s="88" t="s">
        <v>7042</v>
      </c>
      <c r="AL1164" s="88" t="s">
        <v>7043</v>
      </c>
      <c r="AM1164" s="88" t="s">
        <v>7042</v>
      </c>
      <c r="AN1164" s="88">
        <v>1</v>
      </c>
      <c r="AO1164" s="88" t="s">
        <v>6924</v>
      </c>
      <c r="AP1164" s="88" t="b">
        <v>0</v>
      </c>
      <c r="AQ1164" s="88" t="b">
        <v>0</v>
      </c>
      <c r="AR1164" s="88"/>
      <c r="AS1164" s="88" t="b">
        <v>0</v>
      </c>
      <c r="AT1164" s="88">
        <v>2</v>
      </c>
      <c r="AU1164" s="88">
        <v>2</v>
      </c>
    </row>
    <row r="1165" spans="1:47" ht="15" customHeight="1" x14ac:dyDescent="0.3">
      <c r="A1165" s="46" t="s">
        <v>958</v>
      </c>
      <c r="B1165" s="46" t="s">
        <v>956</v>
      </c>
      <c r="C1165" s="50"/>
      <c r="D1165" s="51"/>
      <c r="E1165" s="81"/>
      <c r="F1165" s="52"/>
      <c r="G1165" s="50"/>
      <c r="H1165" s="54"/>
      <c r="I1165" s="53"/>
      <c r="J1165" s="53"/>
      <c r="K1165" s="65"/>
      <c r="L1165" s="79"/>
      <c r="M1165" s="79"/>
      <c r="N1165" s="60"/>
      <c r="O1165" s="88" t="s">
        <v>1686</v>
      </c>
      <c r="P1165" s="83">
        <v>45032.969780092593</v>
      </c>
      <c r="Q1165" s="88" t="s">
        <v>7044</v>
      </c>
      <c r="R1165" s="88"/>
      <c r="S1165" s="88" t="s">
        <v>7042</v>
      </c>
      <c r="T1165" s="88" t="s">
        <v>6920</v>
      </c>
      <c r="U1165" s="88" t="s">
        <v>7027</v>
      </c>
      <c r="V1165" s="88" t="s">
        <v>7043</v>
      </c>
      <c r="W1165" s="78" t="s">
        <v>7045</v>
      </c>
      <c r="X1165" s="83">
        <v>45032.969780092593</v>
      </c>
      <c r="Y1165" s="88" t="s">
        <v>1692</v>
      </c>
      <c r="Z1165" s="88" t="b">
        <v>0</v>
      </c>
      <c r="AA1165" s="88" t="b">
        <v>0</v>
      </c>
      <c r="AB1165" s="88"/>
      <c r="AC1165" s="88">
        <v>7</v>
      </c>
      <c r="AD1165" s="88">
        <v>0</v>
      </c>
      <c r="AE1165" s="88" t="s">
        <v>1693</v>
      </c>
      <c r="AF1165" s="88" t="b">
        <v>0</v>
      </c>
      <c r="AG1165" s="88" t="b">
        <v>0</v>
      </c>
      <c r="AH1165" s="88"/>
      <c r="AI1165" s="88"/>
      <c r="AJ1165" s="88"/>
      <c r="AK1165" s="88" t="s">
        <v>7023</v>
      </c>
      <c r="AL1165" s="88" t="s">
        <v>7024</v>
      </c>
      <c r="AM1165" s="88" t="s">
        <v>7023</v>
      </c>
      <c r="AN1165" s="88">
        <v>1</v>
      </c>
      <c r="AO1165" s="88" t="s">
        <v>6924</v>
      </c>
      <c r="AP1165" s="88" t="b">
        <v>0</v>
      </c>
      <c r="AQ1165" s="88" t="b">
        <v>0</v>
      </c>
      <c r="AR1165" s="88"/>
      <c r="AS1165" s="88" t="b">
        <v>0</v>
      </c>
      <c r="AT1165" s="88">
        <v>1</v>
      </c>
      <c r="AU1165" s="88">
        <v>3</v>
      </c>
    </row>
    <row r="1166" spans="1:47" ht="15" customHeight="1" x14ac:dyDescent="0.3">
      <c r="A1166" s="46" t="s">
        <v>956</v>
      </c>
      <c r="B1166" s="46" t="s">
        <v>943</v>
      </c>
      <c r="C1166" s="50"/>
      <c r="D1166" s="51"/>
      <c r="E1166" s="81"/>
      <c r="F1166" s="52"/>
      <c r="G1166" s="50"/>
      <c r="H1166" s="54"/>
      <c r="I1166" s="53"/>
      <c r="J1166" s="53"/>
      <c r="K1166" s="65"/>
      <c r="L1166" s="79"/>
      <c r="M1166" s="79"/>
      <c r="N1166" s="60"/>
      <c r="O1166" s="88" t="s">
        <v>1697</v>
      </c>
      <c r="P1166" s="83">
        <v>45032.86383101852</v>
      </c>
      <c r="Q1166" s="88" t="s">
        <v>7046</v>
      </c>
      <c r="R1166" s="88"/>
      <c r="S1166" s="88" t="s">
        <v>7023</v>
      </c>
      <c r="T1166" s="88" t="s">
        <v>6920</v>
      </c>
      <c r="U1166" s="88" t="s">
        <v>956</v>
      </c>
      <c r="V1166" s="88" t="s">
        <v>7024</v>
      </c>
      <c r="W1166" s="78" t="s">
        <v>7047</v>
      </c>
      <c r="X1166" s="83">
        <v>45032.86383101852</v>
      </c>
      <c r="Y1166" s="88" t="s">
        <v>1692</v>
      </c>
      <c r="Z1166" s="88" t="b">
        <v>0</v>
      </c>
      <c r="AA1166" s="88" t="b">
        <v>0</v>
      </c>
      <c r="AB1166" s="88"/>
      <c r="AC1166" s="88">
        <v>12</v>
      </c>
      <c r="AD1166" s="88">
        <v>0</v>
      </c>
      <c r="AE1166" s="88" t="s">
        <v>1693</v>
      </c>
      <c r="AF1166" s="88" t="b">
        <v>0</v>
      </c>
      <c r="AG1166" s="88" t="b">
        <v>0</v>
      </c>
      <c r="AH1166" s="88"/>
      <c r="AI1166" s="88"/>
      <c r="AJ1166" s="88"/>
      <c r="AK1166" s="88" t="s">
        <v>6924</v>
      </c>
      <c r="AL1166" s="88" t="s">
        <v>6925</v>
      </c>
      <c r="AM1166" s="88" t="s">
        <v>6924</v>
      </c>
      <c r="AN1166" s="88">
        <v>2</v>
      </c>
      <c r="AO1166" s="88" t="s">
        <v>6924</v>
      </c>
      <c r="AP1166" s="88" t="b">
        <v>0</v>
      </c>
      <c r="AQ1166" s="88" t="b">
        <v>0</v>
      </c>
      <c r="AR1166" s="88"/>
      <c r="AS1166" s="88" t="b">
        <v>0</v>
      </c>
      <c r="AT1166" s="88">
        <v>0</v>
      </c>
      <c r="AU1166" s="88">
        <v>1</v>
      </c>
    </row>
    <row r="1167" spans="1:47" ht="15" customHeight="1" x14ac:dyDescent="0.3">
      <c r="A1167" s="46" t="s">
        <v>959</v>
      </c>
      <c r="B1167" s="46" t="s">
        <v>960</v>
      </c>
      <c r="C1167" s="50"/>
      <c r="D1167" s="51"/>
      <c r="E1167" s="81"/>
      <c r="F1167" s="52"/>
      <c r="G1167" s="50"/>
      <c r="H1167" s="54"/>
      <c r="I1167" s="53"/>
      <c r="J1167" s="53"/>
      <c r="K1167" s="65"/>
      <c r="L1167" s="79"/>
      <c r="M1167" s="79"/>
      <c r="N1167" s="60"/>
      <c r="O1167" s="88" t="s">
        <v>1686</v>
      </c>
      <c r="P1167" s="83">
        <v>45033.418032407404</v>
      </c>
      <c r="Q1167" s="88" t="s">
        <v>7048</v>
      </c>
      <c r="R1167" s="88"/>
      <c r="S1167" s="88" t="s">
        <v>7049</v>
      </c>
      <c r="T1167" s="88" t="s">
        <v>6920</v>
      </c>
      <c r="U1167" s="88" t="s">
        <v>7050</v>
      </c>
      <c r="V1167" s="88" t="s">
        <v>7051</v>
      </c>
      <c r="W1167" s="78" t="s">
        <v>7052</v>
      </c>
      <c r="X1167" s="83">
        <v>45033.418032407404</v>
      </c>
      <c r="Y1167" s="88" t="s">
        <v>1692</v>
      </c>
      <c r="Z1167" s="88" t="b">
        <v>0</v>
      </c>
      <c r="AA1167" s="88" t="b">
        <v>0</v>
      </c>
      <c r="AB1167" s="88"/>
      <c r="AC1167" s="88">
        <v>0</v>
      </c>
      <c r="AD1167" s="88">
        <v>0</v>
      </c>
      <c r="AE1167" s="88" t="s">
        <v>1693</v>
      </c>
      <c r="AF1167" s="88" t="b">
        <v>0</v>
      </c>
      <c r="AG1167" s="88" t="b">
        <v>0</v>
      </c>
      <c r="AH1167" s="88"/>
      <c r="AI1167" s="88"/>
      <c r="AJ1167" s="88"/>
      <c r="AK1167" s="88" t="s">
        <v>7053</v>
      </c>
      <c r="AL1167" s="88" t="s">
        <v>7054</v>
      </c>
      <c r="AM1167" s="88" t="s">
        <v>7053</v>
      </c>
      <c r="AN1167" s="88">
        <v>0</v>
      </c>
      <c r="AO1167" s="88" t="s">
        <v>6924</v>
      </c>
      <c r="AP1167" s="88" t="b">
        <v>0</v>
      </c>
      <c r="AQ1167" s="88" t="b">
        <v>0</v>
      </c>
      <c r="AR1167" s="88"/>
      <c r="AS1167" s="88" t="b">
        <v>0</v>
      </c>
      <c r="AT1167" s="88">
        <v>1</v>
      </c>
      <c r="AU1167" s="88">
        <v>1</v>
      </c>
    </row>
    <row r="1168" spans="1:47" ht="15" customHeight="1" x14ac:dyDescent="0.3">
      <c r="A1168" s="46" t="s">
        <v>944</v>
      </c>
      <c r="B1168" s="46" t="s">
        <v>960</v>
      </c>
      <c r="C1168" s="50"/>
      <c r="D1168" s="51"/>
      <c r="E1168" s="81"/>
      <c r="F1168" s="52"/>
      <c r="G1168" s="50"/>
      <c r="H1168" s="54"/>
      <c r="I1168" s="53"/>
      <c r="J1168" s="53"/>
      <c r="K1168" s="65"/>
      <c r="L1168" s="79"/>
      <c r="M1168" s="79"/>
      <c r="N1168" s="60"/>
      <c r="O1168" s="88" t="s">
        <v>1686</v>
      </c>
      <c r="P1168" s="83">
        <v>45033.77715277778</v>
      </c>
      <c r="Q1168" s="88" t="s">
        <v>7055</v>
      </c>
      <c r="R1168" s="88"/>
      <c r="S1168" s="88" t="s">
        <v>7056</v>
      </c>
      <c r="T1168" s="88" t="s">
        <v>6920</v>
      </c>
      <c r="U1168" s="88" t="s">
        <v>944</v>
      </c>
      <c r="V1168" s="88" t="s">
        <v>7057</v>
      </c>
      <c r="W1168" s="78" t="s">
        <v>7058</v>
      </c>
      <c r="X1168" s="83">
        <v>45033.77715277778</v>
      </c>
      <c r="Y1168" s="88" t="s">
        <v>1692</v>
      </c>
      <c r="Z1168" s="88" t="b">
        <v>0</v>
      </c>
      <c r="AA1168" s="88" t="b">
        <v>0</v>
      </c>
      <c r="AB1168" s="88"/>
      <c r="AC1168" s="88">
        <v>1</v>
      </c>
      <c r="AD1168" s="88">
        <v>0</v>
      </c>
      <c r="AE1168" s="88" t="s">
        <v>1693</v>
      </c>
      <c r="AF1168" s="88" t="b">
        <v>0</v>
      </c>
      <c r="AG1168" s="88" t="b">
        <v>0</v>
      </c>
      <c r="AH1168" s="88"/>
      <c r="AI1168" s="88"/>
      <c r="AJ1168" s="88"/>
      <c r="AK1168" s="88" t="s">
        <v>7053</v>
      </c>
      <c r="AL1168" s="88" t="s">
        <v>7054</v>
      </c>
      <c r="AM1168" s="88" t="s">
        <v>7053</v>
      </c>
      <c r="AN1168" s="88">
        <v>0</v>
      </c>
      <c r="AO1168" s="88" t="s">
        <v>6924</v>
      </c>
      <c r="AP1168" s="88" t="b">
        <v>0</v>
      </c>
      <c r="AQ1168" s="88" t="b">
        <v>0</v>
      </c>
      <c r="AR1168" s="88"/>
      <c r="AS1168" s="88" t="b">
        <v>0</v>
      </c>
      <c r="AT1168" s="88">
        <v>1</v>
      </c>
      <c r="AU1168" s="88">
        <v>1</v>
      </c>
    </row>
    <row r="1169" spans="1:47" ht="15" customHeight="1" x14ac:dyDescent="0.3">
      <c r="A1169" s="46" t="s">
        <v>960</v>
      </c>
      <c r="B1169" s="46" t="s">
        <v>943</v>
      </c>
      <c r="C1169" s="50"/>
      <c r="D1169" s="51"/>
      <c r="E1169" s="81"/>
      <c r="F1169" s="52"/>
      <c r="G1169" s="50"/>
      <c r="H1169" s="54"/>
      <c r="I1169" s="53"/>
      <c r="J1169" s="53"/>
      <c r="K1169" s="65"/>
      <c r="L1169" s="79"/>
      <c r="M1169" s="79"/>
      <c r="N1169" s="60"/>
      <c r="O1169" s="88" t="s">
        <v>1697</v>
      </c>
      <c r="P1169" s="83">
        <v>45033.356608796297</v>
      </c>
      <c r="Q1169" s="88" t="s">
        <v>7059</v>
      </c>
      <c r="R1169" s="88"/>
      <c r="S1169" s="88" t="s">
        <v>7053</v>
      </c>
      <c r="T1169" s="88" t="s">
        <v>6920</v>
      </c>
      <c r="U1169" s="88" t="s">
        <v>7060</v>
      </c>
      <c r="V1169" s="88" t="s">
        <v>7054</v>
      </c>
      <c r="W1169" s="78" t="s">
        <v>7061</v>
      </c>
      <c r="X1169" s="83">
        <v>45033.356608796297</v>
      </c>
      <c r="Y1169" s="88" t="s">
        <v>1692</v>
      </c>
      <c r="Z1169" s="88" t="b">
        <v>0</v>
      </c>
      <c r="AA1169" s="88" t="b">
        <v>0</v>
      </c>
      <c r="AB1169" s="88"/>
      <c r="AC1169" s="88">
        <v>5</v>
      </c>
      <c r="AD1169" s="88">
        <v>0</v>
      </c>
      <c r="AE1169" s="88" t="s">
        <v>1693</v>
      </c>
      <c r="AF1169" s="88" t="b">
        <v>0</v>
      </c>
      <c r="AG1169" s="88" t="b">
        <v>0</v>
      </c>
      <c r="AH1169" s="88"/>
      <c r="AI1169" s="88"/>
      <c r="AJ1169" s="88"/>
      <c r="AK1169" s="88" t="s">
        <v>6924</v>
      </c>
      <c r="AL1169" s="88" t="s">
        <v>6925</v>
      </c>
      <c r="AM1169" s="88" t="s">
        <v>6924</v>
      </c>
      <c r="AN1169" s="88">
        <v>2</v>
      </c>
      <c r="AO1169" s="88" t="s">
        <v>6924</v>
      </c>
      <c r="AP1169" s="88" t="b">
        <v>0</v>
      </c>
      <c r="AQ1169" s="88" t="b">
        <v>0</v>
      </c>
      <c r="AR1169" s="88"/>
      <c r="AS1169" s="88" t="b">
        <v>0</v>
      </c>
      <c r="AT1169" s="88">
        <v>0</v>
      </c>
      <c r="AU1169" s="88">
        <v>1</v>
      </c>
    </row>
    <row r="1170" spans="1:47" ht="15" customHeight="1" x14ac:dyDescent="0.3">
      <c r="A1170" s="46" t="s">
        <v>961</v>
      </c>
      <c r="B1170" s="46" t="s">
        <v>943</v>
      </c>
      <c r="C1170" s="50"/>
      <c r="D1170" s="51"/>
      <c r="E1170" s="81"/>
      <c r="F1170" s="52"/>
      <c r="G1170" s="50"/>
      <c r="H1170" s="54"/>
      <c r="I1170" s="53"/>
      <c r="J1170" s="53"/>
      <c r="K1170" s="65"/>
      <c r="L1170" s="79"/>
      <c r="M1170" s="79"/>
      <c r="N1170" s="60"/>
      <c r="O1170" s="88" t="s">
        <v>1697</v>
      </c>
      <c r="P1170" s="83">
        <v>45033.363749999997</v>
      </c>
      <c r="Q1170" s="88" t="s">
        <v>7062</v>
      </c>
      <c r="R1170" s="88"/>
      <c r="S1170" s="88" t="s">
        <v>7063</v>
      </c>
      <c r="T1170" s="88" t="s">
        <v>6920</v>
      </c>
      <c r="U1170" s="88" t="s">
        <v>961</v>
      </c>
      <c r="V1170" s="88" t="s">
        <v>7064</v>
      </c>
      <c r="W1170" s="78" t="s">
        <v>7065</v>
      </c>
      <c r="X1170" s="83">
        <v>45033.363749999997</v>
      </c>
      <c r="Y1170" s="88" t="s">
        <v>1692</v>
      </c>
      <c r="Z1170" s="88" t="b">
        <v>0</v>
      </c>
      <c r="AA1170" s="88" t="b">
        <v>0</v>
      </c>
      <c r="AB1170" s="88"/>
      <c r="AC1170" s="88">
        <v>9</v>
      </c>
      <c r="AD1170" s="88">
        <v>0</v>
      </c>
      <c r="AE1170" s="88" t="s">
        <v>1693</v>
      </c>
      <c r="AF1170" s="88" t="b">
        <v>0</v>
      </c>
      <c r="AG1170" s="88" t="b">
        <v>0</v>
      </c>
      <c r="AH1170" s="88"/>
      <c r="AI1170" s="88"/>
      <c r="AJ1170" s="88"/>
      <c r="AK1170" s="88" t="s">
        <v>6924</v>
      </c>
      <c r="AL1170" s="88" t="s">
        <v>6925</v>
      </c>
      <c r="AM1170" s="88" t="s">
        <v>6924</v>
      </c>
      <c r="AN1170" s="88">
        <v>0</v>
      </c>
      <c r="AO1170" s="88" t="s">
        <v>6924</v>
      </c>
      <c r="AP1170" s="88" t="b">
        <v>0</v>
      </c>
      <c r="AQ1170" s="88" t="b">
        <v>0</v>
      </c>
      <c r="AR1170" s="88"/>
      <c r="AS1170" s="88" t="b">
        <v>0</v>
      </c>
      <c r="AT1170" s="88">
        <v>0</v>
      </c>
      <c r="AU1170" s="88">
        <v>1</v>
      </c>
    </row>
    <row r="1171" spans="1:47" ht="15" customHeight="1" x14ac:dyDescent="0.3">
      <c r="A1171" s="46" t="s">
        <v>962</v>
      </c>
      <c r="B1171" s="46" t="s">
        <v>963</v>
      </c>
      <c r="C1171" s="50"/>
      <c r="D1171" s="51"/>
      <c r="E1171" s="81"/>
      <c r="F1171" s="52"/>
      <c r="G1171" s="50"/>
      <c r="H1171" s="54"/>
      <c r="I1171" s="53"/>
      <c r="J1171" s="53"/>
      <c r="K1171" s="65"/>
      <c r="L1171" s="79"/>
      <c r="M1171" s="79"/>
      <c r="N1171" s="60"/>
      <c r="O1171" s="88" t="s">
        <v>1686</v>
      </c>
      <c r="P1171" s="83">
        <v>45033.914571759262</v>
      </c>
      <c r="Q1171" s="88" t="s">
        <v>7066</v>
      </c>
      <c r="R1171" s="88"/>
      <c r="S1171" s="88" t="s">
        <v>7067</v>
      </c>
      <c r="T1171" s="88" t="s">
        <v>6920</v>
      </c>
      <c r="U1171" s="88" t="s">
        <v>7068</v>
      </c>
      <c r="V1171" s="88" t="s">
        <v>7069</v>
      </c>
      <c r="W1171" s="78" t="s">
        <v>7070</v>
      </c>
      <c r="X1171" s="83">
        <v>45033.914571759262</v>
      </c>
      <c r="Y1171" s="88" t="s">
        <v>1692</v>
      </c>
      <c r="Z1171" s="88" t="b">
        <v>0</v>
      </c>
      <c r="AA1171" s="88" t="b">
        <v>0</v>
      </c>
      <c r="AB1171" s="88"/>
      <c r="AC1171" s="88">
        <v>1</v>
      </c>
      <c r="AD1171" s="88">
        <v>0</v>
      </c>
      <c r="AE1171" s="88" t="s">
        <v>1693</v>
      </c>
      <c r="AF1171" s="88" t="b">
        <v>0</v>
      </c>
      <c r="AG1171" s="88" t="b">
        <v>0</v>
      </c>
      <c r="AH1171" s="88"/>
      <c r="AI1171" s="88"/>
      <c r="AJ1171" s="88"/>
      <c r="AK1171" s="88" t="s">
        <v>7071</v>
      </c>
      <c r="AL1171" s="88" t="s">
        <v>7072</v>
      </c>
      <c r="AM1171" s="88" t="s">
        <v>7071</v>
      </c>
      <c r="AN1171" s="88">
        <v>0</v>
      </c>
      <c r="AO1171" s="88" t="s">
        <v>6924</v>
      </c>
      <c r="AP1171" s="88" t="b">
        <v>0</v>
      </c>
      <c r="AQ1171" s="88" t="b">
        <v>0</v>
      </c>
      <c r="AR1171" s="88"/>
      <c r="AS1171" s="88" t="b">
        <v>0</v>
      </c>
      <c r="AT1171" s="88">
        <v>4</v>
      </c>
      <c r="AU1171" s="88">
        <v>2</v>
      </c>
    </row>
    <row r="1172" spans="1:47" ht="15" customHeight="1" x14ac:dyDescent="0.3">
      <c r="A1172" s="46" t="s">
        <v>963</v>
      </c>
      <c r="B1172" s="46" t="s">
        <v>962</v>
      </c>
      <c r="C1172" s="50"/>
      <c r="D1172" s="51"/>
      <c r="E1172" s="81"/>
      <c r="F1172" s="52"/>
      <c r="G1172" s="50"/>
      <c r="H1172" s="54"/>
      <c r="I1172" s="53"/>
      <c r="J1172" s="53"/>
      <c r="K1172" s="65"/>
      <c r="L1172" s="79"/>
      <c r="M1172" s="79"/>
      <c r="N1172" s="60"/>
      <c r="O1172" s="88" t="s">
        <v>1686</v>
      </c>
      <c r="P1172" s="83">
        <v>45033.899016203701</v>
      </c>
      <c r="Q1172" s="88" t="s">
        <v>7073</v>
      </c>
      <c r="R1172" s="88"/>
      <c r="S1172" s="88" t="s">
        <v>7071</v>
      </c>
      <c r="T1172" s="88" t="s">
        <v>6920</v>
      </c>
      <c r="U1172" s="88" t="s">
        <v>963</v>
      </c>
      <c r="V1172" s="88" t="s">
        <v>7072</v>
      </c>
      <c r="W1172" s="78" t="s">
        <v>7074</v>
      </c>
      <c r="X1172" s="83">
        <v>45033.899016203701</v>
      </c>
      <c r="Y1172" s="88" t="s">
        <v>1692</v>
      </c>
      <c r="Z1172" s="88" t="b">
        <v>0</v>
      </c>
      <c r="AA1172" s="88" t="b">
        <v>0</v>
      </c>
      <c r="AB1172" s="88"/>
      <c r="AC1172" s="88">
        <v>3</v>
      </c>
      <c r="AD1172" s="88">
        <v>0</v>
      </c>
      <c r="AE1172" s="88" t="s">
        <v>1693</v>
      </c>
      <c r="AF1172" s="88" t="b">
        <v>0</v>
      </c>
      <c r="AG1172" s="88" t="b">
        <v>0</v>
      </c>
      <c r="AH1172" s="88"/>
      <c r="AI1172" s="88"/>
      <c r="AJ1172" s="88"/>
      <c r="AK1172" s="88" t="s">
        <v>7075</v>
      </c>
      <c r="AL1172" s="88" t="s">
        <v>7076</v>
      </c>
      <c r="AM1172" s="88" t="s">
        <v>7075</v>
      </c>
      <c r="AN1172" s="88">
        <v>1</v>
      </c>
      <c r="AO1172" s="88" t="s">
        <v>6924</v>
      </c>
      <c r="AP1172" s="88" t="b">
        <v>0</v>
      </c>
      <c r="AQ1172" s="88" t="b">
        <v>0</v>
      </c>
      <c r="AR1172" s="88"/>
      <c r="AS1172" s="88" t="b">
        <v>0</v>
      </c>
      <c r="AT1172" s="88">
        <v>3</v>
      </c>
      <c r="AU1172" s="88">
        <v>2</v>
      </c>
    </row>
    <row r="1173" spans="1:47" ht="15" customHeight="1" x14ac:dyDescent="0.3">
      <c r="A1173" s="46" t="s">
        <v>962</v>
      </c>
      <c r="B1173" s="46" t="s">
        <v>963</v>
      </c>
      <c r="C1173" s="50"/>
      <c r="D1173" s="51"/>
      <c r="E1173" s="81"/>
      <c r="F1173" s="52"/>
      <c r="G1173" s="50"/>
      <c r="H1173" s="54"/>
      <c r="I1173" s="53"/>
      <c r="J1173" s="53"/>
      <c r="K1173" s="65"/>
      <c r="L1173" s="79"/>
      <c r="M1173" s="79"/>
      <c r="N1173" s="60"/>
      <c r="O1173" s="88" t="s">
        <v>1686</v>
      </c>
      <c r="P1173" s="83">
        <v>45033.876145833332</v>
      </c>
      <c r="Q1173" s="88" t="s">
        <v>7077</v>
      </c>
      <c r="R1173" s="88"/>
      <c r="S1173" s="88" t="s">
        <v>7075</v>
      </c>
      <c r="T1173" s="88" t="s">
        <v>6920</v>
      </c>
      <c r="U1173" s="88" t="s">
        <v>7068</v>
      </c>
      <c r="V1173" s="88" t="s">
        <v>7076</v>
      </c>
      <c r="W1173" s="78" t="s">
        <v>7078</v>
      </c>
      <c r="X1173" s="83">
        <v>45033.876145833332</v>
      </c>
      <c r="Y1173" s="88" t="s">
        <v>1692</v>
      </c>
      <c r="Z1173" s="88" t="b">
        <v>0</v>
      </c>
      <c r="AA1173" s="88" t="b">
        <v>0</v>
      </c>
      <c r="AB1173" s="88"/>
      <c r="AC1173" s="88">
        <v>1</v>
      </c>
      <c r="AD1173" s="88">
        <v>0</v>
      </c>
      <c r="AE1173" s="88" t="s">
        <v>1693</v>
      </c>
      <c r="AF1173" s="88" t="b">
        <v>0</v>
      </c>
      <c r="AG1173" s="88" t="b">
        <v>0</v>
      </c>
      <c r="AH1173" s="88"/>
      <c r="AI1173" s="88"/>
      <c r="AJ1173" s="88"/>
      <c r="AK1173" s="88" t="s">
        <v>7079</v>
      </c>
      <c r="AL1173" s="88" t="s">
        <v>7080</v>
      </c>
      <c r="AM1173" s="88" t="s">
        <v>7079</v>
      </c>
      <c r="AN1173" s="88">
        <v>1</v>
      </c>
      <c r="AO1173" s="88" t="s">
        <v>6924</v>
      </c>
      <c r="AP1173" s="88" t="b">
        <v>0</v>
      </c>
      <c r="AQ1173" s="88" t="b">
        <v>0</v>
      </c>
      <c r="AR1173" s="88"/>
      <c r="AS1173" s="88" t="b">
        <v>0</v>
      </c>
      <c r="AT1173" s="88">
        <v>2</v>
      </c>
      <c r="AU1173" s="88">
        <v>2</v>
      </c>
    </row>
    <row r="1174" spans="1:47" ht="15" customHeight="1" x14ac:dyDescent="0.3">
      <c r="A1174" s="46" t="s">
        <v>963</v>
      </c>
      <c r="B1174" s="46" t="s">
        <v>962</v>
      </c>
      <c r="C1174" s="50"/>
      <c r="D1174" s="51"/>
      <c r="E1174" s="81"/>
      <c r="F1174" s="52"/>
      <c r="G1174" s="50"/>
      <c r="H1174" s="54"/>
      <c r="I1174" s="53"/>
      <c r="J1174" s="53"/>
      <c r="K1174" s="65"/>
      <c r="L1174" s="79"/>
      <c r="M1174" s="79"/>
      <c r="N1174" s="60"/>
      <c r="O1174" s="88" t="s">
        <v>1686</v>
      </c>
      <c r="P1174" s="83">
        <v>45033.875358796293</v>
      </c>
      <c r="Q1174" s="88" t="s">
        <v>7081</v>
      </c>
      <c r="R1174" s="88"/>
      <c r="S1174" s="88" t="s">
        <v>7079</v>
      </c>
      <c r="T1174" s="88" t="s">
        <v>6920</v>
      </c>
      <c r="U1174" s="88" t="s">
        <v>963</v>
      </c>
      <c r="V1174" s="88" t="s">
        <v>7080</v>
      </c>
      <c r="W1174" s="78" t="s">
        <v>7082</v>
      </c>
      <c r="X1174" s="83">
        <v>45033.875358796293</v>
      </c>
      <c r="Y1174" s="88" t="s">
        <v>1692</v>
      </c>
      <c r="Z1174" s="88" t="b">
        <v>0</v>
      </c>
      <c r="AA1174" s="88" t="b">
        <v>0</v>
      </c>
      <c r="AB1174" s="88"/>
      <c r="AC1174" s="88">
        <v>1</v>
      </c>
      <c r="AD1174" s="88">
        <v>0</v>
      </c>
      <c r="AE1174" s="88" t="s">
        <v>1693</v>
      </c>
      <c r="AF1174" s="88" t="b">
        <v>0</v>
      </c>
      <c r="AG1174" s="88" t="b">
        <v>0</v>
      </c>
      <c r="AH1174" s="88"/>
      <c r="AI1174" s="88"/>
      <c r="AJ1174" s="88"/>
      <c r="AK1174" s="88" t="s">
        <v>7083</v>
      </c>
      <c r="AL1174" s="88" t="s">
        <v>7084</v>
      </c>
      <c r="AM1174" s="88" t="s">
        <v>7083</v>
      </c>
      <c r="AN1174" s="88">
        <v>1</v>
      </c>
      <c r="AO1174" s="88" t="s">
        <v>6924</v>
      </c>
      <c r="AP1174" s="88" t="b">
        <v>0</v>
      </c>
      <c r="AQ1174" s="88" t="b">
        <v>0</v>
      </c>
      <c r="AR1174" s="88"/>
      <c r="AS1174" s="88" t="b">
        <v>0</v>
      </c>
      <c r="AT1174" s="88">
        <v>1</v>
      </c>
      <c r="AU1174" s="88">
        <v>2</v>
      </c>
    </row>
    <row r="1175" spans="1:47" ht="15" customHeight="1" x14ac:dyDescent="0.3">
      <c r="A1175" s="46" t="s">
        <v>962</v>
      </c>
      <c r="B1175" s="46" t="s">
        <v>943</v>
      </c>
      <c r="C1175" s="50"/>
      <c r="D1175" s="51"/>
      <c r="E1175" s="81"/>
      <c r="F1175" s="52"/>
      <c r="G1175" s="50"/>
      <c r="H1175" s="54"/>
      <c r="I1175" s="53"/>
      <c r="J1175" s="53"/>
      <c r="K1175" s="65"/>
      <c r="L1175" s="79"/>
      <c r="M1175" s="79"/>
      <c r="N1175" s="60"/>
      <c r="O1175" s="88" t="s">
        <v>1697</v>
      </c>
      <c r="P1175" s="83">
        <v>45033.499085648145</v>
      </c>
      <c r="Q1175" s="88" t="s">
        <v>7085</v>
      </c>
      <c r="R1175" s="88"/>
      <c r="S1175" s="88" t="s">
        <v>7083</v>
      </c>
      <c r="T1175" s="88" t="s">
        <v>6920</v>
      </c>
      <c r="U1175" s="88" t="s">
        <v>7068</v>
      </c>
      <c r="V1175" s="88" t="s">
        <v>7084</v>
      </c>
      <c r="W1175" s="78" t="s">
        <v>7086</v>
      </c>
      <c r="X1175" s="83">
        <v>45033.499085648145</v>
      </c>
      <c r="Y1175" s="88" t="s">
        <v>1692</v>
      </c>
      <c r="Z1175" s="88" t="b">
        <v>0</v>
      </c>
      <c r="AA1175" s="88" t="b">
        <v>0</v>
      </c>
      <c r="AB1175" s="88"/>
      <c r="AC1175" s="88">
        <v>3</v>
      </c>
      <c r="AD1175" s="88">
        <v>0</v>
      </c>
      <c r="AE1175" s="88" t="s">
        <v>1693</v>
      </c>
      <c r="AF1175" s="88" t="b">
        <v>0</v>
      </c>
      <c r="AG1175" s="88" t="b">
        <v>0</v>
      </c>
      <c r="AH1175" s="88"/>
      <c r="AI1175" s="88"/>
      <c r="AJ1175" s="88"/>
      <c r="AK1175" s="88" t="s">
        <v>6924</v>
      </c>
      <c r="AL1175" s="88" t="s">
        <v>6925</v>
      </c>
      <c r="AM1175" s="88" t="s">
        <v>6924</v>
      </c>
      <c r="AN1175" s="88">
        <v>1</v>
      </c>
      <c r="AO1175" s="88" t="s">
        <v>6924</v>
      </c>
      <c r="AP1175" s="88" t="b">
        <v>0</v>
      </c>
      <c r="AQ1175" s="88" t="b">
        <v>0</v>
      </c>
      <c r="AR1175" s="88"/>
      <c r="AS1175" s="88" t="b">
        <v>0</v>
      </c>
      <c r="AT1175" s="88">
        <v>0</v>
      </c>
      <c r="AU1175" s="88">
        <v>1</v>
      </c>
    </row>
    <row r="1176" spans="1:47" ht="15" customHeight="1" x14ac:dyDescent="0.3">
      <c r="A1176" s="46" t="s">
        <v>964</v>
      </c>
      <c r="B1176" s="46" t="s">
        <v>943</v>
      </c>
      <c r="C1176" s="50"/>
      <c r="D1176" s="51"/>
      <c r="E1176" s="81"/>
      <c r="F1176" s="52"/>
      <c r="G1176" s="50"/>
      <c r="H1176" s="54"/>
      <c r="I1176" s="53"/>
      <c r="J1176" s="53"/>
      <c r="K1176" s="65"/>
      <c r="L1176" s="79"/>
      <c r="M1176" s="79"/>
      <c r="N1176" s="60"/>
      <c r="O1176" s="88" t="s">
        <v>1697</v>
      </c>
      <c r="P1176" s="83">
        <v>45033.530682870369</v>
      </c>
      <c r="Q1176" s="88" t="s">
        <v>7087</v>
      </c>
      <c r="R1176" s="88"/>
      <c r="S1176" s="88" t="s">
        <v>7088</v>
      </c>
      <c r="T1176" s="88" t="s">
        <v>6920</v>
      </c>
      <c r="U1176" s="88" t="s">
        <v>7089</v>
      </c>
      <c r="V1176" s="88" t="s">
        <v>7090</v>
      </c>
      <c r="W1176" s="78" t="s">
        <v>7091</v>
      </c>
      <c r="X1176" s="83">
        <v>45033.530682870369</v>
      </c>
      <c r="Y1176" s="88" t="s">
        <v>1692</v>
      </c>
      <c r="Z1176" s="88" t="b">
        <v>0</v>
      </c>
      <c r="AA1176" s="88" t="b">
        <v>0</v>
      </c>
      <c r="AB1176" s="88"/>
      <c r="AC1176" s="88">
        <v>1</v>
      </c>
      <c r="AD1176" s="88">
        <v>0</v>
      </c>
      <c r="AE1176" s="88" t="s">
        <v>1693</v>
      </c>
      <c r="AF1176" s="88" t="b">
        <v>0</v>
      </c>
      <c r="AG1176" s="88" t="b">
        <v>0</v>
      </c>
      <c r="AH1176" s="88"/>
      <c r="AI1176" s="88"/>
      <c r="AJ1176" s="88"/>
      <c r="AK1176" s="88" t="s">
        <v>6924</v>
      </c>
      <c r="AL1176" s="88" t="s">
        <v>6925</v>
      </c>
      <c r="AM1176" s="88" t="s">
        <v>6924</v>
      </c>
      <c r="AN1176" s="88">
        <v>0</v>
      </c>
      <c r="AO1176" s="88" t="s">
        <v>6924</v>
      </c>
      <c r="AP1176" s="88" t="b">
        <v>0</v>
      </c>
      <c r="AQ1176" s="88" t="b">
        <v>0</v>
      </c>
      <c r="AR1176" s="88"/>
      <c r="AS1176" s="88" t="b">
        <v>0</v>
      </c>
      <c r="AT1176" s="88">
        <v>0</v>
      </c>
      <c r="AU1176" s="88">
        <v>1</v>
      </c>
    </row>
    <row r="1177" spans="1:47" ht="15" customHeight="1" x14ac:dyDescent="0.3">
      <c r="A1177" s="46" t="s">
        <v>944</v>
      </c>
      <c r="B1177" s="46" t="s">
        <v>965</v>
      </c>
      <c r="C1177" s="50"/>
      <c r="D1177" s="51"/>
      <c r="E1177" s="81"/>
      <c r="F1177" s="52"/>
      <c r="G1177" s="50"/>
      <c r="H1177" s="54"/>
      <c r="I1177" s="53"/>
      <c r="J1177" s="53"/>
      <c r="K1177" s="65"/>
      <c r="L1177" s="79"/>
      <c r="M1177" s="79"/>
      <c r="N1177" s="60"/>
      <c r="O1177" s="88" t="s">
        <v>1686</v>
      </c>
      <c r="P1177" s="83">
        <v>45033.77888888889</v>
      </c>
      <c r="Q1177" s="88" t="s">
        <v>7092</v>
      </c>
      <c r="R1177" s="88"/>
      <c r="S1177" s="88" t="s">
        <v>7093</v>
      </c>
      <c r="T1177" s="88" t="s">
        <v>6920</v>
      </c>
      <c r="U1177" s="88" t="s">
        <v>944</v>
      </c>
      <c r="V1177" s="88" t="s">
        <v>7094</v>
      </c>
      <c r="W1177" s="78" t="s">
        <v>7095</v>
      </c>
      <c r="X1177" s="83">
        <v>45033.77888888889</v>
      </c>
      <c r="Y1177" s="88" t="s">
        <v>1692</v>
      </c>
      <c r="Z1177" s="88" t="b">
        <v>0</v>
      </c>
      <c r="AA1177" s="88" t="b">
        <v>0</v>
      </c>
      <c r="AB1177" s="88"/>
      <c r="AC1177" s="88">
        <v>2</v>
      </c>
      <c r="AD1177" s="88">
        <v>0</v>
      </c>
      <c r="AE1177" s="88" t="s">
        <v>1693</v>
      </c>
      <c r="AF1177" s="88" t="b">
        <v>0</v>
      </c>
      <c r="AG1177" s="88" t="b">
        <v>0</v>
      </c>
      <c r="AH1177" s="88"/>
      <c r="AI1177" s="88"/>
      <c r="AJ1177" s="88"/>
      <c r="AK1177" s="88" t="s">
        <v>7096</v>
      </c>
      <c r="AL1177" s="88" t="s">
        <v>7097</v>
      </c>
      <c r="AM1177" s="88" t="s">
        <v>7096</v>
      </c>
      <c r="AN1177" s="88">
        <v>0</v>
      </c>
      <c r="AO1177" s="88" t="s">
        <v>6924</v>
      </c>
      <c r="AP1177" s="88" t="b">
        <v>0</v>
      </c>
      <c r="AQ1177" s="88" t="b">
        <v>0</v>
      </c>
      <c r="AR1177" s="88"/>
      <c r="AS1177" s="88" t="b">
        <v>0</v>
      </c>
      <c r="AT1177" s="88">
        <v>2</v>
      </c>
      <c r="AU1177" s="88">
        <v>1</v>
      </c>
    </row>
    <row r="1178" spans="1:47" ht="15" customHeight="1" x14ac:dyDescent="0.3">
      <c r="A1178" s="46" t="s">
        <v>966</v>
      </c>
      <c r="B1178" s="46" t="s">
        <v>965</v>
      </c>
      <c r="C1178" s="50"/>
      <c r="D1178" s="51"/>
      <c r="E1178" s="81"/>
      <c r="F1178" s="52"/>
      <c r="G1178" s="50"/>
      <c r="H1178" s="54"/>
      <c r="I1178" s="53"/>
      <c r="J1178" s="53"/>
      <c r="K1178" s="65"/>
      <c r="L1178" s="79"/>
      <c r="M1178" s="79"/>
      <c r="N1178" s="60"/>
      <c r="O1178" s="88" t="s">
        <v>1686</v>
      </c>
      <c r="P1178" s="83">
        <v>45033.84101851852</v>
      </c>
      <c r="Q1178" s="88" t="s">
        <v>7098</v>
      </c>
      <c r="R1178" s="88"/>
      <c r="S1178" s="88" t="s">
        <v>7099</v>
      </c>
      <c r="T1178" s="88" t="s">
        <v>6920</v>
      </c>
      <c r="U1178" s="88" t="s">
        <v>966</v>
      </c>
      <c r="V1178" s="88" t="s">
        <v>7100</v>
      </c>
      <c r="W1178" s="78" t="s">
        <v>7101</v>
      </c>
      <c r="X1178" s="83">
        <v>45033.84101851852</v>
      </c>
      <c r="Y1178" s="88" t="s">
        <v>1692</v>
      </c>
      <c r="Z1178" s="88" t="b">
        <v>0</v>
      </c>
      <c r="AA1178" s="88" t="b">
        <v>0</v>
      </c>
      <c r="AB1178" s="88"/>
      <c r="AC1178" s="88">
        <v>1</v>
      </c>
      <c r="AD1178" s="88">
        <v>0</v>
      </c>
      <c r="AE1178" s="88" t="s">
        <v>1693</v>
      </c>
      <c r="AF1178" s="88" t="b">
        <v>0</v>
      </c>
      <c r="AG1178" s="88" t="b">
        <v>0</v>
      </c>
      <c r="AH1178" s="88"/>
      <c r="AI1178" s="88"/>
      <c r="AJ1178" s="88"/>
      <c r="AK1178" s="88" t="s">
        <v>7096</v>
      </c>
      <c r="AL1178" s="88" t="s">
        <v>7097</v>
      </c>
      <c r="AM1178" s="88" t="s">
        <v>7096</v>
      </c>
      <c r="AN1178" s="88">
        <v>0</v>
      </c>
      <c r="AO1178" s="88" t="s">
        <v>6924</v>
      </c>
      <c r="AP1178" s="88" t="b">
        <v>0</v>
      </c>
      <c r="AQ1178" s="88" t="b">
        <v>0</v>
      </c>
      <c r="AR1178" s="88"/>
      <c r="AS1178" s="88" t="b">
        <v>0</v>
      </c>
      <c r="AT1178" s="88">
        <v>2</v>
      </c>
      <c r="AU1178" s="88">
        <v>1</v>
      </c>
    </row>
    <row r="1179" spans="1:47" ht="15" customHeight="1" x14ac:dyDescent="0.3">
      <c r="A1179" s="46" t="s">
        <v>965</v>
      </c>
      <c r="B1179" s="46" t="s">
        <v>966</v>
      </c>
      <c r="C1179" s="50"/>
      <c r="D1179" s="51"/>
      <c r="E1179" s="81"/>
      <c r="F1179" s="52"/>
      <c r="G1179" s="50"/>
      <c r="H1179" s="54"/>
      <c r="I1179" s="53"/>
      <c r="J1179" s="53"/>
      <c r="K1179" s="65"/>
      <c r="L1179" s="79"/>
      <c r="M1179" s="79"/>
      <c r="N1179" s="60"/>
      <c r="O1179" s="88" t="s">
        <v>1686</v>
      </c>
      <c r="P1179" s="83">
        <v>45033.69872685185</v>
      </c>
      <c r="Q1179" s="88" t="s">
        <v>7102</v>
      </c>
      <c r="R1179" s="88"/>
      <c r="S1179" s="88" t="s">
        <v>7096</v>
      </c>
      <c r="T1179" s="88" t="s">
        <v>6920</v>
      </c>
      <c r="U1179" s="88" t="s">
        <v>965</v>
      </c>
      <c r="V1179" s="88" t="s">
        <v>7097</v>
      </c>
      <c r="W1179" s="78" t="s">
        <v>7103</v>
      </c>
      <c r="X1179" s="83">
        <v>45033.69872685185</v>
      </c>
      <c r="Y1179" s="88" t="s">
        <v>1692</v>
      </c>
      <c r="Z1179" s="88" t="b">
        <v>0</v>
      </c>
      <c r="AA1179" s="88" t="b">
        <v>0</v>
      </c>
      <c r="AB1179" s="88"/>
      <c r="AC1179" s="88">
        <v>1</v>
      </c>
      <c r="AD1179" s="88">
        <v>0</v>
      </c>
      <c r="AE1179" s="88" t="s">
        <v>1693</v>
      </c>
      <c r="AF1179" s="88" t="b">
        <v>0</v>
      </c>
      <c r="AG1179" s="88" t="b">
        <v>0</v>
      </c>
      <c r="AH1179" s="88"/>
      <c r="AI1179" s="88"/>
      <c r="AJ1179" s="88"/>
      <c r="AK1179" s="88" t="s">
        <v>7104</v>
      </c>
      <c r="AL1179" s="88" t="s">
        <v>7105</v>
      </c>
      <c r="AM1179" s="88" t="s">
        <v>7104</v>
      </c>
      <c r="AN1179" s="88">
        <v>2</v>
      </c>
      <c r="AO1179" s="88" t="s">
        <v>6924</v>
      </c>
      <c r="AP1179" s="88" t="b">
        <v>0</v>
      </c>
      <c r="AQ1179" s="88" t="b">
        <v>0</v>
      </c>
      <c r="AR1179" s="88"/>
      <c r="AS1179" s="88" t="b">
        <v>0</v>
      </c>
      <c r="AT1179" s="88">
        <v>1</v>
      </c>
      <c r="AU1179" s="88">
        <v>1</v>
      </c>
    </row>
    <row r="1180" spans="1:47" ht="15" customHeight="1" x14ac:dyDescent="0.3">
      <c r="A1180" s="46" t="s">
        <v>966</v>
      </c>
      <c r="B1180" s="46" t="s">
        <v>943</v>
      </c>
      <c r="C1180" s="50"/>
      <c r="D1180" s="51"/>
      <c r="E1180" s="81"/>
      <c r="F1180" s="52"/>
      <c r="G1180" s="50"/>
      <c r="H1180" s="54"/>
      <c r="I1180" s="53"/>
      <c r="J1180" s="53"/>
      <c r="K1180" s="65"/>
      <c r="L1180" s="79"/>
      <c r="M1180" s="79"/>
      <c r="N1180" s="60"/>
      <c r="O1180" s="88" t="s">
        <v>1697</v>
      </c>
      <c r="P1180" s="83">
        <v>45033.562152777777</v>
      </c>
      <c r="Q1180" s="88" t="s">
        <v>7106</v>
      </c>
      <c r="R1180" s="88"/>
      <c r="S1180" s="88" t="s">
        <v>7104</v>
      </c>
      <c r="T1180" s="88" t="s">
        <v>6920</v>
      </c>
      <c r="U1180" s="88" t="s">
        <v>966</v>
      </c>
      <c r="V1180" s="88" t="s">
        <v>7105</v>
      </c>
      <c r="W1180" s="78" t="s">
        <v>7107</v>
      </c>
      <c r="X1180" s="83">
        <v>45033.562152777777</v>
      </c>
      <c r="Y1180" s="88" t="s">
        <v>1692</v>
      </c>
      <c r="Z1180" s="88" t="b">
        <v>0</v>
      </c>
      <c r="AA1180" s="88" t="b">
        <v>0</v>
      </c>
      <c r="AB1180" s="88"/>
      <c r="AC1180" s="88">
        <v>2</v>
      </c>
      <c r="AD1180" s="88">
        <v>0</v>
      </c>
      <c r="AE1180" s="88" t="s">
        <v>1693</v>
      </c>
      <c r="AF1180" s="88" t="b">
        <v>0</v>
      </c>
      <c r="AG1180" s="88" t="b">
        <v>0</v>
      </c>
      <c r="AH1180" s="88"/>
      <c r="AI1180" s="88"/>
      <c r="AJ1180" s="88"/>
      <c r="AK1180" s="88" t="s">
        <v>6924</v>
      </c>
      <c r="AL1180" s="88" t="s">
        <v>6925</v>
      </c>
      <c r="AM1180" s="88" t="s">
        <v>6924</v>
      </c>
      <c r="AN1180" s="88">
        <v>1</v>
      </c>
      <c r="AO1180" s="88" t="s">
        <v>6924</v>
      </c>
      <c r="AP1180" s="88" t="b">
        <v>0</v>
      </c>
      <c r="AQ1180" s="88" t="b">
        <v>0</v>
      </c>
      <c r="AR1180" s="88"/>
      <c r="AS1180" s="88" t="b">
        <v>0</v>
      </c>
      <c r="AT1180" s="88">
        <v>0</v>
      </c>
      <c r="AU1180" s="88">
        <v>1</v>
      </c>
    </row>
    <row r="1181" spans="1:47" ht="15" customHeight="1" x14ac:dyDescent="0.3">
      <c r="A1181" s="46" t="s">
        <v>967</v>
      </c>
      <c r="B1181" s="46" t="s">
        <v>943</v>
      </c>
      <c r="C1181" s="50"/>
      <c r="D1181" s="51"/>
      <c r="E1181" s="81"/>
      <c r="F1181" s="52"/>
      <c r="G1181" s="50"/>
      <c r="H1181" s="54"/>
      <c r="I1181" s="53"/>
      <c r="J1181" s="53"/>
      <c r="K1181" s="65"/>
      <c r="L1181" s="79"/>
      <c r="M1181" s="79"/>
      <c r="N1181" s="60"/>
      <c r="O1181" s="88" t="s">
        <v>1697</v>
      </c>
      <c r="P1181" s="83">
        <v>45033.82439814815</v>
      </c>
      <c r="Q1181" s="88" t="s">
        <v>7108</v>
      </c>
      <c r="R1181" s="88"/>
      <c r="S1181" s="88" t="s">
        <v>7109</v>
      </c>
      <c r="T1181" s="88" t="s">
        <v>6920</v>
      </c>
      <c r="U1181" s="88" t="s">
        <v>7110</v>
      </c>
      <c r="V1181" s="88" t="s">
        <v>7111</v>
      </c>
      <c r="W1181" s="78" t="s">
        <v>7112</v>
      </c>
      <c r="X1181" s="83">
        <v>45033.82439814815</v>
      </c>
      <c r="Y1181" s="88" t="s">
        <v>1692</v>
      </c>
      <c r="Z1181" s="88" t="b">
        <v>0</v>
      </c>
      <c r="AA1181" s="88" t="b">
        <v>0</v>
      </c>
      <c r="AB1181" s="88"/>
      <c r="AC1181" s="88">
        <v>1</v>
      </c>
      <c r="AD1181" s="88">
        <v>0</v>
      </c>
      <c r="AE1181" s="88" t="s">
        <v>1693</v>
      </c>
      <c r="AF1181" s="88" t="b">
        <v>0</v>
      </c>
      <c r="AG1181" s="88" t="b">
        <v>0</v>
      </c>
      <c r="AH1181" s="88"/>
      <c r="AI1181" s="88"/>
      <c r="AJ1181" s="88"/>
      <c r="AK1181" s="88" t="s">
        <v>6924</v>
      </c>
      <c r="AL1181" s="88" t="s">
        <v>6925</v>
      </c>
      <c r="AM1181" s="88" t="s">
        <v>6924</v>
      </c>
      <c r="AN1181" s="88">
        <v>0</v>
      </c>
      <c r="AO1181" s="88" t="s">
        <v>6924</v>
      </c>
      <c r="AP1181" s="88" t="b">
        <v>0</v>
      </c>
      <c r="AQ1181" s="88" t="b">
        <v>1</v>
      </c>
      <c r="AR1181" s="88"/>
      <c r="AS1181" s="88" t="b">
        <v>0</v>
      </c>
      <c r="AT1181" s="88">
        <v>0</v>
      </c>
      <c r="AU1181" s="88">
        <v>1</v>
      </c>
    </row>
    <row r="1182" spans="1:47" ht="15" customHeight="1" x14ac:dyDescent="0.3">
      <c r="A1182" s="46" t="s">
        <v>943</v>
      </c>
      <c r="B1182" s="46" t="s">
        <v>943</v>
      </c>
      <c r="C1182" s="50"/>
      <c r="D1182" s="51"/>
      <c r="E1182" s="81"/>
      <c r="F1182" s="52"/>
      <c r="G1182" s="50"/>
      <c r="H1182" s="54"/>
      <c r="I1182" s="53"/>
      <c r="J1182" s="53"/>
      <c r="K1182" s="65"/>
      <c r="L1182" s="79"/>
      <c r="M1182" s="79"/>
      <c r="N1182" s="60"/>
      <c r="O1182" s="88" t="s">
        <v>1736</v>
      </c>
      <c r="P1182" s="83">
        <v>45032.623344907406</v>
      </c>
      <c r="Q1182" s="88"/>
      <c r="R1182" s="78" t="s">
        <v>7113</v>
      </c>
      <c r="S1182" s="88" t="s">
        <v>6924</v>
      </c>
      <c r="T1182" s="88" t="s">
        <v>6920</v>
      </c>
      <c r="U1182" s="88" t="s">
        <v>943</v>
      </c>
      <c r="V1182" s="88" t="s">
        <v>6925</v>
      </c>
      <c r="W1182" s="78" t="s">
        <v>7114</v>
      </c>
      <c r="X1182" s="83">
        <v>45032.623344907406</v>
      </c>
      <c r="Y1182" s="88" t="s">
        <v>1692</v>
      </c>
      <c r="Z1182" s="88" t="b">
        <v>0</v>
      </c>
      <c r="AA1182" s="88" t="b">
        <v>0</v>
      </c>
      <c r="AB1182" s="88"/>
      <c r="AC1182" s="88">
        <v>78</v>
      </c>
      <c r="AD1182" s="88">
        <v>4</v>
      </c>
      <c r="AE1182" s="88" t="s">
        <v>1693</v>
      </c>
      <c r="AF1182" s="88" t="b">
        <v>0</v>
      </c>
      <c r="AG1182" s="88" t="b">
        <v>0</v>
      </c>
      <c r="AH1182" s="88" t="s">
        <v>7115</v>
      </c>
      <c r="AI1182" s="88" t="b">
        <v>0</v>
      </c>
      <c r="AJ1182" s="88">
        <v>0.96</v>
      </c>
      <c r="AK1182" s="88"/>
      <c r="AL1182" s="88"/>
      <c r="AM1182" s="88" t="s">
        <v>6924</v>
      </c>
      <c r="AN1182" s="88">
        <v>0</v>
      </c>
      <c r="AO1182" s="88"/>
      <c r="AP1182" s="88"/>
      <c r="AQ1182" s="88"/>
      <c r="AR1182" s="88"/>
      <c r="AS1182" s="88"/>
      <c r="AT1182" s="88"/>
      <c r="AU1182" s="88">
        <v>1</v>
      </c>
    </row>
    <row r="1183" spans="1:47" ht="15" customHeight="1" x14ac:dyDescent="0.3">
      <c r="A1183" s="46" t="s">
        <v>182</v>
      </c>
      <c r="B1183" s="46" t="s">
        <v>968</v>
      </c>
      <c r="C1183" s="50"/>
      <c r="D1183" s="51"/>
      <c r="E1183" s="81"/>
      <c r="F1183" s="52"/>
      <c r="G1183" s="50"/>
      <c r="H1183" s="54"/>
      <c r="I1183" s="53"/>
      <c r="J1183" s="53"/>
      <c r="K1183" s="65"/>
      <c r="L1183" s="79"/>
      <c r="M1183" s="79"/>
      <c r="N1183" s="60"/>
      <c r="O1183" s="88" t="s">
        <v>1697</v>
      </c>
      <c r="P1183" s="83">
        <v>45033.555266203701</v>
      </c>
      <c r="Q1183" s="88" t="s">
        <v>7116</v>
      </c>
      <c r="R1183" s="88"/>
      <c r="S1183" s="88" t="s">
        <v>7117</v>
      </c>
      <c r="T1183" s="88" t="s">
        <v>7118</v>
      </c>
      <c r="U1183" s="88" t="s">
        <v>1733</v>
      </c>
      <c r="V1183" s="88" t="s">
        <v>7119</v>
      </c>
      <c r="W1183" s="78" t="s">
        <v>7120</v>
      </c>
      <c r="X1183" s="83">
        <v>45033.555266203701</v>
      </c>
      <c r="Y1183" s="88" t="s">
        <v>1692</v>
      </c>
      <c r="Z1183" s="88" t="b">
        <v>0</v>
      </c>
      <c r="AA1183" s="88" t="b">
        <v>0</v>
      </c>
      <c r="AB1183" s="88"/>
      <c r="AC1183" s="88">
        <v>1</v>
      </c>
      <c r="AD1183" s="88">
        <v>0</v>
      </c>
      <c r="AE1183" s="88" t="s">
        <v>1693</v>
      </c>
      <c r="AF1183" s="88" t="b">
        <v>0</v>
      </c>
      <c r="AG1183" s="88" t="b">
        <v>0</v>
      </c>
      <c r="AH1183" s="88"/>
      <c r="AI1183" s="88"/>
      <c r="AJ1183" s="88"/>
      <c r="AK1183" s="88" t="s">
        <v>7121</v>
      </c>
      <c r="AL1183" s="88" t="s">
        <v>7122</v>
      </c>
      <c r="AM1183" s="88" t="s">
        <v>7121</v>
      </c>
      <c r="AN1183" s="88">
        <v>0</v>
      </c>
      <c r="AO1183" s="88" t="s">
        <v>7121</v>
      </c>
      <c r="AP1183" s="88" t="b">
        <v>0</v>
      </c>
      <c r="AQ1183" s="88" t="b">
        <v>0</v>
      </c>
      <c r="AR1183" s="88"/>
      <c r="AS1183" s="88" t="b">
        <v>1</v>
      </c>
      <c r="AT1183" s="88">
        <v>0</v>
      </c>
      <c r="AU1183" s="88">
        <v>1</v>
      </c>
    </row>
    <row r="1184" spans="1:47" ht="15" customHeight="1" x14ac:dyDescent="0.3">
      <c r="A1184" s="46" t="s">
        <v>968</v>
      </c>
      <c r="B1184" s="46" t="s">
        <v>968</v>
      </c>
      <c r="C1184" s="50"/>
      <c r="D1184" s="51"/>
      <c r="E1184" s="81"/>
      <c r="F1184" s="52"/>
      <c r="G1184" s="50"/>
      <c r="H1184" s="54"/>
      <c r="I1184" s="53"/>
      <c r="J1184" s="53"/>
      <c r="K1184" s="65"/>
      <c r="L1184" s="79"/>
      <c r="M1184" s="79"/>
      <c r="N1184" s="60"/>
      <c r="O1184" s="88" t="s">
        <v>1736</v>
      </c>
      <c r="P1184" s="83">
        <v>45033.555266203701</v>
      </c>
      <c r="Q1184" s="88" t="s">
        <v>7123</v>
      </c>
      <c r="R1184" s="88"/>
      <c r="S1184" s="88" t="s">
        <v>7121</v>
      </c>
      <c r="T1184" s="88" t="s">
        <v>7118</v>
      </c>
      <c r="U1184" s="88" t="s">
        <v>7124</v>
      </c>
      <c r="V1184" s="88" t="s">
        <v>7122</v>
      </c>
      <c r="W1184" s="78" t="s">
        <v>7125</v>
      </c>
      <c r="X1184" s="83">
        <v>45033.555266203701</v>
      </c>
      <c r="Y1184" s="88" t="s">
        <v>1692</v>
      </c>
      <c r="Z1184" s="88" t="b">
        <v>0</v>
      </c>
      <c r="AA1184" s="88" t="b">
        <v>0</v>
      </c>
      <c r="AB1184" s="88"/>
      <c r="AC1184" s="88">
        <v>1</v>
      </c>
      <c r="AD1184" s="88">
        <v>0</v>
      </c>
      <c r="AE1184" s="88" t="s">
        <v>1693</v>
      </c>
      <c r="AF1184" s="88" t="b">
        <v>0</v>
      </c>
      <c r="AG1184" s="88" t="b">
        <v>0</v>
      </c>
      <c r="AH1184" s="88" t="s">
        <v>7126</v>
      </c>
      <c r="AI1184" s="88" t="b">
        <v>0</v>
      </c>
      <c r="AJ1184" s="88">
        <v>1</v>
      </c>
      <c r="AK1184" s="88"/>
      <c r="AL1184" s="88"/>
      <c r="AM1184" s="88" t="s">
        <v>7121</v>
      </c>
      <c r="AN1184" s="88">
        <v>0</v>
      </c>
      <c r="AO1184" s="88"/>
      <c r="AP1184" s="88"/>
      <c r="AQ1184" s="88"/>
      <c r="AR1184" s="88"/>
      <c r="AS1184" s="88"/>
      <c r="AT1184" s="88"/>
      <c r="AU1184" s="88">
        <v>1</v>
      </c>
    </row>
    <row r="1185" spans="1:47" ht="15" customHeight="1" x14ac:dyDescent="0.3">
      <c r="A1185" s="46" t="s">
        <v>969</v>
      </c>
      <c r="B1185" s="46" t="s">
        <v>969</v>
      </c>
      <c r="C1185" s="50"/>
      <c r="D1185" s="51"/>
      <c r="E1185" s="81"/>
      <c r="F1185" s="52"/>
      <c r="G1185" s="50"/>
      <c r="H1185" s="54"/>
      <c r="I1185" s="53"/>
      <c r="J1185" s="53"/>
      <c r="K1185" s="65"/>
      <c r="L1185" s="79"/>
      <c r="M1185" s="79"/>
      <c r="N1185" s="60"/>
      <c r="O1185" s="88" t="s">
        <v>1736</v>
      </c>
      <c r="P1185" s="83">
        <v>45033.672268518516</v>
      </c>
      <c r="Q1185" s="88"/>
      <c r="R1185" s="78" t="s">
        <v>7127</v>
      </c>
      <c r="S1185" s="88" t="s">
        <v>7128</v>
      </c>
      <c r="T1185" s="88" t="s">
        <v>7129</v>
      </c>
      <c r="U1185" s="88" t="s">
        <v>969</v>
      </c>
      <c r="V1185" s="88" t="s">
        <v>7130</v>
      </c>
      <c r="W1185" s="78" t="s">
        <v>7131</v>
      </c>
      <c r="X1185" s="83">
        <v>45033.672268518516</v>
      </c>
      <c r="Y1185" s="88" t="s">
        <v>1692</v>
      </c>
      <c r="Z1185" s="88" t="b">
        <v>0</v>
      </c>
      <c r="AA1185" s="88" t="b">
        <v>0</v>
      </c>
      <c r="AB1185" s="88"/>
      <c r="AC1185" s="88">
        <v>1</v>
      </c>
      <c r="AD1185" s="88">
        <v>0</v>
      </c>
      <c r="AE1185" s="88" t="s">
        <v>1693</v>
      </c>
      <c r="AF1185" s="88" t="b">
        <v>0</v>
      </c>
      <c r="AG1185" s="88" t="b">
        <v>0</v>
      </c>
      <c r="AH1185" s="88" t="s">
        <v>7132</v>
      </c>
      <c r="AI1185" s="88" t="b">
        <v>0</v>
      </c>
      <c r="AJ1185" s="88">
        <v>1</v>
      </c>
      <c r="AK1185" s="88"/>
      <c r="AL1185" s="88"/>
      <c r="AM1185" s="88" t="s">
        <v>7128</v>
      </c>
      <c r="AN1185" s="88">
        <v>0</v>
      </c>
      <c r="AO1185" s="88"/>
      <c r="AP1185" s="88"/>
      <c r="AQ1185" s="88"/>
      <c r="AR1185" s="88"/>
      <c r="AS1185" s="88"/>
      <c r="AT1185" s="88"/>
      <c r="AU1185" s="88">
        <v>1</v>
      </c>
    </row>
    <row r="1186" spans="1:47" ht="15" customHeight="1" x14ac:dyDescent="0.3">
      <c r="A1186" s="46" t="s">
        <v>970</v>
      </c>
      <c r="B1186" s="46" t="s">
        <v>970</v>
      </c>
      <c r="C1186" s="50"/>
      <c r="D1186" s="51"/>
      <c r="E1186" s="81"/>
      <c r="F1186" s="52"/>
      <c r="G1186" s="50"/>
      <c r="H1186" s="54"/>
      <c r="I1186" s="53"/>
      <c r="J1186" s="53"/>
      <c r="K1186" s="65"/>
      <c r="L1186" s="79"/>
      <c r="M1186" s="79"/>
      <c r="N1186" s="60"/>
      <c r="O1186" s="88" t="s">
        <v>1736</v>
      </c>
      <c r="P1186" s="83">
        <v>45034.26121527778</v>
      </c>
      <c r="Q1186" s="88"/>
      <c r="R1186" s="78" t="s">
        <v>7133</v>
      </c>
      <c r="S1186" s="88" t="s">
        <v>7134</v>
      </c>
      <c r="T1186" s="88" t="s">
        <v>7135</v>
      </c>
      <c r="U1186" s="88" t="s">
        <v>7136</v>
      </c>
      <c r="V1186" s="88" t="s">
        <v>7137</v>
      </c>
      <c r="W1186" s="78" t="s">
        <v>7138</v>
      </c>
      <c r="X1186" s="83">
        <v>45034.26121527778</v>
      </c>
      <c r="Y1186" s="88" t="s">
        <v>1692</v>
      </c>
      <c r="Z1186" s="88" t="b">
        <v>0</v>
      </c>
      <c r="AA1186" s="88" t="b">
        <v>0</v>
      </c>
      <c r="AB1186" s="88"/>
      <c r="AC1186" s="88">
        <v>1</v>
      </c>
      <c r="AD1186" s="88">
        <v>0</v>
      </c>
      <c r="AE1186" s="88" t="s">
        <v>1693</v>
      </c>
      <c r="AF1186" s="88" t="b">
        <v>0</v>
      </c>
      <c r="AG1186" s="88" t="b">
        <v>0</v>
      </c>
      <c r="AH1186" s="88" t="s">
        <v>7139</v>
      </c>
      <c r="AI1186" s="88" t="b">
        <v>0</v>
      </c>
      <c r="AJ1186" s="88">
        <v>1</v>
      </c>
      <c r="AK1186" s="88"/>
      <c r="AL1186" s="88"/>
      <c r="AM1186" s="88" t="s">
        <v>7134</v>
      </c>
      <c r="AN1186" s="88">
        <v>0</v>
      </c>
      <c r="AO1186" s="88"/>
      <c r="AP1186" s="88"/>
      <c r="AQ1186" s="88"/>
      <c r="AR1186" s="88"/>
      <c r="AS1186" s="88"/>
      <c r="AT1186" s="88"/>
      <c r="AU1186" s="88">
        <v>3</v>
      </c>
    </row>
    <row r="1187" spans="1:47" ht="15" customHeight="1" x14ac:dyDescent="0.3">
      <c r="A1187" s="46" t="s">
        <v>970</v>
      </c>
      <c r="B1187" s="46" t="s">
        <v>970</v>
      </c>
      <c r="C1187" s="50"/>
      <c r="D1187" s="51"/>
      <c r="E1187" s="81"/>
      <c r="F1187" s="52"/>
      <c r="G1187" s="50"/>
      <c r="H1187" s="54"/>
      <c r="I1187" s="53"/>
      <c r="J1187" s="53"/>
      <c r="K1187" s="65"/>
      <c r="L1187" s="79"/>
      <c r="M1187" s="79"/>
      <c r="N1187" s="60"/>
      <c r="O1187" s="88" t="s">
        <v>1736</v>
      </c>
      <c r="P1187" s="83">
        <v>45034.26122685185</v>
      </c>
      <c r="Q1187" s="88"/>
      <c r="R1187" s="78" t="s">
        <v>7140</v>
      </c>
      <c r="S1187" s="88" t="s">
        <v>7141</v>
      </c>
      <c r="T1187" s="88" t="s">
        <v>7135</v>
      </c>
      <c r="U1187" s="88" t="s">
        <v>7136</v>
      </c>
      <c r="V1187" s="88" t="s">
        <v>7142</v>
      </c>
      <c r="W1187" s="78" t="s">
        <v>7143</v>
      </c>
      <c r="X1187" s="83">
        <v>45034.26122685185</v>
      </c>
      <c r="Y1187" s="88" t="s">
        <v>1692</v>
      </c>
      <c r="Z1187" s="88" t="b">
        <v>0</v>
      </c>
      <c r="AA1187" s="88" t="b">
        <v>0</v>
      </c>
      <c r="AB1187" s="88"/>
      <c r="AC1187" s="88">
        <v>1</v>
      </c>
      <c r="AD1187" s="88">
        <v>0</v>
      </c>
      <c r="AE1187" s="88" t="s">
        <v>1693</v>
      </c>
      <c r="AF1187" s="88" t="b">
        <v>0</v>
      </c>
      <c r="AG1187" s="88" t="b">
        <v>0</v>
      </c>
      <c r="AH1187" s="88" t="s">
        <v>7144</v>
      </c>
      <c r="AI1187" s="88" t="b">
        <v>0</v>
      </c>
      <c r="AJ1187" s="88">
        <v>1</v>
      </c>
      <c r="AK1187" s="88"/>
      <c r="AL1187" s="88"/>
      <c r="AM1187" s="88" t="s">
        <v>7141</v>
      </c>
      <c r="AN1187" s="88">
        <v>0</v>
      </c>
      <c r="AO1187" s="88"/>
      <c r="AP1187" s="88"/>
      <c r="AQ1187" s="88"/>
      <c r="AR1187" s="88"/>
      <c r="AS1187" s="88"/>
      <c r="AT1187" s="88"/>
      <c r="AU1187" s="88">
        <v>3</v>
      </c>
    </row>
    <row r="1188" spans="1:47" ht="15" customHeight="1" x14ac:dyDescent="0.3">
      <c r="A1188" s="46" t="s">
        <v>970</v>
      </c>
      <c r="B1188" s="46" t="s">
        <v>970</v>
      </c>
      <c r="C1188" s="50"/>
      <c r="D1188" s="51"/>
      <c r="E1188" s="81"/>
      <c r="F1188" s="52"/>
      <c r="G1188" s="50"/>
      <c r="H1188" s="54"/>
      <c r="I1188" s="53"/>
      <c r="J1188" s="53"/>
      <c r="K1188" s="65"/>
      <c r="L1188" s="79"/>
      <c r="M1188" s="79"/>
      <c r="N1188" s="60"/>
      <c r="O1188" s="88" t="s">
        <v>1736</v>
      </c>
      <c r="P1188" s="83">
        <v>45033.507986111108</v>
      </c>
      <c r="Q1188" s="88"/>
      <c r="R1188" s="78" t="s">
        <v>7145</v>
      </c>
      <c r="S1188" s="88" t="s">
        <v>7146</v>
      </c>
      <c r="T1188" s="88" t="s">
        <v>7135</v>
      </c>
      <c r="U1188" s="88" t="s">
        <v>7136</v>
      </c>
      <c r="V1188" s="88" t="s">
        <v>7147</v>
      </c>
      <c r="W1188" s="78" t="s">
        <v>7148</v>
      </c>
      <c r="X1188" s="83">
        <v>45033.507986111108</v>
      </c>
      <c r="Y1188" s="88" t="s">
        <v>1692</v>
      </c>
      <c r="Z1188" s="88" t="b">
        <v>0</v>
      </c>
      <c r="AA1188" s="88" t="b">
        <v>0</v>
      </c>
      <c r="AB1188" s="88"/>
      <c r="AC1188" s="88">
        <v>1</v>
      </c>
      <c r="AD1188" s="88">
        <v>0</v>
      </c>
      <c r="AE1188" s="88" t="s">
        <v>1693</v>
      </c>
      <c r="AF1188" s="88" t="b">
        <v>0</v>
      </c>
      <c r="AG1188" s="88" t="b">
        <v>0</v>
      </c>
      <c r="AH1188" s="88" t="s">
        <v>7149</v>
      </c>
      <c r="AI1188" s="88" t="b">
        <v>0</v>
      </c>
      <c r="AJ1188" s="88">
        <v>1</v>
      </c>
      <c r="AK1188" s="88"/>
      <c r="AL1188" s="88"/>
      <c r="AM1188" s="88" t="s">
        <v>7146</v>
      </c>
      <c r="AN1188" s="88">
        <v>0</v>
      </c>
      <c r="AO1188" s="88"/>
      <c r="AP1188" s="88"/>
      <c r="AQ1188" s="88"/>
      <c r="AR1188" s="88"/>
      <c r="AS1188" s="88"/>
      <c r="AT1188" s="88"/>
      <c r="AU1188" s="88">
        <v>3</v>
      </c>
    </row>
    <row r="1189" spans="1:47" ht="15" customHeight="1" x14ac:dyDescent="0.3">
      <c r="A1189" s="46" t="s">
        <v>971</v>
      </c>
      <c r="B1189" s="46" t="s">
        <v>370</v>
      </c>
      <c r="C1189" s="50"/>
      <c r="D1189" s="51"/>
      <c r="E1189" s="81"/>
      <c r="F1189" s="52"/>
      <c r="G1189" s="50"/>
      <c r="H1189" s="54"/>
      <c r="I1189" s="53"/>
      <c r="J1189" s="53"/>
      <c r="K1189" s="65"/>
      <c r="L1189" s="79"/>
      <c r="M1189" s="79"/>
      <c r="N1189" s="60"/>
      <c r="O1189" s="88" t="s">
        <v>1686</v>
      </c>
      <c r="P1189" s="83">
        <v>45032.105821759258</v>
      </c>
      <c r="Q1189" s="88" t="s">
        <v>7150</v>
      </c>
      <c r="R1189" s="88"/>
      <c r="S1189" s="88" t="s">
        <v>7151</v>
      </c>
      <c r="T1189" s="88" t="s">
        <v>1742</v>
      </c>
      <c r="U1189" s="88" t="s">
        <v>7152</v>
      </c>
      <c r="V1189" s="88" t="s">
        <v>7153</v>
      </c>
      <c r="W1189" s="78" t="s">
        <v>7154</v>
      </c>
      <c r="X1189" s="83">
        <v>45032.105821759258</v>
      </c>
      <c r="Y1189" s="88" t="s">
        <v>1692</v>
      </c>
      <c r="Z1189" s="88" t="b">
        <v>0</v>
      </c>
      <c r="AA1189" s="88" t="b">
        <v>0</v>
      </c>
      <c r="AB1189" s="88"/>
      <c r="AC1189" s="88">
        <v>2</v>
      </c>
      <c r="AD1189" s="88">
        <v>0</v>
      </c>
      <c r="AE1189" s="88" t="s">
        <v>1693</v>
      </c>
      <c r="AF1189" s="88" t="b">
        <v>0</v>
      </c>
      <c r="AG1189" s="88" t="b">
        <v>0</v>
      </c>
      <c r="AH1189" s="88"/>
      <c r="AI1189" s="88"/>
      <c r="AJ1189" s="88"/>
      <c r="AK1189" s="88" t="s">
        <v>7155</v>
      </c>
      <c r="AL1189" s="88" t="s">
        <v>7156</v>
      </c>
      <c r="AM1189" s="88" t="s">
        <v>7155</v>
      </c>
      <c r="AN1189" s="88">
        <v>0</v>
      </c>
      <c r="AO1189" s="88" t="s">
        <v>7157</v>
      </c>
      <c r="AP1189" s="88" t="b">
        <v>1</v>
      </c>
      <c r="AQ1189" s="88" t="b">
        <v>0</v>
      </c>
      <c r="AR1189" s="88"/>
      <c r="AS1189" s="88" t="b">
        <v>0</v>
      </c>
      <c r="AT1189" s="88">
        <v>1</v>
      </c>
      <c r="AU1189" s="88">
        <v>1</v>
      </c>
    </row>
    <row r="1190" spans="1:47" ht="15" customHeight="1" x14ac:dyDescent="0.3">
      <c r="A1190" s="46" t="s">
        <v>370</v>
      </c>
      <c r="B1190" s="46" t="s">
        <v>971</v>
      </c>
      <c r="C1190" s="50"/>
      <c r="D1190" s="51"/>
      <c r="E1190" s="81"/>
      <c r="F1190" s="52"/>
      <c r="G1190" s="50"/>
      <c r="H1190" s="54"/>
      <c r="I1190" s="53"/>
      <c r="J1190" s="53"/>
      <c r="K1190" s="65"/>
      <c r="L1190" s="79"/>
      <c r="M1190" s="79"/>
      <c r="N1190" s="60"/>
      <c r="O1190" s="88" t="s">
        <v>1697</v>
      </c>
      <c r="P1190" s="83">
        <v>45032.085324074076</v>
      </c>
      <c r="Q1190" s="88" t="s">
        <v>7158</v>
      </c>
      <c r="R1190" s="88"/>
      <c r="S1190" s="88" t="s">
        <v>7155</v>
      </c>
      <c r="T1190" s="88" t="s">
        <v>1742</v>
      </c>
      <c r="U1190" s="88" t="s">
        <v>370</v>
      </c>
      <c r="V1190" s="88" t="s">
        <v>7156</v>
      </c>
      <c r="W1190" s="78" t="s">
        <v>7159</v>
      </c>
      <c r="X1190" s="83">
        <v>45032.085324074076</v>
      </c>
      <c r="Y1190" s="88" t="s">
        <v>1692</v>
      </c>
      <c r="Z1190" s="88" t="b">
        <v>0</v>
      </c>
      <c r="AA1190" s="88" t="b">
        <v>0</v>
      </c>
      <c r="AB1190" s="88"/>
      <c r="AC1190" s="88">
        <v>10</v>
      </c>
      <c r="AD1190" s="88">
        <v>0</v>
      </c>
      <c r="AE1190" s="88" t="s">
        <v>1693</v>
      </c>
      <c r="AF1190" s="88" t="b">
        <v>0</v>
      </c>
      <c r="AG1190" s="88" t="b">
        <v>0</v>
      </c>
      <c r="AH1190" s="88"/>
      <c r="AI1190" s="88"/>
      <c r="AJ1190" s="88"/>
      <c r="AK1190" s="88" t="s">
        <v>7157</v>
      </c>
      <c r="AL1190" s="88" t="s">
        <v>7160</v>
      </c>
      <c r="AM1190" s="88" t="s">
        <v>7157</v>
      </c>
      <c r="AN1190" s="88">
        <v>1</v>
      </c>
      <c r="AO1190" s="88" t="s">
        <v>7157</v>
      </c>
      <c r="AP1190" s="88" t="b">
        <v>0</v>
      </c>
      <c r="AQ1190" s="88" t="b">
        <v>0</v>
      </c>
      <c r="AR1190" s="88"/>
      <c r="AS1190" s="88" t="b">
        <v>0</v>
      </c>
      <c r="AT1190" s="88">
        <v>0</v>
      </c>
      <c r="AU1190" s="88">
        <v>1</v>
      </c>
    </row>
    <row r="1191" spans="1:47" ht="15" customHeight="1" x14ac:dyDescent="0.3">
      <c r="A1191" s="46" t="s">
        <v>971</v>
      </c>
      <c r="B1191" s="46" t="s">
        <v>972</v>
      </c>
      <c r="C1191" s="50"/>
      <c r="D1191" s="51"/>
      <c r="E1191" s="81"/>
      <c r="F1191" s="52"/>
      <c r="G1191" s="50"/>
      <c r="H1191" s="54"/>
      <c r="I1191" s="53"/>
      <c r="J1191" s="53"/>
      <c r="K1191" s="65"/>
      <c r="L1191" s="79"/>
      <c r="M1191" s="79"/>
      <c r="N1191" s="60"/>
      <c r="O1191" s="88" t="s">
        <v>1686</v>
      </c>
      <c r="P1191" s="83">
        <v>45032.129421296297</v>
      </c>
      <c r="Q1191" s="88" t="s">
        <v>7161</v>
      </c>
      <c r="R1191" s="88"/>
      <c r="S1191" s="88" t="s">
        <v>7162</v>
      </c>
      <c r="T1191" s="88" t="s">
        <v>1742</v>
      </c>
      <c r="U1191" s="88" t="s">
        <v>7152</v>
      </c>
      <c r="V1191" s="88" t="s">
        <v>7163</v>
      </c>
      <c r="W1191" s="78" t="s">
        <v>7164</v>
      </c>
      <c r="X1191" s="83">
        <v>45032.129421296297</v>
      </c>
      <c r="Y1191" s="88" t="s">
        <v>1692</v>
      </c>
      <c r="Z1191" s="88" t="b">
        <v>0</v>
      </c>
      <c r="AA1191" s="88" t="b">
        <v>0</v>
      </c>
      <c r="AB1191" s="88"/>
      <c r="AC1191" s="88">
        <v>6</v>
      </c>
      <c r="AD1191" s="88">
        <v>0</v>
      </c>
      <c r="AE1191" s="88" t="s">
        <v>1693</v>
      </c>
      <c r="AF1191" s="88" t="b">
        <v>0</v>
      </c>
      <c r="AG1191" s="88" t="b">
        <v>0</v>
      </c>
      <c r="AH1191" s="88"/>
      <c r="AI1191" s="88"/>
      <c r="AJ1191" s="88"/>
      <c r="AK1191" s="88" t="s">
        <v>7165</v>
      </c>
      <c r="AL1191" s="88" t="s">
        <v>7166</v>
      </c>
      <c r="AM1191" s="88" t="s">
        <v>7165</v>
      </c>
      <c r="AN1191" s="88">
        <v>0</v>
      </c>
      <c r="AO1191" s="88" t="s">
        <v>7157</v>
      </c>
      <c r="AP1191" s="88" t="b">
        <v>1</v>
      </c>
      <c r="AQ1191" s="88" t="b">
        <v>0</v>
      </c>
      <c r="AR1191" s="88"/>
      <c r="AS1191" s="88" t="b">
        <v>0</v>
      </c>
      <c r="AT1191" s="88">
        <v>1</v>
      </c>
      <c r="AU1191" s="88">
        <v>1</v>
      </c>
    </row>
    <row r="1192" spans="1:47" ht="15" customHeight="1" x14ac:dyDescent="0.3">
      <c r="A1192" s="46" t="s">
        <v>972</v>
      </c>
      <c r="B1192" s="46" t="s">
        <v>971</v>
      </c>
      <c r="C1192" s="50"/>
      <c r="D1192" s="51"/>
      <c r="E1192" s="81"/>
      <c r="F1192" s="52"/>
      <c r="G1192" s="50"/>
      <c r="H1192" s="54"/>
      <c r="I1192" s="53"/>
      <c r="J1192" s="53"/>
      <c r="K1192" s="65"/>
      <c r="L1192" s="79"/>
      <c r="M1192" s="79"/>
      <c r="N1192" s="60"/>
      <c r="O1192" s="88" t="s">
        <v>1697</v>
      </c>
      <c r="P1192" s="83">
        <v>45032.111921296295</v>
      </c>
      <c r="Q1192" s="88" t="s">
        <v>7167</v>
      </c>
      <c r="R1192" s="88"/>
      <c r="S1192" s="88" t="s">
        <v>7165</v>
      </c>
      <c r="T1192" s="88" t="s">
        <v>1742</v>
      </c>
      <c r="U1192" s="88" t="s">
        <v>7168</v>
      </c>
      <c r="V1192" s="88" t="s">
        <v>7166</v>
      </c>
      <c r="W1192" s="78" t="s">
        <v>7169</v>
      </c>
      <c r="X1192" s="83">
        <v>45032.111921296295</v>
      </c>
      <c r="Y1192" s="88" t="s">
        <v>1692</v>
      </c>
      <c r="Z1192" s="88" t="b">
        <v>0</v>
      </c>
      <c r="AA1192" s="88" t="b">
        <v>0</v>
      </c>
      <c r="AB1192" s="88"/>
      <c r="AC1192" s="88">
        <v>5</v>
      </c>
      <c r="AD1192" s="88">
        <v>0</v>
      </c>
      <c r="AE1192" s="88" t="s">
        <v>1693</v>
      </c>
      <c r="AF1192" s="88" t="b">
        <v>0</v>
      </c>
      <c r="AG1192" s="88" t="b">
        <v>0</v>
      </c>
      <c r="AH1192" s="88"/>
      <c r="AI1192" s="88"/>
      <c r="AJ1192" s="88"/>
      <c r="AK1192" s="88" t="s">
        <v>7157</v>
      </c>
      <c r="AL1192" s="88" t="s">
        <v>7160</v>
      </c>
      <c r="AM1192" s="88" t="s">
        <v>7157</v>
      </c>
      <c r="AN1192" s="88">
        <v>1</v>
      </c>
      <c r="AO1192" s="88" t="s">
        <v>7157</v>
      </c>
      <c r="AP1192" s="88" t="b">
        <v>0</v>
      </c>
      <c r="AQ1192" s="88" t="b">
        <v>0</v>
      </c>
      <c r="AR1192" s="88"/>
      <c r="AS1192" s="88" t="b">
        <v>0</v>
      </c>
      <c r="AT1192" s="88">
        <v>0</v>
      </c>
      <c r="AU1192" s="88">
        <v>1</v>
      </c>
    </row>
    <row r="1193" spans="1:47" ht="15" customHeight="1" x14ac:dyDescent="0.3">
      <c r="A1193" s="46" t="s">
        <v>973</v>
      </c>
      <c r="B1193" s="46" t="s">
        <v>971</v>
      </c>
      <c r="C1193" s="50"/>
      <c r="D1193" s="51"/>
      <c r="E1193" s="81"/>
      <c r="F1193" s="52"/>
      <c r="G1193" s="50"/>
      <c r="H1193" s="54"/>
      <c r="I1193" s="53"/>
      <c r="J1193" s="53"/>
      <c r="K1193" s="65"/>
      <c r="L1193" s="79"/>
      <c r="M1193" s="79"/>
      <c r="N1193" s="60"/>
      <c r="O1193" s="88" t="s">
        <v>1697</v>
      </c>
      <c r="P1193" s="83">
        <v>45032.136365740742</v>
      </c>
      <c r="Q1193" s="88" t="s">
        <v>7170</v>
      </c>
      <c r="R1193" s="88"/>
      <c r="S1193" s="88" t="s">
        <v>7171</v>
      </c>
      <c r="T1193" s="88" t="s">
        <v>1742</v>
      </c>
      <c r="U1193" s="88" t="s">
        <v>973</v>
      </c>
      <c r="V1193" s="88" t="s">
        <v>7172</v>
      </c>
      <c r="W1193" s="78" t="s">
        <v>7173</v>
      </c>
      <c r="X1193" s="83">
        <v>45032.136365740742</v>
      </c>
      <c r="Y1193" s="88" t="s">
        <v>1692</v>
      </c>
      <c r="Z1193" s="88" t="b">
        <v>0</v>
      </c>
      <c r="AA1193" s="88" t="b">
        <v>0</v>
      </c>
      <c r="AB1193" s="88"/>
      <c r="AC1193" s="88">
        <v>2</v>
      </c>
      <c r="AD1193" s="88">
        <v>0</v>
      </c>
      <c r="AE1193" s="88" t="s">
        <v>1693</v>
      </c>
      <c r="AF1193" s="88" t="b">
        <v>0</v>
      </c>
      <c r="AG1193" s="88" t="b">
        <v>0</v>
      </c>
      <c r="AH1193" s="88"/>
      <c r="AI1193" s="88"/>
      <c r="AJ1193" s="88"/>
      <c r="AK1193" s="88" t="s">
        <v>7157</v>
      </c>
      <c r="AL1193" s="88" t="s">
        <v>7160</v>
      </c>
      <c r="AM1193" s="88" t="s">
        <v>7157</v>
      </c>
      <c r="AN1193" s="88">
        <v>0</v>
      </c>
      <c r="AO1193" s="88" t="s">
        <v>7157</v>
      </c>
      <c r="AP1193" s="88" t="b">
        <v>0</v>
      </c>
      <c r="AQ1193" s="88" t="b">
        <v>0</v>
      </c>
      <c r="AR1193" s="88"/>
      <c r="AS1193" s="88" t="b">
        <v>0</v>
      </c>
      <c r="AT1193" s="88">
        <v>0</v>
      </c>
      <c r="AU1193" s="88">
        <v>1</v>
      </c>
    </row>
    <row r="1194" spans="1:47" ht="15" customHeight="1" x14ac:dyDescent="0.3">
      <c r="A1194" s="46" t="s">
        <v>971</v>
      </c>
      <c r="B1194" s="46" t="s">
        <v>974</v>
      </c>
      <c r="C1194" s="50"/>
      <c r="D1194" s="51"/>
      <c r="E1194" s="81"/>
      <c r="F1194" s="52"/>
      <c r="G1194" s="50"/>
      <c r="H1194" s="54"/>
      <c r="I1194" s="53"/>
      <c r="J1194" s="53"/>
      <c r="K1194" s="65"/>
      <c r="L1194" s="79"/>
      <c r="M1194" s="79"/>
      <c r="N1194" s="60"/>
      <c r="O1194" s="88" t="s">
        <v>1686</v>
      </c>
      <c r="P1194" s="83">
        <v>45032.151307870372</v>
      </c>
      <c r="Q1194" s="88" t="s">
        <v>7174</v>
      </c>
      <c r="R1194" s="88"/>
      <c r="S1194" s="88" t="s">
        <v>7175</v>
      </c>
      <c r="T1194" s="88" t="s">
        <v>1742</v>
      </c>
      <c r="U1194" s="88" t="s">
        <v>7152</v>
      </c>
      <c r="V1194" s="88" t="s">
        <v>7176</v>
      </c>
      <c r="W1194" s="78" t="s">
        <v>7177</v>
      </c>
      <c r="X1194" s="83">
        <v>45032.151307870372</v>
      </c>
      <c r="Y1194" s="88" t="s">
        <v>1692</v>
      </c>
      <c r="Z1194" s="88" t="b">
        <v>0</v>
      </c>
      <c r="AA1194" s="88" t="b">
        <v>0</v>
      </c>
      <c r="AB1194" s="88"/>
      <c r="AC1194" s="88">
        <v>3</v>
      </c>
      <c r="AD1194" s="88">
        <v>0</v>
      </c>
      <c r="AE1194" s="88" t="s">
        <v>1693</v>
      </c>
      <c r="AF1194" s="88" t="b">
        <v>0</v>
      </c>
      <c r="AG1194" s="88" t="b">
        <v>0</v>
      </c>
      <c r="AH1194" s="88"/>
      <c r="AI1194" s="88"/>
      <c r="AJ1194" s="88"/>
      <c r="AK1194" s="88" t="s">
        <v>7178</v>
      </c>
      <c r="AL1194" s="88" t="s">
        <v>7179</v>
      </c>
      <c r="AM1194" s="88" t="s">
        <v>7178</v>
      </c>
      <c r="AN1194" s="88">
        <v>0</v>
      </c>
      <c r="AO1194" s="88" t="s">
        <v>7157</v>
      </c>
      <c r="AP1194" s="88" t="b">
        <v>1</v>
      </c>
      <c r="AQ1194" s="88" t="b">
        <v>0</v>
      </c>
      <c r="AR1194" s="88"/>
      <c r="AS1194" s="88" t="b">
        <v>0</v>
      </c>
      <c r="AT1194" s="88">
        <v>5</v>
      </c>
      <c r="AU1194" s="88">
        <v>4</v>
      </c>
    </row>
    <row r="1195" spans="1:47" ht="15" customHeight="1" x14ac:dyDescent="0.3">
      <c r="A1195" s="46" t="s">
        <v>974</v>
      </c>
      <c r="B1195" s="46" t="s">
        <v>971</v>
      </c>
      <c r="C1195" s="50"/>
      <c r="D1195" s="51"/>
      <c r="E1195" s="81"/>
      <c r="F1195" s="52"/>
      <c r="G1195" s="50"/>
      <c r="H1195" s="54"/>
      <c r="I1195" s="53"/>
      <c r="J1195" s="53"/>
      <c r="K1195" s="65"/>
      <c r="L1195" s="79"/>
      <c r="M1195" s="79"/>
      <c r="N1195" s="60"/>
      <c r="O1195" s="88" t="s">
        <v>1686</v>
      </c>
      <c r="P1195" s="83">
        <v>45032.150543981479</v>
      </c>
      <c r="Q1195" s="88" t="s">
        <v>7180</v>
      </c>
      <c r="R1195" s="88"/>
      <c r="S1195" s="88" t="s">
        <v>7178</v>
      </c>
      <c r="T1195" s="88" t="s">
        <v>1742</v>
      </c>
      <c r="U1195" s="88" t="s">
        <v>7181</v>
      </c>
      <c r="V1195" s="88" t="s">
        <v>7179</v>
      </c>
      <c r="W1195" s="78" t="s">
        <v>7182</v>
      </c>
      <c r="X1195" s="83">
        <v>45032.150543981479</v>
      </c>
      <c r="Y1195" s="88" t="s">
        <v>1692</v>
      </c>
      <c r="Z1195" s="88" t="b">
        <v>0</v>
      </c>
      <c r="AA1195" s="88" t="b">
        <v>0</v>
      </c>
      <c r="AB1195" s="88"/>
      <c r="AC1195" s="88">
        <v>3</v>
      </c>
      <c r="AD1195" s="88">
        <v>0</v>
      </c>
      <c r="AE1195" s="88" t="s">
        <v>1693</v>
      </c>
      <c r="AF1195" s="88" t="b">
        <v>0</v>
      </c>
      <c r="AG1195" s="88" t="b">
        <v>0</v>
      </c>
      <c r="AH1195" s="88"/>
      <c r="AI1195" s="88"/>
      <c r="AJ1195" s="88"/>
      <c r="AK1195" s="88" t="s">
        <v>7183</v>
      </c>
      <c r="AL1195" s="88" t="s">
        <v>7184</v>
      </c>
      <c r="AM1195" s="88" t="s">
        <v>7183</v>
      </c>
      <c r="AN1195" s="88">
        <v>1</v>
      </c>
      <c r="AO1195" s="88" t="s">
        <v>7157</v>
      </c>
      <c r="AP1195" s="88" t="b">
        <v>0</v>
      </c>
      <c r="AQ1195" s="88" t="b">
        <v>0</v>
      </c>
      <c r="AR1195" s="88"/>
      <c r="AS1195" s="88" t="b">
        <v>0</v>
      </c>
      <c r="AT1195" s="88">
        <v>4</v>
      </c>
      <c r="AU1195" s="88">
        <v>4</v>
      </c>
    </row>
    <row r="1196" spans="1:47" ht="15" customHeight="1" x14ac:dyDescent="0.3">
      <c r="A1196" s="46" t="s">
        <v>971</v>
      </c>
      <c r="B1196" s="46" t="s">
        <v>974</v>
      </c>
      <c r="C1196" s="50"/>
      <c r="D1196" s="51"/>
      <c r="E1196" s="81"/>
      <c r="F1196" s="52"/>
      <c r="G1196" s="50"/>
      <c r="H1196" s="54"/>
      <c r="I1196" s="53"/>
      <c r="J1196" s="53"/>
      <c r="K1196" s="65"/>
      <c r="L1196" s="79"/>
      <c r="M1196" s="79"/>
      <c r="N1196" s="60"/>
      <c r="O1196" s="88" t="s">
        <v>1686</v>
      </c>
      <c r="P1196" s="83">
        <v>45032.149675925924</v>
      </c>
      <c r="Q1196" s="88" t="s">
        <v>7185</v>
      </c>
      <c r="R1196" s="88"/>
      <c r="S1196" s="88" t="s">
        <v>7183</v>
      </c>
      <c r="T1196" s="88" t="s">
        <v>1742</v>
      </c>
      <c r="U1196" s="88" t="s">
        <v>7152</v>
      </c>
      <c r="V1196" s="88" t="s">
        <v>7184</v>
      </c>
      <c r="W1196" s="78" t="s">
        <v>7186</v>
      </c>
      <c r="X1196" s="83">
        <v>45032.149675925924</v>
      </c>
      <c r="Y1196" s="88" t="s">
        <v>1692</v>
      </c>
      <c r="Z1196" s="88" t="b">
        <v>0</v>
      </c>
      <c r="AA1196" s="88" t="b">
        <v>0</v>
      </c>
      <c r="AB1196" s="88"/>
      <c r="AC1196" s="88">
        <v>2</v>
      </c>
      <c r="AD1196" s="88">
        <v>0</v>
      </c>
      <c r="AE1196" s="88" t="s">
        <v>1693</v>
      </c>
      <c r="AF1196" s="88" t="b">
        <v>0</v>
      </c>
      <c r="AG1196" s="88" t="b">
        <v>0</v>
      </c>
      <c r="AH1196" s="88"/>
      <c r="AI1196" s="88"/>
      <c r="AJ1196" s="88"/>
      <c r="AK1196" s="88" t="s">
        <v>7187</v>
      </c>
      <c r="AL1196" s="88" t="s">
        <v>7188</v>
      </c>
      <c r="AM1196" s="88" t="s">
        <v>7187</v>
      </c>
      <c r="AN1196" s="88">
        <v>1</v>
      </c>
      <c r="AO1196" s="88" t="s">
        <v>7157</v>
      </c>
      <c r="AP1196" s="88" t="b">
        <v>1</v>
      </c>
      <c r="AQ1196" s="88" t="b">
        <v>0</v>
      </c>
      <c r="AR1196" s="88"/>
      <c r="AS1196" s="88" t="b">
        <v>0</v>
      </c>
      <c r="AT1196" s="88">
        <v>3</v>
      </c>
      <c r="AU1196" s="88">
        <v>4</v>
      </c>
    </row>
    <row r="1197" spans="1:47" ht="15" customHeight="1" x14ac:dyDescent="0.3">
      <c r="A1197" s="46" t="s">
        <v>974</v>
      </c>
      <c r="B1197" s="46" t="s">
        <v>971</v>
      </c>
      <c r="C1197" s="50"/>
      <c r="D1197" s="51"/>
      <c r="E1197" s="81"/>
      <c r="F1197" s="52"/>
      <c r="G1197" s="50"/>
      <c r="H1197" s="54"/>
      <c r="I1197" s="53"/>
      <c r="J1197" s="53"/>
      <c r="K1197" s="65"/>
      <c r="L1197" s="79"/>
      <c r="M1197" s="79"/>
      <c r="N1197" s="60"/>
      <c r="O1197" s="88" t="s">
        <v>1686</v>
      </c>
      <c r="P1197" s="83">
        <v>45032.154780092591</v>
      </c>
      <c r="Q1197" s="88" t="s">
        <v>7189</v>
      </c>
      <c r="R1197" s="88"/>
      <c r="S1197" s="88" t="s">
        <v>7190</v>
      </c>
      <c r="T1197" s="88" t="s">
        <v>1742</v>
      </c>
      <c r="U1197" s="88" t="s">
        <v>7181</v>
      </c>
      <c r="V1197" s="88" t="s">
        <v>7191</v>
      </c>
      <c r="W1197" s="78" t="s">
        <v>7192</v>
      </c>
      <c r="X1197" s="83">
        <v>45032.154780092591</v>
      </c>
      <c r="Y1197" s="88" t="s">
        <v>1692</v>
      </c>
      <c r="Z1197" s="88" t="b">
        <v>0</v>
      </c>
      <c r="AA1197" s="88" t="b">
        <v>0</v>
      </c>
      <c r="AB1197" s="88"/>
      <c r="AC1197" s="88">
        <v>3</v>
      </c>
      <c r="AD1197" s="88">
        <v>0</v>
      </c>
      <c r="AE1197" s="88" t="s">
        <v>1693</v>
      </c>
      <c r="AF1197" s="88" t="b">
        <v>0</v>
      </c>
      <c r="AG1197" s="88" t="b">
        <v>0</v>
      </c>
      <c r="AH1197" s="88"/>
      <c r="AI1197" s="88"/>
      <c r="AJ1197" s="88"/>
      <c r="AK1197" s="88" t="s">
        <v>7193</v>
      </c>
      <c r="AL1197" s="88" t="s">
        <v>7194</v>
      </c>
      <c r="AM1197" s="88" t="s">
        <v>7193</v>
      </c>
      <c r="AN1197" s="88">
        <v>0</v>
      </c>
      <c r="AO1197" s="88" t="s">
        <v>7157</v>
      </c>
      <c r="AP1197" s="88" t="b">
        <v>0</v>
      </c>
      <c r="AQ1197" s="88" t="b">
        <v>0</v>
      </c>
      <c r="AR1197" s="88"/>
      <c r="AS1197" s="88" t="b">
        <v>0</v>
      </c>
      <c r="AT1197" s="88">
        <v>6</v>
      </c>
      <c r="AU1197" s="88">
        <v>4</v>
      </c>
    </row>
    <row r="1198" spans="1:47" ht="15" customHeight="1" x14ac:dyDescent="0.3">
      <c r="A1198" s="46" t="s">
        <v>971</v>
      </c>
      <c r="B1198" s="46" t="s">
        <v>974</v>
      </c>
      <c r="C1198" s="50"/>
      <c r="D1198" s="51"/>
      <c r="E1198" s="81"/>
      <c r="F1198" s="52"/>
      <c r="G1198" s="50"/>
      <c r="H1198" s="54"/>
      <c r="I1198" s="53"/>
      <c r="J1198" s="53"/>
      <c r="K1198" s="65"/>
      <c r="L1198" s="79"/>
      <c r="M1198" s="79"/>
      <c r="N1198" s="60"/>
      <c r="O1198" s="88" t="s">
        <v>1686</v>
      </c>
      <c r="P1198" s="83">
        <v>45032.152662037035</v>
      </c>
      <c r="Q1198" s="88" t="s">
        <v>7195</v>
      </c>
      <c r="R1198" s="88"/>
      <c r="S1198" s="88" t="s">
        <v>7193</v>
      </c>
      <c r="T1198" s="88" t="s">
        <v>1742</v>
      </c>
      <c r="U1198" s="88" t="s">
        <v>7152</v>
      </c>
      <c r="V1198" s="88" t="s">
        <v>7194</v>
      </c>
      <c r="W1198" s="78" t="s">
        <v>7196</v>
      </c>
      <c r="X1198" s="83">
        <v>45032.152662037035</v>
      </c>
      <c r="Y1198" s="88" t="s">
        <v>1692</v>
      </c>
      <c r="Z1198" s="88" t="b">
        <v>0</v>
      </c>
      <c r="AA1198" s="88" t="b">
        <v>0</v>
      </c>
      <c r="AB1198" s="88"/>
      <c r="AC1198" s="88">
        <v>2</v>
      </c>
      <c r="AD1198" s="88">
        <v>0</v>
      </c>
      <c r="AE1198" s="88" t="s">
        <v>1693</v>
      </c>
      <c r="AF1198" s="88" t="b">
        <v>0</v>
      </c>
      <c r="AG1198" s="88" t="b">
        <v>0</v>
      </c>
      <c r="AH1198" s="88"/>
      <c r="AI1198" s="88"/>
      <c r="AJ1198" s="88"/>
      <c r="AK1198" s="88" t="s">
        <v>7197</v>
      </c>
      <c r="AL1198" s="88" t="s">
        <v>7198</v>
      </c>
      <c r="AM1198" s="88" t="s">
        <v>7197</v>
      </c>
      <c r="AN1198" s="88">
        <v>2</v>
      </c>
      <c r="AO1198" s="88" t="s">
        <v>7157</v>
      </c>
      <c r="AP1198" s="88" t="b">
        <v>1</v>
      </c>
      <c r="AQ1198" s="88" t="b">
        <v>0</v>
      </c>
      <c r="AR1198" s="88"/>
      <c r="AS1198" s="88" t="b">
        <v>0</v>
      </c>
      <c r="AT1198" s="88">
        <v>5</v>
      </c>
      <c r="AU1198" s="88">
        <v>4</v>
      </c>
    </row>
    <row r="1199" spans="1:47" ht="15" customHeight="1" x14ac:dyDescent="0.3">
      <c r="A1199" s="46" t="s">
        <v>974</v>
      </c>
      <c r="B1199" s="46" t="s">
        <v>971</v>
      </c>
      <c r="C1199" s="50"/>
      <c r="D1199" s="51"/>
      <c r="E1199" s="81"/>
      <c r="F1199" s="52"/>
      <c r="G1199" s="50"/>
      <c r="H1199" s="54"/>
      <c r="I1199" s="53"/>
      <c r="J1199" s="53"/>
      <c r="K1199" s="65"/>
      <c r="L1199" s="79"/>
      <c r="M1199" s="79"/>
      <c r="N1199" s="60"/>
      <c r="O1199" s="88" t="s">
        <v>1686</v>
      </c>
      <c r="P1199" s="83">
        <v>45032.15111111111</v>
      </c>
      <c r="Q1199" s="88" t="s">
        <v>7199</v>
      </c>
      <c r="R1199" s="88"/>
      <c r="S1199" s="88" t="s">
        <v>7197</v>
      </c>
      <c r="T1199" s="88" t="s">
        <v>1742</v>
      </c>
      <c r="U1199" s="88" t="s">
        <v>7181</v>
      </c>
      <c r="V1199" s="88" t="s">
        <v>7198</v>
      </c>
      <c r="W1199" s="78" t="s">
        <v>7200</v>
      </c>
      <c r="X1199" s="83">
        <v>45032.15111111111</v>
      </c>
      <c r="Y1199" s="88" t="s">
        <v>1692</v>
      </c>
      <c r="Z1199" s="88" t="b">
        <v>0</v>
      </c>
      <c r="AA1199" s="88" t="b">
        <v>0</v>
      </c>
      <c r="AB1199" s="88"/>
      <c r="AC1199" s="88">
        <v>2</v>
      </c>
      <c r="AD1199" s="88">
        <v>0</v>
      </c>
      <c r="AE1199" s="88" t="s">
        <v>1693</v>
      </c>
      <c r="AF1199" s="88" t="b">
        <v>0</v>
      </c>
      <c r="AG1199" s="88" t="b">
        <v>0</v>
      </c>
      <c r="AH1199" s="88"/>
      <c r="AI1199" s="88"/>
      <c r="AJ1199" s="88"/>
      <c r="AK1199" s="88" t="s">
        <v>7201</v>
      </c>
      <c r="AL1199" s="88" t="s">
        <v>7202</v>
      </c>
      <c r="AM1199" s="88" t="s">
        <v>7201</v>
      </c>
      <c r="AN1199" s="88">
        <v>1</v>
      </c>
      <c r="AO1199" s="88" t="s">
        <v>7157</v>
      </c>
      <c r="AP1199" s="88" t="b">
        <v>0</v>
      </c>
      <c r="AQ1199" s="88" t="b">
        <v>0</v>
      </c>
      <c r="AR1199" s="88"/>
      <c r="AS1199" s="88" t="b">
        <v>0</v>
      </c>
      <c r="AT1199" s="88">
        <v>4</v>
      </c>
      <c r="AU1199" s="88">
        <v>4</v>
      </c>
    </row>
    <row r="1200" spans="1:47" ht="15" customHeight="1" x14ac:dyDescent="0.3">
      <c r="A1200" s="46" t="s">
        <v>971</v>
      </c>
      <c r="B1200" s="46" t="s">
        <v>974</v>
      </c>
      <c r="C1200" s="50"/>
      <c r="D1200" s="51"/>
      <c r="E1200" s="81"/>
      <c r="F1200" s="52"/>
      <c r="G1200" s="50"/>
      <c r="H1200" s="54"/>
      <c r="I1200" s="53"/>
      <c r="J1200" s="53"/>
      <c r="K1200" s="65"/>
      <c r="L1200" s="79"/>
      <c r="M1200" s="79"/>
      <c r="N1200" s="60"/>
      <c r="O1200" s="88" t="s">
        <v>1686</v>
      </c>
      <c r="P1200" s="83">
        <v>45032.149861111109</v>
      </c>
      <c r="Q1200" s="88" t="s">
        <v>7203</v>
      </c>
      <c r="R1200" s="88"/>
      <c r="S1200" s="88" t="s">
        <v>7201</v>
      </c>
      <c r="T1200" s="88" t="s">
        <v>1742</v>
      </c>
      <c r="U1200" s="88" t="s">
        <v>7152</v>
      </c>
      <c r="V1200" s="88" t="s">
        <v>7202</v>
      </c>
      <c r="W1200" s="78" t="s">
        <v>7204</v>
      </c>
      <c r="X1200" s="83">
        <v>45032.149861111109</v>
      </c>
      <c r="Y1200" s="88" t="s">
        <v>1692</v>
      </c>
      <c r="Z1200" s="88" t="b">
        <v>0</v>
      </c>
      <c r="AA1200" s="88" t="b">
        <v>0</v>
      </c>
      <c r="AB1200" s="88"/>
      <c r="AC1200" s="88">
        <v>2</v>
      </c>
      <c r="AD1200" s="88">
        <v>0</v>
      </c>
      <c r="AE1200" s="88" t="s">
        <v>1693</v>
      </c>
      <c r="AF1200" s="88" t="b">
        <v>0</v>
      </c>
      <c r="AG1200" s="88" t="b">
        <v>0</v>
      </c>
      <c r="AH1200" s="88"/>
      <c r="AI1200" s="88"/>
      <c r="AJ1200" s="88"/>
      <c r="AK1200" s="88" t="s">
        <v>7187</v>
      </c>
      <c r="AL1200" s="88" t="s">
        <v>7188</v>
      </c>
      <c r="AM1200" s="88" t="s">
        <v>7187</v>
      </c>
      <c r="AN1200" s="88">
        <v>1</v>
      </c>
      <c r="AO1200" s="88" t="s">
        <v>7157</v>
      </c>
      <c r="AP1200" s="88" t="b">
        <v>1</v>
      </c>
      <c r="AQ1200" s="88" t="b">
        <v>0</v>
      </c>
      <c r="AR1200" s="88"/>
      <c r="AS1200" s="88" t="b">
        <v>0</v>
      </c>
      <c r="AT1200" s="88">
        <v>3</v>
      </c>
      <c r="AU1200" s="88">
        <v>4</v>
      </c>
    </row>
    <row r="1201" spans="1:47" ht="15" customHeight="1" x14ac:dyDescent="0.3">
      <c r="A1201" s="46" t="s">
        <v>974</v>
      </c>
      <c r="B1201" s="46" t="s">
        <v>971</v>
      </c>
      <c r="C1201" s="50"/>
      <c r="D1201" s="51"/>
      <c r="E1201" s="81"/>
      <c r="F1201" s="52"/>
      <c r="G1201" s="50"/>
      <c r="H1201" s="54"/>
      <c r="I1201" s="53"/>
      <c r="J1201" s="53"/>
      <c r="K1201" s="65"/>
      <c r="L1201" s="79"/>
      <c r="M1201" s="79"/>
      <c r="N1201" s="60"/>
      <c r="O1201" s="88" t="s">
        <v>1686</v>
      </c>
      <c r="P1201" s="83">
        <v>45032.14916666667</v>
      </c>
      <c r="Q1201" s="88" t="s">
        <v>7205</v>
      </c>
      <c r="R1201" s="88"/>
      <c r="S1201" s="88" t="s">
        <v>7187</v>
      </c>
      <c r="T1201" s="88" t="s">
        <v>1742</v>
      </c>
      <c r="U1201" s="88" t="s">
        <v>7181</v>
      </c>
      <c r="V1201" s="88" t="s">
        <v>7188</v>
      </c>
      <c r="W1201" s="78" t="s">
        <v>7206</v>
      </c>
      <c r="X1201" s="83">
        <v>45032.14916666667</v>
      </c>
      <c r="Y1201" s="88" t="s">
        <v>1692</v>
      </c>
      <c r="Z1201" s="88" t="b">
        <v>0</v>
      </c>
      <c r="AA1201" s="88" t="b">
        <v>0</v>
      </c>
      <c r="AB1201" s="88"/>
      <c r="AC1201" s="88">
        <v>3</v>
      </c>
      <c r="AD1201" s="88">
        <v>0</v>
      </c>
      <c r="AE1201" s="88" t="s">
        <v>1693</v>
      </c>
      <c r="AF1201" s="88" t="b">
        <v>0</v>
      </c>
      <c r="AG1201" s="88" t="b">
        <v>0</v>
      </c>
      <c r="AH1201" s="88"/>
      <c r="AI1201" s="88"/>
      <c r="AJ1201" s="88"/>
      <c r="AK1201" s="88" t="s">
        <v>7207</v>
      </c>
      <c r="AL1201" s="88" t="s">
        <v>7208</v>
      </c>
      <c r="AM1201" s="88" t="s">
        <v>7207</v>
      </c>
      <c r="AN1201" s="88">
        <v>2</v>
      </c>
      <c r="AO1201" s="88" t="s">
        <v>7157</v>
      </c>
      <c r="AP1201" s="88" t="b">
        <v>0</v>
      </c>
      <c r="AQ1201" s="88" t="b">
        <v>0</v>
      </c>
      <c r="AR1201" s="88"/>
      <c r="AS1201" s="88" t="b">
        <v>0</v>
      </c>
      <c r="AT1201" s="88">
        <v>2</v>
      </c>
      <c r="AU1201" s="88">
        <v>4</v>
      </c>
    </row>
    <row r="1202" spans="1:47" ht="15" customHeight="1" x14ac:dyDescent="0.3">
      <c r="A1202" s="46" t="s">
        <v>971</v>
      </c>
      <c r="B1202" s="46" t="s">
        <v>975</v>
      </c>
      <c r="C1202" s="50"/>
      <c r="D1202" s="51"/>
      <c r="E1202" s="81"/>
      <c r="F1202" s="52"/>
      <c r="G1202" s="50"/>
      <c r="H1202" s="54"/>
      <c r="I1202" s="53"/>
      <c r="J1202" s="53"/>
      <c r="K1202" s="65"/>
      <c r="L1202" s="79"/>
      <c r="M1202" s="79"/>
      <c r="N1202" s="60"/>
      <c r="O1202" s="88" t="s">
        <v>1686</v>
      </c>
      <c r="P1202" s="83">
        <v>45032.146226851852</v>
      </c>
      <c r="Q1202" s="88" t="s">
        <v>7209</v>
      </c>
      <c r="R1202" s="88"/>
      <c r="S1202" s="88" t="s">
        <v>7207</v>
      </c>
      <c r="T1202" s="88" t="s">
        <v>1742</v>
      </c>
      <c r="U1202" s="88" t="s">
        <v>7152</v>
      </c>
      <c r="V1202" s="88" t="s">
        <v>7208</v>
      </c>
      <c r="W1202" s="78" t="s">
        <v>7210</v>
      </c>
      <c r="X1202" s="83">
        <v>45032.146226851852</v>
      </c>
      <c r="Y1202" s="88" t="s">
        <v>1692</v>
      </c>
      <c r="Z1202" s="88" t="b">
        <v>0</v>
      </c>
      <c r="AA1202" s="88" t="b">
        <v>0</v>
      </c>
      <c r="AB1202" s="88"/>
      <c r="AC1202" s="88">
        <v>3</v>
      </c>
      <c r="AD1202" s="88">
        <v>0</v>
      </c>
      <c r="AE1202" s="88" t="s">
        <v>1693</v>
      </c>
      <c r="AF1202" s="88" t="b">
        <v>0</v>
      </c>
      <c r="AG1202" s="88" t="b">
        <v>0</v>
      </c>
      <c r="AH1202" s="88"/>
      <c r="AI1202" s="88"/>
      <c r="AJ1202" s="88"/>
      <c r="AK1202" s="88" t="s">
        <v>7211</v>
      </c>
      <c r="AL1202" s="88" t="s">
        <v>7212</v>
      </c>
      <c r="AM1202" s="88" t="s">
        <v>7211</v>
      </c>
      <c r="AN1202" s="88">
        <v>1</v>
      </c>
      <c r="AO1202" s="88" t="s">
        <v>7157</v>
      </c>
      <c r="AP1202" s="88" t="b">
        <v>1</v>
      </c>
      <c r="AQ1202" s="88" t="b">
        <v>0</v>
      </c>
      <c r="AR1202" s="88"/>
      <c r="AS1202" s="88" t="b">
        <v>0</v>
      </c>
      <c r="AT1202" s="88">
        <v>1</v>
      </c>
      <c r="AU1202" s="88">
        <v>1</v>
      </c>
    </row>
    <row r="1203" spans="1:47" ht="15" customHeight="1" x14ac:dyDescent="0.3">
      <c r="A1203" s="46" t="s">
        <v>975</v>
      </c>
      <c r="B1203" s="46" t="s">
        <v>971</v>
      </c>
      <c r="C1203" s="50"/>
      <c r="D1203" s="51"/>
      <c r="E1203" s="81"/>
      <c r="F1203" s="52"/>
      <c r="G1203" s="50"/>
      <c r="H1203" s="54"/>
      <c r="I1203" s="53"/>
      <c r="J1203" s="53"/>
      <c r="K1203" s="65"/>
      <c r="L1203" s="79"/>
      <c r="M1203" s="79"/>
      <c r="N1203" s="60"/>
      <c r="O1203" s="88" t="s">
        <v>1697</v>
      </c>
      <c r="P1203" s="83">
        <v>45032.145590277774</v>
      </c>
      <c r="Q1203" s="88" t="s">
        <v>7213</v>
      </c>
      <c r="R1203" s="88"/>
      <c r="S1203" s="88" t="s">
        <v>7211</v>
      </c>
      <c r="T1203" s="88" t="s">
        <v>1742</v>
      </c>
      <c r="U1203" s="88" t="s">
        <v>975</v>
      </c>
      <c r="V1203" s="88" t="s">
        <v>7212</v>
      </c>
      <c r="W1203" s="78" t="s">
        <v>7214</v>
      </c>
      <c r="X1203" s="83">
        <v>45032.145590277774</v>
      </c>
      <c r="Y1203" s="88" t="s">
        <v>1692</v>
      </c>
      <c r="Z1203" s="88" t="b">
        <v>0</v>
      </c>
      <c r="AA1203" s="88" t="b">
        <v>0</v>
      </c>
      <c r="AB1203" s="88"/>
      <c r="AC1203" s="88">
        <v>6</v>
      </c>
      <c r="AD1203" s="88">
        <v>0</v>
      </c>
      <c r="AE1203" s="88" t="s">
        <v>1693</v>
      </c>
      <c r="AF1203" s="88" t="b">
        <v>0</v>
      </c>
      <c r="AG1203" s="88" t="b">
        <v>0</v>
      </c>
      <c r="AH1203" s="88"/>
      <c r="AI1203" s="88"/>
      <c r="AJ1203" s="88"/>
      <c r="AK1203" s="88" t="s">
        <v>7157</v>
      </c>
      <c r="AL1203" s="88" t="s">
        <v>7160</v>
      </c>
      <c r="AM1203" s="88" t="s">
        <v>7157</v>
      </c>
      <c r="AN1203" s="88">
        <v>1</v>
      </c>
      <c r="AO1203" s="88" t="s">
        <v>7157</v>
      </c>
      <c r="AP1203" s="88" t="b">
        <v>0</v>
      </c>
      <c r="AQ1203" s="88" t="b">
        <v>0</v>
      </c>
      <c r="AR1203" s="88"/>
      <c r="AS1203" s="88" t="b">
        <v>0</v>
      </c>
      <c r="AT1203" s="88">
        <v>0</v>
      </c>
      <c r="AU1203" s="88">
        <v>1</v>
      </c>
    </row>
    <row r="1204" spans="1:47" ht="15" customHeight="1" x14ac:dyDescent="0.3">
      <c r="A1204" s="46" t="s">
        <v>971</v>
      </c>
      <c r="B1204" s="46" t="s">
        <v>976</v>
      </c>
      <c r="C1204" s="50"/>
      <c r="D1204" s="51"/>
      <c r="E1204" s="81"/>
      <c r="F1204" s="52"/>
      <c r="G1204" s="50"/>
      <c r="H1204" s="54"/>
      <c r="I1204" s="53"/>
      <c r="J1204" s="53"/>
      <c r="K1204" s="65"/>
      <c r="L1204" s="79"/>
      <c r="M1204" s="79"/>
      <c r="N1204" s="60"/>
      <c r="O1204" s="88" t="s">
        <v>1686</v>
      </c>
      <c r="P1204" s="83">
        <v>45032.198831018519</v>
      </c>
      <c r="Q1204" s="88" t="s">
        <v>7215</v>
      </c>
      <c r="R1204" s="88"/>
      <c r="S1204" s="88" t="s">
        <v>7216</v>
      </c>
      <c r="T1204" s="88" t="s">
        <v>1742</v>
      </c>
      <c r="U1204" s="88" t="s">
        <v>7152</v>
      </c>
      <c r="V1204" s="88" t="s">
        <v>7217</v>
      </c>
      <c r="W1204" s="78" t="s">
        <v>7218</v>
      </c>
      <c r="X1204" s="83">
        <v>45032.198831018519</v>
      </c>
      <c r="Y1204" s="88" t="s">
        <v>1692</v>
      </c>
      <c r="Z1204" s="88" t="b">
        <v>0</v>
      </c>
      <c r="AA1204" s="88" t="b">
        <v>0</v>
      </c>
      <c r="AB1204" s="88"/>
      <c r="AC1204" s="88">
        <v>4</v>
      </c>
      <c r="AD1204" s="88">
        <v>0</v>
      </c>
      <c r="AE1204" s="88" t="s">
        <v>1693</v>
      </c>
      <c r="AF1204" s="88" t="b">
        <v>0</v>
      </c>
      <c r="AG1204" s="88" t="b">
        <v>0</v>
      </c>
      <c r="AH1204" s="88"/>
      <c r="AI1204" s="88"/>
      <c r="AJ1204" s="88"/>
      <c r="AK1204" s="88" t="s">
        <v>7219</v>
      </c>
      <c r="AL1204" s="88" t="s">
        <v>7220</v>
      </c>
      <c r="AM1204" s="88" t="s">
        <v>7219</v>
      </c>
      <c r="AN1204" s="88">
        <v>1</v>
      </c>
      <c r="AO1204" s="88" t="s">
        <v>7157</v>
      </c>
      <c r="AP1204" s="88" t="b">
        <v>1</v>
      </c>
      <c r="AQ1204" s="88" t="b">
        <v>0</v>
      </c>
      <c r="AR1204" s="88"/>
      <c r="AS1204" s="88" t="b">
        <v>0</v>
      </c>
      <c r="AT1204" s="88">
        <v>1</v>
      </c>
      <c r="AU1204" s="88">
        <v>3</v>
      </c>
    </row>
    <row r="1205" spans="1:47" ht="15" customHeight="1" x14ac:dyDescent="0.3">
      <c r="A1205" s="46" t="s">
        <v>971</v>
      </c>
      <c r="B1205" s="46" t="s">
        <v>976</v>
      </c>
      <c r="C1205" s="50"/>
      <c r="D1205" s="51"/>
      <c r="E1205" s="81"/>
      <c r="F1205" s="52"/>
      <c r="G1205" s="50"/>
      <c r="H1205" s="54"/>
      <c r="I1205" s="53"/>
      <c r="J1205" s="53"/>
      <c r="K1205" s="65"/>
      <c r="L1205" s="79"/>
      <c r="M1205" s="79"/>
      <c r="N1205" s="60"/>
      <c r="O1205" s="88" t="s">
        <v>1686</v>
      </c>
      <c r="P1205" s="83">
        <v>45032.603645833333</v>
      </c>
      <c r="Q1205" s="88" t="s">
        <v>7221</v>
      </c>
      <c r="R1205" s="88"/>
      <c r="S1205" s="88" t="s">
        <v>7222</v>
      </c>
      <c r="T1205" s="88" t="s">
        <v>1742</v>
      </c>
      <c r="U1205" s="88" t="s">
        <v>7152</v>
      </c>
      <c r="V1205" s="88" t="s">
        <v>7223</v>
      </c>
      <c r="W1205" s="78" t="s">
        <v>7224</v>
      </c>
      <c r="X1205" s="83">
        <v>45032.603645833333</v>
      </c>
      <c r="Y1205" s="88" t="s">
        <v>1692</v>
      </c>
      <c r="Z1205" s="88" t="b">
        <v>0</v>
      </c>
      <c r="AA1205" s="88" t="b">
        <v>0</v>
      </c>
      <c r="AB1205" s="88"/>
      <c r="AC1205" s="88">
        <v>1</v>
      </c>
      <c r="AD1205" s="88">
        <v>0</v>
      </c>
      <c r="AE1205" s="88" t="s">
        <v>1693</v>
      </c>
      <c r="AF1205" s="88" t="b">
        <v>0</v>
      </c>
      <c r="AG1205" s="88" t="b">
        <v>0</v>
      </c>
      <c r="AH1205" s="88"/>
      <c r="AI1205" s="88"/>
      <c r="AJ1205" s="88"/>
      <c r="AK1205" s="88" t="s">
        <v>7225</v>
      </c>
      <c r="AL1205" s="88" t="s">
        <v>7226</v>
      </c>
      <c r="AM1205" s="88" t="s">
        <v>7225</v>
      </c>
      <c r="AN1205" s="88">
        <v>0</v>
      </c>
      <c r="AO1205" s="88" t="s">
        <v>7157</v>
      </c>
      <c r="AP1205" s="88" t="b">
        <v>1</v>
      </c>
      <c r="AQ1205" s="88" t="b">
        <v>0</v>
      </c>
      <c r="AR1205" s="88"/>
      <c r="AS1205" s="88" t="b">
        <v>0</v>
      </c>
      <c r="AT1205" s="88">
        <v>3</v>
      </c>
      <c r="AU1205" s="88">
        <v>3</v>
      </c>
    </row>
    <row r="1206" spans="1:47" ht="15" customHeight="1" x14ac:dyDescent="0.3">
      <c r="A1206" s="46" t="s">
        <v>976</v>
      </c>
      <c r="B1206" s="46" t="s">
        <v>971</v>
      </c>
      <c r="C1206" s="50"/>
      <c r="D1206" s="51"/>
      <c r="E1206" s="81"/>
      <c r="F1206" s="52"/>
      <c r="G1206" s="50"/>
      <c r="H1206" s="54"/>
      <c r="I1206" s="53"/>
      <c r="J1206" s="53"/>
      <c r="K1206" s="65"/>
      <c r="L1206" s="79"/>
      <c r="M1206" s="79"/>
      <c r="N1206" s="60"/>
      <c r="O1206" s="88" t="s">
        <v>1686</v>
      </c>
      <c r="P1206" s="83">
        <v>45032.596655092595</v>
      </c>
      <c r="Q1206" s="88" t="s">
        <v>7227</v>
      </c>
      <c r="R1206" s="88"/>
      <c r="S1206" s="88" t="s">
        <v>7225</v>
      </c>
      <c r="T1206" s="88" t="s">
        <v>1742</v>
      </c>
      <c r="U1206" s="88" t="s">
        <v>7228</v>
      </c>
      <c r="V1206" s="88" t="s">
        <v>7226</v>
      </c>
      <c r="W1206" s="78" t="s">
        <v>7229</v>
      </c>
      <c r="X1206" s="83">
        <v>45032.596655092595</v>
      </c>
      <c r="Y1206" s="88" t="s">
        <v>1692</v>
      </c>
      <c r="Z1206" s="88" t="b">
        <v>0</v>
      </c>
      <c r="AA1206" s="88" t="b">
        <v>0</v>
      </c>
      <c r="AB1206" s="88"/>
      <c r="AC1206" s="88">
        <v>2</v>
      </c>
      <c r="AD1206" s="88">
        <v>0</v>
      </c>
      <c r="AE1206" s="88" t="s">
        <v>1693</v>
      </c>
      <c r="AF1206" s="88" t="b">
        <v>0</v>
      </c>
      <c r="AG1206" s="88" t="b">
        <v>0</v>
      </c>
      <c r="AH1206" s="88"/>
      <c r="AI1206" s="88"/>
      <c r="AJ1206" s="88"/>
      <c r="AK1206" s="88" t="s">
        <v>7230</v>
      </c>
      <c r="AL1206" s="88" t="s">
        <v>7231</v>
      </c>
      <c r="AM1206" s="88" t="s">
        <v>7230</v>
      </c>
      <c r="AN1206" s="88">
        <v>1</v>
      </c>
      <c r="AO1206" s="88" t="s">
        <v>7157</v>
      </c>
      <c r="AP1206" s="88" t="b">
        <v>0</v>
      </c>
      <c r="AQ1206" s="88" t="b">
        <v>0</v>
      </c>
      <c r="AR1206" s="88"/>
      <c r="AS1206" s="88" t="b">
        <v>0</v>
      </c>
      <c r="AT1206" s="88">
        <v>2</v>
      </c>
      <c r="AU1206" s="88">
        <v>2</v>
      </c>
    </row>
    <row r="1207" spans="1:47" ht="15" customHeight="1" x14ac:dyDescent="0.3">
      <c r="A1207" s="46" t="s">
        <v>971</v>
      </c>
      <c r="B1207" s="46" t="s">
        <v>976</v>
      </c>
      <c r="C1207" s="50"/>
      <c r="D1207" s="51"/>
      <c r="E1207" s="81"/>
      <c r="F1207" s="52"/>
      <c r="G1207" s="50"/>
      <c r="H1207" s="54"/>
      <c r="I1207" s="53"/>
      <c r="J1207" s="53"/>
      <c r="K1207" s="65"/>
      <c r="L1207" s="79"/>
      <c r="M1207" s="79"/>
      <c r="N1207" s="60"/>
      <c r="O1207" s="88" t="s">
        <v>1686</v>
      </c>
      <c r="P1207" s="83">
        <v>45032.199386574073</v>
      </c>
      <c r="Q1207" s="88" t="s">
        <v>7232</v>
      </c>
      <c r="R1207" s="88"/>
      <c r="S1207" s="88" t="s">
        <v>7230</v>
      </c>
      <c r="T1207" s="88" t="s">
        <v>1742</v>
      </c>
      <c r="U1207" s="88" t="s">
        <v>7152</v>
      </c>
      <c r="V1207" s="88" t="s">
        <v>7231</v>
      </c>
      <c r="W1207" s="78" t="s">
        <v>7233</v>
      </c>
      <c r="X1207" s="83">
        <v>45032.199386574073</v>
      </c>
      <c r="Y1207" s="88" t="s">
        <v>1692</v>
      </c>
      <c r="Z1207" s="88" t="b">
        <v>0</v>
      </c>
      <c r="AA1207" s="88" t="b">
        <v>0</v>
      </c>
      <c r="AB1207" s="88"/>
      <c r="AC1207" s="88">
        <v>2</v>
      </c>
      <c r="AD1207" s="88">
        <v>0</v>
      </c>
      <c r="AE1207" s="88" t="s">
        <v>1693</v>
      </c>
      <c r="AF1207" s="88" t="b">
        <v>0</v>
      </c>
      <c r="AG1207" s="88" t="b">
        <v>0</v>
      </c>
      <c r="AH1207" s="88"/>
      <c r="AI1207" s="88"/>
      <c r="AJ1207" s="88"/>
      <c r="AK1207" s="88" t="s">
        <v>7219</v>
      </c>
      <c r="AL1207" s="88" t="s">
        <v>7220</v>
      </c>
      <c r="AM1207" s="88" t="s">
        <v>7219</v>
      </c>
      <c r="AN1207" s="88">
        <v>1</v>
      </c>
      <c r="AO1207" s="88" t="s">
        <v>7157</v>
      </c>
      <c r="AP1207" s="88" t="b">
        <v>1</v>
      </c>
      <c r="AQ1207" s="88" t="b">
        <v>0</v>
      </c>
      <c r="AR1207" s="88"/>
      <c r="AS1207" s="88" t="b">
        <v>0</v>
      </c>
      <c r="AT1207" s="88">
        <v>1</v>
      </c>
      <c r="AU1207" s="88">
        <v>3</v>
      </c>
    </row>
    <row r="1208" spans="1:47" ht="15" customHeight="1" x14ac:dyDescent="0.3">
      <c r="A1208" s="46" t="s">
        <v>976</v>
      </c>
      <c r="B1208" s="46" t="s">
        <v>971</v>
      </c>
      <c r="C1208" s="50"/>
      <c r="D1208" s="51"/>
      <c r="E1208" s="81"/>
      <c r="F1208" s="52"/>
      <c r="G1208" s="50"/>
      <c r="H1208" s="54"/>
      <c r="I1208" s="53"/>
      <c r="J1208" s="53"/>
      <c r="K1208" s="65"/>
      <c r="L1208" s="79"/>
      <c r="M1208" s="79"/>
      <c r="N1208" s="60"/>
      <c r="O1208" s="88" t="s">
        <v>1697</v>
      </c>
      <c r="P1208" s="83">
        <v>45032.175474537034</v>
      </c>
      <c r="Q1208" s="88" t="s">
        <v>7234</v>
      </c>
      <c r="R1208" s="88"/>
      <c r="S1208" s="88" t="s">
        <v>7219</v>
      </c>
      <c r="T1208" s="88" t="s">
        <v>1742</v>
      </c>
      <c r="U1208" s="88" t="s">
        <v>7228</v>
      </c>
      <c r="V1208" s="88" t="s">
        <v>7220</v>
      </c>
      <c r="W1208" s="78" t="s">
        <v>7235</v>
      </c>
      <c r="X1208" s="83">
        <v>45032.175474537034</v>
      </c>
      <c r="Y1208" s="88" t="s">
        <v>1692</v>
      </c>
      <c r="Z1208" s="88" t="b">
        <v>0</v>
      </c>
      <c r="AA1208" s="88" t="b">
        <v>0</v>
      </c>
      <c r="AB1208" s="88"/>
      <c r="AC1208" s="88">
        <v>3</v>
      </c>
      <c r="AD1208" s="88">
        <v>0</v>
      </c>
      <c r="AE1208" s="88" t="s">
        <v>1693</v>
      </c>
      <c r="AF1208" s="88" t="b">
        <v>0</v>
      </c>
      <c r="AG1208" s="88" t="b">
        <v>0</v>
      </c>
      <c r="AH1208" s="88"/>
      <c r="AI1208" s="88"/>
      <c r="AJ1208" s="88"/>
      <c r="AK1208" s="88" t="s">
        <v>7157</v>
      </c>
      <c r="AL1208" s="88" t="s">
        <v>7160</v>
      </c>
      <c r="AM1208" s="88" t="s">
        <v>7157</v>
      </c>
      <c r="AN1208" s="88">
        <v>2</v>
      </c>
      <c r="AO1208" s="88" t="s">
        <v>7157</v>
      </c>
      <c r="AP1208" s="88" t="b">
        <v>0</v>
      </c>
      <c r="AQ1208" s="88" t="b">
        <v>0</v>
      </c>
      <c r="AR1208" s="88"/>
      <c r="AS1208" s="88" t="b">
        <v>0</v>
      </c>
      <c r="AT1208" s="88">
        <v>0</v>
      </c>
      <c r="AU1208" s="88">
        <v>2</v>
      </c>
    </row>
    <row r="1209" spans="1:47" ht="15" customHeight="1" x14ac:dyDescent="0.3">
      <c r="A1209" s="46" t="s">
        <v>977</v>
      </c>
      <c r="B1209" s="46" t="s">
        <v>971</v>
      </c>
      <c r="C1209" s="50"/>
      <c r="D1209" s="51"/>
      <c r="E1209" s="81"/>
      <c r="F1209" s="52"/>
      <c r="G1209" s="50"/>
      <c r="H1209" s="54"/>
      <c r="I1209" s="53"/>
      <c r="J1209" s="53"/>
      <c r="K1209" s="65"/>
      <c r="L1209" s="79"/>
      <c r="M1209" s="79"/>
      <c r="N1209" s="60"/>
      <c r="O1209" s="88" t="s">
        <v>1697</v>
      </c>
      <c r="P1209" s="83">
        <v>45032.435289351852</v>
      </c>
      <c r="Q1209" s="88" t="s">
        <v>7236</v>
      </c>
      <c r="R1209" s="88"/>
      <c r="S1209" s="88" t="s">
        <v>7237</v>
      </c>
      <c r="T1209" s="88" t="s">
        <v>1742</v>
      </c>
      <c r="U1209" s="88" t="s">
        <v>7238</v>
      </c>
      <c r="V1209" s="88" t="s">
        <v>7239</v>
      </c>
      <c r="W1209" s="78" t="s">
        <v>7240</v>
      </c>
      <c r="X1209" s="83">
        <v>45032.435289351852</v>
      </c>
      <c r="Y1209" s="88" t="s">
        <v>1692</v>
      </c>
      <c r="Z1209" s="88" t="b">
        <v>0</v>
      </c>
      <c r="AA1209" s="88" t="b">
        <v>0</v>
      </c>
      <c r="AB1209" s="88"/>
      <c r="AC1209" s="88">
        <v>3</v>
      </c>
      <c r="AD1209" s="88">
        <v>0</v>
      </c>
      <c r="AE1209" s="88" t="s">
        <v>1693</v>
      </c>
      <c r="AF1209" s="88" t="b">
        <v>0</v>
      </c>
      <c r="AG1209" s="88" t="b">
        <v>0</v>
      </c>
      <c r="AH1209" s="88"/>
      <c r="AI1209" s="88"/>
      <c r="AJ1209" s="88"/>
      <c r="AK1209" s="88" t="s">
        <v>7157</v>
      </c>
      <c r="AL1209" s="88" t="s">
        <v>7160</v>
      </c>
      <c r="AM1209" s="88" t="s">
        <v>7157</v>
      </c>
      <c r="AN1209" s="88">
        <v>0</v>
      </c>
      <c r="AO1209" s="88" t="s">
        <v>7157</v>
      </c>
      <c r="AP1209" s="88" t="b">
        <v>0</v>
      </c>
      <c r="AQ1209" s="88" t="b">
        <v>0</v>
      </c>
      <c r="AR1209" s="88"/>
      <c r="AS1209" s="88" t="b">
        <v>0</v>
      </c>
      <c r="AT1209" s="88">
        <v>0</v>
      </c>
      <c r="AU1209" s="88">
        <v>1</v>
      </c>
    </row>
    <row r="1210" spans="1:47" ht="15" customHeight="1" x14ac:dyDescent="0.3">
      <c r="A1210" s="46" t="s">
        <v>978</v>
      </c>
      <c r="B1210" s="46" t="s">
        <v>971</v>
      </c>
      <c r="C1210" s="50"/>
      <c r="D1210" s="51"/>
      <c r="E1210" s="81"/>
      <c r="F1210" s="52"/>
      <c r="G1210" s="50"/>
      <c r="H1210" s="54"/>
      <c r="I1210" s="53"/>
      <c r="J1210" s="53"/>
      <c r="K1210" s="65"/>
      <c r="L1210" s="79"/>
      <c r="M1210" s="79"/>
      <c r="N1210" s="60"/>
      <c r="O1210" s="88" t="s">
        <v>1697</v>
      </c>
      <c r="P1210" s="83">
        <v>45032.52851851852</v>
      </c>
      <c r="Q1210" s="88" t="s">
        <v>7241</v>
      </c>
      <c r="R1210" s="88"/>
      <c r="S1210" s="88" t="s">
        <v>7242</v>
      </c>
      <c r="T1210" s="88" t="s">
        <v>1742</v>
      </c>
      <c r="U1210" s="88" t="s">
        <v>978</v>
      </c>
      <c r="V1210" s="88" t="s">
        <v>7243</v>
      </c>
      <c r="W1210" s="78" t="s">
        <v>7244</v>
      </c>
      <c r="X1210" s="83">
        <v>45032.52851851852</v>
      </c>
      <c r="Y1210" s="88" t="s">
        <v>1692</v>
      </c>
      <c r="Z1210" s="88" t="b">
        <v>0</v>
      </c>
      <c r="AA1210" s="88" t="b">
        <v>0</v>
      </c>
      <c r="AB1210" s="88"/>
      <c r="AC1210" s="88">
        <v>1</v>
      </c>
      <c r="AD1210" s="88">
        <v>0</v>
      </c>
      <c r="AE1210" s="88" t="s">
        <v>1693</v>
      </c>
      <c r="AF1210" s="88" t="b">
        <v>0</v>
      </c>
      <c r="AG1210" s="88" t="b">
        <v>0</v>
      </c>
      <c r="AH1210" s="88"/>
      <c r="AI1210" s="88"/>
      <c r="AJ1210" s="88"/>
      <c r="AK1210" s="88" t="s">
        <v>7157</v>
      </c>
      <c r="AL1210" s="88" t="s">
        <v>7160</v>
      </c>
      <c r="AM1210" s="88" t="s">
        <v>7157</v>
      </c>
      <c r="AN1210" s="88">
        <v>0</v>
      </c>
      <c r="AO1210" s="88" t="s">
        <v>7157</v>
      </c>
      <c r="AP1210" s="88" t="b">
        <v>0</v>
      </c>
      <c r="AQ1210" s="88" t="b">
        <v>0</v>
      </c>
      <c r="AR1210" s="88"/>
      <c r="AS1210" s="88" t="b">
        <v>0</v>
      </c>
      <c r="AT1210" s="88">
        <v>0</v>
      </c>
      <c r="AU1210" s="88">
        <v>1</v>
      </c>
    </row>
    <row r="1211" spans="1:47" ht="15" customHeight="1" x14ac:dyDescent="0.3">
      <c r="A1211" s="46" t="s">
        <v>979</v>
      </c>
      <c r="B1211" s="46" t="s">
        <v>971</v>
      </c>
      <c r="C1211" s="50"/>
      <c r="D1211" s="51"/>
      <c r="E1211" s="81"/>
      <c r="F1211" s="52"/>
      <c r="G1211" s="50"/>
      <c r="H1211" s="54"/>
      <c r="I1211" s="53"/>
      <c r="J1211" s="53"/>
      <c r="K1211" s="65"/>
      <c r="L1211" s="79"/>
      <c r="M1211" s="79"/>
      <c r="N1211" s="60"/>
      <c r="O1211" s="88" t="s">
        <v>1697</v>
      </c>
      <c r="P1211" s="83">
        <v>45032.621666666666</v>
      </c>
      <c r="Q1211" s="88" t="s">
        <v>7245</v>
      </c>
      <c r="R1211" s="88"/>
      <c r="S1211" s="88" t="s">
        <v>7246</v>
      </c>
      <c r="T1211" s="88" t="s">
        <v>1742</v>
      </c>
      <c r="U1211" s="88" t="s">
        <v>7247</v>
      </c>
      <c r="V1211" s="88" t="s">
        <v>7248</v>
      </c>
      <c r="W1211" s="78" t="s">
        <v>7249</v>
      </c>
      <c r="X1211" s="83">
        <v>45032.621666666666</v>
      </c>
      <c r="Y1211" s="88" t="s">
        <v>1692</v>
      </c>
      <c r="Z1211" s="88" t="b">
        <v>0</v>
      </c>
      <c r="AA1211" s="88" t="b">
        <v>0</v>
      </c>
      <c r="AB1211" s="88"/>
      <c r="AC1211" s="88">
        <v>2</v>
      </c>
      <c r="AD1211" s="88">
        <v>0</v>
      </c>
      <c r="AE1211" s="88" t="s">
        <v>1693</v>
      </c>
      <c r="AF1211" s="88" t="b">
        <v>0</v>
      </c>
      <c r="AG1211" s="88" t="b">
        <v>0</v>
      </c>
      <c r="AH1211" s="88"/>
      <c r="AI1211" s="88"/>
      <c r="AJ1211" s="88"/>
      <c r="AK1211" s="88" t="s">
        <v>7157</v>
      </c>
      <c r="AL1211" s="88" t="s">
        <v>7160</v>
      </c>
      <c r="AM1211" s="88" t="s">
        <v>7157</v>
      </c>
      <c r="AN1211" s="88">
        <v>0</v>
      </c>
      <c r="AO1211" s="88" t="s">
        <v>7157</v>
      </c>
      <c r="AP1211" s="88" t="b">
        <v>0</v>
      </c>
      <c r="AQ1211" s="88" t="b">
        <v>0</v>
      </c>
      <c r="AR1211" s="88"/>
      <c r="AS1211" s="88" t="b">
        <v>0</v>
      </c>
      <c r="AT1211" s="88">
        <v>0</v>
      </c>
      <c r="AU1211" s="88">
        <v>1</v>
      </c>
    </row>
    <row r="1212" spans="1:47" ht="15" customHeight="1" x14ac:dyDescent="0.3">
      <c r="A1212" s="46" t="s">
        <v>980</v>
      </c>
      <c r="B1212" s="46" t="s">
        <v>971</v>
      </c>
      <c r="C1212" s="50"/>
      <c r="D1212" s="51"/>
      <c r="E1212" s="81"/>
      <c r="F1212" s="52"/>
      <c r="G1212" s="50"/>
      <c r="H1212" s="54"/>
      <c r="I1212" s="53"/>
      <c r="J1212" s="53"/>
      <c r="K1212" s="65"/>
      <c r="L1212" s="79"/>
      <c r="M1212" s="79"/>
      <c r="N1212" s="60"/>
      <c r="O1212" s="88" t="s">
        <v>1697</v>
      </c>
      <c r="P1212" s="83">
        <v>45032.751620370371</v>
      </c>
      <c r="Q1212" s="88" t="s">
        <v>7250</v>
      </c>
      <c r="R1212" s="88"/>
      <c r="S1212" s="88" t="s">
        <v>7251</v>
      </c>
      <c r="T1212" s="88" t="s">
        <v>1742</v>
      </c>
      <c r="U1212" s="88" t="s">
        <v>7252</v>
      </c>
      <c r="V1212" s="88" t="s">
        <v>7253</v>
      </c>
      <c r="W1212" s="78" t="s">
        <v>7254</v>
      </c>
      <c r="X1212" s="83">
        <v>45032.751620370371</v>
      </c>
      <c r="Y1212" s="88" t="s">
        <v>1692</v>
      </c>
      <c r="Z1212" s="88" t="b">
        <v>0</v>
      </c>
      <c r="AA1212" s="88" t="b">
        <v>0</v>
      </c>
      <c r="AB1212" s="88"/>
      <c r="AC1212" s="88">
        <v>2</v>
      </c>
      <c r="AD1212" s="88">
        <v>0</v>
      </c>
      <c r="AE1212" s="88" t="s">
        <v>1693</v>
      </c>
      <c r="AF1212" s="88" t="b">
        <v>0</v>
      </c>
      <c r="AG1212" s="88" t="b">
        <v>0</v>
      </c>
      <c r="AH1212" s="88"/>
      <c r="AI1212" s="88"/>
      <c r="AJ1212" s="88"/>
      <c r="AK1212" s="88" t="s">
        <v>7157</v>
      </c>
      <c r="AL1212" s="88" t="s">
        <v>7160</v>
      </c>
      <c r="AM1212" s="88" t="s">
        <v>7157</v>
      </c>
      <c r="AN1212" s="88">
        <v>0</v>
      </c>
      <c r="AO1212" s="88" t="s">
        <v>7157</v>
      </c>
      <c r="AP1212" s="88" t="b">
        <v>0</v>
      </c>
      <c r="AQ1212" s="88" t="b">
        <v>0</v>
      </c>
      <c r="AR1212" s="88"/>
      <c r="AS1212" s="88" t="b">
        <v>0</v>
      </c>
      <c r="AT1212" s="88">
        <v>0</v>
      </c>
      <c r="AU1212" s="88">
        <v>1</v>
      </c>
    </row>
    <row r="1213" spans="1:47" ht="15" customHeight="1" x14ac:dyDescent="0.3">
      <c r="A1213" s="46" t="s">
        <v>981</v>
      </c>
      <c r="B1213" s="46" t="s">
        <v>982</v>
      </c>
      <c r="C1213" s="50"/>
      <c r="D1213" s="51"/>
      <c r="E1213" s="81"/>
      <c r="F1213" s="52"/>
      <c r="G1213" s="50"/>
      <c r="H1213" s="54"/>
      <c r="I1213" s="53"/>
      <c r="J1213" s="53"/>
      <c r="K1213" s="65"/>
      <c r="L1213" s="79"/>
      <c r="M1213" s="79"/>
      <c r="N1213" s="60"/>
      <c r="O1213" s="88" t="s">
        <v>1686</v>
      </c>
      <c r="P1213" s="83">
        <v>45033.059814814813</v>
      </c>
      <c r="Q1213" s="88" t="s">
        <v>7255</v>
      </c>
      <c r="R1213" s="88"/>
      <c r="S1213" s="88" t="s">
        <v>7256</v>
      </c>
      <c r="T1213" s="88" t="s">
        <v>1742</v>
      </c>
      <c r="U1213" s="88" t="s">
        <v>7257</v>
      </c>
      <c r="V1213" s="88" t="s">
        <v>7258</v>
      </c>
      <c r="W1213" s="78" t="s">
        <v>7259</v>
      </c>
      <c r="X1213" s="83">
        <v>45033.059814814813</v>
      </c>
      <c r="Y1213" s="88" t="s">
        <v>1692</v>
      </c>
      <c r="Z1213" s="88" t="b">
        <v>0</v>
      </c>
      <c r="AA1213" s="88" t="b">
        <v>0</v>
      </c>
      <c r="AB1213" s="88"/>
      <c r="AC1213" s="88">
        <v>1</v>
      </c>
      <c r="AD1213" s="88">
        <v>0</v>
      </c>
      <c r="AE1213" s="88" t="s">
        <v>1693</v>
      </c>
      <c r="AF1213" s="88" t="b">
        <v>0</v>
      </c>
      <c r="AG1213" s="88" t="b">
        <v>0</v>
      </c>
      <c r="AH1213" s="88"/>
      <c r="AI1213" s="88"/>
      <c r="AJ1213" s="88"/>
      <c r="AK1213" s="88" t="s">
        <v>7260</v>
      </c>
      <c r="AL1213" s="88" t="s">
        <v>7261</v>
      </c>
      <c r="AM1213" s="88" t="s">
        <v>7260</v>
      </c>
      <c r="AN1213" s="88">
        <v>0</v>
      </c>
      <c r="AO1213" s="88" t="s">
        <v>7157</v>
      </c>
      <c r="AP1213" s="88" t="b">
        <v>0</v>
      </c>
      <c r="AQ1213" s="88" t="b">
        <v>0</v>
      </c>
      <c r="AR1213" s="88"/>
      <c r="AS1213" s="88" t="b">
        <v>0</v>
      </c>
      <c r="AT1213" s="88">
        <v>1</v>
      </c>
      <c r="AU1213" s="88">
        <v>1</v>
      </c>
    </row>
    <row r="1214" spans="1:47" ht="15" customHeight="1" x14ac:dyDescent="0.3">
      <c r="A1214" s="46" t="s">
        <v>982</v>
      </c>
      <c r="B1214" s="46" t="s">
        <v>971</v>
      </c>
      <c r="C1214" s="50"/>
      <c r="D1214" s="51"/>
      <c r="E1214" s="81"/>
      <c r="F1214" s="52"/>
      <c r="G1214" s="50"/>
      <c r="H1214" s="54"/>
      <c r="I1214" s="53"/>
      <c r="J1214" s="53"/>
      <c r="K1214" s="65"/>
      <c r="L1214" s="79"/>
      <c r="M1214" s="79"/>
      <c r="N1214" s="60"/>
      <c r="O1214" s="88" t="s">
        <v>1686</v>
      </c>
      <c r="P1214" s="83">
        <v>45032.857754629629</v>
      </c>
      <c r="Q1214" s="88" t="s">
        <v>7262</v>
      </c>
      <c r="R1214" s="88"/>
      <c r="S1214" s="88" t="s">
        <v>7263</v>
      </c>
      <c r="T1214" s="88" t="s">
        <v>1742</v>
      </c>
      <c r="U1214" s="88" t="s">
        <v>982</v>
      </c>
      <c r="V1214" s="88" t="s">
        <v>7264</v>
      </c>
      <c r="W1214" s="78" t="s">
        <v>7265</v>
      </c>
      <c r="X1214" s="83">
        <v>45032.857754629629</v>
      </c>
      <c r="Y1214" s="88" t="s">
        <v>1692</v>
      </c>
      <c r="Z1214" s="88" t="b">
        <v>0</v>
      </c>
      <c r="AA1214" s="88" t="b">
        <v>0</v>
      </c>
      <c r="AB1214" s="88"/>
      <c r="AC1214" s="88">
        <v>2</v>
      </c>
      <c r="AD1214" s="88">
        <v>0</v>
      </c>
      <c r="AE1214" s="88" t="s">
        <v>1693</v>
      </c>
      <c r="AF1214" s="88" t="b">
        <v>0</v>
      </c>
      <c r="AG1214" s="88" t="b">
        <v>0</v>
      </c>
      <c r="AH1214" s="88"/>
      <c r="AI1214" s="88"/>
      <c r="AJ1214" s="88"/>
      <c r="AK1214" s="88" t="s">
        <v>7266</v>
      </c>
      <c r="AL1214" s="88" t="s">
        <v>7267</v>
      </c>
      <c r="AM1214" s="88" t="s">
        <v>7266</v>
      </c>
      <c r="AN1214" s="88">
        <v>0</v>
      </c>
      <c r="AO1214" s="88" t="s">
        <v>7157</v>
      </c>
      <c r="AP1214" s="88" t="b">
        <v>0</v>
      </c>
      <c r="AQ1214" s="88" t="b">
        <v>0</v>
      </c>
      <c r="AR1214" s="88"/>
      <c r="AS1214" s="88" t="b">
        <v>0</v>
      </c>
      <c r="AT1214" s="88">
        <v>2</v>
      </c>
      <c r="AU1214" s="88">
        <v>2</v>
      </c>
    </row>
    <row r="1215" spans="1:47" ht="15" customHeight="1" x14ac:dyDescent="0.3">
      <c r="A1215" s="46" t="s">
        <v>971</v>
      </c>
      <c r="B1215" s="46" t="s">
        <v>982</v>
      </c>
      <c r="C1215" s="50"/>
      <c r="D1215" s="51"/>
      <c r="E1215" s="81"/>
      <c r="F1215" s="52"/>
      <c r="G1215" s="50"/>
      <c r="H1215" s="54"/>
      <c r="I1215" s="53"/>
      <c r="J1215" s="53"/>
      <c r="K1215" s="65"/>
      <c r="L1215" s="79"/>
      <c r="M1215" s="79"/>
      <c r="N1215" s="60"/>
      <c r="O1215" s="88" t="s">
        <v>1686</v>
      </c>
      <c r="P1215" s="83">
        <v>45032.85696759259</v>
      </c>
      <c r="Q1215" s="88" t="s">
        <v>7268</v>
      </c>
      <c r="R1215" s="88"/>
      <c r="S1215" s="88" t="s">
        <v>7266</v>
      </c>
      <c r="T1215" s="88" t="s">
        <v>1742</v>
      </c>
      <c r="U1215" s="88" t="s">
        <v>7152</v>
      </c>
      <c r="V1215" s="88" t="s">
        <v>7267</v>
      </c>
      <c r="W1215" s="78" t="s">
        <v>7269</v>
      </c>
      <c r="X1215" s="83">
        <v>45032.85696759259</v>
      </c>
      <c r="Y1215" s="88" t="s">
        <v>1692</v>
      </c>
      <c r="Z1215" s="88" t="b">
        <v>0</v>
      </c>
      <c r="AA1215" s="88" t="b">
        <v>0</v>
      </c>
      <c r="AB1215" s="88"/>
      <c r="AC1215" s="88">
        <v>1</v>
      </c>
      <c r="AD1215" s="88">
        <v>0</v>
      </c>
      <c r="AE1215" s="88" t="s">
        <v>1693</v>
      </c>
      <c r="AF1215" s="88" t="b">
        <v>0</v>
      </c>
      <c r="AG1215" s="88" t="b">
        <v>0</v>
      </c>
      <c r="AH1215" s="88"/>
      <c r="AI1215" s="88"/>
      <c r="AJ1215" s="88"/>
      <c r="AK1215" s="88" t="s">
        <v>7260</v>
      </c>
      <c r="AL1215" s="88" t="s">
        <v>7261</v>
      </c>
      <c r="AM1215" s="88" t="s">
        <v>7260</v>
      </c>
      <c r="AN1215" s="88">
        <v>1</v>
      </c>
      <c r="AO1215" s="88" t="s">
        <v>7157</v>
      </c>
      <c r="AP1215" s="88" t="b">
        <v>1</v>
      </c>
      <c r="AQ1215" s="88" t="b">
        <v>0</v>
      </c>
      <c r="AR1215" s="88"/>
      <c r="AS1215" s="88" t="b">
        <v>0</v>
      </c>
      <c r="AT1215" s="88">
        <v>1</v>
      </c>
      <c r="AU1215" s="88">
        <v>1</v>
      </c>
    </row>
    <row r="1216" spans="1:47" ht="15" customHeight="1" x14ac:dyDescent="0.3">
      <c r="A1216" s="46" t="s">
        <v>982</v>
      </c>
      <c r="B1216" s="46" t="s">
        <v>971</v>
      </c>
      <c r="C1216" s="50"/>
      <c r="D1216" s="51"/>
      <c r="E1216" s="81"/>
      <c r="F1216" s="52"/>
      <c r="G1216" s="50"/>
      <c r="H1216" s="54"/>
      <c r="I1216" s="53"/>
      <c r="J1216" s="53"/>
      <c r="K1216" s="65"/>
      <c r="L1216" s="79"/>
      <c r="M1216" s="79"/>
      <c r="N1216" s="60"/>
      <c r="O1216" s="88" t="s">
        <v>1697</v>
      </c>
      <c r="P1216" s="83">
        <v>45032.856469907405</v>
      </c>
      <c r="Q1216" s="88" t="s">
        <v>7270</v>
      </c>
      <c r="R1216" s="88"/>
      <c r="S1216" s="88" t="s">
        <v>7260</v>
      </c>
      <c r="T1216" s="88" t="s">
        <v>1742</v>
      </c>
      <c r="U1216" s="88" t="s">
        <v>982</v>
      </c>
      <c r="V1216" s="88" t="s">
        <v>7261</v>
      </c>
      <c r="W1216" s="78" t="s">
        <v>7271</v>
      </c>
      <c r="X1216" s="83">
        <v>45032.856469907405</v>
      </c>
      <c r="Y1216" s="88" t="s">
        <v>1692</v>
      </c>
      <c r="Z1216" s="88" t="b">
        <v>0</v>
      </c>
      <c r="AA1216" s="88" t="b">
        <v>0</v>
      </c>
      <c r="AB1216" s="88"/>
      <c r="AC1216" s="88">
        <v>1</v>
      </c>
      <c r="AD1216" s="88">
        <v>0</v>
      </c>
      <c r="AE1216" s="88" t="s">
        <v>1693</v>
      </c>
      <c r="AF1216" s="88" t="b">
        <v>0</v>
      </c>
      <c r="AG1216" s="88" t="b">
        <v>0</v>
      </c>
      <c r="AH1216" s="88"/>
      <c r="AI1216" s="88"/>
      <c r="AJ1216" s="88"/>
      <c r="AK1216" s="88" t="s">
        <v>7157</v>
      </c>
      <c r="AL1216" s="88" t="s">
        <v>7160</v>
      </c>
      <c r="AM1216" s="88" t="s">
        <v>7157</v>
      </c>
      <c r="AN1216" s="88">
        <v>2</v>
      </c>
      <c r="AO1216" s="88" t="s">
        <v>7157</v>
      </c>
      <c r="AP1216" s="88" t="b">
        <v>0</v>
      </c>
      <c r="AQ1216" s="88" t="b">
        <v>0</v>
      </c>
      <c r="AR1216" s="88"/>
      <c r="AS1216" s="88" t="b">
        <v>0</v>
      </c>
      <c r="AT1216" s="88">
        <v>0</v>
      </c>
      <c r="AU1216" s="88">
        <v>2</v>
      </c>
    </row>
    <row r="1217" spans="1:47" ht="15" customHeight="1" x14ac:dyDescent="0.3">
      <c r="A1217" s="46" t="s">
        <v>983</v>
      </c>
      <c r="B1217" s="46" t="s">
        <v>971</v>
      </c>
      <c r="C1217" s="50"/>
      <c r="D1217" s="51"/>
      <c r="E1217" s="81"/>
      <c r="F1217" s="52"/>
      <c r="G1217" s="50"/>
      <c r="H1217" s="54"/>
      <c r="I1217" s="53"/>
      <c r="J1217" s="53"/>
      <c r="K1217" s="65"/>
      <c r="L1217" s="79"/>
      <c r="M1217" s="79"/>
      <c r="N1217" s="60"/>
      <c r="O1217" s="88" t="s">
        <v>1697</v>
      </c>
      <c r="P1217" s="83">
        <v>45033.173981481479</v>
      </c>
      <c r="Q1217" s="88" t="s">
        <v>7272</v>
      </c>
      <c r="R1217" s="88"/>
      <c r="S1217" s="88" t="s">
        <v>7273</v>
      </c>
      <c r="T1217" s="88" t="s">
        <v>1742</v>
      </c>
      <c r="U1217" s="88" t="s">
        <v>7274</v>
      </c>
      <c r="V1217" s="88" t="s">
        <v>7275</v>
      </c>
      <c r="W1217" s="78" t="s">
        <v>7276</v>
      </c>
      <c r="X1217" s="83">
        <v>45033.173981481479</v>
      </c>
      <c r="Y1217" s="88" t="s">
        <v>1692</v>
      </c>
      <c r="Z1217" s="88" t="b">
        <v>0</v>
      </c>
      <c r="AA1217" s="88" t="b">
        <v>0</v>
      </c>
      <c r="AB1217" s="88"/>
      <c r="AC1217" s="88">
        <v>1</v>
      </c>
      <c r="AD1217" s="88">
        <v>0</v>
      </c>
      <c r="AE1217" s="88" t="s">
        <v>1693</v>
      </c>
      <c r="AF1217" s="88" t="b">
        <v>0</v>
      </c>
      <c r="AG1217" s="88" t="b">
        <v>0</v>
      </c>
      <c r="AH1217" s="88"/>
      <c r="AI1217" s="88"/>
      <c r="AJ1217" s="88"/>
      <c r="AK1217" s="88" t="s">
        <v>7157</v>
      </c>
      <c r="AL1217" s="88" t="s">
        <v>7160</v>
      </c>
      <c r="AM1217" s="88" t="s">
        <v>7157</v>
      </c>
      <c r="AN1217" s="88">
        <v>0</v>
      </c>
      <c r="AO1217" s="88" t="s">
        <v>7157</v>
      </c>
      <c r="AP1217" s="88" t="b">
        <v>0</v>
      </c>
      <c r="AQ1217" s="88" t="b">
        <v>0</v>
      </c>
      <c r="AR1217" s="88"/>
      <c r="AS1217" s="88" t="b">
        <v>0</v>
      </c>
      <c r="AT1217" s="88">
        <v>0</v>
      </c>
      <c r="AU1217" s="88">
        <v>1</v>
      </c>
    </row>
    <row r="1218" spans="1:47" ht="15" customHeight="1" x14ac:dyDescent="0.3">
      <c r="A1218" s="46" t="s">
        <v>984</v>
      </c>
      <c r="B1218" s="46" t="s">
        <v>971</v>
      </c>
      <c r="C1218" s="50"/>
      <c r="D1218" s="51"/>
      <c r="E1218" s="81"/>
      <c r="F1218" s="52"/>
      <c r="G1218" s="50"/>
      <c r="H1218" s="54"/>
      <c r="I1218" s="53"/>
      <c r="J1218" s="53"/>
      <c r="K1218" s="65"/>
      <c r="L1218" s="79"/>
      <c r="M1218" s="79"/>
      <c r="N1218" s="60"/>
      <c r="O1218" s="88" t="s">
        <v>1697</v>
      </c>
      <c r="P1218" s="83">
        <v>45033.18041666667</v>
      </c>
      <c r="Q1218" s="88" t="s">
        <v>7277</v>
      </c>
      <c r="R1218" s="88"/>
      <c r="S1218" s="88" t="s">
        <v>7278</v>
      </c>
      <c r="T1218" s="88" t="s">
        <v>1742</v>
      </c>
      <c r="U1218" s="88" t="s">
        <v>7279</v>
      </c>
      <c r="V1218" s="88" t="s">
        <v>7280</v>
      </c>
      <c r="W1218" s="78" t="s">
        <v>7281</v>
      </c>
      <c r="X1218" s="83">
        <v>45033.18041666667</v>
      </c>
      <c r="Y1218" s="88" t="s">
        <v>1692</v>
      </c>
      <c r="Z1218" s="88" t="b">
        <v>0</v>
      </c>
      <c r="AA1218" s="88" t="b">
        <v>0</v>
      </c>
      <c r="AB1218" s="88"/>
      <c r="AC1218" s="88">
        <v>2</v>
      </c>
      <c r="AD1218" s="88">
        <v>0</v>
      </c>
      <c r="AE1218" s="88" t="s">
        <v>1693</v>
      </c>
      <c r="AF1218" s="88" t="b">
        <v>0</v>
      </c>
      <c r="AG1218" s="88" t="b">
        <v>0</v>
      </c>
      <c r="AH1218" s="88"/>
      <c r="AI1218" s="88"/>
      <c r="AJ1218" s="88"/>
      <c r="AK1218" s="88" t="s">
        <v>7157</v>
      </c>
      <c r="AL1218" s="88" t="s">
        <v>7160</v>
      </c>
      <c r="AM1218" s="88" t="s">
        <v>7157</v>
      </c>
      <c r="AN1218" s="88">
        <v>0</v>
      </c>
      <c r="AO1218" s="88" t="s">
        <v>7157</v>
      </c>
      <c r="AP1218" s="88" t="b">
        <v>0</v>
      </c>
      <c r="AQ1218" s="88" t="b">
        <v>0</v>
      </c>
      <c r="AR1218" s="88"/>
      <c r="AS1218" s="88" t="b">
        <v>0</v>
      </c>
      <c r="AT1218" s="88">
        <v>0</v>
      </c>
      <c r="AU1218" s="88">
        <v>1</v>
      </c>
    </row>
    <row r="1219" spans="1:47" ht="15" customHeight="1" x14ac:dyDescent="0.3">
      <c r="A1219" s="46" t="s">
        <v>985</v>
      </c>
      <c r="B1219" s="46" t="s">
        <v>971</v>
      </c>
      <c r="C1219" s="50"/>
      <c r="D1219" s="51"/>
      <c r="E1219" s="81"/>
      <c r="F1219" s="52"/>
      <c r="G1219" s="50"/>
      <c r="H1219" s="54"/>
      <c r="I1219" s="53"/>
      <c r="J1219" s="53"/>
      <c r="K1219" s="65"/>
      <c r="L1219" s="79"/>
      <c r="M1219" s="79"/>
      <c r="N1219" s="60"/>
      <c r="O1219" s="88" t="s">
        <v>1697</v>
      </c>
      <c r="P1219" s="83">
        <v>45033.274826388886</v>
      </c>
      <c r="Q1219" s="88" t="s">
        <v>7282</v>
      </c>
      <c r="R1219" s="88"/>
      <c r="S1219" s="88" t="s">
        <v>7283</v>
      </c>
      <c r="T1219" s="88" t="s">
        <v>1742</v>
      </c>
      <c r="U1219" s="88" t="s">
        <v>7284</v>
      </c>
      <c r="V1219" s="88" t="s">
        <v>7285</v>
      </c>
      <c r="W1219" s="78" t="s">
        <v>7286</v>
      </c>
      <c r="X1219" s="83">
        <v>45033.274826388886</v>
      </c>
      <c r="Y1219" s="88" t="s">
        <v>1692</v>
      </c>
      <c r="Z1219" s="88" t="b">
        <v>0</v>
      </c>
      <c r="AA1219" s="88" t="b">
        <v>0</v>
      </c>
      <c r="AB1219" s="88"/>
      <c r="AC1219" s="88">
        <v>1</v>
      </c>
      <c r="AD1219" s="88">
        <v>0</v>
      </c>
      <c r="AE1219" s="88" t="s">
        <v>1693</v>
      </c>
      <c r="AF1219" s="88" t="b">
        <v>0</v>
      </c>
      <c r="AG1219" s="88" t="b">
        <v>0</v>
      </c>
      <c r="AH1219" s="88"/>
      <c r="AI1219" s="88"/>
      <c r="AJ1219" s="88"/>
      <c r="AK1219" s="88" t="s">
        <v>7157</v>
      </c>
      <c r="AL1219" s="88" t="s">
        <v>7160</v>
      </c>
      <c r="AM1219" s="88" t="s">
        <v>7157</v>
      </c>
      <c r="AN1219" s="88">
        <v>0</v>
      </c>
      <c r="AO1219" s="88" t="s">
        <v>7157</v>
      </c>
      <c r="AP1219" s="88" t="b">
        <v>0</v>
      </c>
      <c r="AQ1219" s="88" t="b">
        <v>0</v>
      </c>
      <c r="AR1219" s="88"/>
      <c r="AS1219" s="88" t="b">
        <v>0</v>
      </c>
      <c r="AT1219" s="88">
        <v>0</v>
      </c>
      <c r="AU1219" s="88">
        <v>1</v>
      </c>
    </row>
    <row r="1220" spans="1:47" ht="15" customHeight="1" x14ac:dyDescent="0.3">
      <c r="A1220" s="46" t="s">
        <v>696</v>
      </c>
      <c r="B1220" s="46" t="s">
        <v>971</v>
      </c>
      <c r="C1220" s="50"/>
      <c r="D1220" s="51"/>
      <c r="E1220" s="81"/>
      <c r="F1220" s="52"/>
      <c r="G1220" s="50"/>
      <c r="H1220" s="54"/>
      <c r="I1220" s="53"/>
      <c r="J1220" s="53"/>
      <c r="K1220" s="65"/>
      <c r="L1220" s="79"/>
      <c r="M1220" s="79"/>
      <c r="N1220" s="60"/>
      <c r="O1220" s="88" t="s">
        <v>1697</v>
      </c>
      <c r="P1220" s="83">
        <v>45032.119027777779</v>
      </c>
      <c r="Q1220" s="88" t="s">
        <v>7287</v>
      </c>
      <c r="R1220" s="88"/>
      <c r="S1220" s="88" t="s">
        <v>7288</v>
      </c>
      <c r="T1220" s="88" t="s">
        <v>1742</v>
      </c>
      <c r="U1220" s="88" t="s">
        <v>5101</v>
      </c>
      <c r="V1220" s="88" t="s">
        <v>7289</v>
      </c>
      <c r="W1220" s="78" t="s">
        <v>7290</v>
      </c>
      <c r="X1220" s="83">
        <v>45032.119027777779</v>
      </c>
      <c r="Y1220" s="88" t="s">
        <v>1692</v>
      </c>
      <c r="Z1220" s="88" t="b">
        <v>0</v>
      </c>
      <c r="AA1220" s="88" t="b">
        <v>0</v>
      </c>
      <c r="AB1220" s="88"/>
      <c r="AC1220" s="88">
        <v>3</v>
      </c>
      <c r="AD1220" s="88">
        <v>0</v>
      </c>
      <c r="AE1220" s="88" t="s">
        <v>1693</v>
      </c>
      <c r="AF1220" s="88" t="b">
        <v>0</v>
      </c>
      <c r="AG1220" s="88" t="b">
        <v>0</v>
      </c>
      <c r="AH1220" s="88"/>
      <c r="AI1220" s="88"/>
      <c r="AJ1220" s="88"/>
      <c r="AK1220" s="88" t="s">
        <v>7157</v>
      </c>
      <c r="AL1220" s="88" t="s">
        <v>7160</v>
      </c>
      <c r="AM1220" s="88" t="s">
        <v>7157</v>
      </c>
      <c r="AN1220" s="88">
        <v>0</v>
      </c>
      <c r="AO1220" s="88" t="s">
        <v>7157</v>
      </c>
      <c r="AP1220" s="88" t="b">
        <v>0</v>
      </c>
      <c r="AQ1220" s="88" t="b">
        <v>0</v>
      </c>
      <c r="AR1220" s="88"/>
      <c r="AS1220" s="88" t="b">
        <v>0</v>
      </c>
      <c r="AT1220" s="88">
        <v>0</v>
      </c>
      <c r="AU1220" s="88">
        <v>1</v>
      </c>
    </row>
    <row r="1221" spans="1:47" ht="15" customHeight="1" x14ac:dyDescent="0.3">
      <c r="A1221" s="46" t="s">
        <v>986</v>
      </c>
      <c r="B1221" s="46" t="s">
        <v>971</v>
      </c>
      <c r="C1221" s="50"/>
      <c r="D1221" s="51"/>
      <c r="E1221" s="81"/>
      <c r="F1221" s="52"/>
      <c r="G1221" s="50"/>
      <c r="H1221" s="54"/>
      <c r="I1221" s="53"/>
      <c r="J1221" s="53"/>
      <c r="K1221" s="65"/>
      <c r="L1221" s="79"/>
      <c r="M1221" s="79"/>
      <c r="N1221" s="60"/>
      <c r="O1221" s="88" t="s">
        <v>1686</v>
      </c>
      <c r="P1221" s="83">
        <v>45032.519560185188</v>
      </c>
      <c r="Q1221" s="88" t="s">
        <v>7291</v>
      </c>
      <c r="R1221" s="88"/>
      <c r="S1221" s="88" t="s">
        <v>7292</v>
      </c>
      <c r="T1221" s="88" t="s">
        <v>1742</v>
      </c>
      <c r="U1221" s="88" t="s">
        <v>7293</v>
      </c>
      <c r="V1221" s="88" t="s">
        <v>7294</v>
      </c>
      <c r="W1221" s="78" t="s">
        <v>7295</v>
      </c>
      <c r="X1221" s="83">
        <v>45032.519560185188</v>
      </c>
      <c r="Y1221" s="88" t="s">
        <v>1692</v>
      </c>
      <c r="Z1221" s="88" t="b">
        <v>0</v>
      </c>
      <c r="AA1221" s="88" t="b">
        <v>0</v>
      </c>
      <c r="AB1221" s="88"/>
      <c r="AC1221" s="88">
        <v>1</v>
      </c>
      <c r="AD1221" s="88">
        <v>0</v>
      </c>
      <c r="AE1221" s="88" t="s">
        <v>1693</v>
      </c>
      <c r="AF1221" s="88" t="b">
        <v>0</v>
      </c>
      <c r="AG1221" s="88" t="b">
        <v>0</v>
      </c>
      <c r="AH1221" s="88"/>
      <c r="AI1221" s="88"/>
      <c r="AJ1221" s="88"/>
      <c r="AK1221" s="88" t="s">
        <v>7193</v>
      </c>
      <c r="AL1221" s="88" t="s">
        <v>7194</v>
      </c>
      <c r="AM1221" s="88" t="s">
        <v>7193</v>
      </c>
      <c r="AN1221" s="88">
        <v>0</v>
      </c>
      <c r="AO1221" s="88" t="s">
        <v>7157</v>
      </c>
      <c r="AP1221" s="88" t="b">
        <v>0</v>
      </c>
      <c r="AQ1221" s="88" t="b">
        <v>0</v>
      </c>
      <c r="AR1221" s="88"/>
      <c r="AS1221" s="88" t="b">
        <v>0</v>
      </c>
      <c r="AT1221" s="88">
        <v>6</v>
      </c>
      <c r="AU1221" s="88">
        <v>1</v>
      </c>
    </row>
    <row r="1222" spans="1:47" ht="15" customHeight="1" x14ac:dyDescent="0.3">
      <c r="A1222" s="46" t="s">
        <v>971</v>
      </c>
      <c r="B1222" s="46" t="s">
        <v>971</v>
      </c>
      <c r="C1222" s="50"/>
      <c r="D1222" s="51"/>
      <c r="E1222" s="81"/>
      <c r="F1222" s="52"/>
      <c r="G1222" s="50"/>
      <c r="H1222" s="54"/>
      <c r="I1222" s="53"/>
      <c r="J1222" s="53"/>
      <c r="K1222" s="65"/>
      <c r="L1222" s="79"/>
      <c r="M1222" s="79"/>
      <c r="N1222" s="60"/>
      <c r="O1222" s="88" t="s">
        <v>1686</v>
      </c>
      <c r="P1222" s="83">
        <v>45032.198935185188</v>
      </c>
      <c r="Q1222" s="88" t="s">
        <v>7296</v>
      </c>
      <c r="R1222" s="88"/>
      <c r="S1222" s="88" t="s">
        <v>7297</v>
      </c>
      <c r="T1222" s="88" t="s">
        <v>1742</v>
      </c>
      <c r="U1222" s="88" t="s">
        <v>7152</v>
      </c>
      <c r="V1222" s="88" t="s">
        <v>7298</v>
      </c>
      <c r="W1222" s="78" t="s">
        <v>7299</v>
      </c>
      <c r="X1222" s="83">
        <v>45032.198935185188</v>
      </c>
      <c r="Y1222" s="88" t="s">
        <v>1692</v>
      </c>
      <c r="Z1222" s="88" t="b">
        <v>0</v>
      </c>
      <c r="AA1222" s="88" t="b">
        <v>0</v>
      </c>
      <c r="AB1222" s="88"/>
      <c r="AC1222" s="88">
        <v>4</v>
      </c>
      <c r="AD1222" s="88">
        <v>0</v>
      </c>
      <c r="AE1222" s="88" t="s">
        <v>1693</v>
      </c>
      <c r="AF1222" s="88" t="b">
        <v>0</v>
      </c>
      <c r="AG1222" s="88" t="b">
        <v>0</v>
      </c>
      <c r="AH1222" s="88"/>
      <c r="AI1222" s="88"/>
      <c r="AJ1222" s="88"/>
      <c r="AK1222" s="88" t="s">
        <v>7216</v>
      </c>
      <c r="AL1222" s="88" t="s">
        <v>7217</v>
      </c>
      <c r="AM1222" s="88" t="s">
        <v>7216</v>
      </c>
      <c r="AN1222" s="88">
        <v>0</v>
      </c>
      <c r="AO1222" s="88" t="s">
        <v>7157</v>
      </c>
      <c r="AP1222" s="88" t="b">
        <v>1</v>
      </c>
      <c r="AQ1222" s="88" t="b">
        <v>0</v>
      </c>
      <c r="AR1222" s="88"/>
      <c r="AS1222" s="88" t="b">
        <v>0</v>
      </c>
      <c r="AT1222" s="88">
        <v>2</v>
      </c>
      <c r="AU1222" s="88">
        <v>2</v>
      </c>
    </row>
    <row r="1223" spans="1:47" ht="15" customHeight="1" x14ac:dyDescent="0.3">
      <c r="A1223" s="46" t="s">
        <v>987</v>
      </c>
      <c r="B1223" s="46" t="s">
        <v>971</v>
      </c>
      <c r="C1223" s="50"/>
      <c r="D1223" s="51"/>
      <c r="E1223" s="81"/>
      <c r="F1223" s="52"/>
      <c r="G1223" s="50"/>
      <c r="H1223" s="54"/>
      <c r="I1223" s="53"/>
      <c r="J1223" s="53"/>
      <c r="K1223" s="65"/>
      <c r="L1223" s="79"/>
      <c r="M1223" s="79"/>
      <c r="N1223" s="60"/>
      <c r="O1223" s="88" t="s">
        <v>1697</v>
      </c>
      <c r="P1223" s="83">
        <v>45032.930081018516</v>
      </c>
      <c r="Q1223" s="88" t="s">
        <v>7300</v>
      </c>
      <c r="R1223" s="88"/>
      <c r="S1223" s="88" t="s">
        <v>7301</v>
      </c>
      <c r="T1223" s="88" t="s">
        <v>1742</v>
      </c>
      <c r="U1223" s="88" t="s">
        <v>987</v>
      </c>
      <c r="V1223" s="88" t="s">
        <v>7302</v>
      </c>
      <c r="W1223" s="78" t="s">
        <v>7303</v>
      </c>
      <c r="X1223" s="83">
        <v>45032.930081018516</v>
      </c>
      <c r="Y1223" s="88" t="s">
        <v>1692</v>
      </c>
      <c r="Z1223" s="88" t="b">
        <v>0</v>
      </c>
      <c r="AA1223" s="88" t="b">
        <v>0</v>
      </c>
      <c r="AB1223" s="88"/>
      <c r="AC1223" s="88">
        <v>2</v>
      </c>
      <c r="AD1223" s="88">
        <v>0</v>
      </c>
      <c r="AE1223" s="88" t="s">
        <v>1693</v>
      </c>
      <c r="AF1223" s="88" t="b">
        <v>0</v>
      </c>
      <c r="AG1223" s="88" t="b">
        <v>0</v>
      </c>
      <c r="AH1223" s="88"/>
      <c r="AI1223" s="88"/>
      <c r="AJ1223" s="88"/>
      <c r="AK1223" s="88" t="s">
        <v>7157</v>
      </c>
      <c r="AL1223" s="88" t="s">
        <v>7160</v>
      </c>
      <c r="AM1223" s="88" t="s">
        <v>7157</v>
      </c>
      <c r="AN1223" s="88">
        <v>0</v>
      </c>
      <c r="AO1223" s="88" t="s">
        <v>7157</v>
      </c>
      <c r="AP1223" s="88" t="b">
        <v>0</v>
      </c>
      <c r="AQ1223" s="88" t="b">
        <v>0</v>
      </c>
      <c r="AR1223" s="88"/>
      <c r="AS1223" s="88" t="b">
        <v>0</v>
      </c>
      <c r="AT1223" s="88">
        <v>0</v>
      </c>
      <c r="AU1223" s="88">
        <v>1</v>
      </c>
    </row>
    <row r="1224" spans="1:47" ht="15" customHeight="1" x14ac:dyDescent="0.3">
      <c r="A1224" s="46" t="s">
        <v>971</v>
      </c>
      <c r="B1224" s="46" t="s">
        <v>971</v>
      </c>
      <c r="C1224" s="50"/>
      <c r="D1224" s="51"/>
      <c r="E1224" s="81"/>
      <c r="F1224" s="52"/>
      <c r="G1224" s="50"/>
      <c r="H1224" s="54"/>
      <c r="I1224" s="53"/>
      <c r="J1224" s="53"/>
      <c r="K1224" s="65"/>
      <c r="L1224" s="79"/>
      <c r="M1224" s="79"/>
      <c r="N1224" s="60"/>
      <c r="O1224" s="88" t="s">
        <v>1736</v>
      </c>
      <c r="P1224" s="83">
        <v>45032.077916666669</v>
      </c>
      <c r="Q1224" s="88"/>
      <c r="R1224" s="78" t="s">
        <v>7304</v>
      </c>
      <c r="S1224" s="88" t="s">
        <v>7157</v>
      </c>
      <c r="T1224" s="88" t="s">
        <v>1742</v>
      </c>
      <c r="U1224" s="88" t="s">
        <v>7152</v>
      </c>
      <c r="V1224" s="88" t="s">
        <v>7160</v>
      </c>
      <c r="W1224" s="78" t="s">
        <v>7305</v>
      </c>
      <c r="X1224" s="83">
        <v>45032.077916666669</v>
      </c>
      <c r="Y1224" s="88" t="s">
        <v>1692</v>
      </c>
      <c r="Z1224" s="88" t="b">
        <v>0</v>
      </c>
      <c r="AA1224" s="88" t="b">
        <v>0</v>
      </c>
      <c r="AB1224" s="88"/>
      <c r="AC1224" s="88">
        <v>298</v>
      </c>
      <c r="AD1224" s="88">
        <v>3</v>
      </c>
      <c r="AE1224" s="88" t="s">
        <v>1693</v>
      </c>
      <c r="AF1224" s="88" t="b">
        <v>0</v>
      </c>
      <c r="AG1224" s="88" t="b">
        <v>0</v>
      </c>
      <c r="AH1224" s="88" t="s">
        <v>7306</v>
      </c>
      <c r="AI1224" s="88" t="b">
        <v>0</v>
      </c>
      <c r="AJ1224" s="88">
        <v>0.99</v>
      </c>
      <c r="AK1224" s="88"/>
      <c r="AL1224" s="88"/>
      <c r="AM1224" s="88" t="s">
        <v>7157</v>
      </c>
      <c r="AN1224" s="88">
        <v>0</v>
      </c>
      <c r="AO1224" s="88"/>
      <c r="AP1224" s="88"/>
      <c r="AQ1224" s="88"/>
      <c r="AR1224" s="88"/>
      <c r="AS1224" s="88"/>
      <c r="AT1224" s="88"/>
      <c r="AU1224" s="88">
        <v>2</v>
      </c>
    </row>
    <row r="1225" spans="1:47" ht="15" customHeight="1" x14ac:dyDescent="0.3">
      <c r="A1225" s="46" t="s">
        <v>988</v>
      </c>
      <c r="B1225" s="46" t="s">
        <v>989</v>
      </c>
      <c r="C1225" s="50"/>
      <c r="D1225" s="51"/>
      <c r="E1225" s="81"/>
      <c r="F1225" s="52"/>
      <c r="G1225" s="50"/>
      <c r="H1225" s="54"/>
      <c r="I1225" s="53"/>
      <c r="J1225" s="53"/>
      <c r="K1225" s="65"/>
      <c r="L1225" s="79"/>
      <c r="M1225" s="79"/>
      <c r="N1225" s="60"/>
      <c r="O1225" s="88" t="s">
        <v>1697</v>
      </c>
      <c r="P1225" s="83">
        <v>45033.87222222222</v>
      </c>
      <c r="Q1225" s="88" t="s">
        <v>7307</v>
      </c>
      <c r="R1225" s="88"/>
      <c r="S1225" s="88" t="s">
        <v>7308</v>
      </c>
      <c r="T1225" s="88" t="s">
        <v>7309</v>
      </c>
      <c r="U1225" s="88" t="s">
        <v>7310</v>
      </c>
      <c r="V1225" s="88" t="s">
        <v>7311</v>
      </c>
      <c r="W1225" s="78" t="s">
        <v>7312</v>
      </c>
      <c r="X1225" s="83">
        <v>45033.87222222222</v>
      </c>
      <c r="Y1225" s="88" t="s">
        <v>1692</v>
      </c>
      <c r="Z1225" s="88" t="b">
        <v>0</v>
      </c>
      <c r="AA1225" s="88" t="b">
        <v>0</v>
      </c>
      <c r="AB1225" s="88"/>
      <c r="AC1225" s="88">
        <v>1</v>
      </c>
      <c r="AD1225" s="88">
        <v>0</v>
      </c>
      <c r="AE1225" s="88" t="s">
        <v>1693</v>
      </c>
      <c r="AF1225" s="88" t="b">
        <v>0</v>
      </c>
      <c r="AG1225" s="88" t="b">
        <v>0</v>
      </c>
      <c r="AH1225" s="88"/>
      <c r="AI1225" s="88"/>
      <c r="AJ1225" s="88"/>
      <c r="AK1225" s="88" t="s">
        <v>7313</v>
      </c>
      <c r="AL1225" s="88" t="s">
        <v>7314</v>
      </c>
      <c r="AM1225" s="88" t="s">
        <v>7313</v>
      </c>
      <c r="AN1225" s="88">
        <v>0</v>
      </c>
      <c r="AO1225" s="88" t="s">
        <v>7313</v>
      </c>
      <c r="AP1225" s="88" t="b">
        <v>0</v>
      </c>
      <c r="AQ1225" s="88" t="b">
        <v>0</v>
      </c>
      <c r="AR1225" s="88"/>
      <c r="AS1225" s="88" t="b">
        <v>0</v>
      </c>
      <c r="AT1225" s="88">
        <v>0</v>
      </c>
      <c r="AU1225" s="88">
        <v>1</v>
      </c>
    </row>
    <row r="1226" spans="1:47" ht="15" customHeight="1" x14ac:dyDescent="0.3">
      <c r="A1226" s="46" t="s">
        <v>990</v>
      </c>
      <c r="B1226" s="46" t="s">
        <v>989</v>
      </c>
      <c r="C1226" s="50"/>
      <c r="D1226" s="51"/>
      <c r="E1226" s="81"/>
      <c r="F1226" s="52"/>
      <c r="G1226" s="50"/>
      <c r="H1226" s="54"/>
      <c r="I1226" s="53"/>
      <c r="J1226" s="53"/>
      <c r="K1226" s="65"/>
      <c r="L1226" s="79"/>
      <c r="M1226" s="79"/>
      <c r="N1226" s="60"/>
      <c r="O1226" s="88" t="s">
        <v>1697</v>
      </c>
      <c r="P1226" s="83">
        <v>45034.02076388889</v>
      </c>
      <c r="Q1226" s="88" t="s">
        <v>7315</v>
      </c>
      <c r="R1226" s="88"/>
      <c r="S1226" s="88" t="s">
        <v>7316</v>
      </c>
      <c r="T1226" s="88" t="s">
        <v>7309</v>
      </c>
      <c r="U1226" s="88" t="s">
        <v>990</v>
      </c>
      <c r="V1226" s="88" t="s">
        <v>7317</v>
      </c>
      <c r="W1226" s="78" t="s">
        <v>7318</v>
      </c>
      <c r="X1226" s="83">
        <v>45034.02076388889</v>
      </c>
      <c r="Y1226" s="88" t="s">
        <v>1692</v>
      </c>
      <c r="Z1226" s="88" t="b">
        <v>0</v>
      </c>
      <c r="AA1226" s="88" t="b">
        <v>0</v>
      </c>
      <c r="AB1226" s="88"/>
      <c r="AC1226" s="88">
        <v>1</v>
      </c>
      <c r="AD1226" s="88">
        <v>0</v>
      </c>
      <c r="AE1226" s="88" t="s">
        <v>1693</v>
      </c>
      <c r="AF1226" s="88" t="b">
        <v>0</v>
      </c>
      <c r="AG1226" s="88" t="b">
        <v>0</v>
      </c>
      <c r="AH1226" s="88"/>
      <c r="AI1226" s="88"/>
      <c r="AJ1226" s="88"/>
      <c r="AK1226" s="88" t="s">
        <v>7313</v>
      </c>
      <c r="AL1226" s="88" t="s">
        <v>7314</v>
      </c>
      <c r="AM1226" s="88" t="s">
        <v>7313</v>
      </c>
      <c r="AN1226" s="88">
        <v>0</v>
      </c>
      <c r="AO1226" s="88" t="s">
        <v>7313</v>
      </c>
      <c r="AP1226" s="88" t="b">
        <v>0</v>
      </c>
      <c r="AQ1226" s="88" t="b">
        <v>0</v>
      </c>
      <c r="AR1226" s="88"/>
      <c r="AS1226" s="88" t="b">
        <v>0</v>
      </c>
      <c r="AT1226" s="88">
        <v>0</v>
      </c>
      <c r="AU1226" s="88">
        <v>1</v>
      </c>
    </row>
    <row r="1227" spans="1:47" ht="15" customHeight="1" x14ac:dyDescent="0.3">
      <c r="A1227" s="46" t="s">
        <v>991</v>
      </c>
      <c r="B1227" s="46" t="s">
        <v>992</v>
      </c>
      <c r="C1227" s="50"/>
      <c r="D1227" s="51"/>
      <c r="E1227" s="81"/>
      <c r="F1227" s="52"/>
      <c r="G1227" s="50"/>
      <c r="H1227" s="54"/>
      <c r="I1227" s="53"/>
      <c r="J1227" s="53"/>
      <c r="K1227" s="65"/>
      <c r="L1227" s="79"/>
      <c r="M1227" s="79"/>
      <c r="N1227" s="60"/>
      <c r="O1227" s="88" t="s">
        <v>1686</v>
      </c>
      <c r="P1227" s="83">
        <v>45034.340590277781</v>
      </c>
      <c r="Q1227" s="88" t="s">
        <v>7319</v>
      </c>
      <c r="R1227" s="88"/>
      <c r="S1227" s="88" t="s">
        <v>7320</v>
      </c>
      <c r="T1227" s="88" t="s">
        <v>7309</v>
      </c>
      <c r="U1227" s="88" t="s">
        <v>7321</v>
      </c>
      <c r="V1227" s="88" t="s">
        <v>7322</v>
      </c>
      <c r="W1227" s="78" t="s">
        <v>7323</v>
      </c>
      <c r="X1227" s="83">
        <v>45034.340590277781</v>
      </c>
      <c r="Y1227" s="88" t="s">
        <v>1692</v>
      </c>
      <c r="Z1227" s="88" t="b">
        <v>0</v>
      </c>
      <c r="AA1227" s="88" t="b">
        <v>0</v>
      </c>
      <c r="AB1227" s="88"/>
      <c r="AC1227" s="88">
        <v>1</v>
      </c>
      <c r="AD1227" s="88">
        <v>0</v>
      </c>
      <c r="AE1227" s="88" t="s">
        <v>1693</v>
      </c>
      <c r="AF1227" s="88" t="b">
        <v>0</v>
      </c>
      <c r="AG1227" s="88" t="b">
        <v>0</v>
      </c>
      <c r="AH1227" s="88"/>
      <c r="AI1227" s="88"/>
      <c r="AJ1227" s="88"/>
      <c r="AK1227" s="88" t="s">
        <v>7324</v>
      </c>
      <c r="AL1227" s="88" t="s">
        <v>7325</v>
      </c>
      <c r="AM1227" s="88" t="s">
        <v>7324</v>
      </c>
      <c r="AN1227" s="88">
        <v>0</v>
      </c>
      <c r="AO1227" s="88" t="s">
        <v>7313</v>
      </c>
      <c r="AP1227" s="88" t="b">
        <v>0</v>
      </c>
      <c r="AQ1227" s="88" t="b">
        <v>0</v>
      </c>
      <c r="AR1227" s="88"/>
      <c r="AS1227" s="88" t="b">
        <v>0</v>
      </c>
      <c r="AT1227" s="88">
        <v>2</v>
      </c>
      <c r="AU1227" s="88">
        <v>1</v>
      </c>
    </row>
    <row r="1228" spans="1:47" ht="15" customHeight="1" x14ac:dyDescent="0.3">
      <c r="A1228" s="46" t="s">
        <v>992</v>
      </c>
      <c r="B1228" s="46" t="s">
        <v>991</v>
      </c>
      <c r="C1228" s="50"/>
      <c r="D1228" s="51"/>
      <c r="E1228" s="81"/>
      <c r="F1228" s="52"/>
      <c r="G1228" s="50"/>
      <c r="H1228" s="54"/>
      <c r="I1228" s="53"/>
      <c r="J1228" s="53"/>
      <c r="K1228" s="65"/>
      <c r="L1228" s="79"/>
      <c r="M1228" s="79"/>
      <c r="N1228" s="60"/>
      <c r="O1228" s="88" t="s">
        <v>1686</v>
      </c>
      <c r="P1228" s="83">
        <v>45034.108159722222</v>
      </c>
      <c r="Q1228" s="88" t="s">
        <v>7326</v>
      </c>
      <c r="R1228" s="88"/>
      <c r="S1228" s="88" t="s">
        <v>7324</v>
      </c>
      <c r="T1228" s="88" t="s">
        <v>7309</v>
      </c>
      <c r="U1228" s="88" t="s">
        <v>7327</v>
      </c>
      <c r="V1228" s="88" t="s">
        <v>7325</v>
      </c>
      <c r="W1228" s="78" t="s">
        <v>7328</v>
      </c>
      <c r="X1228" s="83">
        <v>45034.108159722222</v>
      </c>
      <c r="Y1228" s="88" t="s">
        <v>1692</v>
      </c>
      <c r="Z1228" s="88" t="b">
        <v>0</v>
      </c>
      <c r="AA1228" s="88" t="b">
        <v>0</v>
      </c>
      <c r="AB1228" s="88"/>
      <c r="AC1228" s="88">
        <v>3</v>
      </c>
      <c r="AD1228" s="88">
        <v>0</v>
      </c>
      <c r="AE1228" s="88" t="s">
        <v>1693</v>
      </c>
      <c r="AF1228" s="88" t="b">
        <v>0</v>
      </c>
      <c r="AG1228" s="88" t="b">
        <v>0</v>
      </c>
      <c r="AH1228" s="88"/>
      <c r="AI1228" s="88"/>
      <c r="AJ1228" s="88"/>
      <c r="AK1228" s="88" t="s">
        <v>7329</v>
      </c>
      <c r="AL1228" s="88" t="s">
        <v>7330</v>
      </c>
      <c r="AM1228" s="88" t="s">
        <v>7329</v>
      </c>
      <c r="AN1228" s="88">
        <v>1</v>
      </c>
      <c r="AO1228" s="88" t="s">
        <v>7313</v>
      </c>
      <c r="AP1228" s="88" t="b">
        <v>0</v>
      </c>
      <c r="AQ1228" s="88" t="b">
        <v>0</v>
      </c>
      <c r="AR1228" s="88"/>
      <c r="AS1228" s="88" t="b">
        <v>0</v>
      </c>
      <c r="AT1228" s="88">
        <v>1</v>
      </c>
      <c r="AU1228" s="88">
        <v>1</v>
      </c>
    </row>
    <row r="1229" spans="1:47" ht="15" customHeight="1" x14ac:dyDescent="0.3">
      <c r="A1229" s="46" t="s">
        <v>991</v>
      </c>
      <c r="B1229" s="46" t="s">
        <v>989</v>
      </c>
      <c r="C1229" s="50"/>
      <c r="D1229" s="51"/>
      <c r="E1229" s="81"/>
      <c r="F1229" s="52"/>
      <c r="G1229" s="50"/>
      <c r="H1229" s="54"/>
      <c r="I1229" s="53"/>
      <c r="J1229" s="53"/>
      <c r="K1229" s="65"/>
      <c r="L1229" s="79"/>
      <c r="M1229" s="79"/>
      <c r="N1229" s="60"/>
      <c r="O1229" s="88" t="s">
        <v>1697</v>
      </c>
      <c r="P1229" s="83">
        <v>45034.037557870368</v>
      </c>
      <c r="Q1229" s="88" t="s">
        <v>7331</v>
      </c>
      <c r="R1229" s="88"/>
      <c r="S1229" s="88" t="s">
        <v>7329</v>
      </c>
      <c r="T1229" s="88" t="s">
        <v>7309</v>
      </c>
      <c r="U1229" s="88" t="s">
        <v>7321</v>
      </c>
      <c r="V1229" s="88" t="s">
        <v>7330</v>
      </c>
      <c r="W1229" s="78" t="s">
        <v>7332</v>
      </c>
      <c r="X1229" s="83">
        <v>45034.037557870368</v>
      </c>
      <c r="Y1229" s="88" t="s">
        <v>1692</v>
      </c>
      <c r="Z1229" s="88" t="b">
        <v>0</v>
      </c>
      <c r="AA1229" s="88" t="b">
        <v>0</v>
      </c>
      <c r="AB1229" s="88"/>
      <c r="AC1229" s="88">
        <v>2</v>
      </c>
      <c r="AD1229" s="88">
        <v>0</v>
      </c>
      <c r="AE1229" s="88" t="s">
        <v>1693</v>
      </c>
      <c r="AF1229" s="88" t="b">
        <v>0</v>
      </c>
      <c r="AG1229" s="88" t="b">
        <v>0</v>
      </c>
      <c r="AH1229" s="88"/>
      <c r="AI1229" s="88"/>
      <c r="AJ1229" s="88"/>
      <c r="AK1229" s="88" t="s">
        <v>7313</v>
      </c>
      <c r="AL1229" s="88" t="s">
        <v>7314</v>
      </c>
      <c r="AM1229" s="88" t="s">
        <v>7313</v>
      </c>
      <c r="AN1229" s="88">
        <v>1</v>
      </c>
      <c r="AO1229" s="88" t="s">
        <v>7313</v>
      </c>
      <c r="AP1229" s="88" t="b">
        <v>0</v>
      </c>
      <c r="AQ1229" s="88" t="b">
        <v>0</v>
      </c>
      <c r="AR1229" s="88"/>
      <c r="AS1229" s="88" t="b">
        <v>0</v>
      </c>
      <c r="AT1229" s="88">
        <v>0</v>
      </c>
      <c r="AU1229" s="88">
        <v>1</v>
      </c>
    </row>
    <row r="1230" spans="1:47" ht="15" customHeight="1" x14ac:dyDescent="0.3">
      <c r="A1230" s="46" t="s">
        <v>989</v>
      </c>
      <c r="B1230" s="46" t="s">
        <v>989</v>
      </c>
      <c r="C1230" s="50"/>
      <c r="D1230" s="51"/>
      <c r="E1230" s="81"/>
      <c r="F1230" s="52"/>
      <c r="G1230" s="50"/>
      <c r="H1230" s="54"/>
      <c r="I1230" s="53"/>
      <c r="J1230" s="53"/>
      <c r="K1230" s="65"/>
      <c r="L1230" s="79"/>
      <c r="M1230" s="79"/>
      <c r="N1230" s="60"/>
      <c r="O1230" s="88" t="s">
        <v>1736</v>
      </c>
      <c r="P1230" s="83">
        <v>45033.856631944444</v>
      </c>
      <c r="Q1230" s="88" t="s">
        <v>7333</v>
      </c>
      <c r="R1230" s="78" t="s">
        <v>7334</v>
      </c>
      <c r="S1230" s="88" t="s">
        <v>7313</v>
      </c>
      <c r="T1230" s="88" t="s">
        <v>7309</v>
      </c>
      <c r="U1230" s="88" t="s">
        <v>7335</v>
      </c>
      <c r="V1230" s="88" t="s">
        <v>7314</v>
      </c>
      <c r="W1230" s="78" t="s">
        <v>7336</v>
      </c>
      <c r="X1230" s="83">
        <v>45033.856631944444</v>
      </c>
      <c r="Y1230" s="88" t="s">
        <v>1692</v>
      </c>
      <c r="Z1230" s="88" t="b">
        <v>0</v>
      </c>
      <c r="AA1230" s="88" t="b">
        <v>0</v>
      </c>
      <c r="AB1230" s="88"/>
      <c r="AC1230" s="88">
        <v>55</v>
      </c>
      <c r="AD1230" s="88">
        <v>0</v>
      </c>
      <c r="AE1230" s="88" t="s">
        <v>1693</v>
      </c>
      <c r="AF1230" s="88" t="b">
        <v>0</v>
      </c>
      <c r="AG1230" s="88" t="b">
        <v>0</v>
      </c>
      <c r="AH1230" s="88" t="s">
        <v>7337</v>
      </c>
      <c r="AI1230" s="88" t="b">
        <v>0</v>
      </c>
      <c r="AJ1230" s="88">
        <v>1</v>
      </c>
      <c r="AK1230" s="88"/>
      <c r="AL1230" s="88"/>
      <c r="AM1230" s="88" t="s">
        <v>7313</v>
      </c>
      <c r="AN1230" s="88">
        <v>0</v>
      </c>
      <c r="AO1230" s="88"/>
      <c r="AP1230" s="88"/>
      <c r="AQ1230" s="88"/>
      <c r="AR1230" s="88"/>
      <c r="AS1230" s="88"/>
      <c r="AT1230" s="88"/>
      <c r="AU1230" s="88">
        <v>1</v>
      </c>
    </row>
    <row r="1231" spans="1:47" ht="15" customHeight="1" x14ac:dyDescent="0.3">
      <c r="A1231" s="46" t="s">
        <v>993</v>
      </c>
      <c r="B1231" s="46" t="s">
        <v>994</v>
      </c>
      <c r="C1231" s="50"/>
      <c r="D1231" s="51"/>
      <c r="E1231" s="81"/>
      <c r="F1231" s="52"/>
      <c r="G1231" s="50"/>
      <c r="H1231" s="54"/>
      <c r="I1231" s="53"/>
      <c r="J1231" s="53"/>
      <c r="K1231" s="65"/>
      <c r="L1231" s="79"/>
      <c r="M1231" s="79"/>
      <c r="N1231" s="60"/>
      <c r="O1231" s="88" t="s">
        <v>1686</v>
      </c>
      <c r="P1231" s="83">
        <v>45032.455439814818</v>
      </c>
      <c r="Q1231" s="88" t="s">
        <v>7338</v>
      </c>
      <c r="R1231" s="88"/>
      <c r="S1231" s="88" t="s">
        <v>7339</v>
      </c>
      <c r="T1231" s="88" t="s">
        <v>7340</v>
      </c>
      <c r="U1231" s="88" t="s">
        <v>993</v>
      </c>
      <c r="V1231" s="88" t="s">
        <v>7341</v>
      </c>
      <c r="W1231" s="78" t="s">
        <v>7342</v>
      </c>
      <c r="X1231" s="83">
        <v>45032.455439814818</v>
      </c>
      <c r="Y1231" s="88" t="s">
        <v>1692</v>
      </c>
      <c r="Z1231" s="88" t="b">
        <v>0</v>
      </c>
      <c r="AA1231" s="88" t="b">
        <v>0</v>
      </c>
      <c r="AB1231" s="88"/>
      <c r="AC1231" s="88">
        <v>1</v>
      </c>
      <c r="AD1231" s="88">
        <v>0</v>
      </c>
      <c r="AE1231" s="88" t="s">
        <v>1693</v>
      </c>
      <c r="AF1231" s="88" t="b">
        <v>0</v>
      </c>
      <c r="AG1231" s="88" t="b">
        <v>0</v>
      </c>
      <c r="AH1231" s="88"/>
      <c r="AI1231" s="88"/>
      <c r="AJ1231" s="88"/>
      <c r="AK1231" s="88" t="s">
        <v>7343</v>
      </c>
      <c r="AL1231" s="88" t="s">
        <v>7344</v>
      </c>
      <c r="AM1231" s="88" t="s">
        <v>7343</v>
      </c>
      <c r="AN1231" s="88">
        <v>0</v>
      </c>
      <c r="AO1231" s="88" t="s">
        <v>7345</v>
      </c>
      <c r="AP1231" s="88" t="b">
        <v>1</v>
      </c>
      <c r="AQ1231" s="88" t="b">
        <v>0</v>
      </c>
      <c r="AR1231" s="88"/>
      <c r="AS1231" s="88" t="b">
        <v>0</v>
      </c>
      <c r="AT1231" s="88">
        <v>1</v>
      </c>
      <c r="AU1231" s="88">
        <v>1</v>
      </c>
    </row>
    <row r="1232" spans="1:47" ht="15" customHeight="1" x14ac:dyDescent="0.3">
      <c r="A1232" s="46" t="s">
        <v>994</v>
      </c>
      <c r="B1232" s="46" t="s">
        <v>993</v>
      </c>
      <c r="C1232" s="50"/>
      <c r="D1232" s="51"/>
      <c r="E1232" s="81"/>
      <c r="F1232" s="52"/>
      <c r="G1232" s="50"/>
      <c r="H1232" s="54"/>
      <c r="I1232" s="53"/>
      <c r="J1232" s="53"/>
      <c r="K1232" s="65"/>
      <c r="L1232" s="79"/>
      <c r="M1232" s="79"/>
      <c r="N1232" s="60"/>
      <c r="O1232" s="88" t="s">
        <v>1697</v>
      </c>
      <c r="P1232" s="83">
        <v>45032.013680555552</v>
      </c>
      <c r="Q1232" s="88" t="s">
        <v>7346</v>
      </c>
      <c r="R1232" s="88"/>
      <c r="S1232" s="88" t="s">
        <v>7343</v>
      </c>
      <c r="T1232" s="88" t="s">
        <v>7340</v>
      </c>
      <c r="U1232" s="88" t="s">
        <v>7347</v>
      </c>
      <c r="V1232" s="88" t="s">
        <v>7344</v>
      </c>
      <c r="W1232" s="78" t="s">
        <v>7348</v>
      </c>
      <c r="X1232" s="83">
        <v>45032.013680555552</v>
      </c>
      <c r="Y1232" s="88" t="s">
        <v>1692</v>
      </c>
      <c r="Z1232" s="88" t="b">
        <v>0</v>
      </c>
      <c r="AA1232" s="88" t="b">
        <v>0</v>
      </c>
      <c r="AB1232" s="88"/>
      <c r="AC1232" s="88">
        <v>2</v>
      </c>
      <c r="AD1232" s="88">
        <v>0</v>
      </c>
      <c r="AE1232" s="88" t="s">
        <v>1693</v>
      </c>
      <c r="AF1232" s="88" t="b">
        <v>0</v>
      </c>
      <c r="AG1232" s="88" t="b">
        <v>0</v>
      </c>
      <c r="AH1232" s="88"/>
      <c r="AI1232" s="88"/>
      <c r="AJ1232" s="88"/>
      <c r="AK1232" s="88" t="s">
        <v>7345</v>
      </c>
      <c r="AL1232" s="88" t="s">
        <v>7349</v>
      </c>
      <c r="AM1232" s="88" t="s">
        <v>7345</v>
      </c>
      <c r="AN1232" s="88">
        <v>1</v>
      </c>
      <c r="AO1232" s="88" t="s">
        <v>7345</v>
      </c>
      <c r="AP1232" s="88" t="b">
        <v>0</v>
      </c>
      <c r="AQ1232" s="88" t="b">
        <v>0</v>
      </c>
      <c r="AR1232" s="88"/>
      <c r="AS1232" s="88" t="b">
        <v>0</v>
      </c>
      <c r="AT1232" s="88">
        <v>0</v>
      </c>
      <c r="AU1232" s="88">
        <v>1</v>
      </c>
    </row>
    <row r="1233" spans="1:47" ht="15" customHeight="1" x14ac:dyDescent="0.3">
      <c r="A1233" s="46" t="s">
        <v>995</v>
      </c>
      <c r="B1233" s="46" t="s">
        <v>993</v>
      </c>
      <c r="C1233" s="50"/>
      <c r="D1233" s="51"/>
      <c r="E1233" s="81"/>
      <c r="F1233" s="52"/>
      <c r="G1233" s="50"/>
      <c r="H1233" s="54"/>
      <c r="I1233" s="53"/>
      <c r="J1233" s="53"/>
      <c r="K1233" s="65"/>
      <c r="L1233" s="79"/>
      <c r="M1233" s="79"/>
      <c r="N1233" s="60"/>
      <c r="O1233" s="88" t="s">
        <v>1697</v>
      </c>
      <c r="P1233" s="83">
        <v>45032.030034722222</v>
      </c>
      <c r="Q1233" s="88" t="s">
        <v>7350</v>
      </c>
      <c r="R1233" s="88"/>
      <c r="S1233" s="88" t="s">
        <v>7351</v>
      </c>
      <c r="T1233" s="88" t="s">
        <v>7340</v>
      </c>
      <c r="U1233" s="88" t="s">
        <v>995</v>
      </c>
      <c r="V1233" s="88" t="s">
        <v>7352</v>
      </c>
      <c r="W1233" s="78" t="s">
        <v>7353</v>
      </c>
      <c r="X1233" s="83">
        <v>45032.030034722222</v>
      </c>
      <c r="Y1233" s="88" t="s">
        <v>1692</v>
      </c>
      <c r="Z1233" s="88" t="b">
        <v>0</v>
      </c>
      <c r="AA1233" s="88" t="b">
        <v>0</v>
      </c>
      <c r="AB1233" s="88"/>
      <c r="AC1233" s="88">
        <v>4</v>
      </c>
      <c r="AD1233" s="88">
        <v>0</v>
      </c>
      <c r="AE1233" s="88" t="s">
        <v>1693</v>
      </c>
      <c r="AF1233" s="88" t="b">
        <v>0</v>
      </c>
      <c r="AG1233" s="88" t="b">
        <v>0</v>
      </c>
      <c r="AH1233" s="88"/>
      <c r="AI1233" s="88"/>
      <c r="AJ1233" s="88"/>
      <c r="AK1233" s="88" t="s">
        <v>7345</v>
      </c>
      <c r="AL1233" s="88" t="s">
        <v>7349</v>
      </c>
      <c r="AM1233" s="88" t="s">
        <v>7345</v>
      </c>
      <c r="AN1233" s="88">
        <v>0</v>
      </c>
      <c r="AO1233" s="88" t="s">
        <v>7345</v>
      </c>
      <c r="AP1233" s="88" t="b">
        <v>0</v>
      </c>
      <c r="AQ1233" s="88" t="b">
        <v>0</v>
      </c>
      <c r="AR1233" s="88"/>
      <c r="AS1233" s="88" t="b">
        <v>0</v>
      </c>
      <c r="AT1233" s="88">
        <v>0</v>
      </c>
      <c r="AU1233" s="88">
        <v>1</v>
      </c>
    </row>
    <row r="1234" spans="1:47" ht="15" customHeight="1" x14ac:dyDescent="0.3">
      <c r="A1234" s="46" t="s">
        <v>996</v>
      </c>
      <c r="B1234" s="46" t="s">
        <v>997</v>
      </c>
      <c r="C1234" s="50"/>
      <c r="D1234" s="51"/>
      <c r="E1234" s="81"/>
      <c r="F1234" s="52"/>
      <c r="G1234" s="50"/>
      <c r="H1234" s="54"/>
      <c r="I1234" s="53"/>
      <c r="J1234" s="53"/>
      <c r="K1234" s="65"/>
      <c r="L1234" s="79"/>
      <c r="M1234" s="79"/>
      <c r="N1234" s="60"/>
      <c r="O1234" s="88" t="s">
        <v>1686</v>
      </c>
      <c r="P1234" s="83">
        <v>45032.64466435185</v>
      </c>
      <c r="Q1234" s="88" t="s">
        <v>7354</v>
      </c>
      <c r="R1234" s="88"/>
      <c r="S1234" s="88" t="s">
        <v>7355</v>
      </c>
      <c r="T1234" s="88" t="s">
        <v>7340</v>
      </c>
      <c r="U1234" s="88" t="s">
        <v>996</v>
      </c>
      <c r="V1234" s="88" t="s">
        <v>7356</v>
      </c>
      <c r="W1234" s="78" t="s">
        <v>7357</v>
      </c>
      <c r="X1234" s="83">
        <v>45032.64466435185</v>
      </c>
      <c r="Y1234" s="88" t="s">
        <v>1692</v>
      </c>
      <c r="Z1234" s="88" t="b">
        <v>0</v>
      </c>
      <c r="AA1234" s="88" t="b">
        <v>0</v>
      </c>
      <c r="AB1234" s="88"/>
      <c r="AC1234" s="88">
        <v>2</v>
      </c>
      <c r="AD1234" s="88">
        <v>0</v>
      </c>
      <c r="AE1234" s="88" t="s">
        <v>1693</v>
      </c>
      <c r="AF1234" s="88" t="b">
        <v>0</v>
      </c>
      <c r="AG1234" s="88" t="b">
        <v>0</v>
      </c>
      <c r="AH1234" s="88"/>
      <c r="AI1234" s="88"/>
      <c r="AJ1234" s="88"/>
      <c r="AK1234" s="88" t="s">
        <v>7358</v>
      </c>
      <c r="AL1234" s="88" t="s">
        <v>7359</v>
      </c>
      <c r="AM1234" s="88" t="s">
        <v>7358</v>
      </c>
      <c r="AN1234" s="88">
        <v>0</v>
      </c>
      <c r="AO1234" s="88" t="s">
        <v>7345</v>
      </c>
      <c r="AP1234" s="88" t="b">
        <v>0</v>
      </c>
      <c r="AQ1234" s="88" t="b">
        <v>0</v>
      </c>
      <c r="AR1234" s="88"/>
      <c r="AS1234" s="88" t="b">
        <v>0</v>
      </c>
      <c r="AT1234" s="88">
        <v>2</v>
      </c>
      <c r="AU1234" s="88">
        <v>1</v>
      </c>
    </row>
    <row r="1235" spans="1:47" ht="15" customHeight="1" x14ac:dyDescent="0.3">
      <c r="A1235" s="46" t="s">
        <v>997</v>
      </c>
      <c r="B1235" s="46" t="s">
        <v>996</v>
      </c>
      <c r="C1235" s="50"/>
      <c r="D1235" s="51"/>
      <c r="E1235" s="81"/>
      <c r="F1235" s="52"/>
      <c r="G1235" s="50"/>
      <c r="H1235" s="54"/>
      <c r="I1235" s="53"/>
      <c r="J1235" s="53"/>
      <c r="K1235" s="65"/>
      <c r="L1235" s="79"/>
      <c r="M1235" s="79"/>
      <c r="N1235" s="60"/>
      <c r="O1235" s="88" t="s">
        <v>1686</v>
      </c>
      <c r="P1235" s="83">
        <v>45032.467268518521</v>
      </c>
      <c r="Q1235" s="88" t="s">
        <v>7360</v>
      </c>
      <c r="R1235" s="88"/>
      <c r="S1235" s="88" t="s">
        <v>7358</v>
      </c>
      <c r="T1235" s="88" t="s">
        <v>7340</v>
      </c>
      <c r="U1235" s="88" t="s">
        <v>7361</v>
      </c>
      <c r="V1235" s="88" t="s">
        <v>7359</v>
      </c>
      <c r="W1235" s="78" t="s">
        <v>7362</v>
      </c>
      <c r="X1235" s="83">
        <v>45032.467268518521</v>
      </c>
      <c r="Y1235" s="88" t="s">
        <v>1692</v>
      </c>
      <c r="Z1235" s="88" t="b">
        <v>0</v>
      </c>
      <c r="AA1235" s="88" t="b">
        <v>0</v>
      </c>
      <c r="AB1235" s="88"/>
      <c r="AC1235" s="88">
        <v>2</v>
      </c>
      <c r="AD1235" s="88">
        <v>0</v>
      </c>
      <c r="AE1235" s="88" t="s">
        <v>1693</v>
      </c>
      <c r="AF1235" s="88" t="b">
        <v>0</v>
      </c>
      <c r="AG1235" s="88" t="b">
        <v>0</v>
      </c>
      <c r="AH1235" s="88"/>
      <c r="AI1235" s="88"/>
      <c r="AJ1235" s="88"/>
      <c r="AK1235" s="88" t="s">
        <v>7363</v>
      </c>
      <c r="AL1235" s="88" t="s">
        <v>7364</v>
      </c>
      <c r="AM1235" s="88" t="s">
        <v>7363</v>
      </c>
      <c r="AN1235" s="88">
        <v>1</v>
      </c>
      <c r="AO1235" s="88" t="s">
        <v>7345</v>
      </c>
      <c r="AP1235" s="88" t="b">
        <v>0</v>
      </c>
      <c r="AQ1235" s="88" t="b">
        <v>0</v>
      </c>
      <c r="AR1235" s="88"/>
      <c r="AS1235" s="88" t="b">
        <v>0</v>
      </c>
      <c r="AT1235" s="88">
        <v>1</v>
      </c>
      <c r="AU1235" s="88">
        <v>1</v>
      </c>
    </row>
    <row r="1236" spans="1:47" ht="15" customHeight="1" x14ac:dyDescent="0.3">
      <c r="A1236" s="46" t="s">
        <v>996</v>
      </c>
      <c r="B1236" s="46" t="s">
        <v>993</v>
      </c>
      <c r="C1236" s="50"/>
      <c r="D1236" s="51"/>
      <c r="E1236" s="81"/>
      <c r="F1236" s="52"/>
      <c r="G1236" s="50"/>
      <c r="H1236" s="54"/>
      <c r="I1236" s="53"/>
      <c r="J1236" s="53"/>
      <c r="K1236" s="65"/>
      <c r="L1236" s="79"/>
      <c r="M1236" s="79"/>
      <c r="N1236" s="60"/>
      <c r="O1236" s="88" t="s">
        <v>1686</v>
      </c>
      <c r="P1236" s="83">
        <v>45032.644513888888</v>
      </c>
      <c r="Q1236" s="88" t="s">
        <v>7365</v>
      </c>
      <c r="R1236" s="88"/>
      <c r="S1236" s="88" t="s">
        <v>7366</v>
      </c>
      <c r="T1236" s="88" t="s">
        <v>7340</v>
      </c>
      <c r="U1236" s="88" t="s">
        <v>996</v>
      </c>
      <c r="V1236" s="88" t="s">
        <v>7367</v>
      </c>
      <c r="W1236" s="78" t="s">
        <v>7368</v>
      </c>
      <c r="X1236" s="83">
        <v>45032.644513888888</v>
      </c>
      <c r="Y1236" s="88" t="s">
        <v>1692</v>
      </c>
      <c r="Z1236" s="88" t="b">
        <v>0</v>
      </c>
      <c r="AA1236" s="88" t="b">
        <v>0</v>
      </c>
      <c r="AB1236" s="88"/>
      <c r="AC1236" s="88">
        <v>1</v>
      </c>
      <c r="AD1236" s="88">
        <v>0</v>
      </c>
      <c r="AE1236" s="88" t="s">
        <v>1693</v>
      </c>
      <c r="AF1236" s="88" t="b">
        <v>0</v>
      </c>
      <c r="AG1236" s="88" t="b">
        <v>0</v>
      </c>
      <c r="AH1236" s="88"/>
      <c r="AI1236" s="88"/>
      <c r="AJ1236" s="88"/>
      <c r="AK1236" s="88" t="s">
        <v>7369</v>
      </c>
      <c r="AL1236" s="88" t="s">
        <v>7370</v>
      </c>
      <c r="AM1236" s="88" t="s">
        <v>7369</v>
      </c>
      <c r="AN1236" s="88">
        <v>0</v>
      </c>
      <c r="AO1236" s="88" t="s">
        <v>7345</v>
      </c>
      <c r="AP1236" s="88" t="b">
        <v>0</v>
      </c>
      <c r="AQ1236" s="88" t="b">
        <v>0</v>
      </c>
      <c r="AR1236" s="88"/>
      <c r="AS1236" s="88" t="b">
        <v>0</v>
      </c>
      <c r="AT1236" s="88">
        <v>2</v>
      </c>
      <c r="AU1236" s="88">
        <v>2</v>
      </c>
    </row>
    <row r="1237" spans="1:47" ht="15" customHeight="1" x14ac:dyDescent="0.3">
      <c r="A1237" s="46" t="s">
        <v>993</v>
      </c>
      <c r="B1237" s="46" t="s">
        <v>996</v>
      </c>
      <c r="C1237" s="50"/>
      <c r="D1237" s="51"/>
      <c r="E1237" s="81"/>
      <c r="F1237" s="52"/>
      <c r="G1237" s="50"/>
      <c r="H1237" s="54"/>
      <c r="I1237" s="53"/>
      <c r="J1237" s="53"/>
      <c r="K1237" s="65"/>
      <c r="L1237" s="79"/>
      <c r="M1237" s="79"/>
      <c r="N1237" s="60"/>
      <c r="O1237" s="88" t="s">
        <v>1686</v>
      </c>
      <c r="P1237" s="83">
        <v>45032.527673611112</v>
      </c>
      <c r="Q1237" s="88" t="s">
        <v>7371</v>
      </c>
      <c r="R1237" s="88"/>
      <c r="S1237" s="88" t="s">
        <v>7369</v>
      </c>
      <c r="T1237" s="88" t="s">
        <v>7340</v>
      </c>
      <c r="U1237" s="88" t="s">
        <v>993</v>
      </c>
      <c r="V1237" s="88" t="s">
        <v>7370</v>
      </c>
      <c r="W1237" s="78" t="s">
        <v>7372</v>
      </c>
      <c r="X1237" s="83">
        <v>45032.527673611112</v>
      </c>
      <c r="Y1237" s="88" t="s">
        <v>1692</v>
      </c>
      <c r="Z1237" s="88" t="b">
        <v>0</v>
      </c>
      <c r="AA1237" s="88" t="b">
        <v>0</v>
      </c>
      <c r="AB1237" s="88"/>
      <c r="AC1237" s="88">
        <v>1</v>
      </c>
      <c r="AD1237" s="88">
        <v>0</v>
      </c>
      <c r="AE1237" s="88" t="s">
        <v>1693</v>
      </c>
      <c r="AF1237" s="88" t="b">
        <v>0</v>
      </c>
      <c r="AG1237" s="88" t="b">
        <v>0</v>
      </c>
      <c r="AH1237" s="88"/>
      <c r="AI1237" s="88"/>
      <c r="AJ1237" s="88"/>
      <c r="AK1237" s="88" t="s">
        <v>7363</v>
      </c>
      <c r="AL1237" s="88" t="s">
        <v>7364</v>
      </c>
      <c r="AM1237" s="88" t="s">
        <v>7363</v>
      </c>
      <c r="AN1237" s="88">
        <v>1</v>
      </c>
      <c r="AO1237" s="88" t="s">
        <v>7345</v>
      </c>
      <c r="AP1237" s="88" t="b">
        <v>1</v>
      </c>
      <c r="AQ1237" s="88" t="b">
        <v>0</v>
      </c>
      <c r="AR1237" s="88"/>
      <c r="AS1237" s="88" t="b">
        <v>0</v>
      </c>
      <c r="AT1237" s="88">
        <v>1</v>
      </c>
      <c r="AU1237" s="88">
        <v>1</v>
      </c>
    </row>
    <row r="1238" spans="1:47" ht="15" customHeight="1" x14ac:dyDescent="0.3">
      <c r="A1238" s="46" t="s">
        <v>996</v>
      </c>
      <c r="B1238" s="46" t="s">
        <v>993</v>
      </c>
      <c r="C1238" s="50"/>
      <c r="D1238" s="51"/>
      <c r="E1238" s="81"/>
      <c r="F1238" s="52"/>
      <c r="G1238" s="50"/>
      <c r="H1238" s="54"/>
      <c r="I1238" s="53"/>
      <c r="J1238" s="53"/>
      <c r="K1238" s="65"/>
      <c r="L1238" s="79"/>
      <c r="M1238" s="79"/>
      <c r="N1238" s="60"/>
      <c r="O1238" s="88" t="s">
        <v>1697</v>
      </c>
      <c r="P1238" s="83">
        <v>45032.037418981483</v>
      </c>
      <c r="Q1238" s="88" t="s">
        <v>7373</v>
      </c>
      <c r="R1238" s="88"/>
      <c r="S1238" s="88" t="s">
        <v>7363</v>
      </c>
      <c r="T1238" s="88" t="s">
        <v>7340</v>
      </c>
      <c r="U1238" s="88" t="s">
        <v>996</v>
      </c>
      <c r="V1238" s="88" t="s">
        <v>7364</v>
      </c>
      <c r="W1238" s="78" t="s">
        <v>7374</v>
      </c>
      <c r="X1238" s="83">
        <v>45032.037418981483</v>
      </c>
      <c r="Y1238" s="88" t="s">
        <v>1692</v>
      </c>
      <c r="Z1238" s="88" t="b">
        <v>0</v>
      </c>
      <c r="AA1238" s="88" t="b">
        <v>0</v>
      </c>
      <c r="AB1238" s="88"/>
      <c r="AC1238" s="88">
        <v>7</v>
      </c>
      <c r="AD1238" s="88">
        <v>0</v>
      </c>
      <c r="AE1238" s="88" t="s">
        <v>1693</v>
      </c>
      <c r="AF1238" s="88" t="b">
        <v>0</v>
      </c>
      <c r="AG1238" s="88" t="b">
        <v>0</v>
      </c>
      <c r="AH1238" s="88"/>
      <c r="AI1238" s="88"/>
      <c r="AJ1238" s="88"/>
      <c r="AK1238" s="88" t="s">
        <v>7345</v>
      </c>
      <c r="AL1238" s="88" t="s">
        <v>7349</v>
      </c>
      <c r="AM1238" s="88" t="s">
        <v>7345</v>
      </c>
      <c r="AN1238" s="88">
        <v>2</v>
      </c>
      <c r="AO1238" s="88" t="s">
        <v>7345</v>
      </c>
      <c r="AP1238" s="88" t="b">
        <v>0</v>
      </c>
      <c r="AQ1238" s="88" t="b">
        <v>0</v>
      </c>
      <c r="AR1238" s="88"/>
      <c r="AS1238" s="88" t="b">
        <v>0</v>
      </c>
      <c r="AT1238" s="88">
        <v>0</v>
      </c>
      <c r="AU1238" s="88">
        <v>2</v>
      </c>
    </row>
    <row r="1239" spans="1:47" ht="15" customHeight="1" x14ac:dyDescent="0.3">
      <c r="A1239" s="46" t="s">
        <v>998</v>
      </c>
      <c r="B1239" s="46" t="s">
        <v>993</v>
      </c>
      <c r="C1239" s="50"/>
      <c r="D1239" s="51"/>
      <c r="E1239" s="81"/>
      <c r="F1239" s="52"/>
      <c r="G1239" s="50"/>
      <c r="H1239" s="54"/>
      <c r="I1239" s="53"/>
      <c r="J1239" s="53"/>
      <c r="K1239" s="65"/>
      <c r="L1239" s="79"/>
      <c r="M1239" s="79"/>
      <c r="N1239" s="60"/>
      <c r="O1239" s="88" t="s">
        <v>1697</v>
      </c>
      <c r="P1239" s="83">
        <v>45032.04314814815</v>
      </c>
      <c r="Q1239" s="88" t="s">
        <v>7375</v>
      </c>
      <c r="R1239" s="88"/>
      <c r="S1239" s="88" t="s">
        <v>7376</v>
      </c>
      <c r="T1239" s="88" t="s">
        <v>7340</v>
      </c>
      <c r="U1239" s="88" t="s">
        <v>998</v>
      </c>
      <c r="V1239" s="88" t="s">
        <v>7377</v>
      </c>
      <c r="W1239" s="78" t="s">
        <v>7378</v>
      </c>
      <c r="X1239" s="83">
        <v>45032.04314814815</v>
      </c>
      <c r="Y1239" s="88" t="s">
        <v>1692</v>
      </c>
      <c r="Z1239" s="88" t="b">
        <v>0</v>
      </c>
      <c r="AA1239" s="88" t="b">
        <v>0</v>
      </c>
      <c r="AB1239" s="88"/>
      <c r="AC1239" s="88">
        <v>2</v>
      </c>
      <c r="AD1239" s="88">
        <v>0</v>
      </c>
      <c r="AE1239" s="88" t="s">
        <v>1693</v>
      </c>
      <c r="AF1239" s="88" t="b">
        <v>0</v>
      </c>
      <c r="AG1239" s="88" t="b">
        <v>0</v>
      </c>
      <c r="AH1239" s="88"/>
      <c r="AI1239" s="88"/>
      <c r="AJ1239" s="88"/>
      <c r="AK1239" s="88" t="s">
        <v>7345</v>
      </c>
      <c r="AL1239" s="88" t="s">
        <v>7349</v>
      </c>
      <c r="AM1239" s="88" t="s">
        <v>7345</v>
      </c>
      <c r="AN1239" s="88">
        <v>0</v>
      </c>
      <c r="AO1239" s="88" t="s">
        <v>7345</v>
      </c>
      <c r="AP1239" s="88" t="b">
        <v>0</v>
      </c>
      <c r="AQ1239" s="88" t="b">
        <v>0</v>
      </c>
      <c r="AR1239" s="88"/>
      <c r="AS1239" s="88" t="b">
        <v>0</v>
      </c>
      <c r="AT1239" s="88">
        <v>0</v>
      </c>
      <c r="AU1239" s="88">
        <v>1</v>
      </c>
    </row>
    <row r="1240" spans="1:47" ht="15" customHeight="1" x14ac:dyDescent="0.3">
      <c r="A1240" s="46" t="s">
        <v>999</v>
      </c>
      <c r="B1240" s="46" t="s">
        <v>993</v>
      </c>
      <c r="C1240" s="50"/>
      <c r="D1240" s="51"/>
      <c r="E1240" s="81"/>
      <c r="F1240" s="52"/>
      <c r="G1240" s="50"/>
      <c r="H1240" s="54"/>
      <c r="I1240" s="53"/>
      <c r="J1240" s="53"/>
      <c r="K1240" s="65"/>
      <c r="L1240" s="79"/>
      <c r="M1240" s="79"/>
      <c r="N1240" s="60"/>
      <c r="O1240" s="88" t="s">
        <v>1697</v>
      </c>
      <c r="P1240" s="83">
        <v>45032.060729166667</v>
      </c>
      <c r="Q1240" s="88" t="s">
        <v>7379</v>
      </c>
      <c r="R1240" s="88"/>
      <c r="S1240" s="88" t="s">
        <v>7380</v>
      </c>
      <c r="T1240" s="88" t="s">
        <v>7340</v>
      </c>
      <c r="U1240" s="88" t="s">
        <v>999</v>
      </c>
      <c r="V1240" s="88" t="s">
        <v>7381</v>
      </c>
      <c r="W1240" s="78" t="s">
        <v>7382</v>
      </c>
      <c r="X1240" s="83">
        <v>45032.060729166667</v>
      </c>
      <c r="Y1240" s="88" t="s">
        <v>1692</v>
      </c>
      <c r="Z1240" s="88" t="b">
        <v>0</v>
      </c>
      <c r="AA1240" s="88" t="b">
        <v>0</v>
      </c>
      <c r="AB1240" s="88"/>
      <c r="AC1240" s="88">
        <v>2</v>
      </c>
      <c r="AD1240" s="88">
        <v>0</v>
      </c>
      <c r="AE1240" s="88" t="s">
        <v>1693</v>
      </c>
      <c r="AF1240" s="88" t="b">
        <v>0</v>
      </c>
      <c r="AG1240" s="88" t="b">
        <v>0</v>
      </c>
      <c r="AH1240" s="88"/>
      <c r="AI1240" s="88"/>
      <c r="AJ1240" s="88"/>
      <c r="AK1240" s="88" t="s">
        <v>7345</v>
      </c>
      <c r="AL1240" s="88" t="s">
        <v>7349</v>
      </c>
      <c r="AM1240" s="88" t="s">
        <v>7345</v>
      </c>
      <c r="AN1240" s="88">
        <v>0</v>
      </c>
      <c r="AO1240" s="88" t="s">
        <v>7345</v>
      </c>
      <c r="AP1240" s="88" t="b">
        <v>0</v>
      </c>
      <c r="AQ1240" s="88" t="b">
        <v>0</v>
      </c>
      <c r="AR1240" s="88"/>
      <c r="AS1240" s="88" t="b">
        <v>0</v>
      </c>
      <c r="AT1240" s="88">
        <v>0</v>
      </c>
      <c r="AU1240" s="88">
        <v>1</v>
      </c>
    </row>
    <row r="1241" spans="1:47" ht="15" customHeight="1" x14ac:dyDescent="0.3">
      <c r="A1241" s="46" t="s">
        <v>1000</v>
      </c>
      <c r="B1241" s="46" t="s">
        <v>993</v>
      </c>
      <c r="C1241" s="50"/>
      <c r="D1241" s="51"/>
      <c r="E1241" s="81"/>
      <c r="F1241" s="52"/>
      <c r="G1241" s="50"/>
      <c r="H1241" s="54"/>
      <c r="I1241" s="53"/>
      <c r="J1241" s="53"/>
      <c r="K1241" s="65"/>
      <c r="L1241" s="79"/>
      <c r="M1241" s="79"/>
      <c r="N1241" s="60"/>
      <c r="O1241" s="88" t="s">
        <v>1697</v>
      </c>
      <c r="P1241" s="83">
        <v>45032.1715625</v>
      </c>
      <c r="Q1241" s="88" t="s">
        <v>7383</v>
      </c>
      <c r="R1241" s="88"/>
      <c r="S1241" s="88" t="s">
        <v>7384</v>
      </c>
      <c r="T1241" s="88" t="s">
        <v>7340</v>
      </c>
      <c r="U1241" s="88" t="s">
        <v>1000</v>
      </c>
      <c r="V1241" s="88" t="s">
        <v>7385</v>
      </c>
      <c r="W1241" s="78" t="s">
        <v>7386</v>
      </c>
      <c r="X1241" s="83">
        <v>45032.1715625</v>
      </c>
      <c r="Y1241" s="88" t="s">
        <v>1692</v>
      </c>
      <c r="Z1241" s="88" t="b">
        <v>0</v>
      </c>
      <c r="AA1241" s="88" t="b">
        <v>0</v>
      </c>
      <c r="AB1241" s="88"/>
      <c r="AC1241" s="88">
        <v>2</v>
      </c>
      <c r="AD1241" s="88">
        <v>0</v>
      </c>
      <c r="AE1241" s="88" t="s">
        <v>1693</v>
      </c>
      <c r="AF1241" s="88" t="b">
        <v>0</v>
      </c>
      <c r="AG1241" s="88" t="b">
        <v>0</v>
      </c>
      <c r="AH1241" s="88"/>
      <c r="AI1241" s="88"/>
      <c r="AJ1241" s="88"/>
      <c r="AK1241" s="88" t="s">
        <v>7345</v>
      </c>
      <c r="AL1241" s="88" t="s">
        <v>7349</v>
      </c>
      <c r="AM1241" s="88" t="s">
        <v>7345</v>
      </c>
      <c r="AN1241" s="88">
        <v>0</v>
      </c>
      <c r="AO1241" s="88" t="s">
        <v>7345</v>
      </c>
      <c r="AP1241" s="88" t="b">
        <v>0</v>
      </c>
      <c r="AQ1241" s="88" t="b">
        <v>0</v>
      </c>
      <c r="AR1241" s="88"/>
      <c r="AS1241" s="88" t="b">
        <v>0</v>
      </c>
      <c r="AT1241" s="88">
        <v>0</v>
      </c>
      <c r="AU1241" s="88">
        <v>1</v>
      </c>
    </row>
    <row r="1242" spans="1:47" ht="15" customHeight="1" x14ac:dyDescent="0.3">
      <c r="A1242" s="46" t="s">
        <v>1001</v>
      </c>
      <c r="B1242" s="46" t="s">
        <v>993</v>
      </c>
      <c r="C1242" s="50"/>
      <c r="D1242" s="51"/>
      <c r="E1242" s="81"/>
      <c r="F1242" s="52"/>
      <c r="G1242" s="50"/>
      <c r="H1242" s="54"/>
      <c r="I1242" s="53"/>
      <c r="J1242" s="53"/>
      <c r="K1242" s="65"/>
      <c r="L1242" s="79"/>
      <c r="M1242" s="79"/>
      <c r="N1242" s="60"/>
      <c r="O1242" s="88" t="s">
        <v>1697</v>
      </c>
      <c r="P1242" s="83">
        <v>45032.291944444441</v>
      </c>
      <c r="Q1242" s="88" t="s">
        <v>7387</v>
      </c>
      <c r="R1242" s="88"/>
      <c r="S1242" s="88" t="s">
        <v>7388</v>
      </c>
      <c r="T1242" s="88" t="s">
        <v>7340</v>
      </c>
      <c r="U1242" s="88" t="s">
        <v>7389</v>
      </c>
      <c r="V1242" s="88" t="s">
        <v>7390</v>
      </c>
      <c r="W1242" s="78" t="s">
        <v>7391</v>
      </c>
      <c r="X1242" s="83">
        <v>45032.291944444441</v>
      </c>
      <c r="Y1242" s="88" t="s">
        <v>1692</v>
      </c>
      <c r="Z1242" s="88" t="b">
        <v>0</v>
      </c>
      <c r="AA1242" s="88" t="b">
        <v>0</v>
      </c>
      <c r="AB1242" s="88"/>
      <c r="AC1242" s="88">
        <v>3</v>
      </c>
      <c r="AD1242" s="88">
        <v>0</v>
      </c>
      <c r="AE1242" s="88" t="s">
        <v>1693</v>
      </c>
      <c r="AF1242" s="88" t="b">
        <v>0</v>
      </c>
      <c r="AG1242" s="88" t="b">
        <v>0</v>
      </c>
      <c r="AH1242" s="88"/>
      <c r="AI1242" s="88"/>
      <c r="AJ1242" s="88"/>
      <c r="AK1242" s="88" t="s">
        <v>7345</v>
      </c>
      <c r="AL1242" s="88" t="s">
        <v>7349</v>
      </c>
      <c r="AM1242" s="88" t="s">
        <v>7345</v>
      </c>
      <c r="AN1242" s="88">
        <v>0</v>
      </c>
      <c r="AO1242" s="88" t="s">
        <v>7345</v>
      </c>
      <c r="AP1242" s="88" t="b">
        <v>0</v>
      </c>
      <c r="AQ1242" s="88" t="b">
        <v>0</v>
      </c>
      <c r="AR1242" s="88"/>
      <c r="AS1242" s="88" t="b">
        <v>0</v>
      </c>
      <c r="AT1242" s="88">
        <v>0</v>
      </c>
      <c r="AU1242" s="88">
        <v>1</v>
      </c>
    </row>
    <row r="1243" spans="1:47" ht="15" customHeight="1" x14ac:dyDescent="0.3">
      <c r="A1243" s="46" t="s">
        <v>1002</v>
      </c>
      <c r="B1243" s="46" t="s">
        <v>993</v>
      </c>
      <c r="C1243" s="50"/>
      <c r="D1243" s="51"/>
      <c r="E1243" s="81"/>
      <c r="F1243" s="52"/>
      <c r="G1243" s="50"/>
      <c r="H1243" s="54"/>
      <c r="I1243" s="53"/>
      <c r="J1243" s="53"/>
      <c r="K1243" s="65"/>
      <c r="L1243" s="79"/>
      <c r="M1243" s="79"/>
      <c r="N1243" s="60"/>
      <c r="O1243" s="88" t="s">
        <v>1697</v>
      </c>
      <c r="P1243" s="83">
        <v>45032.526087962964</v>
      </c>
      <c r="Q1243" s="88" t="s">
        <v>7392</v>
      </c>
      <c r="R1243" s="88"/>
      <c r="S1243" s="88" t="s">
        <v>7393</v>
      </c>
      <c r="T1243" s="88" t="s">
        <v>7340</v>
      </c>
      <c r="U1243" s="88" t="s">
        <v>1002</v>
      </c>
      <c r="V1243" s="88" t="s">
        <v>7394</v>
      </c>
      <c r="W1243" s="78" t="s">
        <v>7395</v>
      </c>
      <c r="X1243" s="83">
        <v>45032.526087962964</v>
      </c>
      <c r="Y1243" s="88" t="s">
        <v>1692</v>
      </c>
      <c r="Z1243" s="88" t="b">
        <v>0</v>
      </c>
      <c r="AA1243" s="88" t="b">
        <v>0</v>
      </c>
      <c r="AB1243" s="88"/>
      <c r="AC1243" s="88">
        <v>1</v>
      </c>
      <c r="AD1243" s="88">
        <v>0</v>
      </c>
      <c r="AE1243" s="88" t="s">
        <v>1693</v>
      </c>
      <c r="AF1243" s="88" t="b">
        <v>0</v>
      </c>
      <c r="AG1243" s="88" t="b">
        <v>0</v>
      </c>
      <c r="AH1243" s="88"/>
      <c r="AI1243" s="88"/>
      <c r="AJ1243" s="88"/>
      <c r="AK1243" s="88" t="s">
        <v>7345</v>
      </c>
      <c r="AL1243" s="88" t="s">
        <v>7349</v>
      </c>
      <c r="AM1243" s="88" t="s">
        <v>7345</v>
      </c>
      <c r="AN1243" s="88">
        <v>0</v>
      </c>
      <c r="AO1243" s="88" t="s">
        <v>7345</v>
      </c>
      <c r="AP1243" s="88" t="b">
        <v>0</v>
      </c>
      <c r="AQ1243" s="88" t="b">
        <v>0</v>
      </c>
      <c r="AR1243" s="88"/>
      <c r="AS1243" s="88" t="b">
        <v>0</v>
      </c>
      <c r="AT1243" s="88">
        <v>0</v>
      </c>
      <c r="AU1243" s="88">
        <v>1</v>
      </c>
    </row>
    <row r="1244" spans="1:47" ht="15" customHeight="1" x14ac:dyDescent="0.3">
      <c r="A1244" s="46" t="s">
        <v>993</v>
      </c>
      <c r="B1244" s="46" t="s">
        <v>1003</v>
      </c>
      <c r="C1244" s="50"/>
      <c r="D1244" s="51"/>
      <c r="E1244" s="81"/>
      <c r="F1244" s="52"/>
      <c r="G1244" s="50"/>
      <c r="H1244" s="54"/>
      <c r="I1244" s="53"/>
      <c r="J1244" s="53"/>
      <c r="K1244" s="65"/>
      <c r="L1244" s="79"/>
      <c r="M1244" s="79"/>
      <c r="N1244" s="60"/>
      <c r="O1244" s="88" t="s">
        <v>1686</v>
      </c>
      <c r="P1244" s="83">
        <v>45032.534861111111</v>
      </c>
      <c r="Q1244" s="88" t="s">
        <v>7396</v>
      </c>
      <c r="R1244" s="88"/>
      <c r="S1244" s="88" t="s">
        <v>7397</v>
      </c>
      <c r="T1244" s="88" t="s">
        <v>7340</v>
      </c>
      <c r="U1244" s="88" t="s">
        <v>993</v>
      </c>
      <c r="V1244" s="88" t="s">
        <v>7398</v>
      </c>
      <c r="W1244" s="78" t="s">
        <v>7399</v>
      </c>
      <c r="X1244" s="83">
        <v>45032.534861111111</v>
      </c>
      <c r="Y1244" s="88" t="s">
        <v>1692</v>
      </c>
      <c r="Z1244" s="88" t="b">
        <v>0</v>
      </c>
      <c r="AA1244" s="88" t="b">
        <v>0</v>
      </c>
      <c r="AB1244" s="88"/>
      <c r="AC1244" s="88">
        <v>2</v>
      </c>
      <c r="AD1244" s="88">
        <v>0</v>
      </c>
      <c r="AE1244" s="88" t="s">
        <v>1693</v>
      </c>
      <c r="AF1244" s="88" t="b">
        <v>0</v>
      </c>
      <c r="AG1244" s="88" t="b">
        <v>0</v>
      </c>
      <c r="AH1244" s="88"/>
      <c r="AI1244" s="88"/>
      <c r="AJ1244" s="88"/>
      <c r="AK1244" s="88" t="s">
        <v>7400</v>
      </c>
      <c r="AL1244" s="88" t="s">
        <v>7401</v>
      </c>
      <c r="AM1244" s="88" t="s">
        <v>7400</v>
      </c>
      <c r="AN1244" s="88">
        <v>0</v>
      </c>
      <c r="AO1244" s="88" t="s">
        <v>7345</v>
      </c>
      <c r="AP1244" s="88" t="b">
        <v>1</v>
      </c>
      <c r="AQ1244" s="88" t="b">
        <v>0</v>
      </c>
      <c r="AR1244" s="88"/>
      <c r="AS1244" s="88" t="b">
        <v>0</v>
      </c>
      <c r="AT1244" s="88">
        <v>1</v>
      </c>
      <c r="AU1244" s="88">
        <v>1</v>
      </c>
    </row>
    <row r="1245" spans="1:47" ht="15" customHeight="1" x14ac:dyDescent="0.3">
      <c r="A1245" s="46" t="s">
        <v>1003</v>
      </c>
      <c r="B1245" s="46" t="s">
        <v>993</v>
      </c>
      <c r="C1245" s="50"/>
      <c r="D1245" s="51"/>
      <c r="E1245" s="81"/>
      <c r="F1245" s="52"/>
      <c r="G1245" s="50"/>
      <c r="H1245" s="54"/>
      <c r="I1245" s="53"/>
      <c r="J1245" s="53"/>
      <c r="K1245" s="65"/>
      <c r="L1245" s="79"/>
      <c r="M1245" s="79"/>
      <c r="N1245" s="60"/>
      <c r="O1245" s="88" t="s">
        <v>1697</v>
      </c>
      <c r="P1245" s="83">
        <v>45032.526585648149</v>
      </c>
      <c r="Q1245" s="88" t="s">
        <v>7402</v>
      </c>
      <c r="R1245" s="88"/>
      <c r="S1245" s="88" t="s">
        <v>7400</v>
      </c>
      <c r="T1245" s="88" t="s">
        <v>7340</v>
      </c>
      <c r="U1245" s="88" t="s">
        <v>1003</v>
      </c>
      <c r="V1245" s="88" t="s">
        <v>7401</v>
      </c>
      <c r="W1245" s="78" t="s">
        <v>7403</v>
      </c>
      <c r="X1245" s="83">
        <v>45032.526585648149</v>
      </c>
      <c r="Y1245" s="88" t="s">
        <v>1692</v>
      </c>
      <c r="Z1245" s="88" t="b">
        <v>0</v>
      </c>
      <c r="AA1245" s="88" t="b">
        <v>0</v>
      </c>
      <c r="AB1245" s="88"/>
      <c r="AC1245" s="88">
        <v>3</v>
      </c>
      <c r="AD1245" s="88">
        <v>0</v>
      </c>
      <c r="AE1245" s="88" t="s">
        <v>1693</v>
      </c>
      <c r="AF1245" s="88" t="b">
        <v>0</v>
      </c>
      <c r="AG1245" s="88" t="b">
        <v>0</v>
      </c>
      <c r="AH1245" s="88"/>
      <c r="AI1245" s="88"/>
      <c r="AJ1245" s="88"/>
      <c r="AK1245" s="88" t="s">
        <v>7345</v>
      </c>
      <c r="AL1245" s="88" t="s">
        <v>7349</v>
      </c>
      <c r="AM1245" s="88" t="s">
        <v>7345</v>
      </c>
      <c r="AN1245" s="88">
        <v>1</v>
      </c>
      <c r="AO1245" s="88" t="s">
        <v>7345</v>
      </c>
      <c r="AP1245" s="88" t="b">
        <v>0</v>
      </c>
      <c r="AQ1245" s="88" t="b">
        <v>0</v>
      </c>
      <c r="AR1245" s="88"/>
      <c r="AS1245" s="88" t="b">
        <v>0</v>
      </c>
      <c r="AT1245" s="88">
        <v>0</v>
      </c>
      <c r="AU1245" s="88">
        <v>1</v>
      </c>
    </row>
    <row r="1246" spans="1:47" ht="15" customHeight="1" x14ac:dyDescent="0.3">
      <c r="A1246" s="46" t="s">
        <v>1004</v>
      </c>
      <c r="B1246" s="46" t="s">
        <v>993</v>
      </c>
      <c r="C1246" s="50"/>
      <c r="D1246" s="51"/>
      <c r="E1246" s="81"/>
      <c r="F1246" s="52"/>
      <c r="G1246" s="50"/>
      <c r="H1246" s="54"/>
      <c r="I1246" s="53"/>
      <c r="J1246" s="53"/>
      <c r="K1246" s="65"/>
      <c r="L1246" s="79"/>
      <c r="M1246" s="79"/>
      <c r="N1246" s="60"/>
      <c r="O1246" s="88" t="s">
        <v>1697</v>
      </c>
      <c r="P1246" s="83">
        <v>45032.663807870369</v>
      </c>
      <c r="Q1246" s="88" t="s">
        <v>7404</v>
      </c>
      <c r="R1246" s="88"/>
      <c r="S1246" s="88" t="s">
        <v>7405</v>
      </c>
      <c r="T1246" s="88" t="s">
        <v>7340</v>
      </c>
      <c r="U1246" s="88" t="s">
        <v>1004</v>
      </c>
      <c r="V1246" s="88" t="s">
        <v>7406</v>
      </c>
      <c r="W1246" s="78" t="s">
        <v>7407</v>
      </c>
      <c r="X1246" s="83">
        <v>45032.663807870369</v>
      </c>
      <c r="Y1246" s="88" t="s">
        <v>1692</v>
      </c>
      <c r="Z1246" s="88" t="b">
        <v>0</v>
      </c>
      <c r="AA1246" s="88" t="b">
        <v>0</v>
      </c>
      <c r="AB1246" s="88"/>
      <c r="AC1246" s="88">
        <v>2</v>
      </c>
      <c r="AD1246" s="88">
        <v>0</v>
      </c>
      <c r="AE1246" s="88" t="s">
        <v>1693</v>
      </c>
      <c r="AF1246" s="88" t="b">
        <v>0</v>
      </c>
      <c r="AG1246" s="88" t="b">
        <v>0</v>
      </c>
      <c r="AH1246" s="88"/>
      <c r="AI1246" s="88"/>
      <c r="AJ1246" s="88"/>
      <c r="AK1246" s="88" t="s">
        <v>7345</v>
      </c>
      <c r="AL1246" s="88" t="s">
        <v>7349</v>
      </c>
      <c r="AM1246" s="88" t="s">
        <v>7345</v>
      </c>
      <c r="AN1246" s="88">
        <v>0</v>
      </c>
      <c r="AO1246" s="88" t="s">
        <v>7345</v>
      </c>
      <c r="AP1246" s="88" t="b">
        <v>0</v>
      </c>
      <c r="AQ1246" s="88" t="b">
        <v>0</v>
      </c>
      <c r="AR1246" s="88"/>
      <c r="AS1246" s="88" t="b">
        <v>0</v>
      </c>
      <c r="AT1246" s="88">
        <v>0</v>
      </c>
      <c r="AU1246" s="88">
        <v>1</v>
      </c>
    </row>
    <row r="1247" spans="1:47" ht="15" customHeight="1" x14ac:dyDescent="0.3">
      <c r="A1247" s="46" t="s">
        <v>1005</v>
      </c>
      <c r="B1247" s="46" t="s">
        <v>993</v>
      </c>
      <c r="C1247" s="50"/>
      <c r="D1247" s="51"/>
      <c r="E1247" s="81"/>
      <c r="F1247" s="52"/>
      <c r="G1247" s="50"/>
      <c r="H1247" s="54"/>
      <c r="I1247" s="53"/>
      <c r="J1247" s="53"/>
      <c r="K1247" s="65"/>
      <c r="L1247" s="79"/>
      <c r="M1247" s="79"/>
      <c r="N1247" s="60"/>
      <c r="O1247" s="88" t="s">
        <v>1697</v>
      </c>
      <c r="P1247" s="83">
        <v>45033.66337962963</v>
      </c>
      <c r="Q1247" s="88" t="s">
        <v>7408</v>
      </c>
      <c r="R1247" s="88"/>
      <c r="S1247" s="88" t="s">
        <v>7409</v>
      </c>
      <c r="T1247" s="88" t="s">
        <v>7340</v>
      </c>
      <c r="U1247" s="88" t="s">
        <v>1005</v>
      </c>
      <c r="V1247" s="88" t="s">
        <v>7410</v>
      </c>
      <c r="W1247" s="78" t="s">
        <v>7411</v>
      </c>
      <c r="X1247" s="83">
        <v>45033.66337962963</v>
      </c>
      <c r="Y1247" s="88" t="s">
        <v>1692</v>
      </c>
      <c r="Z1247" s="88" t="b">
        <v>0</v>
      </c>
      <c r="AA1247" s="88" t="b">
        <v>0</v>
      </c>
      <c r="AB1247" s="88"/>
      <c r="AC1247" s="88">
        <v>2</v>
      </c>
      <c r="AD1247" s="88">
        <v>0</v>
      </c>
      <c r="AE1247" s="88" t="s">
        <v>1693</v>
      </c>
      <c r="AF1247" s="88" t="b">
        <v>0</v>
      </c>
      <c r="AG1247" s="88" t="b">
        <v>0</v>
      </c>
      <c r="AH1247" s="88"/>
      <c r="AI1247" s="88"/>
      <c r="AJ1247" s="88"/>
      <c r="AK1247" s="88" t="s">
        <v>7345</v>
      </c>
      <c r="AL1247" s="88" t="s">
        <v>7349</v>
      </c>
      <c r="AM1247" s="88" t="s">
        <v>7345</v>
      </c>
      <c r="AN1247" s="88">
        <v>0</v>
      </c>
      <c r="AO1247" s="88" t="s">
        <v>7345</v>
      </c>
      <c r="AP1247" s="88" t="b">
        <v>0</v>
      </c>
      <c r="AQ1247" s="88" t="b">
        <v>0</v>
      </c>
      <c r="AR1247" s="88"/>
      <c r="AS1247" s="88" t="b">
        <v>0</v>
      </c>
      <c r="AT1247" s="88">
        <v>0</v>
      </c>
      <c r="AU1247" s="88">
        <v>1</v>
      </c>
    </row>
    <row r="1248" spans="1:47" ht="15" customHeight="1" x14ac:dyDescent="0.3">
      <c r="A1248" s="46" t="s">
        <v>993</v>
      </c>
      <c r="B1248" s="46" t="s">
        <v>993</v>
      </c>
      <c r="C1248" s="50"/>
      <c r="D1248" s="51"/>
      <c r="E1248" s="81"/>
      <c r="F1248" s="52"/>
      <c r="G1248" s="50"/>
      <c r="H1248" s="54"/>
      <c r="I1248" s="53"/>
      <c r="J1248" s="53"/>
      <c r="K1248" s="65"/>
      <c r="L1248" s="79"/>
      <c r="M1248" s="79"/>
      <c r="N1248" s="60"/>
      <c r="O1248" s="88" t="s">
        <v>1736</v>
      </c>
      <c r="P1248" s="83">
        <v>45032.008738425924</v>
      </c>
      <c r="Q1248" s="88" t="s">
        <v>7412</v>
      </c>
      <c r="R1248" s="88"/>
      <c r="S1248" s="88" t="s">
        <v>7345</v>
      </c>
      <c r="T1248" s="88" t="s">
        <v>7340</v>
      </c>
      <c r="U1248" s="88" t="s">
        <v>993</v>
      </c>
      <c r="V1248" s="88" t="s">
        <v>7349</v>
      </c>
      <c r="W1248" s="78" t="s">
        <v>7413</v>
      </c>
      <c r="X1248" s="83">
        <v>45032.008738425924</v>
      </c>
      <c r="Y1248" s="88" t="s">
        <v>1692</v>
      </c>
      <c r="Z1248" s="88" t="b">
        <v>0</v>
      </c>
      <c r="AA1248" s="88" t="b">
        <v>0</v>
      </c>
      <c r="AB1248" s="88"/>
      <c r="AC1248" s="88">
        <v>7</v>
      </c>
      <c r="AD1248" s="88">
        <v>1</v>
      </c>
      <c r="AE1248" s="88" t="s">
        <v>1693</v>
      </c>
      <c r="AF1248" s="88" t="b">
        <v>0</v>
      </c>
      <c r="AG1248" s="88" t="b">
        <v>0</v>
      </c>
      <c r="AH1248" s="88" t="s">
        <v>7414</v>
      </c>
      <c r="AI1248" s="88" t="b">
        <v>0</v>
      </c>
      <c r="AJ1248" s="88">
        <v>0.9</v>
      </c>
      <c r="AK1248" s="88"/>
      <c r="AL1248" s="88"/>
      <c r="AM1248" s="88" t="s">
        <v>7345</v>
      </c>
      <c r="AN1248" s="88">
        <v>0</v>
      </c>
      <c r="AO1248" s="88"/>
      <c r="AP1248" s="88"/>
      <c r="AQ1248" s="88"/>
      <c r="AR1248" s="88"/>
      <c r="AS1248" s="88"/>
      <c r="AT1248" s="88"/>
      <c r="AU1248" s="88">
        <v>1</v>
      </c>
    </row>
    <row r="1249" spans="1:47" ht="15" customHeight="1" x14ac:dyDescent="0.3">
      <c r="A1249" s="46" t="s">
        <v>1006</v>
      </c>
      <c r="B1249" s="46" t="s">
        <v>1007</v>
      </c>
      <c r="C1249" s="50"/>
      <c r="D1249" s="51"/>
      <c r="E1249" s="81"/>
      <c r="F1249" s="52"/>
      <c r="G1249" s="50"/>
      <c r="H1249" s="54"/>
      <c r="I1249" s="53"/>
      <c r="J1249" s="53"/>
      <c r="K1249" s="65"/>
      <c r="L1249" s="79"/>
      <c r="M1249" s="79"/>
      <c r="N1249" s="60"/>
      <c r="O1249" s="88" t="s">
        <v>1686</v>
      </c>
      <c r="P1249" s="83">
        <v>45034.381388888891</v>
      </c>
      <c r="Q1249" s="88" t="s">
        <v>7415</v>
      </c>
      <c r="R1249" s="88"/>
      <c r="S1249" s="88" t="s">
        <v>7416</v>
      </c>
      <c r="T1249" s="88" t="s">
        <v>1742</v>
      </c>
      <c r="U1249" s="88" t="s">
        <v>1006</v>
      </c>
      <c r="V1249" s="88" t="s">
        <v>7417</v>
      </c>
      <c r="W1249" s="78" t="s">
        <v>7418</v>
      </c>
      <c r="X1249" s="83">
        <v>45034.381388888891</v>
      </c>
      <c r="Y1249" s="88" t="s">
        <v>1692</v>
      </c>
      <c r="Z1249" s="88" t="b">
        <v>0</v>
      </c>
      <c r="AA1249" s="88" t="b">
        <v>0</v>
      </c>
      <c r="AB1249" s="88"/>
      <c r="AC1249" s="88">
        <v>1</v>
      </c>
      <c r="AD1249" s="88">
        <v>0</v>
      </c>
      <c r="AE1249" s="88" t="s">
        <v>1693</v>
      </c>
      <c r="AF1249" s="88" t="b">
        <v>0</v>
      </c>
      <c r="AG1249" s="88" t="b">
        <v>0</v>
      </c>
      <c r="AH1249" s="88"/>
      <c r="AI1249" s="88"/>
      <c r="AJ1249" s="88"/>
      <c r="AK1249" s="88" t="s">
        <v>7419</v>
      </c>
      <c r="AL1249" s="88" t="s">
        <v>7420</v>
      </c>
      <c r="AM1249" s="88" t="s">
        <v>7419</v>
      </c>
      <c r="AN1249" s="88">
        <v>0</v>
      </c>
      <c r="AO1249" s="88" t="s">
        <v>7421</v>
      </c>
      <c r="AP1249" s="88" t="b">
        <v>0</v>
      </c>
      <c r="AQ1249" s="88" t="b">
        <v>0</v>
      </c>
      <c r="AR1249" s="88"/>
      <c r="AS1249" s="88" t="b">
        <v>0</v>
      </c>
      <c r="AT1249" s="88">
        <v>1</v>
      </c>
      <c r="AU1249" s="88">
        <v>1</v>
      </c>
    </row>
    <row r="1250" spans="1:47" ht="15" customHeight="1" x14ac:dyDescent="0.3">
      <c r="A1250" s="46" t="s">
        <v>1008</v>
      </c>
      <c r="B1250" s="46" t="s">
        <v>1009</v>
      </c>
      <c r="C1250" s="50"/>
      <c r="D1250" s="51"/>
      <c r="E1250" s="81"/>
      <c r="F1250" s="52"/>
      <c r="G1250" s="50"/>
      <c r="H1250" s="54"/>
      <c r="I1250" s="53"/>
      <c r="J1250" s="53"/>
      <c r="K1250" s="65"/>
      <c r="L1250" s="79"/>
      <c r="M1250" s="79"/>
      <c r="N1250" s="60"/>
      <c r="O1250" s="88" t="s">
        <v>1686</v>
      </c>
      <c r="P1250" s="83">
        <v>45034.168206018519</v>
      </c>
      <c r="Q1250" s="88" t="s">
        <v>7422</v>
      </c>
      <c r="R1250" s="88"/>
      <c r="S1250" s="88" t="s">
        <v>7423</v>
      </c>
      <c r="T1250" s="88" t="s">
        <v>1742</v>
      </c>
      <c r="U1250" s="88" t="s">
        <v>1008</v>
      </c>
      <c r="V1250" s="88" t="s">
        <v>7424</v>
      </c>
      <c r="W1250" s="78" t="s">
        <v>7425</v>
      </c>
      <c r="X1250" s="83">
        <v>45034.168206018519</v>
      </c>
      <c r="Y1250" s="83">
        <v>45034.179270833331</v>
      </c>
      <c r="Z1250" s="88" t="b">
        <v>0</v>
      </c>
      <c r="AA1250" s="88" t="b">
        <v>0</v>
      </c>
      <c r="AB1250" s="88"/>
      <c r="AC1250" s="88">
        <v>2</v>
      </c>
      <c r="AD1250" s="88">
        <v>0</v>
      </c>
      <c r="AE1250" s="88" t="s">
        <v>1693</v>
      </c>
      <c r="AF1250" s="88" t="b">
        <v>0</v>
      </c>
      <c r="AG1250" s="88" t="b">
        <v>0</v>
      </c>
      <c r="AH1250" s="88"/>
      <c r="AI1250" s="88"/>
      <c r="AJ1250" s="88"/>
      <c r="AK1250" s="88" t="s">
        <v>7426</v>
      </c>
      <c r="AL1250" s="88" t="s">
        <v>7427</v>
      </c>
      <c r="AM1250" s="88" t="s">
        <v>7426</v>
      </c>
      <c r="AN1250" s="88">
        <v>0</v>
      </c>
      <c r="AO1250" s="88" t="s">
        <v>7421</v>
      </c>
      <c r="AP1250" s="88" t="b">
        <v>0</v>
      </c>
      <c r="AQ1250" s="88" t="b">
        <v>0</v>
      </c>
      <c r="AR1250" s="88"/>
      <c r="AS1250" s="88" t="b">
        <v>0</v>
      </c>
      <c r="AT1250" s="88">
        <v>2</v>
      </c>
      <c r="AU1250" s="88">
        <v>2</v>
      </c>
    </row>
    <row r="1251" spans="1:47" ht="15" customHeight="1" x14ac:dyDescent="0.3">
      <c r="A1251" s="46" t="s">
        <v>1009</v>
      </c>
      <c r="B1251" s="46" t="s">
        <v>1008</v>
      </c>
      <c r="C1251" s="50"/>
      <c r="D1251" s="51"/>
      <c r="E1251" s="81"/>
      <c r="F1251" s="52"/>
      <c r="G1251" s="50"/>
      <c r="H1251" s="54"/>
      <c r="I1251" s="53"/>
      <c r="J1251" s="53"/>
      <c r="K1251" s="65"/>
      <c r="L1251" s="79"/>
      <c r="M1251" s="79"/>
      <c r="N1251" s="60"/>
      <c r="O1251" s="88" t="s">
        <v>1686</v>
      </c>
      <c r="P1251" s="83">
        <v>45034.132986111108</v>
      </c>
      <c r="Q1251" s="88" t="s">
        <v>7428</v>
      </c>
      <c r="R1251" s="88"/>
      <c r="S1251" s="88" t="s">
        <v>7426</v>
      </c>
      <c r="T1251" s="88" t="s">
        <v>1742</v>
      </c>
      <c r="U1251" s="88" t="s">
        <v>7429</v>
      </c>
      <c r="V1251" s="88" t="s">
        <v>7427</v>
      </c>
      <c r="W1251" s="78" t="s">
        <v>7430</v>
      </c>
      <c r="X1251" s="83">
        <v>45034.132986111108</v>
      </c>
      <c r="Y1251" s="88" t="s">
        <v>1692</v>
      </c>
      <c r="Z1251" s="88" t="b">
        <v>0</v>
      </c>
      <c r="AA1251" s="88" t="b">
        <v>0</v>
      </c>
      <c r="AB1251" s="88"/>
      <c r="AC1251" s="88">
        <v>1</v>
      </c>
      <c r="AD1251" s="88">
        <v>0</v>
      </c>
      <c r="AE1251" s="88" t="s">
        <v>1693</v>
      </c>
      <c r="AF1251" s="88" t="b">
        <v>0</v>
      </c>
      <c r="AG1251" s="88" t="b">
        <v>0</v>
      </c>
      <c r="AH1251" s="88"/>
      <c r="AI1251" s="88"/>
      <c r="AJ1251" s="88"/>
      <c r="AK1251" s="88" t="s">
        <v>7431</v>
      </c>
      <c r="AL1251" s="88" t="s">
        <v>7432</v>
      </c>
      <c r="AM1251" s="88" t="s">
        <v>7431</v>
      </c>
      <c r="AN1251" s="88">
        <v>1</v>
      </c>
      <c r="AO1251" s="88" t="s">
        <v>7421</v>
      </c>
      <c r="AP1251" s="88" t="b">
        <v>1</v>
      </c>
      <c r="AQ1251" s="88" t="b">
        <v>0</v>
      </c>
      <c r="AR1251" s="88"/>
      <c r="AS1251" s="88" t="b">
        <v>0</v>
      </c>
      <c r="AT1251" s="88">
        <v>1</v>
      </c>
      <c r="AU1251" s="88">
        <v>1</v>
      </c>
    </row>
    <row r="1252" spans="1:47" ht="15" customHeight="1" x14ac:dyDescent="0.3">
      <c r="A1252" s="46" t="s">
        <v>1008</v>
      </c>
      <c r="B1252" s="46" t="s">
        <v>1009</v>
      </c>
      <c r="C1252" s="50"/>
      <c r="D1252" s="51"/>
      <c r="E1252" s="81"/>
      <c r="F1252" s="52"/>
      <c r="G1252" s="50"/>
      <c r="H1252" s="54"/>
      <c r="I1252" s="53"/>
      <c r="J1252" s="53"/>
      <c r="K1252" s="65"/>
      <c r="L1252" s="79"/>
      <c r="M1252" s="79"/>
      <c r="N1252" s="60"/>
      <c r="O1252" s="88" t="s">
        <v>1697</v>
      </c>
      <c r="P1252" s="83">
        <v>45033.764722222222</v>
      </c>
      <c r="Q1252" s="88" t="s">
        <v>7433</v>
      </c>
      <c r="R1252" s="88"/>
      <c r="S1252" s="88" t="s">
        <v>7431</v>
      </c>
      <c r="T1252" s="88" t="s">
        <v>1742</v>
      </c>
      <c r="U1252" s="88" t="s">
        <v>1008</v>
      </c>
      <c r="V1252" s="88" t="s">
        <v>7432</v>
      </c>
      <c r="W1252" s="78" t="s">
        <v>7434</v>
      </c>
      <c r="X1252" s="83">
        <v>45033.764722222222</v>
      </c>
      <c r="Y1252" s="88" t="s">
        <v>1692</v>
      </c>
      <c r="Z1252" s="88" t="b">
        <v>0</v>
      </c>
      <c r="AA1252" s="88" t="b">
        <v>0</v>
      </c>
      <c r="AB1252" s="88"/>
      <c r="AC1252" s="88">
        <v>-1</v>
      </c>
      <c r="AD1252" s="88">
        <v>0</v>
      </c>
      <c r="AE1252" s="88" t="s">
        <v>1693</v>
      </c>
      <c r="AF1252" s="88" t="b">
        <v>0</v>
      </c>
      <c r="AG1252" s="88" t="b">
        <v>0</v>
      </c>
      <c r="AH1252" s="88"/>
      <c r="AI1252" s="88"/>
      <c r="AJ1252" s="88"/>
      <c r="AK1252" s="88" t="s">
        <v>7421</v>
      </c>
      <c r="AL1252" s="88" t="s">
        <v>7435</v>
      </c>
      <c r="AM1252" s="88" t="s">
        <v>7421</v>
      </c>
      <c r="AN1252" s="88">
        <v>1</v>
      </c>
      <c r="AO1252" s="88" t="s">
        <v>7421</v>
      </c>
      <c r="AP1252" s="88" t="b">
        <v>0</v>
      </c>
      <c r="AQ1252" s="88" t="b">
        <v>0</v>
      </c>
      <c r="AR1252" s="88"/>
      <c r="AS1252" s="88" t="b">
        <v>0</v>
      </c>
      <c r="AT1252" s="88">
        <v>0</v>
      </c>
      <c r="AU1252" s="88">
        <v>2</v>
      </c>
    </row>
    <row r="1253" spans="1:47" ht="15" customHeight="1" x14ac:dyDescent="0.3">
      <c r="A1253" s="46" t="s">
        <v>1010</v>
      </c>
      <c r="B1253" s="46" t="s">
        <v>1009</v>
      </c>
      <c r="C1253" s="50"/>
      <c r="D1253" s="51"/>
      <c r="E1253" s="81"/>
      <c r="F1253" s="52"/>
      <c r="G1253" s="50"/>
      <c r="H1253" s="54"/>
      <c r="I1253" s="53"/>
      <c r="J1253" s="53"/>
      <c r="K1253" s="65"/>
      <c r="L1253" s="79"/>
      <c r="M1253" s="79"/>
      <c r="N1253" s="60"/>
      <c r="O1253" s="88" t="s">
        <v>1697</v>
      </c>
      <c r="P1253" s="83">
        <v>45033.77003472222</v>
      </c>
      <c r="Q1253" s="88" t="s">
        <v>7436</v>
      </c>
      <c r="R1253" s="88"/>
      <c r="S1253" s="88" t="s">
        <v>7437</v>
      </c>
      <c r="T1253" s="88" t="s">
        <v>1742</v>
      </c>
      <c r="U1253" s="88" t="s">
        <v>7438</v>
      </c>
      <c r="V1253" s="88" t="s">
        <v>7439</v>
      </c>
      <c r="W1253" s="78" t="s">
        <v>7440</v>
      </c>
      <c r="X1253" s="83">
        <v>45033.77003472222</v>
      </c>
      <c r="Y1253" s="88" t="s">
        <v>1692</v>
      </c>
      <c r="Z1253" s="88" t="b">
        <v>0</v>
      </c>
      <c r="AA1253" s="88" t="b">
        <v>0</v>
      </c>
      <c r="AB1253" s="88"/>
      <c r="AC1253" s="88">
        <v>4</v>
      </c>
      <c r="AD1253" s="88">
        <v>0</v>
      </c>
      <c r="AE1253" s="88" t="s">
        <v>1693</v>
      </c>
      <c r="AF1253" s="88" t="b">
        <v>0</v>
      </c>
      <c r="AG1253" s="88" t="b">
        <v>0</v>
      </c>
      <c r="AH1253" s="88"/>
      <c r="AI1253" s="88"/>
      <c r="AJ1253" s="88"/>
      <c r="AK1253" s="88" t="s">
        <v>7421</v>
      </c>
      <c r="AL1253" s="88" t="s">
        <v>7435</v>
      </c>
      <c r="AM1253" s="88" t="s">
        <v>7421</v>
      </c>
      <c r="AN1253" s="88">
        <v>0</v>
      </c>
      <c r="AO1253" s="88" t="s">
        <v>7421</v>
      </c>
      <c r="AP1253" s="88" t="b">
        <v>0</v>
      </c>
      <c r="AQ1253" s="88" t="b">
        <v>0</v>
      </c>
      <c r="AR1253" s="88"/>
      <c r="AS1253" s="88" t="b">
        <v>0</v>
      </c>
      <c r="AT1253" s="88">
        <v>0</v>
      </c>
      <c r="AU1253" s="88">
        <v>1</v>
      </c>
    </row>
    <row r="1254" spans="1:47" ht="15" customHeight="1" x14ac:dyDescent="0.3">
      <c r="A1254" s="46" t="s">
        <v>1011</v>
      </c>
      <c r="B1254" s="46" t="s">
        <v>1012</v>
      </c>
      <c r="C1254" s="50"/>
      <c r="D1254" s="51"/>
      <c r="E1254" s="81"/>
      <c r="F1254" s="52"/>
      <c r="G1254" s="50"/>
      <c r="H1254" s="54"/>
      <c r="I1254" s="53"/>
      <c r="J1254" s="53"/>
      <c r="K1254" s="65"/>
      <c r="L1254" s="79"/>
      <c r="M1254" s="79"/>
      <c r="N1254" s="60"/>
      <c r="O1254" s="88" t="s">
        <v>1686</v>
      </c>
      <c r="P1254" s="83">
        <v>45033.903055555558</v>
      </c>
      <c r="Q1254" s="88" t="s">
        <v>7441</v>
      </c>
      <c r="R1254" s="88"/>
      <c r="S1254" s="88" t="s">
        <v>7442</v>
      </c>
      <c r="T1254" s="88" t="s">
        <v>1742</v>
      </c>
      <c r="U1254" s="88" t="s">
        <v>7443</v>
      </c>
      <c r="V1254" s="88" t="s">
        <v>7444</v>
      </c>
      <c r="W1254" s="78" t="s">
        <v>7445</v>
      </c>
      <c r="X1254" s="83">
        <v>45033.903055555558</v>
      </c>
      <c r="Y1254" s="88" t="s">
        <v>1692</v>
      </c>
      <c r="Z1254" s="88" t="b">
        <v>0</v>
      </c>
      <c r="AA1254" s="88" t="b">
        <v>0</v>
      </c>
      <c r="AB1254" s="88"/>
      <c r="AC1254" s="88">
        <v>4</v>
      </c>
      <c r="AD1254" s="88">
        <v>0</v>
      </c>
      <c r="AE1254" s="88" t="s">
        <v>1693</v>
      </c>
      <c r="AF1254" s="88" t="b">
        <v>0</v>
      </c>
      <c r="AG1254" s="88" t="b">
        <v>0</v>
      </c>
      <c r="AH1254" s="88"/>
      <c r="AI1254" s="88"/>
      <c r="AJ1254" s="88"/>
      <c r="AK1254" s="88" t="s">
        <v>7446</v>
      </c>
      <c r="AL1254" s="88" t="s">
        <v>7447</v>
      </c>
      <c r="AM1254" s="88" t="s">
        <v>7446</v>
      </c>
      <c r="AN1254" s="88">
        <v>0</v>
      </c>
      <c r="AO1254" s="88" t="s">
        <v>7421</v>
      </c>
      <c r="AP1254" s="88" t="b">
        <v>0</v>
      </c>
      <c r="AQ1254" s="88" t="b">
        <v>0</v>
      </c>
      <c r="AR1254" s="88"/>
      <c r="AS1254" s="88" t="b">
        <v>0</v>
      </c>
      <c r="AT1254" s="88">
        <v>2</v>
      </c>
      <c r="AU1254" s="88">
        <v>1</v>
      </c>
    </row>
    <row r="1255" spans="1:47" ht="15" customHeight="1" x14ac:dyDescent="0.3">
      <c r="A1255" s="46" t="s">
        <v>1013</v>
      </c>
      <c r="B1255" s="46" t="s">
        <v>1009</v>
      </c>
      <c r="C1255" s="50"/>
      <c r="D1255" s="51"/>
      <c r="E1255" s="81"/>
      <c r="F1255" s="52"/>
      <c r="G1255" s="50"/>
      <c r="H1255" s="54"/>
      <c r="I1255" s="53"/>
      <c r="J1255" s="53"/>
      <c r="K1255" s="65"/>
      <c r="L1255" s="79"/>
      <c r="M1255" s="79"/>
      <c r="N1255" s="60"/>
      <c r="O1255" s="88" t="s">
        <v>1697</v>
      </c>
      <c r="P1255" s="83">
        <v>45033.828310185185</v>
      </c>
      <c r="Q1255" s="88" t="s">
        <v>7448</v>
      </c>
      <c r="R1255" s="88"/>
      <c r="S1255" s="88" t="s">
        <v>7449</v>
      </c>
      <c r="T1255" s="88" t="s">
        <v>1742</v>
      </c>
      <c r="U1255" s="88" t="s">
        <v>7450</v>
      </c>
      <c r="V1255" s="88" t="s">
        <v>7451</v>
      </c>
      <c r="W1255" s="78" t="s">
        <v>7452</v>
      </c>
      <c r="X1255" s="83">
        <v>45033.828310185185</v>
      </c>
      <c r="Y1255" s="88" t="s">
        <v>1692</v>
      </c>
      <c r="Z1255" s="88" t="b">
        <v>0</v>
      </c>
      <c r="AA1255" s="88" t="b">
        <v>0</v>
      </c>
      <c r="AB1255" s="88"/>
      <c r="AC1255" s="88">
        <v>-6</v>
      </c>
      <c r="AD1255" s="88">
        <v>0</v>
      </c>
      <c r="AE1255" s="88" t="s">
        <v>1693</v>
      </c>
      <c r="AF1255" s="88" t="b">
        <v>0</v>
      </c>
      <c r="AG1255" s="88" t="b">
        <v>0</v>
      </c>
      <c r="AH1255" s="88"/>
      <c r="AI1255" s="88"/>
      <c r="AJ1255" s="88"/>
      <c r="AK1255" s="88" t="s">
        <v>7421</v>
      </c>
      <c r="AL1255" s="88" t="s">
        <v>7435</v>
      </c>
      <c r="AM1255" s="88" t="s">
        <v>7421</v>
      </c>
      <c r="AN1255" s="88">
        <v>0</v>
      </c>
      <c r="AO1255" s="88" t="s">
        <v>7421</v>
      </c>
      <c r="AP1255" s="88" t="b">
        <v>0</v>
      </c>
      <c r="AQ1255" s="88" t="b">
        <v>1</v>
      </c>
      <c r="AR1255" s="88" t="s">
        <v>2082</v>
      </c>
      <c r="AS1255" s="88" t="b">
        <v>0</v>
      </c>
      <c r="AT1255" s="88">
        <v>0</v>
      </c>
      <c r="AU1255" s="88">
        <v>1</v>
      </c>
    </row>
    <row r="1256" spans="1:47" ht="15" customHeight="1" x14ac:dyDescent="0.3">
      <c r="A1256" s="46" t="s">
        <v>1014</v>
      </c>
      <c r="B1256" s="46" t="s">
        <v>1009</v>
      </c>
      <c r="C1256" s="50"/>
      <c r="D1256" s="51"/>
      <c r="E1256" s="81"/>
      <c r="F1256" s="52"/>
      <c r="G1256" s="50"/>
      <c r="H1256" s="54"/>
      <c r="I1256" s="53"/>
      <c r="J1256" s="53"/>
      <c r="K1256" s="65"/>
      <c r="L1256" s="79"/>
      <c r="M1256" s="79"/>
      <c r="N1256" s="60"/>
      <c r="O1256" s="88" t="s">
        <v>1697</v>
      </c>
      <c r="P1256" s="83">
        <v>45033.849594907406</v>
      </c>
      <c r="Q1256" s="88" t="s">
        <v>7453</v>
      </c>
      <c r="R1256" s="88"/>
      <c r="S1256" s="88" t="s">
        <v>7454</v>
      </c>
      <c r="T1256" s="88" t="s">
        <v>1742</v>
      </c>
      <c r="U1256" s="88" t="s">
        <v>7455</v>
      </c>
      <c r="V1256" s="88" t="s">
        <v>7456</v>
      </c>
      <c r="W1256" s="78" t="s">
        <v>7457</v>
      </c>
      <c r="X1256" s="83">
        <v>45033.849594907406</v>
      </c>
      <c r="Y1256" s="88" t="s">
        <v>1692</v>
      </c>
      <c r="Z1256" s="88" t="b">
        <v>0</v>
      </c>
      <c r="AA1256" s="88" t="b">
        <v>0</v>
      </c>
      <c r="AB1256" s="88"/>
      <c r="AC1256" s="88">
        <v>5</v>
      </c>
      <c r="AD1256" s="88">
        <v>0</v>
      </c>
      <c r="AE1256" s="88" t="s">
        <v>1693</v>
      </c>
      <c r="AF1256" s="88" t="b">
        <v>0</v>
      </c>
      <c r="AG1256" s="88" t="b">
        <v>0</v>
      </c>
      <c r="AH1256" s="88"/>
      <c r="AI1256" s="88"/>
      <c r="AJ1256" s="88"/>
      <c r="AK1256" s="88" t="s">
        <v>7421</v>
      </c>
      <c r="AL1256" s="88" t="s">
        <v>7435</v>
      </c>
      <c r="AM1256" s="88" t="s">
        <v>7421</v>
      </c>
      <c r="AN1256" s="88">
        <v>0</v>
      </c>
      <c r="AO1256" s="88" t="s">
        <v>7421</v>
      </c>
      <c r="AP1256" s="88" t="b">
        <v>0</v>
      </c>
      <c r="AQ1256" s="88" t="b">
        <v>0</v>
      </c>
      <c r="AR1256" s="88"/>
      <c r="AS1256" s="88" t="b">
        <v>0</v>
      </c>
      <c r="AT1256" s="88">
        <v>0</v>
      </c>
      <c r="AU1256" s="88">
        <v>1</v>
      </c>
    </row>
    <row r="1257" spans="1:47" ht="15" customHeight="1" x14ac:dyDescent="0.3">
      <c r="A1257" s="46" t="s">
        <v>1015</v>
      </c>
      <c r="B1257" s="46" t="s">
        <v>674</v>
      </c>
      <c r="C1257" s="50"/>
      <c r="D1257" s="51"/>
      <c r="E1257" s="81"/>
      <c r="F1257" s="52"/>
      <c r="G1257" s="50"/>
      <c r="H1257" s="54"/>
      <c r="I1257" s="53"/>
      <c r="J1257" s="53"/>
      <c r="K1257" s="65"/>
      <c r="L1257" s="79"/>
      <c r="M1257" s="79"/>
      <c r="N1257" s="60"/>
      <c r="O1257" s="88" t="s">
        <v>1697</v>
      </c>
      <c r="P1257" s="83">
        <v>45033.662812499999</v>
      </c>
      <c r="Q1257" s="88" t="s">
        <v>7458</v>
      </c>
      <c r="R1257" s="88"/>
      <c r="S1257" s="88" t="s">
        <v>7459</v>
      </c>
      <c r="T1257" s="88" t="s">
        <v>1742</v>
      </c>
      <c r="U1257" s="88" t="s">
        <v>7460</v>
      </c>
      <c r="V1257" s="88" t="s">
        <v>7461</v>
      </c>
      <c r="W1257" s="78" t="s">
        <v>7462</v>
      </c>
      <c r="X1257" s="83">
        <v>45033.662812499999</v>
      </c>
      <c r="Y1257" s="88" t="s">
        <v>1692</v>
      </c>
      <c r="Z1257" s="88" t="b">
        <v>0</v>
      </c>
      <c r="AA1257" s="88" t="b">
        <v>0</v>
      </c>
      <c r="AB1257" s="88"/>
      <c r="AC1257" s="88">
        <v>1</v>
      </c>
      <c r="AD1257" s="88">
        <v>0</v>
      </c>
      <c r="AE1257" s="88" t="s">
        <v>1693</v>
      </c>
      <c r="AF1257" s="88" t="b">
        <v>0</v>
      </c>
      <c r="AG1257" s="88" t="b">
        <v>0</v>
      </c>
      <c r="AH1257" s="88"/>
      <c r="AI1257" s="88"/>
      <c r="AJ1257" s="88"/>
      <c r="AK1257" s="88" t="s">
        <v>4972</v>
      </c>
      <c r="AL1257" s="88" t="s">
        <v>4973</v>
      </c>
      <c r="AM1257" s="88" t="s">
        <v>4972</v>
      </c>
      <c r="AN1257" s="88">
        <v>0</v>
      </c>
      <c r="AO1257" s="88" t="s">
        <v>4972</v>
      </c>
      <c r="AP1257" s="88" t="b">
        <v>0</v>
      </c>
      <c r="AQ1257" s="88" t="b">
        <v>0</v>
      </c>
      <c r="AR1257" s="88"/>
      <c r="AS1257" s="88" t="b">
        <v>0</v>
      </c>
      <c r="AT1257" s="88">
        <v>0</v>
      </c>
      <c r="AU1257" s="88">
        <v>1</v>
      </c>
    </row>
    <row r="1258" spans="1:47" ht="15" customHeight="1" x14ac:dyDescent="0.3">
      <c r="A1258" s="46" t="s">
        <v>1015</v>
      </c>
      <c r="B1258" s="46" t="s">
        <v>1009</v>
      </c>
      <c r="C1258" s="50"/>
      <c r="D1258" s="51"/>
      <c r="E1258" s="81"/>
      <c r="F1258" s="52"/>
      <c r="G1258" s="50"/>
      <c r="H1258" s="54"/>
      <c r="I1258" s="53"/>
      <c r="J1258" s="53"/>
      <c r="K1258" s="65"/>
      <c r="L1258" s="79"/>
      <c r="M1258" s="79"/>
      <c r="N1258" s="60"/>
      <c r="O1258" s="88" t="s">
        <v>1697</v>
      </c>
      <c r="P1258" s="83">
        <v>45033.86314814815</v>
      </c>
      <c r="Q1258" s="88" t="s">
        <v>7463</v>
      </c>
      <c r="R1258" s="88"/>
      <c r="S1258" s="88" t="s">
        <v>7464</v>
      </c>
      <c r="T1258" s="88" t="s">
        <v>1742</v>
      </c>
      <c r="U1258" s="88" t="s">
        <v>7460</v>
      </c>
      <c r="V1258" s="88" t="s">
        <v>7465</v>
      </c>
      <c r="W1258" s="78" t="s">
        <v>7466</v>
      </c>
      <c r="X1258" s="83">
        <v>45033.86314814815</v>
      </c>
      <c r="Y1258" s="88" t="s">
        <v>1692</v>
      </c>
      <c r="Z1258" s="88" t="b">
        <v>0</v>
      </c>
      <c r="AA1258" s="88" t="b">
        <v>0</v>
      </c>
      <c r="AB1258" s="88"/>
      <c r="AC1258" s="88">
        <v>2</v>
      </c>
      <c r="AD1258" s="88">
        <v>0</v>
      </c>
      <c r="AE1258" s="88" t="s">
        <v>1693</v>
      </c>
      <c r="AF1258" s="88" t="b">
        <v>0</v>
      </c>
      <c r="AG1258" s="88" t="b">
        <v>0</v>
      </c>
      <c r="AH1258" s="88"/>
      <c r="AI1258" s="88"/>
      <c r="AJ1258" s="88"/>
      <c r="AK1258" s="88" t="s">
        <v>7421</v>
      </c>
      <c r="AL1258" s="88" t="s">
        <v>7435</v>
      </c>
      <c r="AM1258" s="88" t="s">
        <v>7421</v>
      </c>
      <c r="AN1258" s="88">
        <v>0</v>
      </c>
      <c r="AO1258" s="88" t="s">
        <v>7421</v>
      </c>
      <c r="AP1258" s="88" t="b">
        <v>0</v>
      </c>
      <c r="AQ1258" s="88" t="b">
        <v>0</v>
      </c>
      <c r="AR1258" s="88"/>
      <c r="AS1258" s="88" t="b">
        <v>0</v>
      </c>
      <c r="AT1258" s="88">
        <v>0</v>
      </c>
      <c r="AU1258" s="88">
        <v>1</v>
      </c>
    </row>
    <row r="1259" spans="1:47" ht="15" customHeight="1" x14ac:dyDescent="0.3">
      <c r="A1259" s="46" t="s">
        <v>1009</v>
      </c>
      <c r="B1259" s="46" t="s">
        <v>434</v>
      </c>
      <c r="C1259" s="50"/>
      <c r="D1259" s="51"/>
      <c r="E1259" s="81"/>
      <c r="F1259" s="52"/>
      <c r="G1259" s="50"/>
      <c r="H1259" s="54"/>
      <c r="I1259" s="53"/>
      <c r="J1259" s="53"/>
      <c r="K1259" s="65"/>
      <c r="L1259" s="79"/>
      <c r="M1259" s="79"/>
      <c r="N1259" s="60"/>
      <c r="O1259" s="88" t="s">
        <v>1686</v>
      </c>
      <c r="P1259" s="83">
        <v>45034.133599537039</v>
      </c>
      <c r="Q1259" s="88" t="s">
        <v>7467</v>
      </c>
      <c r="R1259" s="88"/>
      <c r="S1259" s="88" t="s">
        <v>7468</v>
      </c>
      <c r="T1259" s="88" t="s">
        <v>1742</v>
      </c>
      <c r="U1259" s="88" t="s">
        <v>7429</v>
      </c>
      <c r="V1259" s="88" t="s">
        <v>7469</v>
      </c>
      <c r="W1259" s="78" t="s">
        <v>7470</v>
      </c>
      <c r="X1259" s="83">
        <v>45034.133599537039</v>
      </c>
      <c r="Y1259" s="88" t="s">
        <v>1692</v>
      </c>
      <c r="Z1259" s="88" t="b">
        <v>0</v>
      </c>
      <c r="AA1259" s="88" t="b">
        <v>0</v>
      </c>
      <c r="AB1259" s="88"/>
      <c r="AC1259" s="88">
        <v>1</v>
      </c>
      <c r="AD1259" s="88">
        <v>0</v>
      </c>
      <c r="AE1259" s="88" t="s">
        <v>1693</v>
      </c>
      <c r="AF1259" s="88" t="b">
        <v>0</v>
      </c>
      <c r="AG1259" s="88" t="b">
        <v>0</v>
      </c>
      <c r="AH1259" s="88"/>
      <c r="AI1259" s="88"/>
      <c r="AJ1259" s="88"/>
      <c r="AK1259" s="88" t="s">
        <v>7471</v>
      </c>
      <c r="AL1259" s="88" t="s">
        <v>7472</v>
      </c>
      <c r="AM1259" s="88" t="s">
        <v>7471</v>
      </c>
      <c r="AN1259" s="88">
        <v>0</v>
      </c>
      <c r="AO1259" s="88" t="s">
        <v>7421</v>
      </c>
      <c r="AP1259" s="88" t="b">
        <v>1</v>
      </c>
      <c r="AQ1259" s="88" t="b">
        <v>0</v>
      </c>
      <c r="AR1259" s="88"/>
      <c r="AS1259" s="88" t="b">
        <v>0</v>
      </c>
      <c r="AT1259" s="88">
        <v>1</v>
      </c>
      <c r="AU1259" s="88">
        <v>1</v>
      </c>
    </row>
    <row r="1260" spans="1:47" ht="15" customHeight="1" x14ac:dyDescent="0.3">
      <c r="A1260" s="46" t="s">
        <v>434</v>
      </c>
      <c r="B1260" s="46" t="s">
        <v>1009</v>
      </c>
      <c r="C1260" s="50"/>
      <c r="D1260" s="51"/>
      <c r="E1260" s="81"/>
      <c r="F1260" s="52"/>
      <c r="G1260" s="50"/>
      <c r="H1260" s="54"/>
      <c r="I1260" s="53"/>
      <c r="J1260" s="53"/>
      <c r="K1260" s="65"/>
      <c r="L1260" s="79"/>
      <c r="M1260" s="79"/>
      <c r="N1260" s="60"/>
      <c r="O1260" s="88" t="s">
        <v>1697</v>
      </c>
      <c r="P1260" s="83">
        <v>45033.78765046296</v>
      </c>
      <c r="Q1260" s="88" t="s">
        <v>7473</v>
      </c>
      <c r="R1260" s="88"/>
      <c r="S1260" s="88" t="s">
        <v>7471</v>
      </c>
      <c r="T1260" s="88" t="s">
        <v>1742</v>
      </c>
      <c r="U1260" s="88" t="s">
        <v>3390</v>
      </c>
      <c r="V1260" s="88" t="s">
        <v>7472</v>
      </c>
      <c r="W1260" s="78" t="s">
        <v>7474</v>
      </c>
      <c r="X1260" s="83">
        <v>45033.78765046296</v>
      </c>
      <c r="Y1260" s="88" t="s">
        <v>1692</v>
      </c>
      <c r="Z1260" s="88" t="b">
        <v>0</v>
      </c>
      <c r="AA1260" s="88" t="b">
        <v>0</v>
      </c>
      <c r="AB1260" s="88"/>
      <c r="AC1260" s="88">
        <v>1</v>
      </c>
      <c r="AD1260" s="88">
        <v>0</v>
      </c>
      <c r="AE1260" s="88" t="s">
        <v>1693</v>
      </c>
      <c r="AF1260" s="88" t="b">
        <v>0</v>
      </c>
      <c r="AG1260" s="88" t="b">
        <v>0</v>
      </c>
      <c r="AH1260" s="88"/>
      <c r="AI1260" s="88"/>
      <c r="AJ1260" s="88"/>
      <c r="AK1260" s="88" t="s">
        <v>7421</v>
      </c>
      <c r="AL1260" s="88" t="s">
        <v>7435</v>
      </c>
      <c r="AM1260" s="88" t="s">
        <v>7421</v>
      </c>
      <c r="AN1260" s="88">
        <v>1</v>
      </c>
      <c r="AO1260" s="88" t="s">
        <v>7421</v>
      </c>
      <c r="AP1260" s="88" t="b">
        <v>0</v>
      </c>
      <c r="AQ1260" s="88" t="b">
        <v>0</v>
      </c>
      <c r="AR1260" s="88"/>
      <c r="AS1260" s="88" t="b">
        <v>0</v>
      </c>
      <c r="AT1260" s="88">
        <v>0</v>
      </c>
      <c r="AU1260" s="88">
        <v>1</v>
      </c>
    </row>
    <row r="1261" spans="1:47" ht="15" customHeight="1" x14ac:dyDescent="0.3">
      <c r="A1261" s="46" t="s">
        <v>1016</v>
      </c>
      <c r="B1261" s="46" t="s">
        <v>1017</v>
      </c>
      <c r="C1261" s="50"/>
      <c r="D1261" s="51"/>
      <c r="E1261" s="81"/>
      <c r="F1261" s="52"/>
      <c r="G1261" s="50"/>
      <c r="H1261" s="54"/>
      <c r="I1261" s="53"/>
      <c r="J1261" s="53"/>
      <c r="K1261" s="65"/>
      <c r="L1261" s="79"/>
      <c r="M1261" s="79"/>
      <c r="N1261" s="60"/>
      <c r="O1261" s="88" t="s">
        <v>1686</v>
      </c>
      <c r="P1261" s="83">
        <v>45033.775196759256</v>
      </c>
      <c r="Q1261" s="88" t="s">
        <v>7475</v>
      </c>
      <c r="R1261" s="88"/>
      <c r="S1261" s="88" t="s">
        <v>7476</v>
      </c>
      <c r="T1261" s="88" t="s">
        <v>1742</v>
      </c>
      <c r="U1261" s="88" t="s">
        <v>1016</v>
      </c>
      <c r="V1261" s="88" t="s">
        <v>7477</v>
      </c>
      <c r="W1261" s="78" t="s">
        <v>7478</v>
      </c>
      <c r="X1261" s="83">
        <v>45033.775196759256</v>
      </c>
      <c r="Y1261" s="88" t="s">
        <v>1692</v>
      </c>
      <c r="Z1261" s="88" t="b">
        <v>0</v>
      </c>
      <c r="AA1261" s="88" t="b">
        <v>0</v>
      </c>
      <c r="AB1261" s="88"/>
      <c r="AC1261" s="88">
        <v>1</v>
      </c>
      <c r="AD1261" s="88">
        <v>0</v>
      </c>
      <c r="AE1261" s="88" t="s">
        <v>1693</v>
      </c>
      <c r="AF1261" s="88" t="b">
        <v>0</v>
      </c>
      <c r="AG1261" s="88" t="b">
        <v>0</v>
      </c>
      <c r="AH1261" s="88"/>
      <c r="AI1261" s="88"/>
      <c r="AJ1261" s="88"/>
      <c r="AK1261" s="88" t="s">
        <v>7479</v>
      </c>
      <c r="AL1261" s="88" t="s">
        <v>7480</v>
      </c>
      <c r="AM1261" s="88" t="s">
        <v>7479</v>
      </c>
      <c r="AN1261" s="88">
        <v>0</v>
      </c>
      <c r="AO1261" s="88" t="s">
        <v>7421</v>
      </c>
      <c r="AP1261" s="88" t="b">
        <v>0</v>
      </c>
      <c r="AQ1261" s="88" t="b">
        <v>0</v>
      </c>
      <c r="AR1261" s="88"/>
      <c r="AS1261" s="88" t="b">
        <v>0</v>
      </c>
      <c r="AT1261" s="88">
        <v>1</v>
      </c>
      <c r="AU1261" s="88">
        <v>1</v>
      </c>
    </row>
    <row r="1262" spans="1:47" ht="15" customHeight="1" x14ac:dyDescent="0.3">
      <c r="A1262" s="46" t="s">
        <v>1018</v>
      </c>
      <c r="B1262" s="46" t="s">
        <v>243</v>
      </c>
      <c r="C1262" s="50"/>
      <c r="D1262" s="51"/>
      <c r="E1262" s="81"/>
      <c r="F1262" s="52"/>
      <c r="G1262" s="50"/>
      <c r="H1262" s="54"/>
      <c r="I1262" s="53"/>
      <c r="J1262" s="53"/>
      <c r="K1262" s="65"/>
      <c r="L1262" s="79"/>
      <c r="M1262" s="79"/>
      <c r="N1262" s="60"/>
      <c r="O1262" s="88" t="s">
        <v>1686</v>
      </c>
      <c r="P1262" s="83">
        <v>45033.893240740741</v>
      </c>
      <c r="Q1262" s="88" t="s">
        <v>7481</v>
      </c>
      <c r="R1262" s="88"/>
      <c r="S1262" s="88" t="s">
        <v>7482</v>
      </c>
      <c r="T1262" s="88" t="s">
        <v>1742</v>
      </c>
      <c r="U1262" s="88" t="s">
        <v>7483</v>
      </c>
      <c r="V1262" s="88" t="s">
        <v>7484</v>
      </c>
      <c r="W1262" s="78" t="s">
        <v>7485</v>
      </c>
      <c r="X1262" s="83">
        <v>45033.893240740741</v>
      </c>
      <c r="Y1262" s="88" t="s">
        <v>1692</v>
      </c>
      <c r="Z1262" s="88" t="b">
        <v>0</v>
      </c>
      <c r="AA1262" s="88" t="b">
        <v>0</v>
      </c>
      <c r="AB1262" s="88"/>
      <c r="AC1262" s="88">
        <v>2</v>
      </c>
      <c r="AD1262" s="88">
        <v>0</v>
      </c>
      <c r="AE1262" s="88" t="s">
        <v>1693</v>
      </c>
      <c r="AF1262" s="88" t="b">
        <v>0</v>
      </c>
      <c r="AG1262" s="88" t="b">
        <v>0</v>
      </c>
      <c r="AH1262" s="88"/>
      <c r="AI1262" s="88"/>
      <c r="AJ1262" s="88"/>
      <c r="AK1262" s="88" t="s">
        <v>7486</v>
      </c>
      <c r="AL1262" s="88" t="s">
        <v>7487</v>
      </c>
      <c r="AM1262" s="88" t="s">
        <v>7486</v>
      </c>
      <c r="AN1262" s="88">
        <v>0</v>
      </c>
      <c r="AO1262" s="88" t="s">
        <v>7421</v>
      </c>
      <c r="AP1262" s="88" t="b">
        <v>0</v>
      </c>
      <c r="AQ1262" s="88" t="b">
        <v>0</v>
      </c>
      <c r="AR1262" s="88"/>
      <c r="AS1262" s="88" t="b">
        <v>0</v>
      </c>
      <c r="AT1262" s="88">
        <v>5</v>
      </c>
      <c r="AU1262" s="88">
        <v>2</v>
      </c>
    </row>
    <row r="1263" spans="1:47" ht="15" customHeight="1" x14ac:dyDescent="0.3">
      <c r="A1263" s="46" t="s">
        <v>243</v>
      </c>
      <c r="B1263" s="46" t="s">
        <v>1018</v>
      </c>
      <c r="C1263" s="50"/>
      <c r="D1263" s="51"/>
      <c r="E1263" s="81"/>
      <c r="F1263" s="52"/>
      <c r="G1263" s="50"/>
      <c r="H1263" s="54"/>
      <c r="I1263" s="53"/>
      <c r="J1263" s="53"/>
      <c r="K1263" s="65"/>
      <c r="L1263" s="79"/>
      <c r="M1263" s="79"/>
      <c r="N1263" s="60"/>
      <c r="O1263" s="88" t="s">
        <v>1686</v>
      </c>
      <c r="P1263" s="83">
        <v>45033.889560185184</v>
      </c>
      <c r="Q1263" s="88" t="s">
        <v>7488</v>
      </c>
      <c r="R1263" s="88"/>
      <c r="S1263" s="88" t="s">
        <v>7486</v>
      </c>
      <c r="T1263" s="88" t="s">
        <v>1742</v>
      </c>
      <c r="U1263" s="88" t="s">
        <v>2087</v>
      </c>
      <c r="V1263" s="88" t="s">
        <v>7487</v>
      </c>
      <c r="W1263" s="78" t="s">
        <v>7489</v>
      </c>
      <c r="X1263" s="83">
        <v>45033.889560185184</v>
      </c>
      <c r="Y1263" s="88" t="s">
        <v>1692</v>
      </c>
      <c r="Z1263" s="88" t="b">
        <v>0</v>
      </c>
      <c r="AA1263" s="88" t="b">
        <v>0</v>
      </c>
      <c r="AB1263" s="88"/>
      <c r="AC1263" s="88">
        <v>3</v>
      </c>
      <c r="AD1263" s="88">
        <v>0</v>
      </c>
      <c r="AE1263" s="88" t="s">
        <v>1693</v>
      </c>
      <c r="AF1263" s="88" t="b">
        <v>0</v>
      </c>
      <c r="AG1263" s="88" t="b">
        <v>0</v>
      </c>
      <c r="AH1263" s="88"/>
      <c r="AI1263" s="88"/>
      <c r="AJ1263" s="88"/>
      <c r="AK1263" s="88" t="s">
        <v>7490</v>
      </c>
      <c r="AL1263" s="88" t="s">
        <v>7491</v>
      </c>
      <c r="AM1263" s="88" t="s">
        <v>7490</v>
      </c>
      <c r="AN1263" s="88">
        <v>1</v>
      </c>
      <c r="AO1263" s="88" t="s">
        <v>7421</v>
      </c>
      <c r="AP1263" s="88" t="b">
        <v>0</v>
      </c>
      <c r="AQ1263" s="88" t="b">
        <v>0</v>
      </c>
      <c r="AR1263" s="88"/>
      <c r="AS1263" s="88" t="b">
        <v>0</v>
      </c>
      <c r="AT1263" s="88">
        <v>4</v>
      </c>
      <c r="AU1263" s="88">
        <v>2</v>
      </c>
    </row>
    <row r="1264" spans="1:47" ht="15" customHeight="1" x14ac:dyDescent="0.3">
      <c r="A1264" s="46" t="s">
        <v>1018</v>
      </c>
      <c r="B1264" s="46" t="s">
        <v>243</v>
      </c>
      <c r="C1264" s="50"/>
      <c r="D1264" s="51"/>
      <c r="E1264" s="81"/>
      <c r="F1264" s="52"/>
      <c r="G1264" s="50"/>
      <c r="H1264" s="54"/>
      <c r="I1264" s="53"/>
      <c r="J1264" s="53"/>
      <c r="K1264" s="65"/>
      <c r="L1264" s="79"/>
      <c r="M1264" s="79"/>
      <c r="N1264" s="60"/>
      <c r="O1264" s="88" t="s">
        <v>1686</v>
      </c>
      <c r="P1264" s="83">
        <v>45033.888252314813</v>
      </c>
      <c r="Q1264" s="88" t="s">
        <v>7492</v>
      </c>
      <c r="R1264" s="88"/>
      <c r="S1264" s="88" t="s">
        <v>7490</v>
      </c>
      <c r="T1264" s="88" t="s">
        <v>1742</v>
      </c>
      <c r="U1264" s="88" t="s">
        <v>7483</v>
      </c>
      <c r="V1264" s="88" t="s">
        <v>7491</v>
      </c>
      <c r="W1264" s="78" t="s">
        <v>7493</v>
      </c>
      <c r="X1264" s="83">
        <v>45033.888252314813</v>
      </c>
      <c r="Y1264" s="88" t="s">
        <v>1692</v>
      </c>
      <c r="Z1264" s="88" t="b">
        <v>0</v>
      </c>
      <c r="AA1264" s="88" t="b">
        <v>0</v>
      </c>
      <c r="AB1264" s="88"/>
      <c r="AC1264" s="88">
        <v>1</v>
      </c>
      <c r="AD1264" s="88">
        <v>0</v>
      </c>
      <c r="AE1264" s="88" t="s">
        <v>1693</v>
      </c>
      <c r="AF1264" s="88" t="b">
        <v>0</v>
      </c>
      <c r="AG1264" s="88" t="b">
        <v>0</v>
      </c>
      <c r="AH1264" s="88"/>
      <c r="AI1264" s="88"/>
      <c r="AJ1264" s="88"/>
      <c r="AK1264" s="88" t="s">
        <v>7494</v>
      </c>
      <c r="AL1264" s="88" t="s">
        <v>7495</v>
      </c>
      <c r="AM1264" s="88" t="s">
        <v>7494</v>
      </c>
      <c r="AN1264" s="88">
        <v>1</v>
      </c>
      <c r="AO1264" s="88" t="s">
        <v>7421</v>
      </c>
      <c r="AP1264" s="88" t="b">
        <v>0</v>
      </c>
      <c r="AQ1264" s="88" t="b">
        <v>0</v>
      </c>
      <c r="AR1264" s="88"/>
      <c r="AS1264" s="88" t="b">
        <v>0</v>
      </c>
      <c r="AT1264" s="88">
        <v>3</v>
      </c>
      <c r="AU1264" s="88">
        <v>2</v>
      </c>
    </row>
    <row r="1265" spans="1:47" ht="15" customHeight="1" x14ac:dyDescent="0.3">
      <c r="A1265" s="46" t="s">
        <v>243</v>
      </c>
      <c r="B1265" s="46" t="s">
        <v>1018</v>
      </c>
      <c r="C1265" s="50"/>
      <c r="D1265" s="51"/>
      <c r="E1265" s="81"/>
      <c r="F1265" s="52"/>
      <c r="G1265" s="50"/>
      <c r="H1265" s="54"/>
      <c r="I1265" s="53"/>
      <c r="J1265" s="53"/>
      <c r="K1265" s="65"/>
      <c r="L1265" s="79"/>
      <c r="M1265" s="79"/>
      <c r="N1265" s="60"/>
      <c r="O1265" s="88" t="s">
        <v>1686</v>
      </c>
      <c r="P1265" s="83">
        <v>45033.885451388887</v>
      </c>
      <c r="Q1265" s="88" t="s">
        <v>7496</v>
      </c>
      <c r="R1265" s="88"/>
      <c r="S1265" s="88" t="s">
        <v>7494</v>
      </c>
      <c r="T1265" s="88" t="s">
        <v>1742</v>
      </c>
      <c r="U1265" s="88" t="s">
        <v>2087</v>
      </c>
      <c r="V1265" s="88" t="s">
        <v>7495</v>
      </c>
      <c r="W1265" s="78" t="s">
        <v>7497</v>
      </c>
      <c r="X1265" s="83">
        <v>45033.885451388887</v>
      </c>
      <c r="Y1265" s="88" t="s">
        <v>1692</v>
      </c>
      <c r="Z1265" s="88" t="b">
        <v>0</v>
      </c>
      <c r="AA1265" s="88" t="b">
        <v>0</v>
      </c>
      <c r="AB1265" s="88"/>
      <c r="AC1265" s="88">
        <v>7</v>
      </c>
      <c r="AD1265" s="88">
        <v>0</v>
      </c>
      <c r="AE1265" s="88" t="s">
        <v>1693</v>
      </c>
      <c r="AF1265" s="88" t="b">
        <v>0</v>
      </c>
      <c r="AG1265" s="88" t="b">
        <v>0</v>
      </c>
      <c r="AH1265" s="88"/>
      <c r="AI1265" s="88"/>
      <c r="AJ1265" s="88"/>
      <c r="AK1265" s="88" t="s">
        <v>7498</v>
      </c>
      <c r="AL1265" s="88" t="s">
        <v>7499</v>
      </c>
      <c r="AM1265" s="88" t="s">
        <v>7498</v>
      </c>
      <c r="AN1265" s="88">
        <v>1</v>
      </c>
      <c r="AO1265" s="88" t="s">
        <v>7421</v>
      </c>
      <c r="AP1265" s="88" t="b">
        <v>0</v>
      </c>
      <c r="AQ1265" s="88" t="b">
        <v>0</v>
      </c>
      <c r="AR1265" s="88"/>
      <c r="AS1265" s="88" t="b">
        <v>0</v>
      </c>
      <c r="AT1265" s="88">
        <v>2</v>
      </c>
      <c r="AU1265" s="88">
        <v>2</v>
      </c>
    </row>
    <row r="1266" spans="1:47" ht="15" customHeight="1" x14ac:dyDescent="0.3">
      <c r="A1266" s="46" t="s">
        <v>1019</v>
      </c>
      <c r="B1266" s="46" t="s">
        <v>1018</v>
      </c>
      <c r="C1266" s="50"/>
      <c r="D1266" s="51"/>
      <c r="E1266" s="81"/>
      <c r="F1266" s="52"/>
      <c r="G1266" s="50"/>
      <c r="H1266" s="54"/>
      <c r="I1266" s="53"/>
      <c r="J1266" s="53"/>
      <c r="K1266" s="65"/>
      <c r="L1266" s="79"/>
      <c r="M1266" s="79"/>
      <c r="N1266" s="60"/>
      <c r="O1266" s="88" t="s">
        <v>1686</v>
      </c>
      <c r="P1266" s="83">
        <v>45034.142766203702</v>
      </c>
      <c r="Q1266" s="88" t="s">
        <v>7500</v>
      </c>
      <c r="R1266" s="88"/>
      <c r="S1266" s="88" t="s">
        <v>7501</v>
      </c>
      <c r="T1266" s="88" t="s">
        <v>1742</v>
      </c>
      <c r="U1266" s="88" t="s">
        <v>1019</v>
      </c>
      <c r="V1266" s="88" t="s">
        <v>7502</v>
      </c>
      <c r="W1266" s="78" t="s">
        <v>7503</v>
      </c>
      <c r="X1266" s="83">
        <v>45034.142766203702</v>
      </c>
      <c r="Y1266" s="88" t="s">
        <v>1692</v>
      </c>
      <c r="Z1266" s="88" t="b">
        <v>0</v>
      </c>
      <c r="AA1266" s="88" t="b">
        <v>0</v>
      </c>
      <c r="AB1266" s="88"/>
      <c r="AC1266" s="88">
        <v>2</v>
      </c>
      <c r="AD1266" s="88">
        <v>0</v>
      </c>
      <c r="AE1266" s="88" t="s">
        <v>1693</v>
      </c>
      <c r="AF1266" s="88" t="b">
        <v>0</v>
      </c>
      <c r="AG1266" s="88" t="b">
        <v>0</v>
      </c>
      <c r="AH1266" s="88"/>
      <c r="AI1266" s="88"/>
      <c r="AJ1266" s="88"/>
      <c r="AK1266" s="88" t="s">
        <v>7498</v>
      </c>
      <c r="AL1266" s="88" t="s">
        <v>7499</v>
      </c>
      <c r="AM1266" s="88" t="s">
        <v>7498</v>
      </c>
      <c r="AN1266" s="88">
        <v>0</v>
      </c>
      <c r="AO1266" s="88" t="s">
        <v>7421</v>
      </c>
      <c r="AP1266" s="88" t="b">
        <v>0</v>
      </c>
      <c r="AQ1266" s="88" t="b">
        <v>0</v>
      </c>
      <c r="AR1266" s="88"/>
      <c r="AS1266" s="88" t="b">
        <v>0</v>
      </c>
      <c r="AT1266" s="88">
        <v>2</v>
      </c>
      <c r="AU1266" s="88">
        <v>1</v>
      </c>
    </row>
    <row r="1267" spans="1:47" ht="15" customHeight="1" x14ac:dyDescent="0.3">
      <c r="A1267" s="46" t="s">
        <v>1018</v>
      </c>
      <c r="B1267" s="46" t="s">
        <v>1017</v>
      </c>
      <c r="C1267" s="50"/>
      <c r="D1267" s="51"/>
      <c r="E1267" s="81"/>
      <c r="F1267" s="52"/>
      <c r="G1267" s="50"/>
      <c r="H1267" s="54"/>
      <c r="I1267" s="53"/>
      <c r="J1267" s="53"/>
      <c r="K1267" s="65"/>
      <c r="L1267" s="79"/>
      <c r="M1267" s="79"/>
      <c r="N1267" s="60"/>
      <c r="O1267" s="88" t="s">
        <v>1686</v>
      </c>
      <c r="P1267" s="83">
        <v>45033.880787037036</v>
      </c>
      <c r="Q1267" s="88" t="s">
        <v>7504</v>
      </c>
      <c r="R1267" s="88"/>
      <c r="S1267" s="88" t="s">
        <v>7498</v>
      </c>
      <c r="T1267" s="88" t="s">
        <v>1742</v>
      </c>
      <c r="U1267" s="88" t="s">
        <v>7483</v>
      </c>
      <c r="V1267" s="88" t="s">
        <v>7499</v>
      </c>
      <c r="W1267" s="78" t="s">
        <v>7505</v>
      </c>
      <c r="X1267" s="83">
        <v>45033.880787037036</v>
      </c>
      <c r="Y1267" s="88" t="s">
        <v>1692</v>
      </c>
      <c r="Z1267" s="88" t="b">
        <v>0</v>
      </c>
      <c r="AA1267" s="88" t="b">
        <v>0</v>
      </c>
      <c r="AB1267" s="88"/>
      <c r="AC1267" s="88">
        <v>1</v>
      </c>
      <c r="AD1267" s="88">
        <v>0</v>
      </c>
      <c r="AE1267" s="88" t="s">
        <v>1693</v>
      </c>
      <c r="AF1267" s="88" t="b">
        <v>0</v>
      </c>
      <c r="AG1267" s="88" t="b">
        <v>0</v>
      </c>
      <c r="AH1267" s="88"/>
      <c r="AI1267" s="88"/>
      <c r="AJ1267" s="88"/>
      <c r="AK1267" s="88" t="s">
        <v>7479</v>
      </c>
      <c r="AL1267" s="88" t="s">
        <v>7480</v>
      </c>
      <c r="AM1267" s="88" t="s">
        <v>7479</v>
      </c>
      <c r="AN1267" s="88">
        <v>2</v>
      </c>
      <c r="AO1267" s="88" t="s">
        <v>7421</v>
      </c>
      <c r="AP1267" s="88" t="b">
        <v>0</v>
      </c>
      <c r="AQ1267" s="88" t="b">
        <v>0</v>
      </c>
      <c r="AR1267" s="88"/>
      <c r="AS1267" s="88" t="b">
        <v>0</v>
      </c>
      <c r="AT1267" s="88">
        <v>1</v>
      </c>
      <c r="AU1267" s="88">
        <v>1</v>
      </c>
    </row>
    <row r="1268" spans="1:47" ht="15" customHeight="1" x14ac:dyDescent="0.3">
      <c r="A1268" s="46" t="s">
        <v>1020</v>
      </c>
      <c r="B1268" s="46" t="s">
        <v>1017</v>
      </c>
      <c r="C1268" s="50"/>
      <c r="D1268" s="51"/>
      <c r="E1268" s="81"/>
      <c r="F1268" s="52"/>
      <c r="G1268" s="50"/>
      <c r="H1268" s="54"/>
      <c r="I1268" s="53"/>
      <c r="J1268" s="53"/>
      <c r="K1268" s="65"/>
      <c r="L1268" s="79"/>
      <c r="M1268" s="79"/>
      <c r="N1268" s="60"/>
      <c r="O1268" s="88" t="s">
        <v>1686</v>
      </c>
      <c r="P1268" s="83">
        <v>45034.137789351851</v>
      </c>
      <c r="Q1268" s="88" t="s">
        <v>7506</v>
      </c>
      <c r="R1268" s="88"/>
      <c r="S1268" s="88" t="s">
        <v>7507</v>
      </c>
      <c r="T1268" s="88" t="s">
        <v>1742</v>
      </c>
      <c r="U1268" s="88" t="s">
        <v>7508</v>
      </c>
      <c r="V1268" s="88" t="s">
        <v>7509</v>
      </c>
      <c r="W1268" s="78" t="s">
        <v>7510</v>
      </c>
      <c r="X1268" s="83">
        <v>45034.137789351851</v>
      </c>
      <c r="Y1268" s="88" t="s">
        <v>1692</v>
      </c>
      <c r="Z1268" s="88" t="b">
        <v>0</v>
      </c>
      <c r="AA1268" s="88" t="b">
        <v>0</v>
      </c>
      <c r="AB1268" s="88"/>
      <c r="AC1268" s="88">
        <v>2</v>
      </c>
      <c r="AD1268" s="88">
        <v>0</v>
      </c>
      <c r="AE1268" s="88" t="s">
        <v>1693</v>
      </c>
      <c r="AF1268" s="88" t="b">
        <v>0</v>
      </c>
      <c r="AG1268" s="88" t="b">
        <v>0</v>
      </c>
      <c r="AH1268" s="88"/>
      <c r="AI1268" s="88"/>
      <c r="AJ1268" s="88"/>
      <c r="AK1268" s="88" t="s">
        <v>7479</v>
      </c>
      <c r="AL1268" s="88" t="s">
        <v>7480</v>
      </c>
      <c r="AM1268" s="88" t="s">
        <v>7479</v>
      </c>
      <c r="AN1268" s="88">
        <v>0</v>
      </c>
      <c r="AO1268" s="88" t="s">
        <v>7421</v>
      </c>
      <c r="AP1268" s="88" t="b">
        <v>0</v>
      </c>
      <c r="AQ1268" s="88" t="b">
        <v>0</v>
      </c>
      <c r="AR1268" s="88"/>
      <c r="AS1268" s="88" t="b">
        <v>0</v>
      </c>
      <c r="AT1268" s="88">
        <v>1</v>
      </c>
      <c r="AU1268" s="88">
        <v>1</v>
      </c>
    </row>
    <row r="1269" spans="1:47" ht="15" customHeight="1" x14ac:dyDescent="0.3">
      <c r="A1269" s="46" t="s">
        <v>1017</v>
      </c>
      <c r="B1269" s="46" t="s">
        <v>1009</v>
      </c>
      <c r="C1269" s="50"/>
      <c r="D1269" s="51"/>
      <c r="E1269" s="81"/>
      <c r="F1269" s="52"/>
      <c r="G1269" s="50"/>
      <c r="H1269" s="54"/>
      <c r="I1269" s="53"/>
      <c r="J1269" s="53"/>
      <c r="K1269" s="65"/>
      <c r="L1269" s="79"/>
      <c r="M1269" s="79"/>
      <c r="N1269" s="60"/>
      <c r="O1269" s="88" t="s">
        <v>1697</v>
      </c>
      <c r="P1269" s="83">
        <v>45033.770057870373</v>
      </c>
      <c r="Q1269" s="88" t="s">
        <v>7511</v>
      </c>
      <c r="R1269" s="88"/>
      <c r="S1269" s="88" t="s">
        <v>7479</v>
      </c>
      <c r="T1269" s="88" t="s">
        <v>1742</v>
      </c>
      <c r="U1269" s="88" t="s">
        <v>7512</v>
      </c>
      <c r="V1269" s="88" t="s">
        <v>7480</v>
      </c>
      <c r="W1269" s="78" t="s">
        <v>7513</v>
      </c>
      <c r="X1269" s="83">
        <v>45033.770057870373</v>
      </c>
      <c r="Y1269" s="88" t="s">
        <v>1692</v>
      </c>
      <c r="Z1269" s="88" t="b">
        <v>0</v>
      </c>
      <c r="AA1269" s="88" t="b">
        <v>0</v>
      </c>
      <c r="AB1269" s="88"/>
      <c r="AC1269" s="88">
        <v>22</v>
      </c>
      <c r="AD1269" s="88">
        <v>0</v>
      </c>
      <c r="AE1269" s="88" t="s">
        <v>1693</v>
      </c>
      <c r="AF1269" s="88" t="b">
        <v>0</v>
      </c>
      <c r="AG1269" s="88" t="b">
        <v>0</v>
      </c>
      <c r="AH1269" s="88"/>
      <c r="AI1269" s="88"/>
      <c r="AJ1269" s="88"/>
      <c r="AK1269" s="88" t="s">
        <v>7421</v>
      </c>
      <c r="AL1269" s="88" t="s">
        <v>7435</v>
      </c>
      <c r="AM1269" s="88" t="s">
        <v>7421</v>
      </c>
      <c r="AN1269" s="88">
        <v>3</v>
      </c>
      <c r="AO1269" s="88" t="s">
        <v>7421</v>
      </c>
      <c r="AP1269" s="88" t="b">
        <v>0</v>
      </c>
      <c r="AQ1269" s="88" t="b">
        <v>0</v>
      </c>
      <c r="AR1269" s="88"/>
      <c r="AS1269" s="88" t="b">
        <v>0</v>
      </c>
      <c r="AT1269" s="88">
        <v>0</v>
      </c>
      <c r="AU1269" s="88">
        <v>1</v>
      </c>
    </row>
    <row r="1270" spans="1:47" ht="15" customHeight="1" x14ac:dyDescent="0.3">
      <c r="A1270" s="46" t="s">
        <v>1021</v>
      </c>
      <c r="B1270" s="46" t="s">
        <v>1009</v>
      </c>
      <c r="C1270" s="50"/>
      <c r="D1270" s="51"/>
      <c r="E1270" s="81"/>
      <c r="F1270" s="52"/>
      <c r="G1270" s="50"/>
      <c r="H1270" s="54"/>
      <c r="I1270" s="53"/>
      <c r="J1270" s="53"/>
      <c r="K1270" s="65"/>
      <c r="L1270" s="79"/>
      <c r="M1270" s="79"/>
      <c r="N1270" s="60"/>
      <c r="O1270" s="88" t="s">
        <v>1697</v>
      </c>
      <c r="P1270" s="83">
        <v>45033.797777777778</v>
      </c>
      <c r="Q1270" s="88" t="s">
        <v>7514</v>
      </c>
      <c r="R1270" s="88"/>
      <c r="S1270" s="88" t="s">
        <v>7515</v>
      </c>
      <c r="T1270" s="88" t="s">
        <v>1742</v>
      </c>
      <c r="U1270" s="88" t="s">
        <v>1021</v>
      </c>
      <c r="V1270" s="88" t="s">
        <v>7516</v>
      </c>
      <c r="W1270" s="78" t="s">
        <v>7517</v>
      </c>
      <c r="X1270" s="83">
        <v>45033.797777777778</v>
      </c>
      <c r="Y1270" s="88" t="s">
        <v>1692</v>
      </c>
      <c r="Z1270" s="88" t="b">
        <v>0</v>
      </c>
      <c r="AA1270" s="88" t="b">
        <v>0</v>
      </c>
      <c r="AB1270" s="88"/>
      <c r="AC1270" s="88">
        <v>1</v>
      </c>
      <c r="AD1270" s="88">
        <v>0</v>
      </c>
      <c r="AE1270" s="88" t="s">
        <v>1693</v>
      </c>
      <c r="AF1270" s="88" t="b">
        <v>0</v>
      </c>
      <c r="AG1270" s="88" t="b">
        <v>0</v>
      </c>
      <c r="AH1270" s="88"/>
      <c r="AI1270" s="88"/>
      <c r="AJ1270" s="88"/>
      <c r="AK1270" s="88" t="s">
        <v>7421</v>
      </c>
      <c r="AL1270" s="88" t="s">
        <v>7435</v>
      </c>
      <c r="AM1270" s="88" t="s">
        <v>7421</v>
      </c>
      <c r="AN1270" s="88">
        <v>0</v>
      </c>
      <c r="AO1270" s="88" t="s">
        <v>7421</v>
      </c>
      <c r="AP1270" s="88" t="b">
        <v>0</v>
      </c>
      <c r="AQ1270" s="88" t="b">
        <v>0</v>
      </c>
      <c r="AR1270" s="88"/>
      <c r="AS1270" s="88" t="b">
        <v>0</v>
      </c>
      <c r="AT1270" s="88">
        <v>0</v>
      </c>
      <c r="AU1270" s="88">
        <v>1</v>
      </c>
    </row>
    <row r="1271" spans="1:47" ht="15" customHeight="1" x14ac:dyDescent="0.3">
      <c r="A1271" s="46" t="s">
        <v>1022</v>
      </c>
      <c r="B1271" s="46" t="s">
        <v>1009</v>
      </c>
      <c r="C1271" s="50"/>
      <c r="D1271" s="51"/>
      <c r="E1271" s="81"/>
      <c r="F1271" s="52"/>
      <c r="G1271" s="50"/>
      <c r="H1271" s="54"/>
      <c r="I1271" s="53"/>
      <c r="J1271" s="53"/>
      <c r="K1271" s="65"/>
      <c r="L1271" s="79"/>
      <c r="M1271" s="79"/>
      <c r="N1271" s="60"/>
      <c r="O1271" s="88" t="s">
        <v>1697</v>
      </c>
      <c r="P1271" s="83">
        <v>45033.989236111112</v>
      </c>
      <c r="Q1271" s="88" t="s">
        <v>7518</v>
      </c>
      <c r="R1271" s="88"/>
      <c r="S1271" s="88" t="s">
        <v>7519</v>
      </c>
      <c r="T1271" s="88" t="s">
        <v>1742</v>
      </c>
      <c r="U1271" s="88" t="s">
        <v>7520</v>
      </c>
      <c r="V1271" s="88" t="s">
        <v>7521</v>
      </c>
      <c r="W1271" s="78" t="s">
        <v>7522</v>
      </c>
      <c r="X1271" s="83">
        <v>45033.989236111112</v>
      </c>
      <c r="Y1271" s="88" t="s">
        <v>1692</v>
      </c>
      <c r="Z1271" s="88" t="b">
        <v>0</v>
      </c>
      <c r="AA1271" s="88" t="b">
        <v>0</v>
      </c>
      <c r="AB1271" s="88"/>
      <c r="AC1271" s="88">
        <v>1</v>
      </c>
      <c r="AD1271" s="88">
        <v>0</v>
      </c>
      <c r="AE1271" s="88" t="s">
        <v>1693</v>
      </c>
      <c r="AF1271" s="88" t="b">
        <v>0</v>
      </c>
      <c r="AG1271" s="88" t="b">
        <v>0</v>
      </c>
      <c r="AH1271" s="88"/>
      <c r="AI1271" s="88"/>
      <c r="AJ1271" s="88"/>
      <c r="AK1271" s="88" t="s">
        <v>7421</v>
      </c>
      <c r="AL1271" s="88" t="s">
        <v>7435</v>
      </c>
      <c r="AM1271" s="88" t="s">
        <v>7421</v>
      </c>
      <c r="AN1271" s="88">
        <v>0</v>
      </c>
      <c r="AO1271" s="88" t="s">
        <v>7421</v>
      </c>
      <c r="AP1271" s="88" t="b">
        <v>0</v>
      </c>
      <c r="AQ1271" s="88" t="b">
        <v>0</v>
      </c>
      <c r="AR1271" s="88"/>
      <c r="AS1271" s="88" t="b">
        <v>0</v>
      </c>
      <c r="AT1271" s="88">
        <v>0</v>
      </c>
      <c r="AU1271" s="88">
        <v>1</v>
      </c>
    </row>
    <row r="1272" spans="1:47" ht="15" customHeight="1" x14ac:dyDescent="0.3">
      <c r="A1272" s="46" t="s">
        <v>1023</v>
      </c>
      <c r="B1272" s="46" t="s">
        <v>1009</v>
      </c>
      <c r="C1272" s="50"/>
      <c r="D1272" s="51"/>
      <c r="E1272" s="81"/>
      <c r="F1272" s="52"/>
      <c r="G1272" s="50"/>
      <c r="H1272" s="54"/>
      <c r="I1272" s="53"/>
      <c r="J1272" s="53"/>
      <c r="K1272" s="65"/>
      <c r="L1272" s="79"/>
      <c r="M1272" s="79"/>
      <c r="N1272" s="60"/>
      <c r="O1272" s="88" t="s">
        <v>1697</v>
      </c>
      <c r="P1272" s="83">
        <v>45033.901562500003</v>
      </c>
      <c r="Q1272" s="88" t="s">
        <v>7523</v>
      </c>
      <c r="R1272" s="88"/>
      <c r="S1272" s="88" t="s">
        <v>7524</v>
      </c>
      <c r="T1272" s="88" t="s">
        <v>1742</v>
      </c>
      <c r="U1272" s="88" t="s">
        <v>7525</v>
      </c>
      <c r="V1272" s="88" t="s">
        <v>7526</v>
      </c>
      <c r="W1272" s="78" t="s">
        <v>7527</v>
      </c>
      <c r="X1272" s="83">
        <v>45033.901562500003</v>
      </c>
      <c r="Y1272" s="88" t="s">
        <v>1692</v>
      </c>
      <c r="Z1272" s="88" t="b">
        <v>0</v>
      </c>
      <c r="AA1272" s="88" t="b">
        <v>0</v>
      </c>
      <c r="AB1272" s="88"/>
      <c r="AC1272" s="88">
        <v>2</v>
      </c>
      <c r="AD1272" s="88">
        <v>0</v>
      </c>
      <c r="AE1272" s="88" t="s">
        <v>1693</v>
      </c>
      <c r="AF1272" s="88" t="b">
        <v>0</v>
      </c>
      <c r="AG1272" s="88" t="b">
        <v>0</v>
      </c>
      <c r="AH1272" s="88"/>
      <c r="AI1272" s="88"/>
      <c r="AJ1272" s="88"/>
      <c r="AK1272" s="88" t="s">
        <v>7421</v>
      </c>
      <c r="AL1272" s="88" t="s">
        <v>7435</v>
      </c>
      <c r="AM1272" s="88" t="s">
        <v>7421</v>
      </c>
      <c r="AN1272" s="88">
        <v>0</v>
      </c>
      <c r="AO1272" s="88" t="s">
        <v>7421</v>
      </c>
      <c r="AP1272" s="88" t="b">
        <v>0</v>
      </c>
      <c r="AQ1272" s="88" t="b">
        <v>0</v>
      </c>
      <c r="AR1272" s="88"/>
      <c r="AS1272" s="88" t="b">
        <v>0</v>
      </c>
      <c r="AT1272" s="88">
        <v>0</v>
      </c>
      <c r="AU1272" s="88">
        <v>1</v>
      </c>
    </row>
    <row r="1273" spans="1:47" ht="15" customHeight="1" x14ac:dyDescent="0.3">
      <c r="A1273" s="46" t="s">
        <v>1024</v>
      </c>
      <c r="B1273" s="46" t="s">
        <v>1025</v>
      </c>
      <c r="C1273" s="50"/>
      <c r="D1273" s="51"/>
      <c r="E1273" s="81"/>
      <c r="F1273" s="52"/>
      <c r="G1273" s="50"/>
      <c r="H1273" s="54"/>
      <c r="I1273" s="53"/>
      <c r="J1273" s="53"/>
      <c r="K1273" s="65"/>
      <c r="L1273" s="79"/>
      <c r="M1273" s="79"/>
      <c r="N1273" s="60"/>
      <c r="O1273" s="88" t="s">
        <v>1686</v>
      </c>
      <c r="P1273" s="83">
        <v>45034.286736111113</v>
      </c>
      <c r="Q1273" s="88" t="s">
        <v>7528</v>
      </c>
      <c r="R1273" s="88"/>
      <c r="S1273" s="88" t="s">
        <v>7529</v>
      </c>
      <c r="T1273" s="88" t="s">
        <v>1742</v>
      </c>
      <c r="U1273" s="88" t="s">
        <v>1024</v>
      </c>
      <c r="V1273" s="88" t="s">
        <v>7530</v>
      </c>
      <c r="W1273" s="78" t="s">
        <v>7531</v>
      </c>
      <c r="X1273" s="83">
        <v>45034.286736111113</v>
      </c>
      <c r="Y1273" s="88" t="s">
        <v>1692</v>
      </c>
      <c r="Z1273" s="88" t="b">
        <v>0</v>
      </c>
      <c r="AA1273" s="88" t="b">
        <v>0</v>
      </c>
      <c r="AB1273" s="88"/>
      <c r="AC1273" s="88">
        <v>1</v>
      </c>
      <c r="AD1273" s="88">
        <v>0</v>
      </c>
      <c r="AE1273" s="88" t="s">
        <v>1693</v>
      </c>
      <c r="AF1273" s="88" t="b">
        <v>0</v>
      </c>
      <c r="AG1273" s="88" t="b">
        <v>0</v>
      </c>
      <c r="AH1273" s="88"/>
      <c r="AI1273" s="88"/>
      <c r="AJ1273" s="88"/>
      <c r="AK1273" s="88" t="s">
        <v>7532</v>
      </c>
      <c r="AL1273" s="88" t="s">
        <v>7533</v>
      </c>
      <c r="AM1273" s="88" t="s">
        <v>7532</v>
      </c>
      <c r="AN1273" s="88">
        <v>0</v>
      </c>
      <c r="AO1273" s="88" t="s">
        <v>7421</v>
      </c>
      <c r="AP1273" s="88" t="b">
        <v>0</v>
      </c>
      <c r="AQ1273" s="88" t="b">
        <v>0</v>
      </c>
      <c r="AR1273" s="88"/>
      <c r="AS1273" s="88" t="b">
        <v>0</v>
      </c>
      <c r="AT1273" s="88">
        <v>1</v>
      </c>
      <c r="AU1273" s="88">
        <v>1</v>
      </c>
    </row>
    <row r="1274" spans="1:47" ht="15" customHeight="1" x14ac:dyDescent="0.3">
      <c r="A1274" s="46" t="s">
        <v>1025</v>
      </c>
      <c r="B1274" s="46" t="s">
        <v>1009</v>
      </c>
      <c r="C1274" s="50"/>
      <c r="D1274" s="51"/>
      <c r="E1274" s="81"/>
      <c r="F1274" s="52"/>
      <c r="G1274" s="50"/>
      <c r="H1274" s="54"/>
      <c r="I1274" s="53"/>
      <c r="J1274" s="53"/>
      <c r="K1274" s="65"/>
      <c r="L1274" s="79"/>
      <c r="M1274" s="79"/>
      <c r="N1274" s="60"/>
      <c r="O1274" s="88" t="s">
        <v>1697</v>
      </c>
      <c r="P1274" s="83">
        <v>45033.872581018521</v>
      </c>
      <c r="Q1274" s="88" t="s">
        <v>7534</v>
      </c>
      <c r="R1274" s="88"/>
      <c r="S1274" s="88" t="s">
        <v>7532</v>
      </c>
      <c r="T1274" s="88" t="s">
        <v>1742</v>
      </c>
      <c r="U1274" s="88" t="s">
        <v>1025</v>
      </c>
      <c r="V1274" s="88" t="s">
        <v>7533</v>
      </c>
      <c r="W1274" s="78" t="s">
        <v>7535</v>
      </c>
      <c r="X1274" s="83">
        <v>45033.872581018521</v>
      </c>
      <c r="Y1274" s="88" t="s">
        <v>1692</v>
      </c>
      <c r="Z1274" s="88" t="b">
        <v>0</v>
      </c>
      <c r="AA1274" s="88" t="b">
        <v>0</v>
      </c>
      <c r="AB1274" s="88"/>
      <c r="AC1274" s="88">
        <v>2</v>
      </c>
      <c r="AD1274" s="88">
        <v>0</v>
      </c>
      <c r="AE1274" s="88" t="s">
        <v>1693</v>
      </c>
      <c r="AF1274" s="88" t="b">
        <v>0</v>
      </c>
      <c r="AG1274" s="88" t="b">
        <v>0</v>
      </c>
      <c r="AH1274" s="88"/>
      <c r="AI1274" s="88"/>
      <c r="AJ1274" s="88"/>
      <c r="AK1274" s="88" t="s">
        <v>7421</v>
      </c>
      <c r="AL1274" s="88" t="s">
        <v>7435</v>
      </c>
      <c r="AM1274" s="88" t="s">
        <v>7421</v>
      </c>
      <c r="AN1274" s="88">
        <v>1</v>
      </c>
      <c r="AO1274" s="88" t="s">
        <v>7421</v>
      </c>
      <c r="AP1274" s="88" t="b">
        <v>0</v>
      </c>
      <c r="AQ1274" s="88" t="b">
        <v>0</v>
      </c>
      <c r="AR1274" s="88"/>
      <c r="AS1274" s="88" t="b">
        <v>0</v>
      </c>
      <c r="AT1274" s="88">
        <v>0</v>
      </c>
      <c r="AU1274" s="88">
        <v>1</v>
      </c>
    </row>
    <row r="1275" spans="1:47" ht="15" customHeight="1" x14ac:dyDescent="0.3">
      <c r="A1275" s="46" t="s">
        <v>243</v>
      </c>
      <c r="B1275" s="46" t="s">
        <v>1009</v>
      </c>
      <c r="C1275" s="50"/>
      <c r="D1275" s="51"/>
      <c r="E1275" s="81"/>
      <c r="F1275" s="52"/>
      <c r="G1275" s="50"/>
      <c r="H1275" s="54"/>
      <c r="I1275" s="53"/>
      <c r="J1275" s="53"/>
      <c r="K1275" s="65"/>
      <c r="L1275" s="79"/>
      <c r="M1275" s="79"/>
      <c r="N1275" s="60"/>
      <c r="O1275" s="88" t="s">
        <v>1697</v>
      </c>
      <c r="P1275" s="83">
        <v>45033.886307870373</v>
      </c>
      <c r="Q1275" s="88" t="s">
        <v>7536</v>
      </c>
      <c r="R1275" s="88"/>
      <c r="S1275" s="88" t="s">
        <v>7537</v>
      </c>
      <c r="T1275" s="88" t="s">
        <v>1742</v>
      </c>
      <c r="U1275" s="88" t="s">
        <v>2087</v>
      </c>
      <c r="V1275" s="88" t="s">
        <v>7538</v>
      </c>
      <c r="W1275" s="78" t="s">
        <v>7539</v>
      </c>
      <c r="X1275" s="83">
        <v>45033.886307870373</v>
      </c>
      <c r="Y1275" s="88" t="s">
        <v>1692</v>
      </c>
      <c r="Z1275" s="88" t="b">
        <v>0</v>
      </c>
      <c r="AA1275" s="88" t="b">
        <v>0</v>
      </c>
      <c r="AB1275" s="88"/>
      <c r="AC1275" s="88">
        <v>-3</v>
      </c>
      <c r="AD1275" s="88">
        <v>0</v>
      </c>
      <c r="AE1275" s="88" t="s">
        <v>1693</v>
      </c>
      <c r="AF1275" s="88" t="b">
        <v>0</v>
      </c>
      <c r="AG1275" s="88" t="b">
        <v>0</v>
      </c>
      <c r="AH1275" s="88"/>
      <c r="AI1275" s="88"/>
      <c r="AJ1275" s="88"/>
      <c r="AK1275" s="88" t="s">
        <v>7421</v>
      </c>
      <c r="AL1275" s="88" t="s">
        <v>7435</v>
      </c>
      <c r="AM1275" s="88" t="s">
        <v>7421</v>
      </c>
      <c r="AN1275" s="88">
        <v>0</v>
      </c>
      <c r="AO1275" s="88" t="s">
        <v>7421</v>
      </c>
      <c r="AP1275" s="88" t="b">
        <v>0</v>
      </c>
      <c r="AQ1275" s="88" t="b">
        <v>0</v>
      </c>
      <c r="AR1275" s="88"/>
      <c r="AS1275" s="88" t="b">
        <v>0</v>
      </c>
      <c r="AT1275" s="88">
        <v>0</v>
      </c>
      <c r="AU1275" s="88">
        <v>1</v>
      </c>
    </row>
    <row r="1276" spans="1:47" ht="15" customHeight="1" x14ac:dyDescent="0.3">
      <c r="A1276" s="46" t="s">
        <v>548</v>
      </c>
      <c r="B1276" s="46" t="s">
        <v>1009</v>
      </c>
      <c r="C1276" s="50"/>
      <c r="D1276" s="51"/>
      <c r="E1276" s="81"/>
      <c r="F1276" s="52"/>
      <c r="G1276" s="50"/>
      <c r="H1276" s="54"/>
      <c r="I1276" s="53"/>
      <c r="J1276" s="53"/>
      <c r="K1276" s="65"/>
      <c r="L1276" s="79"/>
      <c r="M1276" s="79"/>
      <c r="N1276" s="60"/>
      <c r="O1276" s="88" t="s">
        <v>1686</v>
      </c>
      <c r="P1276" s="83">
        <v>45034.325844907406</v>
      </c>
      <c r="Q1276" s="88" t="s">
        <v>7540</v>
      </c>
      <c r="R1276" s="88"/>
      <c r="S1276" s="88" t="s">
        <v>7541</v>
      </c>
      <c r="T1276" s="88" t="s">
        <v>1742</v>
      </c>
      <c r="U1276" s="88" t="s">
        <v>4145</v>
      </c>
      <c r="V1276" s="88" t="s">
        <v>7542</v>
      </c>
      <c r="W1276" s="78" t="s">
        <v>7543</v>
      </c>
      <c r="X1276" s="83">
        <v>45034.325844907406</v>
      </c>
      <c r="Y1276" s="88" t="s">
        <v>1692</v>
      </c>
      <c r="Z1276" s="88" t="b">
        <v>0</v>
      </c>
      <c r="AA1276" s="88" t="b">
        <v>0</v>
      </c>
      <c r="AB1276" s="88"/>
      <c r="AC1276" s="88">
        <v>1</v>
      </c>
      <c r="AD1276" s="88">
        <v>0</v>
      </c>
      <c r="AE1276" s="88" t="s">
        <v>1693</v>
      </c>
      <c r="AF1276" s="88" t="b">
        <v>0</v>
      </c>
      <c r="AG1276" s="88" t="b">
        <v>0</v>
      </c>
      <c r="AH1276" s="88"/>
      <c r="AI1276" s="88"/>
      <c r="AJ1276" s="88"/>
      <c r="AK1276" s="88" t="s">
        <v>7544</v>
      </c>
      <c r="AL1276" s="88" t="s">
        <v>7545</v>
      </c>
      <c r="AM1276" s="88" t="s">
        <v>7544</v>
      </c>
      <c r="AN1276" s="88">
        <v>0</v>
      </c>
      <c r="AO1276" s="88" t="s">
        <v>7421</v>
      </c>
      <c r="AP1276" s="88" t="b">
        <v>0</v>
      </c>
      <c r="AQ1276" s="88" t="b">
        <v>0</v>
      </c>
      <c r="AR1276" s="88"/>
      <c r="AS1276" s="88" t="b">
        <v>0</v>
      </c>
      <c r="AT1276" s="88">
        <v>2</v>
      </c>
      <c r="AU1276" s="88">
        <v>2</v>
      </c>
    </row>
    <row r="1277" spans="1:47" ht="15" customHeight="1" x14ac:dyDescent="0.3">
      <c r="A1277" s="46" t="s">
        <v>1009</v>
      </c>
      <c r="B1277" s="46" t="s">
        <v>548</v>
      </c>
      <c r="C1277" s="50"/>
      <c r="D1277" s="51"/>
      <c r="E1277" s="81"/>
      <c r="F1277" s="52"/>
      <c r="G1277" s="50"/>
      <c r="H1277" s="54"/>
      <c r="I1277" s="53"/>
      <c r="J1277" s="53"/>
      <c r="K1277" s="65"/>
      <c r="L1277" s="79"/>
      <c r="M1277" s="79"/>
      <c r="N1277" s="60"/>
      <c r="O1277" s="88" t="s">
        <v>1686</v>
      </c>
      <c r="P1277" s="83">
        <v>45034.132372685184</v>
      </c>
      <c r="Q1277" s="88" t="s">
        <v>7546</v>
      </c>
      <c r="R1277" s="88"/>
      <c r="S1277" s="88" t="s">
        <v>7544</v>
      </c>
      <c r="T1277" s="88" t="s">
        <v>1742</v>
      </c>
      <c r="U1277" s="88" t="s">
        <v>7429</v>
      </c>
      <c r="V1277" s="88" t="s">
        <v>7545</v>
      </c>
      <c r="W1277" s="78" t="s">
        <v>7547</v>
      </c>
      <c r="X1277" s="83">
        <v>45034.132372685184</v>
      </c>
      <c r="Y1277" s="88" t="s">
        <v>1692</v>
      </c>
      <c r="Z1277" s="88" t="b">
        <v>0</v>
      </c>
      <c r="AA1277" s="88" t="b">
        <v>0</v>
      </c>
      <c r="AB1277" s="88"/>
      <c r="AC1277" s="88">
        <v>2</v>
      </c>
      <c r="AD1277" s="88">
        <v>0</v>
      </c>
      <c r="AE1277" s="88" t="s">
        <v>1693</v>
      </c>
      <c r="AF1277" s="88" t="b">
        <v>0</v>
      </c>
      <c r="AG1277" s="88" t="b">
        <v>0</v>
      </c>
      <c r="AH1277" s="88"/>
      <c r="AI1277" s="88"/>
      <c r="AJ1277" s="88"/>
      <c r="AK1277" s="88" t="s">
        <v>7548</v>
      </c>
      <c r="AL1277" s="88" t="s">
        <v>7549</v>
      </c>
      <c r="AM1277" s="88" t="s">
        <v>7548</v>
      </c>
      <c r="AN1277" s="88">
        <v>1</v>
      </c>
      <c r="AO1277" s="88" t="s">
        <v>7421</v>
      </c>
      <c r="AP1277" s="88" t="b">
        <v>1</v>
      </c>
      <c r="AQ1277" s="88" t="b">
        <v>0</v>
      </c>
      <c r="AR1277" s="88"/>
      <c r="AS1277" s="88" t="b">
        <v>0</v>
      </c>
      <c r="AT1277" s="88">
        <v>1</v>
      </c>
      <c r="AU1277" s="88">
        <v>1</v>
      </c>
    </row>
    <row r="1278" spans="1:47" ht="15" customHeight="1" x14ac:dyDescent="0.3">
      <c r="A1278" s="46" t="s">
        <v>548</v>
      </c>
      <c r="B1278" s="46" t="s">
        <v>1009</v>
      </c>
      <c r="C1278" s="50"/>
      <c r="D1278" s="51"/>
      <c r="E1278" s="81"/>
      <c r="F1278" s="52"/>
      <c r="G1278" s="50"/>
      <c r="H1278" s="54"/>
      <c r="I1278" s="53"/>
      <c r="J1278" s="53"/>
      <c r="K1278" s="65"/>
      <c r="L1278" s="79"/>
      <c r="M1278" s="79"/>
      <c r="N1278" s="60"/>
      <c r="O1278" s="88" t="s">
        <v>1697</v>
      </c>
      <c r="P1278" s="83">
        <v>45033.892048611109</v>
      </c>
      <c r="Q1278" s="88" t="s">
        <v>7550</v>
      </c>
      <c r="R1278" s="88"/>
      <c r="S1278" s="88" t="s">
        <v>7548</v>
      </c>
      <c r="T1278" s="88" t="s">
        <v>1742</v>
      </c>
      <c r="U1278" s="88" t="s">
        <v>4145</v>
      </c>
      <c r="V1278" s="88" t="s">
        <v>7549</v>
      </c>
      <c r="W1278" s="78" t="s">
        <v>7551</v>
      </c>
      <c r="X1278" s="83">
        <v>45033.892048611109</v>
      </c>
      <c r="Y1278" s="83">
        <v>45034.325752314813</v>
      </c>
      <c r="Z1278" s="88" t="b">
        <v>0</v>
      </c>
      <c r="AA1278" s="88" t="b">
        <v>0</v>
      </c>
      <c r="AB1278" s="88"/>
      <c r="AC1278" s="88">
        <v>2</v>
      </c>
      <c r="AD1278" s="88">
        <v>0</v>
      </c>
      <c r="AE1278" s="88" t="s">
        <v>1693</v>
      </c>
      <c r="AF1278" s="88" t="b">
        <v>0</v>
      </c>
      <c r="AG1278" s="88" t="b">
        <v>0</v>
      </c>
      <c r="AH1278" s="88"/>
      <c r="AI1278" s="88"/>
      <c r="AJ1278" s="88"/>
      <c r="AK1278" s="88" t="s">
        <v>7421</v>
      </c>
      <c r="AL1278" s="88" t="s">
        <v>7435</v>
      </c>
      <c r="AM1278" s="88" t="s">
        <v>7421</v>
      </c>
      <c r="AN1278" s="88">
        <v>1</v>
      </c>
      <c r="AO1278" s="88" t="s">
        <v>7421</v>
      </c>
      <c r="AP1278" s="88" t="b">
        <v>0</v>
      </c>
      <c r="AQ1278" s="88" t="b">
        <v>0</v>
      </c>
      <c r="AR1278" s="88"/>
      <c r="AS1278" s="88" t="b">
        <v>0</v>
      </c>
      <c r="AT1278" s="88">
        <v>0</v>
      </c>
      <c r="AU1278" s="88">
        <v>2</v>
      </c>
    </row>
    <row r="1279" spans="1:47" ht="15" customHeight="1" x14ac:dyDescent="0.3">
      <c r="A1279" s="46" t="s">
        <v>1026</v>
      </c>
      <c r="B1279" s="46" t="s">
        <v>1009</v>
      </c>
      <c r="C1279" s="50"/>
      <c r="D1279" s="51"/>
      <c r="E1279" s="81"/>
      <c r="F1279" s="52"/>
      <c r="G1279" s="50"/>
      <c r="H1279" s="54"/>
      <c r="I1279" s="53"/>
      <c r="J1279" s="53"/>
      <c r="K1279" s="65"/>
      <c r="L1279" s="79"/>
      <c r="M1279" s="79"/>
      <c r="N1279" s="60"/>
      <c r="O1279" s="88" t="s">
        <v>1697</v>
      </c>
      <c r="P1279" s="83">
        <v>45034.066331018519</v>
      </c>
      <c r="Q1279" s="88" t="s">
        <v>7552</v>
      </c>
      <c r="R1279" s="88"/>
      <c r="S1279" s="88" t="s">
        <v>7553</v>
      </c>
      <c r="T1279" s="88" t="s">
        <v>1742</v>
      </c>
      <c r="U1279" s="88" t="s">
        <v>1026</v>
      </c>
      <c r="V1279" s="88" t="s">
        <v>7554</v>
      </c>
      <c r="W1279" s="78" t="s">
        <v>7555</v>
      </c>
      <c r="X1279" s="83">
        <v>45034.066331018519</v>
      </c>
      <c r="Y1279" s="88" t="s">
        <v>1692</v>
      </c>
      <c r="Z1279" s="88" t="b">
        <v>0</v>
      </c>
      <c r="AA1279" s="88" t="b">
        <v>0</v>
      </c>
      <c r="AB1279" s="88"/>
      <c r="AC1279" s="88">
        <v>1</v>
      </c>
      <c r="AD1279" s="88">
        <v>0</v>
      </c>
      <c r="AE1279" s="88" t="s">
        <v>1693</v>
      </c>
      <c r="AF1279" s="88" t="b">
        <v>0</v>
      </c>
      <c r="AG1279" s="88" t="b">
        <v>0</v>
      </c>
      <c r="AH1279" s="88"/>
      <c r="AI1279" s="88"/>
      <c r="AJ1279" s="88"/>
      <c r="AK1279" s="88" t="s">
        <v>7421</v>
      </c>
      <c r="AL1279" s="88" t="s">
        <v>7435</v>
      </c>
      <c r="AM1279" s="88" t="s">
        <v>7421</v>
      </c>
      <c r="AN1279" s="88">
        <v>0</v>
      </c>
      <c r="AO1279" s="88" t="s">
        <v>7421</v>
      </c>
      <c r="AP1279" s="88" t="b">
        <v>0</v>
      </c>
      <c r="AQ1279" s="88" t="b">
        <v>0</v>
      </c>
      <c r="AR1279" s="88"/>
      <c r="AS1279" s="88" t="b">
        <v>0</v>
      </c>
      <c r="AT1279" s="88">
        <v>0</v>
      </c>
      <c r="AU1279" s="88">
        <v>1</v>
      </c>
    </row>
    <row r="1280" spans="1:47" ht="15" customHeight="1" x14ac:dyDescent="0.3">
      <c r="A1280" s="46" t="s">
        <v>1027</v>
      </c>
      <c r="B1280" s="46" t="s">
        <v>1009</v>
      </c>
      <c r="C1280" s="50"/>
      <c r="D1280" s="51"/>
      <c r="E1280" s="81"/>
      <c r="F1280" s="52"/>
      <c r="G1280" s="50"/>
      <c r="H1280" s="54"/>
      <c r="I1280" s="53"/>
      <c r="J1280" s="53"/>
      <c r="K1280" s="65"/>
      <c r="L1280" s="79"/>
      <c r="M1280" s="79"/>
      <c r="N1280" s="60"/>
      <c r="O1280" s="88" t="s">
        <v>1697</v>
      </c>
      <c r="P1280" s="83">
        <v>45033.895543981482</v>
      </c>
      <c r="Q1280" s="88" t="s">
        <v>7556</v>
      </c>
      <c r="R1280" s="88"/>
      <c r="S1280" s="88" t="s">
        <v>7557</v>
      </c>
      <c r="T1280" s="88" t="s">
        <v>1742</v>
      </c>
      <c r="U1280" s="88" t="s">
        <v>1027</v>
      </c>
      <c r="V1280" s="88" t="s">
        <v>7558</v>
      </c>
      <c r="W1280" s="78" t="s">
        <v>7559</v>
      </c>
      <c r="X1280" s="83">
        <v>45033.895543981482</v>
      </c>
      <c r="Y1280" s="88" t="s">
        <v>1692</v>
      </c>
      <c r="Z1280" s="88" t="b">
        <v>0</v>
      </c>
      <c r="AA1280" s="88" t="b">
        <v>0</v>
      </c>
      <c r="AB1280" s="88"/>
      <c r="AC1280" s="88">
        <v>-6</v>
      </c>
      <c r="AD1280" s="88">
        <v>0</v>
      </c>
      <c r="AE1280" s="88" t="s">
        <v>1693</v>
      </c>
      <c r="AF1280" s="88" t="b">
        <v>0</v>
      </c>
      <c r="AG1280" s="88" t="b">
        <v>0</v>
      </c>
      <c r="AH1280" s="88"/>
      <c r="AI1280" s="88"/>
      <c r="AJ1280" s="88"/>
      <c r="AK1280" s="88" t="s">
        <v>7421</v>
      </c>
      <c r="AL1280" s="88" t="s">
        <v>7435</v>
      </c>
      <c r="AM1280" s="88" t="s">
        <v>7421</v>
      </c>
      <c r="AN1280" s="88">
        <v>0</v>
      </c>
      <c r="AO1280" s="88" t="s">
        <v>7421</v>
      </c>
      <c r="AP1280" s="88" t="b">
        <v>0</v>
      </c>
      <c r="AQ1280" s="88" t="b">
        <v>1</v>
      </c>
      <c r="AR1280" s="88" t="s">
        <v>2082</v>
      </c>
      <c r="AS1280" s="88" t="b">
        <v>0</v>
      </c>
      <c r="AT1280" s="88">
        <v>0</v>
      </c>
      <c r="AU1280" s="88">
        <v>1</v>
      </c>
    </row>
    <row r="1281" spans="1:47" ht="15" customHeight="1" x14ac:dyDescent="0.3">
      <c r="A1281" s="46" t="s">
        <v>1028</v>
      </c>
      <c r="B1281" s="46" t="s">
        <v>1009</v>
      </c>
      <c r="C1281" s="50"/>
      <c r="D1281" s="51"/>
      <c r="E1281" s="81"/>
      <c r="F1281" s="52"/>
      <c r="G1281" s="50"/>
      <c r="H1281" s="54"/>
      <c r="I1281" s="53"/>
      <c r="J1281" s="53"/>
      <c r="K1281" s="65"/>
      <c r="L1281" s="79"/>
      <c r="M1281" s="79"/>
      <c r="N1281" s="60"/>
      <c r="O1281" s="88" t="s">
        <v>1697</v>
      </c>
      <c r="P1281" s="83">
        <v>45034.071099537039</v>
      </c>
      <c r="Q1281" s="88" t="s">
        <v>7560</v>
      </c>
      <c r="R1281" s="88"/>
      <c r="S1281" s="88" t="s">
        <v>7561</v>
      </c>
      <c r="T1281" s="88" t="s">
        <v>1742</v>
      </c>
      <c r="U1281" s="88" t="s">
        <v>1028</v>
      </c>
      <c r="V1281" s="88" t="s">
        <v>7562</v>
      </c>
      <c r="W1281" s="78" t="s">
        <v>7563</v>
      </c>
      <c r="X1281" s="83">
        <v>45034.071099537039</v>
      </c>
      <c r="Y1281" s="88" t="s">
        <v>1692</v>
      </c>
      <c r="Z1281" s="88" t="b">
        <v>0</v>
      </c>
      <c r="AA1281" s="88" t="b">
        <v>0</v>
      </c>
      <c r="AB1281" s="88"/>
      <c r="AC1281" s="88">
        <v>1</v>
      </c>
      <c r="AD1281" s="88">
        <v>0</v>
      </c>
      <c r="AE1281" s="88" t="s">
        <v>1693</v>
      </c>
      <c r="AF1281" s="88" t="b">
        <v>0</v>
      </c>
      <c r="AG1281" s="88" t="b">
        <v>0</v>
      </c>
      <c r="AH1281" s="88"/>
      <c r="AI1281" s="88"/>
      <c r="AJ1281" s="88"/>
      <c r="AK1281" s="88" t="s">
        <v>7421</v>
      </c>
      <c r="AL1281" s="88" t="s">
        <v>7435</v>
      </c>
      <c r="AM1281" s="88" t="s">
        <v>7421</v>
      </c>
      <c r="AN1281" s="88">
        <v>0</v>
      </c>
      <c r="AO1281" s="88" t="s">
        <v>7421</v>
      </c>
      <c r="AP1281" s="88" t="b">
        <v>0</v>
      </c>
      <c r="AQ1281" s="88" t="b">
        <v>0</v>
      </c>
      <c r="AR1281" s="88"/>
      <c r="AS1281" s="88" t="b">
        <v>0</v>
      </c>
      <c r="AT1281" s="88">
        <v>0</v>
      </c>
      <c r="AU1281" s="88">
        <v>1</v>
      </c>
    </row>
    <row r="1282" spans="1:47" ht="15" customHeight="1" x14ac:dyDescent="0.3">
      <c r="A1282" s="46" t="s">
        <v>1029</v>
      </c>
      <c r="B1282" s="46" t="s">
        <v>428</v>
      </c>
      <c r="C1282" s="50"/>
      <c r="D1282" s="51"/>
      <c r="E1282" s="81"/>
      <c r="F1282" s="52"/>
      <c r="G1282" s="50"/>
      <c r="H1282" s="54"/>
      <c r="I1282" s="53"/>
      <c r="J1282" s="53"/>
      <c r="K1282" s="65"/>
      <c r="L1282" s="79"/>
      <c r="M1282" s="79"/>
      <c r="N1282" s="60"/>
      <c r="O1282" s="88" t="s">
        <v>1686</v>
      </c>
      <c r="P1282" s="83">
        <v>45034.210115740738</v>
      </c>
      <c r="Q1282" s="88" t="s">
        <v>7564</v>
      </c>
      <c r="R1282" s="88"/>
      <c r="S1282" s="88" t="s">
        <v>7565</v>
      </c>
      <c r="T1282" s="88" t="s">
        <v>1742</v>
      </c>
      <c r="U1282" s="88" t="s">
        <v>1029</v>
      </c>
      <c r="V1282" s="88" t="s">
        <v>7566</v>
      </c>
      <c r="W1282" s="78" t="s">
        <v>7567</v>
      </c>
      <c r="X1282" s="83">
        <v>45034.210115740738</v>
      </c>
      <c r="Y1282" s="88" t="s">
        <v>1692</v>
      </c>
      <c r="Z1282" s="88" t="b">
        <v>0</v>
      </c>
      <c r="AA1282" s="88" t="b">
        <v>0</v>
      </c>
      <c r="AB1282" s="88"/>
      <c r="AC1282" s="88">
        <v>0</v>
      </c>
      <c r="AD1282" s="88">
        <v>0</v>
      </c>
      <c r="AE1282" s="88" t="s">
        <v>1693</v>
      </c>
      <c r="AF1282" s="88" t="b">
        <v>0</v>
      </c>
      <c r="AG1282" s="88" t="b">
        <v>0</v>
      </c>
      <c r="AH1282" s="88"/>
      <c r="AI1282" s="88"/>
      <c r="AJ1282" s="88"/>
      <c r="AK1282" s="88" t="s">
        <v>7568</v>
      </c>
      <c r="AL1282" s="88" t="s">
        <v>7569</v>
      </c>
      <c r="AM1282" s="88" t="s">
        <v>7568</v>
      </c>
      <c r="AN1282" s="88">
        <v>0</v>
      </c>
      <c r="AO1282" s="88" t="s">
        <v>7421</v>
      </c>
      <c r="AP1282" s="88" t="b">
        <v>0</v>
      </c>
      <c r="AQ1282" s="88" t="b">
        <v>0</v>
      </c>
      <c r="AR1282" s="88"/>
      <c r="AS1282" s="88" t="b">
        <v>0</v>
      </c>
      <c r="AT1282" s="88">
        <v>1</v>
      </c>
      <c r="AU1282" s="88">
        <v>1</v>
      </c>
    </row>
    <row r="1283" spans="1:47" ht="15" customHeight="1" x14ac:dyDescent="0.3">
      <c r="A1283" s="46" t="s">
        <v>428</v>
      </c>
      <c r="B1283" s="46" t="s">
        <v>1009</v>
      </c>
      <c r="C1283" s="50"/>
      <c r="D1283" s="51"/>
      <c r="E1283" s="81"/>
      <c r="F1283" s="52"/>
      <c r="G1283" s="50"/>
      <c r="H1283" s="54"/>
      <c r="I1283" s="53"/>
      <c r="J1283" s="53"/>
      <c r="K1283" s="65"/>
      <c r="L1283" s="79"/>
      <c r="M1283" s="79"/>
      <c r="N1283" s="60"/>
      <c r="O1283" s="88" t="s">
        <v>1697</v>
      </c>
      <c r="P1283" s="83">
        <v>45033.905138888891</v>
      </c>
      <c r="Q1283" s="88" t="s">
        <v>7570</v>
      </c>
      <c r="R1283" s="88"/>
      <c r="S1283" s="88" t="s">
        <v>7568</v>
      </c>
      <c r="T1283" s="88" t="s">
        <v>1742</v>
      </c>
      <c r="U1283" s="88" t="s">
        <v>3349</v>
      </c>
      <c r="V1283" s="88" t="s">
        <v>7569</v>
      </c>
      <c r="W1283" s="78" t="s">
        <v>7571</v>
      </c>
      <c r="X1283" s="83">
        <v>45033.905138888891</v>
      </c>
      <c r="Y1283" s="88" t="s">
        <v>1692</v>
      </c>
      <c r="Z1283" s="88" t="b">
        <v>0</v>
      </c>
      <c r="AA1283" s="88" t="b">
        <v>0</v>
      </c>
      <c r="AB1283" s="88"/>
      <c r="AC1283" s="88">
        <v>0</v>
      </c>
      <c r="AD1283" s="88">
        <v>0</v>
      </c>
      <c r="AE1283" s="88" t="s">
        <v>1693</v>
      </c>
      <c r="AF1283" s="88" t="b">
        <v>0</v>
      </c>
      <c r="AG1283" s="88" t="b">
        <v>0</v>
      </c>
      <c r="AH1283" s="88"/>
      <c r="AI1283" s="88"/>
      <c r="AJ1283" s="88"/>
      <c r="AK1283" s="88" t="s">
        <v>7421</v>
      </c>
      <c r="AL1283" s="88" t="s">
        <v>7435</v>
      </c>
      <c r="AM1283" s="88" t="s">
        <v>7421</v>
      </c>
      <c r="AN1283" s="88">
        <v>1</v>
      </c>
      <c r="AO1283" s="88" t="s">
        <v>7421</v>
      </c>
      <c r="AP1283" s="88" t="b">
        <v>0</v>
      </c>
      <c r="AQ1283" s="88" t="b">
        <v>0</v>
      </c>
      <c r="AR1283" s="88"/>
      <c r="AS1283" s="88" t="b">
        <v>0</v>
      </c>
      <c r="AT1283" s="88">
        <v>0</v>
      </c>
      <c r="AU1283" s="88">
        <v>1</v>
      </c>
    </row>
    <row r="1284" spans="1:47" ht="15" customHeight="1" x14ac:dyDescent="0.3">
      <c r="A1284" s="46" t="s">
        <v>717</v>
      </c>
      <c r="B1284" s="46" t="s">
        <v>1009</v>
      </c>
      <c r="C1284" s="50"/>
      <c r="D1284" s="51"/>
      <c r="E1284" s="81"/>
      <c r="F1284" s="52"/>
      <c r="G1284" s="50"/>
      <c r="H1284" s="54"/>
      <c r="I1284" s="53"/>
      <c r="J1284" s="53"/>
      <c r="K1284" s="65"/>
      <c r="L1284" s="79"/>
      <c r="M1284" s="79"/>
      <c r="N1284" s="60"/>
      <c r="O1284" s="88" t="s">
        <v>1697</v>
      </c>
      <c r="P1284" s="83">
        <v>45033.905891203707</v>
      </c>
      <c r="Q1284" s="88" t="s">
        <v>7572</v>
      </c>
      <c r="R1284" s="88"/>
      <c r="S1284" s="88" t="s">
        <v>7573</v>
      </c>
      <c r="T1284" s="88" t="s">
        <v>1742</v>
      </c>
      <c r="U1284" s="88" t="s">
        <v>717</v>
      </c>
      <c r="V1284" s="88" t="s">
        <v>7574</v>
      </c>
      <c r="W1284" s="78" t="s">
        <v>7575</v>
      </c>
      <c r="X1284" s="83">
        <v>45033.905891203707</v>
      </c>
      <c r="Y1284" s="88" t="s">
        <v>1692</v>
      </c>
      <c r="Z1284" s="88" t="b">
        <v>0</v>
      </c>
      <c r="AA1284" s="88" t="b">
        <v>0</v>
      </c>
      <c r="AB1284" s="88"/>
      <c r="AC1284" s="88">
        <v>0</v>
      </c>
      <c r="AD1284" s="88">
        <v>0</v>
      </c>
      <c r="AE1284" s="88" t="s">
        <v>1693</v>
      </c>
      <c r="AF1284" s="88" t="b">
        <v>0</v>
      </c>
      <c r="AG1284" s="88" t="b">
        <v>0</v>
      </c>
      <c r="AH1284" s="88"/>
      <c r="AI1284" s="88"/>
      <c r="AJ1284" s="88"/>
      <c r="AK1284" s="88" t="s">
        <v>7421</v>
      </c>
      <c r="AL1284" s="88" t="s">
        <v>7435</v>
      </c>
      <c r="AM1284" s="88" t="s">
        <v>7421</v>
      </c>
      <c r="AN1284" s="88">
        <v>0</v>
      </c>
      <c r="AO1284" s="88" t="s">
        <v>7421</v>
      </c>
      <c r="AP1284" s="88" t="b">
        <v>0</v>
      </c>
      <c r="AQ1284" s="88" t="b">
        <v>0</v>
      </c>
      <c r="AR1284" s="88"/>
      <c r="AS1284" s="88" t="b">
        <v>0</v>
      </c>
      <c r="AT1284" s="88">
        <v>0</v>
      </c>
      <c r="AU1284" s="88">
        <v>1</v>
      </c>
    </row>
    <row r="1285" spans="1:47" ht="15" customHeight="1" x14ac:dyDescent="0.3">
      <c r="A1285" s="46" t="s">
        <v>1030</v>
      </c>
      <c r="B1285" s="46" t="s">
        <v>1009</v>
      </c>
      <c r="C1285" s="50"/>
      <c r="D1285" s="51"/>
      <c r="E1285" s="81"/>
      <c r="F1285" s="52"/>
      <c r="G1285" s="50"/>
      <c r="H1285" s="54"/>
      <c r="I1285" s="53"/>
      <c r="J1285" s="53"/>
      <c r="K1285" s="65"/>
      <c r="L1285" s="79"/>
      <c r="M1285" s="79"/>
      <c r="N1285" s="60"/>
      <c r="O1285" s="88" t="s">
        <v>1686</v>
      </c>
      <c r="P1285" s="83">
        <v>45034.211493055554</v>
      </c>
      <c r="Q1285" s="88" t="s">
        <v>7576</v>
      </c>
      <c r="R1285" s="88"/>
      <c r="S1285" s="88" t="s">
        <v>7577</v>
      </c>
      <c r="T1285" s="88" t="s">
        <v>1742</v>
      </c>
      <c r="U1285" s="88" t="s">
        <v>1030</v>
      </c>
      <c r="V1285" s="88" t="s">
        <v>7578</v>
      </c>
      <c r="W1285" s="78" t="s">
        <v>7579</v>
      </c>
      <c r="X1285" s="83">
        <v>45034.211493055554</v>
      </c>
      <c r="Y1285" s="88" t="s">
        <v>1692</v>
      </c>
      <c r="Z1285" s="88" t="b">
        <v>0</v>
      </c>
      <c r="AA1285" s="88" t="b">
        <v>0</v>
      </c>
      <c r="AB1285" s="88"/>
      <c r="AC1285" s="88">
        <v>0</v>
      </c>
      <c r="AD1285" s="88">
        <v>0</v>
      </c>
      <c r="AE1285" s="88" t="s">
        <v>1693</v>
      </c>
      <c r="AF1285" s="88" t="b">
        <v>0</v>
      </c>
      <c r="AG1285" s="88" t="b">
        <v>0</v>
      </c>
      <c r="AH1285" s="88"/>
      <c r="AI1285" s="88"/>
      <c r="AJ1285" s="88"/>
      <c r="AK1285" s="88" t="s">
        <v>7580</v>
      </c>
      <c r="AL1285" s="88" t="s">
        <v>7581</v>
      </c>
      <c r="AM1285" s="88" t="s">
        <v>7580</v>
      </c>
      <c r="AN1285" s="88">
        <v>0</v>
      </c>
      <c r="AO1285" s="88" t="s">
        <v>7421</v>
      </c>
      <c r="AP1285" s="88" t="b">
        <v>0</v>
      </c>
      <c r="AQ1285" s="88" t="b">
        <v>0</v>
      </c>
      <c r="AR1285" s="88"/>
      <c r="AS1285" s="88" t="b">
        <v>0</v>
      </c>
      <c r="AT1285" s="88">
        <v>2</v>
      </c>
      <c r="AU1285" s="88">
        <v>2</v>
      </c>
    </row>
    <row r="1286" spans="1:47" ht="15" customHeight="1" x14ac:dyDescent="0.3">
      <c r="A1286" s="46" t="s">
        <v>1009</v>
      </c>
      <c r="B1286" s="46" t="s">
        <v>1030</v>
      </c>
      <c r="C1286" s="50"/>
      <c r="D1286" s="51"/>
      <c r="E1286" s="81"/>
      <c r="F1286" s="52"/>
      <c r="G1286" s="50"/>
      <c r="H1286" s="54"/>
      <c r="I1286" s="53"/>
      <c r="J1286" s="53"/>
      <c r="K1286" s="65"/>
      <c r="L1286" s="79"/>
      <c r="M1286" s="79"/>
      <c r="N1286" s="60"/>
      <c r="O1286" s="88" t="s">
        <v>1686</v>
      </c>
      <c r="P1286" s="83">
        <v>45034.134918981479</v>
      </c>
      <c r="Q1286" s="88" t="s">
        <v>7582</v>
      </c>
      <c r="R1286" s="88"/>
      <c r="S1286" s="88" t="s">
        <v>7580</v>
      </c>
      <c r="T1286" s="88" t="s">
        <v>1742</v>
      </c>
      <c r="U1286" s="88" t="s">
        <v>7429</v>
      </c>
      <c r="V1286" s="88" t="s">
        <v>7581</v>
      </c>
      <c r="W1286" s="78" t="s">
        <v>7583</v>
      </c>
      <c r="X1286" s="83">
        <v>45034.134918981479</v>
      </c>
      <c r="Y1286" s="88" t="s">
        <v>1692</v>
      </c>
      <c r="Z1286" s="88" t="b">
        <v>0</v>
      </c>
      <c r="AA1286" s="88" t="b">
        <v>0</v>
      </c>
      <c r="AB1286" s="88"/>
      <c r="AC1286" s="88">
        <v>2</v>
      </c>
      <c r="AD1286" s="88">
        <v>0</v>
      </c>
      <c r="AE1286" s="88" t="s">
        <v>1693</v>
      </c>
      <c r="AF1286" s="88" t="b">
        <v>0</v>
      </c>
      <c r="AG1286" s="88" t="b">
        <v>0</v>
      </c>
      <c r="AH1286" s="88"/>
      <c r="AI1286" s="88"/>
      <c r="AJ1286" s="88"/>
      <c r="AK1286" s="88" t="s">
        <v>7584</v>
      </c>
      <c r="AL1286" s="88" t="s">
        <v>7585</v>
      </c>
      <c r="AM1286" s="88" t="s">
        <v>7584</v>
      </c>
      <c r="AN1286" s="88">
        <v>1</v>
      </c>
      <c r="AO1286" s="88" t="s">
        <v>7421</v>
      </c>
      <c r="AP1286" s="88" t="b">
        <v>1</v>
      </c>
      <c r="AQ1286" s="88" t="b">
        <v>0</v>
      </c>
      <c r="AR1286" s="88"/>
      <c r="AS1286" s="88" t="b">
        <v>0</v>
      </c>
      <c r="AT1286" s="88">
        <v>1</v>
      </c>
      <c r="AU1286" s="88">
        <v>1</v>
      </c>
    </row>
    <row r="1287" spans="1:47" ht="15" customHeight="1" x14ac:dyDescent="0.3">
      <c r="A1287" s="46" t="s">
        <v>1030</v>
      </c>
      <c r="B1287" s="46" t="s">
        <v>1009</v>
      </c>
      <c r="C1287" s="50"/>
      <c r="D1287" s="51"/>
      <c r="E1287" s="81"/>
      <c r="F1287" s="52"/>
      <c r="G1287" s="50"/>
      <c r="H1287" s="54"/>
      <c r="I1287" s="53"/>
      <c r="J1287" s="53"/>
      <c r="K1287" s="65"/>
      <c r="L1287" s="79"/>
      <c r="M1287" s="79"/>
      <c r="N1287" s="60"/>
      <c r="O1287" s="88" t="s">
        <v>1697</v>
      </c>
      <c r="P1287" s="83">
        <v>45033.996134259258</v>
      </c>
      <c r="Q1287" s="88" t="s">
        <v>7586</v>
      </c>
      <c r="R1287" s="88"/>
      <c r="S1287" s="88" t="s">
        <v>7584</v>
      </c>
      <c r="T1287" s="88" t="s">
        <v>1742</v>
      </c>
      <c r="U1287" s="88" t="s">
        <v>1030</v>
      </c>
      <c r="V1287" s="88" t="s">
        <v>7585</v>
      </c>
      <c r="W1287" s="78" t="s">
        <v>7587</v>
      </c>
      <c r="X1287" s="83">
        <v>45033.996134259258</v>
      </c>
      <c r="Y1287" s="88" t="s">
        <v>1692</v>
      </c>
      <c r="Z1287" s="88" t="b">
        <v>0</v>
      </c>
      <c r="AA1287" s="88" t="b">
        <v>0</v>
      </c>
      <c r="AB1287" s="88"/>
      <c r="AC1287" s="88">
        <v>1</v>
      </c>
      <c r="AD1287" s="88">
        <v>0</v>
      </c>
      <c r="AE1287" s="88" t="s">
        <v>1693</v>
      </c>
      <c r="AF1287" s="88" t="b">
        <v>0</v>
      </c>
      <c r="AG1287" s="88" t="b">
        <v>0</v>
      </c>
      <c r="AH1287" s="88"/>
      <c r="AI1287" s="88"/>
      <c r="AJ1287" s="88"/>
      <c r="AK1287" s="88" t="s">
        <v>7421</v>
      </c>
      <c r="AL1287" s="88" t="s">
        <v>7435</v>
      </c>
      <c r="AM1287" s="88" t="s">
        <v>7421</v>
      </c>
      <c r="AN1287" s="88">
        <v>1</v>
      </c>
      <c r="AO1287" s="88" t="s">
        <v>7421</v>
      </c>
      <c r="AP1287" s="88" t="b">
        <v>0</v>
      </c>
      <c r="AQ1287" s="88" t="b">
        <v>0</v>
      </c>
      <c r="AR1287" s="88"/>
      <c r="AS1287" s="88" t="b">
        <v>0</v>
      </c>
      <c r="AT1287" s="88">
        <v>0</v>
      </c>
      <c r="AU1287" s="88">
        <v>2</v>
      </c>
    </row>
    <row r="1288" spans="1:47" ht="15" customHeight="1" x14ac:dyDescent="0.3">
      <c r="A1288" s="46" t="s">
        <v>1031</v>
      </c>
      <c r="B1288" s="46" t="s">
        <v>1009</v>
      </c>
      <c r="C1288" s="50"/>
      <c r="D1288" s="51"/>
      <c r="E1288" s="81"/>
      <c r="F1288" s="52"/>
      <c r="G1288" s="50"/>
      <c r="H1288" s="54"/>
      <c r="I1288" s="53"/>
      <c r="J1288" s="53"/>
      <c r="K1288" s="65"/>
      <c r="L1288" s="79"/>
      <c r="M1288" s="79"/>
      <c r="N1288" s="60"/>
      <c r="O1288" s="88" t="s">
        <v>1697</v>
      </c>
      <c r="P1288" s="83">
        <v>45033.952986111108</v>
      </c>
      <c r="Q1288" s="88" t="s">
        <v>7588</v>
      </c>
      <c r="R1288" s="88"/>
      <c r="S1288" s="88" t="s">
        <v>7589</v>
      </c>
      <c r="T1288" s="88" t="s">
        <v>1742</v>
      </c>
      <c r="U1288" s="88" t="s">
        <v>7590</v>
      </c>
      <c r="V1288" s="88" t="s">
        <v>7591</v>
      </c>
      <c r="W1288" s="78" t="s">
        <v>7592</v>
      </c>
      <c r="X1288" s="83">
        <v>45033.952986111108</v>
      </c>
      <c r="Y1288" s="88" t="s">
        <v>1692</v>
      </c>
      <c r="Z1288" s="88" t="b">
        <v>0</v>
      </c>
      <c r="AA1288" s="88" t="b">
        <v>0</v>
      </c>
      <c r="AB1288" s="88"/>
      <c r="AC1288" s="88">
        <v>1</v>
      </c>
      <c r="AD1288" s="88">
        <v>0</v>
      </c>
      <c r="AE1288" s="88" t="s">
        <v>1693</v>
      </c>
      <c r="AF1288" s="88" t="b">
        <v>0</v>
      </c>
      <c r="AG1288" s="88" t="b">
        <v>0</v>
      </c>
      <c r="AH1288" s="88"/>
      <c r="AI1288" s="88"/>
      <c r="AJ1288" s="88"/>
      <c r="AK1288" s="88" t="s">
        <v>7421</v>
      </c>
      <c r="AL1288" s="88" t="s">
        <v>7435</v>
      </c>
      <c r="AM1288" s="88" t="s">
        <v>7421</v>
      </c>
      <c r="AN1288" s="88">
        <v>0</v>
      </c>
      <c r="AO1288" s="88" t="s">
        <v>7421</v>
      </c>
      <c r="AP1288" s="88" t="b">
        <v>0</v>
      </c>
      <c r="AQ1288" s="88" t="b">
        <v>0</v>
      </c>
      <c r="AR1288" s="88"/>
      <c r="AS1288" s="88" t="b">
        <v>0</v>
      </c>
      <c r="AT1288" s="88">
        <v>0</v>
      </c>
      <c r="AU1288" s="88">
        <v>1</v>
      </c>
    </row>
    <row r="1289" spans="1:47" ht="15" customHeight="1" x14ac:dyDescent="0.3">
      <c r="A1289" s="46" t="s">
        <v>1032</v>
      </c>
      <c r="B1289" s="46" t="s">
        <v>1009</v>
      </c>
      <c r="C1289" s="50"/>
      <c r="D1289" s="51"/>
      <c r="E1289" s="81"/>
      <c r="F1289" s="52"/>
      <c r="G1289" s="50"/>
      <c r="H1289" s="54"/>
      <c r="I1289" s="53"/>
      <c r="J1289" s="53"/>
      <c r="K1289" s="65"/>
      <c r="L1289" s="79"/>
      <c r="M1289" s="79"/>
      <c r="N1289" s="60"/>
      <c r="O1289" s="88" t="s">
        <v>1697</v>
      </c>
      <c r="P1289" s="83">
        <v>45034.006018518521</v>
      </c>
      <c r="Q1289" s="88" t="s">
        <v>7593</v>
      </c>
      <c r="R1289" s="88"/>
      <c r="S1289" s="88" t="s">
        <v>7594</v>
      </c>
      <c r="T1289" s="88" t="s">
        <v>1742</v>
      </c>
      <c r="U1289" s="88" t="s">
        <v>1032</v>
      </c>
      <c r="V1289" s="88" t="s">
        <v>7595</v>
      </c>
      <c r="W1289" s="78" t="s">
        <v>7596</v>
      </c>
      <c r="X1289" s="83">
        <v>45034.006018518521</v>
      </c>
      <c r="Y1289" s="88" t="s">
        <v>1692</v>
      </c>
      <c r="Z1289" s="88" t="b">
        <v>0</v>
      </c>
      <c r="AA1289" s="88" t="b">
        <v>0</v>
      </c>
      <c r="AB1289" s="88"/>
      <c r="AC1289" s="88">
        <v>0</v>
      </c>
      <c r="AD1289" s="88">
        <v>0</v>
      </c>
      <c r="AE1289" s="88" t="s">
        <v>1693</v>
      </c>
      <c r="AF1289" s="88" t="b">
        <v>0</v>
      </c>
      <c r="AG1289" s="88" t="b">
        <v>0</v>
      </c>
      <c r="AH1289" s="88"/>
      <c r="AI1289" s="88"/>
      <c r="AJ1289" s="88"/>
      <c r="AK1289" s="88" t="s">
        <v>7421</v>
      </c>
      <c r="AL1289" s="88" t="s">
        <v>7435</v>
      </c>
      <c r="AM1289" s="88" t="s">
        <v>7421</v>
      </c>
      <c r="AN1289" s="88">
        <v>0</v>
      </c>
      <c r="AO1289" s="88" t="s">
        <v>7421</v>
      </c>
      <c r="AP1289" s="88" t="b">
        <v>0</v>
      </c>
      <c r="AQ1289" s="88" t="b">
        <v>0</v>
      </c>
      <c r="AR1289" s="88"/>
      <c r="AS1289" s="88" t="b">
        <v>0</v>
      </c>
      <c r="AT1289" s="88">
        <v>0</v>
      </c>
      <c r="AU1289" s="88">
        <v>1</v>
      </c>
    </row>
    <row r="1290" spans="1:47" ht="15" customHeight="1" x14ac:dyDescent="0.3">
      <c r="A1290" s="46" t="s">
        <v>1033</v>
      </c>
      <c r="B1290" s="46" t="s">
        <v>1009</v>
      </c>
      <c r="C1290" s="50"/>
      <c r="D1290" s="51"/>
      <c r="E1290" s="81"/>
      <c r="F1290" s="52"/>
      <c r="G1290" s="50"/>
      <c r="H1290" s="54"/>
      <c r="I1290" s="53"/>
      <c r="J1290" s="53"/>
      <c r="K1290" s="65"/>
      <c r="L1290" s="79"/>
      <c r="M1290" s="79"/>
      <c r="N1290" s="60"/>
      <c r="O1290" s="88" t="s">
        <v>1697</v>
      </c>
      <c r="P1290" s="83">
        <v>45034.040451388886</v>
      </c>
      <c r="Q1290" s="88" t="s">
        <v>7597</v>
      </c>
      <c r="R1290" s="88"/>
      <c r="S1290" s="88" t="s">
        <v>7598</v>
      </c>
      <c r="T1290" s="88" t="s">
        <v>1742</v>
      </c>
      <c r="U1290" s="88" t="s">
        <v>7599</v>
      </c>
      <c r="V1290" s="88" t="s">
        <v>7600</v>
      </c>
      <c r="W1290" s="78" t="s">
        <v>7601</v>
      </c>
      <c r="X1290" s="83">
        <v>45034.040451388886</v>
      </c>
      <c r="Y1290" s="88" t="s">
        <v>1692</v>
      </c>
      <c r="Z1290" s="88" t="b">
        <v>0</v>
      </c>
      <c r="AA1290" s="88" t="b">
        <v>0</v>
      </c>
      <c r="AB1290" s="88"/>
      <c r="AC1290" s="88">
        <v>0</v>
      </c>
      <c r="AD1290" s="88">
        <v>0</v>
      </c>
      <c r="AE1290" s="88" t="s">
        <v>1693</v>
      </c>
      <c r="AF1290" s="88" t="b">
        <v>0</v>
      </c>
      <c r="AG1290" s="88" t="b">
        <v>0</v>
      </c>
      <c r="AH1290" s="88"/>
      <c r="AI1290" s="88"/>
      <c r="AJ1290" s="88"/>
      <c r="AK1290" s="88" t="s">
        <v>7421</v>
      </c>
      <c r="AL1290" s="88" t="s">
        <v>7435</v>
      </c>
      <c r="AM1290" s="88" t="s">
        <v>7421</v>
      </c>
      <c r="AN1290" s="88">
        <v>0</v>
      </c>
      <c r="AO1290" s="88" t="s">
        <v>7421</v>
      </c>
      <c r="AP1290" s="88" t="b">
        <v>0</v>
      </c>
      <c r="AQ1290" s="88" t="b">
        <v>0</v>
      </c>
      <c r="AR1290" s="88"/>
      <c r="AS1290" s="88" t="b">
        <v>0</v>
      </c>
      <c r="AT1290" s="88">
        <v>0</v>
      </c>
      <c r="AU1290" s="88">
        <v>1</v>
      </c>
    </row>
    <row r="1291" spans="1:47" ht="15" customHeight="1" x14ac:dyDescent="0.3">
      <c r="A1291" s="46" t="s">
        <v>1034</v>
      </c>
      <c r="B1291" s="46" t="s">
        <v>1009</v>
      </c>
      <c r="C1291" s="50"/>
      <c r="D1291" s="51"/>
      <c r="E1291" s="81"/>
      <c r="F1291" s="52"/>
      <c r="G1291" s="50"/>
      <c r="H1291" s="54"/>
      <c r="I1291" s="53"/>
      <c r="J1291" s="53"/>
      <c r="K1291" s="65"/>
      <c r="L1291" s="79"/>
      <c r="M1291" s="79"/>
      <c r="N1291" s="60"/>
      <c r="O1291" s="88" t="s">
        <v>1697</v>
      </c>
      <c r="P1291" s="83">
        <v>45034.051296296297</v>
      </c>
      <c r="Q1291" s="88" t="s">
        <v>7602</v>
      </c>
      <c r="R1291" s="88"/>
      <c r="S1291" s="88" t="s">
        <v>7603</v>
      </c>
      <c r="T1291" s="88" t="s">
        <v>1742</v>
      </c>
      <c r="U1291" s="88" t="s">
        <v>7604</v>
      </c>
      <c r="V1291" s="88" t="s">
        <v>7605</v>
      </c>
      <c r="W1291" s="78" t="s">
        <v>7606</v>
      </c>
      <c r="X1291" s="83">
        <v>45034.051296296297</v>
      </c>
      <c r="Y1291" s="88" t="s">
        <v>1692</v>
      </c>
      <c r="Z1291" s="88" t="b">
        <v>0</v>
      </c>
      <c r="AA1291" s="88" t="b">
        <v>0</v>
      </c>
      <c r="AB1291" s="88"/>
      <c r="AC1291" s="88">
        <v>1</v>
      </c>
      <c r="AD1291" s="88">
        <v>0</v>
      </c>
      <c r="AE1291" s="88" t="s">
        <v>1693</v>
      </c>
      <c r="AF1291" s="88" t="b">
        <v>0</v>
      </c>
      <c r="AG1291" s="88" t="b">
        <v>0</v>
      </c>
      <c r="AH1291" s="88"/>
      <c r="AI1291" s="88"/>
      <c r="AJ1291" s="88"/>
      <c r="AK1291" s="88" t="s">
        <v>7421</v>
      </c>
      <c r="AL1291" s="88" t="s">
        <v>7435</v>
      </c>
      <c r="AM1291" s="88" t="s">
        <v>7421</v>
      </c>
      <c r="AN1291" s="88">
        <v>0</v>
      </c>
      <c r="AO1291" s="88" t="s">
        <v>7421</v>
      </c>
      <c r="AP1291" s="88" t="b">
        <v>0</v>
      </c>
      <c r="AQ1291" s="88" t="b">
        <v>0</v>
      </c>
      <c r="AR1291" s="88"/>
      <c r="AS1291" s="88" t="b">
        <v>0</v>
      </c>
      <c r="AT1291" s="88">
        <v>0</v>
      </c>
      <c r="AU1291" s="88">
        <v>1</v>
      </c>
    </row>
    <row r="1292" spans="1:47" ht="15" customHeight="1" x14ac:dyDescent="0.3">
      <c r="A1292" s="46" t="s">
        <v>1035</v>
      </c>
      <c r="B1292" s="46" t="s">
        <v>1009</v>
      </c>
      <c r="C1292" s="50"/>
      <c r="D1292" s="51"/>
      <c r="E1292" s="81"/>
      <c r="F1292" s="52"/>
      <c r="G1292" s="50"/>
      <c r="H1292" s="54"/>
      <c r="I1292" s="53"/>
      <c r="J1292" s="53"/>
      <c r="K1292" s="65"/>
      <c r="L1292" s="79"/>
      <c r="M1292" s="79"/>
      <c r="N1292" s="60"/>
      <c r="O1292" s="88" t="s">
        <v>1697</v>
      </c>
      <c r="P1292" s="83">
        <v>45034.055312500001</v>
      </c>
      <c r="Q1292" s="88" t="s">
        <v>7607</v>
      </c>
      <c r="R1292" s="88"/>
      <c r="S1292" s="88" t="s">
        <v>7608</v>
      </c>
      <c r="T1292" s="88" t="s">
        <v>1742</v>
      </c>
      <c r="U1292" s="88" t="s">
        <v>7609</v>
      </c>
      <c r="V1292" s="88" t="s">
        <v>7610</v>
      </c>
      <c r="W1292" s="78" t="s">
        <v>7611</v>
      </c>
      <c r="X1292" s="83">
        <v>45034.055312500001</v>
      </c>
      <c r="Y1292" s="88" t="s">
        <v>1692</v>
      </c>
      <c r="Z1292" s="88" t="b">
        <v>0</v>
      </c>
      <c r="AA1292" s="88" t="b">
        <v>0</v>
      </c>
      <c r="AB1292" s="88"/>
      <c r="AC1292" s="88">
        <v>2</v>
      </c>
      <c r="AD1292" s="88">
        <v>0</v>
      </c>
      <c r="AE1292" s="88" t="s">
        <v>1693</v>
      </c>
      <c r="AF1292" s="88" t="b">
        <v>0</v>
      </c>
      <c r="AG1292" s="88" t="b">
        <v>0</v>
      </c>
      <c r="AH1292" s="88"/>
      <c r="AI1292" s="88"/>
      <c r="AJ1292" s="88"/>
      <c r="AK1292" s="88" t="s">
        <v>7421</v>
      </c>
      <c r="AL1292" s="88" t="s">
        <v>7435</v>
      </c>
      <c r="AM1292" s="88" t="s">
        <v>7421</v>
      </c>
      <c r="AN1292" s="88">
        <v>0</v>
      </c>
      <c r="AO1292" s="88" t="s">
        <v>7421</v>
      </c>
      <c r="AP1292" s="88" t="b">
        <v>0</v>
      </c>
      <c r="AQ1292" s="88" t="b">
        <v>0</v>
      </c>
      <c r="AR1292" s="88"/>
      <c r="AS1292" s="88" t="b">
        <v>0</v>
      </c>
      <c r="AT1292" s="88">
        <v>0</v>
      </c>
      <c r="AU1292" s="88">
        <v>1</v>
      </c>
    </row>
    <row r="1293" spans="1:47" ht="15" customHeight="1" x14ac:dyDescent="0.3">
      <c r="A1293" s="46" t="s">
        <v>1036</v>
      </c>
      <c r="B1293" s="46" t="s">
        <v>1009</v>
      </c>
      <c r="C1293" s="50"/>
      <c r="D1293" s="51"/>
      <c r="E1293" s="81"/>
      <c r="F1293" s="52"/>
      <c r="G1293" s="50"/>
      <c r="H1293" s="54"/>
      <c r="I1293" s="53"/>
      <c r="J1293" s="53"/>
      <c r="K1293" s="65"/>
      <c r="L1293" s="79"/>
      <c r="M1293" s="79"/>
      <c r="N1293" s="60"/>
      <c r="O1293" s="88" t="s">
        <v>1697</v>
      </c>
      <c r="P1293" s="83">
        <v>45034.059178240743</v>
      </c>
      <c r="Q1293" s="88" t="s">
        <v>7612</v>
      </c>
      <c r="R1293" s="88"/>
      <c r="S1293" s="88" t="s">
        <v>7613</v>
      </c>
      <c r="T1293" s="88" t="s">
        <v>1742</v>
      </c>
      <c r="U1293" s="88" t="s">
        <v>7614</v>
      </c>
      <c r="V1293" s="88" t="s">
        <v>7615</v>
      </c>
      <c r="W1293" s="78" t="s">
        <v>7616</v>
      </c>
      <c r="X1293" s="83">
        <v>45034.059178240743</v>
      </c>
      <c r="Y1293" s="88" t="s">
        <v>1692</v>
      </c>
      <c r="Z1293" s="88" t="b">
        <v>0</v>
      </c>
      <c r="AA1293" s="88" t="b">
        <v>0</v>
      </c>
      <c r="AB1293" s="88"/>
      <c r="AC1293" s="88">
        <v>1</v>
      </c>
      <c r="AD1293" s="88">
        <v>0</v>
      </c>
      <c r="AE1293" s="88" t="s">
        <v>1693</v>
      </c>
      <c r="AF1293" s="88" t="b">
        <v>0</v>
      </c>
      <c r="AG1293" s="88" t="b">
        <v>0</v>
      </c>
      <c r="AH1293" s="88"/>
      <c r="AI1293" s="88"/>
      <c r="AJ1293" s="88"/>
      <c r="AK1293" s="88" t="s">
        <v>7421</v>
      </c>
      <c r="AL1293" s="88" t="s">
        <v>7435</v>
      </c>
      <c r="AM1293" s="88" t="s">
        <v>7421</v>
      </c>
      <c r="AN1293" s="88">
        <v>0</v>
      </c>
      <c r="AO1293" s="88" t="s">
        <v>7421</v>
      </c>
      <c r="AP1293" s="88" t="b">
        <v>0</v>
      </c>
      <c r="AQ1293" s="88" t="b">
        <v>0</v>
      </c>
      <c r="AR1293" s="88"/>
      <c r="AS1293" s="88" t="b">
        <v>0</v>
      </c>
      <c r="AT1293" s="88">
        <v>0</v>
      </c>
      <c r="AU1293" s="88">
        <v>1</v>
      </c>
    </row>
    <row r="1294" spans="1:47" ht="15" customHeight="1" x14ac:dyDescent="0.3">
      <c r="A1294" s="46" t="s">
        <v>427</v>
      </c>
      <c r="B1294" s="46" t="s">
        <v>1009</v>
      </c>
      <c r="C1294" s="50"/>
      <c r="D1294" s="51"/>
      <c r="E1294" s="81"/>
      <c r="F1294" s="52"/>
      <c r="G1294" s="50"/>
      <c r="H1294" s="54"/>
      <c r="I1294" s="53"/>
      <c r="J1294" s="53"/>
      <c r="K1294" s="65"/>
      <c r="L1294" s="79"/>
      <c r="M1294" s="79"/>
      <c r="N1294" s="60"/>
      <c r="O1294" s="88" t="s">
        <v>1686</v>
      </c>
      <c r="P1294" s="83">
        <v>45034.195289351854</v>
      </c>
      <c r="Q1294" s="88" t="s">
        <v>7617</v>
      </c>
      <c r="R1294" s="88"/>
      <c r="S1294" s="88" t="s">
        <v>7618</v>
      </c>
      <c r="T1294" s="88" t="s">
        <v>1742</v>
      </c>
      <c r="U1294" s="88" t="s">
        <v>3344</v>
      </c>
      <c r="V1294" s="88" t="s">
        <v>7619</v>
      </c>
      <c r="W1294" s="78" t="s">
        <v>7620</v>
      </c>
      <c r="X1294" s="83">
        <v>45034.195289351854</v>
      </c>
      <c r="Y1294" s="88" t="s">
        <v>1692</v>
      </c>
      <c r="Z1294" s="88" t="b">
        <v>0</v>
      </c>
      <c r="AA1294" s="88" t="b">
        <v>0</v>
      </c>
      <c r="AB1294" s="88"/>
      <c r="AC1294" s="88">
        <v>1</v>
      </c>
      <c r="AD1294" s="88">
        <v>0</v>
      </c>
      <c r="AE1294" s="88" t="s">
        <v>1693</v>
      </c>
      <c r="AF1294" s="88" t="b">
        <v>0</v>
      </c>
      <c r="AG1294" s="88" t="b">
        <v>0</v>
      </c>
      <c r="AH1294" s="88"/>
      <c r="AI1294" s="88"/>
      <c r="AJ1294" s="88"/>
      <c r="AK1294" s="88" t="s">
        <v>7621</v>
      </c>
      <c r="AL1294" s="88" t="s">
        <v>7622</v>
      </c>
      <c r="AM1294" s="88" t="s">
        <v>7621</v>
      </c>
      <c r="AN1294" s="88">
        <v>0</v>
      </c>
      <c r="AO1294" s="88" t="s">
        <v>7421</v>
      </c>
      <c r="AP1294" s="88" t="b">
        <v>0</v>
      </c>
      <c r="AQ1294" s="88" t="b">
        <v>0</v>
      </c>
      <c r="AR1294" s="88"/>
      <c r="AS1294" s="88" t="b">
        <v>0</v>
      </c>
      <c r="AT1294" s="88">
        <v>4</v>
      </c>
      <c r="AU1294" s="88">
        <v>3</v>
      </c>
    </row>
    <row r="1295" spans="1:47" ht="15" customHeight="1" x14ac:dyDescent="0.3">
      <c r="A1295" s="46" t="s">
        <v>1009</v>
      </c>
      <c r="B1295" s="46" t="s">
        <v>427</v>
      </c>
      <c r="C1295" s="50"/>
      <c r="D1295" s="51"/>
      <c r="E1295" s="81"/>
      <c r="F1295" s="52"/>
      <c r="G1295" s="50"/>
      <c r="H1295" s="54"/>
      <c r="I1295" s="53"/>
      <c r="J1295" s="53"/>
      <c r="K1295" s="65"/>
      <c r="L1295" s="79"/>
      <c r="M1295" s="79"/>
      <c r="N1295" s="60"/>
      <c r="O1295" s="88" t="s">
        <v>1686</v>
      </c>
      <c r="P1295" s="83">
        <v>45034.192430555559</v>
      </c>
      <c r="Q1295" s="88" t="s">
        <v>7623</v>
      </c>
      <c r="R1295" s="88"/>
      <c r="S1295" s="88" t="s">
        <v>7621</v>
      </c>
      <c r="T1295" s="88" t="s">
        <v>1742</v>
      </c>
      <c r="U1295" s="88" t="s">
        <v>7429</v>
      </c>
      <c r="V1295" s="88" t="s">
        <v>7622</v>
      </c>
      <c r="W1295" s="78" t="s">
        <v>7624</v>
      </c>
      <c r="X1295" s="83">
        <v>45034.192430555559</v>
      </c>
      <c r="Y1295" s="88" t="s">
        <v>1692</v>
      </c>
      <c r="Z1295" s="88" t="b">
        <v>0</v>
      </c>
      <c r="AA1295" s="88" t="b">
        <v>0</v>
      </c>
      <c r="AB1295" s="88"/>
      <c r="AC1295" s="88">
        <v>1</v>
      </c>
      <c r="AD1295" s="88">
        <v>0</v>
      </c>
      <c r="AE1295" s="88" t="s">
        <v>1693</v>
      </c>
      <c r="AF1295" s="88" t="b">
        <v>0</v>
      </c>
      <c r="AG1295" s="88" t="b">
        <v>0</v>
      </c>
      <c r="AH1295" s="88"/>
      <c r="AI1295" s="88"/>
      <c r="AJ1295" s="88"/>
      <c r="AK1295" s="88" t="s">
        <v>7625</v>
      </c>
      <c r="AL1295" s="88" t="s">
        <v>7626</v>
      </c>
      <c r="AM1295" s="88" t="s">
        <v>7625</v>
      </c>
      <c r="AN1295" s="88">
        <v>1</v>
      </c>
      <c r="AO1295" s="88" t="s">
        <v>7421</v>
      </c>
      <c r="AP1295" s="88" t="b">
        <v>1</v>
      </c>
      <c r="AQ1295" s="88" t="b">
        <v>0</v>
      </c>
      <c r="AR1295" s="88"/>
      <c r="AS1295" s="88" t="b">
        <v>0</v>
      </c>
      <c r="AT1295" s="88">
        <v>3</v>
      </c>
      <c r="AU1295" s="88">
        <v>2</v>
      </c>
    </row>
    <row r="1296" spans="1:47" ht="15" customHeight="1" x14ac:dyDescent="0.3">
      <c r="A1296" s="46" t="s">
        <v>427</v>
      </c>
      <c r="B1296" s="46" t="s">
        <v>1009</v>
      </c>
      <c r="C1296" s="50"/>
      <c r="D1296" s="51"/>
      <c r="E1296" s="81"/>
      <c r="F1296" s="52"/>
      <c r="G1296" s="50"/>
      <c r="H1296" s="54"/>
      <c r="I1296" s="53"/>
      <c r="J1296" s="53"/>
      <c r="K1296" s="65"/>
      <c r="L1296" s="79"/>
      <c r="M1296" s="79"/>
      <c r="N1296" s="60"/>
      <c r="O1296" s="88" t="s">
        <v>1686</v>
      </c>
      <c r="P1296" s="83">
        <v>45034.144050925926</v>
      </c>
      <c r="Q1296" s="88" t="s">
        <v>7627</v>
      </c>
      <c r="R1296" s="88"/>
      <c r="S1296" s="88" t="s">
        <v>7625</v>
      </c>
      <c r="T1296" s="88" t="s">
        <v>1742</v>
      </c>
      <c r="U1296" s="88" t="s">
        <v>3344</v>
      </c>
      <c r="V1296" s="88" t="s">
        <v>7626</v>
      </c>
      <c r="W1296" s="78" t="s">
        <v>7628</v>
      </c>
      <c r="X1296" s="83">
        <v>45034.144050925926</v>
      </c>
      <c r="Y1296" s="88" t="s">
        <v>1692</v>
      </c>
      <c r="Z1296" s="88" t="b">
        <v>0</v>
      </c>
      <c r="AA1296" s="88" t="b">
        <v>0</v>
      </c>
      <c r="AB1296" s="88"/>
      <c r="AC1296" s="88">
        <v>1</v>
      </c>
      <c r="AD1296" s="88">
        <v>0</v>
      </c>
      <c r="AE1296" s="88" t="s">
        <v>1693</v>
      </c>
      <c r="AF1296" s="88" t="b">
        <v>0</v>
      </c>
      <c r="AG1296" s="88" t="b">
        <v>0</v>
      </c>
      <c r="AH1296" s="88"/>
      <c r="AI1296" s="88"/>
      <c r="AJ1296" s="88"/>
      <c r="AK1296" s="88" t="s">
        <v>7629</v>
      </c>
      <c r="AL1296" s="88" t="s">
        <v>7630</v>
      </c>
      <c r="AM1296" s="88" t="s">
        <v>7629</v>
      </c>
      <c r="AN1296" s="88">
        <v>1</v>
      </c>
      <c r="AO1296" s="88" t="s">
        <v>7421</v>
      </c>
      <c r="AP1296" s="88" t="b">
        <v>0</v>
      </c>
      <c r="AQ1296" s="88" t="b">
        <v>0</v>
      </c>
      <c r="AR1296" s="88"/>
      <c r="AS1296" s="88" t="b">
        <v>0</v>
      </c>
      <c r="AT1296" s="88">
        <v>2</v>
      </c>
      <c r="AU1296" s="88">
        <v>3</v>
      </c>
    </row>
    <row r="1297" spans="1:47" ht="15" customHeight="1" x14ac:dyDescent="0.3">
      <c r="A1297" s="46" t="s">
        <v>1009</v>
      </c>
      <c r="B1297" s="46" t="s">
        <v>427</v>
      </c>
      <c r="C1297" s="50"/>
      <c r="D1297" s="51"/>
      <c r="E1297" s="81"/>
      <c r="F1297" s="52"/>
      <c r="G1297" s="50"/>
      <c r="H1297" s="54"/>
      <c r="I1297" s="53"/>
      <c r="J1297" s="53"/>
      <c r="K1297" s="65"/>
      <c r="L1297" s="79"/>
      <c r="M1297" s="79"/>
      <c r="N1297" s="60"/>
      <c r="O1297" s="88" t="s">
        <v>1686</v>
      </c>
      <c r="P1297" s="83">
        <v>45034.135914351849</v>
      </c>
      <c r="Q1297" s="88" t="s">
        <v>7631</v>
      </c>
      <c r="R1297" s="88"/>
      <c r="S1297" s="88" t="s">
        <v>7629</v>
      </c>
      <c r="T1297" s="88" t="s">
        <v>1742</v>
      </c>
      <c r="U1297" s="88" t="s">
        <v>7429</v>
      </c>
      <c r="V1297" s="88" t="s">
        <v>7630</v>
      </c>
      <c r="W1297" s="78" t="s">
        <v>7632</v>
      </c>
      <c r="X1297" s="83">
        <v>45034.135914351849</v>
      </c>
      <c r="Y1297" s="88" t="s">
        <v>1692</v>
      </c>
      <c r="Z1297" s="88" t="b">
        <v>0</v>
      </c>
      <c r="AA1297" s="88" t="b">
        <v>0</v>
      </c>
      <c r="AB1297" s="88"/>
      <c r="AC1297" s="88">
        <v>1</v>
      </c>
      <c r="AD1297" s="88">
        <v>0</v>
      </c>
      <c r="AE1297" s="88" t="s">
        <v>1693</v>
      </c>
      <c r="AF1297" s="88" t="b">
        <v>0</v>
      </c>
      <c r="AG1297" s="88" t="b">
        <v>0</v>
      </c>
      <c r="AH1297" s="88"/>
      <c r="AI1297" s="88"/>
      <c r="AJ1297" s="88"/>
      <c r="AK1297" s="88" t="s">
        <v>7633</v>
      </c>
      <c r="AL1297" s="88" t="s">
        <v>7634</v>
      </c>
      <c r="AM1297" s="88" t="s">
        <v>7633</v>
      </c>
      <c r="AN1297" s="88">
        <v>1</v>
      </c>
      <c r="AO1297" s="88" t="s">
        <v>7421</v>
      </c>
      <c r="AP1297" s="88" t="b">
        <v>1</v>
      </c>
      <c r="AQ1297" s="88" t="b">
        <v>0</v>
      </c>
      <c r="AR1297" s="88"/>
      <c r="AS1297" s="88" t="b">
        <v>0</v>
      </c>
      <c r="AT1297" s="88">
        <v>1</v>
      </c>
      <c r="AU1297" s="88">
        <v>2</v>
      </c>
    </row>
    <row r="1298" spans="1:47" ht="15" customHeight="1" x14ac:dyDescent="0.3">
      <c r="A1298" s="46" t="s">
        <v>1019</v>
      </c>
      <c r="B1298" s="46" t="s">
        <v>427</v>
      </c>
      <c r="C1298" s="50"/>
      <c r="D1298" s="51"/>
      <c r="E1298" s="81"/>
      <c r="F1298" s="52"/>
      <c r="G1298" s="50"/>
      <c r="H1298" s="54"/>
      <c r="I1298" s="53"/>
      <c r="J1298" s="53"/>
      <c r="K1298" s="65"/>
      <c r="L1298" s="79"/>
      <c r="M1298" s="79"/>
      <c r="N1298" s="60"/>
      <c r="O1298" s="88" t="s">
        <v>1686</v>
      </c>
      <c r="P1298" s="83">
        <v>45034.150243055556</v>
      </c>
      <c r="Q1298" s="88" t="s">
        <v>7635</v>
      </c>
      <c r="R1298" s="88"/>
      <c r="S1298" s="88" t="s">
        <v>7636</v>
      </c>
      <c r="T1298" s="88" t="s">
        <v>1742</v>
      </c>
      <c r="U1298" s="88" t="s">
        <v>1019</v>
      </c>
      <c r="V1298" s="88" t="s">
        <v>7637</v>
      </c>
      <c r="W1298" s="78" t="s">
        <v>7638</v>
      </c>
      <c r="X1298" s="83">
        <v>45034.150243055556</v>
      </c>
      <c r="Y1298" s="88" t="s">
        <v>1692</v>
      </c>
      <c r="Z1298" s="88" t="b">
        <v>0</v>
      </c>
      <c r="AA1298" s="88" t="b">
        <v>0</v>
      </c>
      <c r="AB1298" s="88"/>
      <c r="AC1298" s="88">
        <v>1</v>
      </c>
      <c r="AD1298" s="88">
        <v>0</v>
      </c>
      <c r="AE1298" s="88" t="s">
        <v>1693</v>
      </c>
      <c r="AF1298" s="88" t="b">
        <v>0</v>
      </c>
      <c r="AG1298" s="88" t="b">
        <v>0</v>
      </c>
      <c r="AH1298" s="88"/>
      <c r="AI1298" s="88"/>
      <c r="AJ1298" s="88"/>
      <c r="AK1298" s="88" t="s">
        <v>7633</v>
      </c>
      <c r="AL1298" s="88" t="s">
        <v>7634</v>
      </c>
      <c r="AM1298" s="88" t="s">
        <v>7633</v>
      </c>
      <c r="AN1298" s="88">
        <v>0</v>
      </c>
      <c r="AO1298" s="88" t="s">
        <v>7421</v>
      </c>
      <c r="AP1298" s="88" t="b">
        <v>0</v>
      </c>
      <c r="AQ1298" s="88" t="b">
        <v>0</v>
      </c>
      <c r="AR1298" s="88"/>
      <c r="AS1298" s="88" t="b">
        <v>0</v>
      </c>
      <c r="AT1298" s="88">
        <v>1</v>
      </c>
      <c r="AU1298" s="88">
        <v>1</v>
      </c>
    </row>
    <row r="1299" spans="1:47" ht="15" customHeight="1" x14ac:dyDescent="0.3">
      <c r="A1299" s="46" t="s">
        <v>427</v>
      </c>
      <c r="B1299" s="46" t="s">
        <v>1009</v>
      </c>
      <c r="C1299" s="50"/>
      <c r="D1299" s="51"/>
      <c r="E1299" s="81"/>
      <c r="F1299" s="52"/>
      <c r="G1299" s="50"/>
      <c r="H1299" s="54"/>
      <c r="I1299" s="53"/>
      <c r="J1299" s="53"/>
      <c r="K1299" s="65"/>
      <c r="L1299" s="79"/>
      <c r="M1299" s="79"/>
      <c r="N1299" s="60"/>
      <c r="O1299" s="88" t="s">
        <v>1697</v>
      </c>
      <c r="P1299" s="83">
        <v>45034.109537037039</v>
      </c>
      <c r="Q1299" s="88" t="s">
        <v>7639</v>
      </c>
      <c r="R1299" s="88"/>
      <c r="S1299" s="88" t="s">
        <v>7633</v>
      </c>
      <c r="T1299" s="88" t="s">
        <v>1742</v>
      </c>
      <c r="U1299" s="88" t="s">
        <v>3344</v>
      </c>
      <c r="V1299" s="88" t="s">
        <v>7634</v>
      </c>
      <c r="W1299" s="78" t="s">
        <v>7640</v>
      </c>
      <c r="X1299" s="83">
        <v>45034.109537037039</v>
      </c>
      <c r="Y1299" s="88" t="s">
        <v>1692</v>
      </c>
      <c r="Z1299" s="88" t="b">
        <v>0</v>
      </c>
      <c r="AA1299" s="88" t="b">
        <v>0</v>
      </c>
      <c r="AB1299" s="88"/>
      <c r="AC1299" s="88">
        <v>1</v>
      </c>
      <c r="AD1299" s="88">
        <v>0</v>
      </c>
      <c r="AE1299" s="88" t="s">
        <v>1693</v>
      </c>
      <c r="AF1299" s="88" t="b">
        <v>0</v>
      </c>
      <c r="AG1299" s="88" t="b">
        <v>0</v>
      </c>
      <c r="AH1299" s="88"/>
      <c r="AI1299" s="88"/>
      <c r="AJ1299" s="88"/>
      <c r="AK1299" s="88" t="s">
        <v>7421</v>
      </c>
      <c r="AL1299" s="88" t="s">
        <v>7435</v>
      </c>
      <c r="AM1299" s="88" t="s">
        <v>7421</v>
      </c>
      <c r="AN1299" s="88">
        <v>2</v>
      </c>
      <c r="AO1299" s="88" t="s">
        <v>7421</v>
      </c>
      <c r="AP1299" s="88" t="b">
        <v>0</v>
      </c>
      <c r="AQ1299" s="88" t="b">
        <v>0</v>
      </c>
      <c r="AR1299" s="88"/>
      <c r="AS1299" s="88" t="b">
        <v>0</v>
      </c>
      <c r="AT1299" s="88">
        <v>0</v>
      </c>
      <c r="AU1299" s="88">
        <v>3</v>
      </c>
    </row>
    <row r="1300" spans="1:47" ht="15" customHeight="1" x14ac:dyDescent="0.3">
      <c r="A1300" s="46" t="s">
        <v>1037</v>
      </c>
      <c r="B1300" s="46" t="s">
        <v>1009</v>
      </c>
      <c r="C1300" s="50"/>
      <c r="D1300" s="51"/>
      <c r="E1300" s="81"/>
      <c r="F1300" s="52"/>
      <c r="G1300" s="50"/>
      <c r="H1300" s="54"/>
      <c r="I1300" s="53"/>
      <c r="J1300" s="53"/>
      <c r="K1300" s="65"/>
      <c r="L1300" s="79"/>
      <c r="M1300" s="79"/>
      <c r="N1300" s="60"/>
      <c r="O1300" s="88" t="s">
        <v>1697</v>
      </c>
      <c r="P1300" s="83">
        <v>45034.114120370374</v>
      </c>
      <c r="Q1300" s="88" t="s">
        <v>7641</v>
      </c>
      <c r="R1300" s="88"/>
      <c r="S1300" s="88" t="s">
        <v>7642</v>
      </c>
      <c r="T1300" s="88" t="s">
        <v>1742</v>
      </c>
      <c r="U1300" s="88" t="s">
        <v>1037</v>
      </c>
      <c r="V1300" s="88" t="s">
        <v>7643</v>
      </c>
      <c r="W1300" s="78" t="s">
        <v>7644</v>
      </c>
      <c r="X1300" s="83">
        <v>45034.114120370374</v>
      </c>
      <c r="Y1300" s="88" t="s">
        <v>1692</v>
      </c>
      <c r="Z1300" s="88" t="b">
        <v>0</v>
      </c>
      <c r="AA1300" s="88" t="b">
        <v>0</v>
      </c>
      <c r="AB1300" s="88"/>
      <c r="AC1300" s="88">
        <v>1</v>
      </c>
      <c r="AD1300" s="88">
        <v>0</v>
      </c>
      <c r="AE1300" s="88" t="s">
        <v>1693</v>
      </c>
      <c r="AF1300" s="88" t="b">
        <v>0</v>
      </c>
      <c r="AG1300" s="88" t="b">
        <v>0</v>
      </c>
      <c r="AH1300" s="88"/>
      <c r="AI1300" s="88"/>
      <c r="AJ1300" s="88"/>
      <c r="AK1300" s="88" t="s">
        <v>7421</v>
      </c>
      <c r="AL1300" s="88" t="s">
        <v>7435</v>
      </c>
      <c r="AM1300" s="88" t="s">
        <v>7421</v>
      </c>
      <c r="AN1300" s="88">
        <v>0</v>
      </c>
      <c r="AO1300" s="88" t="s">
        <v>7421</v>
      </c>
      <c r="AP1300" s="88" t="b">
        <v>0</v>
      </c>
      <c r="AQ1300" s="88" t="b">
        <v>0</v>
      </c>
      <c r="AR1300" s="88"/>
      <c r="AS1300" s="88" t="b">
        <v>0</v>
      </c>
      <c r="AT1300" s="88">
        <v>0</v>
      </c>
      <c r="AU1300" s="88">
        <v>1</v>
      </c>
    </row>
    <row r="1301" spans="1:47" ht="15" customHeight="1" x14ac:dyDescent="0.3">
      <c r="A1301" s="46" t="s">
        <v>1038</v>
      </c>
      <c r="B1301" s="46" t="s">
        <v>1009</v>
      </c>
      <c r="C1301" s="50"/>
      <c r="D1301" s="51"/>
      <c r="E1301" s="81"/>
      <c r="F1301" s="52"/>
      <c r="G1301" s="50"/>
      <c r="H1301" s="54"/>
      <c r="I1301" s="53"/>
      <c r="J1301" s="53"/>
      <c r="K1301" s="65"/>
      <c r="L1301" s="79"/>
      <c r="M1301" s="79"/>
      <c r="N1301" s="60"/>
      <c r="O1301" s="88" t="s">
        <v>1697</v>
      </c>
      <c r="P1301" s="83">
        <v>45034.123622685183</v>
      </c>
      <c r="Q1301" s="88" t="s">
        <v>7645</v>
      </c>
      <c r="R1301" s="88"/>
      <c r="S1301" s="88" t="s">
        <v>7646</v>
      </c>
      <c r="T1301" s="88" t="s">
        <v>1742</v>
      </c>
      <c r="U1301" s="88" t="s">
        <v>7647</v>
      </c>
      <c r="V1301" s="88" t="s">
        <v>7648</v>
      </c>
      <c r="W1301" s="78" t="s">
        <v>7649</v>
      </c>
      <c r="X1301" s="83">
        <v>45034.123622685183</v>
      </c>
      <c r="Y1301" s="88" t="s">
        <v>1692</v>
      </c>
      <c r="Z1301" s="88" t="b">
        <v>0</v>
      </c>
      <c r="AA1301" s="88" t="b">
        <v>0</v>
      </c>
      <c r="AB1301" s="88"/>
      <c r="AC1301" s="88">
        <v>0</v>
      </c>
      <c r="AD1301" s="88">
        <v>0</v>
      </c>
      <c r="AE1301" s="88" t="s">
        <v>1693</v>
      </c>
      <c r="AF1301" s="88" t="b">
        <v>0</v>
      </c>
      <c r="AG1301" s="88" t="b">
        <v>0</v>
      </c>
      <c r="AH1301" s="88"/>
      <c r="AI1301" s="88"/>
      <c r="AJ1301" s="88"/>
      <c r="AK1301" s="88" t="s">
        <v>7421</v>
      </c>
      <c r="AL1301" s="88" t="s">
        <v>7435</v>
      </c>
      <c r="AM1301" s="88" t="s">
        <v>7421</v>
      </c>
      <c r="AN1301" s="88">
        <v>0</v>
      </c>
      <c r="AO1301" s="88" t="s">
        <v>7421</v>
      </c>
      <c r="AP1301" s="88" t="b">
        <v>0</v>
      </c>
      <c r="AQ1301" s="88" t="b">
        <v>0</v>
      </c>
      <c r="AR1301" s="88"/>
      <c r="AS1301" s="88" t="b">
        <v>0</v>
      </c>
      <c r="AT1301" s="88">
        <v>0</v>
      </c>
      <c r="AU1301" s="88">
        <v>1</v>
      </c>
    </row>
    <row r="1302" spans="1:47" ht="15" customHeight="1" x14ac:dyDescent="0.3">
      <c r="A1302" s="46" t="s">
        <v>1019</v>
      </c>
      <c r="B1302" s="46" t="s">
        <v>191</v>
      </c>
      <c r="C1302" s="50"/>
      <c r="D1302" s="51"/>
      <c r="E1302" s="81"/>
      <c r="F1302" s="52"/>
      <c r="G1302" s="50"/>
      <c r="H1302" s="54"/>
      <c r="I1302" s="53"/>
      <c r="J1302" s="53"/>
      <c r="K1302" s="65"/>
      <c r="L1302" s="79"/>
      <c r="M1302" s="79"/>
      <c r="N1302" s="60"/>
      <c r="O1302" s="88" t="s">
        <v>1686</v>
      </c>
      <c r="P1302" s="83">
        <v>45033.780648148146</v>
      </c>
      <c r="Q1302" s="88" t="s">
        <v>7650</v>
      </c>
      <c r="R1302" s="88"/>
      <c r="S1302" s="88" t="s">
        <v>7651</v>
      </c>
      <c r="T1302" s="88" t="s">
        <v>1742</v>
      </c>
      <c r="U1302" s="88" t="s">
        <v>1019</v>
      </c>
      <c r="V1302" s="88" t="s">
        <v>7652</v>
      </c>
      <c r="W1302" s="78" t="s">
        <v>7653</v>
      </c>
      <c r="X1302" s="83">
        <v>45033.780648148146</v>
      </c>
      <c r="Y1302" s="88" t="s">
        <v>1692</v>
      </c>
      <c r="Z1302" s="88" t="b">
        <v>0</v>
      </c>
      <c r="AA1302" s="88" t="b">
        <v>0</v>
      </c>
      <c r="AB1302" s="88"/>
      <c r="AC1302" s="88">
        <v>1</v>
      </c>
      <c r="AD1302" s="88">
        <v>0</v>
      </c>
      <c r="AE1302" s="88" t="s">
        <v>1693</v>
      </c>
      <c r="AF1302" s="88" t="b">
        <v>0</v>
      </c>
      <c r="AG1302" s="88" t="b">
        <v>0</v>
      </c>
      <c r="AH1302" s="88"/>
      <c r="AI1302" s="88"/>
      <c r="AJ1302" s="88"/>
      <c r="AK1302" s="88" t="s">
        <v>1777</v>
      </c>
      <c r="AL1302" s="88" t="s">
        <v>1778</v>
      </c>
      <c r="AM1302" s="88" t="s">
        <v>1777</v>
      </c>
      <c r="AN1302" s="88">
        <v>0</v>
      </c>
      <c r="AO1302" s="88" t="s">
        <v>1760</v>
      </c>
      <c r="AP1302" s="88" t="b">
        <v>0</v>
      </c>
      <c r="AQ1302" s="88" t="b">
        <v>0</v>
      </c>
      <c r="AR1302" s="88"/>
      <c r="AS1302" s="88" t="b">
        <v>0</v>
      </c>
      <c r="AT1302" s="88">
        <v>2</v>
      </c>
      <c r="AU1302" s="88">
        <v>1</v>
      </c>
    </row>
    <row r="1303" spans="1:47" ht="15" customHeight="1" x14ac:dyDescent="0.3">
      <c r="A1303" s="46" t="s">
        <v>1019</v>
      </c>
      <c r="B1303" s="46" t="s">
        <v>1009</v>
      </c>
      <c r="C1303" s="50"/>
      <c r="D1303" s="51"/>
      <c r="E1303" s="81"/>
      <c r="F1303" s="52"/>
      <c r="G1303" s="50"/>
      <c r="H1303" s="54"/>
      <c r="I1303" s="53"/>
      <c r="J1303" s="53"/>
      <c r="K1303" s="65"/>
      <c r="L1303" s="79"/>
      <c r="M1303" s="79"/>
      <c r="N1303" s="60"/>
      <c r="O1303" s="88" t="s">
        <v>1697</v>
      </c>
      <c r="P1303" s="83">
        <v>45034.141875000001</v>
      </c>
      <c r="Q1303" s="88" t="s">
        <v>7654</v>
      </c>
      <c r="R1303" s="88"/>
      <c r="S1303" s="88" t="s">
        <v>7655</v>
      </c>
      <c r="T1303" s="88" t="s">
        <v>1742</v>
      </c>
      <c r="U1303" s="88" t="s">
        <v>1019</v>
      </c>
      <c r="V1303" s="88" t="s">
        <v>7656</v>
      </c>
      <c r="W1303" s="78" t="s">
        <v>7657</v>
      </c>
      <c r="X1303" s="83">
        <v>45034.141875000001</v>
      </c>
      <c r="Y1303" s="88" t="s">
        <v>1692</v>
      </c>
      <c r="Z1303" s="88" t="b">
        <v>0</v>
      </c>
      <c r="AA1303" s="88" t="b">
        <v>0</v>
      </c>
      <c r="AB1303" s="88"/>
      <c r="AC1303" s="88">
        <v>2</v>
      </c>
      <c r="AD1303" s="88">
        <v>0</v>
      </c>
      <c r="AE1303" s="88" t="s">
        <v>1693</v>
      </c>
      <c r="AF1303" s="88" t="b">
        <v>0</v>
      </c>
      <c r="AG1303" s="88" t="b">
        <v>0</v>
      </c>
      <c r="AH1303" s="88"/>
      <c r="AI1303" s="88"/>
      <c r="AJ1303" s="88"/>
      <c r="AK1303" s="88" t="s">
        <v>7421</v>
      </c>
      <c r="AL1303" s="88" t="s">
        <v>7435</v>
      </c>
      <c r="AM1303" s="88" t="s">
        <v>7421</v>
      </c>
      <c r="AN1303" s="88">
        <v>0</v>
      </c>
      <c r="AO1303" s="88" t="s">
        <v>7421</v>
      </c>
      <c r="AP1303" s="88" t="b">
        <v>0</v>
      </c>
      <c r="AQ1303" s="88" t="b">
        <v>0</v>
      </c>
      <c r="AR1303" s="88"/>
      <c r="AS1303" s="88" t="b">
        <v>0</v>
      </c>
      <c r="AT1303" s="88">
        <v>0</v>
      </c>
      <c r="AU1303" s="88">
        <v>1</v>
      </c>
    </row>
    <row r="1304" spans="1:47" ht="15" customHeight="1" x14ac:dyDescent="0.3">
      <c r="A1304" s="46" t="s">
        <v>1039</v>
      </c>
      <c r="B1304" s="46" t="s">
        <v>1009</v>
      </c>
      <c r="C1304" s="50"/>
      <c r="D1304" s="51"/>
      <c r="E1304" s="81"/>
      <c r="F1304" s="52"/>
      <c r="G1304" s="50"/>
      <c r="H1304" s="54"/>
      <c r="I1304" s="53"/>
      <c r="J1304" s="53"/>
      <c r="K1304" s="65"/>
      <c r="L1304" s="79"/>
      <c r="M1304" s="79"/>
      <c r="N1304" s="60"/>
      <c r="O1304" s="88" t="s">
        <v>1686</v>
      </c>
      <c r="P1304" s="83">
        <v>45034.196666666663</v>
      </c>
      <c r="Q1304" s="88" t="s">
        <v>7658</v>
      </c>
      <c r="R1304" s="88"/>
      <c r="S1304" s="88" t="s">
        <v>7659</v>
      </c>
      <c r="T1304" s="88" t="s">
        <v>1742</v>
      </c>
      <c r="U1304" s="88" t="s">
        <v>7660</v>
      </c>
      <c r="V1304" s="88" t="s">
        <v>7661</v>
      </c>
      <c r="W1304" s="78" t="s">
        <v>7662</v>
      </c>
      <c r="X1304" s="83">
        <v>45034.196666666663</v>
      </c>
      <c r="Y1304" s="88" t="s">
        <v>1692</v>
      </c>
      <c r="Z1304" s="88" t="b">
        <v>0</v>
      </c>
      <c r="AA1304" s="88" t="b">
        <v>0</v>
      </c>
      <c r="AB1304" s="88"/>
      <c r="AC1304" s="88">
        <v>1</v>
      </c>
      <c r="AD1304" s="88">
        <v>0</v>
      </c>
      <c r="AE1304" s="88" t="s">
        <v>1693</v>
      </c>
      <c r="AF1304" s="88" t="b">
        <v>0</v>
      </c>
      <c r="AG1304" s="88" t="b">
        <v>0</v>
      </c>
      <c r="AH1304" s="88"/>
      <c r="AI1304" s="88"/>
      <c r="AJ1304" s="88"/>
      <c r="AK1304" s="88" t="s">
        <v>7663</v>
      </c>
      <c r="AL1304" s="88" t="s">
        <v>7664</v>
      </c>
      <c r="AM1304" s="88" t="s">
        <v>7663</v>
      </c>
      <c r="AN1304" s="88">
        <v>0</v>
      </c>
      <c r="AO1304" s="88" t="s">
        <v>7421</v>
      </c>
      <c r="AP1304" s="88" t="b">
        <v>0</v>
      </c>
      <c r="AQ1304" s="88" t="b">
        <v>0</v>
      </c>
      <c r="AR1304" s="88"/>
      <c r="AS1304" s="88" t="b">
        <v>0</v>
      </c>
      <c r="AT1304" s="88">
        <v>2</v>
      </c>
      <c r="AU1304" s="88">
        <v>2</v>
      </c>
    </row>
    <row r="1305" spans="1:47" ht="15" customHeight="1" x14ac:dyDescent="0.3">
      <c r="A1305" s="46" t="s">
        <v>1009</v>
      </c>
      <c r="B1305" s="46" t="s">
        <v>1039</v>
      </c>
      <c r="C1305" s="50"/>
      <c r="D1305" s="51"/>
      <c r="E1305" s="81"/>
      <c r="F1305" s="52"/>
      <c r="G1305" s="50"/>
      <c r="H1305" s="54"/>
      <c r="I1305" s="53"/>
      <c r="J1305" s="53"/>
      <c r="K1305" s="65"/>
      <c r="L1305" s="79"/>
      <c r="M1305" s="79"/>
      <c r="N1305" s="60"/>
      <c r="O1305" s="88" t="s">
        <v>1686</v>
      </c>
      <c r="P1305" s="83">
        <v>45034.195069444446</v>
      </c>
      <c r="Q1305" s="88" t="s">
        <v>7665</v>
      </c>
      <c r="R1305" s="88"/>
      <c r="S1305" s="88" t="s">
        <v>7663</v>
      </c>
      <c r="T1305" s="88" t="s">
        <v>1742</v>
      </c>
      <c r="U1305" s="88" t="s">
        <v>7429</v>
      </c>
      <c r="V1305" s="88" t="s">
        <v>7664</v>
      </c>
      <c r="W1305" s="78" t="s">
        <v>7666</v>
      </c>
      <c r="X1305" s="83">
        <v>45034.195069444446</v>
      </c>
      <c r="Y1305" s="88" t="s">
        <v>1692</v>
      </c>
      <c r="Z1305" s="88" t="b">
        <v>0</v>
      </c>
      <c r="AA1305" s="88" t="b">
        <v>0</v>
      </c>
      <c r="AB1305" s="88"/>
      <c r="AC1305" s="88">
        <v>2</v>
      </c>
      <c r="AD1305" s="88">
        <v>0</v>
      </c>
      <c r="AE1305" s="88" t="s">
        <v>1693</v>
      </c>
      <c r="AF1305" s="88" t="b">
        <v>0</v>
      </c>
      <c r="AG1305" s="88" t="b">
        <v>0</v>
      </c>
      <c r="AH1305" s="88"/>
      <c r="AI1305" s="88"/>
      <c r="AJ1305" s="88"/>
      <c r="AK1305" s="88" t="s">
        <v>7667</v>
      </c>
      <c r="AL1305" s="88" t="s">
        <v>7668</v>
      </c>
      <c r="AM1305" s="88" t="s">
        <v>7667</v>
      </c>
      <c r="AN1305" s="88">
        <v>1</v>
      </c>
      <c r="AO1305" s="88" t="s">
        <v>7421</v>
      </c>
      <c r="AP1305" s="88" t="b">
        <v>1</v>
      </c>
      <c r="AQ1305" s="88" t="b">
        <v>0</v>
      </c>
      <c r="AR1305" s="88"/>
      <c r="AS1305" s="88" t="b">
        <v>0</v>
      </c>
      <c r="AT1305" s="88">
        <v>1</v>
      </c>
      <c r="AU1305" s="88">
        <v>1</v>
      </c>
    </row>
    <row r="1306" spans="1:47" ht="15" customHeight="1" x14ac:dyDescent="0.3">
      <c r="A1306" s="46" t="s">
        <v>1039</v>
      </c>
      <c r="B1306" s="46" t="s">
        <v>1009</v>
      </c>
      <c r="C1306" s="50"/>
      <c r="D1306" s="51"/>
      <c r="E1306" s="81"/>
      <c r="F1306" s="52"/>
      <c r="G1306" s="50"/>
      <c r="H1306" s="54"/>
      <c r="I1306" s="53"/>
      <c r="J1306" s="53"/>
      <c r="K1306" s="65"/>
      <c r="L1306" s="79"/>
      <c r="M1306" s="79"/>
      <c r="N1306" s="60"/>
      <c r="O1306" s="88" t="s">
        <v>1697</v>
      </c>
      <c r="P1306" s="83">
        <v>45034.170520833337</v>
      </c>
      <c r="Q1306" s="88" t="s">
        <v>7669</v>
      </c>
      <c r="R1306" s="88"/>
      <c r="S1306" s="88" t="s">
        <v>7667</v>
      </c>
      <c r="T1306" s="88" t="s">
        <v>1742</v>
      </c>
      <c r="U1306" s="88" t="s">
        <v>7660</v>
      </c>
      <c r="V1306" s="88" t="s">
        <v>7668</v>
      </c>
      <c r="W1306" s="78" t="s">
        <v>7670</v>
      </c>
      <c r="X1306" s="83">
        <v>45034.170520833337</v>
      </c>
      <c r="Y1306" s="88" t="s">
        <v>1692</v>
      </c>
      <c r="Z1306" s="88" t="b">
        <v>0</v>
      </c>
      <c r="AA1306" s="88" t="b">
        <v>0</v>
      </c>
      <c r="AB1306" s="88"/>
      <c r="AC1306" s="88">
        <v>1</v>
      </c>
      <c r="AD1306" s="88">
        <v>0</v>
      </c>
      <c r="AE1306" s="88" t="s">
        <v>1693</v>
      </c>
      <c r="AF1306" s="88" t="b">
        <v>0</v>
      </c>
      <c r="AG1306" s="88" t="b">
        <v>0</v>
      </c>
      <c r="AH1306" s="88"/>
      <c r="AI1306" s="88"/>
      <c r="AJ1306" s="88"/>
      <c r="AK1306" s="88" t="s">
        <v>7421</v>
      </c>
      <c r="AL1306" s="88" t="s">
        <v>7435</v>
      </c>
      <c r="AM1306" s="88" t="s">
        <v>7421</v>
      </c>
      <c r="AN1306" s="88">
        <v>1</v>
      </c>
      <c r="AO1306" s="88" t="s">
        <v>7421</v>
      </c>
      <c r="AP1306" s="88" t="b">
        <v>0</v>
      </c>
      <c r="AQ1306" s="88" t="b">
        <v>0</v>
      </c>
      <c r="AR1306" s="88"/>
      <c r="AS1306" s="88" t="b">
        <v>0</v>
      </c>
      <c r="AT1306" s="88">
        <v>0</v>
      </c>
      <c r="AU1306" s="88">
        <v>2</v>
      </c>
    </row>
    <row r="1307" spans="1:47" ht="15" customHeight="1" x14ac:dyDescent="0.3">
      <c r="A1307" s="46" t="s">
        <v>1040</v>
      </c>
      <c r="B1307" s="46" t="s">
        <v>1009</v>
      </c>
      <c r="C1307" s="50"/>
      <c r="D1307" s="51"/>
      <c r="E1307" s="81"/>
      <c r="F1307" s="52"/>
      <c r="G1307" s="50"/>
      <c r="H1307" s="54"/>
      <c r="I1307" s="53"/>
      <c r="J1307" s="53"/>
      <c r="K1307" s="65"/>
      <c r="L1307" s="79"/>
      <c r="M1307" s="79"/>
      <c r="N1307" s="60"/>
      <c r="O1307" s="88" t="s">
        <v>1697</v>
      </c>
      <c r="P1307" s="83">
        <v>45034.293923611112</v>
      </c>
      <c r="Q1307" s="88" t="s">
        <v>7671</v>
      </c>
      <c r="R1307" s="88"/>
      <c r="S1307" s="88" t="s">
        <v>7672</v>
      </c>
      <c r="T1307" s="88" t="s">
        <v>1742</v>
      </c>
      <c r="U1307" s="88" t="s">
        <v>1040</v>
      </c>
      <c r="V1307" s="88" t="s">
        <v>7673</v>
      </c>
      <c r="W1307" s="78" t="s">
        <v>7674</v>
      </c>
      <c r="X1307" s="83">
        <v>45034.293923611112</v>
      </c>
      <c r="Y1307" s="88" t="s">
        <v>1692</v>
      </c>
      <c r="Z1307" s="88" t="b">
        <v>0</v>
      </c>
      <c r="AA1307" s="88" t="b">
        <v>0</v>
      </c>
      <c r="AB1307" s="88"/>
      <c r="AC1307" s="88">
        <v>1</v>
      </c>
      <c r="AD1307" s="88">
        <v>0</v>
      </c>
      <c r="AE1307" s="88" t="s">
        <v>1693</v>
      </c>
      <c r="AF1307" s="88" t="b">
        <v>0</v>
      </c>
      <c r="AG1307" s="88" t="b">
        <v>0</v>
      </c>
      <c r="AH1307" s="88"/>
      <c r="AI1307" s="88"/>
      <c r="AJ1307" s="88"/>
      <c r="AK1307" s="88" t="s">
        <v>7421</v>
      </c>
      <c r="AL1307" s="88" t="s">
        <v>7435</v>
      </c>
      <c r="AM1307" s="88" t="s">
        <v>7421</v>
      </c>
      <c r="AN1307" s="88">
        <v>0</v>
      </c>
      <c r="AO1307" s="88" t="s">
        <v>7421</v>
      </c>
      <c r="AP1307" s="88" t="b">
        <v>0</v>
      </c>
      <c r="AQ1307" s="88" t="b">
        <v>0</v>
      </c>
      <c r="AR1307" s="88"/>
      <c r="AS1307" s="88" t="b">
        <v>0</v>
      </c>
      <c r="AT1307" s="88">
        <v>0</v>
      </c>
      <c r="AU1307" s="88">
        <v>1</v>
      </c>
    </row>
    <row r="1308" spans="1:47" ht="15" customHeight="1" x14ac:dyDescent="0.3">
      <c r="A1308" s="46" t="s">
        <v>1007</v>
      </c>
      <c r="B1308" s="46" t="s">
        <v>1009</v>
      </c>
      <c r="C1308" s="50"/>
      <c r="D1308" s="51"/>
      <c r="E1308" s="81"/>
      <c r="F1308" s="52"/>
      <c r="G1308" s="50"/>
      <c r="H1308" s="54"/>
      <c r="I1308" s="53"/>
      <c r="J1308" s="53"/>
      <c r="K1308" s="65"/>
      <c r="L1308" s="79"/>
      <c r="M1308" s="79"/>
      <c r="N1308" s="60"/>
      <c r="O1308" s="88" t="s">
        <v>1697</v>
      </c>
      <c r="P1308" s="83">
        <v>45033.755844907406</v>
      </c>
      <c r="Q1308" s="88" t="s">
        <v>7675</v>
      </c>
      <c r="R1308" s="88"/>
      <c r="S1308" s="88" t="s">
        <v>7419</v>
      </c>
      <c r="T1308" s="88" t="s">
        <v>1742</v>
      </c>
      <c r="U1308" s="88" t="s">
        <v>7676</v>
      </c>
      <c r="V1308" s="88" t="s">
        <v>7420</v>
      </c>
      <c r="W1308" s="78" t="s">
        <v>7677</v>
      </c>
      <c r="X1308" s="83">
        <v>45033.755844907406</v>
      </c>
      <c r="Y1308" s="88" t="s">
        <v>1692</v>
      </c>
      <c r="Z1308" s="88" t="b">
        <v>0</v>
      </c>
      <c r="AA1308" s="88" t="b">
        <v>0</v>
      </c>
      <c r="AB1308" s="88"/>
      <c r="AC1308" s="88">
        <v>4</v>
      </c>
      <c r="AD1308" s="88">
        <v>0</v>
      </c>
      <c r="AE1308" s="88" t="s">
        <v>1693</v>
      </c>
      <c r="AF1308" s="88" t="b">
        <v>0</v>
      </c>
      <c r="AG1308" s="88" t="b">
        <v>0</v>
      </c>
      <c r="AH1308" s="88"/>
      <c r="AI1308" s="88"/>
      <c r="AJ1308" s="88"/>
      <c r="AK1308" s="88" t="s">
        <v>7421</v>
      </c>
      <c r="AL1308" s="88" t="s">
        <v>7435</v>
      </c>
      <c r="AM1308" s="88" t="s">
        <v>7421</v>
      </c>
      <c r="AN1308" s="88">
        <v>1</v>
      </c>
      <c r="AO1308" s="88" t="s">
        <v>7421</v>
      </c>
      <c r="AP1308" s="88" t="b">
        <v>0</v>
      </c>
      <c r="AQ1308" s="88" t="b">
        <v>0</v>
      </c>
      <c r="AR1308" s="88"/>
      <c r="AS1308" s="88" t="b">
        <v>0</v>
      </c>
      <c r="AT1308" s="88">
        <v>0</v>
      </c>
      <c r="AU1308" s="88">
        <v>1</v>
      </c>
    </row>
    <row r="1309" spans="1:47" ht="15" customHeight="1" x14ac:dyDescent="0.3">
      <c r="A1309" s="46" t="s">
        <v>204</v>
      </c>
      <c r="B1309" s="46" t="s">
        <v>1009</v>
      </c>
      <c r="C1309" s="50"/>
      <c r="D1309" s="51"/>
      <c r="E1309" s="81"/>
      <c r="F1309" s="52"/>
      <c r="G1309" s="50"/>
      <c r="H1309" s="54"/>
      <c r="I1309" s="53"/>
      <c r="J1309" s="53"/>
      <c r="K1309" s="65"/>
      <c r="L1309" s="79"/>
      <c r="M1309" s="79"/>
      <c r="N1309" s="60"/>
      <c r="O1309" s="88" t="s">
        <v>1697</v>
      </c>
      <c r="P1309" s="83">
        <v>45033.785011574073</v>
      </c>
      <c r="Q1309" s="88" t="s">
        <v>7678</v>
      </c>
      <c r="R1309" s="88"/>
      <c r="S1309" s="88" t="s">
        <v>7679</v>
      </c>
      <c r="T1309" s="88" t="s">
        <v>1742</v>
      </c>
      <c r="U1309" s="88" t="s">
        <v>204</v>
      </c>
      <c r="V1309" s="88" t="s">
        <v>7680</v>
      </c>
      <c r="W1309" s="78" t="s">
        <v>7681</v>
      </c>
      <c r="X1309" s="83">
        <v>45033.785011574073</v>
      </c>
      <c r="Y1309" s="88" t="s">
        <v>1692</v>
      </c>
      <c r="Z1309" s="88" t="b">
        <v>0</v>
      </c>
      <c r="AA1309" s="88" t="b">
        <v>0</v>
      </c>
      <c r="AB1309" s="88"/>
      <c r="AC1309" s="88">
        <v>1</v>
      </c>
      <c r="AD1309" s="88">
        <v>0</v>
      </c>
      <c r="AE1309" s="88" t="s">
        <v>1693</v>
      </c>
      <c r="AF1309" s="88" t="b">
        <v>0</v>
      </c>
      <c r="AG1309" s="88" t="b">
        <v>0</v>
      </c>
      <c r="AH1309" s="88"/>
      <c r="AI1309" s="88"/>
      <c r="AJ1309" s="88"/>
      <c r="AK1309" s="88" t="s">
        <v>7421</v>
      </c>
      <c r="AL1309" s="88" t="s">
        <v>7435</v>
      </c>
      <c r="AM1309" s="88" t="s">
        <v>7421</v>
      </c>
      <c r="AN1309" s="88">
        <v>1</v>
      </c>
      <c r="AO1309" s="88" t="s">
        <v>7421</v>
      </c>
      <c r="AP1309" s="88" t="b">
        <v>0</v>
      </c>
      <c r="AQ1309" s="88" t="b">
        <v>0</v>
      </c>
      <c r="AR1309" s="88"/>
      <c r="AS1309" s="88" t="b">
        <v>0</v>
      </c>
      <c r="AT1309" s="88">
        <v>0</v>
      </c>
      <c r="AU1309" s="88">
        <v>1</v>
      </c>
    </row>
    <row r="1310" spans="1:47" ht="15" customHeight="1" x14ac:dyDescent="0.3">
      <c r="A1310" s="46" t="s">
        <v>674</v>
      </c>
      <c r="B1310" s="46" t="s">
        <v>1009</v>
      </c>
      <c r="C1310" s="50"/>
      <c r="D1310" s="51"/>
      <c r="E1310" s="81"/>
      <c r="F1310" s="52"/>
      <c r="G1310" s="50"/>
      <c r="H1310" s="54"/>
      <c r="I1310" s="53"/>
      <c r="J1310" s="53"/>
      <c r="K1310" s="65"/>
      <c r="L1310" s="79"/>
      <c r="M1310" s="79"/>
      <c r="N1310" s="60"/>
      <c r="O1310" s="88" t="s">
        <v>1697</v>
      </c>
      <c r="P1310" s="83">
        <v>45033.750486111108</v>
      </c>
      <c r="Q1310" s="88" t="s">
        <v>7682</v>
      </c>
      <c r="R1310" s="88"/>
      <c r="S1310" s="88" t="s">
        <v>7683</v>
      </c>
      <c r="T1310" s="88" t="s">
        <v>1742</v>
      </c>
      <c r="U1310" s="88" t="s">
        <v>674</v>
      </c>
      <c r="V1310" s="88" t="s">
        <v>7684</v>
      </c>
      <c r="W1310" s="78" t="s">
        <v>7685</v>
      </c>
      <c r="X1310" s="83">
        <v>45033.750486111108</v>
      </c>
      <c r="Y1310" s="88" t="s">
        <v>1692</v>
      </c>
      <c r="Z1310" s="88" t="b">
        <v>0</v>
      </c>
      <c r="AA1310" s="88" t="b">
        <v>0</v>
      </c>
      <c r="AB1310" s="88"/>
      <c r="AC1310" s="88">
        <v>20</v>
      </c>
      <c r="AD1310" s="88">
        <v>0</v>
      </c>
      <c r="AE1310" s="88" t="s">
        <v>1693</v>
      </c>
      <c r="AF1310" s="88" t="b">
        <v>0</v>
      </c>
      <c r="AG1310" s="88" t="b">
        <v>0</v>
      </c>
      <c r="AH1310" s="88"/>
      <c r="AI1310" s="88"/>
      <c r="AJ1310" s="88"/>
      <c r="AK1310" s="88" t="s">
        <v>7421</v>
      </c>
      <c r="AL1310" s="88" t="s">
        <v>7435</v>
      </c>
      <c r="AM1310" s="88" t="s">
        <v>7421</v>
      </c>
      <c r="AN1310" s="88">
        <v>0</v>
      </c>
      <c r="AO1310" s="88" t="s">
        <v>7421</v>
      </c>
      <c r="AP1310" s="88" t="b">
        <v>0</v>
      </c>
      <c r="AQ1310" s="88" t="b">
        <v>0</v>
      </c>
      <c r="AR1310" s="88"/>
      <c r="AS1310" s="88" t="b">
        <v>0</v>
      </c>
      <c r="AT1310" s="88">
        <v>0</v>
      </c>
      <c r="AU1310" s="88">
        <v>1</v>
      </c>
    </row>
    <row r="1311" spans="1:47" ht="15" customHeight="1" x14ac:dyDescent="0.3">
      <c r="A1311" s="46" t="s">
        <v>1009</v>
      </c>
      <c r="B1311" s="46" t="s">
        <v>744</v>
      </c>
      <c r="C1311" s="50"/>
      <c r="D1311" s="51"/>
      <c r="E1311" s="81"/>
      <c r="F1311" s="52"/>
      <c r="G1311" s="50"/>
      <c r="H1311" s="54"/>
      <c r="I1311" s="53"/>
      <c r="J1311" s="53"/>
      <c r="K1311" s="65"/>
      <c r="L1311" s="79"/>
      <c r="M1311" s="79"/>
      <c r="N1311" s="60"/>
      <c r="O1311" s="88" t="s">
        <v>1686</v>
      </c>
      <c r="P1311" s="83">
        <v>45034.131863425922</v>
      </c>
      <c r="Q1311" s="88" t="s">
        <v>7686</v>
      </c>
      <c r="R1311" s="88"/>
      <c r="S1311" s="88" t="s">
        <v>7687</v>
      </c>
      <c r="T1311" s="88" t="s">
        <v>1742</v>
      </c>
      <c r="U1311" s="88" t="s">
        <v>7429</v>
      </c>
      <c r="V1311" s="88" t="s">
        <v>7688</v>
      </c>
      <c r="W1311" s="78" t="s">
        <v>7689</v>
      </c>
      <c r="X1311" s="83">
        <v>45034.131863425922</v>
      </c>
      <c r="Y1311" s="88" t="s">
        <v>1692</v>
      </c>
      <c r="Z1311" s="88" t="b">
        <v>0</v>
      </c>
      <c r="AA1311" s="88" t="b">
        <v>0</v>
      </c>
      <c r="AB1311" s="88"/>
      <c r="AC1311" s="88">
        <v>2</v>
      </c>
      <c r="AD1311" s="88">
        <v>0</v>
      </c>
      <c r="AE1311" s="88" t="s">
        <v>1693</v>
      </c>
      <c r="AF1311" s="88" t="b">
        <v>0</v>
      </c>
      <c r="AG1311" s="88" t="b">
        <v>0</v>
      </c>
      <c r="AH1311" s="88"/>
      <c r="AI1311" s="88"/>
      <c r="AJ1311" s="88"/>
      <c r="AK1311" s="88" t="s">
        <v>7690</v>
      </c>
      <c r="AL1311" s="88" t="s">
        <v>7691</v>
      </c>
      <c r="AM1311" s="88" t="s">
        <v>7690</v>
      </c>
      <c r="AN1311" s="88">
        <v>0</v>
      </c>
      <c r="AO1311" s="88" t="s">
        <v>7421</v>
      </c>
      <c r="AP1311" s="88" t="b">
        <v>1</v>
      </c>
      <c r="AQ1311" s="88" t="b">
        <v>0</v>
      </c>
      <c r="AR1311" s="88"/>
      <c r="AS1311" s="88" t="b">
        <v>0</v>
      </c>
      <c r="AT1311" s="88">
        <v>1</v>
      </c>
      <c r="AU1311" s="88">
        <v>1</v>
      </c>
    </row>
    <row r="1312" spans="1:47" ht="15" customHeight="1" x14ac:dyDescent="0.3">
      <c r="A1312" s="46" t="s">
        <v>744</v>
      </c>
      <c r="B1312" s="46" t="s">
        <v>1009</v>
      </c>
      <c r="C1312" s="50"/>
      <c r="D1312" s="51"/>
      <c r="E1312" s="81"/>
      <c r="F1312" s="52"/>
      <c r="G1312" s="50"/>
      <c r="H1312" s="54"/>
      <c r="I1312" s="53"/>
      <c r="J1312" s="53"/>
      <c r="K1312" s="65"/>
      <c r="L1312" s="79"/>
      <c r="M1312" s="79"/>
      <c r="N1312" s="60"/>
      <c r="O1312" s="88" t="s">
        <v>1697</v>
      </c>
      <c r="P1312" s="83">
        <v>45033.871793981481</v>
      </c>
      <c r="Q1312" s="88" t="s">
        <v>7692</v>
      </c>
      <c r="R1312" s="88"/>
      <c r="S1312" s="88" t="s">
        <v>7690</v>
      </c>
      <c r="T1312" s="88" t="s">
        <v>1742</v>
      </c>
      <c r="U1312" s="88" t="s">
        <v>5467</v>
      </c>
      <c r="V1312" s="88" t="s">
        <v>7691</v>
      </c>
      <c r="W1312" s="78" t="s">
        <v>7693</v>
      </c>
      <c r="X1312" s="83">
        <v>45033.871793981481</v>
      </c>
      <c r="Y1312" s="88" t="s">
        <v>1692</v>
      </c>
      <c r="Z1312" s="88" t="b">
        <v>0</v>
      </c>
      <c r="AA1312" s="88" t="b">
        <v>0</v>
      </c>
      <c r="AB1312" s="88"/>
      <c r="AC1312" s="88">
        <v>3</v>
      </c>
      <c r="AD1312" s="88">
        <v>0</v>
      </c>
      <c r="AE1312" s="88" t="s">
        <v>1693</v>
      </c>
      <c r="AF1312" s="88" t="b">
        <v>0</v>
      </c>
      <c r="AG1312" s="88" t="b">
        <v>0</v>
      </c>
      <c r="AH1312" s="88"/>
      <c r="AI1312" s="88"/>
      <c r="AJ1312" s="88"/>
      <c r="AK1312" s="88" t="s">
        <v>7421</v>
      </c>
      <c r="AL1312" s="88" t="s">
        <v>7435</v>
      </c>
      <c r="AM1312" s="88" t="s">
        <v>7421</v>
      </c>
      <c r="AN1312" s="88">
        <v>1</v>
      </c>
      <c r="AO1312" s="88" t="s">
        <v>7421</v>
      </c>
      <c r="AP1312" s="88" t="b">
        <v>0</v>
      </c>
      <c r="AQ1312" s="88" t="b">
        <v>0</v>
      </c>
      <c r="AR1312" s="88"/>
      <c r="AS1312" s="88" t="b">
        <v>0</v>
      </c>
      <c r="AT1312" s="88">
        <v>0</v>
      </c>
      <c r="AU1312" s="88">
        <v>1</v>
      </c>
    </row>
    <row r="1313" spans="1:47" ht="15" customHeight="1" x14ac:dyDescent="0.3">
      <c r="A1313" s="46" t="s">
        <v>1041</v>
      </c>
      <c r="B1313" s="46" t="s">
        <v>1009</v>
      </c>
      <c r="C1313" s="50"/>
      <c r="D1313" s="51"/>
      <c r="E1313" s="81"/>
      <c r="F1313" s="52"/>
      <c r="G1313" s="50"/>
      <c r="H1313" s="54"/>
      <c r="I1313" s="53"/>
      <c r="J1313" s="53"/>
      <c r="K1313" s="65"/>
      <c r="L1313" s="79"/>
      <c r="M1313" s="79"/>
      <c r="N1313" s="60"/>
      <c r="O1313" s="88" t="s">
        <v>1697</v>
      </c>
      <c r="P1313" s="83">
        <v>45033.957696759258</v>
      </c>
      <c r="Q1313" s="88" t="s">
        <v>7694</v>
      </c>
      <c r="R1313" s="88"/>
      <c r="S1313" s="88" t="s">
        <v>7695</v>
      </c>
      <c r="T1313" s="88" t="s">
        <v>1742</v>
      </c>
      <c r="U1313" s="88" t="s">
        <v>1041</v>
      </c>
      <c r="V1313" s="88" t="s">
        <v>7696</v>
      </c>
      <c r="W1313" s="78" t="s">
        <v>7697</v>
      </c>
      <c r="X1313" s="83">
        <v>45033.957696759258</v>
      </c>
      <c r="Y1313" s="88" t="s">
        <v>1692</v>
      </c>
      <c r="Z1313" s="88" t="b">
        <v>0</v>
      </c>
      <c r="AA1313" s="88" t="b">
        <v>0</v>
      </c>
      <c r="AB1313" s="88"/>
      <c r="AC1313" s="88">
        <v>1</v>
      </c>
      <c r="AD1313" s="88">
        <v>0</v>
      </c>
      <c r="AE1313" s="88" t="s">
        <v>1693</v>
      </c>
      <c r="AF1313" s="88" t="b">
        <v>0</v>
      </c>
      <c r="AG1313" s="88" t="b">
        <v>0</v>
      </c>
      <c r="AH1313" s="88"/>
      <c r="AI1313" s="88"/>
      <c r="AJ1313" s="88"/>
      <c r="AK1313" s="88" t="s">
        <v>7421</v>
      </c>
      <c r="AL1313" s="88" t="s">
        <v>7435</v>
      </c>
      <c r="AM1313" s="88" t="s">
        <v>7421</v>
      </c>
      <c r="AN1313" s="88">
        <v>0</v>
      </c>
      <c r="AO1313" s="88" t="s">
        <v>7421</v>
      </c>
      <c r="AP1313" s="88" t="b">
        <v>0</v>
      </c>
      <c r="AQ1313" s="88" t="b">
        <v>0</v>
      </c>
      <c r="AR1313" s="88"/>
      <c r="AS1313" s="88" t="b">
        <v>0</v>
      </c>
      <c r="AT1313" s="88">
        <v>0</v>
      </c>
      <c r="AU1313" s="88">
        <v>1</v>
      </c>
    </row>
    <row r="1314" spans="1:47" ht="15" customHeight="1" x14ac:dyDescent="0.3">
      <c r="A1314" s="46" t="s">
        <v>1009</v>
      </c>
      <c r="B1314" s="46" t="s">
        <v>1009</v>
      </c>
      <c r="C1314" s="50"/>
      <c r="D1314" s="51"/>
      <c r="E1314" s="81"/>
      <c r="F1314" s="52"/>
      <c r="G1314" s="50"/>
      <c r="H1314" s="54"/>
      <c r="I1314" s="53"/>
      <c r="J1314" s="53"/>
      <c r="K1314" s="65"/>
      <c r="L1314" s="79"/>
      <c r="M1314" s="79"/>
      <c r="N1314" s="60"/>
      <c r="O1314" s="88" t="s">
        <v>1736</v>
      </c>
      <c r="P1314" s="83">
        <v>45033.732071759259</v>
      </c>
      <c r="Q1314" s="88" t="s">
        <v>7698</v>
      </c>
      <c r="R1314" s="78" t="s">
        <v>7699</v>
      </c>
      <c r="S1314" s="88" t="s">
        <v>7421</v>
      </c>
      <c r="T1314" s="88" t="s">
        <v>1742</v>
      </c>
      <c r="U1314" s="88" t="s">
        <v>7429</v>
      </c>
      <c r="V1314" s="88" t="s">
        <v>7435</v>
      </c>
      <c r="W1314" s="78" t="s">
        <v>7700</v>
      </c>
      <c r="X1314" s="83">
        <v>45033.732071759259</v>
      </c>
      <c r="Y1314" s="88" t="s">
        <v>1692</v>
      </c>
      <c r="Z1314" s="88" t="b">
        <v>0</v>
      </c>
      <c r="AA1314" s="88" t="b">
        <v>0</v>
      </c>
      <c r="AB1314" s="88"/>
      <c r="AC1314" s="88">
        <v>66</v>
      </c>
      <c r="AD1314" s="88">
        <v>6</v>
      </c>
      <c r="AE1314" s="88" t="s">
        <v>1693</v>
      </c>
      <c r="AF1314" s="88" t="b">
        <v>0</v>
      </c>
      <c r="AG1314" s="88" t="b">
        <v>0</v>
      </c>
      <c r="AH1314" s="88" t="s">
        <v>7701</v>
      </c>
      <c r="AI1314" s="88" t="b">
        <v>0</v>
      </c>
      <c r="AJ1314" s="88">
        <v>0.91</v>
      </c>
      <c r="AK1314" s="88"/>
      <c r="AL1314" s="88"/>
      <c r="AM1314" s="88" t="s">
        <v>7421</v>
      </c>
      <c r="AN1314" s="88">
        <v>0</v>
      </c>
      <c r="AO1314" s="88"/>
      <c r="AP1314" s="88"/>
      <c r="AQ1314" s="88"/>
      <c r="AR1314" s="88"/>
      <c r="AS1314" s="88"/>
      <c r="AT1314" s="88"/>
      <c r="AU1314" s="88">
        <v>1</v>
      </c>
    </row>
    <row r="1315" spans="1:47" ht="15" customHeight="1" x14ac:dyDescent="0.3">
      <c r="A1315" s="46" t="s">
        <v>1042</v>
      </c>
      <c r="B1315" s="46" t="s">
        <v>1043</v>
      </c>
      <c r="C1315" s="50"/>
      <c r="D1315" s="51"/>
      <c r="E1315" s="81"/>
      <c r="F1315" s="52"/>
      <c r="G1315" s="50"/>
      <c r="H1315" s="54"/>
      <c r="I1315" s="53"/>
      <c r="J1315" s="53"/>
      <c r="K1315" s="65"/>
      <c r="L1315" s="79"/>
      <c r="M1315" s="79"/>
      <c r="N1315" s="60"/>
      <c r="O1315" s="88" t="s">
        <v>1686</v>
      </c>
      <c r="P1315" s="83">
        <v>45033.919039351851</v>
      </c>
      <c r="Q1315" s="88" t="s">
        <v>7702</v>
      </c>
      <c r="R1315" s="88"/>
      <c r="S1315" s="88" t="s">
        <v>7703</v>
      </c>
      <c r="T1315" s="88" t="s">
        <v>2320</v>
      </c>
      <c r="U1315" s="88" t="s">
        <v>1042</v>
      </c>
      <c r="V1315" s="88" t="s">
        <v>7704</v>
      </c>
      <c r="W1315" s="78" t="s">
        <v>7705</v>
      </c>
      <c r="X1315" s="83">
        <v>45033.919039351851</v>
      </c>
      <c r="Y1315" s="88" t="s">
        <v>1692</v>
      </c>
      <c r="Z1315" s="88" t="b">
        <v>0</v>
      </c>
      <c r="AA1315" s="88" t="b">
        <v>0</v>
      </c>
      <c r="AB1315" s="88"/>
      <c r="AC1315" s="88">
        <v>3</v>
      </c>
      <c r="AD1315" s="88">
        <v>0</v>
      </c>
      <c r="AE1315" s="88" t="s">
        <v>1693</v>
      </c>
      <c r="AF1315" s="88" t="b">
        <v>0</v>
      </c>
      <c r="AG1315" s="88" t="b">
        <v>0</v>
      </c>
      <c r="AH1315" s="88"/>
      <c r="AI1315" s="88"/>
      <c r="AJ1315" s="88"/>
      <c r="AK1315" s="88" t="s">
        <v>7706</v>
      </c>
      <c r="AL1315" s="88" t="s">
        <v>7707</v>
      </c>
      <c r="AM1315" s="88" t="s">
        <v>7706</v>
      </c>
      <c r="AN1315" s="88">
        <v>0</v>
      </c>
      <c r="AO1315" s="88" t="s">
        <v>7708</v>
      </c>
      <c r="AP1315" s="88" t="b">
        <v>0</v>
      </c>
      <c r="AQ1315" s="88" t="b">
        <v>0</v>
      </c>
      <c r="AR1315" s="88"/>
      <c r="AS1315" s="88" t="b">
        <v>0</v>
      </c>
      <c r="AT1315" s="88">
        <v>6</v>
      </c>
      <c r="AU1315" s="88">
        <v>1</v>
      </c>
    </row>
    <row r="1316" spans="1:47" ht="15" customHeight="1" x14ac:dyDescent="0.3">
      <c r="A1316" s="46" t="s">
        <v>1044</v>
      </c>
      <c r="B1316" s="46" t="s">
        <v>1043</v>
      </c>
      <c r="C1316" s="50"/>
      <c r="D1316" s="51"/>
      <c r="E1316" s="81"/>
      <c r="F1316" s="52"/>
      <c r="G1316" s="50"/>
      <c r="H1316" s="54"/>
      <c r="I1316" s="53"/>
      <c r="J1316" s="53"/>
      <c r="K1316" s="65"/>
      <c r="L1316" s="79"/>
      <c r="M1316" s="79"/>
      <c r="N1316" s="60"/>
      <c r="O1316" s="88" t="s">
        <v>1686</v>
      </c>
      <c r="P1316" s="83">
        <v>45033.953159722223</v>
      </c>
      <c r="Q1316" s="88" t="s">
        <v>7709</v>
      </c>
      <c r="R1316" s="88"/>
      <c r="S1316" s="88" t="s">
        <v>7710</v>
      </c>
      <c r="T1316" s="88" t="s">
        <v>2320</v>
      </c>
      <c r="U1316" s="88" t="s">
        <v>7711</v>
      </c>
      <c r="V1316" s="88" t="s">
        <v>7712</v>
      </c>
      <c r="W1316" s="78" t="s">
        <v>7713</v>
      </c>
      <c r="X1316" s="83">
        <v>45033.953159722223</v>
      </c>
      <c r="Y1316" s="88" t="s">
        <v>1692</v>
      </c>
      <c r="Z1316" s="88" t="b">
        <v>0</v>
      </c>
      <c r="AA1316" s="88" t="b">
        <v>0</v>
      </c>
      <c r="AB1316" s="88"/>
      <c r="AC1316" s="88">
        <v>3</v>
      </c>
      <c r="AD1316" s="88">
        <v>0</v>
      </c>
      <c r="AE1316" s="88" t="s">
        <v>1693</v>
      </c>
      <c r="AF1316" s="88" t="b">
        <v>0</v>
      </c>
      <c r="AG1316" s="88" t="b">
        <v>0</v>
      </c>
      <c r="AH1316" s="88"/>
      <c r="AI1316" s="88"/>
      <c r="AJ1316" s="88"/>
      <c r="AK1316" s="88" t="s">
        <v>7706</v>
      </c>
      <c r="AL1316" s="88" t="s">
        <v>7707</v>
      </c>
      <c r="AM1316" s="88" t="s">
        <v>7706</v>
      </c>
      <c r="AN1316" s="88">
        <v>0</v>
      </c>
      <c r="AO1316" s="88" t="s">
        <v>7708</v>
      </c>
      <c r="AP1316" s="88" t="b">
        <v>0</v>
      </c>
      <c r="AQ1316" s="88" t="b">
        <v>0</v>
      </c>
      <c r="AR1316" s="88"/>
      <c r="AS1316" s="88" t="b">
        <v>0</v>
      </c>
      <c r="AT1316" s="88">
        <v>6</v>
      </c>
      <c r="AU1316" s="88">
        <v>1</v>
      </c>
    </row>
    <row r="1317" spans="1:47" ht="15" customHeight="1" x14ac:dyDescent="0.3">
      <c r="A1317" s="46" t="s">
        <v>1045</v>
      </c>
      <c r="B1317" s="46" t="s">
        <v>1043</v>
      </c>
      <c r="C1317" s="50"/>
      <c r="D1317" s="51"/>
      <c r="E1317" s="81"/>
      <c r="F1317" s="52"/>
      <c r="G1317" s="50"/>
      <c r="H1317" s="54"/>
      <c r="I1317" s="53"/>
      <c r="J1317" s="53"/>
      <c r="K1317" s="65"/>
      <c r="L1317" s="79"/>
      <c r="M1317" s="79"/>
      <c r="N1317" s="60"/>
      <c r="O1317" s="88" t="s">
        <v>1686</v>
      </c>
      <c r="P1317" s="83">
        <v>45033.812060185184</v>
      </c>
      <c r="Q1317" s="88" t="s">
        <v>7714</v>
      </c>
      <c r="R1317" s="88"/>
      <c r="S1317" s="88" t="s">
        <v>7715</v>
      </c>
      <c r="T1317" s="88" t="s">
        <v>2320</v>
      </c>
      <c r="U1317" s="88" t="s">
        <v>1045</v>
      </c>
      <c r="V1317" s="88" t="s">
        <v>7716</v>
      </c>
      <c r="W1317" s="78" t="s">
        <v>7717</v>
      </c>
      <c r="X1317" s="83">
        <v>45033.812060185184</v>
      </c>
      <c r="Y1317" s="88" t="s">
        <v>1692</v>
      </c>
      <c r="Z1317" s="88" t="b">
        <v>0</v>
      </c>
      <c r="AA1317" s="88" t="b">
        <v>0</v>
      </c>
      <c r="AB1317" s="88"/>
      <c r="AC1317" s="88">
        <v>7</v>
      </c>
      <c r="AD1317" s="88">
        <v>0</v>
      </c>
      <c r="AE1317" s="88" t="s">
        <v>1693</v>
      </c>
      <c r="AF1317" s="88" t="b">
        <v>0</v>
      </c>
      <c r="AG1317" s="88" t="b">
        <v>0</v>
      </c>
      <c r="AH1317" s="88"/>
      <c r="AI1317" s="88"/>
      <c r="AJ1317" s="88"/>
      <c r="AK1317" s="88" t="s">
        <v>7718</v>
      </c>
      <c r="AL1317" s="88" t="s">
        <v>7719</v>
      </c>
      <c r="AM1317" s="88" t="s">
        <v>7718</v>
      </c>
      <c r="AN1317" s="88">
        <v>0</v>
      </c>
      <c r="AO1317" s="88" t="s">
        <v>7708</v>
      </c>
      <c r="AP1317" s="88" t="b">
        <v>0</v>
      </c>
      <c r="AQ1317" s="88" t="b">
        <v>0</v>
      </c>
      <c r="AR1317" s="88"/>
      <c r="AS1317" s="88" t="b">
        <v>0</v>
      </c>
      <c r="AT1317" s="88">
        <v>4</v>
      </c>
      <c r="AU1317" s="88">
        <v>2</v>
      </c>
    </row>
    <row r="1318" spans="1:47" ht="15" customHeight="1" x14ac:dyDescent="0.3">
      <c r="A1318" s="46" t="s">
        <v>1043</v>
      </c>
      <c r="B1318" s="46" t="s">
        <v>1046</v>
      </c>
      <c r="C1318" s="50"/>
      <c r="D1318" s="51"/>
      <c r="E1318" s="81"/>
      <c r="F1318" s="52"/>
      <c r="G1318" s="50"/>
      <c r="H1318" s="54"/>
      <c r="I1318" s="53"/>
      <c r="J1318" s="53"/>
      <c r="K1318" s="65"/>
      <c r="L1318" s="79"/>
      <c r="M1318" s="79"/>
      <c r="N1318" s="60"/>
      <c r="O1318" s="88" t="s">
        <v>1686</v>
      </c>
      <c r="P1318" s="83">
        <v>45033.847662037035</v>
      </c>
      <c r="Q1318" s="88" t="s">
        <v>7720</v>
      </c>
      <c r="R1318" s="88"/>
      <c r="S1318" s="88" t="s">
        <v>7706</v>
      </c>
      <c r="T1318" s="88" t="s">
        <v>2320</v>
      </c>
      <c r="U1318" s="88" t="s">
        <v>7721</v>
      </c>
      <c r="V1318" s="88" t="s">
        <v>7707</v>
      </c>
      <c r="W1318" s="78" t="s">
        <v>7722</v>
      </c>
      <c r="X1318" s="83">
        <v>45033.847662037035</v>
      </c>
      <c r="Y1318" s="88" t="s">
        <v>1692</v>
      </c>
      <c r="Z1318" s="88" t="b">
        <v>0</v>
      </c>
      <c r="AA1318" s="88" t="b">
        <v>0</v>
      </c>
      <c r="AB1318" s="88"/>
      <c r="AC1318" s="88">
        <v>0</v>
      </c>
      <c r="AD1318" s="88">
        <v>0</v>
      </c>
      <c r="AE1318" s="88" t="s">
        <v>1693</v>
      </c>
      <c r="AF1318" s="88" t="b">
        <v>0</v>
      </c>
      <c r="AG1318" s="88" t="b">
        <v>0</v>
      </c>
      <c r="AH1318" s="88"/>
      <c r="AI1318" s="88"/>
      <c r="AJ1318" s="88"/>
      <c r="AK1318" s="88" t="s">
        <v>7723</v>
      </c>
      <c r="AL1318" s="88" t="s">
        <v>7724</v>
      </c>
      <c r="AM1318" s="88" t="s">
        <v>7723</v>
      </c>
      <c r="AN1318" s="88">
        <v>2</v>
      </c>
      <c r="AO1318" s="88" t="s">
        <v>7708</v>
      </c>
      <c r="AP1318" s="88" t="b">
        <v>0</v>
      </c>
      <c r="AQ1318" s="88" t="b">
        <v>0</v>
      </c>
      <c r="AR1318" s="88"/>
      <c r="AS1318" s="88" t="b">
        <v>0</v>
      </c>
      <c r="AT1318" s="88">
        <v>5</v>
      </c>
      <c r="AU1318" s="88">
        <v>1</v>
      </c>
    </row>
    <row r="1319" spans="1:47" ht="15" customHeight="1" x14ac:dyDescent="0.3">
      <c r="A1319" s="46" t="s">
        <v>1046</v>
      </c>
      <c r="B1319" s="46" t="s">
        <v>1043</v>
      </c>
      <c r="C1319" s="50"/>
      <c r="D1319" s="51"/>
      <c r="E1319" s="81"/>
      <c r="F1319" s="52"/>
      <c r="G1319" s="50"/>
      <c r="H1319" s="54"/>
      <c r="I1319" s="53"/>
      <c r="J1319" s="53"/>
      <c r="K1319" s="65"/>
      <c r="L1319" s="79"/>
      <c r="M1319" s="79"/>
      <c r="N1319" s="60"/>
      <c r="O1319" s="88" t="s">
        <v>1686</v>
      </c>
      <c r="P1319" s="83">
        <v>45033.846284722225</v>
      </c>
      <c r="Q1319" s="88" t="s">
        <v>7725</v>
      </c>
      <c r="R1319" s="88"/>
      <c r="S1319" s="88" t="s">
        <v>7723</v>
      </c>
      <c r="T1319" s="88" t="s">
        <v>2320</v>
      </c>
      <c r="U1319" s="88" t="s">
        <v>1046</v>
      </c>
      <c r="V1319" s="88" t="s">
        <v>7724</v>
      </c>
      <c r="W1319" s="78" t="s">
        <v>7726</v>
      </c>
      <c r="X1319" s="83">
        <v>45033.846284722225</v>
      </c>
      <c r="Y1319" s="88" t="s">
        <v>1692</v>
      </c>
      <c r="Z1319" s="88" t="b">
        <v>0</v>
      </c>
      <c r="AA1319" s="88" t="b">
        <v>0</v>
      </c>
      <c r="AB1319" s="88"/>
      <c r="AC1319" s="88">
        <v>1</v>
      </c>
      <c r="AD1319" s="88">
        <v>0</v>
      </c>
      <c r="AE1319" s="88" t="s">
        <v>1693</v>
      </c>
      <c r="AF1319" s="88" t="b">
        <v>0</v>
      </c>
      <c r="AG1319" s="88" t="b">
        <v>0</v>
      </c>
      <c r="AH1319" s="88"/>
      <c r="AI1319" s="88"/>
      <c r="AJ1319" s="88"/>
      <c r="AK1319" s="88" t="s">
        <v>7718</v>
      </c>
      <c r="AL1319" s="88" t="s">
        <v>7719</v>
      </c>
      <c r="AM1319" s="88" t="s">
        <v>7718</v>
      </c>
      <c r="AN1319" s="88">
        <v>1</v>
      </c>
      <c r="AO1319" s="88" t="s">
        <v>7708</v>
      </c>
      <c r="AP1319" s="88" t="b">
        <v>0</v>
      </c>
      <c r="AQ1319" s="88" t="b">
        <v>0</v>
      </c>
      <c r="AR1319" s="88"/>
      <c r="AS1319" s="88" t="b">
        <v>0</v>
      </c>
      <c r="AT1319" s="88">
        <v>4</v>
      </c>
      <c r="AU1319" s="88">
        <v>1</v>
      </c>
    </row>
    <row r="1320" spans="1:47" ht="15" customHeight="1" x14ac:dyDescent="0.3">
      <c r="A1320" s="46" t="s">
        <v>1043</v>
      </c>
      <c r="B1320" s="46" t="s">
        <v>1045</v>
      </c>
      <c r="C1320" s="50"/>
      <c r="D1320" s="51"/>
      <c r="E1320" s="81"/>
      <c r="F1320" s="52"/>
      <c r="G1320" s="50"/>
      <c r="H1320" s="54"/>
      <c r="I1320" s="53"/>
      <c r="J1320" s="53"/>
      <c r="K1320" s="65"/>
      <c r="L1320" s="79"/>
      <c r="M1320" s="79"/>
      <c r="N1320" s="60"/>
      <c r="O1320" s="88" t="s">
        <v>1686</v>
      </c>
      <c r="P1320" s="83">
        <v>45033.809988425928</v>
      </c>
      <c r="Q1320" s="88" t="s">
        <v>7727</v>
      </c>
      <c r="R1320" s="88"/>
      <c r="S1320" s="88" t="s">
        <v>7718</v>
      </c>
      <c r="T1320" s="88" t="s">
        <v>2320</v>
      </c>
      <c r="U1320" s="88" t="s">
        <v>7721</v>
      </c>
      <c r="V1320" s="88" t="s">
        <v>7719</v>
      </c>
      <c r="W1320" s="78" t="s">
        <v>7728</v>
      </c>
      <c r="X1320" s="83">
        <v>45033.809988425928</v>
      </c>
      <c r="Y1320" s="88" t="s">
        <v>1692</v>
      </c>
      <c r="Z1320" s="88" t="b">
        <v>0</v>
      </c>
      <c r="AA1320" s="88" t="b">
        <v>0</v>
      </c>
      <c r="AB1320" s="88"/>
      <c r="AC1320" s="88">
        <v>5</v>
      </c>
      <c r="AD1320" s="88">
        <v>0</v>
      </c>
      <c r="AE1320" s="88" t="s">
        <v>1693</v>
      </c>
      <c r="AF1320" s="88" t="b">
        <v>0</v>
      </c>
      <c r="AG1320" s="88" t="b">
        <v>0</v>
      </c>
      <c r="AH1320" s="88"/>
      <c r="AI1320" s="88"/>
      <c r="AJ1320" s="88"/>
      <c r="AK1320" s="88" t="s">
        <v>7729</v>
      </c>
      <c r="AL1320" s="88" t="s">
        <v>7730</v>
      </c>
      <c r="AM1320" s="88" t="s">
        <v>7729</v>
      </c>
      <c r="AN1320" s="88">
        <v>2</v>
      </c>
      <c r="AO1320" s="88" t="s">
        <v>7708</v>
      </c>
      <c r="AP1320" s="88" t="b">
        <v>0</v>
      </c>
      <c r="AQ1320" s="88" t="b">
        <v>0</v>
      </c>
      <c r="AR1320" s="88"/>
      <c r="AS1320" s="88" t="b">
        <v>0</v>
      </c>
      <c r="AT1320" s="88">
        <v>3</v>
      </c>
      <c r="AU1320" s="88">
        <v>2</v>
      </c>
    </row>
    <row r="1321" spans="1:47" ht="15" customHeight="1" x14ac:dyDescent="0.3">
      <c r="A1321" s="46" t="s">
        <v>1045</v>
      </c>
      <c r="B1321" s="46" t="s">
        <v>1043</v>
      </c>
      <c r="C1321" s="50"/>
      <c r="D1321" s="51"/>
      <c r="E1321" s="81"/>
      <c r="F1321" s="52"/>
      <c r="G1321" s="50"/>
      <c r="H1321" s="54"/>
      <c r="I1321" s="53"/>
      <c r="J1321" s="53"/>
      <c r="K1321" s="65"/>
      <c r="L1321" s="79"/>
      <c r="M1321" s="79"/>
      <c r="N1321" s="60"/>
      <c r="O1321" s="88" t="s">
        <v>1686</v>
      </c>
      <c r="P1321" s="83">
        <v>45033.808796296296</v>
      </c>
      <c r="Q1321" s="88" t="s">
        <v>7731</v>
      </c>
      <c r="R1321" s="88"/>
      <c r="S1321" s="88" t="s">
        <v>7729</v>
      </c>
      <c r="T1321" s="88" t="s">
        <v>2320</v>
      </c>
      <c r="U1321" s="88" t="s">
        <v>1045</v>
      </c>
      <c r="V1321" s="88" t="s">
        <v>7730</v>
      </c>
      <c r="W1321" s="78" t="s">
        <v>7732</v>
      </c>
      <c r="X1321" s="83">
        <v>45033.808796296296</v>
      </c>
      <c r="Y1321" s="88" t="s">
        <v>1692</v>
      </c>
      <c r="Z1321" s="88" t="b">
        <v>0</v>
      </c>
      <c r="AA1321" s="88" t="b">
        <v>0</v>
      </c>
      <c r="AB1321" s="88"/>
      <c r="AC1321" s="88">
        <v>5</v>
      </c>
      <c r="AD1321" s="88">
        <v>0</v>
      </c>
      <c r="AE1321" s="88" t="s">
        <v>1693</v>
      </c>
      <c r="AF1321" s="88" t="b">
        <v>0</v>
      </c>
      <c r="AG1321" s="88" t="b">
        <v>0</v>
      </c>
      <c r="AH1321" s="88"/>
      <c r="AI1321" s="88"/>
      <c r="AJ1321" s="88"/>
      <c r="AK1321" s="88" t="s">
        <v>7733</v>
      </c>
      <c r="AL1321" s="88" t="s">
        <v>7734</v>
      </c>
      <c r="AM1321" s="88" t="s">
        <v>7733</v>
      </c>
      <c r="AN1321" s="88">
        <v>1</v>
      </c>
      <c r="AO1321" s="88" t="s">
        <v>7708</v>
      </c>
      <c r="AP1321" s="88" t="b">
        <v>0</v>
      </c>
      <c r="AQ1321" s="88" t="b">
        <v>0</v>
      </c>
      <c r="AR1321" s="88"/>
      <c r="AS1321" s="88" t="b">
        <v>0</v>
      </c>
      <c r="AT1321" s="88">
        <v>2</v>
      </c>
      <c r="AU1321" s="88">
        <v>2</v>
      </c>
    </row>
    <row r="1322" spans="1:47" ht="15" customHeight="1" x14ac:dyDescent="0.3">
      <c r="A1322" s="46" t="s">
        <v>1043</v>
      </c>
      <c r="B1322" s="46" t="s">
        <v>1047</v>
      </c>
      <c r="C1322" s="50"/>
      <c r="D1322" s="51"/>
      <c r="E1322" s="81"/>
      <c r="F1322" s="52"/>
      <c r="G1322" s="50"/>
      <c r="H1322" s="54"/>
      <c r="I1322" s="53"/>
      <c r="J1322" s="53"/>
      <c r="K1322" s="65"/>
      <c r="L1322" s="79"/>
      <c r="M1322" s="79"/>
      <c r="N1322" s="60"/>
      <c r="O1322" s="88" t="s">
        <v>1686</v>
      </c>
      <c r="P1322" s="83">
        <v>45034.112314814818</v>
      </c>
      <c r="Q1322" s="88" t="s">
        <v>7735</v>
      </c>
      <c r="R1322" s="88"/>
      <c r="S1322" s="88" t="s">
        <v>7736</v>
      </c>
      <c r="T1322" s="88" t="s">
        <v>2320</v>
      </c>
      <c r="U1322" s="88" t="s">
        <v>7721</v>
      </c>
      <c r="V1322" s="88" t="s">
        <v>7737</v>
      </c>
      <c r="W1322" s="78" t="s">
        <v>7738</v>
      </c>
      <c r="X1322" s="83">
        <v>45034.112314814818</v>
      </c>
      <c r="Y1322" s="88" t="s">
        <v>1692</v>
      </c>
      <c r="Z1322" s="88" t="b">
        <v>0</v>
      </c>
      <c r="AA1322" s="88" t="b">
        <v>0</v>
      </c>
      <c r="AB1322" s="88"/>
      <c r="AC1322" s="88">
        <v>1</v>
      </c>
      <c r="AD1322" s="88">
        <v>0</v>
      </c>
      <c r="AE1322" s="88" t="s">
        <v>1693</v>
      </c>
      <c r="AF1322" s="88" t="b">
        <v>0</v>
      </c>
      <c r="AG1322" s="88" t="b">
        <v>0</v>
      </c>
      <c r="AH1322" s="88"/>
      <c r="AI1322" s="88"/>
      <c r="AJ1322" s="88"/>
      <c r="AK1322" s="88" t="s">
        <v>7739</v>
      </c>
      <c r="AL1322" s="88" t="s">
        <v>7740</v>
      </c>
      <c r="AM1322" s="88" t="s">
        <v>7739</v>
      </c>
      <c r="AN1322" s="88">
        <v>0</v>
      </c>
      <c r="AO1322" s="88" t="s">
        <v>7708</v>
      </c>
      <c r="AP1322" s="88" t="b">
        <v>0</v>
      </c>
      <c r="AQ1322" s="88" t="b">
        <v>0</v>
      </c>
      <c r="AR1322" s="88"/>
      <c r="AS1322" s="88" t="b">
        <v>0</v>
      </c>
      <c r="AT1322" s="88">
        <v>5</v>
      </c>
      <c r="AU1322" s="88">
        <v>2</v>
      </c>
    </row>
    <row r="1323" spans="1:47" ht="15" customHeight="1" x14ac:dyDescent="0.3">
      <c r="A1323" s="46" t="s">
        <v>1047</v>
      </c>
      <c r="B1323" s="46" t="s">
        <v>1043</v>
      </c>
      <c r="C1323" s="50"/>
      <c r="D1323" s="51"/>
      <c r="E1323" s="81"/>
      <c r="F1323" s="52"/>
      <c r="G1323" s="50"/>
      <c r="H1323" s="54"/>
      <c r="I1323" s="53"/>
      <c r="J1323" s="53"/>
      <c r="K1323" s="65"/>
      <c r="L1323" s="79"/>
      <c r="M1323" s="79"/>
      <c r="N1323" s="60"/>
      <c r="O1323" s="88" t="s">
        <v>1686</v>
      </c>
      <c r="P1323" s="83">
        <v>45034.111319444448</v>
      </c>
      <c r="Q1323" s="88" t="s">
        <v>7741</v>
      </c>
      <c r="R1323" s="88"/>
      <c r="S1323" s="88" t="s">
        <v>7739</v>
      </c>
      <c r="T1323" s="88" t="s">
        <v>2320</v>
      </c>
      <c r="U1323" s="88" t="s">
        <v>1047</v>
      </c>
      <c r="V1323" s="88" t="s">
        <v>7740</v>
      </c>
      <c r="W1323" s="78" t="s">
        <v>7742</v>
      </c>
      <c r="X1323" s="83">
        <v>45034.111319444448</v>
      </c>
      <c r="Y1323" s="88" t="s">
        <v>1692</v>
      </c>
      <c r="Z1323" s="88" t="b">
        <v>0</v>
      </c>
      <c r="AA1323" s="88" t="b">
        <v>0</v>
      </c>
      <c r="AB1323" s="88"/>
      <c r="AC1323" s="88">
        <v>2</v>
      </c>
      <c r="AD1323" s="88">
        <v>0</v>
      </c>
      <c r="AE1323" s="88" t="s">
        <v>1693</v>
      </c>
      <c r="AF1323" s="88" t="b">
        <v>0</v>
      </c>
      <c r="AG1323" s="88" t="b">
        <v>0</v>
      </c>
      <c r="AH1323" s="88"/>
      <c r="AI1323" s="88"/>
      <c r="AJ1323" s="88"/>
      <c r="AK1323" s="88" t="s">
        <v>7743</v>
      </c>
      <c r="AL1323" s="88" t="s">
        <v>7744</v>
      </c>
      <c r="AM1323" s="88" t="s">
        <v>7743</v>
      </c>
      <c r="AN1323" s="88">
        <v>1</v>
      </c>
      <c r="AO1323" s="88" t="s">
        <v>7708</v>
      </c>
      <c r="AP1323" s="88" t="b">
        <v>0</v>
      </c>
      <c r="AQ1323" s="88" t="b">
        <v>0</v>
      </c>
      <c r="AR1323" s="88"/>
      <c r="AS1323" s="88" t="b">
        <v>0</v>
      </c>
      <c r="AT1323" s="88">
        <v>4</v>
      </c>
      <c r="AU1323" s="88">
        <v>2</v>
      </c>
    </row>
    <row r="1324" spans="1:47" ht="15" customHeight="1" x14ac:dyDescent="0.3">
      <c r="A1324" s="46" t="s">
        <v>1043</v>
      </c>
      <c r="B1324" s="46" t="s">
        <v>1047</v>
      </c>
      <c r="C1324" s="50"/>
      <c r="D1324" s="51"/>
      <c r="E1324" s="81"/>
      <c r="F1324" s="52"/>
      <c r="G1324" s="50"/>
      <c r="H1324" s="54"/>
      <c r="I1324" s="53"/>
      <c r="J1324" s="53"/>
      <c r="K1324" s="65"/>
      <c r="L1324" s="79"/>
      <c r="M1324" s="79"/>
      <c r="N1324" s="60"/>
      <c r="O1324" s="88" t="s">
        <v>1686</v>
      </c>
      <c r="P1324" s="83">
        <v>45034.103831018518</v>
      </c>
      <c r="Q1324" s="88" t="s">
        <v>7745</v>
      </c>
      <c r="R1324" s="88"/>
      <c r="S1324" s="88" t="s">
        <v>7743</v>
      </c>
      <c r="T1324" s="88" t="s">
        <v>2320</v>
      </c>
      <c r="U1324" s="88" t="s">
        <v>7721</v>
      </c>
      <c r="V1324" s="88" t="s">
        <v>7744</v>
      </c>
      <c r="W1324" s="78" t="s">
        <v>7746</v>
      </c>
      <c r="X1324" s="83">
        <v>45034.103831018518</v>
      </c>
      <c r="Y1324" s="88" t="s">
        <v>1692</v>
      </c>
      <c r="Z1324" s="88" t="b">
        <v>0</v>
      </c>
      <c r="AA1324" s="88" t="b">
        <v>0</v>
      </c>
      <c r="AB1324" s="88"/>
      <c r="AC1324" s="88">
        <v>1</v>
      </c>
      <c r="AD1324" s="88">
        <v>0</v>
      </c>
      <c r="AE1324" s="88" t="s">
        <v>1693</v>
      </c>
      <c r="AF1324" s="88" t="b">
        <v>0</v>
      </c>
      <c r="AG1324" s="88" t="b">
        <v>0</v>
      </c>
      <c r="AH1324" s="88"/>
      <c r="AI1324" s="88"/>
      <c r="AJ1324" s="88"/>
      <c r="AK1324" s="88" t="s">
        <v>7747</v>
      </c>
      <c r="AL1324" s="88" t="s">
        <v>7748</v>
      </c>
      <c r="AM1324" s="88" t="s">
        <v>7747</v>
      </c>
      <c r="AN1324" s="88">
        <v>1</v>
      </c>
      <c r="AO1324" s="88" t="s">
        <v>7708</v>
      </c>
      <c r="AP1324" s="88" t="b">
        <v>0</v>
      </c>
      <c r="AQ1324" s="88" t="b">
        <v>0</v>
      </c>
      <c r="AR1324" s="88"/>
      <c r="AS1324" s="88" t="b">
        <v>0</v>
      </c>
      <c r="AT1324" s="88">
        <v>3</v>
      </c>
      <c r="AU1324" s="88">
        <v>2</v>
      </c>
    </row>
    <row r="1325" spans="1:47" ht="15" customHeight="1" x14ac:dyDescent="0.3">
      <c r="A1325" s="46" t="s">
        <v>1047</v>
      </c>
      <c r="B1325" s="46" t="s">
        <v>1043</v>
      </c>
      <c r="C1325" s="50"/>
      <c r="D1325" s="51"/>
      <c r="E1325" s="81"/>
      <c r="F1325" s="52"/>
      <c r="G1325" s="50"/>
      <c r="H1325" s="54"/>
      <c r="I1325" s="53"/>
      <c r="J1325" s="53"/>
      <c r="K1325" s="65"/>
      <c r="L1325" s="79"/>
      <c r="M1325" s="79"/>
      <c r="N1325" s="60"/>
      <c r="O1325" s="88" t="s">
        <v>1686</v>
      </c>
      <c r="P1325" s="83">
        <v>45033.908020833333</v>
      </c>
      <c r="Q1325" s="88" t="s">
        <v>7749</v>
      </c>
      <c r="R1325" s="88"/>
      <c r="S1325" s="88" t="s">
        <v>7747</v>
      </c>
      <c r="T1325" s="88" t="s">
        <v>2320</v>
      </c>
      <c r="U1325" s="88" t="s">
        <v>1047</v>
      </c>
      <c r="V1325" s="88" t="s">
        <v>7748</v>
      </c>
      <c r="W1325" s="78" t="s">
        <v>7750</v>
      </c>
      <c r="X1325" s="83">
        <v>45033.908020833333</v>
      </c>
      <c r="Y1325" s="88" t="s">
        <v>1692</v>
      </c>
      <c r="Z1325" s="88" t="b">
        <v>0</v>
      </c>
      <c r="AA1325" s="88" t="b">
        <v>0</v>
      </c>
      <c r="AB1325" s="88"/>
      <c r="AC1325" s="88">
        <v>4</v>
      </c>
      <c r="AD1325" s="88">
        <v>0</v>
      </c>
      <c r="AE1325" s="88" t="s">
        <v>1693</v>
      </c>
      <c r="AF1325" s="88" t="b">
        <v>0</v>
      </c>
      <c r="AG1325" s="88" t="b">
        <v>0</v>
      </c>
      <c r="AH1325" s="88"/>
      <c r="AI1325" s="88"/>
      <c r="AJ1325" s="88"/>
      <c r="AK1325" s="88" t="s">
        <v>7733</v>
      </c>
      <c r="AL1325" s="88" t="s">
        <v>7734</v>
      </c>
      <c r="AM1325" s="88" t="s">
        <v>7733</v>
      </c>
      <c r="AN1325" s="88">
        <v>2</v>
      </c>
      <c r="AO1325" s="88" t="s">
        <v>7708</v>
      </c>
      <c r="AP1325" s="88" t="b">
        <v>0</v>
      </c>
      <c r="AQ1325" s="88" t="b">
        <v>0</v>
      </c>
      <c r="AR1325" s="88"/>
      <c r="AS1325" s="88" t="b">
        <v>0</v>
      </c>
      <c r="AT1325" s="88">
        <v>2</v>
      </c>
      <c r="AU1325" s="88">
        <v>2</v>
      </c>
    </row>
    <row r="1326" spans="1:47" ht="15" customHeight="1" x14ac:dyDescent="0.3">
      <c r="A1326" s="46" t="s">
        <v>1043</v>
      </c>
      <c r="B1326" s="46" t="s">
        <v>1045</v>
      </c>
      <c r="C1326" s="50"/>
      <c r="D1326" s="51"/>
      <c r="E1326" s="81"/>
      <c r="F1326" s="52"/>
      <c r="G1326" s="50"/>
      <c r="H1326" s="54"/>
      <c r="I1326" s="53"/>
      <c r="J1326" s="53"/>
      <c r="K1326" s="65"/>
      <c r="L1326" s="79"/>
      <c r="M1326" s="79"/>
      <c r="N1326" s="60"/>
      <c r="O1326" s="88" t="s">
        <v>1686</v>
      </c>
      <c r="P1326" s="83">
        <v>45033.801493055558</v>
      </c>
      <c r="Q1326" s="88" t="s">
        <v>7751</v>
      </c>
      <c r="R1326" s="88"/>
      <c r="S1326" s="88" t="s">
        <v>7733</v>
      </c>
      <c r="T1326" s="88" t="s">
        <v>2320</v>
      </c>
      <c r="U1326" s="88" t="s">
        <v>7721</v>
      </c>
      <c r="V1326" s="88" t="s">
        <v>7734</v>
      </c>
      <c r="W1326" s="78" t="s">
        <v>7752</v>
      </c>
      <c r="X1326" s="83">
        <v>45033.801493055558</v>
      </c>
      <c r="Y1326" s="88" t="s">
        <v>1692</v>
      </c>
      <c r="Z1326" s="88" t="b">
        <v>0</v>
      </c>
      <c r="AA1326" s="88" t="b">
        <v>0</v>
      </c>
      <c r="AB1326" s="88"/>
      <c r="AC1326" s="88">
        <v>6</v>
      </c>
      <c r="AD1326" s="88">
        <v>0</v>
      </c>
      <c r="AE1326" s="88" t="s">
        <v>1693</v>
      </c>
      <c r="AF1326" s="88" t="b">
        <v>0</v>
      </c>
      <c r="AG1326" s="88" t="b">
        <v>0</v>
      </c>
      <c r="AH1326" s="88"/>
      <c r="AI1326" s="88"/>
      <c r="AJ1326" s="88"/>
      <c r="AK1326" s="88" t="s">
        <v>7753</v>
      </c>
      <c r="AL1326" s="88" t="s">
        <v>7754</v>
      </c>
      <c r="AM1326" s="88" t="s">
        <v>7753</v>
      </c>
      <c r="AN1326" s="88">
        <v>2</v>
      </c>
      <c r="AO1326" s="88" t="s">
        <v>7708</v>
      </c>
      <c r="AP1326" s="88" t="b">
        <v>0</v>
      </c>
      <c r="AQ1326" s="88" t="b">
        <v>0</v>
      </c>
      <c r="AR1326" s="88"/>
      <c r="AS1326" s="88" t="b">
        <v>0</v>
      </c>
      <c r="AT1326" s="88">
        <v>1</v>
      </c>
      <c r="AU1326" s="88">
        <v>2</v>
      </c>
    </row>
    <row r="1327" spans="1:47" ht="15" customHeight="1" x14ac:dyDescent="0.3">
      <c r="A1327" s="46" t="s">
        <v>1048</v>
      </c>
      <c r="B1327" s="46" t="s">
        <v>1049</v>
      </c>
      <c r="C1327" s="50"/>
      <c r="D1327" s="51"/>
      <c r="E1327" s="81"/>
      <c r="F1327" s="52"/>
      <c r="G1327" s="50"/>
      <c r="H1327" s="54"/>
      <c r="I1327" s="53"/>
      <c r="J1327" s="53"/>
      <c r="K1327" s="65"/>
      <c r="L1327" s="79"/>
      <c r="M1327" s="79"/>
      <c r="N1327" s="60"/>
      <c r="O1327" s="88" t="s">
        <v>1686</v>
      </c>
      <c r="P1327" s="83">
        <v>45034.41951388889</v>
      </c>
      <c r="Q1327" s="88" t="s">
        <v>7755</v>
      </c>
      <c r="R1327" s="88"/>
      <c r="S1327" s="88" t="s">
        <v>7756</v>
      </c>
      <c r="T1327" s="88" t="s">
        <v>2320</v>
      </c>
      <c r="U1327" s="88" t="s">
        <v>7757</v>
      </c>
      <c r="V1327" s="88" t="s">
        <v>7758</v>
      </c>
      <c r="W1327" s="78" t="s">
        <v>7759</v>
      </c>
      <c r="X1327" s="83">
        <v>45034.41951388889</v>
      </c>
      <c r="Y1327" s="88" t="s">
        <v>1692</v>
      </c>
      <c r="Z1327" s="88" t="b">
        <v>0</v>
      </c>
      <c r="AA1327" s="88" t="b">
        <v>0</v>
      </c>
      <c r="AB1327" s="88"/>
      <c r="AC1327" s="88">
        <v>1</v>
      </c>
      <c r="AD1327" s="88">
        <v>0</v>
      </c>
      <c r="AE1327" s="88" t="s">
        <v>1693</v>
      </c>
      <c r="AF1327" s="88" t="b">
        <v>0</v>
      </c>
      <c r="AG1327" s="88" t="b">
        <v>0</v>
      </c>
      <c r="AH1327" s="88"/>
      <c r="AI1327" s="88"/>
      <c r="AJ1327" s="88"/>
      <c r="AK1327" s="88" t="s">
        <v>7760</v>
      </c>
      <c r="AL1327" s="88" t="s">
        <v>7761</v>
      </c>
      <c r="AM1327" s="88" t="s">
        <v>7760</v>
      </c>
      <c r="AN1327" s="88">
        <v>0</v>
      </c>
      <c r="AO1327" s="88" t="s">
        <v>7708</v>
      </c>
      <c r="AP1327" s="88" t="b">
        <v>0</v>
      </c>
      <c r="AQ1327" s="88" t="b">
        <v>0</v>
      </c>
      <c r="AR1327" s="88"/>
      <c r="AS1327" s="88" t="b">
        <v>1</v>
      </c>
      <c r="AT1327" s="88">
        <v>4</v>
      </c>
      <c r="AU1327" s="88">
        <v>1</v>
      </c>
    </row>
    <row r="1328" spans="1:47" ht="15" customHeight="1" x14ac:dyDescent="0.3">
      <c r="A1328" s="46" t="s">
        <v>1049</v>
      </c>
      <c r="B1328" s="46" t="s">
        <v>1045</v>
      </c>
      <c r="C1328" s="50"/>
      <c r="D1328" s="51"/>
      <c r="E1328" s="81"/>
      <c r="F1328" s="52"/>
      <c r="G1328" s="50"/>
      <c r="H1328" s="54"/>
      <c r="I1328" s="53"/>
      <c r="J1328" s="53"/>
      <c r="K1328" s="65"/>
      <c r="L1328" s="79"/>
      <c r="M1328" s="79"/>
      <c r="N1328" s="60"/>
      <c r="O1328" s="88" t="s">
        <v>1686</v>
      </c>
      <c r="P1328" s="83">
        <v>45033.914537037039</v>
      </c>
      <c r="Q1328" s="88" t="s">
        <v>7762</v>
      </c>
      <c r="R1328" s="88"/>
      <c r="S1328" s="88" t="s">
        <v>7763</v>
      </c>
      <c r="T1328" s="88" t="s">
        <v>2320</v>
      </c>
      <c r="U1328" s="88" t="s">
        <v>7764</v>
      </c>
      <c r="V1328" s="88" t="s">
        <v>7765</v>
      </c>
      <c r="W1328" s="78" t="s">
        <v>7766</v>
      </c>
      <c r="X1328" s="83">
        <v>45033.914537037039</v>
      </c>
      <c r="Y1328" s="88" t="s">
        <v>1692</v>
      </c>
      <c r="Z1328" s="88" t="b">
        <v>0</v>
      </c>
      <c r="AA1328" s="88" t="b">
        <v>0</v>
      </c>
      <c r="AB1328" s="88"/>
      <c r="AC1328" s="88">
        <v>1</v>
      </c>
      <c r="AD1328" s="88">
        <v>0</v>
      </c>
      <c r="AE1328" s="88" t="s">
        <v>1693</v>
      </c>
      <c r="AF1328" s="88" t="b">
        <v>0</v>
      </c>
      <c r="AG1328" s="88" t="b">
        <v>0</v>
      </c>
      <c r="AH1328" s="88"/>
      <c r="AI1328" s="88"/>
      <c r="AJ1328" s="88"/>
      <c r="AK1328" s="88" t="s">
        <v>7767</v>
      </c>
      <c r="AL1328" s="88" t="s">
        <v>7768</v>
      </c>
      <c r="AM1328" s="88" t="s">
        <v>7767</v>
      </c>
      <c r="AN1328" s="88">
        <v>0</v>
      </c>
      <c r="AO1328" s="88" t="s">
        <v>7708</v>
      </c>
      <c r="AP1328" s="88" t="b">
        <v>0</v>
      </c>
      <c r="AQ1328" s="88" t="b">
        <v>0</v>
      </c>
      <c r="AR1328" s="88"/>
      <c r="AS1328" s="88" t="b">
        <v>0</v>
      </c>
      <c r="AT1328" s="88">
        <v>3</v>
      </c>
      <c r="AU1328" s="88">
        <v>2</v>
      </c>
    </row>
    <row r="1329" spans="1:47" ht="15" customHeight="1" x14ac:dyDescent="0.3">
      <c r="A1329" s="46" t="s">
        <v>1045</v>
      </c>
      <c r="B1329" s="46" t="s">
        <v>1049</v>
      </c>
      <c r="C1329" s="50"/>
      <c r="D1329" s="51"/>
      <c r="E1329" s="81"/>
      <c r="F1329" s="52"/>
      <c r="G1329" s="50"/>
      <c r="H1329" s="54"/>
      <c r="I1329" s="53"/>
      <c r="J1329" s="53"/>
      <c r="K1329" s="65"/>
      <c r="L1329" s="79"/>
      <c r="M1329" s="79"/>
      <c r="N1329" s="60"/>
      <c r="O1329" s="88" t="s">
        <v>1686</v>
      </c>
      <c r="P1329" s="83">
        <v>45033.911493055559</v>
      </c>
      <c r="Q1329" s="88" t="s">
        <v>7769</v>
      </c>
      <c r="R1329" s="88"/>
      <c r="S1329" s="88" t="s">
        <v>7767</v>
      </c>
      <c r="T1329" s="88" t="s">
        <v>2320</v>
      </c>
      <c r="U1329" s="88" t="s">
        <v>1045</v>
      </c>
      <c r="V1329" s="88" t="s">
        <v>7768</v>
      </c>
      <c r="W1329" s="78" t="s">
        <v>7770</v>
      </c>
      <c r="X1329" s="83">
        <v>45033.911493055559</v>
      </c>
      <c r="Y1329" s="88" t="s">
        <v>1692</v>
      </c>
      <c r="Z1329" s="88" t="b">
        <v>0</v>
      </c>
      <c r="AA1329" s="88" t="b">
        <v>0</v>
      </c>
      <c r="AB1329" s="88"/>
      <c r="AC1329" s="88">
        <v>0</v>
      </c>
      <c r="AD1329" s="88">
        <v>0</v>
      </c>
      <c r="AE1329" s="88" t="s">
        <v>1693</v>
      </c>
      <c r="AF1329" s="88" t="b">
        <v>0</v>
      </c>
      <c r="AG1329" s="88" t="b">
        <v>0</v>
      </c>
      <c r="AH1329" s="88"/>
      <c r="AI1329" s="88"/>
      <c r="AJ1329" s="88"/>
      <c r="AK1329" s="88" t="s">
        <v>7771</v>
      </c>
      <c r="AL1329" s="88" t="s">
        <v>7772</v>
      </c>
      <c r="AM1329" s="88" t="s">
        <v>7771</v>
      </c>
      <c r="AN1329" s="88">
        <v>1</v>
      </c>
      <c r="AO1329" s="88" t="s">
        <v>7708</v>
      </c>
      <c r="AP1329" s="88" t="b">
        <v>0</v>
      </c>
      <c r="AQ1329" s="88" t="b">
        <v>0</v>
      </c>
      <c r="AR1329" s="88"/>
      <c r="AS1329" s="88" t="b">
        <v>0</v>
      </c>
      <c r="AT1329" s="88">
        <v>2</v>
      </c>
      <c r="AU1329" s="88">
        <v>1</v>
      </c>
    </row>
    <row r="1330" spans="1:47" ht="15" customHeight="1" x14ac:dyDescent="0.3">
      <c r="A1330" s="46" t="s">
        <v>1049</v>
      </c>
      <c r="B1330" s="46" t="s">
        <v>1045</v>
      </c>
      <c r="C1330" s="50"/>
      <c r="D1330" s="51"/>
      <c r="E1330" s="81"/>
      <c r="F1330" s="52"/>
      <c r="G1330" s="50"/>
      <c r="H1330" s="54"/>
      <c r="I1330" s="53"/>
      <c r="J1330" s="53"/>
      <c r="K1330" s="65"/>
      <c r="L1330" s="79"/>
      <c r="M1330" s="79"/>
      <c r="N1330" s="60"/>
      <c r="O1330" s="88" t="s">
        <v>1686</v>
      </c>
      <c r="P1330" s="83">
        <v>45033.898425925923</v>
      </c>
      <c r="Q1330" s="88" t="s">
        <v>7773</v>
      </c>
      <c r="R1330" s="88"/>
      <c r="S1330" s="88" t="s">
        <v>7771</v>
      </c>
      <c r="T1330" s="88" t="s">
        <v>2320</v>
      </c>
      <c r="U1330" s="88" t="s">
        <v>7764</v>
      </c>
      <c r="V1330" s="88" t="s">
        <v>7772</v>
      </c>
      <c r="W1330" s="78" t="s">
        <v>7774</v>
      </c>
      <c r="X1330" s="83">
        <v>45033.898425925923</v>
      </c>
      <c r="Y1330" s="88" t="s">
        <v>1692</v>
      </c>
      <c r="Z1330" s="88" t="b">
        <v>0</v>
      </c>
      <c r="AA1330" s="88" t="b">
        <v>0</v>
      </c>
      <c r="AB1330" s="88"/>
      <c r="AC1330" s="88">
        <v>2</v>
      </c>
      <c r="AD1330" s="88">
        <v>0</v>
      </c>
      <c r="AE1330" s="88" t="s">
        <v>1693</v>
      </c>
      <c r="AF1330" s="88" t="b">
        <v>0</v>
      </c>
      <c r="AG1330" s="88" t="b">
        <v>0</v>
      </c>
      <c r="AH1330" s="88"/>
      <c r="AI1330" s="88"/>
      <c r="AJ1330" s="88"/>
      <c r="AK1330" s="88" t="s">
        <v>7753</v>
      </c>
      <c r="AL1330" s="88" t="s">
        <v>7754</v>
      </c>
      <c r="AM1330" s="88" t="s">
        <v>7753</v>
      </c>
      <c r="AN1330" s="88">
        <v>2</v>
      </c>
      <c r="AO1330" s="88" t="s">
        <v>7708</v>
      </c>
      <c r="AP1330" s="88" t="b">
        <v>0</v>
      </c>
      <c r="AQ1330" s="88" t="b">
        <v>0</v>
      </c>
      <c r="AR1330" s="88"/>
      <c r="AS1330" s="88" t="b">
        <v>0</v>
      </c>
      <c r="AT1330" s="88">
        <v>1</v>
      </c>
      <c r="AU1330" s="88">
        <v>2</v>
      </c>
    </row>
    <row r="1331" spans="1:47" ht="15" customHeight="1" x14ac:dyDescent="0.3">
      <c r="A1331" s="46" t="s">
        <v>1045</v>
      </c>
      <c r="B1331" s="46" t="s">
        <v>1050</v>
      </c>
      <c r="C1331" s="50"/>
      <c r="D1331" s="51"/>
      <c r="E1331" s="81"/>
      <c r="F1331" s="52"/>
      <c r="G1331" s="50"/>
      <c r="H1331" s="54"/>
      <c r="I1331" s="53"/>
      <c r="J1331" s="53"/>
      <c r="K1331" s="65"/>
      <c r="L1331" s="79"/>
      <c r="M1331" s="79"/>
      <c r="N1331" s="60"/>
      <c r="O1331" s="88" t="s">
        <v>1697</v>
      </c>
      <c r="P1331" s="83">
        <v>45033.699629629627</v>
      </c>
      <c r="Q1331" s="88" t="s">
        <v>7775</v>
      </c>
      <c r="R1331" s="88"/>
      <c r="S1331" s="88" t="s">
        <v>7753</v>
      </c>
      <c r="T1331" s="88" t="s">
        <v>2320</v>
      </c>
      <c r="U1331" s="88" t="s">
        <v>1045</v>
      </c>
      <c r="V1331" s="88" t="s">
        <v>7754</v>
      </c>
      <c r="W1331" s="78" t="s">
        <v>7776</v>
      </c>
      <c r="X1331" s="83">
        <v>45033.699629629627</v>
      </c>
      <c r="Y1331" s="88" t="s">
        <v>1692</v>
      </c>
      <c r="Z1331" s="88" t="b">
        <v>0</v>
      </c>
      <c r="AA1331" s="88" t="b">
        <v>0</v>
      </c>
      <c r="AB1331" s="88"/>
      <c r="AC1331" s="88">
        <v>8</v>
      </c>
      <c r="AD1331" s="88">
        <v>0</v>
      </c>
      <c r="AE1331" s="88" t="s">
        <v>1693</v>
      </c>
      <c r="AF1331" s="88" t="b">
        <v>0</v>
      </c>
      <c r="AG1331" s="88" t="b">
        <v>0</v>
      </c>
      <c r="AH1331" s="88"/>
      <c r="AI1331" s="88"/>
      <c r="AJ1331" s="88"/>
      <c r="AK1331" s="88" t="s">
        <v>7708</v>
      </c>
      <c r="AL1331" s="88" t="s">
        <v>7777</v>
      </c>
      <c r="AM1331" s="88" t="s">
        <v>7708</v>
      </c>
      <c r="AN1331" s="88">
        <v>2</v>
      </c>
      <c r="AO1331" s="88" t="s">
        <v>7708</v>
      </c>
      <c r="AP1331" s="88" t="b">
        <v>0</v>
      </c>
      <c r="AQ1331" s="88" t="b">
        <v>0</v>
      </c>
      <c r="AR1331" s="88"/>
      <c r="AS1331" s="88" t="b">
        <v>0</v>
      </c>
      <c r="AT1331" s="88">
        <v>0</v>
      </c>
      <c r="AU1331" s="88">
        <v>1</v>
      </c>
    </row>
    <row r="1332" spans="1:47" ht="15" customHeight="1" x14ac:dyDescent="0.3">
      <c r="A1332" s="46" t="s">
        <v>1051</v>
      </c>
      <c r="B1332" s="46" t="s">
        <v>1050</v>
      </c>
      <c r="C1332" s="50"/>
      <c r="D1332" s="51"/>
      <c r="E1332" s="81"/>
      <c r="F1332" s="52"/>
      <c r="G1332" s="50"/>
      <c r="H1332" s="54"/>
      <c r="I1332" s="53"/>
      <c r="J1332" s="53"/>
      <c r="K1332" s="65"/>
      <c r="L1332" s="79"/>
      <c r="M1332" s="79"/>
      <c r="N1332" s="60"/>
      <c r="O1332" s="88" t="s">
        <v>1697</v>
      </c>
      <c r="P1332" s="83">
        <v>45033.808252314811</v>
      </c>
      <c r="Q1332" s="88" t="s">
        <v>7778</v>
      </c>
      <c r="R1332" s="88"/>
      <c r="S1332" s="88" t="s">
        <v>7779</v>
      </c>
      <c r="T1332" s="88" t="s">
        <v>2320</v>
      </c>
      <c r="U1332" s="88" t="s">
        <v>7780</v>
      </c>
      <c r="V1332" s="88" t="s">
        <v>7781</v>
      </c>
      <c r="W1332" s="78" t="s">
        <v>7782</v>
      </c>
      <c r="X1332" s="83">
        <v>45033.808252314811</v>
      </c>
      <c r="Y1332" s="88" t="s">
        <v>1692</v>
      </c>
      <c r="Z1332" s="88" t="b">
        <v>0</v>
      </c>
      <c r="AA1332" s="88" t="b">
        <v>0</v>
      </c>
      <c r="AB1332" s="88"/>
      <c r="AC1332" s="88">
        <v>6</v>
      </c>
      <c r="AD1332" s="88">
        <v>0</v>
      </c>
      <c r="AE1332" s="88" t="s">
        <v>1693</v>
      </c>
      <c r="AF1332" s="88" t="b">
        <v>0</v>
      </c>
      <c r="AG1332" s="88" t="b">
        <v>0</v>
      </c>
      <c r="AH1332" s="88"/>
      <c r="AI1332" s="88"/>
      <c r="AJ1332" s="88"/>
      <c r="AK1332" s="88" t="s">
        <v>7708</v>
      </c>
      <c r="AL1332" s="88" t="s">
        <v>7777</v>
      </c>
      <c r="AM1332" s="88" t="s">
        <v>7708</v>
      </c>
      <c r="AN1332" s="88">
        <v>0</v>
      </c>
      <c r="AO1332" s="88" t="s">
        <v>7708</v>
      </c>
      <c r="AP1332" s="88" t="b">
        <v>0</v>
      </c>
      <c r="AQ1332" s="88" t="b">
        <v>0</v>
      </c>
      <c r="AR1332" s="88"/>
      <c r="AS1332" s="88" t="b">
        <v>0</v>
      </c>
      <c r="AT1332" s="88">
        <v>0</v>
      </c>
      <c r="AU1332" s="88">
        <v>1</v>
      </c>
    </row>
    <row r="1333" spans="1:47" ht="15" customHeight="1" x14ac:dyDescent="0.3">
      <c r="A1333" s="46" t="s">
        <v>1046</v>
      </c>
      <c r="B1333" s="46" t="s">
        <v>1050</v>
      </c>
      <c r="C1333" s="50"/>
      <c r="D1333" s="51"/>
      <c r="E1333" s="81"/>
      <c r="F1333" s="52"/>
      <c r="G1333" s="50"/>
      <c r="H1333" s="54"/>
      <c r="I1333" s="53"/>
      <c r="J1333" s="53"/>
      <c r="K1333" s="65"/>
      <c r="L1333" s="79"/>
      <c r="M1333" s="79"/>
      <c r="N1333" s="60"/>
      <c r="O1333" s="88" t="s">
        <v>1697</v>
      </c>
      <c r="P1333" s="83">
        <v>45033.846886574072</v>
      </c>
      <c r="Q1333" s="88" t="s">
        <v>7783</v>
      </c>
      <c r="R1333" s="88"/>
      <c r="S1333" s="88" t="s">
        <v>7784</v>
      </c>
      <c r="T1333" s="88" t="s">
        <v>2320</v>
      </c>
      <c r="U1333" s="88" t="s">
        <v>1046</v>
      </c>
      <c r="V1333" s="88" t="s">
        <v>7785</v>
      </c>
      <c r="W1333" s="78" t="s">
        <v>7786</v>
      </c>
      <c r="X1333" s="83">
        <v>45033.846886574072</v>
      </c>
      <c r="Y1333" s="88" t="s">
        <v>1692</v>
      </c>
      <c r="Z1333" s="88" t="b">
        <v>0</v>
      </c>
      <c r="AA1333" s="88" t="b">
        <v>0</v>
      </c>
      <c r="AB1333" s="88"/>
      <c r="AC1333" s="88">
        <v>6</v>
      </c>
      <c r="AD1333" s="88">
        <v>0</v>
      </c>
      <c r="AE1333" s="88" t="s">
        <v>1693</v>
      </c>
      <c r="AF1333" s="88" t="b">
        <v>0</v>
      </c>
      <c r="AG1333" s="88" t="b">
        <v>0</v>
      </c>
      <c r="AH1333" s="88"/>
      <c r="AI1333" s="88"/>
      <c r="AJ1333" s="88"/>
      <c r="AK1333" s="88" t="s">
        <v>7708</v>
      </c>
      <c r="AL1333" s="88" t="s">
        <v>7777</v>
      </c>
      <c r="AM1333" s="88" t="s">
        <v>7708</v>
      </c>
      <c r="AN1333" s="88">
        <v>0</v>
      </c>
      <c r="AO1333" s="88" t="s">
        <v>7708</v>
      </c>
      <c r="AP1333" s="88" t="b">
        <v>0</v>
      </c>
      <c r="AQ1333" s="88" t="b">
        <v>0</v>
      </c>
      <c r="AR1333" s="88"/>
      <c r="AS1333" s="88" t="b">
        <v>0</v>
      </c>
      <c r="AT1333" s="88">
        <v>0</v>
      </c>
      <c r="AU1333" s="88">
        <v>1</v>
      </c>
    </row>
    <row r="1334" spans="1:47" ht="15" customHeight="1" x14ac:dyDescent="0.3">
      <c r="A1334" s="46" t="s">
        <v>1052</v>
      </c>
      <c r="B1334" s="46" t="s">
        <v>1050</v>
      </c>
      <c r="C1334" s="50"/>
      <c r="D1334" s="51"/>
      <c r="E1334" s="81"/>
      <c r="F1334" s="52"/>
      <c r="G1334" s="50"/>
      <c r="H1334" s="54"/>
      <c r="I1334" s="53"/>
      <c r="J1334" s="53"/>
      <c r="K1334" s="65"/>
      <c r="L1334" s="79"/>
      <c r="M1334" s="79"/>
      <c r="N1334" s="60"/>
      <c r="O1334" s="88" t="s">
        <v>1697</v>
      </c>
      <c r="P1334" s="83">
        <v>45033.813240740739</v>
      </c>
      <c r="Q1334" s="88" t="s">
        <v>7787</v>
      </c>
      <c r="R1334" s="88"/>
      <c r="S1334" s="88" t="s">
        <v>7788</v>
      </c>
      <c r="T1334" s="88" t="s">
        <v>2320</v>
      </c>
      <c r="U1334" s="88" t="s">
        <v>1052</v>
      </c>
      <c r="V1334" s="88" t="s">
        <v>7789</v>
      </c>
      <c r="W1334" s="78" t="s">
        <v>7790</v>
      </c>
      <c r="X1334" s="83">
        <v>45033.813240740739</v>
      </c>
      <c r="Y1334" s="88" t="s">
        <v>1692</v>
      </c>
      <c r="Z1334" s="88" t="b">
        <v>0</v>
      </c>
      <c r="AA1334" s="88" t="b">
        <v>0</v>
      </c>
      <c r="AB1334" s="88"/>
      <c r="AC1334" s="88">
        <v>0</v>
      </c>
      <c r="AD1334" s="88">
        <v>0</v>
      </c>
      <c r="AE1334" s="88" t="s">
        <v>1693</v>
      </c>
      <c r="AF1334" s="88" t="b">
        <v>0</v>
      </c>
      <c r="AG1334" s="88" t="b">
        <v>0</v>
      </c>
      <c r="AH1334" s="88"/>
      <c r="AI1334" s="88"/>
      <c r="AJ1334" s="88"/>
      <c r="AK1334" s="88" t="s">
        <v>7708</v>
      </c>
      <c r="AL1334" s="88" t="s">
        <v>7777</v>
      </c>
      <c r="AM1334" s="88" t="s">
        <v>7708</v>
      </c>
      <c r="AN1334" s="88">
        <v>0</v>
      </c>
      <c r="AO1334" s="88" t="s">
        <v>7708</v>
      </c>
      <c r="AP1334" s="88" t="b">
        <v>0</v>
      </c>
      <c r="AQ1334" s="88" t="b">
        <v>0</v>
      </c>
      <c r="AR1334" s="88"/>
      <c r="AS1334" s="88" t="b">
        <v>0</v>
      </c>
      <c r="AT1334" s="88">
        <v>0</v>
      </c>
      <c r="AU1334" s="88">
        <v>1</v>
      </c>
    </row>
    <row r="1335" spans="1:47" ht="15" customHeight="1" x14ac:dyDescent="0.3">
      <c r="A1335" s="46" t="s">
        <v>1053</v>
      </c>
      <c r="B1335" s="46" t="s">
        <v>1047</v>
      </c>
      <c r="C1335" s="50"/>
      <c r="D1335" s="51"/>
      <c r="E1335" s="81"/>
      <c r="F1335" s="52"/>
      <c r="G1335" s="50"/>
      <c r="H1335" s="54"/>
      <c r="I1335" s="53"/>
      <c r="J1335" s="53"/>
      <c r="K1335" s="65"/>
      <c r="L1335" s="79"/>
      <c r="M1335" s="79"/>
      <c r="N1335" s="60"/>
      <c r="O1335" s="88" t="s">
        <v>1686</v>
      </c>
      <c r="P1335" s="83">
        <v>45033.935162037036</v>
      </c>
      <c r="Q1335" s="88" t="s">
        <v>7791</v>
      </c>
      <c r="R1335" s="88"/>
      <c r="S1335" s="88" t="s">
        <v>7792</v>
      </c>
      <c r="T1335" s="88" t="s">
        <v>2320</v>
      </c>
      <c r="U1335" s="88" t="s">
        <v>7793</v>
      </c>
      <c r="V1335" s="88" t="s">
        <v>7794</v>
      </c>
      <c r="W1335" s="78" t="s">
        <v>7795</v>
      </c>
      <c r="X1335" s="83">
        <v>45033.935162037036</v>
      </c>
      <c r="Y1335" s="88" t="s">
        <v>1692</v>
      </c>
      <c r="Z1335" s="88" t="b">
        <v>0</v>
      </c>
      <c r="AA1335" s="88" t="b">
        <v>0</v>
      </c>
      <c r="AB1335" s="88"/>
      <c r="AC1335" s="88">
        <v>2</v>
      </c>
      <c r="AD1335" s="88">
        <v>0</v>
      </c>
      <c r="AE1335" s="88" t="s">
        <v>1693</v>
      </c>
      <c r="AF1335" s="88" t="b">
        <v>0</v>
      </c>
      <c r="AG1335" s="88" t="b">
        <v>0</v>
      </c>
      <c r="AH1335" s="88"/>
      <c r="AI1335" s="88"/>
      <c r="AJ1335" s="88"/>
      <c r="AK1335" s="88" t="s">
        <v>7747</v>
      </c>
      <c r="AL1335" s="88" t="s">
        <v>7748</v>
      </c>
      <c r="AM1335" s="88" t="s">
        <v>7747</v>
      </c>
      <c r="AN1335" s="88">
        <v>0</v>
      </c>
      <c r="AO1335" s="88" t="s">
        <v>7708</v>
      </c>
      <c r="AP1335" s="88" t="b">
        <v>0</v>
      </c>
      <c r="AQ1335" s="88" t="b">
        <v>0</v>
      </c>
      <c r="AR1335" s="88"/>
      <c r="AS1335" s="88" t="b">
        <v>0</v>
      </c>
      <c r="AT1335" s="88">
        <v>3</v>
      </c>
      <c r="AU1335" s="88">
        <v>1</v>
      </c>
    </row>
    <row r="1336" spans="1:47" ht="15" customHeight="1" x14ac:dyDescent="0.3">
      <c r="A1336" s="46" t="s">
        <v>1049</v>
      </c>
      <c r="B1336" s="46" t="s">
        <v>1047</v>
      </c>
      <c r="C1336" s="50"/>
      <c r="D1336" s="51"/>
      <c r="E1336" s="81"/>
      <c r="F1336" s="52"/>
      <c r="G1336" s="50"/>
      <c r="H1336" s="54"/>
      <c r="I1336" s="53"/>
      <c r="J1336" s="53"/>
      <c r="K1336" s="65"/>
      <c r="L1336" s="79"/>
      <c r="M1336" s="79"/>
      <c r="N1336" s="60"/>
      <c r="O1336" s="88" t="s">
        <v>1686</v>
      </c>
      <c r="P1336" s="83">
        <v>45033.913622685184</v>
      </c>
      <c r="Q1336" s="88" t="s">
        <v>7796</v>
      </c>
      <c r="R1336" s="88"/>
      <c r="S1336" s="88" t="s">
        <v>7760</v>
      </c>
      <c r="T1336" s="88" t="s">
        <v>2320</v>
      </c>
      <c r="U1336" s="88" t="s">
        <v>7764</v>
      </c>
      <c r="V1336" s="88" t="s">
        <v>7761</v>
      </c>
      <c r="W1336" s="78" t="s">
        <v>7797</v>
      </c>
      <c r="X1336" s="83">
        <v>45033.913622685184</v>
      </c>
      <c r="Y1336" s="88" t="s">
        <v>1692</v>
      </c>
      <c r="Z1336" s="88" t="b">
        <v>0</v>
      </c>
      <c r="AA1336" s="88" t="b">
        <v>0</v>
      </c>
      <c r="AB1336" s="88"/>
      <c r="AC1336" s="88">
        <v>3</v>
      </c>
      <c r="AD1336" s="88">
        <v>0</v>
      </c>
      <c r="AE1336" s="88" t="s">
        <v>1693</v>
      </c>
      <c r="AF1336" s="88" t="b">
        <v>0</v>
      </c>
      <c r="AG1336" s="88" t="b">
        <v>0</v>
      </c>
      <c r="AH1336" s="88"/>
      <c r="AI1336" s="88"/>
      <c r="AJ1336" s="88"/>
      <c r="AK1336" s="88" t="s">
        <v>7798</v>
      </c>
      <c r="AL1336" s="88" t="s">
        <v>7799</v>
      </c>
      <c r="AM1336" s="88" t="s">
        <v>7798</v>
      </c>
      <c r="AN1336" s="88">
        <v>1</v>
      </c>
      <c r="AO1336" s="88" t="s">
        <v>7708</v>
      </c>
      <c r="AP1336" s="88" t="b">
        <v>0</v>
      </c>
      <c r="AQ1336" s="88" t="b">
        <v>0</v>
      </c>
      <c r="AR1336" s="88"/>
      <c r="AS1336" s="88" t="b">
        <v>0</v>
      </c>
      <c r="AT1336" s="88">
        <v>3</v>
      </c>
      <c r="AU1336" s="88">
        <v>1</v>
      </c>
    </row>
    <row r="1337" spans="1:47" ht="15" customHeight="1" x14ac:dyDescent="0.3">
      <c r="A1337" s="46" t="s">
        <v>1047</v>
      </c>
      <c r="B1337" s="46" t="s">
        <v>1049</v>
      </c>
      <c r="C1337" s="50"/>
      <c r="D1337" s="51"/>
      <c r="E1337" s="81"/>
      <c r="F1337" s="52"/>
      <c r="G1337" s="50"/>
      <c r="H1337" s="54"/>
      <c r="I1337" s="53"/>
      <c r="J1337" s="53"/>
      <c r="K1337" s="65"/>
      <c r="L1337" s="79"/>
      <c r="M1337" s="79"/>
      <c r="N1337" s="60"/>
      <c r="O1337" s="88" t="s">
        <v>1686</v>
      </c>
      <c r="P1337" s="83">
        <v>45033.903969907406</v>
      </c>
      <c r="Q1337" s="88" t="s">
        <v>7800</v>
      </c>
      <c r="R1337" s="88"/>
      <c r="S1337" s="88" t="s">
        <v>7798</v>
      </c>
      <c r="T1337" s="88" t="s">
        <v>2320</v>
      </c>
      <c r="U1337" s="88" t="s">
        <v>1047</v>
      </c>
      <c r="V1337" s="88" t="s">
        <v>7799</v>
      </c>
      <c r="W1337" s="78" t="s">
        <v>7801</v>
      </c>
      <c r="X1337" s="83">
        <v>45033.903969907406</v>
      </c>
      <c r="Y1337" s="88" t="s">
        <v>1692</v>
      </c>
      <c r="Z1337" s="88" t="b">
        <v>0</v>
      </c>
      <c r="AA1337" s="88" t="b">
        <v>0</v>
      </c>
      <c r="AB1337" s="88"/>
      <c r="AC1337" s="88">
        <v>1</v>
      </c>
      <c r="AD1337" s="88">
        <v>0</v>
      </c>
      <c r="AE1337" s="88" t="s">
        <v>1693</v>
      </c>
      <c r="AF1337" s="88" t="b">
        <v>0</v>
      </c>
      <c r="AG1337" s="88" t="b">
        <v>0</v>
      </c>
      <c r="AH1337" s="88"/>
      <c r="AI1337" s="88"/>
      <c r="AJ1337" s="88"/>
      <c r="AK1337" s="88" t="s">
        <v>7771</v>
      </c>
      <c r="AL1337" s="88" t="s">
        <v>7772</v>
      </c>
      <c r="AM1337" s="88" t="s">
        <v>7771</v>
      </c>
      <c r="AN1337" s="88">
        <v>1</v>
      </c>
      <c r="AO1337" s="88" t="s">
        <v>7708</v>
      </c>
      <c r="AP1337" s="88" t="b">
        <v>0</v>
      </c>
      <c r="AQ1337" s="88" t="b">
        <v>0</v>
      </c>
      <c r="AR1337" s="88"/>
      <c r="AS1337" s="88" t="b">
        <v>0</v>
      </c>
      <c r="AT1337" s="88">
        <v>2</v>
      </c>
      <c r="AU1337" s="88">
        <v>1</v>
      </c>
    </row>
    <row r="1338" spans="1:47" ht="15" customHeight="1" x14ac:dyDescent="0.3">
      <c r="A1338" s="46" t="s">
        <v>1047</v>
      </c>
      <c r="B1338" s="46" t="s">
        <v>1054</v>
      </c>
      <c r="C1338" s="50"/>
      <c r="D1338" s="51"/>
      <c r="E1338" s="81"/>
      <c r="F1338" s="52"/>
      <c r="G1338" s="50"/>
      <c r="H1338" s="54"/>
      <c r="I1338" s="53"/>
      <c r="J1338" s="53"/>
      <c r="K1338" s="65"/>
      <c r="L1338" s="79"/>
      <c r="M1338" s="79"/>
      <c r="N1338" s="60"/>
      <c r="O1338" s="88" t="s">
        <v>1686</v>
      </c>
      <c r="P1338" s="83">
        <v>45033.905590277776</v>
      </c>
      <c r="Q1338" s="88" t="s">
        <v>7802</v>
      </c>
      <c r="R1338" s="88"/>
      <c r="S1338" s="88" t="s">
        <v>7803</v>
      </c>
      <c r="T1338" s="88" t="s">
        <v>2320</v>
      </c>
      <c r="U1338" s="88" t="s">
        <v>1047</v>
      </c>
      <c r="V1338" s="88" t="s">
        <v>7804</v>
      </c>
      <c r="W1338" s="78" t="s">
        <v>7805</v>
      </c>
      <c r="X1338" s="83">
        <v>45033.905590277776</v>
      </c>
      <c r="Y1338" s="88" t="s">
        <v>1692</v>
      </c>
      <c r="Z1338" s="88" t="b">
        <v>0</v>
      </c>
      <c r="AA1338" s="88" t="b">
        <v>0</v>
      </c>
      <c r="AB1338" s="88"/>
      <c r="AC1338" s="88">
        <v>3</v>
      </c>
      <c r="AD1338" s="88">
        <v>0</v>
      </c>
      <c r="AE1338" s="88" t="s">
        <v>1693</v>
      </c>
      <c r="AF1338" s="88" t="b">
        <v>0</v>
      </c>
      <c r="AG1338" s="88" t="b">
        <v>0</v>
      </c>
      <c r="AH1338" s="88"/>
      <c r="AI1338" s="88"/>
      <c r="AJ1338" s="88"/>
      <c r="AK1338" s="88" t="s">
        <v>7806</v>
      </c>
      <c r="AL1338" s="88" t="s">
        <v>7807</v>
      </c>
      <c r="AM1338" s="88" t="s">
        <v>7806</v>
      </c>
      <c r="AN1338" s="88">
        <v>0</v>
      </c>
      <c r="AO1338" s="88" t="s">
        <v>7708</v>
      </c>
      <c r="AP1338" s="88" t="b">
        <v>0</v>
      </c>
      <c r="AQ1338" s="88" t="b">
        <v>0</v>
      </c>
      <c r="AR1338" s="88"/>
      <c r="AS1338" s="88" t="b">
        <v>0</v>
      </c>
      <c r="AT1338" s="88">
        <v>1</v>
      </c>
      <c r="AU1338" s="88">
        <v>1</v>
      </c>
    </row>
    <row r="1339" spans="1:47" ht="15" customHeight="1" x14ac:dyDescent="0.3">
      <c r="A1339" s="46" t="s">
        <v>1054</v>
      </c>
      <c r="B1339" s="46" t="s">
        <v>1050</v>
      </c>
      <c r="C1339" s="50"/>
      <c r="D1339" s="51"/>
      <c r="E1339" s="81"/>
      <c r="F1339" s="52"/>
      <c r="G1339" s="50"/>
      <c r="H1339" s="54"/>
      <c r="I1339" s="53"/>
      <c r="J1339" s="53"/>
      <c r="K1339" s="65"/>
      <c r="L1339" s="79"/>
      <c r="M1339" s="79"/>
      <c r="N1339" s="60"/>
      <c r="O1339" s="88" t="s">
        <v>1697</v>
      </c>
      <c r="P1339" s="83">
        <v>45033.859143518515</v>
      </c>
      <c r="Q1339" s="88" t="s">
        <v>7808</v>
      </c>
      <c r="R1339" s="88"/>
      <c r="S1339" s="88" t="s">
        <v>7806</v>
      </c>
      <c r="T1339" s="88" t="s">
        <v>2320</v>
      </c>
      <c r="U1339" s="88" t="s">
        <v>1054</v>
      </c>
      <c r="V1339" s="88" t="s">
        <v>7807</v>
      </c>
      <c r="W1339" s="78" t="s">
        <v>7809</v>
      </c>
      <c r="X1339" s="83">
        <v>45033.859143518515</v>
      </c>
      <c r="Y1339" s="88" t="s">
        <v>1692</v>
      </c>
      <c r="Z1339" s="88" t="b">
        <v>0</v>
      </c>
      <c r="AA1339" s="88" t="b">
        <v>0</v>
      </c>
      <c r="AB1339" s="88"/>
      <c r="AC1339" s="88">
        <v>3</v>
      </c>
      <c r="AD1339" s="88">
        <v>0</v>
      </c>
      <c r="AE1339" s="88" t="s">
        <v>1693</v>
      </c>
      <c r="AF1339" s="88" t="b">
        <v>0</v>
      </c>
      <c r="AG1339" s="88" t="b">
        <v>0</v>
      </c>
      <c r="AH1339" s="88"/>
      <c r="AI1339" s="88"/>
      <c r="AJ1339" s="88"/>
      <c r="AK1339" s="88" t="s">
        <v>7708</v>
      </c>
      <c r="AL1339" s="88" t="s">
        <v>7777</v>
      </c>
      <c r="AM1339" s="88" t="s">
        <v>7708</v>
      </c>
      <c r="AN1339" s="88">
        <v>1</v>
      </c>
      <c r="AO1339" s="88" t="s">
        <v>7708</v>
      </c>
      <c r="AP1339" s="88" t="b">
        <v>0</v>
      </c>
      <c r="AQ1339" s="88" t="b">
        <v>0</v>
      </c>
      <c r="AR1339" s="88"/>
      <c r="AS1339" s="88" t="b">
        <v>0</v>
      </c>
      <c r="AT1339" s="88">
        <v>0</v>
      </c>
      <c r="AU1339" s="88">
        <v>1</v>
      </c>
    </row>
    <row r="1340" spans="1:47" ht="15" customHeight="1" x14ac:dyDescent="0.3">
      <c r="A1340" s="46" t="s">
        <v>1055</v>
      </c>
      <c r="B1340" s="46" t="s">
        <v>1050</v>
      </c>
      <c r="C1340" s="50"/>
      <c r="D1340" s="51"/>
      <c r="E1340" s="81"/>
      <c r="F1340" s="52"/>
      <c r="G1340" s="50"/>
      <c r="H1340" s="54"/>
      <c r="I1340" s="53"/>
      <c r="J1340" s="53"/>
      <c r="K1340" s="65"/>
      <c r="L1340" s="79"/>
      <c r="M1340" s="79"/>
      <c r="N1340" s="60"/>
      <c r="O1340" s="88" t="s">
        <v>1697</v>
      </c>
      <c r="P1340" s="83">
        <v>45033.872361111113</v>
      </c>
      <c r="Q1340" s="88" t="s">
        <v>7810</v>
      </c>
      <c r="R1340" s="88"/>
      <c r="S1340" s="88" t="s">
        <v>7811</v>
      </c>
      <c r="T1340" s="88" t="s">
        <v>2320</v>
      </c>
      <c r="U1340" s="88" t="s">
        <v>1055</v>
      </c>
      <c r="V1340" s="88" t="s">
        <v>7812</v>
      </c>
      <c r="W1340" s="78" t="s">
        <v>7813</v>
      </c>
      <c r="X1340" s="83">
        <v>45033.872361111113</v>
      </c>
      <c r="Y1340" s="88" t="s">
        <v>1692</v>
      </c>
      <c r="Z1340" s="88" t="b">
        <v>0</v>
      </c>
      <c r="AA1340" s="88" t="b">
        <v>0</v>
      </c>
      <c r="AB1340" s="88"/>
      <c r="AC1340" s="88">
        <v>8</v>
      </c>
      <c r="AD1340" s="88">
        <v>0</v>
      </c>
      <c r="AE1340" s="88" t="s">
        <v>1693</v>
      </c>
      <c r="AF1340" s="88" t="b">
        <v>0</v>
      </c>
      <c r="AG1340" s="88" t="b">
        <v>0</v>
      </c>
      <c r="AH1340" s="88"/>
      <c r="AI1340" s="88"/>
      <c r="AJ1340" s="88"/>
      <c r="AK1340" s="88" t="s">
        <v>7708</v>
      </c>
      <c r="AL1340" s="88" t="s">
        <v>7777</v>
      </c>
      <c r="AM1340" s="88" t="s">
        <v>7708</v>
      </c>
      <c r="AN1340" s="88">
        <v>0</v>
      </c>
      <c r="AO1340" s="88" t="s">
        <v>7708</v>
      </c>
      <c r="AP1340" s="88" t="b">
        <v>0</v>
      </c>
      <c r="AQ1340" s="88" t="b">
        <v>0</v>
      </c>
      <c r="AR1340" s="88"/>
      <c r="AS1340" s="88" t="b">
        <v>0</v>
      </c>
      <c r="AT1340" s="88">
        <v>0</v>
      </c>
      <c r="AU1340" s="88">
        <v>1</v>
      </c>
    </row>
    <row r="1341" spans="1:47" ht="15" customHeight="1" x14ac:dyDescent="0.3">
      <c r="A1341" s="46" t="s">
        <v>1056</v>
      </c>
      <c r="B1341" s="46" t="s">
        <v>1050</v>
      </c>
      <c r="C1341" s="50"/>
      <c r="D1341" s="51"/>
      <c r="E1341" s="81"/>
      <c r="F1341" s="52"/>
      <c r="G1341" s="50"/>
      <c r="H1341" s="54"/>
      <c r="I1341" s="53"/>
      <c r="J1341" s="53"/>
      <c r="K1341" s="65"/>
      <c r="L1341" s="79"/>
      <c r="M1341" s="79"/>
      <c r="N1341" s="60"/>
      <c r="O1341" s="88" t="s">
        <v>1697</v>
      </c>
      <c r="P1341" s="83">
        <v>45033.889444444445</v>
      </c>
      <c r="Q1341" s="88" t="s">
        <v>7814</v>
      </c>
      <c r="R1341" s="88"/>
      <c r="S1341" s="88" t="s">
        <v>7815</v>
      </c>
      <c r="T1341" s="88" t="s">
        <v>2320</v>
      </c>
      <c r="U1341" s="88" t="s">
        <v>7816</v>
      </c>
      <c r="V1341" s="88" t="s">
        <v>7817</v>
      </c>
      <c r="W1341" s="78" t="s">
        <v>7818</v>
      </c>
      <c r="X1341" s="83">
        <v>45033.889444444445</v>
      </c>
      <c r="Y1341" s="88" t="s">
        <v>1692</v>
      </c>
      <c r="Z1341" s="88" t="b">
        <v>0</v>
      </c>
      <c r="AA1341" s="88" t="b">
        <v>0</v>
      </c>
      <c r="AB1341" s="88"/>
      <c r="AC1341" s="88">
        <v>1</v>
      </c>
      <c r="AD1341" s="88">
        <v>0</v>
      </c>
      <c r="AE1341" s="88" t="s">
        <v>1693</v>
      </c>
      <c r="AF1341" s="88" t="b">
        <v>0</v>
      </c>
      <c r="AG1341" s="88" t="b">
        <v>0</v>
      </c>
      <c r="AH1341" s="88"/>
      <c r="AI1341" s="88"/>
      <c r="AJ1341" s="88"/>
      <c r="AK1341" s="88" t="s">
        <v>7708</v>
      </c>
      <c r="AL1341" s="88" t="s">
        <v>7777</v>
      </c>
      <c r="AM1341" s="88" t="s">
        <v>7708</v>
      </c>
      <c r="AN1341" s="88">
        <v>0</v>
      </c>
      <c r="AO1341" s="88" t="s">
        <v>7708</v>
      </c>
      <c r="AP1341" s="88" t="b">
        <v>0</v>
      </c>
      <c r="AQ1341" s="88" t="b">
        <v>0</v>
      </c>
      <c r="AR1341" s="88"/>
      <c r="AS1341" s="88" t="b">
        <v>0</v>
      </c>
      <c r="AT1341" s="88">
        <v>0</v>
      </c>
      <c r="AU1341" s="88">
        <v>1</v>
      </c>
    </row>
    <row r="1342" spans="1:47" ht="15" customHeight="1" x14ac:dyDescent="0.3">
      <c r="A1342" s="46" t="s">
        <v>1057</v>
      </c>
      <c r="B1342" s="46" t="s">
        <v>1050</v>
      </c>
      <c r="C1342" s="50"/>
      <c r="D1342" s="51"/>
      <c r="E1342" s="81"/>
      <c r="F1342" s="52"/>
      <c r="G1342" s="50"/>
      <c r="H1342" s="54"/>
      <c r="I1342" s="53"/>
      <c r="J1342" s="53"/>
      <c r="K1342" s="65"/>
      <c r="L1342" s="79"/>
      <c r="M1342" s="79"/>
      <c r="N1342" s="60"/>
      <c r="O1342" s="88" t="s">
        <v>1697</v>
      </c>
      <c r="P1342" s="83">
        <v>45033.890497685185</v>
      </c>
      <c r="Q1342" s="88" t="s">
        <v>7819</v>
      </c>
      <c r="R1342" s="88"/>
      <c r="S1342" s="88" t="s">
        <v>7820</v>
      </c>
      <c r="T1342" s="88" t="s">
        <v>2320</v>
      </c>
      <c r="U1342" s="88" t="s">
        <v>1057</v>
      </c>
      <c r="V1342" s="88" t="s">
        <v>7821</v>
      </c>
      <c r="W1342" s="78" t="s">
        <v>7822</v>
      </c>
      <c r="X1342" s="83">
        <v>45033.890497685185</v>
      </c>
      <c r="Y1342" s="88" t="s">
        <v>1692</v>
      </c>
      <c r="Z1342" s="88" t="b">
        <v>0</v>
      </c>
      <c r="AA1342" s="88" t="b">
        <v>0</v>
      </c>
      <c r="AB1342" s="88"/>
      <c r="AC1342" s="88">
        <v>2</v>
      </c>
      <c r="AD1342" s="88">
        <v>0</v>
      </c>
      <c r="AE1342" s="88" t="s">
        <v>1693</v>
      </c>
      <c r="AF1342" s="88" t="b">
        <v>0</v>
      </c>
      <c r="AG1342" s="88" t="b">
        <v>0</v>
      </c>
      <c r="AH1342" s="88"/>
      <c r="AI1342" s="88"/>
      <c r="AJ1342" s="88"/>
      <c r="AK1342" s="88" t="s">
        <v>7708</v>
      </c>
      <c r="AL1342" s="88" t="s">
        <v>7777</v>
      </c>
      <c r="AM1342" s="88" t="s">
        <v>7708</v>
      </c>
      <c r="AN1342" s="88">
        <v>0</v>
      </c>
      <c r="AO1342" s="88" t="s">
        <v>7708</v>
      </c>
      <c r="AP1342" s="88" t="b">
        <v>0</v>
      </c>
      <c r="AQ1342" s="88" t="b">
        <v>0</v>
      </c>
      <c r="AR1342" s="88"/>
      <c r="AS1342" s="88" t="b">
        <v>0</v>
      </c>
      <c r="AT1342" s="88">
        <v>0</v>
      </c>
      <c r="AU1342" s="88">
        <v>1</v>
      </c>
    </row>
    <row r="1343" spans="1:47" ht="15" customHeight="1" x14ac:dyDescent="0.3">
      <c r="A1343" s="46" t="s">
        <v>1058</v>
      </c>
      <c r="B1343" s="46" t="s">
        <v>1050</v>
      </c>
      <c r="C1343" s="50"/>
      <c r="D1343" s="51"/>
      <c r="E1343" s="81"/>
      <c r="F1343" s="52"/>
      <c r="G1343" s="50"/>
      <c r="H1343" s="54"/>
      <c r="I1343" s="53"/>
      <c r="J1343" s="53"/>
      <c r="K1343" s="65"/>
      <c r="L1343" s="79"/>
      <c r="M1343" s="79"/>
      <c r="N1343" s="60"/>
      <c r="O1343" s="88" t="s">
        <v>1697</v>
      </c>
      <c r="P1343" s="83">
        <v>45033.892604166664</v>
      </c>
      <c r="Q1343" s="88" t="s">
        <v>7823</v>
      </c>
      <c r="R1343" s="88"/>
      <c r="S1343" s="88" t="s">
        <v>7824</v>
      </c>
      <c r="T1343" s="88" t="s">
        <v>2320</v>
      </c>
      <c r="U1343" s="88" t="s">
        <v>7825</v>
      </c>
      <c r="V1343" s="88" t="s">
        <v>7826</v>
      </c>
      <c r="W1343" s="78" t="s">
        <v>7827</v>
      </c>
      <c r="X1343" s="83">
        <v>45033.892604166664</v>
      </c>
      <c r="Y1343" s="88" t="s">
        <v>1692</v>
      </c>
      <c r="Z1343" s="88" t="b">
        <v>0</v>
      </c>
      <c r="AA1343" s="88" t="b">
        <v>0</v>
      </c>
      <c r="AB1343" s="88"/>
      <c r="AC1343" s="88">
        <v>2</v>
      </c>
      <c r="AD1343" s="88">
        <v>0</v>
      </c>
      <c r="AE1343" s="88" t="s">
        <v>1693</v>
      </c>
      <c r="AF1343" s="88" t="b">
        <v>0</v>
      </c>
      <c r="AG1343" s="88" t="b">
        <v>0</v>
      </c>
      <c r="AH1343" s="88"/>
      <c r="AI1343" s="88"/>
      <c r="AJ1343" s="88"/>
      <c r="AK1343" s="88" t="s">
        <v>7708</v>
      </c>
      <c r="AL1343" s="88" t="s">
        <v>7777</v>
      </c>
      <c r="AM1343" s="88" t="s">
        <v>7708</v>
      </c>
      <c r="AN1343" s="88">
        <v>0</v>
      </c>
      <c r="AO1343" s="88" t="s">
        <v>7708</v>
      </c>
      <c r="AP1343" s="88" t="b">
        <v>0</v>
      </c>
      <c r="AQ1343" s="88" t="b">
        <v>0</v>
      </c>
      <c r="AR1343" s="88"/>
      <c r="AS1343" s="88" t="b">
        <v>0</v>
      </c>
      <c r="AT1343" s="88">
        <v>0</v>
      </c>
      <c r="AU1343" s="88">
        <v>1</v>
      </c>
    </row>
    <row r="1344" spans="1:47" ht="15" customHeight="1" x14ac:dyDescent="0.3">
      <c r="A1344" s="46" t="s">
        <v>1059</v>
      </c>
      <c r="B1344" s="46" t="s">
        <v>1050</v>
      </c>
      <c r="C1344" s="50"/>
      <c r="D1344" s="51"/>
      <c r="E1344" s="81"/>
      <c r="F1344" s="52"/>
      <c r="G1344" s="50"/>
      <c r="H1344" s="54"/>
      <c r="I1344" s="53"/>
      <c r="J1344" s="53"/>
      <c r="K1344" s="65"/>
      <c r="L1344" s="79"/>
      <c r="M1344" s="79"/>
      <c r="N1344" s="60"/>
      <c r="O1344" s="88" t="s">
        <v>1686</v>
      </c>
      <c r="P1344" s="83">
        <v>45034.042824074073</v>
      </c>
      <c r="Q1344" s="88" t="s">
        <v>7828</v>
      </c>
      <c r="R1344" s="88"/>
      <c r="S1344" s="88" t="s">
        <v>7829</v>
      </c>
      <c r="T1344" s="88" t="s">
        <v>2320</v>
      </c>
      <c r="U1344" s="88" t="s">
        <v>7830</v>
      </c>
      <c r="V1344" s="88" t="s">
        <v>7831</v>
      </c>
      <c r="W1344" s="78" t="s">
        <v>7832</v>
      </c>
      <c r="X1344" s="83">
        <v>45034.042824074073</v>
      </c>
      <c r="Y1344" s="88" t="s">
        <v>1692</v>
      </c>
      <c r="Z1344" s="88" t="b">
        <v>0</v>
      </c>
      <c r="AA1344" s="88" t="b">
        <v>0</v>
      </c>
      <c r="AB1344" s="88"/>
      <c r="AC1344" s="88">
        <v>1</v>
      </c>
      <c r="AD1344" s="88">
        <v>0</v>
      </c>
      <c r="AE1344" s="88" t="s">
        <v>1693</v>
      </c>
      <c r="AF1344" s="88" t="b">
        <v>0</v>
      </c>
      <c r="AG1344" s="88" t="b">
        <v>0</v>
      </c>
      <c r="AH1344" s="88"/>
      <c r="AI1344" s="88"/>
      <c r="AJ1344" s="88"/>
      <c r="AK1344" s="88" t="s">
        <v>7833</v>
      </c>
      <c r="AL1344" s="88" t="s">
        <v>7834</v>
      </c>
      <c r="AM1344" s="88" t="s">
        <v>7833</v>
      </c>
      <c r="AN1344" s="88">
        <v>0</v>
      </c>
      <c r="AO1344" s="88" t="s">
        <v>7708</v>
      </c>
      <c r="AP1344" s="88" t="b">
        <v>0</v>
      </c>
      <c r="AQ1344" s="88" t="b">
        <v>0</v>
      </c>
      <c r="AR1344" s="88"/>
      <c r="AS1344" s="88" t="b">
        <v>0</v>
      </c>
      <c r="AT1344" s="88">
        <v>2</v>
      </c>
      <c r="AU1344" s="88">
        <v>1</v>
      </c>
    </row>
    <row r="1345" spans="1:47" ht="15" customHeight="1" x14ac:dyDescent="0.3">
      <c r="A1345" s="46" t="s">
        <v>801</v>
      </c>
      <c r="B1345" s="46" t="s">
        <v>1050</v>
      </c>
      <c r="C1345" s="50"/>
      <c r="D1345" s="51"/>
      <c r="E1345" s="81"/>
      <c r="F1345" s="52"/>
      <c r="G1345" s="50"/>
      <c r="H1345" s="54"/>
      <c r="I1345" s="53"/>
      <c r="J1345" s="53"/>
      <c r="K1345" s="65"/>
      <c r="L1345" s="79"/>
      <c r="M1345" s="79"/>
      <c r="N1345" s="60"/>
      <c r="O1345" s="88" t="s">
        <v>1697</v>
      </c>
      <c r="P1345" s="83">
        <v>45033.71197916667</v>
      </c>
      <c r="Q1345" s="88" t="s">
        <v>7835</v>
      </c>
      <c r="R1345" s="88"/>
      <c r="S1345" s="88" t="s">
        <v>7836</v>
      </c>
      <c r="T1345" s="88" t="s">
        <v>2320</v>
      </c>
      <c r="U1345" s="88" t="s">
        <v>801</v>
      </c>
      <c r="V1345" s="88" t="s">
        <v>7837</v>
      </c>
      <c r="W1345" s="78" t="s">
        <v>7838</v>
      </c>
      <c r="X1345" s="83">
        <v>45033.71197916667</v>
      </c>
      <c r="Y1345" s="88" t="s">
        <v>1692</v>
      </c>
      <c r="Z1345" s="88" t="b">
        <v>0</v>
      </c>
      <c r="AA1345" s="88" t="b">
        <v>0</v>
      </c>
      <c r="AB1345" s="88"/>
      <c r="AC1345" s="88">
        <v>2</v>
      </c>
      <c r="AD1345" s="88">
        <v>0</v>
      </c>
      <c r="AE1345" s="88" t="s">
        <v>1693</v>
      </c>
      <c r="AF1345" s="88" t="b">
        <v>0</v>
      </c>
      <c r="AG1345" s="88" t="b">
        <v>0</v>
      </c>
      <c r="AH1345" s="88"/>
      <c r="AI1345" s="88"/>
      <c r="AJ1345" s="88"/>
      <c r="AK1345" s="88" t="s">
        <v>7708</v>
      </c>
      <c r="AL1345" s="88" t="s">
        <v>7777</v>
      </c>
      <c r="AM1345" s="88" t="s">
        <v>7708</v>
      </c>
      <c r="AN1345" s="88">
        <v>0</v>
      </c>
      <c r="AO1345" s="88" t="s">
        <v>7708</v>
      </c>
      <c r="AP1345" s="88" t="b">
        <v>0</v>
      </c>
      <c r="AQ1345" s="88" t="b">
        <v>0</v>
      </c>
      <c r="AR1345" s="88"/>
      <c r="AS1345" s="88" t="b">
        <v>0</v>
      </c>
      <c r="AT1345" s="88">
        <v>0</v>
      </c>
      <c r="AU1345" s="88">
        <v>2</v>
      </c>
    </row>
    <row r="1346" spans="1:47" ht="15" customHeight="1" x14ac:dyDescent="0.3">
      <c r="A1346" s="46" t="s">
        <v>801</v>
      </c>
      <c r="B1346" s="46" t="s">
        <v>1050</v>
      </c>
      <c r="C1346" s="50"/>
      <c r="D1346" s="51"/>
      <c r="E1346" s="81"/>
      <c r="F1346" s="52"/>
      <c r="G1346" s="50"/>
      <c r="H1346" s="54"/>
      <c r="I1346" s="53"/>
      <c r="J1346" s="53"/>
      <c r="K1346" s="65"/>
      <c r="L1346" s="79"/>
      <c r="M1346" s="79"/>
      <c r="N1346" s="60"/>
      <c r="O1346" s="88" t="s">
        <v>1686</v>
      </c>
      <c r="P1346" s="83">
        <v>45034.082650462966</v>
      </c>
      <c r="Q1346" s="88" t="s">
        <v>7839</v>
      </c>
      <c r="R1346" s="88"/>
      <c r="S1346" s="88" t="s">
        <v>7840</v>
      </c>
      <c r="T1346" s="88" t="s">
        <v>2320</v>
      </c>
      <c r="U1346" s="88" t="s">
        <v>801</v>
      </c>
      <c r="V1346" s="88" t="s">
        <v>7841</v>
      </c>
      <c r="W1346" s="78" t="s">
        <v>7842</v>
      </c>
      <c r="X1346" s="83">
        <v>45034.082650462966</v>
      </c>
      <c r="Y1346" s="88" t="s">
        <v>1692</v>
      </c>
      <c r="Z1346" s="88" t="b">
        <v>0</v>
      </c>
      <c r="AA1346" s="88" t="b">
        <v>0</v>
      </c>
      <c r="AB1346" s="88"/>
      <c r="AC1346" s="88">
        <v>1</v>
      </c>
      <c r="AD1346" s="88">
        <v>0</v>
      </c>
      <c r="AE1346" s="88" t="s">
        <v>1693</v>
      </c>
      <c r="AF1346" s="88" t="b">
        <v>0</v>
      </c>
      <c r="AG1346" s="88" t="b">
        <v>0</v>
      </c>
      <c r="AH1346" s="88"/>
      <c r="AI1346" s="88"/>
      <c r="AJ1346" s="88"/>
      <c r="AK1346" s="88" t="s">
        <v>7833</v>
      </c>
      <c r="AL1346" s="88" t="s">
        <v>7834</v>
      </c>
      <c r="AM1346" s="88" t="s">
        <v>7833</v>
      </c>
      <c r="AN1346" s="88">
        <v>0</v>
      </c>
      <c r="AO1346" s="88" t="s">
        <v>7708</v>
      </c>
      <c r="AP1346" s="88" t="b">
        <v>0</v>
      </c>
      <c r="AQ1346" s="88" t="b">
        <v>0</v>
      </c>
      <c r="AR1346" s="88"/>
      <c r="AS1346" s="88" t="b">
        <v>0</v>
      </c>
      <c r="AT1346" s="88">
        <v>2</v>
      </c>
      <c r="AU1346" s="88">
        <v>2</v>
      </c>
    </row>
    <row r="1347" spans="1:47" ht="15" customHeight="1" x14ac:dyDescent="0.3">
      <c r="A1347" s="46" t="s">
        <v>1050</v>
      </c>
      <c r="B1347" s="46" t="s">
        <v>1049</v>
      </c>
      <c r="C1347" s="50"/>
      <c r="D1347" s="51"/>
      <c r="E1347" s="81"/>
      <c r="F1347" s="52"/>
      <c r="G1347" s="50"/>
      <c r="H1347" s="54"/>
      <c r="I1347" s="53"/>
      <c r="J1347" s="53"/>
      <c r="K1347" s="65"/>
      <c r="L1347" s="79"/>
      <c r="M1347" s="79"/>
      <c r="N1347" s="60"/>
      <c r="O1347" s="88" t="s">
        <v>1686</v>
      </c>
      <c r="P1347" s="83">
        <v>45033.90253472222</v>
      </c>
      <c r="Q1347" s="88" t="s">
        <v>7843</v>
      </c>
      <c r="R1347" s="88"/>
      <c r="S1347" s="88" t="s">
        <v>7833</v>
      </c>
      <c r="T1347" s="88" t="s">
        <v>2320</v>
      </c>
      <c r="U1347" s="88" t="s">
        <v>1050</v>
      </c>
      <c r="V1347" s="88" t="s">
        <v>7834</v>
      </c>
      <c r="W1347" s="78" t="s">
        <v>7844</v>
      </c>
      <c r="X1347" s="83">
        <v>45033.90253472222</v>
      </c>
      <c r="Y1347" s="88" t="s">
        <v>1692</v>
      </c>
      <c r="Z1347" s="88" t="b">
        <v>0</v>
      </c>
      <c r="AA1347" s="88" t="b">
        <v>0</v>
      </c>
      <c r="AB1347" s="88"/>
      <c r="AC1347" s="88">
        <v>4</v>
      </c>
      <c r="AD1347" s="88">
        <v>0</v>
      </c>
      <c r="AE1347" s="88" t="s">
        <v>1693</v>
      </c>
      <c r="AF1347" s="88" t="b">
        <v>0</v>
      </c>
      <c r="AG1347" s="88" t="b">
        <v>0</v>
      </c>
      <c r="AH1347" s="88"/>
      <c r="AI1347" s="88"/>
      <c r="AJ1347" s="88"/>
      <c r="AK1347" s="88" t="s">
        <v>7845</v>
      </c>
      <c r="AL1347" s="88" t="s">
        <v>7846</v>
      </c>
      <c r="AM1347" s="88" t="s">
        <v>7845</v>
      </c>
      <c r="AN1347" s="88">
        <v>2</v>
      </c>
      <c r="AO1347" s="88" t="s">
        <v>7708</v>
      </c>
      <c r="AP1347" s="88" t="b">
        <v>1</v>
      </c>
      <c r="AQ1347" s="88" t="b">
        <v>0</v>
      </c>
      <c r="AR1347" s="88"/>
      <c r="AS1347" s="88" t="b">
        <v>0</v>
      </c>
      <c r="AT1347" s="88">
        <v>1</v>
      </c>
      <c r="AU1347" s="88">
        <v>1</v>
      </c>
    </row>
    <row r="1348" spans="1:47" ht="15" customHeight="1" x14ac:dyDescent="0.3">
      <c r="A1348" s="46" t="s">
        <v>1049</v>
      </c>
      <c r="B1348" s="46" t="s">
        <v>1050</v>
      </c>
      <c r="C1348" s="50"/>
      <c r="D1348" s="51"/>
      <c r="E1348" s="81"/>
      <c r="F1348" s="52"/>
      <c r="G1348" s="50"/>
      <c r="H1348" s="54"/>
      <c r="I1348" s="53"/>
      <c r="J1348" s="53"/>
      <c r="K1348" s="65"/>
      <c r="L1348" s="79"/>
      <c r="M1348" s="79"/>
      <c r="N1348" s="60"/>
      <c r="O1348" s="88" t="s">
        <v>1697</v>
      </c>
      <c r="P1348" s="83">
        <v>45033.899641203701</v>
      </c>
      <c r="Q1348" s="88" t="s">
        <v>7847</v>
      </c>
      <c r="R1348" s="88"/>
      <c r="S1348" s="88" t="s">
        <v>7845</v>
      </c>
      <c r="T1348" s="88" t="s">
        <v>2320</v>
      </c>
      <c r="U1348" s="88" t="s">
        <v>7764</v>
      </c>
      <c r="V1348" s="88" t="s">
        <v>7846</v>
      </c>
      <c r="W1348" s="78" t="s">
        <v>7848</v>
      </c>
      <c r="X1348" s="83">
        <v>45033.899641203701</v>
      </c>
      <c r="Y1348" s="88" t="s">
        <v>1692</v>
      </c>
      <c r="Z1348" s="88" t="b">
        <v>0</v>
      </c>
      <c r="AA1348" s="88" t="b">
        <v>0</v>
      </c>
      <c r="AB1348" s="88"/>
      <c r="AC1348" s="88">
        <v>-1</v>
      </c>
      <c r="AD1348" s="88">
        <v>0</v>
      </c>
      <c r="AE1348" s="88" t="s">
        <v>1693</v>
      </c>
      <c r="AF1348" s="88" t="b">
        <v>0</v>
      </c>
      <c r="AG1348" s="88" t="b">
        <v>0</v>
      </c>
      <c r="AH1348" s="88"/>
      <c r="AI1348" s="88"/>
      <c r="AJ1348" s="88"/>
      <c r="AK1348" s="88" t="s">
        <v>7708</v>
      </c>
      <c r="AL1348" s="88" t="s">
        <v>7777</v>
      </c>
      <c r="AM1348" s="88" t="s">
        <v>7708</v>
      </c>
      <c r="AN1348" s="88">
        <v>1</v>
      </c>
      <c r="AO1348" s="88" t="s">
        <v>7708</v>
      </c>
      <c r="AP1348" s="88" t="b">
        <v>0</v>
      </c>
      <c r="AQ1348" s="88" t="b">
        <v>0</v>
      </c>
      <c r="AR1348" s="88"/>
      <c r="AS1348" s="88" t="b">
        <v>0</v>
      </c>
      <c r="AT1348" s="88">
        <v>0</v>
      </c>
      <c r="AU1348" s="88">
        <v>1</v>
      </c>
    </row>
    <row r="1349" spans="1:47" ht="15" customHeight="1" x14ac:dyDescent="0.3">
      <c r="A1349" s="46" t="s">
        <v>1060</v>
      </c>
      <c r="B1349" s="46" t="s">
        <v>1050</v>
      </c>
      <c r="C1349" s="50"/>
      <c r="D1349" s="51"/>
      <c r="E1349" s="81"/>
      <c r="F1349" s="52"/>
      <c r="G1349" s="50"/>
      <c r="H1349" s="54"/>
      <c r="I1349" s="53"/>
      <c r="J1349" s="53"/>
      <c r="K1349" s="65"/>
      <c r="L1349" s="79"/>
      <c r="M1349" s="79"/>
      <c r="N1349" s="60"/>
      <c r="O1349" s="88" t="s">
        <v>1697</v>
      </c>
      <c r="P1349" s="83">
        <v>45033.915995370371</v>
      </c>
      <c r="Q1349" s="88" t="s">
        <v>7849</v>
      </c>
      <c r="R1349" s="88"/>
      <c r="S1349" s="88" t="s">
        <v>7850</v>
      </c>
      <c r="T1349" s="88" t="s">
        <v>2320</v>
      </c>
      <c r="U1349" s="88" t="s">
        <v>1060</v>
      </c>
      <c r="V1349" s="88" t="s">
        <v>7851</v>
      </c>
      <c r="W1349" s="78" t="s">
        <v>7852</v>
      </c>
      <c r="X1349" s="83">
        <v>45033.915995370371</v>
      </c>
      <c r="Y1349" s="88" t="s">
        <v>1692</v>
      </c>
      <c r="Z1349" s="88" t="b">
        <v>0</v>
      </c>
      <c r="AA1349" s="88" t="b">
        <v>0</v>
      </c>
      <c r="AB1349" s="88"/>
      <c r="AC1349" s="88">
        <v>-1</v>
      </c>
      <c r="AD1349" s="88">
        <v>0</v>
      </c>
      <c r="AE1349" s="88" t="s">
        <v>1693</v>
      </c>
      <c r="AF1349" s="88" t="b">
        <v>0</v>
      </c>
      <c r="AG1349" s="88" t="b">
        <v>0</v>
      </c>
      <c r="AH1349" s="88"/>
      <c r="AI1349" s="88"/>
      <c r="AJ1349" s="88"/>
      <c r="AK1349" s="88" t="s">
        <v>7708</v>
      </c>
      <c r="AL1349" s="88" t="s">
        <v>7777</v>
      </c>
      <c r="AM1349" s="88" t="s">
        <v>7708</v>
      </c>
      <c r="AN1349" s="88">
        <v>0</v>
      </c>
      <c r="AO1349" s="88" t="s">
        <v>7708</v>
      </c>
      <c r="AP1349" s="88" t="b">
        <v>0</v>
      </c>
      <c r="AQ1349" s="88" t="b">
        <v>0</v>
      </c>
      <c r="AR1349" s="88"/>
      <c r="AS1349" s="88" t="b">
        <v>0</v>
      </c>
      <c r="AT1349" s="88">
        <v>0</v>
      </c>
      <c r="AU1349" s="88">
        <v>1</v>
      </c>
    </row>
    <row r="1350" spans="1:47" ht="15" customHeight="1" x14ac:dyDescent="0.3">
      <c r="A1350" s="46" t="s">
        <v>1053</v>
      </c>
      <c r="B1350" s="46" t="s">
        <v>1050</v>
      </c>
      <c r="C1350" s="50"/>
      <c r="D1350" s="51"/>
      <c r="E1350" s="81"/>
      <c r="F1350" s="52"/>
      <c r="G1350" s="50"/>
      <c r="H1350" s="54"/>
      <c r="I1350" s="53"/>
      <c r="J1350" s="53"/>
      <c r="K1350" s="65"/>
      <c r="L1350" s="79"/>
      <c r="M1350" s="79"/>
      <c r="N1350" s="60"/>
      <c r="O1350" s="88" t="s">
        <v>1697</v>
      </c>
      <c r="P1350" s="83">
        <v>45033.936736111114</v>
      </c>
      <c r="Q1350" s="88" t="s">
        <v>7853</v>
      </c>
      <c r="R1350" s="88"/>
      <c r="S1350" s="88" t="s">
        <v>7854</v>
      </c>
      <c r="T1350" s="88" t="s">
        <v>2320</v>
      </c>
      <c r="U1350" s="88" t="s">
        <v>7793</v>
      </c>
      <c r="V1350" s="88" t="s">
        <v>7855</v>
      </c>
      <c r="W1350" s="78" t="s">
        <v>7856</v>
      </c>
      <c r="X1350" s="83">
        <v>45033.936736111114</v>
      </c>
      <c r="Y1350" s="88" t="s">
        <v>1692</v>
      </c>
      <c r="Z1350" s="88" t="b">
        <v>0</v>
      </c>
      <c r="AA1350" s="88" t="b">
        <v>0</v>
      </c>
      <c r="AB1350" s="88"/>
      <c r="AC1350" s="88">
        <v>1</v>
      </c>
      <c r="AD1350" s="88">
        <v>0</v>
      </c>
      <c r="AE1350" s="88" t="s">
        <v>1693</v>
      </c>
      <c r="AF1350" s="88" t="b">
        <v>0</v>
      </c>
      <c r="AG1350" s="88" t="b">
        <v>0</v>
      </c>
      <c r="AH1350" s="88"/>
      <c r="AI1350" s="88"/>
      <c r="AJ1350" s="88"/>
      <c r="AK1350" s="88" t="s">
        <v>7708</v>
      </c>
      <c r="AL1350" s="88" t="s">
        <v>7777</v>
      </c>
      <c r="AM1350" s="88" t="s">
        <v>7708</v>
      </c>
      <c r="AN1350" s="88">
        <v>0</v>
      </c>
      <c r="AO1350" s="88" t="s">
        <v>7708</v>
      </c>
      <c r="AP1350" s="88" t="b">
        <v>0</v>
      </c>
      <c r="AQ1350" s="88" t="b">
        <v>0</v>
      </c>
      <c r="AR1350" s="88"/>
      <c r="AS1350" s="88" t="b">
        <v>0</v>
      </c>
      <c r="AT1350" s="88">
        <v>0</v>
      </c>
      <c r="AU1350" s="88">
        <v>1</v>
      </c>
    </row>
    <row r="1351" spans="1:47" ht="15" customHeight="1" x14ac:dyDescent="0.3">
      <c r="A1351" s="46" t="s">
        <v>1061</v>
      </c>
      <c r="B1351" s="46" t="s">
        <v>1050</v>
      </c>
      <c r="C1351" s="50"/>
      <c r="D1351" s="51"/>
      <c r="E1351" s="81"/>
      <c r="F1351" s="52"/>
      <c r="G1351" s="50"/>
      <c r="H1351" s="54"/>
      <c r="I1351" s="53"/>
      <c r="J1351" s="53"/>
      <c r="K1351" s="65"/>
      <c r="L1351" s="79"/>
      <c r="M1351" s="79"/>
      <c r="N1351" s="60"/>
      <c r="O1351" s="88" t="s">
        <v>1697</v>
      </c>
      <c r="P1351" s="83">
        <v>45033.96980324074</v>
      </c>
      <c r="Q1351" s="88" t="s">
        <v>7857</v>
      </c>
      <c r="R1351" s="88"/>
      <c r="S1351" s="88" t="s">
        <v>7858</v>
      </c>
      <c r="T1351" s="88" t="s">
        <v>2320</v>
      </c>
      <c r="U1351" s="88" t="s">
        <v>7859</v>
      </c>
      <c r="V1351" s="88" t="s">
        <v>7860</v>
      </c>
      <c r="W1351" s="78" t="s">
        <v>7861</v>
      </c>
      <c r="X1351" s="83">
        <v>45033.96980324074</v>
      </c>
      <c r="Y1351" s="88" t="s">
        <v>1692</v>
      </c>
      <c r="Z1351" s="88" t="b">
        <v>0</v>
      </c>
      <c r="AA1351" s="88" t="b">
        <v>0</v>
      </c>
      <c r="AB1351" s="88"/>
      <c r="AC1351" s="88">
        <v>1</v>
      </c>
      <c r="AD1351" s="88">
        <v>0</v>
      </c>
      <c r="AE1351" s="88" t="s">
        <v>1693</v>
      </c>
      <c r="AF1351" s="88" t="b">
        <v>0</v>
      </c>
      <c r="AG1351" s="88" t="b">
        <v>0</v>
      </c>
      <c r="AH1351" s="88"/>
      <c r="AI1351" s="88"/>
      <c r="AJ1351" s="88"/>
      <c r="AK1351" s="88" t="s">
        <v>7708</v>
      </c>
      <c r="AL1351" s="88" t="s">
        <v>7777</v>
      </c>
      <c r="AM1351" s="88" t="s">
        <v>7708</v>
      </c>
      <c r="AN1351" s="88">
        <v>0</v>
      </c>
      <c r="AO1351" s="88" t="s">
        <v>7708</v>
      </c>
      <c r="AP1351" s="88" t="b">
        <v>0</v>
      </c>
      <c r="AQ1351" s="88" t="b">
        <v>0</v>
      </c>
      <c r="AR1351" s="88"/>
      <c r="AS1351" s="88" t="b">
        <v>0</v>
      </c>
      <c r="AT1351" s="88">
        <v>0</v>
      </c>
      <c r="AU1351" s="88">
        <v>1</v>
      </c>
    </row>
    <row r="1352" spans="1:47" ht="15" customHeight="1" x14ac:dyDescent="0.3">
      <c r="A1352" s="46" t="s">
        <v>1062</v>
      </c>
      <c r="B1352" s="46" t="s">
        <v>1050</v>
      </c>
      <c r="C1352" s="50"/>
      <c r="D1352" s="51"/>
      <c r="E1352" s="81"/>
      <c r="F1352" s="52"/>
      <c r="G1352" s="50"/>
      <c r="H1352" s="54"/>
      <c r="I1352" s="53"/>
      <c r="J1352" s="53"/>
      <c r="K1352" s="65"/>
      <c r="L1352" s="79"/>
      <c r="M1352" s="79"/>
      <c r="N1352" s="60"/>
      <c r="O1352" s="88" t="s">
        <v>1697</v>
      </c>
      <c r="P1352" s="83">
        <v>45034.215046296296</v>
      </c>
      <c r="Q1352" s="88" t="s">
        <v>7862</v>
      </c>
      <c r="R1352" s="88"/>
      <c r="S1352" s="88" t="s">
        <v>7863</v>
      </c>
      <c r="T1352" s="88" t="s">
        <v>2320</v>
      </c>
      <c r="U1352" s="88" t="s">
        <v>7864</v>
      </c>
      <c r="V1352" s="88" t="s">
        <v>7865</v>
      </c>
      <c r="W1352" s="78" t="s">
        <v>7866</v>
      </c>
      <c r="X1352" s="83">
        <v>45034.215046296296</v>
      </c>
      <c r="Y1352" s="88" t="s">
        <v>1692</v>
      </c>
      <c r="Z1352" s="88" t="b">
        <v>0</v>
      </c>
      <c r="AA1352" s="88" t="b">
        <v>0</v>
      </c>
      <c r="AB1352" s="88"/>
      <c r="AC1352" s="88">
        <v>1</v>
      </c>
      <c r="AD1352" s="88">
        <v>0</v>
      </c>
      <c r="AE1352" s="88" t="s">
        <v>1693</v>
      </c>
      <c r="AF1352" s="88" t="b">
        <v>0</v>
      </c>
      <c r="AG1352" s="88" t="b">
        <v>0</v>
      </c>
      <c r="AH1352" s="88"/>
      <c r="AI1352" s="88"/>
      <c r="AJ1352" s="88"/>
      <c r="AK1352" s="88" t="s">
        <v>7708</v>
      </c>
      <c r="AL1352" s="88" t="s">
        <v>7777</v>
      </c>
      <c r="AM1352" s="88" t="s">
        <v>7708</v>
      </c>
      <c r="AN1352" s="88">
        <v>0</v>
      </c>
      <c r="AO1352" s="88" t="s">
        <v>7708</v>
      </c>
      <c r="AP1352" s="88" t="b">
        <v>0</v>
      </c>
      <c r="AQ1352" s="88" t="b">
        <v>0</v>
      </c>
      <c r="AR1352" s="88"/>
      <c r="AS1352" s="88" t="b">
        <v>0</v>
      </c>
      <c r="AT1352" s="88">
        <v>0</v>
      </c>
      <c r="AU1352" s="88">
        <v>1</v>
      </c>
    </row>
    <row r="1353" spans="1:47" ht="15" customHeight="1" x14ac:dyDescent="0.3">
      <c r="A1353" s="46" t="s">
        <v>1063</v>
      </c>
      <c r="B1353" s="46" t="s">
        <v>1050</v>
      </c>
      <c r="C1353" s="50"/>
      <c r="D1353" s="51"/>
      <c r="E1353" s="81"/>
      <c r="F1353" s="52"/>
      <c r="G1353" s="50"/>
      <c r="H1353" s="54"/>
      <c r="I1353" s="53"/>
      <c r="J1353" s="53"/>
      <c r="K1353" s="65"/>
      <c r="L1353" s="79"/>
      <c r="M1353" s="79"/>
      <c r="N1353" s="60"/>
      <c r="O1353" s="88" t="s">
        <v>1697</v>
      </c>
      <c r="P1353" s="83">
        <v>45034.305243055554</v>
      </c>
      <c r="Q1353" s="88" t="s">
        <v>7867</v>
      </c>
      <c r="R1353" s="88"/>
      <c r="S1353" s="88" t="s">
        <v>7868</v>
      </c>
      <c r="T1353" s="88" t="s">
        <v>2320</v>
      </c>
      <c r="U1353" s="88" t="s">
        <v>7869</v>
      </c>
      <c r="V1353" s="88" t="s">
        <v>7870</v>
      </c>
      <c r="W1353" s="78" t="s">
        <v>7871</v>
      </c>
      <c r="X1353" s="83">
        <v>45034.305243055554</v>
      </c>
      <c r="Y1353" s="88" t="s">
        <v>1692</v>
      </c>
      <c r="Z1353" s="88" t="b">
        <v>0</v>
      </c>
      <c r="AA1353" s="88" t="b">
        <v>0</v>
      </c>
      <c r="AB1353" s="88"/>
      <c r="AC1353" s="88">
        <v>1</v>
      </c>
      <c r="AD1353" s="88">
        <v>0</v>
      </c>
      <c r="AE1353" s="88" t="s">
        <v>1693</v>
      </c>
      <c r="AF1353" s="88" t="b">
        <v>0</v>
      </c>
      <c r="AG1353" s="88" t="b">
        <v>0</v>
      </c>
      <c r="AH1353" s="88"/>
      <c r="AI1353" s="88"/>
      <c r="AJ1353" s="88"/>
      <c r="AK1353" s="88" t="s">
        <v>7708</v>
      </c>
      <c r="AL1353" s="88" t="s">
        <v>7777</v>
      </c>
      <c r="AM1353" s="88" t="s">
        <v>7708</v>
      </c>
      <c r="AN1353" s="88">
        <v>0</v>
      </c>
      <c r="AO1353" s="88" t="s">
        <v>7708</v>
      </c>
      <c r="AP1353" s="88" t="b">
        <v>0</v>
      </c>
      <c r="AQ1353" s="88" t="b">
        <v>0</v>
      </c>
      <c r="AR1353" s="88"/>
      <c r="AS1353" s="88" t="b">
        <v>0</v>
      </c>
      <c r="AT1353" s="88">
        <v>0</v>
      </c>
      <c r="AU1353" s="88">
        <v>1</v>
      </c>
    </row>
    <row r="1354" spans="1:47" ht="15" customHeight="1" x14ac:dyDescent="0.3">
      <c r="A1354" s="46" t="s">
        <v>1050</v>
      </c>
      <c r="B1354" s="46" t="s">
        <v>1050</v>
      </c>
      <c r="C1354" s="50"/>
      <c r="D1354" s="51"/>
      <c r="E1354" s="81"/>
      <c r="F1354" s="52"/>
      <c r="G1354" s="50"/>
      <c r="H1354" s="54"/>
      <c r="I1354" s="53"/>
      <c r="J1354" s="53"/>
      <c r="K1354" s="65"/>
      <c r="L1354" s="79"/>
      <c r="M1354" s="79"/>
      <c r="N1354" s="60"/>
      <c r="O1354" s="88" t="s">
        <v>1736</v>
      </c>
      <c r="P1354" s="83">
        <v>45033.692662037036</v>
      </c>
      <c r="Q1354" s="88" t="s">
        <v>7872</v>
      </c>
      <c r="R1354" s="88"/>
      <c r="S1354" s="88" t="s">
        <v>7708</v>
      </c>
      <c r="T1354" s="88" t="s">
        <v>2320</v>
      </c>
      <c r="U1354" s="88" t="s">
        <v>1050</v>
      </c>
      <c r="V1354" s="88" t="s">
        <v>7777</v>
      </c>
      <c r="W1354" s="78" t="s">
        <v>7873</v>
      </c>
      <c r="X1354" s="83">
        <v>45033.692662037036</v>
      </c>
      <c r="Y1354" s="88" t="s">
        <v>1692</v>
      </c>
      <c r="Z1354" s="88" t="b">
        <v>0</v>
      </c>
      <c r="AA1354" s="88" t="b">
        <v>0</v>
      </c>
      <c r="AB1354" s="88"/>
      <c r="AC1354" s="88">
        <v>2</v>
      </c>
      <c r="AD1354" s="88">
        <v>1</v>
      </c>
      <c r="AE1354" s="88" t="s">
        <v>1693</v>
      </c>
      <c r="AF1354" s="88" t="b">
        <v>0</v>
      </c>
      <c r="AG1354" s="88" t="b">
        <v>0</v>
      </c>
      <c r="AH1354" s="88" t="s">
        <v>7874</v>
      </c>
      <c r="AI1354" s="88" t="b">
        <v>0</v>
      </c>
      <c r="AJ1354" s="88">
        <v>0.67</v>
      </c>
      <c r="AK1354" s="88"/>
      <c r="AL1354" s="88"/>
      <c r="AM1354" s="88" t="s">
        <v>7708</v>
      </c>
      <c r="AN1354" s="88">
        <v>0</v>
      </c>
      <c r="AO1354" s="88"/>
      <c r="AP1354" s="88"/>
      <c r="AQ1354" s="88"/>
      <c r="AR1354" s="88"/>
      <c r="AS1354" s="88"/>
      <c r="AT1354" s="88"/>
      <c r="AU1354" s="88">
        <v>1</v>
      </c>
    </row>
    <row r="1355" spans="1:47" ht="15" customHeight="1" x14ac:dyDescent="0.3">
      <c r="A1355" s="46" t="s">
        <v>1064</v>
      </c>
      <c r="B1355" s="46" t="s">
        <v>567</v>
      </c>
      <c r="C1355" s="50"/>
      <c r="D1355" s="51"/>
      <c r="E1355" s="81"/>
      <c r="F1355" s="52"/>
      <c r="G1355" s="50"/>
      <c r="H1355" s="54"/>
      <c r="I1355" s="53"/>
      <c r="J1355" s="53"/>
      <c r="K1355" s="65"/>
      <c r="L1355" s="79"/>
      <c r="M1355" s="79"/>
      <c r="N1355" s="60"/>
      <c r="O1355" s="88" t="s">
        <v>1697</v>
      </c>
      <c r="P1355" s="83">
        <v>45033.192824074074</v>
      </c>
      <c r="Q1355" s="88" t="s">
        <v>7875</v>
      </c>
      <c r="R1355" s="88"/>
      <c r="S1355" s="88" t="s">
        <v>7876</v>
      </c>
      <c r="T1355" s="88" t="s">
        <v>1742</v>
      </c>
      <c r="U1355" s="88" t="s">
        <v>7877</v>
      </c>
      <c r="V1355" s="88" t="s">
        <v>7878</v>
      </c>
      <c r="W1355" s="78" t="s">
        <v>7879</v>
      </c>
      <c r="X1355" s="83">
        <v>45033.192824074074</v>
      </c>
      <c r="Y1355" s="88" t="s">
        <v>1692</v>
      </c>
      <c r="Z1355" s="88" t="b">
        <v>0</v>
      </c>
      <c r="AA1355" s="88" t="b">
        <v>0</v>
      </c>
      <c r="AB1355" s="88"/>
      <c r="AC1355" s="88">
        <v>4</v>
      </c>
      <c r="AD1355" s="88">
        <v>0</v>
      </c>
      <c r="AE1355" s="88" t="s">
        <v>1693</v>
      </c>
      <c r="AF1355" s="88" t="b">
        <v>0</v>
      </c>
      <c r="AG1355" s="88" t="b">
        <v>0</v>
      </c>
      <c r="AH1355" s="88"/>
      <c r="AI1355" s="88"/>
      <c r="AJ1355" s="88"/>
      <c r="AK1355" s="88" t="s">
        <v>4265</v>
      </c>
      <c r="AL1355" s="88" t="s">
        <v>4266</v>
      </c>
      <c r="AM1355" s="88" t="s">
        <v>4265</v>
      </c>
      <c r="AN1355" s="88">
        <v>0</v>
      </c>
      <c r="AO1355" s="88" t="s">
        <v>4265</v>
      </c>
      <c r="AP1355" s="88" t="b">
        <v>0</v>
      </c>
      <c r="AQ1355" s="88" t="b">
        <v>0</v>
      </c>
      <c r="AR1355" s="88"/>
      <c r="AS1355" s="88" t="b">
        <v>0</v>
      </c>
      <c r="AT1355" s="88">
        <v>0</v>
      </c>
      <c r="AU1355" s="88">
        <v>1</v>
      </c>
    </row>
    <row r="1356" spans="1:47" ht="15" customHeight="1" x14ac:dyDescent="0.3">
      <c r="A1356" s="46" t="s">
        <v>784</v>
      </c>
      <c r="B1356" s="46" t="s">
        <v>567</v>
      </c>
      <c r="C1356" s="50"/>
      <c r="D1356" s="51"/>
      <c r="E1356" s="81"/>
      <c r="F1356" s="52"/>
      <c r="G1356" s="50"/>
      <c r="H1356" s="54"/>
      <c r="I1356" s="53"/>
      <c r="J1356" s="53"/>
      <c r="K1356" s="65"/>
      <c r="L1356" s="79"/>
      <c r="M1356" s="79"/>
      <c r="N1356" s="60"/>
      <c r="O1356" s="88" t="s">
        <v>1686</v>
      </c>
      <c r="P1356" s="83">
        <v>45033.799444444441</v>
      </c>
      <c r="Q1356" s="88" t="s">
        <v>7880</v>
      </c>
      <c r="R1356" s="88"/>
      <c r="S1356" s="88" t="s">
        <v>7881</v>
      </c>
      <c r="T1356" s="88" t="s">
        <v>1742</v>
      </c>
      <c r="U1356" s="88" t="s">
        <v>5742</v>
      </c>
      <c r="V1356" s="88" t="s">
        <v>7882</v>
      </c>
      <c r="W1356" s="78" t="s">
        <v>7883</v>
      </c>
      <c r="X1356" s="83">
        <v>45033.799444444441</v>
      </c>
      <c r="Y1356" s="88" t="s">
        <v>1692</v>
      </c>
      <c r="Z1356" s="88" t="b">
        <v>0</v>
      </c>
      <c r="AA1356" s="88" t="b">
        <v>0</v>
      </c>
      <c r="AB1356" s="88"/>
      <c r="AC1356" s="88">
        <v>1</v>
      </c>
      <c r="AD1356" s="88">
        <v>0</v>
      </c>
      <c r="AE1356" s="88" t="s">
        <v>1693</v>
      </c>
      <c r="AF1356" s="88" t="b">
        <v>0</v>
      </c>
      <c r="AG1356" s="88" t="b">
        <v>0</v>
      </c>
      <c r="AH1356" s="88"/>
      <c r="AI1356" s="88"/>
      <c r="AJ1356" s="88"/>
      <c r="AK1356" s="88" t="s">
        <v>7884</v>
      </c>
      <c r="AL1356" s="88" t="s">
        <v>7885</v>
      </c>
      <c r="AM1356" s="88" t="s">
        <v>7884</v>
      </c>
      <c r="AN1356" s="88">
        <v>0</v>
      </c>
      <c r="AO1356" s="88" t="s">
        <v>4265</v>
      </c>
      <c r="AP1356" s="88" t="b">
        <v>0</v>
      </c>
      <c r="AQ1356" s="88" t="b">
        <v>0</v>
      </c>
      <c r="AR1356" s="88"/>
      <c r="AS1356" s="88" t="b">
        <v>0</v>
      </c>
      <c r="AT1356" s="88">
        <v>2</v>
      </c>
      <c r="AU1356" s="88">
        <v>2</v>
      </c>
    </row>
    <row r="1357" spans="1:47" ht="15" customHeight="1" x14ac:dyDescent="0.3">
      <c r="A1357" s="46" t="s">
        <v>567</v>
      </c>
      <c r="B1357" s="46" t="s">
        <v>784</v>
      </c>
      <c r="C1357" s="50"/>
      <c r="D1357" s="51"/>
      <c r="E1357" s="81"/>
      <c r="F1357" s="52"/>
      <c r="G1357" s="50"/>
      <c r="H1357" s="54"/>
      <c r="I1357" s="53"/>
      <c r="J1357" s="53"/>
      <c r="K1357" s="65"/>
      <c r="L1357" s="79"/>
      <c r="M1357" s="79"/>
      <c r="N1357" s="60"/>
      <c r="O1357" s="88" t="s">
        <v>1686</v>
      </c>
      <c r="P1357" s="83">
        <v>45033.789629629631</v>
      </c>
      <c r="Q1357" s="88" t="s">
        <v>7886</v>
      </c>
      <c r="R1357" s="88"/>
      <c r="S1357" s="88" t="s">
        <v>7884</v>
      </c>
      <c r="T1357" s="88" t="s">
        <v>1742</v>
      </c>
      <c r="U1357" s="88" t="s">
        <v>567</v>
      </c>
      <c r="V1357" s="88" t="s">
        <v>7885</v>
      </c>
      <c r="W1357" s="78" t="s">
        <v>7887</v>
      </c>
      <c r="X1357" s="83">
        <v>45033.789629629631</v>
      </c>
      <c r="Y1357" s="88" t="s">
        <v>1692</v>
      </c>
      <c r="Z1357" s="88" t="b">
        <v>0</v>
      </c>
      <c r="AA1357" s="88" t="b">
        <v>0</v>
      </c>
      <c r="AB1357" s="88"/>
      <c r="AC1357" s="88">
        <v>2</v>
      </c>
      <c r="AD1357" s="88">
        <v>0</v>
      </c>
      <c r="AE1357" s="88" t="s">
        <v>1693</v>
      </c>
      <c r="AF1357" s="88" t="b">
        <v>0</v>
      </c>
      <c r="AG1357" s="88" t="b">
        <v>0</v>
      </c>
      <c r="AH1357" s="88"/>
      <c r="AI1357" s="88"/>
      <c r="AJ1357" s="88"/>
      <c r="AK1357" s="88" t="s">
        <v>7888</v>
      </c>
      <c r="AL1357" s="88" t="s">
        <v>7889</v>
      </c>
      <c r="AM1357" s="88" t="s">
        <v>7888</v>
      </c>
      <c r="AN1357" s="88">
        <v>1</v>
      </c>
      <c r="AO1357" s="88" t="s">
        <v>4265</v>
      </c>
      <c r="AP1357" s="88" t="b">
        <v>1</v>
      </c>
      <c r="AQ1357" s="88" t="b">
        <v>0</v>
      </c>
      <c r="AR1357" s="88"/>
      <c r="AS1357" s="88" t="b">
        <v>0</v>
      </c>
      <c r="AT1357" s="88">
        <v>1</v>
      </c>
      <c r="AU1357" s="88">
        <v>1</v>
      </c>
    </row>
    <row r="1358" spans="1:47" ht="15" customHeight="1" x14ac:dyDescent="0.3">
      <c r="A1358" s="46" t="s">
        <v>784</v>
      </c>
      <c r="B1358" s="46" t="s">
        <v>567</v>
      </c>
      <c r="C1358" s="50"/>
      <c r="D1358" s="51"/>
      <c r="E1358" s="81"/>
      <c r="F1358" s="52"/>
      <c r="G1358" s="50"/>
      <c r="H1358" s="54"/>
      <c r="I1358" s="53"/>
      <c r="J1358" s="53"/>
      <c r="K1358" s="65"/>
      <c r="L1358" s="79"/>
      <c r="M1358" s="79"/>
      <c r="N1358" s="60"/>
      <c r="O1358" s="88" t="s">
        <v>1697</v>
      </c>
      <c r="P1358" s="83">
        <v>45033.777118055557</v>
      </c>
      <c r="Q1358" s="88" t="s">
        <v>7890</v>
      </c>
      <c r="R1358" s="88"/>
      <c r="S1358" s="88" t="s">
        <v>7888</v>
      </c>
      <c r="T1358" s="88" t="s">
        <v>1742</v>
      </c>
      <c r="U1358" s="88" t="s">
        <v>5742</v>
      </c>
      <c r="V1358" s="88" t="s">
        <v>7889</v>
      </c>
      <c r="W1358" s="78" t="s">
        <v>7891</v>
      </c>
      <c r="X1358" s="83">
        <v>45033.777118055557</v>
      </c>
      <c r="Y1358" s="88" t="s">
        <v>1692</v>
      </c>
      <c r="Z1358" s="88" t="b">
        <v>0</v>
      </c>
      <c r="AA1358" s="88" t="b">
        <v>0</v>
      </c>
      <c r="AB1358" s="88"/>
      <c r="AC1358" s="88">
        <v>1</v>
      </c>
      <c r="AD1358" s="88">
        <v>0</v>
      </c>
      <c r="AE1358" s="88" t="s">
        <v>1693</v>
      </c>
      <c r="AF1358" s="88" t="b">
        <v>0</v>
      </c>
      <c r="AG1358" s="88" t="b">
        <v>0</v>
      </c>
      <c r="AH1358" s="88"/>
      <c r="AI1358" s="88"/>
      <c r="AJ1358" s="88"/>
      <c r="AK1358" s="88" t="s">
        <v>4265</v>
      </c>
      <c r="AL1358" s="88" t="s">
        <v>4266</v>
      </c>
      <c r="AM1358" s="88" t="s">
        <v>4265</v>
      </c>
      <c r="AN1358" s="88">
        <v>1</v>
      </c>
      <c r="AO1358" s="88" t="s">
        <v>4265</v>
      </c>
      <c r="AP1358" s="88" t="b">
        <v>0</v>
      </c>
      <c r="AQ1358" s="88" t="b">
        <v>0</v>
      </c>
      <c r="AR1358" s="88"/>
      <c r="AS1358" s="88" t="b">
        <v>0</v>
      </c>
      <c r="AT1358" s="88">
        <v>0</v>
      </c>
      <c r="AU1358" s="88">
        <v>2</v>
      </c>
    </row>
    <row r="1359" spans="1:47" ht="15" customHeight="1" x14ac:dyDescent="0.3">
      <c r="A1359" s="46" t="s">
        <v>567</v>
      </c>
      <c r="B1359" s="46" t="s">
        <v>567</v>
      </c>
      <c r="C1359" s="50"/>
      <c r="D1359" s="51"/>
      <c r="E1359" s="81"/>
      <c r="F1359" s="52"/>
      <c r="G1359" s="50"/>
      <c r="H1359" s="54"/>
      <c r="I1359" s="53"/>
      <c r="J1359" s="53"/>
      <c r="K1359" s="65"/>
      <c r="L1359" s="79"/>
      <c r="M1359" s="79"/>
      <c r="N1359" s="60"/>
      <c r="O1359" s="88" t="s">
        <v>1736</v>
      </c>
      <c r="P1359" s="83">
        <v>45033.15452546296</v>
      </c>
      <c r="Q1359" s="88"/>
      <c r="R1359" s="78" t="s">
        <v>7892</v>
      </c>
      <c r="S1359" s="88" t="s">
        <v>4265</v>
      </c>
      <c r="T1359" s="88" t="s">
        <v>1742</v>
      </c>
      <c r="U1359" s="88" t="s">
        <v>567</v>
      </c>
      <c r="V1359" s="88" t="s">
        <v>4266</v>
      </c>
      <c r="W1359" s="78" t="s">
        <v>7893</v>
      </c>
      <c r="X1359" s="83">
        <v>45033.15452546296</v>
      </c>
      <c r="Y1359" s="88" t="s">
        <v>1692</v>
      </c>
      <c r="Z1359" s="88" t="b">
        <v>0</v>
      </c>
      <c r="AA1359" s="88" t="b">
        <v>0</v>
      </c>
      <c r="AB1359" s="88"/>
      <c r="AC1359" s="88">
        <v>39</v>
      </c>
      <c r="AD1359" s="88">
        <v>0</v>
      </c>
      <c r="AE1359" s="88" t="s">
        <v>1693</v>
      </c>
      <c r="AF1359" s="88" t="b">
        <v>0</v>
      </c>
      <c r="AG1359" s="88" t="b">
        <v>0</v>
      </c>
      <c r="AH1359" s="88" t="s">
        <v>7894</v>
      </c>
      <c r="AI1359" s="88" t="b">
        <v>0</v>
      </c>
      <c r="AJ1359" s="88">
        <v>1</v>
      </c>
      <c r="AK1359" s="88"/>
      <c r="AL1359" s="88"/>
      <c r="AM1359" s="88" t="s">
        <v>4265</v>
      </c>
      <c r="AN1359" s="88">
        <v>0</v>
      </c>
      <c r="AO1359" s="88"/>
      <c r="AP1359" s="88"/>
      <c r="AQ1359" s="88"/>
      <c r="AR1359" s="88"/>
      <c r="AS1359" s="88"/>
      <c r="AT1359" s="88"/>
      <c r="AU1359" s="88">
        <v>1</v>
      </c>
    </row>
    <row r="1360" spans="1:47" ht="15" customHeight="1" x14ac:dyDescent="0.3">
      <c r="A1360" s="46" t="s">
        <v>1012</v>
      </c>
      <c r="B1360" s="46" t="s">
        <v>567</v>
      </c>
      <c r="C1360" s="50"/>
      <c r="D1360" s="51"/>
      <c r="E1360" s="81"/>
      <c r="F1360" s="52"/>
      <c r="G1360" s="50"/>
      <c r="H1360" s="54"/>
      <c r="I1360" s="53"/>
      <c r="J1360" s="53"/>
      <c r="K1360" s="65"/>
      <c r="L1360" s="79"/>
      <c r="M1360" s="79"/>
      <c r="N1360" s="60"/>
      <c r="O1360" s="88" t="s">
        <v>1686</v>
      </c>
      <c r="P1360" s="83">
        <v>45033.642592592594</v>
      </c>
      <c r="Q1360" s="88" t="s">
        <v>7895</v>
      </c>
      <c r="R1360" s="88"/>
      <c r="S1360" s="88" t="s">
        <v>7896</v>
      </c>
      <c r="T1360" s="88" t="s">
        <v>1742</v>
      </c>
      <c r="U1360" s="88" t="s">
        <v>7897</v>
      </c>
      <c r="V1360" s="88" t="s">
        <v>7898</v>
      </c>
      <c r="W1360" s="78" t="s">
        <v>7899</v>
      </c>
      <c r="X1360" s="83">
        <v>45033.642592592594</v>
      </c>
      <c r="Y1360" s="88" t="s">
        <v>1692</v>
      </c>
      <c r="Z1360" s="88" t="b">
        <v>0</v>
      </c>
      <c r="AA1360" s="88" t="b">
        <v>0</v>
      </c>
      <c r="AB1360" s="88"/>
      <c r="AC1360" s="88">
        <v>1</v>
      </c>
      <c r="AD1360" s="88">
        <v>0</v>
      </c>
      <c r="AE1360" s="88" t="s">
        <v>1693</v>
      </c>
      <c r="AF1360" s="88" t="b">
        <v>0</v>
      </c>
      <c r="AG1360" s="88" t="b">
        <v>0</v>
      </c>
      <c r="AH1360" s="88"/>
      <c r="AI1360" s="88"/>
      <c r="AJ1360" s="88"/>
      <c r="AK1360" s="88" t="s">
        <v>7900</v>
      </c>
      <c r="AL1360" s="88" t="s">
        <v>7901</v>
      </c>
      <c r="AM1360" s="88" t="s">
        <v>7900</v>
      </c>
      <c r="AN1360" s="88">
        <v>0</v>
      </c>
      <c r="AO1360" s="88" t="s">
        <v>7902</v>
      </c>
      <c r="AP1360" s="88" t="b">
        <v>0</v>
      </c>
      <c r="AQ1360" s="88" t="b">
        <v>0</v>
      </c>
      <c r="AR1360" s="88"/>
      <c r="AS1360" s="88" t="b">
        <v>0</v>
      </c>
      <c r="AT1360" s="88">
        <v>4</v>
      </c>
      <c r="AU1360" s="88">
        <v>1</v>
      </c>
    </row>
    <row r="1361" spans="1:47" ht="15" customHeight="1" x14ac:dyDescent="0.3">
      <c r="A1361" s="46" t="s">
        <v>567</v>
      </c>
      <c r="B1361" s="46" t="s">
        <v>1012</v>
      </c>
      <c r="C1361" s="50"/>
      <c r="D1361" s="51"/>
      <c r="E1361" s="81"/>
      <c r="F1361" s="52"/>
      <c r="G1361" s="50"/>
      <c r="H1361" s="54"/>
      <c r="I1361" s="53"/>
      <c r="J1361" s="53"/>
      <c r="K1361" s="65"/>
      <c r="L1361" s="79"/>
      <c r="M1361" s="79"/>
      <c r="N1361" s="60"/>
      <c r="O1361" s="88" t="s">
        <v>1686</v>
      </c>
      <c r="P1361" s="83">
        <v>45033.164236111108</v>
      </c>
      <c r="Q1361" s="88" t="s">
        <v>7903</v>
      </c>
      <c r="R1361" s="88"/>
      <c r="S1361" s="88" t="s">
        <v>7900</v>
      </c>
      <c r="T1361" s="88" t="s">
        <v>1742</v>
      </c>
      <c r="U1361" s="88" t="s">
        <v>567</v>
      </c>
      <c r="V1361" s="88" t="s">
        <v>7901</v>
      </c>
      <c r="W1361" s="78" t="s">
        <v>7904</v>
      </c>
      <c r="X1361" s="83">
        <v>45033.164236111108</v>
      </c>
      <c r="Y1361" s="88" t="s">
        <v>1692</v>
      </c>
      <c r="Z1361" s="88" t="b">
        <v>0</v>
      </c>
      <c r="AA1361" s="88" t="b">
        <v>0</v>
      </c>
      <c r="AB1361" s="88"/>
      <c r="AC1361" s="88">
        <v>1</v>
      </c>
      <c r="AD1361" s="88">
        <v>0</v>
      </c>
      <c r="AE1361" s="88" t="s">
        <v>1693</v>
      </c>
      <c r="AF1361" s="88" t="b">
        <v>0</v>
      </c>
      <c r="AG1361" s="88" t="b">
        <v>0</v>
      </c>
      <c r="AH1361" s="88"/>
      <c r="AI1361" s="88"/>
      <c r="AJ1361" s="88"/>
      <c r="AK1361" s="88" t="s">
        <v>7905</v>
      </c>
      <c r="AL1361" s="88" t="s">
        <v>7906</v>
      </c>
      <c r="AM1361" s="88" t="s">
        <v>7905</v>
      </c>
      <c r="AN1361" s="88">
        <v>1</v>
      </c>
      <c r="AO1361" s="88" t="s">
        <v>7902</v>
      </c>
      <c r="AP1361" s="88" t="b">
        <v>0</v>
      </c>
      <c r="AQ1361" s="88" t="b">
        <v>0</v>
      </c>
      <c r="AR1361" s="88"/>
      <c r="AS1361" s="88" t="b">
        <v>0</v>
      </c>
      <c r="AT1361" s="88">
        <v>3</v>
      </c>
      <c r="AU1361" s="88">
        <v>1</v>
      </c>
    </row>
    <row r="1362" spans="1:47" ht="15" customHeight="1" x14ac:dyDescent="0.3">
      <c r="A1362" s="46" t="s">
        <v>1012</v>
      </c>
      <c r="B1362" s="46" t="s">
        <v>204</v>
      </c>
      <c r="C1362" s="50"/>
      <c r="D1362" s="51"/>
      <c r="E1362" s="81"/>
      <c r="F1362" s="52"/>
      <c r="G1362" s="50"/>
      <c r="H1362" s="54"/>
      <c r="I1362" s="53"/>
      <c r="J1362" s="53"/>
      <c r="K1362" s="65"/>
      <c r="L1362" s="79"/>
      <c r="M1362" s="79"/>
      <c r="N1362" s="60"/>
      <c r="O1362" s="88" t="s">
        <v>1686</v>
      </c>
      <c r="P1362" s="83">
        <v>45033.823912037034</v>
      </c>
      <c r="Q1362" s="88" t="s">
        <v>7907</v>
      </c>
      <c r="R1362" s="88"/>
      <c r="S1362" s="88" t="s">
        <v>7446</v>
      </c>
      <c r="T1362" s="88" t="s">
        <v>1742</v>
      </c>
      <c r="U1362" s="88" t="s">
        <v>7897</v>
      </c>
      <c r="V1362" s="88" t="s">
        <v>7447</v>
      </c>
      <c r="W1362" s="78" t="s">
        <v>7908</v>
      </c>
      <c r="X1362" s="83">
        <v>45033.823912037034</v>
      </c>
      <c r="Y1362" s="88" t="s">
        <v>1692</v>
      </c>
      <c r="Z1362" s="88" t="b">
        <v>0</v>
      </c>
      <c r="AA1362" s="88" t="b">
        <v>0</v>
      </c>
      <c r="AB1362" s="88"/>
      <c r="AC1362" s="88">
        <v>2</v>
      </c>
      <c r="AD1362" s="88">
        <v>0</v>
      </c>
      <c r="AE1362" s="88" t="s">
        <v>1693</v>
      </c>
      <c r="AF1362" s="88" t="b">
        <v>0</v>
      </c>
      <c r="AG1362" s="88" t="b">
        <v>0</v>
      </c>
      <c r="AH1362" s="88"/>
      <c r="AI1362" s="88"/>
      <c r="AJ1362" s="88"/>
      <c r="AK1362" s="88" t="s">
        <v>7679</v>
      </c>
      <c r="AL1362" s="88" t="s">
        <v>7680</v>
      </c>
      <c r="AM1362" s="88" t="s">
        <v>7679</v>
      </c>
      <c r="AN1362" s="88">
        <v>1</v>
      </c>
      <c r="AO1362" s="88" t="s">
        <v>7421</v>
      </c>
      <c r="AP1362" s="88" t="b">
        <v>0</v>
      </c>
      <c r="AQ1362" s="88" t="b">
        <v>0</v>
      </c>
      <c r="AR1362" s="88"/>
      <c r="AS1362" s="88" t="b">
        <v>0</v>
      </c>
      <c r="AT1362" s="88">
        <v>1</v>
      </c>
      <c r="AU1362" s="88">
        <v>1</v>
      </c>
    </row>
    <row r="1363" spans="1:47" ht="15" customHeight="1" x14ac:dyDescent="0.3">
      <c r="A1363" s="46" t="s">
        <v>1012</v>
      </c>
      <c r="B1363" s="46" t="s">
        <v>1065</v>
      </c>
      <c r="C1363" s="50"/>
      <c r="D1363" s="51"/>
      <c r="E1363" s="81"/>
      <c r="F1363" s="52"/>
      <c r="G1363" s="50"/>
      <c r="H1363" s="54"/>
      <c r="I1363" s="53"/>
      <c r="J1363" s="53"/>
      <c r="K1363" s="65"/>
      <c r="L1363" s="79"/>
      <c r="M1363" s="79"/>
      <c r="N1363" s="60"/>
      <c r="O1363" s="88" t="s">
        <v>1686</v>
      </c>
      <c r="P1363" s="83">
        <v>45033.021018518521</v>
      </c>
      <c r="Q1363" s="88" t="s">
        <v>7909</v>
      </c>
      <c r="R1363" s="88"/>
      <c r="S1363" s="88" t="s">
        <v>7905</v>
      </c>
      <c r="T1363" s="88" t="s">
        <v>1742</v>
      </c>
      <c r="U1363" s="88" t="s">
        <v>7897</v>
      </c>
      <c r="V1363" s="88" t="s">
        <v>7906</v>
      </c>
      <c r="W1363" s="78" t="s">
        <v>7910</v>
      </c>
      <c r="X1363" s="83">
        <v>45033.021018518521</v>
      </c>
      <c r="Y1363" s="88" t="s">
        <v>1692</v>
      </c>
      <c r="Z1363" s="88" t="b">
        <v>0</v>
      </c>
      <c r="AA1363" s="88" t="b">
        <v>0</v>
      </c>
      <c r="AB1363" s="88"/>
      <c r="AC1363" s="88">
        <v>2</v>
      </c>
      <c r="AD1363" s="88">
        <v>0</v>
      </c>
      <c r="AE1363" s="88" t="s">
        <v>1693</v>
      </c>
      <c r="AF1363" s="88" t="b">
        <v>0</v>
      </c>
      <c r="AG1363" s="88" t="b">
        <v>0</v>
      </c>
      <c r="AH1363" s="88"/>
      <c r="AI1363" s="88"/>
      <c r="AJ1363" s="88"/>
      <c r="AK1363" s="88" t="s">
        <v>7911</v>
      </c>
      <c r="AL1363" s="88" t="s">
        <v>7912</v>
      </c>
      <c r="AM1363" s="88" t="s">
        <v>7911</v>
      </c>
      <c r="AN1363" s="88">
        <v>1</v>
      </c>
      <c r="AO1363" s="88" t="s">
        <v>7902</v>
      </c>
      <c r="AP1363" s="88" t="b">
        <v>0</v>
      </c>
      <c r="AQ1363" s="88" t="b">
        <v>0</v>
      </c>
      <c r="AR1363" s="88"/>
      <c r="AS1363" s="88" t="b">
        <v>0</v>
      </c>
      <c r="AT1363" s="88">
        <v>2</v>
      </c>
      <c r="AU1363" s="88">
        <v>2</v>
      </c>
    </row>
    <row r="1364" spans="1:47" ht="15" customHeight="1" x14ac:dyDescent="0.3">
      <c r="A1364" s="46" t="s">
        <v>1065</v>
      </c>
      <c r="B1364" s="46" t="s">
        <v>1012</v>
      </c>
      <c r="C1364" s="50"/>
      <c r="D1364" s="51"/>
      <c r="E1364" s="81"/>
      <c r="F1364" s="52"/>
      <c r="G1364" s="50"/>
      <c r="H1364" s="54"/>
      <c r="I1364" s="53"/>
      <c r="J1364" s="53"/>
      <c r="K1364" s="65"/>
      <c r="L1364" s="79"/>
      <c r="M1364" s="79"/>
      <c r="N1364" s="60"/>
      <c r="O1364" s="88" t="s">
        <v>1686</v>
      </c>
      <c r="P1364" s="83">
        <v>45033.018287037034</v>
      </c>
      <c r="Q1364" s="88" t="s">
        <v>7913</v>
      </c>
      <c r="R1364" s="88"/>
      <c r="S1364" s="88" t="s">
        <v>7911</v>
      </c>
      <c r="T1364" s="88" t="s">
        <v>1742</v>
      </c>
      <c r="U1364" s="88" t="s">
        <v>7914</v>
      </c>
      <c r="V1364" s="88" t="s">
        <v>7912</v>
      </c>
      <c r="W1364" s="78" t="s">
        <v>7915</v>
      </c>
      <c r="X1364" s="83">
        <v>45033.018287037034</v>
      </c>
      <c r="Y1364" s="88" t="s">
        <v>1692</v>
      </c>
      <c r="Z1364" s="88" t="b">
        <v>0</v>
      </c>
      <c r="AA1364" s="88" t="b">
        <v>0</v>
      </c>
      <c r="AB1364" s="88"/>
      <c r="AC1364" s="88">
        <v>0</v>
      </c>
      <c r="AD1364" s="88">
        <v>0</v>
      </c>
      <c r="AE1364" s="88" t="s">
        <v>1693</v>
      </c>
      <c r="AF1364" s="88" t="b">
        <v>0</v>
      </c>
      <c r="AG1364" s="88" t="b">
        <v>0</v>
      </c>
      <c r="AH1364" s="88"/>
      <c r="AI1364" s="88"/>
      <c r="AJ1364" s="88"/>
      <c r="AK1364" s="88" t="s">
        <v>7916</v>
      </c>
      <c r="AL1364" s="88" t="s">
        <v>7917</v>
      </c>
      <c r="AM1364" s="88" t="s">
        <v>7916</v>
      </c>
      <c r="AN1364" s="88">
        <v>1</v>
      </c>
      <c r="AO1364" s="88" t="s">
        <v>7902</v>
      </c>
      <c r="AP1364" s="88" t="b">
        <v>1</v>
      </c>
      <c r="AQ1364" s="88" t="b">
        <v>0</v>
      </c>
      <c r="AR1364" s="88"/>
      <c r="AS1364" s="88" t="b">
        <v>0</v>
      </c>
      <c r="AT1364" s="88">
        <v>1</v>
      </c>
      <c r="AU1364" s="88">
        <v>1</v>
      </c>
    </row>
    <row r="1365" spans="1:47" ht="15" customHeight="1" x14ac:dyDescent="0.3">
      <c r="A1365" s="46" t="s">
        <v>1012</v>
      </c>
      <c r="B1365" s="46" t="s">
        <v>1065</v>
      </c>
      <c r="C1365" s="50"/>
      <c r="D1365" s="51"/>
      <c r="E1365" s="81"/>
      <c r="F1365" s="52"/>
      <c r="G1365" s="50"/>
      <c r="H1365" s="54"/>
      <c r="I1365" s="53"/>
      <c r="J1365" s="53"/>
      <c r="K1365" s="65"/>
      <c r="L1365" s="79"/>
      <c r="M1365" s="79"/>
      <c r="N1365" s="60"/>
      <c r="O1365" s="88" t="s">
        <v>1697</v>
      </c>
      <c r="P1365" s="83">
        <v>45033.010625000003</v>
      </c>
      <c r="Q1365" s="88" t="s">
        <v>7918</v>
      </c>
      <c r="R1365" s="88"/>
      <c r="S1365" s="88" t="s">
        <v>7916</v>
      </c>
      <c r="T1365" s="88" t="s">
        <v>1742</v>
      </c>
      <c r="U1365" s="88" t="s">
        <v>7897</v>
      </c>
      <c r="V1365" s="88" t="s">
        <v>7917</v>
      </c>
      <c r="W1365" s="78" t="s">
        <v>7919</v>
      </c>
      <c r="X1365" s="83">
        <v>45033.010625000003</v>
      </c>
      <c r="Y1365" s="88" t="s">
        <v>1692</v>
      </c>
      <c r="Z1365" s="88" t="b">
        <v>0</v>
      </c>
      <c r="AA1365" s="88" t="b">
        <v>0</v>
      </c>
      <c r="AB1365" s="88"/>
      <c r="AC1365" s="88">
        <v>1</v>
      </c>
      <c r="AD1365" s="88">
        <v>0</v>
      </c>
      <c r="AE1365" s="88" t="s">
        <v>1693</v>
      </c>
      <c r="AF1365" s="88" t="b">
        <v>0</v>
      </c>
      <c r="AG1365" s="88" t="b">
        <v>0</v>
      </c>
      <c r="AH1365" s="88"/>
      <c r="AI1365" s="88"/>
      <c r="AJ1365" s="88"/>
      <c r="AK1365" s="88" t="s">
        <v>7902</v>
      </c>
      <c r="AL1365" s="88" t="s">
        <v>7920</v>
      </c>
      <c r="AM1365" s="88" t="s">
        <v>7902</v>
      </c>
      <c r="AN1365" s="88">
        <v>1</v>
      </c>
      <c r="AO1365" s="88" t="s">
        <v>7902</v>
      </c>
      <c r="AP1365" s="88" t="b">
        <v>0</v>
      </c>
      <c r="AQ1365" s="88" t="b">
        <v>0</v>
      </c>
      <c r="AR1365" s="88"/>
      <c r="AS1365" s="88" t="b">
        <v>0</v>
      </c>
      <c r="AT1365" s="88">
        <v>0</v>
      </c>
      <c r="AU1365" s="88">
        <v>2</v>
      </c>
    </row>
    <row r="1366" spans="1:47" ht="15" customHeight="1" x14ac:dyDescent="0.3">
      <c r="A1366" s="46" t="s">
        <v>1065</v>
      </c>
      <c r="B1366" s="46" t="s">
        <v>1066</v>
      </c>
      <c r="C1366" s="50"/>
      <c r="D1366" s="51"/>
      <c r="E1366" s="81"/>
      <c r="F1366" s="52"/>
      <c r="G1366" s="50"/>
      <c r="H1366" s="54"/>
      <c r="I1366" s="53"/>
      <c r="J1366" s="53"/>
      <c r="K1366" s="65"/>
      <c r="L1366" s="79"/>
      <c r="M1366" s="79"/>
      <c r="N1366" s="60"/>
      <c r="O1366" s="88" t="s">
        <v>1686</v>
      </c>
      <c r="P1366" s="83">
        <v>45033.003310185188</v>
      </c>
      <c r="Q1366" s="88" t="s">
        <v>7921</v>
      </c>
      <c r="R1366" s="88"/>
      <c r="S1366" s="88" t="s">
        <v>7922</v>
      </c>
      <c r="T1366" s="88" t="s">
        <v>1742</v>
      </c>
      <c r="U1366" s="88" t="s">
        <v>7914</v>
      </c>
      <c r="V1366" s="88" t="s">
        <v>7923</v>
      </c>
      <c r="W1366" s="78" t="s">
        <v>7924</v>
      </c>
      <c r="X1366" s="83">
        <v>45033.003310185188</v>
      </c>
      <c r="Y1366" s="88" t="s">
        <v>1692</v>
      </c>
      <c r="Z1366" s="88" t="b">
        <v>0</v>
      </c>
      <c r="AA1366" s="88" t="b">
        <v>0</v>
      </c>
      <c r="AB1366" s="88"/>
      <c r="AC1366" s="88">
        <v>2</v>
      </c>
      <c r="AD1366" s="88">
        <v>0</v>
      </c>
      <c r="AE1366" s="88" t="s">
        <v>1693</v>
      </c>
      <c r="AF1366" s="88" t="b">
        <v>0</v>
      </c>
      <c r="AG1366" s="88" t="b">
        <v>0</v>
      </c>
      <c r="AH1366" s="88"/>
      <c r="AI1366" s="88"/>
      <c r="AJ1366" s="88"/>
      <c r="AK1366" s="88" t="s">
        <v>7925</v>
      </c>
      <c r="AL1366" s="88" t="s">
        <v>7926</v>
      </c>
      <c r="AM1366" s="88" t="s">
        <v>7925</v>
      </c>
      <c r="AN1366" s="88">
        <v>1</v>
      </c>
      <c r="AO1366" s="88" t="s">
        <v>7902</v>
      </c>
      <c r="AP1366" s="88" t="b">
        <v>1</v>
      </c>
      <c r="AQ1366" s="88" t="b">
        <v>0</v>
      </c>
      <c r="AR1366" s="88"/>
      <c r="AS1366" s="88" t="b">
        <v>0</v>
      </c>
      <c r="AT1366" s="88">
        <v>1</v>
      </c>
      <c r="AU1366" s="88">
        <v>1</v>
      </c>
    </row>
    <row r="1367" spans="1:47" ht="15" customHeight="1" x14ac:dyDescent="0.3">
      <c r="A1367" s="46" t="s">
        <v>1066</v>
      </c>
      <c r="B1367" s="46" t="s">
        <v>1065</v>
      </c>
      <c r="C1367" s="50"/>
      <c r="D1367" s="51"/>
      <c r="E1367" s="81"/>
      <c r="F1367" s="52"/>
      <c r="G1367" s="50"/>
      <c r="H1367" s="54"/>
      <c r="I1367" s="53"/>
      <c r="J1367" s="53"/>
      <c r="K1367" s="65"/>
      <c r="L1367" s="79"/>
      <c r="M1367" s="79"/>
      <c r="N1367" s="60"/>
      <c r="O1367" s="88" t="s">
        <v>1697</v>
      </c>
      <c r="P1367" s="83">
        <v>45033.002291666664</v>
      </c>
      <c r="Q1367" s="88" t="s">
        <v>7927</v>
      </c>
      <c r="R1367" s="88"/>
      <c r="S1367" s="88" t="s">
        <v>7925</v>
      </c>
      <c r="T1367" s="88" t="s">
        <v>1742</v>
      </c>
      <c r="U1367" s="88" t="s">
        <v>1066</v>
      </c>
      <c r="V1367" s="88" t="s">
        <v>7926</v>
      </c>
      <c r="W1367" s="78" t="s">
        <v>7928</v>
      </c>
      <c r="X1367" s="83">
        <v>45033.002291666664</v>
      </c>
      <c r="Y1367" s="88" t="s">
        <v>1692</v>
      </c>
      <c r="Z1367" s="88" t="b">
        <v>0</v>
      </c>
      <c r="AA1367" s="88" t="b">
        <v>0</v>
      </c>
      <c r="AB1367" s="88"/>
      <c r="AC1367" s="88">
        <v>7</v>
      </c>
      <c r="AD1367" s="88">
        <v>0</v>
      </c>
      <c r="AE1367" s="88" t="s">
        <v>1693</v>
      </c>
      <c r="AF1367" s="88" t="b">
        <v>0</v>
      </c>
      <c r="AG1367" s="88" t="b">
        <v>0</v>
      </c>
      <c r="AH1367" s="88"/>
      <c r="AI1367" s="88"/>
      <c r="AJ1367" s="88"/>
      <c r="AK1367" s="88" t="s">
        <v>7902</v>
      </c>
      <c r="AL1367" s="88" t="s">
        <v>7920</v>
      </c>
      <c r="AM1367" s="88" t="s">
        <v>7902</v>
      </c>
      <c r="AN1367" s="88">
        <v>1</v>
      </c>
      <c r="AO1367" s="88" t="s">
        <v>7902</v>
      </c>
      <c r="AP1367" s="88" t="b">
        <v>0</v>
      </c>
      <c r="AQ1367" s="88" t="b">
        <v>0</v>
      </c>
      <c r="AR1367" s="88"/>
      <c r="AS1367" s="88" t="b">
        <v>0</v>
      </c>
      <c r="AT1367" s="88">
        <v>0</v>
      </c>
      <c r="AU1367" s="88">
        <v>1</v>
      </c>
    </row>
    <row r="1368" spans="1:47" ht="15" customHeight="1" x14ac:dyDescent="0.3">
      <c r="A1368" s="46" t="s">
        <v>1067</v>
      </c>
      <c r="B1368" s="46" t="s">
        <v>1068</v>
      </c>
      <c r="C1368" s="50"/>
      <c r="D1368" s="51"/>
      <c r="E1368" s="81"/>
      <c r="F1368" s="52"/>
      <c r="G1368" s="50"/>
      <c r="H1368" s="54"/>
      <c r="I1368" s="53"/>
      <c r="J1368" s="53"/>
      <c r="K1368" s="65"/>
      <c r="L1368" s="79"/>
      <c r="M1368" s="79"/>
      <c r="N1368" s="60"/>
      <c r="O1368" s="88" t="s">
        <v>1686</v>
      </c>
      <c r="P1368" s="83">
        <v>45033.096932870372</v>
      </c>
      <c r="Q1368" s="88" t="s">
        <v>7929</v>
      </c>
      <c r="R1368" s="88"/>
      <c r="S1368" s="88" t="s">
        <v>7930</v>
      </c>
      <c r="T1368" s="88" t="s">
        <v>1742</v>
      </c>
      <c r="U1368" s="88" t="s">
        <v>7931</v>
      </c>
      <c r="V1368" s="88" t="s">
        <v>7932</v>
      </c>
      <c r="W1368" s="78" t="s">
        <v>7933</v>
      </c>
      <c r="X1368" s="83">
        <v>45033.096932870372</v>
      </c>
      <c r="Y1368" s="88" t="s">
        <v>1692</v>
      </c>
      <c r="Z1368" s="88" t="b">
        <v>0</v>
      </c>
      <c r="AA1368" s="88" t="b">
        <v>0</v>
      </c>
      <c r="AB1368" s="88"/>
      <c r="AC1368" s="88">
        <v>1</v>
      </c>
      <c r="AD1368" s="88">
        <v>0</v>
      </c>
      <c r="AE1368" s="88" t="s">
        <v>1693</v>
      </c>
      <c r="AF1368" s="88" t="b">
        <v>0</v>
      </c>
      <c r="AG1368" s="88" t="b">
        <v>0</v>
      </c>
      <c r="AH1368" s="88"/>
      <c r="AI1368" s="88"/>
      <c r="AJ1368" s="88"/>
      <c r="AK1368" s="88" t="s">
        <v>7934</v>
      </c>
      <c r="AL1368" s="88" t="s">
        <v>7935</v>
      </c>
      <c r="AM1368" s="88" t="s">
        <v>7934</v>
      </c>
      <c r="AN1368" s="88">
        <v>0</v>
      </c>
      <c r="AO1368" s="88" t="s">
        <v>7902</v>
      </c>
      <c r="AP1368" s="88" t="b">
        <v>0</v>
      </c>
      <c r="AQ1368" s="88" t="b">
        <v>0</v>
      </c>
      <c r="AR1368" s="88"/>
      <c r="AS1368" s="88" t="b">
        <v>0</v>
      </c>
      <c r="AT1368" s="88">
        <v>1</v>
      </c>
      <c r="AU1368" s="88">
        <v>1</v>
      </c>
    </row>
    <row r="1369" spans="1:47" ht="15" customHeight="1" x14ac:dyDescent="0.3">
      <c r="A1369" s="46" t="s">
        <v>1068</v>
      </c>
      <c r="B1369" s="46" t="s">
        <v>1065</v>
      </c>
      <c r="C1369" s="50"/>
      <c r="D1369" s="51"/>
      <c r="E1369" s="81"/>
      <c r="F1369" s="52"/>
      <c r="G1369" s="50"/>
      <c r="H1369" s="54"/>
      <c r="I1369" s="53"/>
      <c r="J1369" s="53"/>
      <c r="K1369" s="65"/>
      <c r="L1369" s="79"/>
      <c r="M1369" s="79"/>
      <c r="N1369" s="60"/>
      <c r="O1369" s="88" t="s">
        <v>1697</v>
      </c>
      <c r="P1369" s="83">
        <v>45033.021273148152</v>
      </c>
      <c r="Q1369" s="88" t="s">
        <v>7936</v>
      </c>
      <c r="R1369" s="88"/>
      <c r="S1369" s="88" t="s">
        <v>7934</v>
      </c>
      <c r="T1369" s="88" t="s">
        <v>1742</v>
      </c>
      <c r="U1369" s="88" t="s">
        <v>7937</v>
      </c>
      <c r="V1369" s="88" t="s">
        <v>7935</v>
      </c>
      <c r="W1369" s="78" t="s">
        <v>7938</v>
      </c>
      <c r="X1369" s="83">
        <v>45033.021273148152</v>
      </c>
      <c r="Y1369" s="88" t="s">
        <v>1692</v>
      </c>
      <c r="Z1369" s="88" t="b">
        <v>0</v>
      </c>
      <c r="AA1369" s="88" t="b">
        <v>0</v>
      </c>
      <c r="AB1369" s="88"/>
      <c r="AC1369" s="88">
        <v>8</v>
      </c>
      <c r="AD1369" s="88">
        <v>0</v>
      </c>
      <c r="AE1369" s="88" t="s">
        <v>1693</v>
      </c>
      <c r="AF1369" s="88" t="b">
        <v>0</v>
      </c>
      <c r="AG1369" s="88" t="b">
        <v>0</v>
      </c>
      <c r="AH1369" s="88"/>
      <c r="AI1369" s="88"/>
      <c r="AJ1369" s="88"/>
      <c r="AK1369" s="88" t="s">
        <v>7902</v>
      </c>
      <c r="AL1369" s="88" t="s">
        <v>7920</v>
      </c>
      <c r="AM1369" s="88" t="s">
        <v>7902</v>
      </c>
      <c r="AN1369" s="88">
        <v>1</v>
      </c>
      <c r="AO1369" s="88" t="s">
        <v>7902</v>
      </c>
      <c r="AP1369" s="88" t="b">
        <v>0</v>
      </c>
      <c r="AQ1369" s="88" t="b">
        <v>0</v>
      </c>
      <c r="AR1369" s="88"/>
      <c r="AS1369" s="88" t="b">
        <v>0</v>
      </c>
      <c r="AT1369" s="88">
        <v>0</v>
      </c>
      <c r="AU1369" s="88">
        <v>1</v>
      </c>
    </row>
    <row r="1370" spans="1:47" ht="15" customHeight="1" x14ac:dyDescent="0.3">
      <c r="A1370" s="46" t="s">
        <v>1065</v>
      </c>
      <c r="B1370" s="46" t="s">
        <v>1069</v>
      </c>
      <c r="C1370" s="50"/>
      <c r="D1370" s="51"/>
      <c r="E1370" s="81"/>
      <c r="F1370" s="52"/>
      <c r="G1370" s="50"/>
      <c r="H1370" s="54"/>
      <c r="I1370" s="53"/>
      <c r="J1370" s="53"/>
      <c r="K1370" s="65"/>
      <c r="L1370" s="79"/>
      <c r="M1370" s="79"/>
      <c r="N1370" s="60"/>
      <c r="O1370" s="88" t="s">
        <v>1686</v>
      </c>
      <c r="P1370" s="83">
        <v>45033.081226851849</v>
      </c>
      <c r="Q1370" s="88" t="s">
        <v>7939</v>
      </c>
      <c r="R1370" s="88"/>
      <c r="S1370" s="88" t="s">
        <v>7940</v>
      </c>
      <c r="T1370" s="88" t="s">
        <v>1742</v>
      </c>
      <c r="U1370" s="88" t="s">
        <v>7914</v>
      </c>
      <c r="V1370" s="88" t="s">
        <v>7941</v>
      </c>
      <c r="W1370" s="78" t="s">
        <v>7942</v>
      </c>
      <c r="X1370" s="83">
        <v>45033.081226851849</v>
      </c>
      <c r="Y1370" s="88" t="s">
        <v>1692</v>
      </c>
      <c r="Z1370" s="88" t="b">
        <v>0</v>
      </c>
      <c r="AA1370" s="88" t="b">
        <v>0</v>
      </c>
      <c r="AB1370" s="88"/>
      <c r="AC1370" s="88">
        <v>1</v>
      </c>
      <c r="AD1370" s="88">
        <v>0</v>
      </c>
      <c r="AE1370" s="88" t="s">
        <v>1693</v>
      </c>
      <c r="AF1370" s="88" t="b">
        <v>0</v>
      </c>
      <c r="AG1370" s="88" t="b">
        <v>0</v>
      </c>
      <c r="AH1370" s="88"/>
      <c r="AI1370" s="88"/>
      <c r="AJ1370" s="88"/>
      <c r="AK1370" s="88" t="s">
        <v>7943</v>
      </c>
      <c r="AL1370" s="88" t="s">
        <v>7944</v>
      </c>
      <c r="AM1370" s="88" t="s">
        <v>7943</v>
      </c>
      <c r="AN1370" s="88">
        <v>0</v>
      </c>
      <c r="AO1370" s="88" t="s">
        <v>7902</v>
      </c>
      <c r="AP1370" s="88" t="b">
        <v>1</v>
      </c>
      <c r="AQ1370" s="88" t="b">
        <v>0</v>
      </c>
      <c r="AR1370" s="88"/>
      <c r="AS1370" s="88" t="b">
        <v>0</v>
      </c>
      <c r="AT1370" s="88">
        <v>3</v>
      </c>
      <c r="AU1370" s="88">
        <v>1</v>
      </c>
    </row>
    <row r="1371" spans="1:47" ht="15" customHeight="1" x14ac:dyDescent="0.3">
      <c r="A1371" s="46" t="s">
        <v>1069</v>
      </c>
      <c r="B1371" s="46" t="s">
        <v>1065</v>
      </c>
      <c r="C1371" s="50"/>
      <c r="D1371" s="51"/>
      <c r="E1371" s="81"/>
      <c r="F1371" s="52"/>
      <c r="G1371" s="50"/>
      <c r="H1371" s="54"/>
      <c r="I1371" s="53"/>
      <c r="J1371" s="53"/>
      <c r="K1371" s="65"/>
      <c r="L1371" s="79"/>
      <c r="M1371" s="79"/>
      <c r="N1371" s="60"/>
      <c r="O1371" s="88" t="s">
        <v>1686</v>
      </c>
      <c r="P1371" s="83">
        <v>45033.078761574077</v>
      </c>
      <c r="Q1371" s="88" t="s">
        <v>7945</v>
      </c>
      <c r="R1371" s="88"/>
      <c r="S1371" s="88" t="s">
        <v>7943</v>
      </c>
      <c r="T1371" s="88" t="s">
        <v>1742</v>
      </c>
      <c r="U1371" s="88" t="s">
        <v>1069</v>
      </c>
      <c r="V1371" s="88" t="s">
        <v>7944</v>
      </c>
      <c r="W1371" s="78" t="s">
        <v>7946</v>
      </c>
      <c r="X1371" s="83">
        <v>45033.078761574077</v>
      </c>
      <c r="Y1371" s="88" t="s">
        <v>1692</v>
      </c>
      <c r="Z1371" s="88" t="b">
        <v>0</v>
      </c>
      <c r="AA1371" s="88" t="b">
        <v>0</v>
      </c>
      <c r="AB1371" s="88"/>
      <c r="AC1371" s="88">
        <v>5</v>
      </c>
      <c r="AD1371" s="88">
        <v>0</v>
      </c>
      <c r="AE1371" s="88" t="s">
        <v>1693</v>
      </c>
      <c r="AF1371" s="88" t="b">
        <v>0</v>
      </c>
      <c r="AG1371" s="88" t="b">
        <v>0</v>
      </c>
      <c r="AH1371" s="88"/>
      <c r="AI1371" s="88"/>
      <c r="AJ1371" s="88"/>
      <c r="AK1371" s="88" t="s">
        <v>7947</v>
      </c>
      <c r="AL1371" s="88" t="s">
        <v>7948</v>
      </c>
      <c r="AM1371" s="88" t="s">
        <v>7947</v>
      </c>
      <c r="AN1371" s="88">
        <v>1</v>
      </c>
      <c r="AO1371" s="88" t="s">
        <v>7902</v>
      </c>
      <c r="AP1371" s="88" t="b">
        <v>0</v>
      </c>
      <c r="AQ1371" s="88" t="b">
        <v>0</v>
      </c>
      <c r="AR1371" s="88"/>
      <c r="AS1371" s="88" t="b">
        <v>0</v>
      </c>
      <c r="AT1371" s="88">
        <v>2</v>
      </c>
      <c r="AU1371" s="88">
        <v>1</v>
      </c>
    </row>
    <row r="1372" spans="1:47" ht="15" customHeight="1" x14ac:dyDescent="0.3">
      <c r="A1372" s="46" t="s">
        <v>1070</v>
      </c>
      <c r="B1372" s="46" t="s">
        <v>184</v>
      </c>
      <c r="C1372" s="50"/>
      <c r="D1372" s="51"/>
      <c r="E1372" s="81"/>
      <c r="F1372" s="52"/>
      <c r="G1372" s="50"/>
      <c r="H1372" s="54"/>
      <c r="I1372" s="53"/>
      <c r="J1372" s="53"/>
      <c r="K1372" s="65"/>
      <c r="L1372" s="79"/>
      <c r="M1372" s="79"/>
      <c r="N1372" s="60"/>
      <c r="O1372" s="88" t="s">
        <v>1697</v>
      </c>
      <c r="P1372" s="83">
        <v>45031.880833333336</v>
      </c>
      <c r="Q1372" s="88" t="s">
        <v>7949</v>
      </c>
      <c r="R1372" s="88"/>
      <c r="S1372" s="88" t="s">
        <v>7950</v>
      </c>
      <c r="T1372" s="88" t="s">
        <v>1742</v>
      </c>
      <c r="U1372" s="88" t="s">
        <v>1070</v>
      </c>
      <c r="V1372" s="88" t="s">
        <v>7951</v>
      </c>
      <c r="W1372" s="78" t="s">
        <v>7952</v>
      </c>
      <c r="X1372" s="83">
        <v>45031.880833333336</v>
      </c>
      <c r="Y1372" s="88" t="s">
        <v>1692</v>
      </c>
      <c r="Z1372" s="88" t="b">
        <v>0</v>
      </c>
      <c r="AA1372" s="88" t="b">
        <v>0</v>
      </c>
      <c r="AB1372" s="88"/>
      <c r="AC1372" s="88">
        <v>1</v>
      </c>
      <c r="AD1372" s="88">
        <v>0</v>
      </c>
      <c r="AE1372" s="88" t="s">
        <v>1693</v>
      </c>
      <c r="AF1372" s="88" t="b">
        <v>0</v>
      </c>
      <c r="AG1372" s="88" t="b">
        <v>0</v>
      </c>
      <c r="AH1372" s="88"/>
      <c r="AI1372" s="88"/>
      <c r="AJ1372" s="88"/>
      <c r="AK1372" s="88" t="s">
        <v>1745</v>
      </c>
      <c r="AL1372" s="88" t="s">
        <v>1746</v>
      </c>
      <c r="AM1372" s="88" t="s">
        <v>1745</v>
      </c>
      <c r="AN1372" s="88">
        <v>0</v>
      </c>
      <c r="AO1372" s="88" t="s">
        <v>1745</v>
      </c>
      <c r="AP1372" s="88" t="b">
        <v>0</v>
      </c>
      <c r="AQ1372" s="88" t="b">
        <v>0</v>
      </c>
      <c r="AR1372" s="88"/>
      <c r="AS1372" s="88" t="b">
        <v>0</v>
      </c>
      <c r="AT1372" s="88">
        <v>0</v>
      </c>
      <c r="AU1372" s="88">
        <v>1</v>
      </c>
    </row>
    <row r="1373" spans="1:47" ht="15" customHeight="1" x14ac:dyDescent="0.3">
      <c r="A1373" s="46" t="s">
        <v>184</v>
      </c>
      <c r="B1373" s="46" t="s">
        <v>184</v>
      </c>
      <c r="C1373" s="50"/>
      <c r="D1373" s="51"/>
      <c r="E1373" s="81"/>
      <c r="F1373" s="52"/>
      <c r="G1373" s="50"/>
      <c r="H1373" s="54"/>
      <c r="I1373" s="53"/>
      <c r="J1373" s="53"/>
      <c r="K1373" s="65"/>
      <c r="L1373" s="79"/>
      <c r="M1373" s="79"/>
      <c r="N1373" s="60"/>
      <c r="O1373" s="88" t="s">
        <v>1736</v>
      </c>
      <c r="P1373" s="83">
        <v>45031.857291666667</v>
      </c>
      <c r="Q1373" s="88" t="s">
        <v>7953</v>
      </c>
      <c r="R1373" s="78" t="s">
        <v>7954</v>
      </c>
      <c r="S1373" s="88" t="s">
        <v>1745</v>
      </c>
      <c r="T1373" s="88" t="s">
        <v>1742</v>
      </c>
      <c r="U1373" s="88" t="s">
        <v>7955</v>
      </c>
      <c r="V1373" s="88" t="s">
        <v>1746</v>
      </c>
      <c r="W1373" s="78" t="s">
        <v>7956</v>
      </c>
      <c r="X1373" s="83">
        <v>45031.857291666667</v>
      </c>
      <c r="Y1373" s="88" t="s">
        <v>1692</v>
      </c>
      <c r="Z1373" s="88" t="b">
        <v>0</v>
      </c>
      <c r="AA1373" s="88" t="b">
        <v>0</v>
      </c>
      <c r="AB1373" s="88"/>
      <c r="AC1373" s="88">
        <v>1</v>
      </c>
      <c r="AD1373" s="88">
        <v>1</v>
      </c>
      <c r="AE1373" s="88" t="s">
        <v>1693</v>
      </c>
      <c r="AF1373" s="88" t="b">
        <v>0</v>
      </c>
      <c r="AG1373" s="88" t="b">
        <v>0</v>
      </c>
      <c r="AH1373" s="88" t="s">
        <v>7957</v>
      </c>
      <c r="AI1373" s="88" t="b">
        <v>0</v>
      </c>
      <c r="AJ1373" s="88">
        <v>0.67</v>
      </c>
      <c r="AK1373" s="88"/>
      <c r="AL1373" s="88"/>
      <c r="AM1373" s="88" t="s">
        <v>1745</v>
      </c>
      <c r="AN1373" s="88">
        <v>0</v>
      </c>
      <c r="AO1373" s="88"/>
      <c r="AP1373" s="88"/>
      <c r="AQ1373" s="88"/>
      <c r="AR1373" s="88"/>
      <c r="AS1373" s="88"/>
      <c r="AT1373" s="88"/>
      <c r="AU1373" s="88">
        <v>1</v>
      </c>
    </row>
    <row r="1374" spans="1:47" ht="15" customHeight="1" x14ac:dyDescent="0.3">
      <c r="A1374" s="46" t="s">
        <v>1065</v>
      </c>
      <c r="B1374" s="46" t="s">
        <v>184</v>
      </c>
      <c r="C1374" s="50"/>
      <c r="D1374" s="51"/>
      <c r="E1374" s="81"/>
      <c r="F1374" s="52"/>
      <c r="G1374" s="50"/>
      <c r="H1374" s="54"/>
      <c r="I1374" s="53"/>
      <c r="J1374" s="53"/>
      <c r="K1374" s="65"/>
      <c r="L1374" s="79"/>
      <c r="M1374" s="79"/>
      <c r="N1374" s="60"/>
      <c r="O1374" s="88" t="s">
        <v>1686</v>
      </c>
      <c r="P1374" s="83">
        <v>45033.049467592595</v>
      </c>
      <c r="Q1374" s="88" t="s">
        <v>7958</v>
      </c>
      <c r="R1374" s="88"/>
      <c r="S1374" s="88" t="s">
        <v>7947</v>
      </c>
      <c r="T1374" s="88" t="s">
        <v>1742</v>
      </c>
      <c r="U1374" s="88" t="s">
        <v>7914</v>
      </c>
      <c r="V1374" s="88" t="s">
        <v>7948</v>
      </c>
      <c r="W1374" s="78" t="s">
        <v>7959</v>
      </c>
      <c r="X1374" s="83">
        <v>45033.049467592595</v>
      </c>
      <c r="Y1374" s="88" t="s">
        <v>1692</v>
      </c>
      <c r="Z1374" s="88" t="b">
        <v>0</v>
      </c>
      <c r="AA1374" s="88" t="b">
        <v>0</v>
      </c>
      <c r="AB1374" s="88"/>
      <c r="AC1374" s="88">
        <v>1</v>
      </c>
      <c r="AD1374" s="88">
        <v>0</v>
      </c>
      <c r="AE1374" s="88" t="s">
        <v>1693</v>
      </c>
      <c r="AF1374" s="88" t="b">
        <v>0</v>
      </c>
      <c r="AG1374" s="88" t="b">
        <v>0</v>
      </c>
      <c r="AH1374" s="88"/>
      <c r="AI1374" s="88"/>
      <c r="AJ1374" s="88"/>
      <c r="AK1374" s="88" t="s">
        <v>7960</v>
      </c>
      <c r="AL1374" s="88" t="s">
        <v>7961</v>
      </c>
      <c r="AM1374" s="88" t="s">
        <v>7960</v>
      </c>
      <c r="AN1374" s="88">
        <v>1</v>
      </c>
      <c r="AO1374" s="88" t="s">
        <v>7902</v>
      </c>
      <c r="AP1374" s="88" t="b">
        <v>1</v>
      </c>
      <c r="AQ1374" s="88" t="b">
        <v>0</v>
      </c>
      <c r="AR1374" s="88"/>
      <c r="AS1374" s="88" t="b">
        <v>0</v>
      </c>
      <c r="AT1374" s="88">
        <v>1</v>
      </c>
      <c r="AU1374" s="88">
        <v>1</v>
      </c>
    </row>
    <row r="1375" spans="1:47" ht="15" customHeight="1" x14ac:dyDescent="0.3">
      <c r="A1375" s="46" t="s">
        <v>184</v>
      </c>
      <c r="B1375" s="46" t="s">
        <v>1065</v>
      </c>
      <c r="C1375" s="50"/>
      <c r="D1375" s="51"/>
      <c r="E1375" s="81"/>
      <c r="F1375" s="52"/>
      <c r="G1375" s="50"/>
      <c r="H1375" s="54"/>
      <c r="I1375" s="53"/>
      <c r="J1375" s="53"/>
      <c r="K1375" s="65"/>
      <c r="L1375" s="79"/>
      <c r="M1375" s="79"/>
      <c r="N1375" s="60"/>
      <c r="O1375" s="88" t="s">
        <v>1697</v>
      </c>
      <c r="P1375" s="83">
        <v>45033.047719907408</v>
      </c>
      <c r="Q1375" s="88" t="s">
        <v>7962</v>
      </c>
      <c r="R1375" s="88"/>
      <c r="S1375" s="88" t="s">
        <v>7960</v>
      </c>
      <c r="T1375" s="88" t="s">
        <v>1742</v>
      </c>
      <c r="U1375" s="88" t="s">
        <v>7955</v>
      </c>
      <c r="V1375" s="88" t="s">
        <v>7961</v>
      </c>
      <c r="W1375" s="78" t="s">
        <v>7963</v>
      </c>
      <c r="X1375" s="83">
        <v>45033.047719907408</v>
      </c>
      <c r="Y1375" s="88" t="s">
        <v>1692</v>
      </c>
      <c r="Z1375" s="88" t="b">
        <v>0</v>
      </c>
      <c r="AA1375" s="88" t="b">
        <v>0</v>
      </c>
      <c r="AB1375" s="88"/>
      <c r="AC1375" s="88">
        <v>6</v>
      </c>
      <c r="AD1375" s="88">
        <v>0</v>
      </c>
      <c r="AE1375" s="88" t="s">
        <v>1693</v>
      </c>
      <c r="AF1375" s="88" t="b">
        <v>0</v>
      </c>
      <c r="AG1375" s="88" t="b">
        <v>0</v>
      </c>
      <c r="AH1375" s="88"/>
      <c r="AI1375" s="88"/>
      <c r="AJ1375" s="88"/>
      <c r="AK1375" s="88" t="s">
        <v>7902</v>
      </c>
      <c r="AL1375" s="88" t="s">
        <v>7920</v>
      </c>
      <c r="AM1375" s="88" t="s">
        <v>7902</v>
      </c>
      <c r="AN1375" s="88">
        <v>1</v>
      </c>
      <c r="AO1375" s="88" t="s">
        <v>7902</v>
      </c>
      <c r="AP1375" s="88" t="b">
        <v>0</v>
      </c>
      <c r="AQ1375" s="88" t="b">
        <v>0</v>
      </c>
      <c r="AR1375" s="88"/>
      <c r="AS1375" s="88" t="b">
        <v>0</v>
      </c>
      <c r="AT1375" s="88">
        <v>0</v>
      </c>
      <c r="AU1375" s="88">
        <v>1</v>
      </c>
    </row>
    <row r="1376" spans="1:47" ht="15" customHeight="1" x14ac:dyDescent="0.3">
      <c r="A1376" s="46" t="s">
        <v>1071</v>
      </c>
      <c r="B1376" s="46" t="s">
        <v>1072</v>
      </c>
      <c r="C1376" s="50"/>
      <c r="D1376" s="51"/>
      <c r="E1376" s="81"/>
      <c r="F1376" s="52"/>
      <c r="G1376" s="50"/>
      <c r="H1376" s="54"/>
      <c r="I1376" s="53"/>
      <c r="J1376" s="53"/>
      <c r="K1376" s="65"/>
      <c r="L1376" s="79"/>
      <c r="M1376" s="79"/>
      <c r="N1376" s="60"/>
      <c r="O1376" s="88" t="s">
        <v>1686</v>
      </c>
      <c r="P1376" s="83">
        <v>45033.202511574076</v>
      </c>
      <c r="Q1376" s="88" t="s">
        <v>7964</v>
      </c>
      <c r="R1376" s="88"/>
      <c r="S1376" s="88" t="s">
        <v>7965</v>
      </c>
      <c r="T1376" s="88" t="s">
        <v>1742</v>
      </c>
      <c r="U1376" s="88" t="s">
        <v>1071</v>
      </c>
      <c r="V1376" s="88" t="s">
        <v>7966</v>
      </c>
      <c r="W1376" s="78" t="s">
        <v>7967</v>
      </c>
      <c r="X1376" s="83">
        <v>45033.202511574076</v>
      </c>
      <c r="Y1376" s="88" t="s">
        <v>1692</v>
      </c>
      <c r="Z1376" s="88" t="b">
        <v>0</v>
      </c>
      <c r="AA1376" s="88" t="b">
        <v>0</v>
      </c>
      <c r="AB1376" s="88"/>
      <c r="AC1376" s="88">
        <v>1</v>
      </c>
      <c r="AD1376" s="88">
        <v>0</v>
      </c>
      <c r="AE1376" s="88" t="s">
        <v>1693</v>
      </c>
      <c r="AF1376" s="88" t="b">
        <v>0</v>
      </c>
      <c r="AG1376" s="88" t="b">
        <v>0</v>
      </c>
      <c r="AH1376" s="88"/>
      <c r="AI1376" s="88"/>
      <c r="AJ1376" s="88"/>
      <c r="AK1376" s="88" t="s">
        <v>7968</v>
      </c>
      <c r="AL1376" s="88" t="s">
        <v>7969</v>
      </c>
      <c r="AM1376" s="88" t="s">
        <v>7968</v>
      </c>
      <c r="AN1376" s="88">
        <v>0</v>
      </c>
      <c r="AO1376" s="88" t="s">
        <v>7902</v>
      </c>
      <c r="AP1376" s="88" t="b">
        <v>0</v>
      </c>
      <c r="AQ1376" s="88" t="b">
        <v>0</v>
      </c>
      <c r="AR1376" s="88"/>
      <c r="AS1376" s="88" t="b">
        <v>0</v>
      </c>
      <c r="AT1376" s="88">
        <v>7</v>
      </c>
      <c r="AU1376" s="88">
        <v>1</v>
      </c>
    </row>
    <row r="1377" spans="1:47" ht="15" customHeight="1" x14ac:dyDescent="0.3">
      <c r="A1377" s="46" t="s">
        <v>1072</v>
      </c>
      <c r="B1377" s="46" t="s">
        <v>1065</v>
      </c>
      <c r="C1377" s="50"/>
      <c r="D1377" s="51"/>
      <c r="E1377" s="81"/>
      <c r="F1377" s="52"/>
      <c r="G1377" s="50"/>
      <c r="H1377" s="54"/>
      <c r="I1377" s="53"/>
      <c r="J1377" s="53"/>
      <c r="K1377" s="65"/>
      <c r="L1377" s="79"/>
      <c r="M1377" s="79"/>
      <c r="N1377" s="60"/>
      <c r="O1377" s="88" t="s">
        <v>1686</v>
      </c>
      <c r="P1377" s="83">
        <v>45033.078043981484</v>
      </c>
      <c r="Q1377" s="88" t="s">
        <v>7970</v>
      </c>
      <c r="R1377" s="88"/>
      <c r="S1377" s="88" t="s">
        <v>7971</v>
      </c>
      <c r="T1377" s="88" t="s">
        <v>1742</v>
      </c>
      <c r="U1377" s="88" t="s">
        <v>7972</v>
      </c>
      <c r="V1377" s="88" t="s">
        <v>7973</v>
      </c>
      <c r="W1377" s="78" t="s">
        <v>7974</v>
      </c>
      <c r="X1377" s="83">
        <v>45033.078043981484</v>
      </c>
      <c r="Y1377" s="88" t="s">
        <v>1692</v>
      </c>
      <c r="Z1377" s="88" t="b">
        <v>0</v>
      </c>
      <c r="AA1377" s="88" t="b">
        <v>0</v>
      </c>
      <c r="AB1377" s="88"/>
      <c r="AC1377" s="88">
        <v>4</v>
      </c>
      <c r="AD1377" s="88">
        <v>0</v>
      </c>
      <c r="AE1377" s="88" t="s">
        <v>1693</v>
      </c>
      <c r="AF1377" s="88" t="b">
        <v>0</v>
      </c>
      <c r="AG1377" s="88" t="b">
        <v>0</v>
      </c>
      <c r="AH1377" s="88"/>
      <c r="AI1377" s="88"/>
      <c r="AJ1377" s="88"/>
      <c r="AK1377" s="88" t="s">
        <v>7922</v>
      </c>
      <c r="AL1377" s="88" t="s">
        <v>7923</v>
      </c>
      <c r="AM1377" s="88" t="s">
        <v>7922</v>
      </c>
      <c r="AN1377" s="88">
        <v>0</v>
      </c>
      <c r="AO1377" s="88" t="s">
        <v>7902</v>
      </c>
      <c r="AP1377" s="88" t="b">
        <v>0</v>
      </c>
      <c r="AQ1377" s="88" t="b">
        <v>0</v>
      </c>
      <c r="AR1377" s="88"/>
      <c r="AS1377" s="88" t="b">
        <v>0</v>
      </c>
      <c r="AT1377" s="88">
        <v>2</v>
      </c>
      <c r="AU1377" s="88">
        <v>4</v>
      </c>
    </row>
    <row r="1378" spans="1:47" ht="15" customHeight="1" x14ac:dyDescent="0.3">
      <c r="A1378" s="46" t="s">
        <v>1072</v>
      </c>
      <c r="B1378" s="46" t="s">
        <v>397</v>
      </c>
      <c r="C1378" s="50"/>
      <c r="D1378" s="51"/>
      <c r="E1378" s="81"/>
      <c r="F1378" s="52"/>
      <c r="G1378" s="50"/>
      <c r="H1378" s="54"/>
      <c r="I1378" s="53"/>
      <c r="J1378" s="53"/>
      <c r="K1378" s="65"/>
      <c r="L1378" s="79"/>
      <c r="M1378" s="79"/>
      <c r="N1378" s="60"/>
      <c r="O1378" s="88" t="s">
        <v>1686</v>
      </c>
      <c r="P1378" s="83">
        <v>45033.103182870371</v>
      </c>
      <c r="Q1378" s="88" t="s">
        <v>7975</v>
      </c>
      <c r="R1378" s="88"/>
      <c r="S1378" s="88" t="s">
        <v>7968</v>
      </c>
      <c r="T1378" s="88" t="s">
        <v>1742</v>
      </c>
      <c r="U1378" s="88" t="s">
        <v>7972</v>
      </c>
      <c r="V1378" s="88" t="s">
        <v>7969</v>
      </c>
      <c r="W1378" s="78" t="s">
        <v>7976</v>
      </c>
      <c r="X1378" s="83">
        <v>45033.103182870371</v>
      </c>
      <c r="Y1378" s="88" t="s">
        <v>1692</v>
      </c>
      <c r="Z1378" s="88" t="b">
        <v>0</v>
      </c>
      <c r="AA1378" s="88" t="b">
        <v>0</v>
      </c>
      <c r="AB1378" s="88"/>
      <c r="AC1378" s="88">
        <v>1</v>
      </c>
      <c r="AD1378" s="88">
        <v>0</v>
      </c>
      <c r="AE1378" s="88" t="s">
        <v>1693</v>
      </c>
      <c r="AF1378" s="88" t="b">
        <v>0</v>
      </c>
      <c r="AG1378" s="88" t="b">
        <v>0</v>
      </c>
      <c r="AH1378" s="88"/>
      <c r="AI1378" s="88"/>
      <c r="AJ1378" s="88"/>
      <c r="AK1378" s="88" t="s">
        <v>7977</v>
      </c>
      <c r="AL1378" s="88" t="s">
        <v>7978</v>
      </c>
      <c r="AM1378" s="88" t="s">
        <v>7977</v>
      </c>
      <c r="AN1378" s="88">
        <v>1</v>
      </c>
      <c r="AO1378" s="88" t="s">
        <v>7902</v>
      </c>
      <c r="AP1378" s="88" t="b">
        <v>0</v>
      </c>
      <c r="AQ1378" s="88" t="b">
        <v>0</v>
      </c>
      <c r="AR1378" s="88"/>
      <c r="AS1378" s="88" t="b">
        <v>0</v>
      </c>
      <c r="AT1378" s="88">
        <v>6</v>
      </c>
      <c r="AU1378" s="88">
        <v>1</v>
      </c>
    </row>
    <row r="1379" spans="1:47" ht="15" customHeight="1" x14ac:dyDescent="0.3">
      <c r="A1379" s="46" t="s">
        <v>397</v>
      </c>
      <c r="B1379" s="46" t="s">
        <v>1072</v>
      </c>
      <c r="C1379" s="50"/>
      <c r="D1379" s="51"/>
      <c r="E1379" s="81"/>
      <c r="F1379" s="52"/>
      <c r="G1379" s="50"/>
      <c r="H1379" s="54"/>
      <c r="I1379" s="53"/>
      <c r="J1379" s="53"/>
      <c r="K1379" s="65"/>
      <c r="L1379" s="79"/>
      <c r="M1379" s="79"/>
      <c r="N1379" s="60"/>
      <c r="O1379" s="88" t="s">
        <v>1686</v>
      </c>
      <c r="P1379" s="83">
        <v>45033.100393518522</v>
      </c>
      <c r="Q1379" s="88" t="s">
        <v>7979</v>
      </c>
      <c r="R1379" s="88"/>
      <c r="S1379" s="88" t="s">
        <v>7977</v>
      </c>
      <c r="T1379" s="88" t="s">
        <v>1742</v>
      </c>
      <c r="U1379" s="88" t="s">
        <v>3124</v>
      </c>
      <c r="V1379" s="88" t="s">
        <v>7978</v>
      </c>
      <c r="W1379" s="78" t="s">
        <v>7980</v>
      </c>
      <c r="X1379" s="83">
        <v>45033.100393518522</v>
      </c>
      <c r="Y1379" s="88" t="s">
        <v>1692</v>
      </c>
      <c r="Z1379" s="88" t="b">
        <v>0</v>
      </c>
      <c r="AA1379" s="88" t="b">
        <v>0</v>
      </c>
      <c r="AB1379" s="88"/>
      <c r="AC1379" s="88">
        <v>3</v>
      </c>
      <c r="AD1379" s="88">
        <v>0</v>
      </c>
      <c r="AE1379" s="88" t="s">
        <v>1693</v>
      </c>
      <c r="AF1379" s="88" t="b">
        <v>0</v>
      </c>
      <c r="AG1379" s="88" t="b">
        <v>0</v>
      </c>
      <c r="AH1379" s="88"/>
      <c r="AI1379" s="88"/>
      <c r="AJ1379" s="88"/>
      <c r="AK1379" s="88" t="s">
        <v>7981</v>
      </c>
      <c r="AL1379" s="88" t="s">
        <v>7982</v>
      </c>
      <c r="AM1379" s="88" t="s">
        <v>7981</v>
      </c>
      <c r="AN1379" s="88">
        <v>1</v>
      </c>
      <c r="AO1379" s="88" t="s">
        <v>7902</v>
      </c>
      <c r="AP1379" s="88" t="b">
        <v>0</v>
      </c>
      <c r="AQ1379" s="88" t="b">
        <v>0</v>
      </c>
      <c r="AR1379" s="88"/>
      <c r="AS1379" s="88" t="b">
        <v>0</v>
      </c>
      <c r="AT1379" s="88">
        <v>5</v>
      </c>
      <c r="AU1379" s="88">
        <v>1</v>
      </c>
    </row>
    <row r="1380" spans="1:47" ht="15" customHeight="1" x14ac:dyDescent="0.3">
      <c r="A1380" s="46" t="s">
        <v>1072</v>
      </c>
      <c r="B1380" s="46" t="s">
        <v>1065</v>
      </c>
      <c r="C1380" s="50"/>
      <c r="D1380" s="51"/>
      <c r="E1380" s="81"/>
      <c r="F1380" s="52"/>
      <c r="G1380" s="50"/>
      <c r="H1380" s="54"/>
      <c r="I1380" s="53"/>
      <c r="J1380" s="53"/>
      <c r="K1380" s="65"/>
      <c r="L1380" s="79"/>
      <c r="M1380" s="79"/>
      <c r="N1380" s="60"/>
      <c r="O1380" s="88" t="s">
        <v>1686</v>
      </c>
      <c r="P1380" s="83">
        <v>45033.083738425928</v>
      </c>
      <c r="Q1380" s="88" t="s">
        <v>7983</v>
      </c>
      <c r="R1380" s="88"/>
      <c r="S1380" s="88" t="s">
        <v>7981</v>
      </c>
      <c r="T1380" s="88" t="s">
        <v>1742</v>
      </c>
      <c r="U1380" s="88" t="s">
        <v>7972</v>
      </c>
      <c r="V1380" s="88" t="s">
        <v>7982</v>
      </c>
      <c r="W1380" s="78" t="s">
        <v>7984</v>
      </c>
      <c r="X1380" s="83">
        <v>45033.083738425928</v>
      </c>
      <c r="Y1380" s="88" t="s">
        <v>1692</v>
      </c>
      <c r="Z1380" s="88" t="b">
        <v>0</v>
      </c>
      <c r="AA1380" s="88" t="b">
        <v>0</v>
      </c>
      <c r="AB1380" s="88"/>
      <c r="AC1380" s="88">
        <v>1</v>
      </c>
      <c r="AD1380" s="88">
        <v>0</v>
      </c>
      <c r="AE1380" s="88" t="s">
        <v>1693</v>
      </c>
      <c r="AF1380" s="88" t="b">
        <v>0</v>
      </c>
      <c r="AG1380" s="88" t="b">
        <v>0</v>
      </c>
      <c r="AH1380" s="88"/>
      <c r="AI1380" s="88"/>
      <c r="AJ1380" s="88"/>
      <c r="AK1380" s="88" t="s">
        <v>7985</v>
      </c>
      <c r="AL1380" s="88" t="s">
        <v>7986</v>
      </c>
      <c r="AM1380" s="88" t="s">
        <v>7985</v>
      </c>
      <c r="AN1380" s="88">
        <v>1</v>
      </c>
      <c r="AO1380" s="88" t="s">
        <v>7902</v>
      </c>
      <c r="AP1380" s="88" t="b">
        <v>0</v>
      </c>
      <c r="AQ1380" s="88" t="b">
        <v>0</v>
      </c>
      <c r="AR1380" s="88"/>
      <c r="AS1380" s="88" t="b">
        <v>0</v>
      </c>
      <c r="AT1380" s="88">
        <v>4</v>
      </c>
      <c r="AU1380" s="88">
        <v>4</v>
      </c>
    </row>
    <row r="1381" spans="1:47" ht="15" customHeight="1" x14ac:dyDescent="0.3">
      <c r="A1381" s="46" t="s">
        <v>1072</v>
      </c>
      <c r="B1381" s="46" t="s">
        <v>1065</v>
      </c>
      <c r="C1381" s="50"/>
      <c r="D1381" s="51"/>
      <c r="E1381" s="81"/>
      <c r="F1381" s="52"/>
      <c r="G1381" s="50"/>
      <c r="H1381" s="54"/>
      <c r="I1381" s="53"/>
      <c r="J1381" s="53"/>
      <c r="K1381" s="65"/>
      <c r="L1381" s="79"/>
      <c r="M1381" s="79"/>
      <c r="N1381" s="60"/>
      <c r="O1381" s="88" t="s">
        <v>1686</v>
      </c>
      <c r="P1381" s="83">
        <v>45033.084270833337</v>
      </c>
      <c r="Q1381" s="88" t="s">
        <v>7987</v>
      </c>
      <c r="R1381" s="88"/>
      <c r="S1381" s="88" t="s">
        <v>7988</v>
      </c>
      <c r="T1381" s="88" t="s">
        <v>1742</v>
      </c>
      <c r="U1381" s="88" t="s">
        <v>7972</v>
      </c>
      <c r="V1381" s="88" t="s">
        <v>7989</v>
      </c>
      <c r="W1381" s="78" t="s">
        <v>7990</v>
      </c>
      <c r="X1381" s="83">
        <v>45033.084270833337</v>
      </c>
      <c r="Y1381" s="88" t="s">
        <v>1692</v>
      </c>
      <c r="Z1381" s="88" t="b">
        <v>0</v>
      </c>
      <c r="AA1381" s="88" t="b">
        <v>0</v>
      </c>
      <c r="AB1381" s="88"/>
      <c r="AC1381" s="88">
        <v>1</v>
      </c>
      <c r="AD1381" s="88">
        <v>0</v>
      </c>
      <c r="AE1381" s="88" t="s">
        <v>1693</v>
      </c>
      <c r="AF1381" s="88" t="b">
        <v>0</v>
      </c>
      <c r="AG1381" s="88" t="b">
        <v>0</v>
      </c>
      <c r="AH1381" s="88"/>
      <c r="AI1381" s="88"/>
      <c r="AJ1381" s="88"/>
      <c r="AK1381" s="88" t="s">
        <v>7985</v>
      </c>
      <c r="AL1381" s="88" t="s">
        <v>7986</v>
      </c>
      <c r="AM1381" s="88" t="s">
        <v>7985</v>
      </c>
      <c r="AN1381" s="88">
        <v>0</v>
      </c>
      <c r="AO1381" s="88" t="s">
        <v>7902</v>
      </c>
      <c r="AP1381" s="88" t="b">
        <v>0</v>
      </c>
      <c r="AQ1381" s="88" t="b">
        <v>0</v>
      </c>
      <c r="AR1381" s="88"/>
      <c r="AS1381" s="88" t="b">
        <v>0</v>
      </c>
      <c r="AT1381" s="88">
        <v>4</v>
      </c>
      <c r="AU1381" s="88">
        <v>4</v>
      </c>
    </row>
    <row r="1382" spans="1:47" ht="15" customHeight="1" x14ac:dyDescent="0.3">
      <c r="A1382" s="46" t="s">
        <v>1065</v>
      </c>
      <c r="B1382" s="46" t="s">
        <v>1072</v>
      </c>
      <c r="C1382" s="50"/>
      <c r="D1382" s="51"/>
      <c r="E1382" s="81"/>
      <c r="F1382" s="52"/>
      <c r="G1382" s="50"/>
      <c r="H1382" s="54"/>
      <c r="I1382" s="53"/>
      <c r="J1382" s="53"/>
      <c r="K1382" s="65"/>
      <c r="L1382" s="79"/>
      <c r="M1382" s="79"/>
      <c r="N1382" s="60"/>
      <c r="O1382" s="88" t="s">
        <v>1686</v>
      </c>
      <c r="P1382" s="83">
        <v>45033.082129629627</v>
      </c>
      <c r="Q1382" s="88" t="s">
        <v>7991</v>
      </c>
      <c r="R1382" s="88"/>
      <c r="S1382" s="88" t="s">
        <v>7985</v>
      </c>
      <c r="T1382" s="88" t="s">
        <v>1742</v>
      </c>
      <c r="U1382" s="88" t="s">
        <v>7914</v>
      </c>
      <c r="V1382" s="88" t="s">
        <v>7986</v>
      </c>
      <c r="W1382" s="78" t="s">
        <v>7992</v>
      </c>
      <c r="X1382" s="83">
        <v>45033.082129629627</v>
      </c>
      <c r="Y1382" s="88" t="s">
        <v>1692</v>
      </c>
      <c r="Z1382" s="88" t="b">
        <v>0</v>
      </c>
      <c r="AA1382" s="88" t="b">
        <v>0</v>
      </c>
      <c r="AB1382" s="88"/>
      <c r="AC1382" s="88">
        <v>1</v>
      </c>
      <c r="AD1382" s="88">
        <v>0</v>
      </c>
      <c r="AE1382" s="88" t="s">
        <v>1693</v>
      </c>
      <c r="AF1382" s="88" t="b">
        <v>0</v>
      </c>
      <c r="AG1382" s="88" t="b">
        <v>0</v>
      </c>
      <c r="AH1382" s="88"/>
      <c r="AI1382" s="88"/>
      <c r="AJ1382" s="88"/>
      <c r="AK1382" s="88" t="s">
        <v>7993</v>
      </c>
      <c r="AL1382" s="88" t="s">
        <v>7994</v>
      </c>
      <c r="AM1382" s="88" t="s">
        <v>7993</v>
      </c>
      <c r="AN1382" s="88">
        <v>2</v>
      </c>
      <c r="AO1382" s="88" t="s">
        <v>7902</v>
      </c>
      <c r="AP1382" s="88" t="b">
        <v>1</v>
      </c>
      <c r="AQ1382" s="88" t="b">
        <v>0</v>
      </c>
      <c r="AR1382" s="88"/>
      <c r="AS1382" s="88" t="b">
        <v>0</v>
      </c>
      <c r="AT1382" s="88">
        <v>3</v>
      </c>
      <c r="AU1382" s="88">
        <v>1</v>
      </c>
    </row>
    <row r="1383" spans="1:47" ht="15" customHeight="1" x14ac:dyDescent="0.3">
      <c r="A1383" s="46" t="s">
        <v>1072</v>
      </c>
      <c r="B1383" s="46" t="s">
        <v>1065</v>
      </c>
      <c r="C1383" s="50"/>
      <c r="D1383" s="51"/>
      <c r="E1383" s="81"/>
      <c r="F1383" s="52"/>
      <c r="G1383" s="50"/>
      <c r="H1383" s="54"/>
      <c r="I1383" s="53"/>
      <c r="J1383" s="53"/>
      <c r="K1383" s="65"/>
      <c r="L1383" s="79"/>
      <c r="M1383" s="79"/>
      <c r="N1383" s="60"/>
      <c r="O1383" s="88" t="s">
        <v>1686</v>
      </c>
      <c r="P1383" s="83">
        <v>45033.078379629631</v>
      </c>
      <c r="Q1383" s="88" t="s">
        <v>7995</v>
      </c>
      <c r="R1383" s="88"/>
      <c r="S1383" s="88" t="s">
        <v>7993</v>
      </c>
      <c r="T1383" s="88" t="s">
        <v>1742</v>
      </c>
      <c r="U1383" s="88" t="s">
        <v>7972</v>
      </c>
      <c r="V1383" s="88" t="s">
        <v>7994</v>
      </c>
      <c r="W1383" s="78" t="s">
        <v>7996</v>
      </c>
      <c r="X1383" s="83">
        <v>45033.078379629631</v>
      </c>
      <c r="Y1383" s="88" t="s">
        <v>1692</v>
      </c>
      <c r="Z1383" s="88" t="b">
        <v>0</v>
      </c>
      <c r="AA1383" s="88" t="b">
        <v>0</v>
      </c>
      <c r="AB1383" s="88"/>
      <c r="AC1383" s="88">
        <v>2</v>
      </c>
      <c r="AD1383" s="88">
        <v>0</v>
      </c>
      <c r="AE1383" s="88" t="s">
        <v>1693</v>
      </c>
      <c r="AF1383" s="88" t="b">
        <v>0</v>
      </c>
      <c r="AG1383" s="88" t="b">
        <v>0</v>
      </c>
      <c r="AH1383" s="88"/>
      <c r="AI1383" s="88"/>
      <c r="AJ1383" s="88"/>
      <c r="AK1383" s="88" t="s">
        <v>7997</v>
      </c>
      <c r="AL1383" s="88" t="s">
        <v>7998</v>
      </c>
      <c r="AM1383" s="88" t="s">
        <v>7997</v>
      </c>
      <c r="AN1383" s="88">
        <v>1</v>
      </c>
      <c r="AO1383" s="88" t="s">
        <v>7902</v>
      </c>
      <c r="AP1383" s="88" t="b">
        <v>0</v>
      </c>
      <c r="AQ1383" s="88" t="b">
        <v>0</v>
      </c>
      <c r="AR1383" s="88"/>
      <c r="AS1383" s="88" t="b">
        <v>0</v>
      </c>
      <c r="AT1383" s="88">
        <v>2</v>
      </c>
      <c r="AU1383" s="88">
        <v>4</v>
      </c>
    </row>
    <row r="1384" spans="1:47" ht="15" customHeight="1" x14ac:dyDescent="0.3">
      <c r="A1384" s="46" t="s">
        <v>1065</v>
      </c>
      <c r="B1384" s="46" t="s">
        <v>1073</v>
      </c>
      <c r="C1384" s="50"/>
      <c r="D1384" s="51"/>
      <c r="E1384" s="81"/>
      <c r="F1384" s="52"/>
      <c r="G1384" s="50"/>
      <c r="H1384" s="54"/>
      <c r="I1384" s="53"/>
      <c r="J1384" s="53"/>
      <c r="K1384" s="65"/>
      <c r="L1384" s="79"/>
      <c r="M1384" s="79"/>
      <c r="N1384" s="60"/>
      <c r="O1384" s="88" t="s">
        <v>1686</v>
      </c>
      <c r="P1384" s="83">
        <v>45033.074490740742</v>
      </c>
      <c r="Q1384" s="88" t="s">
        <v>7999</v>
      </c>
      <c r="R1384" s="88"/>
      <c r="S1384" s="88" t="s">
        <v>7997</v>
      </c>
      <c r="T1384" s="88" t="s">
        <v>1742</v>
      </c>
      <c r="U1384" s="88" t="s">
        <v>7914</v>
      </c>
      <c r="V1384" s="88" t="s">
        <v>7998</v>
      </c>
      <c r="W1384" s="78" t="s">
        <v>8000</v>
      </c>
      <c r="X1384" s="83">
        <v>45033.074490740742</v>
      </c>
      <c r="Y1384" s="88" t="s">
        <v>1692</v>
      </c>
      <c r="Z1384" s="88" t="b">
        <v>0</v>
      </c>
      <c r="AA1384" s="88" t="b">
        <v>0</v>
      </c>
      <c r="AB1384" s="88"/>
      <c r="AC1384" s="88">
        <v>1</v>
      </c>
      <c r="AD1384" s="88">
        <v>0</v>
      </c>
      <c r="AE1384" s="88" t="s">
        <v>1693</v>
      </c>
      <c r="AF1384" s="88" t="b">
        <v>0</v>
      </c>
      <c r="AG1384" s="88" t="b">
        <v>0</v>
      </c>
      <c r="AH1384" s="88"/>
      <c r="AI1384" s="88"/>
      <c r="AJ1384" s="88"/>
      <c r="AK1384" s="88" t="s">
        <v>8001</v>
      </c>
      <c r="AL1384" s="88" t="s">
        <v>8002</v>
      </c>
      <c r="AM1384" s="88" t="s">
        <v>8001</v>
      </c>
      <c r="AN1384" s="88">
        <v>1</v>
      </c>
      <c r="AO1384" s="88" t="s">
        <v>7902</v>
      </c>
      <c r="AP1384" s="88" t="b">
        <v>1</v>
      </c>
      <c r="AQ1384" s="88" t="b">
        <v>0</v>
      </c>
      <c r="AR1384" s="88"/>
      <c r="AS1384" s="88" t="b">
        <v>0</v>
      </c>
      <c r="AT1384" s="88">
        <v>1</v>
      </c>
      <c r="AU1384" s="88">
        <v>1</v>
      </c>
    </row>
    <row r="1385" spans="1:47" ht="15" customHeight="1" x14ac:dyDescent="0.3">
      <c r="A1385" s="46" t="s">
        <v>1073</v>
      </c>
      <c r="B1385" s="46" t="s">
        <v>1065</v>
      </c>
      <c r="C1385" s="50"/>
      <c r="D1385" s="51"/>
      <c r="E1385" s="81"/>
      <c r="F1385" s="52"/>
      <c r="G1385" s="50"/>
      <c r="H1385" s="54"/>
      <c r="I1385" s="53"/>
      <c r="J1385" s="53"/>
      <c r="K1385" s="65"/>
      <c r="L1385" s="79"/>
      <c r="M1385" s="79"/>
      <c r="N1385" s="60"/>
      <c r="O1385" s="88" t="s">
        <v>1697</v>
      </c>
      <c r="P1385" s="83">
        <v>45033.069444444445</v>
      </c>
      <c r="Q1385" s="88" t="s">
        <v>8003</v>
      </c>
      <c r="R1385" s="88"/>
      <c r="S1385" s="88" t="s">
        <v>8001</v>
      </c>
      <c r="T1385" s="88" t="s">
        <v>1742</v>
      </c>
      <c r="U1385" s="88" t="s">
        <v>8004</v>
      </c>
      <c r="V1385" s="88" t="s">
        <v>8002</v>
      </c>
      <c r="W1385" s="78" t="s">
        <v>8005</v>
      </c>
      <c r="X1385" s="83">
        <v>45033.069444444445</v>
      </c>
      <c r="Y1385" s="88" t="s">
        <v>1692</v>
      </c>
      <c r="Z1385" s="88" t="b">
        <v>0</v>
      </c>
      <c r="AA1385" s="88" t="b">
        <v>0</v>
      </c>
      <c r="AB1385" s="88"/>
      <c r="AC1385" s="88">
        <v>1</v>
      </c>
      <c r="AD1385" s="88">
        <v>0</v>
      </c>
      <c r="AE1385" s="88" t="s">
        <v>1693</v>
      </c>
      <c r="AF1385" s="88" t="b">
        <v>0</v>
      </c>
      <c r="AG1385" s="88" t="b">
        <v>0</v>
      </c>
      <c r="AH1385" s="88"/>
      <c r="AI1385" s="88"/>
      <c r="AJ1385" s="88"/>
      <c r="AK1385" s="88" t="s">
        <v>7902</v>
      </c>
      <c r="AL1385" s="88" t="s">
        <v>7920</v>
      </c>
      <c r="AM1385" s="88" t="s">
        <v>7902</v>
      </c>
      <c r="AN1385" s="88">
        <v>1</v>
      </c>
      <c r="AO1385" s="88" t="s">
        <v>7902</v>
      </c>
      <c r="AP1385" s="88" t="b">
        <v>0</v>
      </c>
      <c r="AQ1385" s="88" t="b">
        <v>0</v>
      </c>
      <c r="AR1385" s="88"/>
      <c r="AS1385" s="88" t="b">
        <v>0</v>
      </c>
      <c r="AT1385" s="88">
        <v>0</v>
      </c>
      <c r="AU1385" s="88">
        <v>1</v>
      </c>
    </row>
    <row r="1386" spans="1:47" ht="15" customHeight="1" x14ac:dyDescent="0.3">
      <c r="A1386" s="46" t="s">
        <v>1074</v>
      </c>
      <c r="B1386" s="46" t="s">
        <v>1065</v>
      </c>
      <c r="C1386" s="50"/>
      <c r="D1386" s="51"/>
      <c r="E1386" s="81"/>
      <c r="F1386" s="52"/>
      <c r="G1386" s="50"/>
      <c r="H1386" s="54"/>
      <c r="I1386" s="53"/>
      <c r="J1386" s="53"/>
      <c r="K1386" s="65"/>
      <c r="L1386" s="79"/>
      <c r="M1386" s="79"/>
      <c r="N1386" s="60"/>
      <c r="O1386" s="88" t="s">
        <v>1697</v>
      </c>
      <c r="P1386" s="83">
        <v>45033.108981481484</v>
      </c>
      <c r="Q1386" s="88" t="s">
        <v>8006</v>
      </c>
      <c r="R1386" s="88"/>
      <c r="S1386" s="88" t="s">
        <v>8007</v>
      </c>
      <c r="T1386" s="88" t="s">
        <v>1742</v>
      </c>
      <c r="U1386" s="88" t="s">
        <v>8008</v>
      </c>
      <c r="V1386" s="88" t="s">
        <v>8009</v>
      </c>
      <c r="W1386" s="78" t="s">
        <v>8010</v>
      </c>
      <c r="X1386" s="83">
        <v>45033.108981481484</v>
      </c>
      <c r="Y1386" s="88" t="s">
        <v>1692</v>
      </c>
      <c r="Z1386" s="88" t="b">
        <v>0</v>
      </c>
      <c r="AA1386" s="88" t="b">
        <v>0</v>
      </c>
      <c r="AB1386" s="88"/>
      <c r="AC1386" s="88">
        <v>2</v>
      </c>
      <c r="AD1386" s="88">
        <v>0</v>
      </c>
      <c r="AE1386" s="88" t="s">
        <v>1693</v>
      </c>
      <c r="AF1386" s="88" t="b">
        <v>0</v>
      </c>
      <c r="AG1386" s="88" t="b">
        <v>0</v>
      </c>
      <c r="AH1386" s="88"/>
      <c r="AI1386" s="88"/>
      <c r="AJ1386" s="88"/>
      <c r="AK1386" s="88" t="s">
        <v>7902</v>
      </c>
      <c r="AL1386" s="88" t="s">
        <v>7920</v>
      </c>
      <c r="AM1386" s="88" t="s">
        <v>7902</v>
      </c>
      <c r="AN1386" s="88">
        <v>0</v>
      </c>
      <c r="AO1386" s="88" t="s">
        <v>7902</v>
      </c>
      <c r="AP1386" s="88" t="b">
        <v>0</v>
      </c>
      <c r="AQ1386" s="88" t="b">
        <v>0</v>
      </c>
      <c r="AR1386" s="88"/>
      <c r="AS1386" s="88" t="b">
        <v>0</v>
      </c>
      <c r="AT1386" s="88">
        <v>0</v>
      </c>
      <c r="AU1386" s="88">
        <v>1</v>
      </c>
    </row>
    <row r="1387" spans="1:47" ht="15" customHeight="1" x14ac:dyDescent="0.3">
      <c r="A1387" s="46" t="s">
        <v>562</v>
      </c>
      <c r="B1387" s="46" t="s">
        <v>1075</v>
      </c>
      <c r="C1387" s="50"/>
      <c r="D1387" s="51"/>
      <c r="E1387" s="81"/>
      <c r="F1387" s="52"/>
      <c r="G1387" s="50"/>
      <c r="H1387" s="54"/>
      <c r="I1387" s="53"/>
      <c r="J1387" s="53"/>
      <c r="K1387" s="65"/>
      <c r="L1387" s="79"/>
      <c r="M1387" s="79"/>
      <c r="N1387" s="60"/>
      <c r="O1387" s="88" t="s">
        <v>1686</v>
      </c>
      <c r="P1387" s="83">
        <v>45033.992152777777</v>
      </c>
      <c r="Q1387" s="88" t="s">
        <v>8011</v>
      </c>
      <c r="R1387" s="88"/>
      <c r="S1387" s="88" t="s">
        <v>8012</v>
      </c>
      <c r="T1387" s="88" t="s">
        <v>1742</v>
      </c>
      <c r="U1387" s="88" t="s">
        <v>4239</v>
      </c>
      <c r="V1387" s="88" t="s">
        <v>8013</v>
      </c>
      <c r="W1387" s="78" t="s">
        <v>8014</v>
      </c>
      <c r="X1387" s="83">
        <v>45033.992152777777</v>
      </c>
      <c r="Y1387" s="88" t="s">
        <v>1692</v>
      </c>
      <c r="Z1387" s="88" t="b">
        <v>0</v>
      </c>
      <c r="AA1387" s="88" t="b">
        <v>0</v>
      </c>
      <c r="AB1387" s="88"/>
      <c r="AC1387" s="88">
        <v>1</v>
      </c>
      <c r="AD1387" s="88">
        <v>0</v>
      </c>
      <c r="AE1387" s="88" t="s">
        <v>1693</v>
      </c>
      <c r="AF1387" s="88" t="b">
        <v>0</v>
      </c>
      <c r="AG1387" s="88" t="b">
        <v>0</v>
      </c>
      <c r="AH1387" s="88"/>
      <c r="AI1387" s="88"/>
      <c r="AJ1387" s="88"/>
      <c r="AK1387" s="88" t="s">
        <v>8015</v>
      </c>
      <c r="AL1387" s="88" t="s">
        <v>8016</v>
      </c>
      <c r="AM1387" s="88" t="s">
        <v>8015</v>
      </c>
      <c r="AN1387" s="88">
        <v>0</v>
      </c>
      <c r="AO1387" s="88" t="s">
        <v>7902</v>
      </c>
      <c r="AP1387" s="88" t="b">
        <v>0</v>
      </c>
      <c r="AQ1387" s="88" t="b">
        <v>0</v>
      </c>
      <c r="AR1387" s="88"/>
      <c r="AS1387" s="88" t="b">
        <v>0</v>
      </c>
      <c r="AT1387" s="88">
        <v>2</v>
      </c>
      <c r="AU1387" s="88">
        <v>1</v>
      </c>
    </row>
    <row r="1388" spans="1:47" ht="15" customHeight="1" x14ac:dyDescent="0.3">
      <c r="A1388" s="46" t="s">
        <v>1075</v>
      </c>
      <c r="B1388" s="46" t="s">
        <v>562</v>
      </c>
      <c r="C1388" s="50"/>
      <c r="D1388" s="51"/>
      <c r="E1388" s="81"/>
      <c r="F1388" s="52"/>
      <c r="G1388" s="50"/>
      <c r="H1388" s="54"/>
      <c r="I1388" s="53"/>
      <c r="J1388" s="53"/>
      <c r="K1388" s="65"/>
      <c r="L1388" s="79"/>
      <c r="M1388" s="79"/>
      <c r="N1388" s="60"/>
      <c r="O1388" s="88" t="s">
        <v>1686</v>
      </c>
      <c r="P1388" s="83">
        <v>45033.984178240738</v>
      </c>
      <c r="Q1388" s="88" t="s">
        <v>8017</v>
      </c>
      <c r="R1388" s="88"/>
      <c r="S1388" s="88" t="s">
        <v>8015</v>
      </c>
      <c r="T1388" s="88" t="s">
        <v>1742</v>
      </c>
      <c r="U1388" s="88" t="s">
        <v>1075</v>
      </c>
      <c r="V1388" s="88" t="s">
        <v>8016</v>
      </c>
      <c r="W1388" s="78" t="s">
        <v>8018</v>
      </c>
      <c r="X1388" s="83">
        <v>45033.984178240738</v>
      </c>
      <c r="Y1388" s="88" t="s">
        <v>1692</v>
      </c>
      <c r="Z1388" s="88" t="b">
        <v>0</v>
      </c>
      <c r="AA1388" s="88" t="b">
        <v>0</v>
      </c>
      <c r="AB1388" s="88"/>
      <c r="AC1388" s="88">
        <v>1</v>
      </c>
      <c r="AD1388" s="88">
        <v>0</v>
      </c>
      <c r="AE1388" s="88" t="s">
        <v>1693</v>
      </c>
      <c r="AF1388" s="88" t="b">
        <v>0</v>
      </c>
      <c r="AG1388" s="88" t="b">
        <v>0</v>
      </c>
      <c r="AH1388" s="88"/>
      <c r="AI1388" s="88"/>
      <c r="AJ1388" s="88"/>
      <c r="AK1388" s="88" t="s">
        <v>8019</v>
      </c>
      <c r="AL1388" s="88" t="s">
        <v>8020</v>
      </c>
      <c r="AM1388" s="88" t="s">
        <v>8019</v>
      </c>
      <c r="AN1388" s="88">
        <v>1</v>
      </c>
      <c r="AO1388" s="88" t="s">
        <v>7902</v>
      </c>
      <c r="AP1388" s="88" t="b">
        <v>0</v>
      </c>
      <c r="AQ1388" s="88" t="b">
        <v>0</v>
      </c>
      <c r="AR1388" s="88"/>
      <c r="AS1388" s="88" t="b">
        <v>0</v>
      </c>
      <c r="AT1388" s="88">
        <v>1</v>
      </c>
      <c r="AU1388" s="88">
        <v>1</v>
      </c>
    </row>
    <row r="1389" spans="1:47" ht="15" customHeight="1" x14ac:dyDescent="0.3">
      <c r="A1389" s="46" t="s">
        <v>1076</v>
      </c>
      <c r="B1389" s="46" t="s">
        <v>1065</v>
      </c>
      <c r="C1389" s="50"/>
      <c r="D1389" s="51"/>
      <c r="E1389" s="81"/>
      <c r="F1389" s="52"/>
      <c r="G1389" s="50"/>
      <c r="H1389" s="54"/>
      <c r="I1389" s="53"/>
      <c r="J1389" s="53"/>
      <c r="K1389" s="65"/>
      <c r="L1389" s="79"/>
      <c r="M1389" s="79"/>
      <c r="N1389" s="60"/>
      <c r="O1389" s="88" t="s">
        <v>1686</v>
      </c>
      <c r="P1389" s="83">
        <v>45033.649143518516</v>
      </c>
      <c r="Q1389" s="88" t="s">
        <v>8021</v>
      </c>
      <c r="R1389" s="88"/>
      <c r="S1389" s="88" t="s">
        <v>8022</v>
      </c>
      <c r="T1389" s="88" t="s">
        <v>1742</v>
      </c>
      <c r="U1389" s="88" t="s">
        <v>8023</v>
      </c>
      <c r="V1389" s="88" t="s">
        <v>8024</v>
      </c>
      <c r="W1389" s="78" t="s">
        <v>8025</v>
      </c>
      <c r="X1389" s="83">
        <v>45033.649143518516</v>
      </c>
      <c r="Y1389" s="88" t="s">
        <v>1692</v>
      </c>
      <c r="Z1389" s="88" t="b">
        <v>0</v>
      </c>
      <c r="AA1389" s="88" t="b">
        <v>0</v>
      </c>
      <c r="AB1389" s="88"/>
      <c r="AC1389" s="88">
        <v>1</v>
      </c>
      <c r="AD1389" s="88">
        <v>0</v>
      </c>
      <c r="AE1389" s="88" t="s">
        <v>1693</v>
      </c>
      <c r="AF1389" s="88" t="b">
        <v>0</v>
      </c>
      <c r="AG1389" s="88" t="b">
        <v>0</v>
      </c>
      <c r="AH1389" s="88"/>
      <c r="AI1389" s="88"/>
      <c r="AJ1389" s="88"/>
      <c r="AK1389" s="88" t="s">
        <v>8026</v>
      </c>
      <c r="AL1389" s="88" t="s">
        <v>8027</v>
      </c>
      <c r="AM1389" s="88" t="s">
        <v>8026</v>
      </c>
      <c r="AN1389" s="88">
        <v>0</v>
      </c>
      <c r="AO1389" s="88" t="s">
        <v>7902</v>
      </c>
      <c r="AP1389" s="88" t="b">
        <v>0</v>
      </c>
      <c r="AQ1389" s="88" t="b">
        <v>0</v>
      </c>
      <c r="AR1389" s="88"/>
      <c r="AS1389" s="88" t="b">
        <v>0</v>
      </c>
      <c r="AT1389" s="88">
        <v>2</v>
      </c>
      <c r="AU1389" s="88">
        <v>3</v>
      </c>
    </row>
    <row r="1390" spans="1:47" ht="15" customHeight="1" x14ac:dyDescent="0.3">
      <c r="A1390" s="46" t="s">
        <v>1076</v>
      </c>
      <c r="B1390" s="46" t="s">
        <v>1065</v>
      </c>
      <c r="C1390" s="50"/>
      <c r="D1390" s="51"/>
      <c r="E1390" s="81"/>
      <c r="F1390" s="52"/>
      <c r="G1390" s="50"/>
      <c r="H1390" s="54"/>
      <c r="I1390" s="53"/>
      <c r="J1390" s="53"/>
      <c r="K1390" s="65"/>
      <c r="L1390" s="79"/>
      <c r="M1390" s="79"/>
      <c r="N1390" s="60"/>
      <c r="O1390" s="88" t="s">
        <v>1686</v>
      </c>
      <c r="P1390" s="83">
        <v>45033.649409722224</v>
      </c>
      <c r="Q1390" s="88" t="s">
        <v>8028</v>
      </c>
      <c r="R1390" s="88"/>
      <c r="S1390" s="88" t="s">
        <v>8029</v>
      </c>
      <c r="T1390" s="88" t="s">
        <v>1742</v>
      </c>
      <c r="U1390" s="88" t="s">
        <v>8023</v>
      </c>
      <c r="V1390" s="88" t="s">
        <v>8030</v>
      </c>
      <c r="W1390" s="78" t="s">
        <v>8031</v>
      </c>
      <c r="X1390" s="83">
        <v>45033.649409722224</v>
      </c>
      <c r="Y1390" s="88" t="s">
        <v>1692</v>
      </c>
      <c r="Z1390" s="88" t="b">
        <v>0</v>
      </c>
      <c r="AA1390" s="88" t="b">
        <v>0</v>
      </c>
      <c r="AB1390" s="88"/>
      <c r="AC1390" s="88">
        <v>2</v>
      </c>
      <c r="AD1390" s="88">
        <v>0</v>
      </c>
      <c r="AE1390" s="88" t="s">
        <v>1693</v>
      </c>
      <c r="AF1390" s="88" t="b">
        <v>0</v>
      </c>
      <c r="AG1390" s="88" t="b">
        <v>0</v>
      </c>
      <c r="AH1390" s="88"/>
      <c r="AI1390" s="88"/>
      <c r="AJ1390" s="88"/>
      <c r="AK1390" s="88" t="s">
        <v>8026</v>
      </c>
      <c r="AL1390" s="88" t="s">
        <v>8027</v>
      </c>
      <c r="AM1390" s="88" t="s">
        <v>8026</v>
      </c>
      <c r="AN1390" s="88">
        <v>0</v>
      </c>
      <c r="AO1390" s="88" t="s">
        <v>7902</v>
      </c>
      <c r="AP1390" s="88" t="b">
        <v>0</v>
      </c>
      <c r="AQ1390" s="88" t="b">
        <v>0</v>
      </c>
      <c r="AR1390" s="88"/>
      <c r="AS1390" s="88" t="b">
        <v>0</v>
      </c>
      <c r="AT1390" s="88">
        <v>2</v>
      </c>
      <c r="AU1390" s="88">
        <v>3</v>
      </c>
    </row>
    <row r="1391" spans="1:47" ht="15" customHeight="1" x14ac:dyDescent="0.3">
      <c r="A1391" s="46" t="s">
        <v>1065</v>
      </c>
      <c r="B1391" s="46" t="s">
        <v>1076</v>
      </c>
      <c r="C1391" s="50"/>
      <c r="D1391" s="51"/>
      <c r="E1391" s="81"/>
      <c r="F1391" s="52"/>
      <c r="G1391" s="50"/>
      <c r="H1391" s="54"/>
      <c r="I1391" s="53"/>
      <c r="J1391" s="53"/>
      <c r="K1391" s="65"/>
      <c r="L1391" s="79"/>
      <c r="M1391" s="79"/>
      <c r="N1391" s="60"/>
      <c r="O1391" s="88" t="s">
        <v>1686</v>
      </c>
      <c r="P1391" s="83">
        <v>45033.648206018515</v>
      </c>
      <c r="Q1391" s="88" t="s">
        <v>8032</v>
      </c>
      <c r="R1391" s="88"/>
      <c r="S1391" s="88" t="s">
        <v>8026</v>
      </c>
      <c r="T1391" s="88" t="s">
        <v>1742</v>
      </c>
      <c r="U1391" s="88" t="s">
        <v>7914</v>
      </c>
      <c r="V1391" s="88" t="s">
        <v>8027</v>
      </c>
      <c r="W1391" s="78" t="s">
        <v>8033</v>
      </c>
      <c r="X1391" s="83">
        <v>45033.648206018515</v>
      </c>
      <c r="Y1391" s="88" t="s">
        <v>1692</v>
      </c>
      <c r="Z1391" s="88" t="b">
        <v>0</v>
      </c>
      <c r="AA1391" s="88" t="b">
        <v>0</v>
      </c>
      <c r="AB1391" s="88"/>
      <c r="AC1391" s="88">
        <v>1</v>
      </c>
      <c r="AD1391" s="88">
        <v>0</v>
      </c>
      <c r="AE1391" s="88" t="s">
        <v>1693</v>
      </c>
      <c r="AF1391" s="88" t="b">
        <v>0</v>
      </c>
      <c r="AG1391" s="88" t="b">
        <v>0</v>
      </c>
      <c r="AH1391" s="88"/>
      <c r="AI1391" s="88"/>
      <c r="AJ1391" s="88"/>
      <c r="AK1391" s="88" t="s">
        <v>8034</v>
      </c>
      <c r="AL1391" s="88" t="s">
        <v>8035</v>
      </c>
      <c r="AM1391" s="88" t="s">
        <v>8034</v>
      </c>
      <c r="AN1391" s="88">
        <v>2</v>
      </c>
      <c r="AO1391" s="88" t="s">
        <v>7902</v>
      </c>
      <c r="AP1391" s="88" t="b">
        <v>1</v>
      </c>
      <c r="AQ1391" s="88" t="b">
        <v>0</v>
      </c>
      <c r="AR1391" s="88"/>
      <c r="AS1391" s="88" t="b">
        <v>0</v>
      </c>
      <c r="AT1391" s="88">
        <v>1</v>
      </c>
      <c r="AU1391" s="88">
        <v>1</v>
      </c>
    </row>
    <row r="1392" spans="1:47" ht="15" customHeight="1" x14ac:dyDescent="0.3">
      <c r="A1392" s="46" t="s">
        <v>1076</v>
      </c>
      <c r="B1392" s="46" t="s">
        <v>1065</v>
      </c>
      <c r="C1392" s="50"/>
      <c r="D1392" s="51"/>
      <c r="E1392" s="81"/>
      <c r="F1392" s="52"/>
      <c r="G1392" s="50"/>
      <c r="H1392" s="54"/>
      <c r="I1392" s="53"/>
      <c r="J1392" s="53"/>
      <c r="K1392" s="65"/>
      <c r="L1392" s="79"/>
      <c r="M1392" s="79"/>
      <c r="N1392" s="60"/>
      <c r="O1392" s="88" t="s">
        <v>1697</v>
      </c>
      <c r="P1392" s="83">
        <v>45033.647557870368</v>
      </c>
      <c r="Q1392" s="88" t="s">
        <v>8036</v>
      </c>
      <c r="R1392" s="88"/>
      <c r="S1392" s="88" t="s">
        <v>8034</v>
      </c>
      <c r="T1392" s="88" t="s">
        <v>1742</v>
      </c>
      <c r="U1392" s="88" t="s">
        <v>8023</v>
      </c>
      <c r="V1392" s="88" t="s">
        <v>8035</v>
      </c>
      <c r="W1392" s="78" t="s">
        <v>8037</v>
      </c>
      <c r="X1392" s="83">
        <v>45033.647557870368</v>
      </c>
      <c r="Y1392" s="88" t="s">
        <v>1692</v>
      </c>
      <c r="Z1392" s="88" t="b">
        <v>0</v>
      </c>
      <c r="AA1392" s="88" t="b">
        <v>0</v>
      </c>
      <c r="AB1392" s="88"/>
      <c r="AC1392" s="88">
        <v>0</v>
      </c>
      <c r="AD1392" s="88">
        <v>0</v>
      </c>
      <c r="AE1392" s="88" t="s">
        <v>1693</v>
      </c>
      <c r="AF1392" s="88" t="b">
        <v>0</v>
      </c>
      <c r="AG1392" s="88" t="b">
        <v>0</v>
      </c>
      <c r="AH1392" s="88"/>
      <c r="AI1392" s="88"/>
      <c r="AJ1392" s="88"/>
      <c r="AK1392" s="88" t="s">
        <v>7902</v>
      </c>
      <c r="AL1392" s="88" t="s">
        <v>7920</v>
      </c>
      <c r="AM1392" s="88" t="s">
        <v>7902</v>
      </c>
      <c r="AN1392" s="88">
        <v>1</v>
      </c>
      <c r="AO1392" s="88" t="s">
        <v>7902</v>
      </c>
      <c r="AP1392" s="88" t="b">
        <v>0</v>
      </c>
      <c r="AQ1392" s="88" t="b">
        <v>0</v>
      </c>
      <c r="AR1392" s="88"/>
      <c r="AS1392" s="88" t="b">
        <v>0</v>
      </c>
      <c r="AT1392" s="88">
        <v>0</v>
      </c>
      <c r="AU1392" s="88">
        <v>3</v>
      </c>
    </row>
    <row r="1393" spans="1:47" ht="15" customHeight="1" x14ac:dyDescent="0.3">
      <c r="A1393" s="46" t="s">
        <v>1077</v>
      </c>
      <c r="B1393" s="46" t="s">
        <v>1065</v>
      </c>
      <c r="C1393" s="50"/>
      <c r="D1393" s="51"/>
      <c r="E1393" s="81"/>
      <c r="F1393" s="52"/>
      <c r="G1393" s="50"/>
      <c r="H1393" s="54"/>
      <c r="I1393" s="53"/>
      <c r="J1393" s="53"/>
      <c r="K1393" s="65"/>
      <c r="L1393" s="79"/>
      <c r="M1393" s="79"/>
      <c r="N1393" s="60"/>
      <c r="O1393" s="88" t="s">
        <v>1697</v>
      </c>
      <c r="P1393" s="83">
        <v>45033.751562500001</v>
      </c>
      <c r="Q1393" s="88" t="s">
        <v>8038</v>
      </c>
      <c r="R1393" s="88"/>
      <c r="S1393" s="88" t="s">
        <v>8039</v>
      </c>
      <c r="T1393" s="88" t="s">
        <v>1742</v>
      </c>
      <c r="U1393" s="88" t="s">
        <v>8040</v>
      </c>
      <c r="V1393" s="88" t="s">
        <v>8041</v>
      </c>
      <c r="W1393" s="78" t="s">
        <v>8042</v>
      </c>
      <c r="X1393" s="83">
        <v>45033.751562500001</v>
      </c>
      <c r="Y1393" s="88" t="s">
        <v>1692</v>
      </c>
      <c r="Z1393" s="88" t="b">
        <v>0</v>
      </c>
      <c r="AA1393" s="88" t="b">
        <v>0</v>
      </c>
      <c r="AB1393" s="88"/>
      <c r="AC1393" s="88">
        <v>2</v>
      </c>
      <c r="AD1393" s="88">
        <v>0</v>
      </c>
      <c r="AE1393" s="88" t="s">
        <v>1693</v>
      </c>
      <c r="AF1393" s="88" t="b">
        <v>0</v>
      </c>
      <c r="AG1393" s="88" t="b">
        <v>0</v>
      </c>
      <c r="AH1393" s="88"/>
      <c r="AI1393" s="88"/>
      <c r="AJ1393" s="88"/>
      <c r="AK1393" s="88" t="s">
        <v>7902</v>
      </c>
      <c r="AL1393" s="88" t="s">
        <v>7920</v>
      </c>
      <c r="AM1393" s="88" t="s">
        <v>7902</v>
      </c>
      <c r="AN1393" s="88">
        <v>0</v>
      </c>
      <c r="AO1393" s="88" t="s">
        <v>7902</v>
      </c>
      <c r="AP1393" s="88" t="b">
        <v>0</v>
      </c>
      <c r="AQ1393" s="88" t="b">
        <v>0</v>
      </c>
      <c r="AR1393" s="88"/>
      <c r="AS1393" s="88" t="b">
        <v>0</v>
      </c>
      <c r="AT1393" s="88">
        <v>0</v>
      </c>
      <c r="AU1393" s="88">
        <v>1</v>
      </c>
    </row>
    <row r="1394" spans="1:47" ht="15" customHeight="1" x14ac:dyDescent="0.3">
      <c r="A1394" s="46" t="s">
        <v>562</v>
      </c>
      <c r="B1394" s="46" t="s">
        <v>1078</v>
      </c>
      <c r="C1394" s="50"/>
      <c r="D1394" s="51"/>
      <c r="E1394" s="81"/>
      <c r="F1394" s="52"/>
      <c r="G1394" s="50"/>
      <c r="H1394" s="54"/>
      <c r="I1394" s="53"/>
      <c r="J1394" s="53"/>
      <c r="K1394" s="65"/>
      <c r="L1394" s="79"/>
      <c r="M1394" s="79"/>
      <c r="N1394" s="60"/>
      <c r="O1394" s="88" t="s">
        <v>1686</v>
      </c>
      <c r="P1394" s="83">
        <v>45034.000914351855</v>
      </c>
      <c r="Q1394" s="88" t="s">
        <v>8043</v>
      </c>
      <c r="R1394" s="88"/>
      <c r="S1394" s="88" t="s">
        <v>8044</v>
      </c>
      <c r="T1394" s="88" t="s">
        <v>1742</v>
      </c>
      <c r="U1394" s="88" t="s">
        <v>4239</v>
      </c>
      <c r="V1394" s="88" t="s">
        <v>8045</v>
      </c>
      <c r="W1394" s="78" t="s">
        <v>8046</v>
      </c>
      <c r="X1394" s="83">
        <v>45034.000914351855</v>
      </c>
      <c r="Y1394" s="88" t="s">
        <v>1692</v>
      </c>
      <c r="Z1394" s="88" t="b">
        <v>0</v>
      </c>
      <c r="AA1394" s="88" t="b">
        <v>0</v>
      </c>
      <c r="AB1394" s="88"/>
      <c r="AC1394" s="88">
        <v>1</v>
      </c>
      <c r="AD1394" s="88">
        <v>0</v>
      </c>
      <c r="AE1394" s="88" t="s">
        <v>1693</v>
      </c>
      <c r="AF1394" s="88" t="b">
        <v>0</v>
      </c>
      <c r="AG1394" s="88" t="b">
        <v>0</v>
      </c>
      <c r="AH1394" s="88"/>
      <c r="AI1394" s="88"/>
      <c r="AJ1394" s="88"/>
      <c r="AK1394" s="88" t="s">
        <v>8047</v>
      </c>
      <c r="AL1394" s="88" t="s">
        <v>8048</v>
      </c>
      <c r="AM1394" s="88" t="s">
        <v>8047</v>
      </c>
      <c r="AN1394" s="88">
        <v>0</v>
      </c>
      <c r="AO1394" s="88" t="s">
        <v>7902</v>
      </c>
      <c r="AP1394" s="88" t="b">
        <v>0</v>
      </c>
      <c r="AQ1394" s="88" t="b">
        <v>0</v>
      </c>
      <c r="AR1394" s="88"/>
      <c r="AS1394" s="88" t="b">
        <v>0</v>
      </c>
      <c r="AT1394" s="88">
        <v>4</v>
      </c>
      <c r="AU1394" s="88">
        <v>2</v>
      </c>
    </row>
    <row r="1395" spans="1:47" ht="15" customHeight="1" x14ac:dyDescent="0.3">
      <c r="A1395" s="46" t="s">
        <v>1078</v>
      </c>
      <c r="B1395" s="46" t="s">
        <v>562</v>
      </c>
      <c r="C1395" s="50"/>
      <c r="D1395" s="51"/>
      <c r="E1395" s="81"/>
      <c r="F1395" s="52"/>
      <c r="G1395" s="50"/>
      <c r="H1395" s="54"/>
      <c r="I1395" s="53"/>
      <c r="J1395" s="53"/>
      <c r="K1395" s="65"/>
      <c r="L1395" s="79"/>
      <c r="M1395" s="79"/>
      <c r="N1395" s="60"/>
      <c r="O1395" s="88" t="s">
        <v>1686</v>
      </c>
      <c r="P1395" s="83">
        <v>45033.991932870369</v>
      </c>
      <c r="Q1395" s="88" t="s">
        <v>8049</v>
      </c>
      <c r="R1395" s="88"/>
      <c r="S1395" s="88" t="s">
        <v>8047</v>
      </c>
      <c r="T1395" s="88" t="s">
        <v>1742</v>
      </c>
      <c r="U1395" s="88" t="s">
        <v>8050</v>
      </c>
      <c r="V1395" s="88" t="s">
        <v>8048</v>
      </c>
      <c r="W1395" s="78" t="s">
        <v>8051</v>
      </c>
      <c r="X1395" s="83">
        <v>45033.991932870369</v>
      </c>
      <c r="Y1395" s="83">
        <v>45033.997754629629</v>
      </c>
      <c r="Z1395" s="88" t="b">
        <v>0</v>
      </c>
      <c r="AA1395" s="88" t="b">
        <v>0</v>
      </c>
      <c r="AB1395" s="88"/>
      <c r="AC1395" s="88">
        <v>1</v>
      </c>
      <c r="AD1395" s="88">
        <v>0</v>
      </c>
      <c r="AE1395" s="88" t="s">
        <v>1693</v>
      </c>
      <c r="AF1395" s="88" t="b">
        <v>0</v>
      </c>
      <c r="AG1395" s="88" t="b">
        <v>0</v>
      </c>
      <c r="AH1395" s="88"/>
      <c r="AI1395" s="88"/>
      <c r="AJ1395" s="88"/>
      <c r="AK1395" s="88" t="s">
        <v>8052</v>
      </c>
      <c r="AL1395" s="88" t="s">
        <v>8053</v>
      </c>
      <c r="AM1395" s="88" t="s">
        <v>8052</v>
      </c>
      <c r="AN1395" s="88">
        <v>1</v>
      </c>
      <c r="AO1395" s="88" t="s">
        <v>7902</v>
      </c>
      <c r="AP1395" s="88" t="b">
        <v>0</v>
      </c>
      <c r="AQ1395" s="88" t="b">
        <v>0</v>
      </c>
      <c r="AR1395" s="88"/>
      <c r="AS1395" s="88" t="b">
        <v>0</v>
      </c>
      <c r="AT1395" s="88">
        <v>3</v>
      </c>
      <c r="AU1395" s="88">
        <v>2</v>
      </c>
    </row>
    <row r="1396" spans="1:47" ht="15" customHeight="1" x14ac:dyDescent="0.3">
      <c r="A1396" s="46" t="s">
        <v>562</v>
      </c>
      <c r="B1396" s="46" t="s">
        <v>1078</v>
      </c>
      <c r="C1396" s="50"/>
      <c r="D1396" s="51"/>
      <c r="E1396" s="81"/>
      <c r="F1396" s="52"/>
      <c r="G1396" s="50"/>
      <c r="H1396" s="54"/>
      <c r="I1396" s="53"/>
      <c r="J1396" s="53"/>
      <c r="K1396" s="65"/>
      <c r="L1396" s="79"/>
      <c r="M1396" s="79"/>
      <c r="N1396" s="60"/>
      <c r="O1396" s="88" t="s">
        <v>1686</v>
      </c>
      <c r="P1396" s="83">
        <v>45033.988935185182</v>
      </c>
      <c r="Q1396" s="88" t="s">
        <v>8054</v>
      </c>
      <c r="R1396" s="88"/>
      <c r="S1396" s="88" t="s">
        <v>8052</v>
      </c>
      <c r="T1396" s="88" t="s">
        <v>1742</v>
      </c>
      <c r="U1396" s="88" t="s">
        <v>4239</v>
      </c>
      <c r="V1396" s="88" t="s">
        <v>8053</v>
      </c>
      <c r="W1396" s="78" t="s">
        <v>8055</v>
      </c>
      <c r="X1396" s="83">
        <v>45033.988935185182</v>
      </c>
      <c r="Y1396" s="88" t="s">
        <v>1692</v>
      </c>
      <c r="Z1396" s="88" t="b">
        <v>0</v>
      </c>
      <c r="AA1396" s="88" t="b">
        <v>0</v>
      </c>
      <c r="AB1396" s="88"/>
      <c r="AC1396" s="88">
        <v>1</v>
      </c>
      <c r="AD1396" s="88">
        <v>0</v>
      </c>
      <c r="AE1396" s="88" t="s">
        <v>1693</v>
      </c>
      <c r="AF1396" s="88" t="b">
        <v>0</v>
      </c>
      <c r="AG1396" s="88" t="b">
        <v>0</v>
      </c>
      <c r="AH1396" s="88"/>
      <c r="AI1396" s="88"/>
      <c r="AJ1396" s="88"/>
      <c r="AK1396" s="88" t="s">
        <v>8056</v>
      </c>
      <c r="AL1396" s="88" t="s">
        <v>8057</v>
      </c>
      <c r="AM1396" s="88" t="s">
        <v>8056</v>
      </c>
      <c r="AN1396" s="88">
        <v>1</v>
      </c>
      <c r="AO1396" s="88" t="s">
        <v>7902</v>
      </c>
      <c r="AP1396" s="88" t="b">
        <v>0</v>
      </c>
      <c r="AQ1396" s="88" t="b">
        <v>0</v>
      </c>
      <c r="AR1396" s="88"/>
      <c r="AS1396" s="88" t="b">
        <v>0</v>
      </c>
      <c r="AT1396" s="88">
        <v>2</v>
      </c>
      <c r="AU1396" s="88">
        <v>2</v>
      </c>
    </row>
    <row r="1397" spans="1:47" ht="15" customHeight="1" x14ac:dyDescent="0.3">
      <c r="A1397" s="46" t="s">
        <v>1078</v>
      </c>
      <c r="B1397" s="46" t="s">
        <v>562</v>
      </c>
      <c r="C1397" s="50"/>
      <c r="D1397" s="51"/>
      <c r="E1397" s="81"/>
      <c r="F1397" s="52"/>
      <c r="G1397" s="50"/>
      <c r="H1397" s="54"/>
      <c r="I1397" s="53"/>
      <c r="J1397" s="53"/>
      <c r="K1397" s="65"/>
      <c r="L1397" s="79"/>
      <c r="M1397" s="79"/>
      <c r="N1397" s="60"/>
      <c r="O1397" s="88" t="s">
        <v>1686</v>
      </c>
      <c r="P1397" s="83">
        <v>45033.987141203703</v>
      </c>
      <c r="Q1397" s="88" t="s">
        <v>8058</v>
      </c>
      <c r="R1397" s="88"/>
      <c r="S1397" s="88" t="s">
        <v>8056</v>
      </c>
      <c r="T1397" s="88" t="s">
        <v>1742</v>
      </c>
      <c r="U1397" s="88" t="s">
        <v>8050</v>
      </c>
      <c r="V1397" s="88" t="s">
        <v>8057</v>
      </c>
      <c r="W1397" s="78" t="s">
        <v>8059</v>
      </c>
      <c r="X1397" s="83">
        <v>45033.987141203703</v>
      </c>
      <c r="Y1397" s="88" t="s">
        <v>1692</v>
      </c>
      <c r="Z1397" s="88" t="b">
        <v>0</v>
      </c>
      <c r="AA1397" s="88" t="b">
        <v>0</v>
      </c>
      <c r="AB1397" s="88"/>
      <c r="AC1397" s="88">
        <v>1</v>
      </c>
      <c r="AD1397" s="88">
        <v>0</v>
      </c>
      <c r="AE1397" s="88" t="s">
        <v>1693</v>
      </c>
      <c r="AF1397" s="88" t="b">
        <v>0</v>
      </c>
      <c r="AG1397" s="88" t="b">
        <v>0</v>
      </c>
      <c r="AH1397" s="88"/>
      <c r="AI1397" s="88"/>
      <c r="AJ1397" s="88"/>
      <c r="AK1397" s="88" t="s">
        <v>8019</v>
      </c>
      <c r="AL1397" s="88" t="s">
        <v>8020</v>
      </c>
      <c r="AM1397" s="88" t="s">
        <v>8019</v>
      </c>
      <c r="AN1397" s="88">
        <v>1</v>
      </c>
      <c r="AO1397" s="88" t="s">
        <v>7902</v>
      </c>
      <c r="AP1397" s="88" t="b">
        <v>0</v>
      </c>
      <c r="AQ1397" s="88" t="b">
        <v>0</v>
      </c>
      <c r="AR1397" s="88"/>
      <c r="AS1397" s="88" t="b">
        <v>0</v>
      </c>
      <c r="AT1397" s="88">
        <v>1</v>
      </c>
      <c r="AU1397" s="88">
        <v>2</v>
      </c>
    </row>
    <row r="1398" spans="1:47" ht="15" customHeight="1" x14ac:dyDescent="0.3">
      <c r="A1398" s="46" t="s">
        <v>1078</v>
      </c>
      <c r="B1398" s="46" t="s">
        <v>1065</v>
      </c>
      <c r="C1398" s="50"/>
      <c r="D1398" s="51"/>
      <c r="E1398" s="81"/>
      <c r="F1398" s="52"/>
      <c r="G1398" s="50"/>
      <c r="H1398" s="54"/>
      <c r="I1398" s="53"/>
      <c r="J1398" s="53"/>
      <c r="K1398" s="65"/>
      <c r="L1398" s="79"/>
      <c r="M1398" s="79"/>
      <c r="N1398" s="60"/>
      <c r="O1398" s="88" t="s">
        <v>1697</v>
      </c>
      <c r="P1398" s="83">
        <v>45033.947094907409</v>
      </c>
      <c r="Q1398" s="88" t="s">
        <v>8060</v>
      </c>
      <c r="R1398" s="88"/>
      <c r="S1398" s="88" t="s">
        <v>8061</v>
      </c>
      <c r="T1398" s="88" t="s">
        <v>1742</v>
      </c>
      <c r="U1398" s="88" t="s">
        <v>8050</v>
      </c>
      <c r="V1398" s="88" t="s">
        <v>8062</v>
      </c>
      <c r="W1398" s="78" t="s">
        <v>8063</v>
      </c>
      <c r="X1398" s="83">
        <v>45033.947094907409</v>
      </c>
      <c r="Y1398" s="88" t="s">
        <v>1692</v>
      </c>
      <c r="Z1398" s="88" t="b">
        <v>0</v>
      </c>
      <c r="AA1398" s="88" t="b">
        <v>0</v>
      </c>
      <c r="AB1398" s="88"/>
      <c r="AC1398" s="88">
        <v>1</v>
      </c>
      <c r="AD1398" s="88">
        <v>0</v>
      </c>
      <c r="AE1398" s="88" t="s">
        <v>1693</v>
      </c>
      <c r="AF1398" s="88" t="b">
        <v>0</v>
      </c>
      <c r="AG1398" s="88" t="b">
        <v>0</v>
      </c>
      <c r="AH1398" s="88"/>
      <c r="AI1398" s="88"/>
      <c r="AJ1398" s="88"/>
      <c r="AK1398" s="88" t="s">
        <v>7902</v>
      </c>
      <c r="AL1398" s="88" t="s">
        <v>7920</v>
      </c>
      <c r="AM1398" s="88" t="s">
        <v>7902</v>
      </c>
      <c r="AN1398" s="88">
        <v>0</v>
      </c>
      <c r="AO1398" s="88" t="s">
        <v>7902</v>
      </c>
      <c r="AP1398" s="88" t="b">
        <v>0</v>
      </c>
      <c r="AQ1398" s="88" t="b">
        <v>0</v>
      </c>
      <c r="AR1398" s="88"/>
      <c r="AS1398" s="88" t="b">
        <v>0</v>
      </c>
      <c r="AT1398" s="88">
        <v>0</v>
      </c>
      <c r="AU1398" s="88">
        <v>1</v>
      </c>
    </row>
    <row r="1399" spans="1:47" ht="15" customHeight="1" x14ac:dyDescent="0.3">
      <c r="A1399" s="46" t="s">
        <v>562</v>
      </c>
      <c r="B1399" s="46" t="s">
        <v>1065</v>
      </c>
      <c r="C1399" s="50"/>
      <c r="D1399" s="51"/>
      <c r="E1399" s="81"/>
      <c r="F1399" s="52"/>
      <c r="G1399" s="50"/>
      <c r="H1399" s="54"/>
      <c r="I1399" s="53"/>
      <c r="J1399" s="53"/>
      <c r="K1399" s="65"/>
      <c r="L1399" s="79"/>
      <c r="M1399" s="79"/>
      <c r="N1399" s="60"/>
      <c r="O1399" s="88" t="s">
        <v>1697</v>
      </c>
      <c r="P1399" s="83">
        <v>45033.581435185188</v>
      </c>
      <c r="Q1399" s="88" t="s">
        <v>8064</v>
      </c>
      <c r="R1399" s="88"/>
      <c r="S1399" s="88" t="s">
        <v>8019</v>
      </c>
      <c r="T1399" s="88" t="s">
        <v>1742</v>
      </c>
      <c r="U1399" s="88" t="s">
        <v>4239</v>
      </c>
      <c r="V1399" s="88" t="s">
        <v>8020</v>
      </c>
      <c r="W1399" s="78" t="s">
        <v>8065</v>
      </c>
      <c r="X1399" s="83">
        <v>45033.581435185188</v>
      </c>
      <c r="Y1399" s="88" t="s">
        <v>1692</v>
      </c>
      <c r="Z1399" s="88" t="b">
        <v>0</v>
      </c>
      <c r="AA1399" s="88" t="b">
        <v>0</v>
      </c>
      <c r="AB1399" s="88"/>
      <c r="AC1399" s="88">
        <v>0</v>
      </c>
      <c r="AD1399" s="88">
        <v>0</v>
      </c>
      <c r="AE1399" s="88" t="s">
        <v>1693</v>
      </c>
      <c r="AF1399" s="88" t="b">
        <v>0</v>
      </c>
      <c r="AG1399" s="88" t="b">
        <v>0</v>
      </c>
      <c r="AH1399" s="88"/>
      <c r="AI1399" s="88"/>
      <c r="AJ1399" s="88"/>
      <c r="AK1399" s="88" t="s">
        <v>7902</v>
      </c>
      <c r="AL1399" s="88" t="s">
        <v>7920</v>
      </c>
      <c r="AM1399" s="88" t="s">
        <v>7902</v>
      </c>
      <c r="AN1399" s="88">
        <v>2</v>
      </c>
      <c r="AO1399" s="88" t="s">
        <v>7902</v>
      </c>
      <c r="AP1399" s="88" t="b">
        <v>0</v>
      </c>
      <c r="AQ1399" s="88" t="b">
        <v>0</v>
      </c>
      <c r="AR1399" s="88"/>
      <c r="AS1399" s="88" t="b">
        <v>0</v>
      </c>
      <c r="AT1399" s="88">
        <v>0</v>
      </c>
      <c r="AU1399" s="88">
        <v>1</v>
      </c>
    </row>
    <row r="1400" spans="1:47" ht="15" customHeight="1" x14ac:dyDescent="0.3">
      <c r="A1400" s="46" t="s">
        <v>1065</v>
      </c>
      <c r="B1400" s="46" t="s">
        <v>1065</v>
      </c>
      <c r="C1400" s="50"/>
      <c r="D1400" s="51"/>
      <c r="E1400" s="81"/>
      <c r="F1400" s="52"/>
      <c r="G1400" s="50"/>
      <c r="H1400" s="54"/>
      <c r="I1400" s="53"/>
      <c r="J1400" s="53"/>
      <c r="K1400" s="65"/>
      <c r="L1400" s="79"/>
      <c r="M1400" s="79"/>
      <c r="N1400" s="60"/>
      <c r="O1400" s="88" t="s">
        <v>1736</v>
      </c>
      <c r="P1400" s="83">
        <v>45033.000023148146</v>
      </c>
      <c r="Q1400" s="88" t="s">
        <v>8066</v>
      </c>
      <c r="R1400" s="78" t="s">
        <v>8067</v>
      </c>
      <c r="S1400" s="88" t="s">
        <v>7902</v>
      </c>
      <c r="T1400" s="88" t="s">
        <v>1742</v>
      </c>
      <c r="U1400" s="88" t="s">
        <v>7914</v>
      </c>
      <c r="V1400" s="88" t="s">
        <v>7920</v>
      </c>
      <c r="W1400" s="78" t="s">
        <v>8068</v>
      </c>
      <c r="X1400" s="83">
        <v>45033.000023148146</v>
      </c>
      <c r="Y1400" s="88" t="s">
        <v>1692</v>
      </c>
      <c r="Z1400" s="88" t="b">
        <v>0</v>
      </c>
      <c r="AA1400" s="88" t="b">
        <v>0</v>
      </c>
      <c r="AB1400" s="88"/>
      <c r="AC1400" s="88">
        <v>0</v>
      </c>
      <c r="AD1400" s="88">
        <v>0</v>
      </c>
      <c r="AE1400" s="88" t="s">
        <v>1693</v>
      </c>
      <c r="AF1400" s="88" t="b">
        <v>0</v>
      </c>
      <c r="AG1400" s="88" t="b">
        <v>0</v>
      </c>
      <c r="AH1400" s="88" t="s">
        <v>8069</v>
      </c>
      <c r="AI1400" s="88" t="b">
        <v>0</v>
      </c>
      <c r="AJ1400" s="88">
        <v>0.25</v>
      </c>
      <c r="AK1400" s="88"/>
      <c r="AL1400" s="88"/>
      <c r="AM1400" s="88" t="s">
        <v>7902</v>
      </c>
      <c r="AN1400" s="88">
        <v>0</v>
      </c>
      <c r="AO1400" s="88"/>
      <c r="AP1400" s="88"/>
      <c r="AQ1400" s="88"/>
      <c r="AR1400" s="88"/>
      <c r="AS1400" s="88"/>
      <c r="AT1400" s="88"/>
      <c r="AU1400" s="88">
        <v>1</v>
      </c>
    </row>
    <row r="1401" spans="1:47" ht="15" customHeight="1" x14ac:dyDescent="0.3">
      <c r="A1401" s="46" t="s">
        <v>1079</v>
      </c>
      <c r="B1401" s="46" t="s">
        <v>1080</v>
      </c>
      <c r="C1401" s="50"/>
      <c r="D1401" s="51"/>
      <c r="E1401" s="81"/>
      <c r="F1401" s="52"/>
      <c r="G1401" s="50"/>
      <c r="H1401" s="54"/>
      <c r="I1401" s="53"/>
      <c r="J1401" s="53"/>
      <c r="K1401" s="65"/>
      <c r="L1401" s="79"/>
      <c r="M1401" s="79"/>
      <c r="N1401" s="60"/>
      <c r="O1401" s="88" t="s">
        <v>1686</v>
      </c>
      <c r="P1401" s="83">
        <v>45032.756655092591</v>
      </c>
      <c r="Q1401" s="88" t="s">
        <v>8070</v>
      </c>
      <c r="R1401" s="88"/>
      <c r="S1401" s="88" t="s">
        <v>8071</v>
      </c>
      <c r="T1401" s="88" t="s">
        <v>1742</v>
      </c>
      <c r="U1401" s="88" t="s">
        <v>1079</v>
      </c>
      <c r="V1401" s="88" t="s">
        <v>8072</v>
      </c>
      <c r="W1401" s="78" t="s">
        <v>8073</v>
      </c>
      <c r="X1401" s="83">
        <v>45032.756655092591</v>
      </c>
      <c r="Y1401" s="88" t="s">
        <v>1692</v>
      </c>
      <c r="Z1401" s="88" t="b">
        <v>0</v>
      </c>
      <c r="AA1401" s="88" t="b">
        <v>0</v>
      </c>
      <c r="AB1401" s="88"/>
      <c r="AC1401" s="88">
        <v>2</v>
      </c>
      <c r="AD1401" s="88">
        <v>0</v>
      </c>
      <c r="AE1401" s="88" t="s">
        <v>1693</v>
      </c>
      <c r="AF1401" s="88" t="b">
        <v>0</v>
      </c>
      <c r="AG1401" s="88" t="b">
        <v>0</v>
      </c>
      <c r="AH1401" s="88"/>
      <c r="AI1401" s="88"/>
      <c r="AJ1401" s="88"/>
      <c r="AK1401" s="88" t="s">
        <v>8074</v>
      </c>
      <c r="AL1401" s="88" t="s">
        <v>8075</v>
      </c>
      <c r="AM1401" s="88" t="s">
        <v>8074</v>
      </c>
      <c r="AN1401" s="88">
        <v>0</v>
      </c>
      <c r="AO1401" s="88" t="s">
        <v>8076</v>
      </c>
      <c r="AP1401" s="88" t="b">
        <v>0</v>
      </c>
      <c r="AQ1401" s="88" t="b">
        <v>0</v>
      </c>
      <c r="AR1401" s="88"/>
      <c r="AS1401" s="88" t="b">
        <v>0</v>
      </c>
      <c r="AT1401" s="88">
        <v>2</v>
      </c>
      <c r="AU1401" s="88">
        <v>2</v>
      </c>
    </row>
    <row r="1402" spans="1:47" ht="15" customHeight="1" x14ac:dyDescent="0.3">
      <c r="A1402" s="46" t="s">
        <v>1080</v>
      </c>
      <c r="B1402" s="46" t="s">
        <v>1079</v>
      </c>
      <c r="C1402" s="50"/>
      <c r="D1402" s="51"/>
      <c r="E1402" s="81"/>
      <c r="F1402" s="52"/>
      <c r="G1402" s="50"/>
      <c r="H1402" s="54"/>
      <c r="I1402" s="53"/>
      <c r="J1402" s="53"/>
      <c r="K1402" s="65"/>
      <c r="L1402" s="79"/>
      <c r="M1402" s="79"/>
      <c r="N1402" s="60"/>
      <c r="O1402" s="88" t="s">
        <v>1686</v>
      </c>
      <c r="P1402" s="83">
        <v>45032.673009259262</v>
      </c>
      <c r="Q1402" s="88" t="s">
        <v>8077</v>
      </c>
      <c r="R1402" s="88"/>
      <c r="S1402" s="88" t="s">
        <v>8074</v>
      </c>
      <c r="T1402" s="88" t="s">
        <v>1742</v>
      </c>
      <c r="U1402" s="88" t="s">
        <v>8078</v>
      </c>
      <c r="V1402" s="88" t="s">
        <v>8075</v>
      </c>
      <c r="W1402" s="78" t="s">
        <v>8079</v>
      </c>
      <c r="X1402" s="83">
        <v>45032.673009259262</v>
      </c>
      <c r="Y1402" s="88" t="s">
        <v>1692</v>
      </c>
      <c r="Z1402" s="88" t="b">
        <v>0</v>
      </c>
      <c r="AA1402" s="88" t="b">
        <v>0</v>
      </c>
      <c r="AB1402" s="88"/>
      <c r="AC1402" s="88">
        <v>2</v>
      </c>
      <c r="AD1402" s="88">
        <v>0</v>
      </c>
      <c r="AE1402" s="88" t="s">
        <v>1693</v>
      </c>
      <c r="AF1402" s="88" t="b">
        <v>0</v>
      </c>
      <c r="AG1402" s="88" t="b">
        <v>0</v>
      </c>
      <c r="AH1402" s="88"/>
      <c r="AI1402" s="88"/>
      <c r="AJ1402" s="88"/>
      <c r="AK1402" s="88" t="s">
        <v>8080</v>
      </c>
      <c r="AL1402" s="88" t="s">
        <v>8081</v>
      </c>
      <c r="AM1402" s="88" t="s">
        <v>8080</v>
      </c>
      <c r="AN1402" s="88">
        <v>1</v>
      </c>
      <c r="AO1402" s="88" t="s">
        <v>8076</v>
      </c>
      <c r="AP1402" s="88" t="b">
        <v>1</v>
      </c>
      <c r="AQ1402" s="88" t="b">
        <v>0</v>
      </c>
      <c r="AR1402" s="88"/>
      <c r="AS1402" s="88" t="b">
        <v>0</v>
      </c>
      <c r="AT1402" s="88">
        <v>1</v>
      </c>
      <c r="AU1402" s="88">
        <v>1</v>
      </c>
    </row>
    <row r="1403" spans="1:47" ht="15" customHeight="1" x14ac:dyDescent="0.3">
      <c r="A1403" s="46" t="s">
        <v>1079</v>
      </c>
      <c r="B1403" s="46" t="s">
        <v>1080</v>
      </c>
      <c r="C1403" s="50"/>
      <c r="D1403" s="51"/>
      <c r="E1403" s="81"/>
      <c r="F1403" s="52"/>
      <c r="G1403" s="50"/>
      <c r="H1403" s="54"/>
      <c r="I1403" s="53"/>
      <c r="J1403" s="53"/>
      <c r="K1403" s="65"/>
      <c r="L1403" s="79"/>
      <c r="M1403" s="79"/>
      <c r="N1403" s="60"/>
      <c r="O1403" s="88" t="s">
        <v>1697</v>
      </c>
      <c r="P1403" s="83">
        <v>45032.133819444447</v>
      </c>
      <c r="Q1403" s="88" t="s">
        <v>8082</v>
      </c>
      <c r="R1403" s="88"/>
      <c r="S1403" s="88" t="s">
        <v>8080</v>
      </c>
      <c r="T1403" s="88" t="s">
        <v>1742</v>
      </c>
      <c r="U1403" s="88" t="s">
        <v>1079</v>
      </c>
      <c r="V1403" s="88" t="s">
        <v>8081</v>
      </c>
      <c r="W1403" s="78" t="s">
        <v>8083</v>
      </c>
      <c r="X1403" s="83">
        <v>45032.133819444447</v>
      </c>
      <c r="Y1403" s="88" t="s">
        <v>1692</v>
      </c>
      <c r="Z1403" s="88" t="b">
        <v>0</v>
      </c>
      <c r="AA1403" s="88" t="b">
        <v>0</v>
      </c>
      <c r="AB1403" s="88"/>
      <c r="AC1403" s="88">
        <v>7</v>
      </c>
      <c r="AD1403" s="88">
        <v>0</v>
      </c>
      <c r="AE1403" s="88" t="s">
        <v>1693</v>
      </c>
      <c r="AF1403" s="88" t="b">
        <v>0</v>
      </c>
      <c r="AG1403" s="88" t="b">
        <v>0</v>
      </c>
      <c r="AH1403" s="88"/>
      <c r="AI1403" s="88"/>
      <c r="AJ1403" s="88"/>
      <c r="AK1403" s="88" t="s">
        <v>8076</v>
      </c>
      <c r="AL1403" s="88" t="s">
        <v>8084</v>
      </c>
      <c r="AM1403" s="88" t="s">
        <v>8076</v>
      </c>
      <c r="AN1403" s="88">
        <v>1</v>
      </c>
      <c r="AO1403" s="88" t="s">
        <v>8076</v>
      </c>
      <c r="AP1403" s="88" t="b">
        <v>0</v>
      </c>
      <c r="AQ1403" s="88" t="b">
        <v>0</v>
      </c>
      <c r="AR1403" s="88"/>
      <c r="AS1403" s="88" t="b">
        <v>0</v>
      </c>
      <c r="AT1403" s="88">
        <v>0</v>
      </c>
      <c r="AU1403" s="88">
        <v>2</v>
      </c>
    </row>
    <row r="1404" spans="1:47" ht="15" customHeight="1" x14ac:dyDescent="0.3">
      <c r="A1404" s="46" t="s">
        <v>1081</v>
      </c>
      <c r="B1404" s="46" t="s">
        <v>1082</v>
      </c>
      <c r="C1404" s="50"/>
      <c r="D1404" s="51"/>
      <c r="E1404" s="81"/>
      <c r="F1404" s="52"/>
      <c r="G1404" s="50"/>
      <c r="H1404" s="54"/>
      <c r="I1404" s="53"/>
      <c r="J1404" s="53"/>
      <c r="K1404" s="65"/>
      <c r="L1404" s="79"/>
      <c r="M1404" s="79"/>
      <c r="N1404" s="60"/>
      <c r="O1404" s="88" t="s">
        <v>1686</v>
      </c>
      <c r="P1404" s="83">
        <v>45032.192847222221</v>
      </c>
      <c r="Q1404" s="88" t="s">
        <v>8085</v>
      </c>
      <c r="R1404" s="88"/>
      <c r="S1404" s="88" t="s">
        <v>8086</v>
      </c>
      <c r="T1404" s="88" t="s">
        <v>1742</v>
      </c>
      <c r="U1404" s="88" t="s">
        <v>1081</v>
      </c>
      <c r="V1404" s="88" t="s">
        <v>8087</v>
      </c>
      <c r="W1404" s="78" t="s">
        <v>8088</v>
      </c>
      <c r="X1404" s="83">
        <v>45032.192847222221</v>
      </c>
      <c r="Y1404" s="88" t="s">
        <v>1692</v>
      </c>
      <c r="Z1404" s="88" t="b">
        <v>0</v>
      </c>
      <c r="AA1404" s="88" t="b">
        <v>0</v>
      </c>
      <c r="AB1404" s="88"/>
      <c r="AC1404" s="88">
        <v>3</v>
      </c>
      <c r="AD1404" s="88">
        <v>0</v>
      </c>
      <c r="AE1404" s="88" t="s">
        <v>1693</v>
      </c>
      <c r="AF1404" s="88" t="b">
        <v>0</v>
      </c>
      <c r="AG1404" s="88" t="b">
        <v>0</v>
      </c>
      <c r="AH1404" s="88"/>
      <c r="AI1404" s="88"/>
      <c r="AJ1404" s="88"/>
      <c r="AK1404" s="88" t="s">
        <v>8089</v>
      </c>
      <c r="AL1404" s="88" t="s">
        <v>8090</v>
      </c>
      <c r="AM1404" s="88" t="s">
        <v>8089</v>
      </c>
      <c r="AN1404" s="88">
        <v>0</v>
      </c>
      <c r="AO1404" s="88" t="s">
        <v>8076</v>
      </c>
      <c r="AP1404" s="88" t="b">
        <v>0</v>
      </c>
      <c r="AQ1404" s="88" t="b">
        <v>0</v>
      </c>
      <c r="AR1404" s="88"/>
      <c r="AS1404" s="88" t="b">
        <v>0</v>
      </c>
      <c r="AT1404" s="88">
        <v>1</v>
      </c>
      <c r="AU1404" s="88">
        <v>1</v>
      </c>
    </row>
    <row r="1405" spans="1:47" ht="15" customHeight="1" x14ac:dyDescent="0.3">
      <c r="A1405" s="46" t="s">
        <v>1083</v>
      </c>
      <c r="B1405" s="46" t="s">
        <v>1082</v>
      </c>
      <c r="C1405" s="50"/>
      <c r="D1405" s="51"/>
      <c r="E1405" s="81"/>
      <c r="F1405" s="52"/>
      <c r="G1405" s="50"/>
      <c r="H1405" s="54"/>
      <c r="I1405" s="53"/>
      <c r="J1405" s="53"/>
      <c r="K1405" s="65"/>
      <c r="L1405" s="79"/>
      <c r="M1405" s="79"/>
      <c r="N1405" s="60"/>
      <c r="O1405" s="88" t="s">
        <v>1686</v>
      </c>
      <c r="P1405" s="83">
        <v>45032.512337962966</v>
      </c>
      <c r="Q1405" s="88" t="s">
        <v>8091</v>
      </c>
      <c r="R1405" s="88"/>
      <c r="S1405" s="88" t="s">
        <v>8092</v>
      </c>
      <c r="T1405" s="88" t="s">
        <v>1742</v>
      </c>
      <c r="U1405" s="88" t="s">
        <v>8093</v>
      </c>
      <c r="V1405" s="88" t="s">
        <v>8094</v>
      </c>
      <c r="W1405" s="78" t="s">
        <v>8095</v>
      </c>
      <c r="X1405" s="83">
        <v>45032.512337962966</v>
      </c>
      <c r="Y1405" s="88" t="s">
        <v>1692</v>
      </c>
      <c r="Z1405" s="88" t="b">
        <v>0</v>
      </c>
      <c r="AA1405" s="88" t="b">
        <v>0</v>
      </c>
      <c r="AB1405" s="88"/>
      <c r="AC1405" s="88">
        <v>2</v>
      </c>
      <c r="AD1405" s="88">
        <v>0</v>
      </c>
      <c r="AE1405" s="88" t="s">
        <v>1693</v>
      </c>
      <c r="AF1405" s="88" t="b">
        <v>0</v>
      </c>
      <c r="AG1405" s="88" t="b">
        <v>0</v>
      </c>
      <c r="AH1405" s="88"/>
      <c r="AI1405" s="88"/>
      <c r="AJ1405" s="88"/>
      <c r="AK1405" s="88" t="s">
        <v>8089</v>
      </c>
      <c r="AL1405" s="88" t="s">
        <v>8090</v>
      </c>
      <c r="AM1405" s="88" t="s">
        <v>8089</v>
      </c>
      <c r="AN1405" s="88">
        <v>0</v>
      </c>
      <c r="AO1405" s="88" t="s">
        <v>8076</v>
      </c>
      <c r="AP1405" s="88" t="b">
        <v>0</v>
      </c>
      <c r="AQ1405" s="88" t="b">
        <v>0</v>
      </c>
      <c r="AR1405" s="88"/>
      <c r="AS1405" s="88" t="b">
        <v>0</v>
      </c>
      <c r="AT1405" s="88">
        <v>1</v>
      </c>
      <c r="AU1405" s="88">
        <v>1</v>
      </c>
    </row>
    <row r="1406" spans="1:47" ht="15" customHeight="1" x14ac:dyDescent="0.3">
      <c r="A1406" s="46" t="s">
        <v>1080</v>
      </c>
      <c r="B1406" s="46" t="s">
        <v>1082</v>
      </c>
      <c r="C1406" s="50"/>
      <c r="D1406" s="51"/>
      <c r="E1406" s="81"/>
      <c r="F1406" s="52"/>
      <c r="G1406" s="50"/>
      <c r="H1406" s="54"/>
      <c r="I1406" s="53"/>
      <c r="J1406" s="53"/>
      <c r="K1406" s="65"/>
      <c r="L1406" s="79"/>
      <c r="M1406" s="79"/>
      <c r="N1406" s="60"/>
      <c r="O1406" s="88" t="s">
        <v>1686</v>
      </c>
      <c r="P1406" s="83">
        <v>45032.672152777777</v>
      </c>
      <c r="Q1406" s="88" t="s">
        <v>8096</v>
      </c>
      <c r="R1406" s="88"/>
      <c r="S1406" s="88" t="s">
        <v>8097</v>
      </c>
      <c r="T1406" s="88" t="s">
        <v>1742</v>
      </c>
      <c r="U1406" s="88" t="s">
        <v>8078</v>
      </c>
      <c r="V1406" s="88" t="s">
        <v>8098</v>
      </c>
      <c r="W1406" s="78" t="s">
        <v>8099</v>
      </c>
      <c r="X1406" s="83">
        <v>45032.672152777777</v>
      </c>
      <c r="Y1406" s="88" t="s">
        <v>1692</v>
      </c>
      <c r="Z1406" s="88" t="b">
        <v>0</v>
      </c>
      <c r="AA1406" s="88" t="b">
        <v>0</v>
      </c>
      <c r="AB1406" s="88"/>
      <c r="AC1406" s="88">
        <v>2</v>
      </c>
      <c r="AD1406" s="88">
        <v>0</v>
      </c>
      <c r="AE1406" s="88" t="s">
        <v>1693</v>
      </c>
      <c r="AF1406" s="88" t="b">
        <v>0</v>
      </c>
      <c r="AG1406" s="88" t="b">
        <v>0</v>
      </c>
      <c r="AH1406" s="88"/>
      <c r="AI1406" s="88"/>
      <c r="AJ1406" s="88"/>
      <c r="AK1406" s="88" t="s">
        <v>8089</v>
      </c>
      <c r="AL1406" s="88" t="s">
        <v>8090</v>
      </c>
      <c r="AM1406" s="88" t="s">
        <v>8089</v>
      </c>
      <c r="AN1406" s="88">
        <v>0</v>
      </c>
      <c r="AO1406" s="88" t="s">
        <v>8076</v>
      </c>
      <c r="AP1406" s="88" t="b">
        <v>1</v>
      </c>
      <c r="AQ1406" s="88" t="b">
        <v>0</v>
      </c>
      <c r="AR1406" s="88"/>
      <c r="AS1406" s="88" t="b">
        <v>0</v>
      </c>
      <c r="AT1406" s="88">
        <v>1</v>
      </c>
      <c r="AU1406" s="88">
        <v>1</v>
      </c>
    </row>
    <row r="1407" spans="1:47" ht="15" customHeight="1" x14ac:dyDescent="0.3">
      <c r="A1407" s="46" t="s">
        <v>1082</v>
      </c>
      <c r="B1407" s="46" t="s">
        <v>1080</v>
      </c>
      <c r="C1407" s="50"/>
      <c r="D1407" s="51"/>
      <c r="E1407" s="81"/>
      <c r="F1407" s="52"/>
      <c r="G1407" s="50"/>
      <c r="H1407" s="54"/>
      <c r="I1407" s="53"/>
      <c r="J1407" s="53"/>
      <c r="K1407" s="65"/>
      <c r="L1407" s="79"/>
      <c r="M1407" s="79"/>
      <c r="N1407" s="60"/>
      <c r="O1407" s="88" t="s">
        <v>1697</v>
      </c>
      <c r="P1407" s="83">
        <v>45032.163217592592</v>
      </c>
      <c r="Q1407" s="88" t="s">
        <v>8100</v>
      </c>
      <c r="R1407" s="88"/>
      <c r="S1407" s="88" t="s">
        <v>8089</v>
      </c>
      <c r="T1407" s="88" t="s">
        <v>1742</v>
      </c>
      <c r="U1407" s="88" t="s">
        <v>1082</v>
      </c>
      <c r="V1407" s="88" t="s">
        <v>8090</v>
      </c>
      <c r="W1407" s="78" t="s">
        <v>8101</v>
      </c>
      <c r="X1407" s="83">
        <v>45032.163217592592</v>
      </c>
      <c r="Y1407" s="88" t="s">
        <v>1692</v>
      </c>
      <c r="Z1407" s="88" t="b">
        <v>0</v>
      </c>
      <c r="AA1407" s="88" t="b">
        <v>0</v>
      </c>
      <c r="AB1407" s="88"/>
      <c r="AC1407" s="88">
        <v>10</v>
      </c>
      <c r="AD1407" s="88">
        <v>0</v>
      </c>
      <c r="AE1407" s="88" t="s">
        <v>1693</v>
      </c>
      <c r="AF1407" s="88" t="b">
        <v>0</v>
      </c>
      <c r="AG1407" s="88" t="b">
        <v>0</v>
      </c>
      <c r="AH1407" s="88"/>
      <c r="AI1407" s="88"/>
      <c r="AJ1407" s="88"/>
      <c r="AK1407" s="88" t="s">
        <v>8076</v>
      </c>
      <c r="AL1407" s="88" t="s">
        <v>8084</v>
      </c>
      <c r="AM1407" s="88" t="s">
        <v>8076</v>
      </c>
      <c r="AN1407" s="88">
        <v>3</v>
      </c>
      <c r="AO1407" s="88" t="s">
        <v>8076</v>
      </c>
      <c r="AP1407" s="88" t="b">
        <v>0</v>
      </c>
      <c r="AQ1407" s="88" t="b">
        <v>0</v>
      </c>
      <c r="AR1407" s="88"/>
      <c r="AS1407" s="88" t="b">
        <v>0</v>
      </c>
      <c r="AT1407" s="88">
        <v>0</v>
      </c>
      <c r="AU1407" s="88">
        <v>1</v>
      </c>
    </row>
    <row r="1408" spans="1:47" ht="15" customHeight="1" x14ac:dyDescent="0.3">
      <c r="A1408" s="46" t="s">
        <v>1084</v>
      </c>
      <c r="B1408" s="46" t="s">
        <v>1085</v>
      </c>
      <c r="C1408" s="50"/>
      <c r="D1408" s="51"/>
      <c r="E1408" s="81"/>
      <c r="F1408" s="52"/>
      <c r="G1408" s="50"/>
      <c r="H1408" s="54"/>
      <c r="I1408" s="53"/>
      <c r="J1408" s="53"/>
      <c r="K1408" s="65"/>
      <c r="L1408" s="79"/>
      <c r="M1408" s="79"/>
      <c r="N1408" s="60"/>
      <c r="O1408" s="88" t="s">
        <v>1686</v>
      </c>
      <c r="P1408" s="83">
        <v>45032.421157407407</v>
      </c>
      <c r="Q1408" s="88" t="s">
        <v>8102</v>
      </c>
      <c r="R1408" s="88"/>
      <c r="S1408" s="88" t="s">
        <v>8103</v>
      </c>
      <c r="T1408" s="88" t="s">
        <v>1742</v>
      </c>
      <c r="U1408" s="88" t="s">
        <v>1084</v>
      </c>
      <c r="V1408" s="88" t="s">
        <v>8104</v>
      </c>
      <c r="W1408" s="78" t="s">
        <v>8105</v>
      </c>
      <c r="X1408" s="83">
        <v>45032.421157407407</v>
      </c>
      <c r="Y1408" s="88" t="s">
        <v>1692</v>
      </c>
      <c r="Z1408" s="88" t="b">
        <v>0</v>
      </c>
      <c r="AA1408" s="88" t="b">
        <v>0</v>
      </c>
      <c r="AB1408" s="88"/>
      <c r="AC1408" s="88">
        <v>4</v>
      </c>
      <c r="AD1408" s="88">
        <v>0</v>
      </c>
      <c r="AE1408" s="88" t="s">
        <v>1693</v>
      </c>
      <c r="AF1408" s="88" t="b">
        <v>0</v>
      </c>
      <c r="AG1408" s="88" t="b">
        <v>0</v>
      </c>
      <c r="AH1408" s="88"/>
      <c r="AI1408" s="88"/>
      <c r="AJ1408" s="88"/>
      <c r="AK1408" s="88" t="s">
        <v>8106</v>
      </c>
      <c r="AL1408" s="88" t="s">
        <v>8107</v>
      </c>
      <c r="AM1408" s="88" t="s">
        <v>8106</v>
      </c>
      <c r="AN1408" s="88">
        <v>0</v>
      </c>
      <c r="AO1408" s="88" t="s">
        <v>8076</v>
      </c>
      <c r="AP1408" s="88" t="b">
        <v>0</v>
      </c>
      <c r="AQ1408" s="88" t="b">
        <v>0</v>
      </c>
      <c r="AR1408" s="88"/>
      <c r="AS1408" s="88" t="b">
        <v>0</v>
      </c>
      <c r="AT1408" s="88">
        <v>1</v>
      </c>
      <c r="AU1408" s="88">
        <v>1</v>
      </c>
    </row>
    <row r="1409" spans="1:47" ht="15" customHeight="1" x14ac:dyDescent="0.3">
      <c r="A1409" s="46" t="s">
        <v>1085</v>
      </c>
      <c r="B1409" s="46" t="s">
        <v>1080</v>
      </c>
      <c r="C1409" s="50"/>
      <c r="D1409" s="51"/>
      <c r="E1409" s="81"/>
      <c r="F1409" s="52"/>
      <c r="G1409" s="50"/>
      <c r="H1409" s="54"/>
      <c r="I1409" s="53"/>
      <c r="J1409" s="53"/>
      <c r="K1409" s="65"/>
      <c r="L1409" s="79"/>
      <c r="M1409" s="79"/>
      <c r="N1409" s="60"/>
      <c r="O1409" s="88" t="s">
        <v>1697</v>
      </c>
      <c r="P1409" s="83">
        <v>45032.282534722224</v>
      </c>
      <c r="Q1409" s="88" t="s">
        <v>8108</v>
      </c>
      <c r="R1409" s="88"/>
      <c r="S1409" s="88" t="s">
        <v>8106</v>
      </c>
      <c r="T1409" s="88" t="s">
        <v>1742</v>
      </c>
      <c r="U1409" s="88" t="s">
        <v>1085</v>
      </c>
      <c r="V1409" s="88" t="s">
        <v>8107</v>
      </c>
      <c r="W1409" s="78" t="s">
        <v>8109</v>
      </c>
      <c r="X1409" s="83">
        <v>45032.282534722224</v>
      </c>
      <c r="Y1409" s="88" t="s">
        <v>1692</v>
      </c>
      <c r="Z1409" s="88" t="b">
        <v>0</v>
      </c>
      <c r="AA1409" s="88" t="b">
        <v>0</v>
      </c>
      <c r="AB1409" s="88"/>
      <c r="AC1409" s="88">
        <v>4</v>
      </c>
      <c r="AD1409" s="88">
        <v>0</v>
      </c>
      <c r="AE1409" s="88" t="s">
        <v>1693</v>
      </c>
      <c r="AF1409" s="88" t="b">
        <v>0</v>
      </c>
      <c r="AG1409" s="88" t="b">
        <v>0</v>
      </c>
      <c r="AH1409" s="88"/>
      <c r="AI1409" s="88"/>
      <c r="AJ1409" s="88"/>
      <c r="AK1409" s="88" t="s">
        <v>8076</v>
      </c>
      <c r="AL1409" s="88" t="s">
        <v>8084</v>
      </c>
      <c r="AM1409" s="88" t="s">
        <v>8076</v>
      </c>
      <c r="AN1409" s="88">
        <v>1</v>
      </c>
      <c r="AO1409" s="88" t="s">
        <v>8076</v>
      </c>
      <c r="AP1409" s="88" t="b">
        <v>0</v>
      </c>
      <c r="AQ1409" s="88" t="b">
        <v>0</v>
      </c>
      <c r="AR1409" s="88"/>
      <c r="AS1409" s="88" t="b">
        <v>0</v>
      </c>
      <c r="AT1409" s="88">
        <v>0</v>
      </c>
      <c r="AU1409" s="88">
        <v>1</v>
      </c>
    </row>
    <row r="1410" spans="1:47" ht="15" customHeight="1" x14ac:dyDescent="0.3">
      <c r="A1410" s="46" t="s">
        <v>1086</v>
      </c>
      <c r="B1410" s="46" t="s">
        <v>1080</v>
      </c>
      <c r="C1410" s="50"/>
      <c r="D1410" s="51"/>
      <c r="E1410" s="81"/>
      <c r="F1410" s="52"/>
      <c r="G1410" s="50"/>
      <c r="H1410" s="54"/>
      <c r="I1410" s="53"/>
      <c r="J1410" s="53"/>
      <c r="K1410" s="65"/>
      <c r="L1410" s="79"/>
      <c r="M1410" s="79"/>
      <c r="N1410" s="60"/>
      <c r="O1410" s="88" t="s">
        <v>1697</v>
      </c>
      <c r="P1410" s="83">
        <v>45032.308599537035</v>
      </c>
      <c r="Q1410" s="88" t="s">
        <v>8110</v>
      </c>
      <c r="R1410" s="88"/>
      <c r="S1410" s="88" t="s">
        <v>8111</v>
      </c>
      <c r="T1410" s="88" t="s">
        <v>1742</v>
      </c>
      <c r="U1410" s="88" t="s">
        <v>8112</v>
      </c>
      <c r="V1410" s="88" t="s">
        <v>8113</v>
      </c>
      <c r="W1410" s="78" t="s">
        <v>8114</v>
      </c>
      <c r="X1410" s="83">
        <v>45032.308599537035</v>
      </c>
      <c r="Y1410" s="88" t="s">
        <v>1692</v>
      </c>
      <c r="Z1410" s="88" t="b">
        <v>0</v>
      </c>
      <c r="AA1410" s="88" t="b">
        <v>0</v>
      </c>
      <c r="AB1410" s="88"/>
      <c r="AC1410" s="88">
        <v>2</v>
      </c>
      <c r="AD1410" s="88">
        <v>0</v>
      </c>
      <c r="AE1410" s="88" t="s">
        <v>1693</v>
      </c>
      <c r="AF1410" s="88" t="b">
        <v>0</v>
      </c>
      <c r="AG1410" s="88" t="b">
        <v>0</v>
      </c>
      <c r="AH1410" s="88"/>
      <c r="AI1410" s="88"/>
      <c r="AJ1410" s="88"/>
      <c r="AK1410" s="88" t="s">
        <v>8076</v>
      </c>
      <c r="AL1410" s="88" t="s">
        <v>8084</v>
      </c>
      <c r="AM1410" s="88" t="s">
        <v>8076</v>
      </c>
      <c r="AN1410" s="88">
        <v>0</v>
      </c>
      <c r="AO1410" s="88" t="s">
        <v>8076</v>
      </c>
      <c r="AP1410" s="88" t="b">
        <v>0</v>
      </c>
      <c r="AQ1410" s="88" t="b">
        <v>0</v>
      </c>
      <c r="AR1410" s="88"/>
      <c r="AS1410" s="88" t="b">
        <v>0</v>
      </c>
      <c r="AT1410" s="88">
        <v>0</v>
      </c>
      <c r="AU1410" s="88">
        <v>1</v>
      </c>
    </row>
    <row r="1411" spans="1:47" ht="15" customHeight="1" x14ac:dyDescent="0.3">
      <c r="A1411" s="46" t="s">
        <v>1080</v>
      </c>
      <c r="B1411" s="46" t="s">
        <v>1064</v>
      </c>
      <c r="C1411" s="50"/>
      <c r="D1411" s="51"/>
      <c r="E1411" s="81"/>
      <c r="F1411" s="52"/>
      <c r="G1411" s="50"/>
      <c r="H1411" s="54"/>
      <c r="I1411" s="53"/>
      <c r="J1411" s="53"/>
      <c r="K1411" s="65"/>
      <c r="L1411" s="79"/>
      <c r="M1411" s="79"/>
      <c r="N1411" s="60"/>
      <c r="O1411" s="88" t="s">
        <v>1686</v>
      </c>
      <c r="P1411" s="83">
        <v>45032.673761574071</v>
      </c>
      <c r="Q1411" s="88" t="s">
        <v>8115</v>
      </c>
      <c r="R1411" s="88"/>
      <c r="S1411" s="88" t="s">
        <v>8116</v>
      </c>
      <c r="T1411" s="88" t="s">
        <v>1742</v>
      </c>
      <c r="U1411" s="88" t="s">
        <v>8078</v>
      </c>
      <c r="V1411" s="88" t="s">
        <v>8117</v>
      </c>
      <c r="W1411" s="78" t="s">
        <v>8118</v>
      </c>
      <c r="X1411" s="83">
        <v>45032.673761574071</v>
      </c>
      <c r="Y1411" s="88" t="s">
        <v>1692</v>
      </c>
      <c r="Z1411" s="88" t="b">
        <v>0</v>
      </c>
      <c r="AA1411" s="88" t="b">
        <v>0</v>
      </c>
      <c r="AB1411" s="88"/>
      <c r="AC1411" s="88">
        <v>2</v>
      </c>
      <c r="AD1411" s="88">
        <v>0</v>
      </c>
      <c r="AE1411" s="88" t="s">
        <v>1693</v>
      </c>
      <c r="AF1411" s="88" t="b">
        <v>0</v>
      </c>
      <c r="AG1411" s="88" t="b">
        <v>0</v>
      </c>
      <c r="AH1411" s="88"/>
      <c r="AI1411" s="88"/>
      <c r="AJ1411" s="88"/>
      <c r="AK1411" s="88" t="s">
        <v>8119</v>
      </c>
      <c r="AL1411" s="88" t="s">
        <v>8120</v>
      </c>
      <c r="AM1411" s="88" t="s">
        <v>8119</v>
      </c>
      <c r="AN1411" s="88">
        <v>0</v>
      </c>
      <c r="AO1411" s="88" t="s">
        <v>8076</v>
      </c>
      <c r="AP1411" s="88" t="b">
        <v>1</v>
      </c>
      <c r="AQ1411" s="88" t="b">
        <v>0</v>
      </c>
      <c r="AR1411" s="88"/>
      <c r="AS1411" s="88" t="b">
        <v>0</v>
      </c>
      <c r="AT1411" s="88">
        <v>1</v>
      </c>
      <c r="AU1411" s="88">
        <v>1</v>
      </c>
    </row>
    <row r="1412" spans="1:47" ht="15" customHeight="1" x14ac:dyDescent="0.3">
      <c r="A1412" s="46" t="s">
        <v>1064</v>
      </c>
      <c r="B1412" s="46" t="s">
        <v>1080</v>
      </c>
      <c r="C1412" s="50"/>
      <c r="D1412" s="51"/>
      <c r="E1412" s="81"/>
      <c r="F1412" s="52"/>
      <c r="G1412" s="50"/>
      <c r="H1412" s="54"/>
      <c r="I1412" s="53"/>
      <c r="J1412" s="53"/>
      <c r="K1412" s="65"/>
      <c r="L1412" s="79"/>
      <c r="M1412" s="79"/>
      <c r="N1412" s="60"/>
      <c r="O1412" s="88" t="s">
        <v>1697</v>
      </c>
      <c r="P1412" s="83">
        <v>45032.07372685185</v>
      </c>
      <c r="Q1412" s="88" t="s">
        <v>8121</v>
      </c>
      <c r="R1412" s="88"/>
      <c r="S1412" s="88" t="s">
        <v>8119</v>
      </c>
      <c r="T1412" s="88" t="s">
        <v>1742</v>
      </c>
      <c r="U1412" s="88" t="s">
        <v>7877</v>
      </c>
      <c r="V1412" s="88" t="s">
        <v>8120</v>
      </c>
      <c r="W1412" s="78" t="s">
        <v>8122</v>
      </c>
      <c r="X1412" s="83">
        <v>45032.07372685185</v>
      </c>
      <c r="Y1412" s="88" t="s">
        <v>1692</v>
      </c>
      <c r="Z1412" s="88" t="b">
        <v>0</v>
      </c>
      <c r="AA1412" s="88" t="b">
        <v>0</v>
      </c>
      <c r="AB1412" s="88"/>
      <c r="AC1412" s="88">
        <v>2</v>
      </c>
      <c r="AD1412" s="88">
        <v>0</v>
      </c>
      <c r="AE1412" s="88" t="s">
        <v>1693</v>
      </c>
      <c r="AF1412" s="88" t="b">
        <v>0</v>
      </c>
      <c r="AG1412" s="88" t="b">
        <v>0</v>
      </c>
      <c r="AH1412" s="88"/>
      <c r="AI1412" s="88"/>
      <c r="AJ1412" s="88"/>
      <c r="AK1412" s="88" t="s">
        <v>8076</v>
      </c>
      <c r="AL1412" s="88" t="s">
        <v>8084</v>
      </c>
      <c r="AM1412" s="88" t="s">
        <v>8076</v>
      </c>
      <c r="AN1412" s="88">
        <v>1</v>
      </c>
      <c r="AO1412" s="88" t="s">
        <v>8076</v>
      </c>
      <c r="AP1412" s="88" t="b">
        <v>0</v>
      </c>
      <c r="AQ1412" s="88" t="b">
        <v>0</v>
      </c>
      <c r="AR1412" s="88"/>
      <c r="AS1412" s="88" t="b">
        <v>0</v>
      </c>
      <c r="AT1412" s="88">
        <v>0</v>
      </c>
      <c r="AU1412" s="88">
        <v>1</v>
      </c>
    </row>
    <row r="1413" spans="1:47" ht="15" customHeight="1" x14ac:dyDescent="0.3">
      <c r="A1413" s="46" t="s">
        <v>674</v>
      </c>
      <c r="B1413" s="46" t="s">
        <v>1064</v>
      </c>
      <c r="C1413" s="50"/>
      <c r="D1413" s="51"/>
      <c r="E1413" s="81"/>
      <c r="F1413" s="52"/>
      <c r="G1413" s="50"/>
      <c r="H1413" s="54"/>
      <c r="I1413" s="53"/>
      <c r="J1413" s="53"/>
      <c r="K1413" s="65"/>
      <c r="L1413" s="79"/>
      <c r="M1413" s="79"/>
      <c r="N1413" s="60"/>
      <c r="O1413" s="88" t="s">
        <v>1686</v>
      </c>
      <c r="P1413" s="83">
        <v>45032.695451388892</v>
      </c>
      <c r="Q1413" s="88" t="s">
        <v>8123</v>
      </c>
      <c r="R1413" s="88"/>
      <c r="S1413" s="88" t="s">
        <v>8124</v>
      </c>
      <c r="T1413" s="88" t="s">
        <v>1742</v>
      </c>
      <c r="U1413" s="88" t="s">
        <v>674</v>
      </c>
      <c r="V1413" s="88" t="s">
        <v>8125</v>
      </c>
      <c r="W1413" s="78" t="s">
        <v>8126</v>
      </c>
      <c r="X1413" s="83">
        <v>45032.695451388892</v>
      </c>
      <c r="Y1413" s="88" t="s">
        <v>1692</v>
      </c>
      <c r="Z1413" s="88" t="b">
        <v>0</v>
      </c>
      <c r="AA1413" s="88" t="b">
        <v>0</v>
      </c>
      <c r="AB1413" s="88"/>
      <c r="AC1413" s="88">
        <v>0</v>
      </c>
      <c r="AD1413" s="88">
        <v>0</v>
      </c>
      <c r="AE1413" s="88" t="s">
        <v>1693</v>
      </c>
      <c r="AF1413" s="88" t="b">
        <v>0</v>
      </c>
      <c r="AG1413" s="88" t="b">
        <v>0</v>
      </c>
      <c r="AH1413" s="88"/>
      <c r="AI1413" s="88"/>
      <c r="AJ1413" s="88"/>
      <c r="AK1413" s="88" t="s">
        <v>8127</v>
      </c>
      <c r="AL1413" s="88" t="s">
        <v>8128</v>
      </c>
      <c r="AM1413" s="88" t="s">
        <v>8127</v>
      </c>
      <c r="AN1413" s="88">
        <v>0</v>
      </c>
      <c r="AO1413" s="88" t="s">
        <v>8076</v>
      </c>
      <c r="AP1413" s="88" t="b">
        <v>0</v>
      </c>
      <c r="AQ1413" s="88" t="b">
        <v>0</v>
      </c>
      <c r="AR1413" s="88"/>
      <c r="AS1413" s="88" t="b">
        <v>0</v>
      </c>
      <c r="AT1413" s="88">
        <v>2</v>
      </c>
      <c r="AU1413" s="88">
        <v>1</v>
      </c>
    </row>
    <row r="1414" spans="1:47" ht="15" customHeight="1" x14ac:dyDescent="0.3">
      <c r="A1414" s="46" t="s">
        <v>1064</v>
      </c>
      <c r="B1414" s="46" t="s">
        <v>674</v>
      </c>
      <c r="C1414" s="50"/>
      <c r="D1414" s="51"/>
      <c r="E1414" s="81"/>
      <c r="F1414" s="52"/>
      <c r="G1414" s="50"/>
      <c r="H1414" s="54"/>
      <c r="I1414" s="53"/>
      <c r="J1414" s="53"/>
      <c r="K1414" s="65"/>
      <c r="L1414" s="79"/>
      <c r="M1414" s="79"/>
      <c r="N1414" s="60"/>
      <c r="O1414" s="88" t="s">
        <v>1686</v>
      </c>
      <c r="P1414" s="83">
        <v>45032.674525462964</v>
      </c>
      <c r="Q1414" s="88" t="s">
        <v>8129</v>
      </c>
      <c r="R1414" s="88"/>
      <c r="S1414" s="88" t="s">
        <v>8127</v>
      </c>
      <c r="T1414" s="88" t="s">
        <v>1742</v>
      </c>
      <c r="U1414" s="88" t="s">
        <v>7877</v>
      </c>
      <c r="V1414" s="88" t="s">
        <v>8128</v>
      </c>
      <c r="W1414" s="78" t="s">
        <v>8130</v>
      </c>
      <c r="X1414" s="83">
        <v>45032.674525462964</v>
      </c>
      <c r="Y1414" s="88" t="s">
        <v>1692</v>
      </c>
      <c r="Z1414" s="88" t="b">
        <v>0</v>
      </c>
      <c r="AA1414" s="88" t="b">
        <v>0</v>
      </c>
      <c r="AB1414" s="88"/>
      <c r="AC1414" s="88">
        <v>2</v>
      </c>
      <c r="AD1414" s="88">
        <v>0</v>
      </c>
      <c r="AE1414" s="88" t="s">
        <v>1693</v>
      </c>
      <c r="AF1414" s="88" t="b">
        <v>0</v>
      </c>
      <c r="AG1414" s="88" t="b">
        <v>0</v>
      </c>
      <c r="AH1414" s="88"/>
      <c r="AI1414" s="88"/>
      <c r="AJ1414" s="88"/>
      <c r="AK1414" s="88" t="s">
        <v>8131</v>
      </c>
      <c r="AL1414" s="88" t="s">
        <v>8132</v>
      </c>
      <c r="AM1414" s="88" t="s">
        <v>8131</v>
      </c>
      <c r="AN1414" s="88">
        <v>1</v>
      </c>
      <c r="AO1414" s="88" t="s">
        <v>8076</v>
      </c>
      <c r="AP1414" s="88" t="b">
        <v>0</v>
      </c>
      <c r="AQ1414" s="88" t="b">
        <v>0</v>
      </c>
      <c r="AR1414" s="88"/>
      <c r="AS1414" s="88" t="b">
        <v>0</v>
      </c>
      <c r="AT1414" s="88">
        <v>1</v>
      </c>
      <c r="AU1414" s="88">
        <v>1</v>
      </c>
    </row>
    <row r="1415" spans="1:47" ht="15" customHeight="1" x14ac:dyDescent="0.3">
      <c r="A1415" s="46" t="s">
        <v>674</v>
      </c>
      <c r="B1415" s="46" t="s">
        <v>674</v>
      </c>
      <c r="C1415" s="50"/>
      <c r="D1415" s="51"/>
      <c r="E1415" s="81"/>
      <c r="F1415" s="52"/>
      <c r="G1415" s="50"/>
      <c r="H1415" s="54"/>
      <c r="I1415" s="53"/>
      <c r="J1415" s="53"/>
      <c r="K1415" s="65"/>
      <c r="L1415" s="79"/>
      <c r="M1415" s="79"/>
      <c r="N1415" s="60"/>
      <c r="O1415" s="88" t="s">
        <v>1736</v>
      </c>
      <c r="P1415" s="83">
        <v>45033.542511574073</v>
      </c>
      <c r="Q1415" s="88"/>
      <c r="R1415" s="78" t="s">
        <v>8133</v>
      </c>
      <c r="S1415" s="88" t="s">
        <v>4972</v>
      </c>
      <c r="T1415" s="88" t="s">
        <v>1742</v>
      </c>
      <c r="U1415" s="88" t="s">
        <v>674</v>
      </c>
      <c r="V1415" s="88" t="s">
        <v>4973</v>
      </c>
      <c r="W1415" s="78" t="s">
        <v>8134</v>
      </c>
      <c r="X1415" s="83">
        <v>45033.542511574073</v>
      </c>
      <c r="Y1415" s="88" t="s">
        <v>1692</v>
      </c>
      <c r="Z1415" s="88" t="b">
        <v>0</v>
      </c>
      <c r="AA1415" s="88" t="b">
        <v>0</v>
      </c>
      <c r="AB1415" s="88"/>
      <c r="AC1415" s="88">
        <v>20</v>
      </c>
      <c r="AD1415" s="88">
        <v>1</v>
      </c>
      <c r="AE1415" s="88" t="s">
        <v>1693</v>
      </c>
      <c r="AF1415" s="88" t="b">
        <v>0</v>
      </c>
      <c r="AG1415" s="88" t="b">
        <v>0</v>
      </c>
      <c r="AH1415" s="88" t="s">
        <v>8135</v>
      </c>
      <c r="AI1415" s="88" t="b">
        <v>0</v>
      </c>
      <c r="AJ1415" s="88">
        <v>0.96</v>
      </c>
      <c r="AK1415" s="88"/>
      <c r="AL1415" s="88"/>
      <c r="AM1415" s="88" t="s">
        <v>4972</v>
      </c>
      <c r="AN1415" s="88">
        <v>0</v>
      </c>
      <c r="AO1415" s="88"/>
      <c r="AP1415" s="88"/>
      <c r="AQ1415" s="88"/>
      <c r="AR1415" s="88"/>
      <c r="AS1415" s="88"/>
      <c r="AT1415" s="88"/>
      <c r="AU1415" s="88">
        <v>1</v>
      </c>
    </row>
    <row r="1416" spans="1:47" ht="15" customHeight="1" x14ac:dyDescent="0.3">
      <c r="A1416" s="46" t="s">
        <v>1080</v>
      </c>
      <c r="B1416" s="46" t="s">
        <v>674</v>
      </c>
      <c r="C1416" s="50"/>
      <c r="D1416" s="51"/>
      <c r="E1416" s="81"/>
      <c r="F1416" s="52"/>
      <c r="G1416" s="50"/>
      <c r="H1416" s="54"/>
      <c r="I1416" s="53"/>
      <c r="J1416" s="53"/>
      <c r="K1416" s="65"/>
      <c r="L1416" s="79"/>
      <c r="M1416" s="79"/>
      <c r="N1416" s="60"/>
      <c r="O1416" s="88" t="s">
        <v>1686</v>
      </c>
      <c r="P1416" s="83">
        <v>45032.673159722224</v>
      </c>
      <c r="Q1416" s="88" t="s">
        <v>8136</v>
      </c>
      <c r="R1416" s="88"/>
      <c r="S1416" s="88" t="s">
        <v>8137</v>
      </c>
      <c r="T1416" s="88" t="s">
        <v>1742</v>
      </c>
      <c r="U1416" s="88" t="s">
        <v>8078</v>
      </c>
      <c r="V1416" s="88" t="s">
        <v>8138</v>
      </c>
      <c r="W1416" s="78" t="s">
        <v>8139</v>
      </c>
      <c r="X1416" s="83">
        <v>45032.673159722224</v>
      </c>
      <c r="Y1416" s="88" t="s">
        <v>1692</v>
      </c>
      <c r="Z1416" s="88" t="b">
        <v>0</v>
      </c>
      <c r="AA1416" s="88" t="b">
        <v>0</v>
      </c>
      <c r="AB1416" s="88"/>
      <c r="AC1416" s="88">
        <v>1</v>
      </c>
      <c r="AD1416" s="88">
        <v>0</v>
      </c>
      <c r="AE1416" s="88" t="s">
        <v>1693</v>
      </c>
      <c r="AF1416" s="88" t="b">
        <v>0</v>
      </c>
      <c r="AG1416" s="88" t="b">
        <v>0</v>
      </c>
      <c r="AH1416" s="88"/>
      <c r="AI1416" s="88"/>
      <c r="AJ1416" s="88"/>
      <c r="AK1416" s="88" t="s">
        <v>8131</v>
      </c>
      <c r="AL1416" s="88" t="s">
        <v>8132</v>
      </c>
      <c r="AM1416" s="88" t="s">
        <v>8131</v>
      </c>
      <c r="AN1416" s="88">
        <v>0</v>
      </c>
      <c r="AO1416" s="88" t="s">
        <v>8076</v>
      </c>
      <c r="AP1416" s="88" t="b">
        <v>1</v>
      </c>
      <c r="AQ1416" s="88" t="b">
        <v>0</v>
      </c>
      <c r="AR1416" s="88"/>
      <c r="AS1416" s="88" t="b">
        <v>0</v>
      </c>
      <c r="AT1416" s="88">
        <v>1</v>
      </c>
      <c r="AU1416" s="88">
        <v>1</v>
      </c>
    </row>
    <row r="1417" spans="1:47" ht="15" customHeight="1" x14ac:dyDescent="0.3">
      <c r="A1417" s="46" t="s">
        <v>674</v>
      </c>
      <c r="B1417" s="46" t="s">
        <v>1080</v>
      </c>
      <c r="C1417" s="50"/>
      <c r="D1417" s="51"/>
      <c r="E1417" s="81"/>
      <c r="F1417" s="52"/>
      <c r="G1417" s="50"/>
      <c r="H1417" s="54"/>
      <c r="I1417" s="53"/>
      <c r="J1417" s="53"/>
      <c r="K1417" s="65"/>
      <c r="L1417" s="79"/>
      <c r="M1417" s="79"/>
      <c r="N1417" s="60"/>
      <c r="O1417" s="88" t="s">
        <v>1697</v>
      </c>
      <c r="P1417" s="83">
        <v>45032.487893518519</v>
      </c>
      <c r="Q1417" s="88" t="s">
        <v>8140</v>
      </c>
      <c r="R1417" s="88"/>
      <c r="S1417" s="88" t="s">
        <v>8131</v>
      </c>
      <c r="T1417" s="88" t="s">
        <v>1742</v>
      </c>
      <c r="U1417" s="88" t="s">
        <v>674</v>
      </c>
      <c r="V1417" s="88" t="s">
        <v>8132</v>
      </c>
      <c r="W1417" s="78" t="s">
        <v>8141</v>
      </c>
      <c r="X1417" s="83">
        <v>45032.487893518519</v>
      </c>
      <c r="Y1417" s="88" t="s">
        <v>1692</v>
      </c>
      <c r="Z1417" s="88" t="b">
        <v>0</v>
      </c>
      <c r="AA1417" s="88" t="b">
        <v>0</v>
      </c>
      <c r="AB1417" s="88"/>
      <c r="AC1417" s="88">
        <v>1</v>
      </c>
      <c r="AD1417" s="88">
        <v>0</v>
      </c>
      <c r="AE1417" s="88" t="s">
        <v>1693</v>
      </c>
      <c r="AF1417" s="88" t="b">
        <v>0</v>
      </c>
      <c r="AG1417" s="88" t="b">
        <v>0</v>
      </c>
      <c r="AH1417" s="88"/>
      <c r="AI1417" s="88"/>
      <c r="AJ1417" s="88"/>
      <c r="AK1417" s="88" t="s">
        <v>8076</v>
      </c>
      <c r="AL1417" s="88" t="s">
        <v>8084</v>
      </c>
      <c r="AM1417" s="88" t="s">
        <v>8076</v>
      </c>
      <c r="AN1417" s="88">
        <v>2</v>
      </c>
      <c r="AO1417" s="88" t="s">
        <v>8076</v>
      </c>
      <c r="AP1417" s="88" t="b">
        <v>0</v>
      </c>
      <c r="AQ1417" s="88" t="b">
        <v>0</v>
      </c>
      <c r="AR1417" s="88"/>
      <c r="AS1417" s="88" t="b">
        <v>0</v>
      </c>
      <c r="AT1417" s="88">
        <v>0</v>
      </c>
      <c r="AU1417" s="88">
        <v>1</v>
      </c>
    </row>
    <row r="1418" spans="1:47" ht="15" customHeight="1" x14ac:dyDescent="0.3">
      <c r="A1418" s="46" t="s">
        <v>1087</v>
      </c>
      <c r="B1418" s="46" t="s">
        <v>1080</v>
      </c>
      <c r="C1418" s="50"/>
      <c r="D1418" s="51"/>
      <c r="E1418" s="81"/>
      <c r="F1418" s="52"/>
      <c r="G1418" s="50"/>
      <c r="H1418" s="54"/>
      <c r="I1418" s="53"/>
      <c r="J1418" s="53"/>
      <c r="K1418" s="65"/>
      <c r="L1418" s="79"/>
      <c r="M1418" s="79"/>
      <c r="N1418" s="60"/>
      <c r="O1418" s="88" t="s">
        <v>1686</v>
      </c>
      <c r="P1418" s="83">
        <v>45032.684027777781</v>
      </c>
      <c r="Q1418" s="88" t="s">
        <v>8142</v>
      </c>
      <c r="R1418" s="88"/>
      <c r="S1418" s="88" t="s">
        <v>8143</v>
      </c>
      <c r="T1418" s="88" t="s">
        <v>1742</v>
      </c>
      <c r="U1418" s="88" t="s">
        <v>1087</v>
      </c>
      <c r="V1418" s="88" t="s">
        <v>8144</v>
      </c>
      <c r="W1418" s="78" t="s">
        <v>8145</v>
      </c>
      <c r="X1418" s="83">
        <v>45032.684027777781</v>
      </c>
      <c r="Y1418" s="88" t="s">
        <v>1692</v>
      </c>
      <c r="Z1418" s="88" t="b">
        <v>0</v>
      </c>
      <c r="AA1418" s="88" t="b">
        <v>0</v>
      </c>
      <c r="AB1418" s="88"/>
      <c r="AC1418" s="88">
        <v>2</v>
      </c>
      <c r="AD1418" s="88">
        <v>0</v>
      </c>
      <c r="AE1418" s="88" t="s">
        <v>1693</v>
      </c>
      <c r="AF1418" s="88" t="b">
        <v>0</v>
      </c>
      <c r="AG1418" s="88" t="b">
        <v>0</v>
      </c>
      <c r="AH1418" s="88"/>
      <c r="AI1418" s="88"/>
      <c r="AJ1418" s="88"/>
      <c r="AK1418" s="88" t="s">
        <v>8146</v>
      </c>
      <c r="AL1418" s="88" t="s">
        <v>8147</v>
      </c>
      <c r="AM1418" s="88" t="s">
        <v>8146</v>
      </c>
      <c r="AN1418" s="88">
        <v>0</v>
      </c>
      <c r="AO1418" s="88" t="s">
        <v>8076</v>
      </c>
      <c r="AP1418" s="88" t="b">
        <v>0</v>
      </c>
      <c r="AQ1418" s="88" t="b">
        <v>0</v>
      </c>
      <c r="AR1418" s="88"/>
      <c r="AS1418" s="88" t="b">
        <v>0</v>
      </c>
      <c r="AT1418" s="88">
        <v>2</v>
      </c>
      <c r="AU1418" s="88">
        <v>2</v>
      </c>
    </row>
    <row r="1419" spans="1:47" ht="15" customHeight="1" x14ac:dyDescent="0.3">
      <c r="A1419" s="46" t="s">
        <v>1080</v>
      </c>
      <c r="B1419" s="46" t="s">
        <v>1087</v>
      </c>
      <c r="C1419" s="50"/>
      <c r="D1419" s="51"/>
      <c r="E1419" s="81"/>
      <c r="F1419" s="52"/>
      <c r="G1419" s="50"/>
      <c r="H1419" s="54"/>
      <c r="I1419" s="53"/>
      <c r="J1419" s="53"/>
      <c r="K1419" s="65"/>
      <c r="L1419" s="79"/>
      <c r="M1419" s="79"/>
      <c r="N1419" s="60"/>
      <c r="O1419" s="88" t="s">
        <v>1686</v>
      </c>
      <c r="P1419" s="83">
        <v>45032.671875</v>
      </c>
      <c r="Q1419" s="88" t="s">
        <v>8148</v>
      </c>
      <c r="R1419" s="88"/>
      <c r="S1419" s="88" t="s">
        <v>8146</v>
      </c>
      <c r="T1419" s="88" t="s">
        <v>1742</v>
      </c>
      <c r="U1419" s="88" t="s">
        <v>8078</v>
      </c>
      <c r="V1419" s="88" t="s">
        <v>8147</v>
      </c>
      <c r="W1419" s="78" t="s">
        <v>8149</v>
      </c>
      <c r="X1419" s="83">
        <v>45032.671875</v>
      </c>
      <c r="Y1419" s="88" t="s">
        <v>1692</v>
      </c>
      <c r="Z1419" s="88" t="b">
        <v>0</v>
      </c>
      <c r="AA1419" s="88" t="b">
        <v>0</v>
      </c>
      <c r="AB1419" s="88"/>
      <c r="AC1419" s="88">
        <v>2</v>
      </c>
      <c r="AD1419" s="88">
        <v>0</v>
      </c>
      <c r="AE1419" s="88" t="s">
        <v>1693</v>
      </c>
      <c r="AF1419" s="88" t="b">
        <v>0</v>
      </c>
      <c r="AG1419" s="88" t="b">
        <v>0</v>
      </c>
      <c r="AH1419" s="88"/>
      <c r="AI1419" s="88"/>
      <c r="AJ1419" s="88"/>
      <c r="AK1419" s="88" t="s">
        <v>8150</v>
      </c>
      <c r="AL1419" s="88" t="s">
        <v>8151</v>
      </c>
      <c r="AM1419" s="88" t="s">
        <v>8150</v>
      </c>
      <c r="AN1419" s="88">
        <v>1</v>
      </c>
      <c r="AO1419" s="88" t="s">
        <v>8076</v>
      </c>
      <c r="AP1419" s="88" t="b">
        <v>1</v>
      </c>
      <c r="AQ1419" s="88" t="b">
        <v>0</v>
      </c>
      <c r="AR1419" s="88"/>
      <c r="AS1419" s="88" t="b">
        <v>0</v>
      </c>
      <c r="AT1419" s="88">
        <v>1</v>
      </c>
      <c r="AU1419" s="88">
        <v>1</v>
      </c>
    </row>
    <row r="1420" spans="1:47" ht="15" customHeight="1" x14ac:dyDescent="0.3">
      <c r="A1420" s="46" t="s">
        <v>1087</v>
      </c>
      <c r="B1420" s="46" t="s">
        <v>1080</v>
      </c>
      <c r="C1420" s="50"/>
      <c r="D1420" s="51"/>
      <c r="E1420" s="81"/>
      <c r="F1420" s="52"/>
      <c r="G1420" s="50"/>
      <c r="H1420" s="54"/>
      <c r="I1420" s="53"/>
      <c r="J1420" s="53"/>
      <c r="K1420" s="65"/>
      <c r="L1420" s="79"/>
      <c r="M1420" s="79"/>
      <c r="N1420" s="60"/>
      <c r="O1420" s="88" t="s">
        <v>1697</v>
      </c>
      <c r="P1420" s="83">
        <v>45032.650219907409</v>
      </c>
      <c r="Q1420" s="88" t="s">
        <v>8152</v>
      </c>
      <c r="R1420" s="88"/>
      <c r="S1420" s="88" t="s">
        <v>8150</v>
      </c>
      <c r="T1420" s="88" t="s">
        <v>1742</v>
      </c>
      <c r="U1420" s="88" t="s">
        <v>1087</v>
      </c>
      <c r="V1420" s="88" t="s">
        <v>8151</v>
      </c>
      <c r="W1420" s="78" t="s">
        <v>8153</v>
      </c>
      <c r="X1420" s="83">
        <v>45032.650219907409</v>
      </c>
      <c r="Y1420" s="88" t="s">
        <v>1692</v>
      </c>
      <c r="Z1420" s="88" t="b">
        <v>0</v>
      </c>
      <c r="AA1420" s="88" t="b">
        <v>0</v>
      </c>
      <c r="AB1420" s="88"/>
      <c r="AC1420" s="88">
        <v>2</v>
      </c>
      <c r="AD1420" s="88">
        <v>0</v>
      </c>
      <c r="AE1420" s="88" t="s">
        <v>1693</v>
      </c>
      <c r="AF1420" s="88" t="b">
        <v>0</v>
      </c>
      <c r="AG1420" s="88" t="b">
        <v>0</v>
      </c>
      <c r="AH1420" s="88"/>
      <c r="AI1420" s="88"/>
      <c r="AJ1420" s="88"/>
      <c r="AK1420" s="88" t="s">
        <v>8076</v>
      </c>
      <c r="AL1420" s="88" t="s">
        <v>8084</v>
      </c>
      <c r="AM1420" s="88" t="s">
        <v>8076</v>
      </c>
      <c r="AN1420" s="88">
        <v>1</v>
      </c>
      <c r="AO1420" s="88" t="s">
        <v>8076</v>
      </c>
      <c r="AP1420" s="88" t="b">
        <v>0</v>
      </c>
      <c r="AQ1420" s="88" t="b">
        <v>0</v>
      </c>
      <c r="AR1420" s="88"/>
      <c r="AS1420" s="88" t="b">
        <v>0</v>
      </c>
      <c r="AT1420" s="88">
        <v>0</v>
      </c>
      <c r="AU1420" s="88">
        <v>2</v>
      </c>
    </row>
    <row r="1421" spans="1:47" ht="15" customHeight="1" x14ac:dyDescent="0.3">
      <c r="A1421" s="46" t="s">
        <v>1088</v>
      </c>
      <c r="B1421" s="46" t="s">
        <v>1080</v>
      </c>
      <c r="C1421" s="50"/>
      <c r="D1421" s="51"/>
      <c r="E1421" s="81"/>
      <c r="F1421" s="52"/>
      <c r="G1421" s="50"/>
      <c r="H1421" s="54"/>
      <c r="I1421" s="53"/>
      <c r="J1421" s="53"/>
      <c r="K1421" s="65"/>
      <c r="L1421" s="79"/>
      <c r="M1421" s="79"/>
      <c r="N1421" s="60"/>
      <c r="O1421" s="88" t="s">
        <v>1697</v>
      </c>
      <c r="P1421" s="83">
        <v>45032.672905092593</v>
      </c>
      <c r="Q1421" s="88" t="s">
        <v>8154</v>
      </c>
      <c r="R1421" s="88"/>
      <c r="S1421" s="88" t="s">
        <v>8155</v>
      </c>
      <c r="T1421" s="88" t="s">
        <v>1742</v>
      </c>
      <c r="U1421" s="88" t="s">
        <v>1088</v>
      </c>
      <c r="V1421" s="88" t="s">
        <v>8156</v>
      </c>
      <c r="W1421" s="78" t="s">
        <v>8157</v>
      </c>
      <c r="X1421" s="83">
        <v>45032.672905092593</v>
      </c>
      <c r="Y1421" s="88" t="s">
        <v>1692</v>
      </c>
      <c r="Z1421" s="88" t="b">
        <v>0</v>
      </c>
      <c r="AA1421" s="88" t="b">
        <v>0</v>
      </c>
      <c r="AB1421" s="88"/>
      <c r="AC1421" s="88">
        <v>2</v>
      </c>
      <c r="AD1421" s="88">
        <v>0</v>
      </c>
      <c r="AE1421" s="88" t="s">
        <v>1693</v>
      </c>
      <c r="AF1421" s="88" t="b">
        <v>0</v>
      </c>
      <c r="AG1421" s="88" t="b">
        <v>0</v>
      </c>
      <c r="AH1421" s="88"/>
      <c r="AI1421" s="88"/>
      <c r="AJ1421" s="88"/>
      <c r="AK1421" s="88" t="s">
        <v>8076</v>
      </c>
      <c r="AL1421" s="88" t="s">
        <v>8084</v>
      </c>
      <c r="AM1421" s="88" t="s">
        <v>8076</v>
      </c>
      <c r="AN1421" s="88">
        <v>0</v>
      </c>
      <c r="AO1421" s="88" t="s">
        <v>8076</v>
      </c>
      <c r="AP1421" s="88" t="b">
        <v>0</v>
      </c>
      <c r="AQ1421" s="88" t="b">
        <v>0</v>
      </c>
      <c r="AR1421" s="88"/>
      <c r="AS1421" s="88" t="b">
        <v>0</v>
      </c>
      <c r="AT1421" s="88">
        <v>0</v>
      </c>
      <c r="AU1421" s="88">
        <v>1</v>
      </c>
    </row>
    <row r="1422" spans="1:47" ht="15" customHeight="1" x14ac:dyDescent="0.3">
      <c r="A1422" s="46" t="s">
        <v>1080</v>
      </c>
      <c r="B1422" s="46" t="s">
        <v>1080</v>
      </c>
      <c r="C1422" s="50"/>
      <c r="D1422" s="51"/>
      <c r="E1422" s="81"/>
      <c r="F1422" s="52"/>
      <c r="G1422" s="50"/>
      <c r="H1422" s="54"/>
      <c r="I1422" s="53"/>
      <c r="J1422" s="53"/>
      <c r="K1422" s="65"/>
      <c r="L1422" s="79"/>
      <c r="M1422" s="79"/>
      <c r="N1422" s="60"/>
      <c r="O1422" s="88" t="s">
        <v>1736</v>
      </c>
      <c r="P1422" s="83">
        <v>45032.062905092593</v>
      </c>
      <c r="Q1422" s="88" t="s">
        <v>8158</v>
      </c>
      <c r="R1422" s="88"/>
      <c r="S1422" s="88" t="s">
        <v>8076</v>
      </c>
      <c r="T1422" s="88" t="s">
        <v>1742</v>
      </c>
      <c r="U1422" s="88" t="s">
        <v>8078</v>
      </c>
      <c r="V1422" s="88" t="s">
        <v>8084</v>
      </c>
      <c r="W1422" s="78" t="s">
        <v>8159</v>
      </c>
      <c r="X1422" s="83">
        <v>45032.062905092593</v>
      </c>
      <c r="Y1422" s="88" t="s">
        <v>1692</v>
      </c>
      <c r="Z1422" s="88" t="b">
        <v>0</v>
      </c>
      <c r="AA1422" s="88" t="b">
        <v>0</v>
      </c>
      <c r="AB1422" s="88"/>
      <c r="AC1422" s="88">
        <v>4</v>
      </c>
      <c r="AD1422" s="88">
        <v>0</v>
      </c>
      <c r="AE1422" s="88" t="s">
        <v>1693</v>
      </c>
      <c r="AF1422" s="88" t="b">
        <v>0</v>
      </c>
      <c r="AG1422" s="88" t="b">
        <v>0</v>
      </c>
      <c r="AH1422" s="88" t="s">
        <v>8160</v>
      </c>
      <c r="AI1422" s="88" t="b">
        <v>0</v>
      </c>
      <c r="AJ1422" s="88">
        <v>1</v>
      </c>
      <c r="AK1422" s="88"/>
      <c r="AL1422" s="88"/>
      <c r="AM1422" s="88" t="s">
        <v>8076</v>
      </c>
      <c r="AN1422" s="88">
        <v>0</v>
      </c>
      <c r="AO1422" s="88"/>
      <c r="AP1422" s="88"/>
      <c r="AQ1422" s="88"/>
      <c r="AR1422" s="88"/>
      <c r="AS1422" s="88"/>
      <c r="AT1422" s="88"/>
      <c r="AU1422" s="88">
        <v>1</v>
      </c>
    </row>
    <row r="1423" spans="1:47" ht="15" customHeight="1" x14ac:dyDescent="0.3">
      <c r="A1423" s="46" t="s">
        <v>784</v>
      </c>
      <c r="B1423" s="46" t="s">
        <v>1089</v>
      </c>
      <c r="C1423" s="50"/>
      <c r="D1423" s="51"/>
      <c r="E1423" s="81"/>
      <c r="F1423" s="52"/>
      <c r="G1423" s="50"/>
      <c r="H1423" s="54"/>
      <c r="I1423" s="53"/>
      <c r="J1423" s="53"/>
      <c r="K1423" s="65"/>
      <c r="L1423" s="79"/>
      <c r="M1423" s="79"/>
      <c r="N1423" s="60"/>
      <c r="O1423" s="88" t="s">
        <v>1686</v>
      </c>
      <c r="P1423" s="83">
        <v>45033.742326388892</v>
      </c>
      <c r="Q1423" s="88" t="s">
        <v>8091</v>
      </c>
      <c r="R1423" s="88"/>
      <c r="S1423" s="88" t="s">
        <v>8161</v>
      </c>
      <c r="T1423" s="88" t="s">
        <v>1742</v>
      </c>
      <c r="U1423" s="88" t="s">
        <v>5742</v>
      </c>
      <c r="V1423" s="88" t="s">
        <v>8162</v>
      </c>
      <c r="W1423" s="78" t="s">
        <v>8163</v>
      </c>
      <c r="X1423" s="83">
        <v>45033.742326388892</v>
      </c>
      <c r="Y1423" s="88" t="s">
        <v>1692</v>
      </c>
      <c r="Z1423" s="88" t="b">
        <v>0</v>
      </c>
      <c r="AA1423" s="88" t="b">
        <v>0</v>
      </c>
      <c r="AB1423" s="88"/>
      <c r="AC1423" s="88">
        <v>1</v>
      </c>
      <c r="AD1423" s="88">
        <v>0</v>
      </c>
      <c r="AE1423" s="88" t="s">
        <v>1693</v>
      </c>
      <c r="AF1423" s="88" t="b">
        <v>0</v>
      </c>
      <c r="AG1423" s="88" t="b">
        <v>0</v>
      </c>
      <c r="AH1423" s="88"/>
      <c r="AI1423" s="88"/>
      <c r="AJ1423" s="88"/>
      <c r="AK1423" s="88" t="s">
        <v>8164</v>
      </c>
      <c r="AL1423" s="88" t="s">
        <v>8165</v>
      </c>
      <c r="AM1423" s="88" t="s">
        <v>8164</v>
      </c>
      <c r="AN1423" s="88">
        <v>0</v>
      </c>
      <c r="AO1423" s="88" t="s">
        <v>8166</v>
      </c>
      <c r="AP1423" s="88" t="b">
        <v>0</v>
      </c>
      <c r="AQ1423" s="88" t="b">
        <v>0</v>
      </c>
      <c r="AR1423" s="88"/>
      <c r="AS1423" s="88" t="b">
        <v>0</v>
      </c>
      <c r="AT1423" s="88">
        <v>2</v>
      </c>
      <c r="AU1423" s="88">
        <v>1</v>
      </c>
    </row>
    <row r="1424" spans="1:47" ht="15" customHeight="1" x14ac:dyDescent="0.3">
      <c r="A1424" s="46" t="s">
        <v>1090</v>
      </c>
      <c r="B1424" s="46" t="s">
        <v>1091</v>
      </c>
      <c r="C1424" s="50"/>
      <c r="D1424" s="51"/>
      <c r="E1424" s="81"/>
      <c r="F1424" s="52"/>
      <c r="G1424" s="50"/>
      <c r="H1424" s="54"/>
      <c r="I1424" s="53"/>
      <c r="J1424" s="53"/>
      <c r="K1424" s="65"/>
      <c r="L1424" s="79"/>
      <c r="M1424" s="79"/>
      <c r="N1424" s="60"/>
      <c r="O1424" s="88" t="s">
        <v>1686</v>
      </c>
      <c r="P1424" s="83">
        <v>45033.312303240738</v>
      </c>
      <c r="Q1424" s="88" t="s">
        <v>8167</v>
      </c>
      <c r="R1424" s="88"/>
      <c r="S1424" s="88" t="s">
        <v>8168</v>
      </c>
      <c r="T1424" s="88" t="s">
        <v>1742</v>
      </c>
      <c r="U1424" s="88" t="s">
        <v>1090</v>
      </c>
      <c r="V1424" s="88" t="s">
        <v>8169</v>
      </c>
      <c r="W1424" s="78" t="s">
        <v>8170</v>
      </c>
      <c r="X1424" s="83">
        <v>45033.312303240738</v>
      </c>
      <c r="Y1424" s="88" t="s">
        <v>1692</v>
      </c>
      <c r="Z1424" s="88" t="b">
        <v>0</v>
      </c>
      <c r="AA1424" s="88" t="b">
        <v>0</v>
      </c>
      <c r="AB1424" s="88"/>
      <c r="AC1424" s="88">
        <v>1</v>
      </c>
      <c r="AD1424" s="88">
        <v>0</v>
      </c>
      <c r="AE1424" s="88" t="s">
        <v>1693</v>
      </c>
      <c r="AF1424" s="88" t="b">
        <v>0</v>
      </c>
      <c r="AG1424" s="88" t="b">
        <v>0</v>
      </c>
      <c r="AH1424" s="88"/>
      <c r="AI1424" s="88"/>
      <c r="AJ1424" s="88"/>
      <c r="AK1424" s="88" t="s">
        <v>8171</v>
      </c>
      <c r="AL1424" s="88" t="s">
        <v>8172</v>
      </c>
      <c r="AM1424" s="88" t="s">
        <v>8171</v>
      </c>
      <c r="AN1424" s="88">
        <v>0</v>
      </c>
      <c r="AO1424" s="88" t="s">
        <v>8166</v>
      </c>
      <c r="AP1424" s="88" t="b">
        <v>0</v>
      </c>
      <c r="AQ1424" s="88" t="b">
        <v>0</v>
      </c>
      <c r="AR1424" s="88"/>
      <c r="AS1424" s="88" t="b">
        <v>0</v>
      </c>
      <c r="AT1424" s="88">
        <v>1</v>
      </c>
      <c r="AU1424" s="88">
        <v>1</v>
      </c>
    </row>
    <row r="1425" spans="1:47" ht="15" customHeight="1" x14ac:dyDescent="0.3">
      <c r="A1425" s="46" t="s">
        <v>1091</v>
      </c>
      <c r="B1425" s="46" t="s">
        <v>1089</v>
      </c>
      <c r="C1425" s="50"/>
      <c r="D1425" s="51"/>
      <c r="E1425" s="81"/>
      <c r="F1425" s="52"/>
      <c r="G1425" s="50"/>
      <c r="H1425" s="54"/>
      <c r="I1425" s="53"/>
      <c r="J1425" s="53"/>
      <c r="K1425" s="65"/>
      <c r="L1425" s="79"/>
      <c r="M1425" s="79"/>
      <c r="N1425" s="60"/>
      <c r="O1425" s="88" t="s">
        <v>1686</v>
      </c>
      <c r="P1425" s="83">
        <v>45032.958414351851</v>
      </c>
      <c r="Q1425" s="88" t="s">
        <v>8173</v>
      </c>
      <c r="R1425" s="88"/>
      <c r="S1425" s="88" t="s">
        <v>8174</v>
      </c>
      <c r="T1425" s="88" t="s">
        <v>1742</v>
      </c>
      <c r="U1425" s="88" t="s">
        <v>8175</v>
      </c>
      <c r="V1425" s="88" t="s">
        <v>8176</v>
      </c>
      <c r="W1425" s="78" t="s">
        <v>8177</v>
      </c>
      <c r="X1425" s="83">
        <v>45032.958414351851</v>
      </c>
      <c r="Y1425" s="88" t="s">
        <v>1692</v>
      </c>
      <c r="Z1425" s="88" t="b">
        <v>0</v>
      </c>
      <c r="AA1425" s="88" t="b">
        <v>0</v>
      </c>
      <c r="AB1425" s="88"/>
      <c r="AC1425" s="88">
        <v>1</v>
      </c>
      <c r="AD1425" s="88">
        <v>0</v>
      </c>
      <c r="AE1425" s="88" t="s">
        <v>1693</v>
      </c>
      <c r="AF1425" s="88" t="b">
        <v>0</v>
      </c>
      <c r="AG1425" s="88" t="b">
        <v>0</v>
      </c>
      <c r="AH1425" s="88"/>
      <c r="AI1425" s="88"/>
      <c r="AJ1425" s="88"/>
      <c r="AK1425" s="88" t="s">
        <v>8178</v>
      </c>
      <c r="AL1425" s="88" t="s">
        <v>8179</v>
      </c>
      <c r="AM1425" s="88" t="s">
        <v>8178</v>
      </c>
      <c r="AN1425" s="88">
        <v>0</v>
      </c>
      <c r="AO1425" s="88" t="s">
        <v>8166</v>
      </c>
      <c r="AP1425" s="88" t="b">
        <v>0</v>
      </c>
      <c r="AQ1425" s="88" t="b">
        <v>0</v>
      </c>
      <c r="AR1425" s="88"/>
      <c r="AS1425" s="88" t="b">
        <v>0</v>
      </c>
      <c r="AT1425" s="88">
        <v>4</v>
      </c>
      <c r="AU1425" s="88">
        <v>3</v>
      </c>
    </row>
    <row r="1426" spans="1:47" ht="15" customHeight="1" x14ac:dyDescent="0.3">
      <c r="A1426" s="46" t="s">
        <v>1089</v>
      </c>
      <c r="B1426" s="46" t="s">
        <v>1091</v>
      </c>
      <c r="C1426" s="50"/>
      <c r="D1426" s="51"/>
      <c r="E1426" s="81"/>
      <c r="F1426" s="52"/>
      <c r="G1426" s="50"/>
      <c r="H1426" s="54"/>
      <c r="I1426" s="53"/>
      <c r="J1426" s="53"/>
      <c r="K1426" s="65"/>
      <c r="L1426" s="79"/>
      <c r="M1426" s="79"/>
      <c r="N1426" s="60"/>
      <c r="O1426" s="88" t="s">
        <v>1686</v>
      </c>
      <c r="P1426" s="83">
        <v>45032.956875000003</v>
      </c>
      <c r="Q1426" s="88" t="s">
        <v>8180</v>
      </c>
      <c r="R1426" s="88"/>
      <c r="S1426" s="88" t="s">
        <v>8178</v>
      </c>
      <c r="T1426" s="88" t="s">
        <v>1742</v>
      </c>
      <c r="U1426" s="88" t="s">
        <v>8181</v>
      </c>
      <c r="V1426" s="88" t="s">
        <v>8179</v>
      </c>
      <c r="W1426" s="78" t="s">
        <v>8182</v>
      </c>
      <c r="X1426" s="83">
        <v>45032.956875000003</v>
      </c>
      <c r="Y1426" s="88" t="s">
        <v>1692</v>
      </c>
      <c r="Z1426" s="88" t="b">
        <v>0</v>
      </c>
      <c r="AA1426" s="88" t="b">
        <v>0</v>
      </c>
      <c r="AB1426" s="88"/>
      <c r="AC1426" s="88">
        <v>1</v>
      </c>
      <c r="AD1426" s="88">
        <v>0</v>
      </c>
      <c r="AE1426" s="88" t="s">
        <v>1693</v>
      </c>
      <c r="AF1426" s="88" t="b">
        <v>0</v>
      </c>
      <c r="AG1426" s="88" t="b">
        <v>0</v>
      </c>
      <c r="AH1426" s="88"/>
      <c r="AI1426" s="88"/>
      <c r="AJ1426" s="88"/>
      <c r="AK1426" s="88" t="s">
        <v>8183</v>
      </c>
      <c r="AL1426" s="88" t="s">
        <v>8184</v>
      </c>
      <c r="AM1426" s="88" t="s">
        <v>8183</v>
      </c>
      <c r="AN1426" s="88">
        <v>1</v>
      </c>
      <c r="AO1426" s="88" t="s">
        <v>8166</v>
      </c>
      <c r="AP1426" s="88" t="b">
        <v>1</v>
      </c>
      <c r="AQ1426" s="88" t="b">
        <v>0</v>
      </c>
      <c r="AR1426" s="88"/>
      <c r="AS1426" s="88" t="b">
        <v>0</v>
      </c>
      <c r="AT1426" s="88">
        <v>3</v>
      </c>
      <c r="AU1426" s="88">
        <v>2</v>
      </c>
    </row>
    <row r="1427" spans="1:47" ht="15" customHeight="1" x14ac:dyDescent="0.3">
      <c r="A1427" s="46" t="s">
        <v>1091</v>
      </c>
      <c r="B1427" s="46" t="s">
        <v>1089</v>
      </c>
      <c r="C1427" s="50"/>
      <c r="D1427" s="51"/>
      <c r="E1427" s="81"/>
      <c r="F1427" s="52"/>
      <c r="G1427" s="50"/>
      <c r="H1427" s="54"/>
      <c r="I1427" s="53"/>
      <c r="J1427" s="53"/>
      <c r="K1427" s="65"/>
      <c r="L1427" s="79"/>
      <c r="M1427" s="79"/>
      <c r="N1427" s="60"/>
      <c r="O1427" s="88" t="s">
        <v>1686</v>
      </c>
      <c r="P1427" s="83">
        <v>45032.955011574071</v>
      </c>
      <c r="Q1427" s="88" t="s">
        <v>8185</v>
      </c>
      <c r="R1427" s="88"/>
      <c r="S1427" s="88" t="s">
        <v>8183</v>
      </c>
      <c r="T1427" s="88" t="s">
        <v>1742</v>
      </c>
      <c r="U1427" s="88" t="s">
        <v>8175</v>
      </c>
      <c r="V1427" s="88" t="s">
        <v>8184</v>
      </c>
      <c r="W1427" s="78" t="s">
        <v>8186</v>
      </c>
      <c r="X1427" s="83">
        <v>45032.955011574071</v>
      </c>
      <c r="Y1427" s="88" t="s">
        <v>1692</v>
      </c>
      <c r="Z1427" s="88" t="b">
        <v>0</v>
      </c>
      <c r="AA1427" s="88" t="b">
        <v>0</v>
      </c>
      <c r="AB1427" s="88"/>
      <c r="AC1427" s="88">
        <v>2</v>
      </c>
      <c r="AD1427" s="88">
        <v>0</v>
      </c>
      <c r="AE1427" s="88" t="s">
        <v>1693</v>
      </c>
      <c r="AF1427" s="88" t="b">
        <v>0</v>
      </c>
      <c r="AG1427" s="88" t="b">
        <v>0</v>
      </c>
      <c r="AH1427" s="88"/>
      <c r="AI1427" s="88"/>
      <c r="AJ1427" s="88"/>
      <c r="AK1427" s="88" t="s">
        <v>8187</v>
      </c>
      <c r="AL1427" s="88" t="s">
        <v>8188</v>
      </c>
      <c r="AM1427" s="88" t="s">
        <v>8187</v>
      </c>
      <c r="AN1427" s="88">
        <v>1</v>
      </c>
      <c r="AO1427" s="88" t="s">
        <v>8166</v>
      </c>
      <c r="AP1427" s="88" t="b">
        <v>0</v>
      </c>
      <c r="AQ1427" s="88" t="b">
        <v>0</v>
      </c>
      <c r="AR1427" s="88"/>
      <c r="AS1427" s="88" t="b">
        <v>0</v>
      </c>
      <c r="AT1427" s="88">
        <v>2</v>
      </c>
      <c r="AU1427" s="88">
        <v>3</v>
      </c>
    </row>
    <row r="1428" spans="1:47" ht="15" customHeight="1" x14ac:dyDescent="0.3">
      <c r="A1428" s="46" t="s">
        <v>1089</v>
      </c>
      <c r="B1428" s="46" t="s">
        <v>1091</v>
      </c>
      <c r="C1428" s="50"/>
      <c r="D1428" s="51"/>
      <c r="E1428" s="81"/>
      <c r="F1428" s="52"/>
      <c r="G1428" s="50"/>
      <c r="H1428" s="54"/>
      <c r="I1428" s="53"/>
      <c r="J1428" s="53"/>
      <c r="K1428" s="65"/>
      <c r="L1428" s="79"/>
      <c r="M1428" s="79"/>
      <c r="N1428" s="60"/>
      <c r="O1428" s="88" t="s">
        <v>1686</v>
      </c>
      <c r="P1428" s="83">
        <v>45032.953460648147</v>
      </c>
      <c r="Q1428" s="88" t="s">
        <v>8189</v>
      </c>
      <c r="R1428" s="88"/>
      <c r="S1428" s="88" t="s">
        <v>8187</v>
      </c>
      <c r="T1428" s="88" t="s">
        <v>1742</v>
      </c>
      <c r="U1428" s="88" t="s">
        <v>8181</v>
      </c>
      <c r="V1428" s="88" t="s">
        <v>8188</v>
      </c>
      <c r="W1428" s="78" t="s">
        <v>8190</v>
      </c>
      <c r="X1428" s="83">
        <v>45032.953460648147</v>
      </c>
      <c r="Y1428" s="88" t="s">
        <v>1692</v>
      </c>
      <c r="Z1428" s="88" t="b">
        <v>0</v>
      </c>
      <c r="AA1428" s="88" t="b">
        <v>0</v>
      </c>
      <c r="AB1428" s="88"/>
      <c r="AC1428" s="88">
        <v>1</v>
      </c>
      <c r="AD1428" s="88">
        <v>0</v>
      </c>
      <c r="AE1428" s="88" t="s">
        <v>1693</v>
      </c>
      <c r="AF1428" s="88" t="b">
        <v>0</v>
      </c>
      <c r="AG1428" s="88" t="b">
        <v>0</v>
      </c>
      <c r="AH1428" s="88"/>
      <c r="AI1428" s="88"/>
      <c r="AJ1428" s="88"/>
      <c r="AK1428" s="88" t="s">
        <v>8171</v>
      </c>
      <c r="AL1428" s="88" t="s">
        <v>8172</v>
      </c>
      <c r="AM1428" s="88" t="s">
        <v>8171</v>
      </c>
      <c r="AN1428" s="88">
        <v>1</v>
      </c>
      <c r="AO1428" s="88" t="s">
        <v>8166</v>
      </c>
      <c r="AP1428" s="88" t="b">
        <v>1</v>
      </c>
      <c r="AQ1428" s="88" t="b">
        <v>0</v>
      </c>
      <c r="AR1428" s="88"/>
      <c r="AS1428" s="88" t="b">
        <v>0</v>
      </c>
      <c r="AT1428" s="88">
        <v>1</v>
      </c>
      <c r="AU1428" s="88">
        <v>2</v>
      </c>
    </row>
    <row r="1429" spans="1:47" ht="15" customHeight="1" x14ac:dyDescent="0.3">
      <c r="A1429" s="46" t="s">
        <v>1091</v>
      </c>
      <c r="B1429" s="46" t="s">
        <v>1089</v>
      </c>
      <c r="C1429" s="50"/>
      <c r="D1429" s="51"/>
      <c r="E1429" s="81"/>
      <c r="F1429" s="52"/>
      <c r="G1429" s="50"/>
      <c r="H1429" s="54"/>
      <c r="I1429" s="53"/>
      <c r="J1429" s="53"/>
      <c r="K1429" s="65"/>
      <c r="L1429" s="79"/>
      <c r="M1429" s="79"/>
      <c r="N1429" s="60"/>
      <c r="O1429" s="88" t="s">
        <v>1697</v>
      </c>
      <c r="P1429" s="83">
        <v>45032.951539351852</v>
      </c>
      <c r="Q1429" s="88" t="s">
        <v>8191</v>
      </c>
      <c r="R1429" s="88"/>
      <c r="S1429" s="88" t="s">
        <v>8171</v>
      </c>
      <c r="T1429" s="88" t="s">
        <v>1742</v>
      </c>
      <c r="U1429" s="88" t="s">
        <v>8175</v>
      </c>
      <c r="V1429" s="88" t="s">
        <v>8172</v>
      </c>
      <c r="W1429" s="78" t="s">
        <v>8192</v>
      </c>
      <c r="X1429" s="83">
        <v>45032.951539351852</v>
      </c>
      <c r="Y1429" s="88" t="s">
        <v>1692</v>
      </c>
      <c r="Z1429" s="88" t="b">
        <v>0</v>
      </c>
      <c r="AA1429" s="88" t="b">
        <v>0</v>
      </c>
      <c r="AB1429" s="88"/>
      <c r="AC1429" s="88">
        <v>2</v>
      </c>
      <c r="AD1429" s="88">
        <v>0</v>
      </c>
      <c r="AE1429" s="88" t="s">
        <v>1693</v>
      </c>
      <c r="AF1429" s="88" t="b">
        <v>0</v>
      </c>
      <c r="AG1429" s="88" t="b">
        <v>0</v>
      </c>
      <c r="AH1429" s="88"/>
      <c r="AI1429" s="88"/>
      <c r="AJ1429" s="88"/>
      <c r="AK1429" s="88" t="s">
        <v>8166</v>
      </c>
      <c r="AL1429" s="88" t="s">
        <v>8193</v>
      </c>
      <c r="AM1429" s="88" t="s">
        <v>8166</v>
      </c>
      <c r="AN1429" s="88">
        <v>2</v>
      </c>
      <c r="AO1429" s="88" t="s">
        <v>8166</v>
      </c>
      <c r="AP1429" s="88" t="b">
        <v>0</v>
      </c>
      <c r="AQ1429" s="88" t="b">
        <v>0</v>
      </c>
      <c r="AR1429" s="88"/>
      <c r="AS1429" s="88" t="b">
        <v>0</v>
      </c>
      <c r="AT1429" s="88">
        <v>0</v>
      </c>
      <c r="AU1429" s="88">
        <v>3</v>
      </c>
    </row>
    <row r="1430" spans="1:47" ht="15" customHeight="1" x14ac:dyDescent="0.3">
      <c r="A1430" s="46" t="s">
        <v>1089</v>
      </c>
      <c r="B1430" s="46" t="s">
        <v>1092</v>
      </c>
      <c r="C1430" s="50"/>
      <c r="D1430" s="51"/>
      <c r="E1430" s="81"/>
      <c r="F1430" s="52"/>
      <c r="G1430" s="50"/>
      <c r="H1430" s="54"/>
      <c r="I1430" s="53"/>
      <c r="J1430" s="53"/>
      <c r="K1430" s="65"/>
      <c r="L1430" s="79"/>
      <c r="M1430" s="79"/>
      <c r="N1430" s="60"/>
      <c r="O1430" s="88" t="s">
        <v>1686</v>
      </c>
      <c r="P1430" s="83">
        <v>45033.592210648145</v>
      </c>
      <c r="Q1430" s="88" t="s">
        <v>8194</v>
      </c>
      <c r="R1430" s="88"/>
      <c r="S1430" s="88" t="s">
        <v>8195</v>
      </c>
      <c r="T1430" s="88" t="s">
        <v>1742</v>
      </c>
      <c r="U1430" s="88" t="s">
        <v>8181</v>
      </c>
      <c r="V1430" s="88" t="s">
        <v>8196</v>
      </c>
      <c r="W1430" s="78" t="s">
        <v>8197</v>
      </c>
      <c r="X1430" s="83">
        <v>45033.592210648145</v>
      </c>
      <c r="Y1430" s="88" t="s">
        <v>1692</v>
      </c>
      <c r="Z1430" s="88" t="b">
        <v>0</v>
      </c>
      <c r="AA1430" s="88" t="b">
        <v>0</v>
      </c>
      <c r="AB1430" s="88"/>
      <c r="AC1430" s="88">
        <v>1</v>
      </c>
      <c r="AD1430" s="88">
        <v>0</v>
      </c>
      <c r="AE1430" s="88" t="s">
        <v>1693</v>
      </c>
      <c r="AF1430" s="88" t="b">
        <v>0</v>
      </c>
      <c r="AG1430" s="88" t="b">
        <v>0</v>
      </c>
      <c r="AH1430" s="88"/>
      <c r="AI1430" s="88"/>
      <c r="AJ1430" s="88"/>
      <c r="AK1430" s="88" t="s">
        <v>8198</v>
      </c>
      <c r="AL1430" s="88" t="s">
        <v>8199</v>
      </c>
      <c r="AM1430" s="88" t="s">
        <v>8198</v>
      </c>
      <c r="AN1430" s="88">
        <v>0</v>
      </c>
      <c r="AO1430" s="88" t="s">
        <v>8166</v>
      </c>
      <c r="AP1430" s="88" t="b">
        <v>1</v>
      </c>
      <c r="AQ1430" s="88" t="b">
        <v>0</v>
      </c>
      <c r="AR1430" s="88"/>
      <c r="AS1430" s="88" t="b">
        <v>0</v>
      </c>
      <c r="AT1430" s="88">
        <v>1</v>
      </c>
      <c r="AU1430" s="88">
        <v>1</v>
      </c>
    </row>
    <row r="1431" spans="1:47" ht="15" customHeight="1" x14ac:dyDescent="0.3">
      <c r="A1431" s="46" t="s">
        <v>1092</v>
      </c>
      <c r="B1431" s="46" t="s">
        <v>1089</v>
      </c>
      <c r="C1431" s="50"/>
      <c r="D1431" s="51"/>
      <c r="E1431" s="81"/>
      <c r="F1431" s="52"/>
      <c r="G1431" s="50"/>
      <c r="H1431" s="54"/>
      <c r="I1431" s="53"/>
      <c r="J1431" s="53"/>
      <c r="K1431" s="65"/>
      <c r="L1431" s="79"/>
      <c r="M1431" s="79"/>
      <c r="N1431" s="60"/>
      <c r="O1431" s="88" t="s">
        <v>1697</v>
      </c>
      <c r="P1431" s="83">
        <v>45033.272407407407</v>
      </c>
      <c r="Q1431" s="88" t="s">
        <v>8200</v>
      </c>
      <c r="R1431" s="88"/>
      <c r="S1431" s="88" t="s">
        <v>8198</v>
      </c>
      <c r="T1431" s="88" t="s">
        <v>1742</v>
      </c>
      <c r="U1431" s="88" t="s">
        <v>1092</v>
      </c>
      <c r="V1431" s="88" t="s">
        <v>8199</v>
      </c>
      <c r="W1431" s="78" t="s">
        <v>8201</v>
      </c>
      <c r="X1431" s="83">
        <v>45033.272407407407</v>
      </c>
      <c r="Y1431" s="88" t="s">
        <v>1692</v>
      </c>
      <c r="Z1431" s="88" t="b">
        <v>0</v>
      </c>
      <c r="AA1431" s="88" t="b">
        <v>0</v>
      </c>
      <c r="AB1431" s="88"/>
      <c r="AC1431" s="88">
        <v>1</v>
      </c>
      <c r="AD1431" s="88">
        <v>0</v>
      </c>
      <c r="AE1431" s="88" t="s">
        <v>1693</v>
      </c>
      <c r="AF1431" s="88" t="b">
        <v>0</v>
      </c>
      <c r="AG1431" s="88" t="b">
        <v>0</v>
      </c>
      <c r="AH1431" s="88"/>
      <c r="AI1431" s="88"/>
      <c r="AJ1431" s="88"/>
      <c r="AK1431" s="88" t="s">
        <v>8166</v>
      </c>
      <c r="AL1431" s="88" t="s">
        <v>8193</v>
      </c>
      <c r="AM1431" s="88" t="s">
        <v>8166</v>
      </c>
      <c r="AN1431" s="88">
        <v>1</v>
      </c>
      <c r="AO1431" s="88" t="s">
        <v>8166</v>
      </c>
      <c r="AP1431" s="88" t="b">
        <v>0</v>
      </c>
      <c r="AQ1431" s="88" t="b">
        <v>0</v>
      </c>
      <c r="AR1431" s="88"/>
      <c r="AS1431" s="88" t="b">
        <v>0</v>
      </c>
      <c r="AT1431" s="88">
        <v>0</v>
      </c>
      <c r="AU1431" s="88">
        <v>1</v>
      </c>
    </row>
    <row r="1432" spans="1:47" ht="15" customHeight="1" x14ac:dyDescent="0.3">
      <c r="A1432" s="46" t="s">
        <v>1089</v>
      </c>
      <c r="B1432" s="46" t="s">
        <v>1093</v>
      </c>
      <c r="C1432" s="50"/>
      <c r="D1432" s="51"/>
      <c r="E1432" s="81"/>
      <c r="F1432" s="52"/>
      <c r="G1432" s="50"/>
      <c r="H1432" s="54"/>
      <c r="I1432" s="53"/>
      <c r="J1432" s="53"/>
      <c r="K1432" s="65"/>
      <c r="L1432" s="79"/>
      <c r="M1432" s="79"/>
      <c r="N1432" s="60"/>
      <c r="O1432" s="88" t="s">
        <v>1686</v>
      </c>
      <c r="P1432" s="83">
        <v>45033.949178240742</v>
      </c>
      <c r="Q1432" s="88" t="s">
        <v>8202</v>
      </c>
      <c r="R1432" s="88"/>
      <c r="S1432" s="88" t="s">
        <v>8203</v>
      </c>
      <c r="T1432" s="88" t="s">
        <v>1742</v>
      </c>
      <c r="U1432" s="88" t="s">
        <v>8181</v>
      </c>
      <c r="V1432" s="88" t="s">
        <v>8204</v>
      </c>
      <c r="W1432" s="78" t="s">
        <v>8205</v>
      </c>
      <c r="X1432" s="83">
        <v>45033.949178240742</v>
      </c>
      <c r="Y1432" s="88" t="s">
        <v>1692</v>
      </c>
      <c r="Z1432" s="88" t="b">
        <v>0</v>
      </c>
      <c r="AA1432" s="88" t="b">
        <v>0</v>
      </c>
      <c r="AB1432" s="88"/>
      <c r="AC1432" s="88">
        <v>1</v>
      </c>
      <c r="AD1432" s="88">
        <v>0</v>
      </c>
      <c r="AE1432" s="88" t="s">
        <v>1693</v>
      </c>
      <c r="AF1432" s="88" t="b">
        <v>0</v>
      </c>
      <c r="AG1432" s="88" t="b">
        <v>0</v>
      </c>
      <c r="AH1432" s="88"/>
      <c r="AI1432" s="88"/>
      <c r="AJ1432" s="88"/>
      <c r="AK1432" s="88" t="s">
        <v>8206</v>
      </c>
      <c r="AL1432" s="88" t="s">
        <v>8207</v>
      </c>
      <c r="AM1432" s="88" t="s">
        <v>8206</v>
      </c>
      <c r="AN1432" s="88">
        <v>0</v>
      </c>
      <c r="AO1432" s="88" t="s">
        <v>8166</v>
      </c>
      <c r="AP1432" s="88" t="b">
        <v>1</v>
      </c>
      <c r="AQ1432" s="88" t="b">
        <v>0</v>
      </c>
      <c r="AR1432" s="88"/>
      <c r="AS1432" s="88" t="b">
        <v>0</v>
      </c>
      <c r="AT1432" s="88">
        <v>1</v>
      </c>
      <c r="AU1432" s="88">
        <v>1</v>
      </c>
    </row>
    <row r="1433" spans="1:47" ht="15" customHeight="1" x14ac:dyDescent="0.3">
      <c r="A1433" s="46" t="s">
        <v>1093</v>
      </c>
      <c r="B1433" s="46" t="s">
        <v>1089</v>
      </c>
      <c r="C1433" s="50"/>
      <c r="D1433" s="51"/>
      <c r="E1433" s="81"/>
      <c r="F1433" s="52"/>
      <c r="G1433" s="50"/>
      <c r="H1433" s="54"/>
      <c r="I1433" s="53"/>
      <c r="J1433" s="53"/>
      <c r="K1433" s="65"/>
      <c r="L1433" s="79"/>
      <c r="M1433" s="79"/>
      <c r="N1433" s="60"/>
      <c r="O1433" s="88" t="s">
        <v>1697</v>
      </c>
      <c r="P1433" s="83">
        <v>45033.913645833331</v>
      </c>
      <c r="Q1433" s="88" t="s">
        <v>8208</v>
      </c>
      <c r="R1433" s="88"/>
      <c r="S1433" s="88" t="s">
        <v>8206</v>
      </c>
      <c r="T1433" s="88" t="s">
        <v>1742</v>
      </c>
      <c r="U1433" s="88" t="s">
        <v>8209</v>
      </c>
      <c r="V1433" s="88" t="s">
        <v>8207</v>
      </c>
      <c r="W1433" s="78" t="s">
        <v>8210</v>
      </c>
      <c r="X1433" s="83">
        <v>45033.913645833331</v>
      </c>
      <c r="Y1433" s="88" t="s">
        <v>1692</v>
      </c>
      <c r="Z1433" s="88" t="b">
        <v>0</v>
      </c>
      <c r="AA1433" s="88" t="b">
        <v>0</v>
      </c>
      <c r="AB1433" s="88"/>
      <c r="AC1433" s="88">
        <v>2</v>
      </c>
      <c r="AD1433" s="88">
        <v>0</v>
      </c>
      <c r="AE1433" s="88" t="s">
        <v>1693</v>
      </c>
      <c r="AF1433" s="88" t="b">
        <v>0</v>
      </c>
      <c r="AG1433" s="88" t="b">
        <v>0</v>
      </c>
      <c r="AH1433" s="88"/>
      <c r="AI1433" s="88"/>
      <c r="AJ1433" s="88"/>
      <c r="AK1433" s="88" t="s">
        <v>8166</v>
      </c>
      <c r="AL1433" s="88" t="s">
        <v>8193</v>
      </c>
      <c r="AM1433" s="88" t="s">
        <v>8166</v>
      </c>
      <c r="AN1433" s="88">
        <v>1</v>
      </c>
      <c r="AO1433" s="88" t="s">
        <v>8166</v>
      </c>
      <c r="AP1433" s="88" t="b">
        <v>0</v>
      </c>
      <c r="AQ1433" s="88" t="b">
        <v>0</v>
      </c>
      <c r="AR1433" s="88"/>
      <c r="AS1433" s="88" t="b">
        <v>0</v>
      </c>
      <c r="AT1433" s="88">
        <v>0</v>
      </c>
      <c r="AU1433" s="88">
        <v>1</v>
      </c>
    </row>
    <row r="1434" spans="1:47" ht="15" customHeight="1" x14ac:dyDescent="0.3">
      <c r="A1434" s="46" t="s">
        <v>1094</v>
      </c>
      <c r="B1434" s="46" t="s">
        <v>1089</v>
      </c>
      <c r="C1434" s="50"/>
      <c r="D1434" s="51"/>
      <c r="E1434" s="81"/>
      <c r="F1434" s="52"/>
      <c r="G1434" s="50"/>
      <c r="H1434" s="54"/>
      <c r="I1434" s="53"/>
      <c r="J1434" s="53"/>
      <c r="K1434" s="65"/>
      <c r="L1434" s="79"/>
      <c r="M1434" s="79"/>
      <c r="N1434" s="60"/>
      <c r="O1434" s="88" t="s">
        <v>1686</v>
      </c>
      <c r="P1434" s="83">
        <v>45032.947453703702</v>
      </c>
      <c r="Q1434" s="88" t="s">
        <v>8211</v>
      </c>
      <c r="R1434" s="88"/>
      <c r="S1434" s="88" t="s">
        <v>8212</v>
      </c>
      <c r="T1434" s="88" t="s">
        <v>1742</v>
      </c>
      <c r="U1434" s="88" t="s">
        <v>1094</v>
      </c>
      <c r="V1434" s="88" t="s">
        <v>8213</v>
      </c>
      <c r="W1434" s="78" t="s">
        <v>8214</v>
      </c>
      <c r="X1434" s="83">
        <v>45032.947453703702</v>
      </c>
      <c r="Y1434" s="88" t="s">
        <v>1692</v>
      </c>
      <c r="Z1434" s="88" t="b">
        <v>0</v>
      </c>
      <c r="AA1434" s="88" t="b">
        <v>0</v>
      </c>
      <c r="AB1434" s="88"/>
      <c r="AC1434" s="88">
        <v>6</v>
      </c>
      <c r="AD1434" s="88">
        <v>0</v>
      </c>
      <c r="AE1434" s="88" t="s">
        <v>1693</v>
      </c>
      <c r="AF1434" s="88" t="b">
        <v>0</v>
      </c>
      <c r="AG1434" s="88" t="b">
        <v>0</v>
      </c>
      <c r="AH1434" s="88"/>
      <c r="AI1434" s="88"/>
      <c r="AJ1434" s="88"/>
      <c r="AK1434" s="88" t="s">
        <v>8164</v>
      </c>
      <c r="AL1434" s="88" t="s">
        <v>8165</v>
      </c>
      <c r="AM1434" s="88" t="s">
        <v>8164</v>
      </c>
      <c r="AN1434" s="88">
        <v>0</v>
      </c>
      <c r="AO1434" s="88" t="s">
        <v>8166</v>
      </c>
      <c r="AP1434" s="88" t="b">
        <v>0</v>
      </c>
      <c r="AQ1434" s="88" t="b">
        <v>0</v>
      </c>
      <c r="AR1434" s="88"/>
      <c r="AS1434" s="88" t="b">
        <v>0</v>
      </c>
      <c r="AT1434" s="88">
        <v>2</v>
      </c>
      <c r="AU1434" s="88">
        <v>2</v>
      </c>
    </row>
    <row r="1435" spans="1:47" ht="15" customHeight="1" x14ac:dyDescent="0.3">
      <c r="A1435" s="46" t="s">
        <v>1089</v>
      </c>
      <c r="B1435" s="46" t="s">
        <v>1094</v>
      </c>
      <c r="C1435" s="50"/>
      <c r="D1435" s="51"/>
      <c r="E1435" s="81"/>
      <c r="F1435" s="52"/>
      <c r="G1435" s="50"/>
      <c r="H1435" s="54"/>
      <c r="I1435" s="53"/>
      <c r="J1435" s="53"/>
      <c r="K1435" s="65"/>
      <c r="L1435" s="79"/>
      <c r="M1435" s="79"/>
      <c r="N1435" s="60"/>
      <c r="O1435" s="88" t="s">
        <v>1686</v>
      </c>
      <c r="P1435" s="83">
        <v>45032.933171296296</v>
      </c>
      <c r="Q1435" s="88" t="s">
        <v>8215</v>
      </c>
      <c r="R1435" s="88"/>
      <c r="S1435" s="88" t="s">
        <v>8164</v>
      </c>
      <c r="T1435" s="88" t="s">
        <v>1742</v>
      </c>
      <c r="U1435" s="88" t="s">
        <v>8181</v>
      </c>
      <c r="V1435" s="88" t="s">
        <v>8165</v>
      </c>
      <c r="W1435" s="78" t="s">
        <v>8216</v>
      </c>
      <c r="X1435" s="83">
        <v>45032.933171296296</v>
      </c>
      <c r="Y1435" s="88" t="s">
        <v>1692</v>
      </c>
      <c r="Z1435" s="88" t="b">
        <v>0</v>
      </c>
      <c r="AA1435" s="88" t="b">
        <v>0</v>
      </c>
      <c r="AB1435" s="88"/>
      <c r="AC1435" s="88">
        <v>2</v>
      </c>
      <c r="AD1435" s="88">
        <v>0</v>
      </c>
      <c r="AE1435" s="88" t="s">
        <v>1693</v>
      </c>
      <c r="AF1435" s="88" t="b">
        <v>0</v>
      </c>
      <c r="AG1435" s="88" t="b">
        <v>0</v>
      </c>
      <c r="AH1435" s="88"/>
      <c r="AI1435" s="88"/>
      <c r="AJ1435" s="88"/>
      <c r="AK1435" s="88" t="s">
        <v>8217</v>
      </c>
      <c r="AL1435" s="88" t="s">
        <v>8218</v>
      </c>
      <c r="AM1435" s="88" t="s">
        <v>8217</v>
      </c>
      <c r="AN1435" s="88">
        <v>2</v>
      </c>
      <c r="AO1435" s="88" t="s">
        <v>8166</v>
      </c>
      <c r="AP1435" s="88" t="b">
        <v>1</v>
      </c>
      <c r="AQ1435" s="88" t="b">
        <v>0</v>
      </c>
      <c r="AR1435" s="88"/>
      <c r="AS1435" s="88" t="b">
        <v>0</v>
      </c>
      <c r="AT1435" s="88">
        <v>1</v>
      </c>
      <c r="AU1435" s="88">
        <v>1</v>
      </c>
    </row>
    <row r="1436" spans="1:47" ht="15" customHeight="1" x14ac:dyDescent="0.3">
      <c r="A1436" s="46" t="s">
        <v>1094</v>
      </c>
      <c r="B1436" s="46" t="s">
        <v>1089</v>
      </c>
      <c r="C1436" s="50"/>
      <c r="D1436" s="51"/>
      <c r="E1436" s="81"/>
      <c r="F1436" s="52"/>
      <c r="G1436" s="50"/>
      <c r="H1436" s="54"/>
      <c r="I1436" s="53"/>
      <c r="J1436" s="53"/>
      <c r="K1436" s="65"/>
      <c r="L1436" s="79"/>
      <c r="M1436" s="79"/>
      <c r="N1436" s="60"/>
      <c r="O1436" s="88" t="s">
        <v>1697</v>
      </c>
      <c r="P1436" s="83">
        <v>45032.930879629632</v>
      </c>
      <c r="Q1436" s="88" t="s">
        <v>8219</v>
      </c>
      <c r="R1436" s="88"/>
      <c r="S1436" s="88" t="s">
        <v>8217</v>
      </c>
      <c r="T1436" s="88" t="s">
        <v>1742</v>
      </c>
      <c r="U1436" s="88" t="s">
        <v>1094</v>
      </c>
      <c r="V1436" s="88" t="s">
        <v>8218</v>
      </c>
      <c r="W1436" s="78" t="s">
        <v>8220</v>
      </c>
      <c r="X1436" s="83">
        <v>45032.930879629632</v>
      </c>
      <c r="Y1436" s="88" t="s">
        <v>1692</v>
      </c>
      <c r="Z1436" s="88" t="b">
        <v>0</v>
      </c>
      <c r="AA1436" s="88" t="b">
        <v>0</v>
      </c>
      <c r="AB1436" s="88"/>
      <c r="AC1436" s="88">
        <v>6</v>
      </c>
      <c r="AD1436" s="88">
        <v>0</v>
      </c>
      <c r="AE1436" s="88" t="s">
        <v>1693</v>
      </c>
      <c r="AF1436" s="88" t="b">
        <v>0</v>
      </c>
      <c r="AG1436" s="88" t="b">
        <v>0</v>
      </c>
      <c r="AH1436" s="88"/>
      <c r="AI1436" s="88"/>
      <c r="AJ1436" s="88"/>
      <c r="AK1436" s="88" t="s">
        <v>8166</v>
      </c>
      <c r="AL1436" s="88" t="s">
        <v>8193</v>
      </c>
      <c r="AM1436" s="88" t="s">
        <v>8166</v>
      </c>
      <c r="AN1436" s="88">
        <v>1</v>
      </c>
      <c r="AO1436" s="88" t="s">
        <v>8166</v>
      </c>
      <c r="AP1436" s="88" t="b">
        <v>0</v>
      </c>
      <c r="AQ1436" s="88" t="b">
        <v>0</v>
      </c>
      <c r="AR1436" s="88"/>
      <c r="AS1436" s="88" t="b">
        <v>0</v>
      </c>
      <c r="AT1436" s="88">
        <v>0</v>
      </c>
      <c r="AU1436" s="88">
        <v>2</v>
      </c>
    </row>
    <row r="1437" spans="1:47" ht="15" customHeight="1" x14ac:dyDescent="0.3">
      <c r="A1437" s="46" t="s">
        <v>1089</v>
      </c>
      <c r="B1437" s="46" t="s">
        <v>1089</v>
      </c>
      <c r="C1437" s="50"/>
      <c r="D1437" s="51"/>
      <c r="E1437" s="81"/>
      <c r="F1437" s="52"/>
      <c r="G1437" s="50"/>
      <c r="H1437" s="54"/>
      <c r="I1437" s="53"/>
      <c r="J1437" s="53"/>
      <c r="K1437" s="65"/>
      <c r="L1437" s="79"/>
      <c r="M1437" s="79"/>
      <c r="N1437" s="60"/>
      <c r="O1437" s="88" t="s">
        <v>1736</v>
      </c>
      <c r="P1437" s="83">
        <v>45032.929143518515</v>
      </c>
      <c r="Q1437" s="88" t="s">
        <v>8221</v>
      </c>
      <c r="R1437" s="78" t="s">
        <v>8222</v>
      </c>
      <c r="S1437" s="88" t="s">
        <v>8166</v>
      </c>
      <c r="T1437" s="88" t="s">
        <v>1742</v>
      </c>
      <c r="U1437" s="88" t="s">
        <v>8181</v>
      </c>
      <c r="V1437" s="88" t="s">
        <v>8193</v>
      </c>
      <c r="W1437" s="78" t="s">
        <v>8223</v>
      </c>
      <c r="X1437" s="83">
        <v>45032.929143518515</v>
      </c>
      <c r="Y1437" s="88" t="s">
        <v>1692</v>
      </c>
      <c r="Z1437" s="88" t="b">
        <v>0</v>
      </c>
      <c r="AA1437" s="88" t="b">
        <v>0</v>
      </c>
      <c r="AB1437" s="88"/>
      <c r="AC1437" s="88">
        <v>2</v>
      </c>
      <c r="AD1437" s="88">
        <v>1</v>
      </c>
      <c r="AE1437" s="88" t="s">
        <v>1693</v>
      </c>
      <c r="AF1437" s="88" t="b">
        <v>0</v>
      </c>
      <c r="AG1437" s="88" t="b">
        <v>0</v>
      </c>
      <c r="AH1437" s="88" t="s">
        <v>8224</v>
      </c>
      <c r="AI1437" s="88" t="b">
        <v>0</v>
      </c>
      <c r="AJ1437" s="88">
        <v>0.67</v>
      </c>
      <c r="AK1437" s="88"/>
      <c r="AL1437" s="88"/>
      <c r="AM1437" s="88" t="s">
        <v>8166</v>
      </c>
      <c r="AN1437" s="88">
        <v>0</v>
      </c>
      <c r="AO1437" s="88"/>
      <c r="AP1437" s="88"/>
      <c r="AQ1437" s="88"/>
      <c r="AR1437" s="88"/>
      <c r="AS1437" s="88"/>
      <c r="AT1437" s="88"/>
      <c r="AU1437" s="88">
        <v>1</v>
      </c>
    </row>
    <row r="1438" spans="1:47" ht="15" customHeight="1" x14ac:dyDescent="0.3">
      <c r="A1438" s="46" t="s">
        <v>1095</v>
      </c>
      <c r="B1438" s="46" t="s">
        <v>1095</v>
      </c>
      <c r="C1438" s="50"/>
      <c r="D1438" s="51"/>
      <c r="E1438" s="81"/>
      <c r="F1438" s="52"/>
      <c r="G1438" s="50"/>
      <c r="H1438" s="54"/>
      <c r="I1438" s="53"/>
      <c r="J1438" s="53"/>
      <c r="K1438" s="65"/>
      <c r="L1438" s="79"/>
      <c r="M1438" s="79"/>
      <c r="N1438" s="60"/>
      <c r="O1438" s="88" t="s">
        <v>1697</v>
      </c>
      <c r="P1438" s="83">
        <v>45032.9141087963</v>
      </c>
      <c r="Q1438" s="88" t="s">
        <v>8225</v>
      </c>
      <c r="R1438" s="88"/>
      <c r="S1438" s="88" t="s">
        <v>8226</v>
      </c>
      <c r="T1438" s="88" t="s">
        <v>8227</v>
      </c>
      <c r="U1438" s="88" t="s">
        <v>8228</v>
      </c>
      <c r="V1438" s="88" t="s">
        <v>8229</v>
      </c>
      <c r="W1438" s="78" t="s">
        <v>8230</v>
      </c>
      <c r="X1438" s="83">
        <v>45032.9141087963</v>
      </c>
      <c r="Y1438" s="88" t="s">
        <v>1692</v>
      </c>
      <c r="Z1438" s="88" t="b">
        <v>0</v>
      </c>
      <c r="AA1438" s="88" t="b">
        <v>0</v>
      </c>
      <c r="AB1438" s="88"/>
      <c r="AC1438" s="88">
        <v>1</v>
      </c>
      <c r="AD1438" s="88">
        <v>0</v>
      </c>
      <c r="AE1438" s="88" t="s">
        <v>1693</v>
      </c>
      <c r="AF1438" s="88" t="b">
        <v>0</v>
      </c>
      <c r="AG1438" s="88" t="b">
        <v>0</v>
      </c>
      <c r="AH1438" s="88"/>
      <c r="AI1438" s="88"/>
      <c r="AJ1438" s="88"/>
      <c r="AK1438" s="88" t="s">
        <v>8231</v>
      </c>
      <c r="AL1438" s="88" t="s">
        <v>8232</v>
      </c>
      <c r="AM1438" s="88" t="s">
        <v>8231</v>
      </c>
      <c r="AN1438" s="88">
        <v>0</v>
      </c>
      <c r="AO1438" s="88" t="s">
        <v>8231</v>
      </c>
      <c r="AP1438" s="88" t="b">
        <v>1</v>
      </c>
      <c r="AQ1438" s="88" t="b">
        <v>0</v>
      </c>
      <c r="AR1438" s="88"/>
      <c r="AS1438" s="88" t="b">
        <v>0</v>
      </c>
      <c r="AT1438" s="88">
        <v>0</v>
      </c>
      <c r="AU1438" s="88">
        <v>2</v>
      </c>
    </row>
    <row r="1439" spans="1:47" ht="15" customHeight="1" x14ac:dyDescent="0.3">
      <c r="A1439" s="46" t="s">
        <v>1095</v>
      </c>
      <c r="B1439" s="46" t="s">
        <v>1095</v>
      </c>
      <c r="C1439" s="50"/>
      <c r="D1439" s="51"/>
      <c r="E1439" s="81"/>
      <c r="F1439" s="52"/>
      <c r="G1439" s="50"/>
      <c r="H1439" s="54"/>
      <c r="I1439" s="53"/>
      <c r="J1439" s="53"/>
      <c r="K1439" s="65"/>
      <c r="L1439" s="79"/>
      <c r="M1439" s="79"/>
      <c r="N1439" s="60"/>
      <c r="O1439" s="88" t="s">
        <v>1736</v>
      </c>
      <c r="P1439" s="83">
        <v>45032.912222222221</v>
      </c>
      <c r="Q1439" s="88"/>
      <c r="R1439" s="78" t="s">
        <v>8233</v>
      </c>
      <c r="S1439" s="88" t="s">
        <v>8231</v>
      </c>
      <c r="T1439" s="88" t="s">
        <v>8227</v>
      </c>
      <c r="U1439" s="88" t="s">
        <v>8228</v>
      </c>
      <c r="V1439" s="88" t="s">
        <v>8232</v>
      </c>
      <c r="W1439" s="78" t="s">
        <v>8234</v>
      </c>
      <c r="X1439" s="83">
        <v>45032.912222222221</v>
      </c>
      <c r="Y1439" s="88" t="s">
        <v>1692</v>
      </c>
      <c r="Z1439" s="88" t="b">
        <v>0</v>
      </c>
      <c r="AA1439" s="88" t="b">
        <v>0</v>
      </c>
      <c r="AB1439" s="88"/>
      <c r="AC1439" s="88">
        <v>2</v>
      </c>
      <c r="AD1439" s="88">
        <v>0</v>
      </c>
      <c r="AE1439" s="88" t="s">
        <v>1693</v>
      </c>
      <c r="AF1439" s="88" t="b">
        <v>0</v>
      </c>
      <c r="AG1439" s="88" t="b">
        <v>0</v>
      </c>
      <c r="AH1439" s="88" t="s">
        <v>8235</v>
      </c>
      <c r="AI1439" s="88" t="b">
        <v>0</v>
      </c>
      <c r="AJ1439" s="88">
        <v>1</v>
      </c>
      <c r="AK1439" s="88"/>
      <c r="AL1439" s="88"/>
      <c r="AM1439" s="88" t="s">
        <v>8231</v>
      </c>
      <c r="AN1439" s="88">
        <v>0</v>
      </c>
      <c r="AO1439" s="88"/>
      <c r="AP1439" s="88"/>
      <c r="AQ1439" s="88"/>
      <c r="AR1439" s="88"/>
      <c r="AS1439" s="88"/>
      <c r="AT1439" s="88"/>
      <c r="AU1439" s="88">
        <v>2</v>
      </c>
    </row>
    <row r="1440" spans="1:47" ht="15" customHeight="1" x14ac:dyDescent="0.3">
      <c r="A1440" s="46" t="s">
        <v>1096</v>
      </c>
      <c r="B1440" s="46" t="s">
        <v>1096</v>
      </c>
      <c r="C1440" s="50"/>
      <c r="D1440" s="51"/>
      <c r="E1440" s="81"/>
      <c r="F1440" s="52"/>
      <c r="G1440" s="50"/>
      <c r="H1440" s="54"/>
      <c r="I1440" s="53"/>
      <c r="J1440" s="53"/>
      <c r="K1440" s="65"/>
      <c r="L1440" s="79"/>
      <c r="M1440" s="79"/>
      <c r="N1440" s="60"/>
      <c r="O1440" s="88" t="s">
        <v>1736</v>
      </c>
      <c r="P1440" s="83">
        <v>45033.270694444444</v>
      </c>
      <c r="Q1440" s="88" t="s">
        <v>8236</v>
      </c>
      <c r="R1440" s="88"/>
      <c r="S1440" s="88" t="s">
        <v>8237</v>
      </c>
      <c r="T1440" s="88" t="s">
        <v>8238</v>
      </c>
      <c r="U1440" s="88" t="s">
        <v>1096</v>
      </c>
      <c r="V1440" s="88" t="s">
        <v>8239</v>
      </c>
      <c r="W1440" s="78" t="s">
        <v>8240</v>
      </c>
      <c r="X1440" s="83">
        <v>45033.270694444444</v>
      </c>
      <c r="Y1440" s="88" t="s">
        <v>1692</v>
      </c>
      <c r="Z1440" s="88" t="b">
        <v>0</v>
      </c>
      <c r="AA1440" s="88" t="b">
        <v>0</v>
      </c>
      <c r="AB1440" s="88"/>
      <c r="AC1440" s="88">
        <v>1</v>
      </c>
      <c r="AD1440" s="88">
        <v>0</v>
      </c>
      <c r="AE1440" s="88" t="s">
        <v>1693</v>
      </c>
      <c r="AF1440" s="88" t="b">
        <v>0</v>
      </c>
      <c r="AG1440" s="88" t="b">
        <v>0</v>
      </c>
      <c r="AH1440" s="88" t="s">
        <v>8241</v>
      </c>
      <c r="AI1440" s="88" t="b">
        <v>0</v>
      </c>
      <c r="AJ1440" s="88">
        <v>1</v>
      </c>
      <c r="AK1440" s="88"/>
      <c r="AL1440" s="88"/>
      <c r="AM1440" s="88" t="s">
        <v>8237</v>
      </c>
      <c r="AN1440" s="88">
        <v>0</v>
      </c>
      <c r="AO1440" s="88"/>
      <c r="AP1440" s="88"/>
      <c r="AQ1440" s="88"/>
      <c r="AR1440" s="88"/>
      <c r="AS1440" s="88"/>
      <c r="AT1440" s="88"/>
      <c r="AU1440" s="88">
        <v>1</v>
      </c>
    </row>
    <row r="1441" spans="1:47" ht="15" customHeight="1" x14ac:dyDescent="0.3">
      <c r="A1441" s="46" t="s">
        <v>1097</v>
      </c>
      <c r="B1441" s="46" t="s">
        <v>1098</v>
      </c>
      <c r="C1441" s="50"/>
      <c r="D1441" s="51"/>
      <c r="E1441" s="81"/>
      <c r="F1441" s="52"/>
      <c r="G1441" s="50"/>
      <c r="H1441" s="54"/>
      <c r="I1441" s="53"/>
      <c r="J1441" s="53"/>
      <c r="K1441" s="65"/>
      <c r="L1441" s="79"/>
      <c r="M1441" s="79"/>
      <c r="N1441" s="60"/>
      <c r="O1441" s="88" t="s">
        <v>1697</v>
      </c>
      <c r="P1441" s="83">
        <v>45033.903101851851</v>
      </c>
      <c r="Q1441" s="88" t="s">
        <v>8242</v>
      </c>
      <c r="R1441" s="88"/>
      <c r="S1441" s="88" t="s">
        <v>8243</v>
      </c>
      <c r="T1441" s="88" t="s">
        <v>8244</v>
      </c>
      <c r="U1441" s="88" t="s">
        <v>8245</v>
      </c>
      <c r="V1441" s="88" t="s">
        <v>8246</v>
      </c>
      <c r="W1441" s="78" t="s">
        <v>8247</v>
      </c>
      <c r="X1441" s="83">
        <v>45033.903101851851</v>
      </c>
      <c r="Y1441" s="88" t="s">
        <v>1692</v>
      </c>
      <c r="Z1441" s="88" t="b">
        <v>0</v>
      </c>
      <c r="AA1441" s="88" t="b">
        <v>0</v>
      </c>
      <c r="AB1441" s="88"/>
      <c r="AC1441" s="88">
        <v>1</v>
      </c>
      <c r="AD1441" s="88">
        <v>0</v>
      </c>
      <c r="AE1441" s="88" t="s">
        <v>1693</v>
      </c>
      <c r="AF1441" s="88" t="b">
        <v>0</v>
      </c>
      <c r="AG1441" s="88" t="b">
        <v>0</v>
      </c>
      <c r="AH1441" s="88"/>
      <c r="AI1441" s="88"/>
      <c r="AJ1441" s="88"/>
      <c r="AK1441" s="88" t="s">
        <v>8248</v>
      </c>
      <c r="AL1441" s="88" t="s">
        <v>8249</v>
      </c>
      <c r="AM1441" s="88" t="s">
        <v>8248</v>
      </c>
      <c r="AN1441" s="88">
        <v>0</v>
      </c>
      <c r="AO1441" s="88" t="s">
        <v>8248</v>
      </c>
      <c r="AP1441" s="88" t="b">
        <v>0</v>
      </c>
      <c r="AQ1441" s="88" t="b">
        <v>0</v>
      </c>
      <c r="AR1441" s="88"/>
      <c r="AS1441" s="88" t="b">
        <v>0</v>
      </c>
      <c r="AT1441" s="88">
        <v>0</v>
      </c>
      <c r="AU1441" s="88">
        <v>1</v>
      </c>
    </row>
    <row r="1442" spans="1:47" ht="15" customHeight="1" x14ac:dyDescent="0.3">
      <c r="A1442" s="46" t="s">
        <v>1099</v>
      </c>
      <c r="B1442" s="46" t="s">
        <v>1098</v>
      </c>
      <c r="C1442" s="50"/>
      <c r="D1442" s="51"/>
      <c r="E1442" s="81"/>
      <c r="F1442" s="52"/>
      <c r="G1442" s="50"/>
      <c r="H1442" s="54"/>
      <c r="I1442" s="53"/>
      <c r="J1442" s="53"/>
      <c r="K1442" s="65"/>
      <c r="L1442" s="79"/>
      <c r="M1442" s="79"/>
      <c r="N1442" s="60"/>
      <c r="O1442" s="88" t="s">
        <v>1697</v>
      </c>
      <c r="P1442" s="83">
        <v>45033.977731481478</v>
      </c>
      <c r="Q1442" s="88" t="s">
        <v>8250</v>
      </c>
      <c r="R1442" s="88"/>
      <c r="S1442" s="88" t="s">
        <v>8251</v>
      </c>
      <c r="T1442" s="88" t="s">
        <v>8244</v>
      </c>
      <c r="U1442" s="88" t="s">
        <v>8252</v>
      </c>
      <c r="V1442" s="88" t="s">
        <v>8253</v>
      </c>
      <c r="W1442" s="78" t="s">
        <v>8254</v>
      </c>
      <c r="X1442" s="83">
        <v>45033.977731481478</v>
      </c>
      <c r="Y1442" s="88" t="s">
        <v>1692</v>
      </c>
      <c r="Z1442" s="88" t="b">
        <v>0</v>
      </c>
      <c r="AA1442" s="88" t="b">
        <v>0</v>
      </c>
      <c r="AB1442" s="88"/>
      <c r="AC1442" s="88">
        <v>1</v>
      </c>
      <c r="AD1442" s="88">
        <v>0</v>
      </c>
      <c r="AE1442" s="88" t="s">
        <v>1693</v>
      </c>
      <c r="AF1442" s="88" t="b">
        <v>0</v>
      </c>
      <c r="AG1442" s="88" t="b">
        <v>0</v>
      </c>
      <c r="AH1442" s="88"/>
      <c r="AI1442" s="88"/>
      <c r="AJ1442" s="88"/>
      <c r="AK1442" s="88" t="s">
        <v>8248</v>
      </c>
      <c r="AL1442" s="88" t="s">
        <v>8249</v>
      </c>
      <c r="AM1442" s="88" t="s">
        <v>8248</v>
      </c>
      <c r="AN1442" s="88">
        <v>0</v>
      </c>
      <c r="AO1442" s="88" t="s">
        <v>8248</v>
      </c>
      <c r="AP1442" s="88" t="b">
        <v>0</v>
      </c>
      <c r="AQ1442" s="88" t="b">
        <v>0</v>
      </c>
      <c r="AR1442" s="88"/>
      <c r="AS1442" s="88" t="b">
        <v>0</v>
      </c>
      <c r="AT1442" s="88">
        <v>0</v>
      </c>
      <c r="AU1442" s="88">
        <v>1</v>
      </c>
    </row>
    <row r="1443" spans="1:47" ht="15" customHeight="1" x14ac:dyDescent="0.3">
      <c r="A1443" s="46" t="s">
        <v>1100</v>
      </c>
      <c r="B1443" s="46" t="s">
        <v>1098</v>
      </c>
      <c r="C1443" s="50"/>
      <c r="D1443" s="51"/>
      <c r="E1443" s="81"/>
      <c r="F1443" s="52"/>
      <c r="G1443" s="50"/>
      <c r="H1443" s="54"/>
      <c r="I1443" s="53"/>
      <c r="J1443" s="53"/>
      <c r="K1443" s="65"/>
      <c r="L1443" s="79"/>
      <c r="M1443" s="79"/>
      <c r="N1443" s="60"/>
      <c r="O1443" s="88" t="s">
        <v>1697</v>
      </c>
      <c r="P1443" s="83">
        <v>45034.030289351853</v>
      </c>
      <c r="Q1443" s="88" t="s">
        <v>8255</v>
      </c>
      <c r="R1443" s="88"/>
      <c r="S1443" s="88" t="s">
        <v>8256</v>
      </c>
      <c r="T1443" s="88" t="s">
        <v>8244</v>
      </c>
      <c r="U1443" s="88" t="s">
        <v>1100</v>
      </c>
      <c r="V1443" s="88" t="s">
        <v>8257</v>
      </c>
      <c r="W1443" s="78" t="s">
        <v>8258</v>
      </c>
      <c r="X1443" s="83">
        <v>45034.030289351853</v>
      </c>
      <c r="Y1443" s="88" t="s">
        <v>1692</v>
      </c>
      <c r="Z1443" s="88" t="b">
        <v>0</v>
      </c>
      <c r="AA1443" s="88" t="b">
        <v>0</v>
      </c>
      <c r="AB1443" s="88"/>
      <c r="AC1443" s="88">
        <v>1</v>
      </c>
      <c r="AD1443" s="88">
        <v>0</v>
      </c>
      <c r="AE1443" s="88" t="s">
        <v>1693</v>
      </c>
      <c r="AF1443" s="88" t="b">
        <v>0</v>
      </c>
      <c r="AG1443" s="88" t="b">
        <v>0</v>
      </c>
      <c r="AH1443" s="88"/>
      <c r="AI1443" s="88"/>
      <c r="AJ1443" s="88"/>
      <c r="AK1443" s="88" t="s">
        <v>8248</v>
      </c>
      <c r="AL1443" s="88" t="s">
        <v>8249</v>
      </c>
      <c r="AM1443" s="88" t="s">
        <v>8248</v>
      </c>
      <c r="AN1443" s="88">
        <v>0</v>
      </c>
      <c r="AO1443" s="88" t="s">
        <v>8248</v>
      </c>
      <c r="AP1443" s="88" t="b">
        <v>0</v>
      </c>
      <c r="AQ1443" s="88" t="b">
        <v>0</v>
      </c>
      <c r="AR1443" s="88"/>
      <c r="AS1443" s="88" t="b">
        <v>0</v>
      </c>
      <c r="AT1443" s="88">
        <v>0</v>
      </c>
      <c r="AU1443" s="88">
        <v>1</v>
      </c>
    </row>
    <row r="1444" spans="1:47" ht="15" customHeight="1" x14ac:dyDescent="0.3">
      <c r="A1444" s="46" t="s">
        <v>1101</v>
      </c>
      <c r="B1444" s="46" t="s">
        <v>1098</v>
      </c>
      <c r="C1444" s="50"/>
      <c r="D1444" s="51"/>
      <c r="E1444" s="81"/>
      <c r="F1444" s="52"/>
      <c r="G1444" s="50"/>
      <c r="H1444" s="54"/>
      <c r="I1444" s="53"/>
      <c r="J1444" s="53"/>
      <c r="K1444" s="65"/>
      <c r="L1444" s="79"/>
      <c r="M1444" s="79"/>
      <c r="N1444" s="60"/>
      <c r="O1444" s="88" t="s">
        <v>1697</v>
      </c>
      <c r="P1444" s="83">
        <v>45034.030787037038</v>
      </c>
      <c r="Q1444" s="88" t="s">
        <v>8259</v>
      </c>
      <c r="R1444" s="88"/>
      <c r="S1444" s="88" t="s">
        <v>8260</v>
      </c>
      <c r="T1444" s="88" t="s">
        <v>8244</v>
      </c>
      <c r="U1444" s="88" t="s">
        <v>1101</v>
      </c>
      <c r="V1444" s="88" t="s">
        <v>8261</v>
      </c>
      <c r="W1444" s="78" t="s">
        <v>8262</v>
      </c>
      <c r="X1444" s="83">
        <v>45034.030787037038</v>
      </c>
      <c r="Y1444" s="88" t="s">
        <v>1692</v>
      </c>
      <c r="Z1444" s="88" t="b">
        <v>0</v>
      </c>
      <c r="AA1444" s="88" t="b">
        <v>0</v>
      </c>
      <c r="AB1444" s="88"/>
      <c r="AC1444" s="88">
        <v>1</v>
      </c>
      <c r="AD1444" s="88">
        <v>0</v>
      </c>
      <c r="AE1444" s="88" t="s">
        <v>1693</v>
      </c>
      <c r="AF1444" s="88" t="b">
        <v>0</v>
      </c>
      <c r="AG1444" s="88" t="b">
        <v>0</v>
      </c>
      <c r="AH1444" s="88"/>
      <c r="AI1444" s="88"/>
      <c r="AJ1444" s="88"/>
      <c r="AK1444" s="88" t="s">
        <v>8248</v>
      </c>
      <c r="AL1444" s="88" t="s">
        <v>8249</v>
      </c>
      <c r="AM1444" s="88" t="s">
        <v>8248</v>
      </c>
      <c r="AN1444" s="88">
        <v>0</v>
      </c>
      <c r="AO1444" s="88" t="s">
        <v>8248</v>
      </c>
      <c r="AP1444" s="88" t="b">
        <v>0</v>
      </c>
      <c r="AQ1444" s="88" t="b">
        <v>0</v>
      </c>
      <c r="AR1444" s="88"/>
      <c r="AS1444" s="88" t="b">
        <v>0</v>
      </c>
      <c r="AT1444" s="88">
        <v>0</v>
      </c>
      <c r="AU1444" s="88">
        <v>1</v>
      </c>
    </row>
    <row r="1445" spans="1:47" ht="15" customHeight="1" x14ac:dyDescent="0.3">
      <c r="A1445" s="46" t="s">
        <v>1102</v>
      </c>
      <c r="B1445" s="46" t="s">
        <v>1098</v>
      </c>
      <c r="C1445" s="50"/>
      <c r="D1445" s="51"/>
      <c r="E1445" s="81"/>
      <c r="F1445" s="52"/>
      <c r="G1445" s="50"/>
      <c r="H1445" s="54"/>
      <c r="I1445" s="53"/>
      <c r="J1445" s="53"/>
      <c r="K1445" s="65"/>
      <c r="L1445" s="79"/>
      <c r="M1445" s="79"/>
      <c r="N1445" s="60"/>
      <c r="O1445" s="88" t="s">
        <v>1697</v>
      </c>
      <c r="P1445" s="83">
        <v>45034.047673611109</v>
      </c>
      <c r="Q1445" s="88" t="s">
        <v>8263</v>
      </c>
      <c r="R1445" s="88"/>
      <c r="S1445" s="88" t="s">
        <v>8264</v>
      </c>
      <c r="T1445" s="88" t="s">
        <v>8244</v>
      </c>
      <c r="U1445" s="88" t="s">
        <v>8265</v>
      </c>
      <c r="V1445" s="88" t="s">
        <v>8266</v>
      </c>
      <c r="W1445" s="78" t="s">
        <v>8267</v>
      </c>
      <c r="X1445" s="83">
        <v>45034.047673611109</v>
      </c>
      <c r="Y1445" s="88" t="s">
        <v>1692</v>
      </c>
      <c r="Z1445" s="88" t="b">
        <v>0</v>
      </c>
      <c r="AA1445" s="88" t="b">
        <v>0</v>
      </c>
      <c r="AB1445" s="88"/>
      <c r="AC1445" s="88">
        <v>1</v>
      </c>
      <c r="AD1445" s="88">
        <v>0</v>
      </c>
      <c r="AE1445" s="88" t="s">
        <v>1693</v>
      </c>
      <c r="AF1445" s="88" t="b">
        <v>0</v>
      </c>
      <c r="AG1445" s="88" t="b">
        <v>0</v>
      </c>
      <c r="AH1445" s="88"/>
      <c r="AI1445" s="88"/>
      <c r="AJ1445" s="88"/>
      <c r="AK1445" s="88" t="s">
        <v>8248</v>
      </c>
      <c r="AL1445" s="88" t="s">
        <v>8249</v>
      </c>
      <c r="AM1445" s="88" t="s">
        <v>8248</v>
      </c>
      <c r="AN1445" s="88">
        <v>0</v>
      </c>
      <c r="AO1445" s="88" t="s">
        <v>8248</v>
      </c>
      <c r="AP1445" s="88" t="b">
        <v>0</v>
      </c>
      <c r="AQ1445" s="88" t="b">
        <v>0</v>
      </c>
      <c r="AR1445" s="88"/>
      <c r="AS1445" s="88" t="b">
        <v>0</v>
      </c>
      <c r="AT1445" s="88">
        <v>0</v>
      </c>
      <c r="AU1445" s="88">
        <v>1</v>
      </c>
    </row>
    <row r="1446" spans="1:47" ht="15" customHeight="1" x14ac:dyDescent="0.3">
      <c r="A1446" s="46" t="s">
        <v>1098</v>
      </c>
      <c r="B1446" s="46" t="s">
        <v>1098</v>
      </c>
      <c r="C1446" s="50"/>
      <c r="D1446" s="51"/>
      <c r="E1446" s="81"/>
      <c r="F1446" s="52"/>
      <c r="G1446" s="50"/>
      <c r="H1446" s="54"/>
      <c r="I1446" s="53"/>
      <c r="J1446" s="53"/>
      <c r="K1446" s="65"/>
      <c r="L1446" s="79"/>
      <c r="M1446" s="79"/>
      <c r="N1446" s="60"/>
      <c r="O1446" s="88" t="s">
        <v>1736</v>
      </c>
      <c r="P1446" s="83">
        <v>45033.891400462962</v>
      </c>
      <c r="Q1446" s="88" t="s">
        <v>8268</v>
      </c>
      <c r="R1446" s="88"/>
      <c r="S1446" s="88" t="s">
        <v>8248</v>
      </c>
      <c r="T1446" s="88" t="s">
        <v>8244</v>
      </c>
      <c r="U1446" s="88" t="s">
        <v>8269</v>
      </c>
      <c r="V1446" s="88" t="s">
        <v>8249</v>
      </c>
      <c r="W1446" s="78" t="s">
        <v>8270</v>
      </c>
      <c r="X1446" s="83">
        <v>45033.891400462962</v>
      </c>
      <c r="Y1446" s="88" t="s">
        <v>1692</v>
      </c>
      <c r="Z1446" s="88" t="b">
        <v>0</v>
      </c>
      <c r="AA1446" s="88" t="b">
        <v>0</v>
      </c>
      <c r="AB1446" s="88"/>
      <c r="AC1446" s="88">
        <v>1</v>
      </c>
      <c r="AD1446" s="88">
        <v>0</v>
      </c>
      <c r="AE1446" s="88" t="s">
        <v>1693</v>
      </c>
      <c r="AF1446" s="88" t="b">
        <v>0</v>
      </c>
      <c r="AG1446" s="88" t="b">
        <v>0</v>
      </c>
      <c r="AH1446" s="88" t="s">
        <v>8271</v>
      </c>
      <c r="AI1446" s="88" t="b">
        <v>0</v>
      </c>
      <c r="AJ1446" s="88">
        <v>1</v>
      </c>
      <c r="AK1446" s="88"/>
      <c r="AL1446" s="88"/>
      <c r="AM1446" s="88" t="s">
        <v>8248</v>
      </c>
      <c r="AN1446" s="88">
        <v>0</v>
      </c>
      <c r="AO1446" s="88"/>
      <c r="AP1446" s="88"/>
      <c r="AQ1446" s="88"/>
      <c r="AR1446" s="88"/>
      <c r="AS1446" s="88"/>
      <c r="AT1446" s="88"/>
      <c r="AU1446" s="88">
        <v>1</v>
      </c>
    </row>
    <row r="1447" spans="1:47" ht="15" customHeight="1" x14ac:dyDescent="0.3">
      <c r="A1447" s="46" t="s">
        <v>1103</v>
      </c>
      <c r="B1447" s="46" t="s">
        <v>1104</v>
      </c>
      <c r="C1447" s="50"/>
      <c r="D1447" s="51"/>
      <c r="E1447" s="81"/>
      <c r="F1447" s="52"/>
      <c r="G1447" s="50"/>
      <c r="H1447" s="54"/>
      <c r="I1447" s="53"/>
      <c r="J1447" s="53"/>
      <c r="K1447" s="65"/>
      <c r="L1447" s="79"/>
      <c r="M1447" s="79"/>
      <c r="N1447" s="60"/>
      <c r="O1447" s="88" t="s">
        <v>1697</v>
      </c>
      <c r="P1447" s="83">
        <v>45032.523993055554</v>
      </c>
      <c r="Q1447" s="88" t="s">
        <v>8272</v>
      </c>
      <c r="R1447" s="88"/>
      <c r="S1447" s="88" t="s">
        <v>8273</v>
      </c>
      <c r="T1447" s="88" t="s">
        <v>3512</v>
      </c>
      <c r="U1447" s="88" t="s">
        <v>1103</v>
      </c>
      <c r="V1447" s="88" t="s">
        <v>8274</v>
      </c>
      <c r="W1447" s="78" t="s">
        <v>8275</v>
      </c>
      <c r="X1447" s="83">
        <v>45032.523993055554</v>
      </c>
      <c r="Y1447" s="88" t="s">
        <v>1692</v>
      </c>
      <c r="Z1447" s="88" t="b">
        <v>0</v>
      </c>
      <c r="AA1447" s="88" t="b">
        <v>0</v>
      </c>
      <c r="AB1447" s="88"/>
      <c r="AC1447" s="88">
        <v>2</v>
      </c>
      <c r="AD1447" s="88">
        <v>0</v>
      </c>
      <c r="AE1447" s="88" t="s">
        <v>1693</v>
      </c>
      <c r="AF1447" s="88" t="b">
        <v>0</v>
      </c>
      <c r="AG1447" s="88" t="b">
        <v>0</v>
      </c>
      <c r="AH1447" s="88"/>
      <c r="AI1447" s="88"/>
      <c r="AJ1447" s="88"/>
      <c r="AK1447" s="88" t="s">
        <v>8276</v>
      </c>
      <c r="AL1447" s="88" t="s">
        <v>8277</v>
      </c>
      <c r="AM1447" s="88" t="s">
        <v>8276</v>
      </c>
      <c r="AN1447" s="88">
        <v>0</v>
      </c>
      <c r="AO1447" s="88" t="s">
        <v>8276</v>
      </c>
      <c r="AP1447" s="88" t="b">
        <v>0</v>
      </c>
      <c r="AQ1447" s="88" t="b">
        <v>0</v>
      </c>
      <c r="AR1447" s="88"/>
      <c r="AS1447" s="88" t="b">
        <v>0</v>
      </c>
      <c r="AT1447" s="88">
        <v>0</v>
      </c>
      <c r="AU1447" s="88">
        <v>1</v>
      </c>
    </row>
    <row r="1448" spans="1:47" ht="15" customHeight="1" x14ac:dyDescent="0.3">
      <c r="A1448" s="46" t="s">
        <v>1105</v>
      </c>
      <c r="B1448" s="46" t="s">
        <v>1104</v>
      </c>
      <c r="C1448" s="50"/>
      <c r="D1448" s="51"/>
      <c r="E1448" s="81"/>
      <c r="F1448" s="52"/>
      <c r="G1448" s="50"/>
      <c r="H1448" s="54"/>
      <c r="I1448" s="53"/>
      <c r="J1448" s="53"/>
      <c r="K1448" s="65"/>
      <c r="L1448" s="79"/>
      <c r="M1448" s="79"/>
      <c r="N1448" s="60"/>
      <c r="O1448" s="88" t="s">
        <v>1697</v>
      </c>
      <c r="P1448" s="83">
        <v>45032.539421296293</v>
      </c>
      <c r="Q1448" s="88" t="s">
        <v>8278</v>
      </c>
      <c r="R1448" s="88"/>
      <c r="S1448" s="88" t="s">
        <v>8279</v>
      </c>
      <c r="T1448" s="88" t="s">
        <v>3512</v>
      </c>
      <c r="U1448" s="88" t="s">
        <v>8280</v>
      </c>
      <c r="V1448" s="88" t="s">
        <v>8281</v>
      </c>
      <c r="W1448" s="78" t="s">
        <v>8282</v>
      </c>
      <c r="X1448" s="83">
        <v>45032.539421296293</v>
      </c>
      <c r="Y1448" s="88" t="s">
        <v>1692</v>
      </c>
      <c r="Z1448" s="88" t="b">
        <v>0</v>
      </c>
      <c r="AA1448" s="88" t="b">
        <v>0</v>
      </c>
      <c r="AB1448" s="88"/>
      <c r="AC1448" s="88">
        <v>6</v>
      </c>
      <c r="AD1448" s="88">
        <v>0</v>
      </c>
      <c r="AE1448" s="88" t="s">
        <v>1693</v>
      </c>
      <c r="AF1448" s="88" t="b">
        <v>0</v>
      </c>
      <c r="AG1448" s="88" t="b">
        <v>0</v>
      </c>
      <c r="AH1448" s="88"/>
      <c r="AI1448" s="88"/>
      <c r="AJ1448" s="88"/>
      <c r="AK1448" s="88" t="s">
        <v>8276</v>
      </c>
      <c r="AL1448" s="88" t="s">
        <v>8277</v>
      </c>
      <c r="AM1448" s="88" t="s">
        <v>8276</v>
      </c>
      <c r="AN1448" s="88">
        <v>0</v>
      </c>
      <c r="AO1448" s="88" t="s">
        <v>8276</v>
      </c>
      <c r="AP1448" s="88" t="b">
        <v>0</v>
      </c>
      <c r="AQ1448" s="88" t="b">
        <v>0</v>
      </c>
      <c r="AR1448" s="88"/>
      <c r="AS1448" s="88" t="b">
        <v>0</v>
      </c>
      <c r="AT1448" s="88">
        <v>0</v>
      </c>
      <c r="AU1448" s="88">
        <v>1</v>
      </c>
    </row>
    <row r="1449" spans="1:47" ht="15" customHeight="1" x14ac:dyDescent="0.3">
      <c r="A1449" s="46" t="s">
        <v>1104</v>
      </c>
      <c r="B1449" s="46" t="s">
        <v>1106</v>
      </c>
      <c r="C1449" s="50"/>
      <c r="D1449" s="51"/>
      <c r="E1449" s="81"/>
      <c r="F1449" s="52"/>
      <c r="G1449" s="50"/>
      <c r="H1449" s="54"/>
      <c r="I1449" s="53"/>
      <c r="J1449" s="53"/>
      <c r="K1449" s="65"/>
      <c r="L1449" s="79"/>
      <c r="M1449" s="79"/>
      <c r="N1449" s="60"/>
      <c r="O1449" s="88" t="s">
        <v>1686</v>
      </c>
      <c r="P1449" s="83">
        <v>45032.753611111111</v>
      </c>
      <c r="Q1449" s="88" t="s">
        <v>8283</v>
      </c>
      <c r="R1449" s="88"/>
      <c r="S1449" s="88" t="s">
        <v>8284</v>
      </c>
      <c r="T1449" s="88" t="s">
        <v>3512</v>
      </c>
      <c r="U1449" s="88" t="s">
        <v>1104</v>
      </c>
      <c r="V1449" s="88" t="s">
        <v>8285</v>
      </c>
      <c r="W1449" s="78" t="s">
        <v>8286</v>
      </c>
      <c r="X1449" s="83">
        <v>45032.753611111111</v>
      </c>
      <c r="Y1449" s="83">
        <v>45034.282777777778</v>
      </c>
      <c r="Z1449" s="88" t="b">
        <v>0</v>
      </c>
      <c r="AA1449" s="88" t="b">
        <v>0</v>
      </c>
      <c r="AB1449" s="88"/>
      <c r="AC1449" s="88">
        <v>2</v>
      </c>
      <c r="AD1449" s="88">
        <v>0</v>
      </c>
      <c r="AE1449" s="88" t="s">
        <v>1693</v>
      </c>
      <c r="AF1449" s="88" t="b">
        <v>0</v>
      </c>
      <c r="AG1449" s="88" t="b">
        <v>0</v>
      </c>
      <c r="AH1449" s="88"/>
      <c r="AI1449" s="88"/>
      <c r="AJ1449" s="88"/>
      <c r="AK1449" s="88" t="s">
        <v>8287</v>
      </c>
      <c r="AL1449" s="88" t="s">
        <v>8288</v>
      </c>
      <c r="AM1449" s="88" t="s">
        <v>8287</v>
      </c>
      <c r="AN1449" s="88">
        <v>0</v>
      </c>
      <c r="AO1449" s="88" t="s">
        <v>8276</v>
      </c>
      <c r="AP1449" s="88" t="b">
        <v>1</v>
      </c>
      <c r="AQ1449" s="88" t="b">
        <v>0</v>
      </c>
      <c r="AR1449" s="88"/>
      <c r="AS1449" s="88" t="b">
        <v>0</v>
      </c>
      <c r="AT1449" s="88">
        <v>1</v>
      </c>
      <c r="AU1449" s="88">
        <v>1</v>
      </c>
    </row>
    <row r="1450" spans="1:47" ht="15" customHeight="1" x14ac:dyDescent="0.3">
      <c r="A1450" s="46" t="s">
        <v>1106</v>
      </c>
      <c r="B1450" s="46" t="s">
        <v>1104</v>
      </c>
      <c r="C1450" s="50"/>
      <c r="D1450" s="51"/>
      <c r="E1450" s="81"/>
      <c r="F1450" s="52"/>
      <c r="G1450" s="50"/>
      <c r="H1450" s="54"/>
      <c r="I1450" s="53"/>
      <c r="J1450" s="53"/>
      <c r="K1450" s="65"/>
      <c r="L1450" s="79"/>
      <c r="M1450" s="79"/>
      <c r="N1450" s="60"/>
      <c r="O1450" s="88" t="s">
        <v>1697</v>
      </c>
      <c r="P1450" s="83">
        <v>45032.702175925922</v>
      </c>
      <c r="Q1450" s="88" t="s">
        <v>8289</v>
      </c>
      <c r="R1450" s="88"/>
      <c r="S1450" s="88" t="s">
        <v>8287</v>
      </c>
      <c r="T1450" s="88" t="s">
        <v>3512</v>
      </c>
      <c r="U1450" s="88" t="s">
        <v>1106</v>
      </c>
      <c r="V1450" s="88" t="s">
        <v>8288</v>
      </c>
      <c r="W1450" s="78" t="s">
        <v>8290</v>
      </c>
      <c r="X1450" s="83">
        <v>45032.702175925922</v>
      </c>
      <c r="Y1450" s="88" t="s">
        <v>1692</v>
      </c>
      <c r="Z1450" s="88" t="b">
        <v>0</v>
      </c>
      <c r="AA1450" s="88" t="b">
        <v>0</v>
      </c>
      <c r="AB1450" s="88"/>
      <c r="AC1450" s="88">
        <v>3</v>
      </c>
      <c r="AD1450" s="88">
        <v>0</v>
      </c>
      <c r="AE1450" s="88" t="s">
        <v>1693</v>
      </c>
      <c r="AF1450" s="88" t="b">
        <v>0</v>
      </c>
      <c r="AG1450" s="88" t="b">
        <v>0</v>
      </c>
      <c r="AH1450" s="88"/>
      <c r="AI1450" s="88"/>
      <c r="AJ1450" s="88"/>
      <c r="AK1450" s="88" t="s">
        <v>8276</v>
      </c>
      <c r="AL1450" s="88" t="s">
        <v>8277</v>
      </c>
      <c r="AM1450" s="88" t="s">
        <v>8276</v>
      </c>
      <c r="AN1450" s="88">
        <v>1</v>
      </c>
      <c r="AO1450" s="88" t="s">
        <v>8276</v>
      </c>
      <c r="AP1450" s="88" t="b">
        <v>0</v>
      </c>
      <c r="AQ1450" s="88" t="b">
        <v>0</v>
      </c>
      <c r="AR1450" s="88"/>
      <c r="AS1450" s="88" t="b">
        <v>0</v>
      </c>
      <c r="AT1450" s="88">
        <v>0</v>
      </c>
      <c r="AU1450" s="88">
        <v>1</v>
      </c>
    </row>
    <row r="1451" spans="1:47" ht="15" customHeight="1" x14ac:dyDescent="0.3">
      <c r="A1451" s="46" t="s">
        <v>1104</v>
      </c>
      <c r="B1451" s="46" t="s">
        <v>1104</v>
      </c>
      <c r="C1451" s="50"/>
      <c r="D1451" s="51"/>
      <c r="E1451" s="81"/>
      <c r="F1451" s="52"/>
      <c r="G1451" s="50"/>
      <c r="H1451" s="54"/>
      <c r="I1451" s="53"/>
      <c r="J1451" s="53"/>
      <c r="K1451" s="65"/>
      <c r="L1451" s="79"/>
      <c r="M1451" s="79"/>
      <c r="N1451" s="60"/>
      <c r="O1451" s="88" t="s">
        <v>1697</v>
      </c>
      <c r="P1451" s="83">
        <v>45032.524317129632</v>
      </c>
      <c r="Q1451" s="88" t="s">
        <v>8291</v>
      </c>
      <c r="R1451" s="88"/>
      <c r="S1451" s="88" t="s">
        <v>8292</v>
      </c>
      <c r="T1451" s="88" t="s">
        <v>3512</v>
      </c>
      <c r="U1451" s="88" t="s">
        <v>1104</v>
      </c>
      <c r="V1451" s="88" t="s">
        <v>8293</v>
      </c>
      <c r="W1451" s="78" t="s">
        <v>8294</v>
      </c>
      <c r="X1451" s="83">
        <v>45032.524317129632</v>
      </c>
      <c r="Y1451" s="83">
        <v>45032.54210648148</v>
      </c>
      <c r="Z1451" s="88" t="b">
        <v>0</v>
      </c>
      <c r="AA1451" s="88" t="b">
        <v>0</v>
      </c>
      <c r="AB1451" s="88"/>
      <c r="AC1451" s="88">
        <v>7</v>
      </c>
      <c r="AD1451" s="88">
        <v>0</v>
      </c>
      <c r="AE1451" s="88" t="s">
        <v>1693</v>
      </c>
      <c r="AF1451" s="88" t="b">
        <v>0</v>
      </c>
      <c r="AG1451" s="88" t="b">
        <v>0</v>
      </c>
      <c r="AH1451" s="88"/>
      <c r="AI1451" s="88"/>
      <c r="AJ1451" s="88"/>
      <c r="AK1451" s="88" t="s">
        <v>8276</v>
      </c>
      <c r="AL1451" s="88" t="s">
        <v>8277</v>
      </c>
      <c r="AM1451" s="88" t="s">
        <v>8276</v>
      </c>
      <c r="AN1451" s="88">
        <v>0</v>
      </c>
      <c r="AO1451" s="88" t="s">
        <v>8276</v>
      </c>
      <c r="AP1451" s="88" t="b">
        <v>1</v>
      </c>
      <c r="AQ1451" s="88" t="b">
        <v>0</v>
      </c>
      <c r="AR1451" s="88"/>
      <c r="AS1451" s="88" t="b">
        <v>0</v>
      </c>
      <c r="AT1451" s="88">
        <v>0</v>
      </c>
      <c r="AU1451" s="88">
        <v>2</v>
      </c>
    </row>
    <row r="1452" spans="1:47" ht="15" customHeight="1" x14ac:dyDescent="0.3">
      <c r="A1452" s="46" t="s">
        <v>1104</v>
      </c>
      <c r="B1452" s="46" t="s">
        <v>1104</v>
      </c>
      <c r="C1452" s="50"/>
      <c r="D1452" s="51"/>
      <c r="E1452" s="81"/>
      <c r="F1452" s="52"/>
      <c r="G1452" s="50"/>
      <c r="H1452" s="54"/>
      <c r="I1452" s="53"/>
      <c r="J1452" s="53"/>
      <c r="K1452" s="65"/>
      <c r="L1452" s="79"/>
      <c r="M1452" s="79"/>
      <c r="N1452" s="60"/>
      <c r="O1452" s="88" t="s">
        <v>1736</v>
      </c>
      <c r="P1452" s="83">
        <v>45032.520937499998</v>
      </c>
      <c r="Q1452" s="88"/>
      <c r="R1452" s="78" t="s">
        <v>8295</v>
      </c>
      <c r="S1452" s="88" t="s">
        <v>8276</v>
      </c>
      <c r="T1452" s="88" t="s">
        <v>3512</v>
      </c>
      <c r="U1452" s="88" t="s">
        <v>1104</v>
      </c>
      <c r="V1452" s="88" t="s">
        <v>8277</v>
      </c>
      <c r="W1452" s="78" t="s">
        <v>8296</v>
      </c>
      <c r="X1452" s="83">
        <v>45032.520937499998</v>
      </c>
      <c r="Y1452" s="88" t="s">
        <v>1692</v>
      </c>
      <c r="Z1452" s="88" t="b">
        <v>0</v>
      </c>
      <c r="AA1452" s="88" t="b">
        <v>0</v>
      </c>
      <c r="AB1452" s="88"/>
      <c r="AC1452" s="88">
        <v>32</v>
      </c>
      <c r="AD1452" s="88">
        <v>4</v>
      </c>
      <c r="AE1452" s="88" t="s">
        <v>1693</v>
      </c>
      <c r="AF1452" s="88" t="b">
        <v>0</v>
      </c>
      <c r="AG1452" s="88" t="b">
        <v>0</v>
      </c>
      <c r="AH1452" s="88" t="s">
        <v>8297</v>
      </c>
      <c r="AI1452" s="88" t="b">
        <v>0</v>
      </c>
      <c r="AJ1452" s="88">
        <v>0.88</v>
      </c>
      <c r="AK1452" s="88"/>
      <c r="AL1452" s="88"/>
      <c r="AM1452" s="88" t="s">
        <v>8276</v>
      </c>
      <c r="AN1452" s="88">
        <v>0</v>
      </c>
      <c r="AO1452" s="88"/>
      <c r="AP1452" s="88"/>
      <c r="AQ1452" s="88"/>
      <c r="AR1452" s="88"/>
      <c r="AS1452" s="88"/>
      <c r="AT1452" s="88"/>
      <c r="AU1452" s="88">
        <v>2</v>
      </c>
    </row>
    <row r="1453" spans="1:47" ht="15" customHeight="1" x14ac:dyDescent="0.3">
      <c r="A1453" s="46" t="s">
        <v>1107</v>
      </c>
      <c r="B1453" s="46" t="s">
        <v>1108</v>
      </c>
      <c r="C1453" s="50"/>
      <c r="D1453" s="51"/>
      <c r="E1453" s="81"/>
      <c r="F1453" s="52"/>
      <c r="G1453" s="50"/>
      <c r="H1453" s="54"/>
      <c r="I1453" s="53"/>
      <c r="J1453" s="53"/>
      <c r="K1453" s="65"/>
      <c r="L1453" s="79"/>
      <c r="M1453" s="79"/>
      <c r="N1453" s="60"/>
      <c r="O1453" s="88" t="s">
        <v>1686</v>
      </c>
      <c r="P1453" s="83">
        <v>45032.826041666667</v>
      </c>
      <c r="Q1453" s="88" t="s">
        <v>8298</v>
      </c>
      <c r="R1453" s="88"/>
      <c r="S1453" s="88" t="s">
        <v>8299</v>
      </c>
      <c r="T1453" s="88" t="s">
        <v>3575</v>
      </c>
      <c r="U1453" s="88" t="s">
        <v>8300</v>
      </c>
      <c r="V1453" s="88" t="s">
        <v>8301</v>
      </c>
      <c r="W1453" s="78" t="s">
        <v>8302</v>
      </c>
      <c r="X1453" s="83">
        <v>45032.826041666667</v>
      </c>
      <c r="Y1453" s="88" t="s">
        <v>1692</v>
      </c>
      <c r="Z1453" s="88" t="b">
        <v>0</v>
      </c>
      <c r="AA1453" s="88" t="b">
        <v>0</v>
      </c>
      <c r="AB1453" s="88"/>
      <c r="AC1453" s="88">
        <v>2</v>
      </c>
      <c r="AD1453" s="88">
        <v>0</v>
      </c>
      <c r="AE1453" s="88" t="s">
        <v>1693</v>
      </c>
      <c r="AF1453" s="88" t="b">
        <v>0</v>
      </c>
      <c r="AG1453" s="88" t="b">
        <v>0</v>
      </c>
      <c r="AH1453" s="88"/>
      <c r="AI1453" s="88"/>
      <c r="AJ1453" s="88"/>
      <c r="AK1453" s="88" t="s">
        <v>8303</v>
      </c>
      <c r="AL1453" s="88" t="s">
        <v>8304</v>
      </c>
      <c r="AM1453" s="88" t="s">
        <v>8303</v>
      </c>
      <c r="AN1453" s="88">
        <v>0</v>
      </c>
      <c r="AO1453" s="88" t="s">
        <v>8305</v>
      </c>
      <c r="AP1453" s="88" t="b">
        <v>1</v>
      </c>
      <c r="AQ1453" s="88" t="b">
        <v>0</v>
      </c>
      <c r="AR1453" s="88"/>
      <c r="AS1453" s="88" t="b">
        <v>0</v>
      </c>
      <c r="AT1453" s="88">
        <v>3</v>
      </c>
      <c r="AU1453" s="88">
        <v>2</v>
      </c>
    </row>
    <row r="1454" spans="1:47" ht="15" customHeight="1" x14ac:dyDescent="0.3">
      <c r="A1454" s="46" t="s">
        <v>1108</v>
      </c>
      <c r="B1454" s="46" t="s">
        <v>1107</v>
      </c>
      <c r="C1454" s="50"/>
      <c r="D1454" s="51"/>
      <c r="E1454" s="81"/>
      <c r="F1454" s="52"/>
      <c r="G1454" s="50"/>
      <c r="H1454" s="54"/>
      <c r="I1454" s="53"/>
      <c r="J1454" s="53"/>
      <c r="K1454" s="65"/>
      <c r="L1454" s="79"/>
      <c r="M1454" s="79"/>
      <c r="N1454" s="60"/>
      <c r="O1454" s="88" t="s">
        <v>1686</v>
      </c>
      <c r="P1454" s="83">
        <v>45032.818865740737</v>
      </c>
      <c r="Q1454" s="88" t="s">
        <v>8306</v>
      </c>
      <c r="R1454" s="88"/>
      <c r="S1454" s="88" t="s">
        <v>8303</v>
      </c>
      <c r="T1454" s="88" t="s">
        <v>3575</v>
      </c>
      <c r="U1454" s="88" t="s">
        <v>8307</v>
      </c>
      <c r="V1454" s="88" t="s">
        <v>8304</v>
      </c>
      <c r="W1454" s="78" t="s">
        <v>8308</v>
      </c>
      <c r="X1454" s="83">
        <v>45032.818865740737</v>
      </c>
      <c r="Y1454" s="88" t="s">
        <v>1692</v>
      </c>
      <c r="Z1454" s="88" t="b">
        <v>0</v>
      </c>
      <c r="AA1454" s="88" t="b">
        <v>0</v>
      </c>
      <c r="AB1454" s="88"/>
      <c r="AC1454" s="88">
        <v>1</v>
      </c>
      <c r="AD1454" s="88">
        <v>0</v>
      </c>
      <c r="AE1454" s="88" t="s">
        <v>1693</v>
      </c>
      <c r="AF1454" s="88" t="b">
        <v>0</v>
      </c>
      <c r="AG1454" s="88" t="b">
        <v>0</v>
      </c>
      <c r="AH1454" s="88"/>
      <c r="AI1454" s="88"/>
      <c r="AJ1454" s="88"/>
      <c r="AK1454" s="88" t="s">
        <v>8309</v>
      </c>
      <c r="AL1454" s="88" t="s">
        <v>8310</v>
      </c>
      <c r="AM1454" s="88" t="s">
        <v>8309</v>
      </c>
      <c r="AN1454" s="88">
        <v>1</v>
      </c>
      <c r="AO1454" s="88" t="s">
        <v>8305</v>
      </c>
      <c r="AP1454" s="88" t="b">
        <v>0</v>
      </c>
      <c r="AQ1454" s="88" t="b">
        <v>0</v>
      </c>
      <c r="AR1454" s="88"/>
      <c r="AS1454" s="88" t="b">
        <v>0</v>
      </c>
      <c r="AT1454" s="88">
        <v>2</v>
      </c>
      <c r="AU1454" s="88">
        <v>2</v>
      </c>
    </row>
    <row r="1455" spans="1:47" ht="15" customHeight="1" x14ac:dyDescent="0.3">
      <c r="A1455" s="46" t="s">
        <v>1107</v>
      </c>
      <c r="B1455" s="46" t="s">
        <v>1108</v>
      </c>
      <c r="C1455" s="50"/>
      <c r="D1455" s="51"/>
      <c r="E1455" s="81"/>
      <c r="F1455" s="52"/>
      <c r="G1455" s="50"/>
      <c r="H1455" s="54"/>
      <c r="I1455" s="53"/>
      <c r="J1455" s="53"/>
      <c r="K1455" s="65"/>
      <c r="L1455" s="79"/>
      <c r="M1455" s="79"/>
      <c r="N1455" s="60"/>
      <c r="O1455" s="88" t="s">
        <v>1686</v>
      </c>
      <c r="P1455" s="83">
        <v>45032.814108796294</v>
      </c>
      <c r="Q1455" s="88" t="s">
        <v>8311</v>
      </c>
      <c r="R1455" s="88"/>
      <c r="S1455" s="88" t="s">
        <v>8309</v>
      </c>
      <c r="T1455" s="88" t="s">
        <v>3575</v>
      </c>
      <c r="U1455" s="88" t="s">
        <v>8300</v>
      </c>
      <c r="V1455" s="88" t="s">
        <v>8310</v>
      </c>
      <c r="W1455" s="78" t="s">
        <v>8312</v>
      </c>
      <c r="X1455" s="83">
        <v>45032.814108796294</v>
      </c>
      <c r="Y1455" s="88" t="s">
        <v>1692</v>
      </c>
      <c r="Z1455" s="88" t="b">
        <v>0</v>
      </c>
      <c r="AA1455" s="88" t="b">
        <v>0</v>
      </c>
      <c r="AB1455" s="88"/>
      <c r="AC1455" s="88">
        <v>1</v>
      </c>
      <c r="AD1455" s="88">
        <v>0</v>
      </c>
      <c r="AE1455" s="88" t="s">
        <v>1693</v>
      </c>
      <c r="AF1455" s="88" t="b">
        <v>0</v>
      </c>
      <c r="AG1455" s="88" t="b">
        <v>0</v>
      </c>
      <c r="AH1455" s="88"/>
      <c r="AI1455" s="88"/>
      <c r="AJ1455" s="88"/>
      <c r="AK1455" s="88" t="s">
        <v>8313</v>
      </c>
      <c r="AL1455" s="88" t="s">
        <v>8314</v>
      </c>
      <c r="AM1455" s="88" t="s">
        <v>8313</v>
      </c>
      <c r="AN1455" s="88">
        <v>1</v>
      </c>
      <c r="AO1455" s="88" t="s">
        <v>8305</v>
      </c>
      <c r="AP1455" s="88" t="b">
        <v>1</v>
      </c>
      <c r="AQ1455" s="88" t="b">
        <v>0</v>
      </c>
      <c r="AR1455" s="88"/>
      <c r="AS1455" s="88" t="b">
        <v>0</v>
      </c>
      <c r="AT1455" s="88">
        <v>1</v>
      </c>
      <c r="AU1455" s="88">
        <v>2</v>
      </c>
    </row>
    <row r="1456" spans="1:47" ht="15" customHeight="1" x14ac:dyDescent="0.3">
      <c r="A1456" s="46" t="s">
        <v>1108</v>
      </c>
      <c r="B1456" s="46" t="s">
        <v>1107</v>
      </c>
      <c r="C1456" s="50"/>
      <c r="D1456" s="51"/>
      <c r="E1456" s="81"/>
      <c r="F1456" s="52"/>
      <c r="G1456" s="50"/>
      <c r="H1456" s="54"/>
      <c r="I1456" s="53"/>
      <c r="J1456" s="53"/>
      <c r="K1456" s="65"/>
      <c r="L1456" s="79"/>
      <c r="M1456" s="79"/>
      <c r="N1456" s="60"/>
      <c r="O1456" s="88" t="s">
        <v>1697</v>
      </c>
      <c r="P1456" s="83">
        <v>45032.808379629627</v>
      </c>
      <c r="Q1456" s="88" t="s">
        <v>8315</v>
      </c>
      <c r="R1456" s="88"/>
      <c r="S1456" s="88" t="s">
        <v>8313</v>
      </c>
      <c r="T1456" s="88" t="s">
        <v>3575</v>
      </c>
      <c r="U1456" s="88" t="s">
        <v>8307</v>
      </c>
      <c r="V1456" s="88" t="s">
        <v>8314</v>
      </c>
      <c r="W1456" s="78" t="s">
        <v>8316</v>
      </c>
      <c r="X1456" s="83">
        <v>45032.808379629627</v>
      </c>
      <c r="Y1456" s="88" t="s">
        <v>1692</v>
      </c>
      <c r="Z1456" s="88" t="b">
        <v>0</v>
      </c>
      <c r="AA1456" s="88" t="b">
        <v>0</v>
      </c>
      <c r="AB1456" s="88"/>
      <c r="AC1456" s="88">
        <v>2</v>
      </c>
      <c r="AD1456" s="88">
        <v>0</v>
      </c>
      <c r="AE1456" s="88" t="s">
        <v>1693</v>
      </c>
      <c r="AF1456" s="88" t="b">
        <v>0</v>
      </c>
      <c r="AG1456" s="88" t="b">
        <v>0</v>
      </c>
      <c r="AH1456" s="88"/>
      <c r="AI1456" s="88"/>
      <c r="AJ1456" s="88"/>
      <c r="AK1456" s="88" t="s">
        <v>8305</v>
      </c>
      <c r="AL1456" s="88" t="s">
        <v>8317</v>
      </c>
      <c r="AM1456" s="88" t="s">
        <v>8305</v>
      </c>
      <c r="AN1456" s="88">
        <v>1</v>
      </c>
      <c r="AO1456" s="88" t="s">
        <v>8305</v>
      </c>
      <c r="AP1456" s="88" t="b">
        <v>0</v>
      </c>
      <c r="AQ1456" s="88" t="b">
        <v>0</v>
      </c>
      <c r="AR1456" s="88"/>
      <c r="AS1456" s="88" t="b">
        <v>0</v>
      </c>
      <c r="AT1456" s="88">
        <v>0</v>
      </c>
      <c r="AU1456" s="88">
        <v>2</v>
      </c>
    </row>
    <row r="1457" spans="1:47" ht="15" customHeight="1" x14ac:dyDescent="0.3">
      <c r="A1457" s="46" t="s">
        <v>1107</v>
      </c>
      <c r="B1457" s="46" t="s">
        <v>1109</v>
      </c>
      <c r="C1457" s="50"/>
      <c r="D1457" s="51"/>
      <c r="E1457" s="81"/>
      <c r="F1457" s="52"/>
      <c r="G1457" s="50"/>
      <c r="H1457" s="54"/>
      <c r="I1457" s="53"/>
      <c r="J1457" s="53"/>
      <c r="K1457" s="65"/>
      <c r="L1457" s="79"/>
      <c r="M1457" s="79"/>
      <c r="N1457" s="60"/>
      <c r="O1457" s="88" t="s">
        <v>1686</v>
      </c>
      <c r="P1457" s="83">
        <v>45033.184537037036</v>
      </c>
      <c r="Q1457" s="88" t="s">
        <v>8318</v>
      </c>
      <c r="R1457" s="88"/>
      <c r="S1457" s="88" t="s">
        <v>8319</v>
      </c>
      <c r="T1457" s="88" t="s">
        <v>3575</v>
      </c>
      <c r="U1457" s="88" t="s">
        <v>8300</v>
      </c>
      <c r="V1457" s="88" t="s">
        <v>8320</v>
      </c>
      <c r="W1457" s="78" t="s">
        <v>8321</v>
      </c>
      <c r="X1457" s="83">
        <v>45033.184537037036</v>
      </c>
      <c r="Y1457" s="88" t="s">
        <v>1692</v>
      </c>
      <c r="Z1457" s="88" t="b">
        <v>0</v>
      </c>
      <c r="AA1457" s="88" t="b">
        <v>0</v>
      </c>
      <c r="AB1457" s="88"/>
      <c r="AC1457" s="88">
        <v>1</v>
      </c>
      <c r="AD1457" s="88">
        <v>0</v>
      </c>
      <c r="AE1457" s="88" t="s">
        <v>1693</v>
      </c>
      <c r="AF1457" s="88" t="b">
        <v>0</v>
      </c>
      <c r="AG1457" s="88" t="b">
        <v>0</v>
      </c>
      <c r="AH1457" s="88"/>
      <c r="AI1457" s="88"/>
      <c r="AJ1457" s="88"/>
      <c r="AK1457" s="88" t="s">
        <v>8322</v>
      </c>
      <c r="AL1457" s="88" t="s">
        <v>8323</v>
      </c>
      <c r="AM1457" s="88" t="s">
        <v>8322</v>
      </c>
      <c r="AN1457" s="88">
        <v>0</v>
      </c>
      <c r="AO1457" s="88" t="s">
        <v>8305</v>
      </c>
      <c r="AP1457" s="88" t="b">
        <v>1</v>
      </c>
      <c r="AQ1457" s="88" t="b">
        <v>0</v>
      </c>
      <c r="AR1457" s="88"/>
      <c r="AS1457" s="88" t="b">
        <v>0</v>
      </c>
      <c r="AT1457" s="88">
        <v>1</v>
      </c>
      <c r="AU1457" s="88">
        <v>1</v>
      </c>
    </row>
    <row r="1458" spans="1:47" ht="15" customHeight="1" x14ac:dyDescent="0.3">
      <c r="A1458" s="46" t="s">
        <v>1109</v>
      </c>
      <c r="B1458" s="46" t="s">
        <v>1107</v>
      </c>
      <c r="C1458" s="50"/>
      <c r="D1458" s="51"/>
      <c r="E1458" s="81"/>
      <c r="F1458" s="52"/>
      <c r="G1458" s="50"/>
      <c r="H1458" s="54"/>
      <c r="I1458" s="53"/>
      <c r="J1458" s="53"/>
      <c r="K1458" s="65"/>
      <c r="L1458" s="79"/>
      <c r="M1458" s="79"/>
      <c r="N1458" s="60"/>
      <c r="O1458" s="88" t="s">
        <v>1697</v>
      </c>
      <c r="P1458" s="83">
        <v>45033.128425925926</v>
      </c>
      <c r="Q1458" s="88" t="s">
        <v>8324</v>
      </c>
      <c r="R1458" s="88"/>
      <c r="S1458" s="88" t="s">
        <v>8322</v>
      </c>
      <c r="T1458" s="88" t="s">
        <v>3575</v>
      </c>
      <c r="U1458" s="88" t="s">
        <v>1109</v>
      </c>
      <c r="V1458" s="88" t="s">
        <v>8323</v>
      </c>
      <c r="W1458" s="78" t="s">
        <v>8325</v>
      </c>
      <c r="X1458" s="83">
        <v>45033.128425925926</v>
      </c>
      <c r="Y1458" s="88" t="s">
        <v>1692</v>
      </c>
      <c r="Z1458" s="88" t="b">
        <v>0</v>
      </c>
      <c r="AA1458" s="88" t="b">
        <v>0</v>
      </c>
      <c r="AB1458" s="88"/>
      <c r="AC1458" s="88">
        <v>3</v>
      </c>
      <c r="AD1458" s="88">
        <v>0</v>
      </c>
      <c r="AE1458" s="88" t="s">
        <v>1693</v>
      </c>
      <c r="AF1458" s="88" t="b">
        <v>0</v>
      </c>
      <c r="AG1458" s="88" t="b">
        <v>0</v>
      </c>
      <c r="AH1458" s="88"/>
      <c r="AI1458" s="88"/>
      <c r="AJ1458" s="88"/>
      <c r="AK1458" s="88" t="s">
        <v>8305</v>
      </c>
      <c r="AL1458" s="88" t="s">
        <v>8317</v>
      </c>
      <c r="AM1458" s="88" t="s">
        <v>8305</v>
      </c>
      <c r="AN1458" s="88">
        <v>1</v>
      </c>
      <c r="AO1458" s="88" t="s">
        <v>8305</v>
      </c>
      <c r="AP1458" s="88" t="b">
        <v>0</v>
      </c>
      <c r="AQ1458" s="88" t="b">
        <v>0</v>
      </c>
      <c r="AR1458" s="88"/>
      <c r="AS1458" s="88" t="b">
        <v>0</v>
      </c>
      <c r="AT1458" s="88">
        <v>0</v>
      </c>
      <c r="AU1458" s="88">
        <v>1</v>
      </c>
    </row>
    <row r="1459" spans="1:47" ht="15" customHeight="1" x14ac:dyDescent="0.3">
      <c r="A1459" s="46" t="s">
        <v>1107</v>
      </c>
      <c r="B1459" s="46" t="s">
        <v>1110</v>
      </c>
      <c r="C1459" s="50"/>
      <c r="D1459" s="51"/>
      <c r="E1459" s="81"/>
      <c r="F1459" s="52"/>
      <c r="G1459" s="50"/>
      <c r="H1459" s="54"/>
      <c r="I1459" s="53"/>
      <c r="J1459" s="53"/>
      <c r="K1459" s="65"/>
      <c r="L1459" s="79"/>
      <c r="M1459" s="79"/>
      <c r="N1459" s="60"/>
      <c r="O1459" s="88" t="s">
        <v>1686</v>
      </c>
      <c r="P1459" s="83">
        <v>45033.205740740741</v>
      </c>
      <c r="Q1459" s="88" t="s">
        <v>8326</v>
      </c>
      <c r="R1459" s="88"/>
      <c r="S1459" s="88" t="s">
        <v>8327</v>
      </c>
      <c r="T1459" s="88" t="s">
        <v>3575</v>
      </c>
      <c r="U1459" s="88" t="s">
        <v>8300</v>
      </c>
      <c r="V1459" s="88" t="s">
        <v>8328</v>
      </c>
      <c r="W1459" s="78" t="s">
        <v>8329</v>
      </c>
      <c r="X1459" s="83">
        <v>45033.205740740741</v>
      </c>
      <c r="Y1459" s="88" t="s">
        <v>1692</v>
      </c>
      <c r="Z1459" s="88" t="b">
        <v>0</v>
      </c>
      <c r="AA1459" s="88" t="b">
        <v>0</v>
      </c>
      <c r="AB1459" s="88"/>
      <c r="AC1459" s="88">
        <v>2</v>
      </c>
      <c r="AD1459" s="88">
        <v>0</v>
      </c>
      <c r="AE1459" s="88" t="s">
        <v>1693</v>
      </c>
      <c r="AF1459" s="88" t="b">
        <v>0</v>
      </c>
      <c r="AG1459" s="88" t="b">
        <v>0</v>
      </c>
      <c r="AH1459" s="88"/>
      <c r="AI1459" s="88"/>
      <c r="AJ1459" s="88"/>
      <c r="AK1459" s="88" t="s">
        <v>8330</v>
      </c>
      <c r="AL1459" s="88" t="s">
        <v>8331</v>
      </c>
      <c r="AM1459" s="88" t="s">
        <v>8330</v>
      </c>
      <c r="AN1459" s="88">
        <v>0</v>
      </c>
      <c r="AO1459" s="88" t="s">
        <v>8305</v>
      </c>
      <c r="AP1459" s="88" t="b">
        <v>1</v>
      </c>
      <c r="AQ1459" s="88" t="b">
        <v>0</v>
      </c>
      <c r="AR1459" s="88"/>
      <c r="AS1459" s="88" t="b">
        <v>0</v>
      </c>
      <c r="AT1459" s="88">
        <v>1</v>
      </c>
      <c r="AU1459" s="88">
        <v>1</v>
      </c>
    </row>
    <row r="1460" spans="1:47" ht="15" customHeight="1" x14ac:dyDescent="0.3">
      <c r="A1460" s="46" t="s">
        <v>1110</v>
      </c>
      <c r="B1460" s="46" t="s">
        <v>1107</v>
      </c>
      <c r="C1460" s="50"/>
      <c r="D1460" s="51"/>
      <c r="E1460" s="81"/>
      <c r="F1460" s="52"/>
      <c r="G1460" s="50"/>
      <c r="H1460" s="54"/>
      <c r="I1460" s="53"/>
      <c r="J1460" s="53"/>
      <c r="K1460" s="65"/>
      <c r="L1460" s="79"/>
      <c r="M1460" s="79"/>
      <c r="N1460" s="60"/>
      <c r="O1460" s="88" t="s">
        <v>1697</v>
      </c>
      <c r="P1460" s="83">
        <v>45033.198599537034</v>
      </c>
      <c r="Q1460" s="88" t="s">
        <v>8332</v>
      </c>
      <c r="R1460" s="88"/>
      <c r="S1460" s="88" t="s">
        <v>8330</v>
      </c>
      <c r="T1460" s="88" t="s">
        <v>3575</v>
      </c>
      <c r="U1460" s="88" t="s">
        <v>1110</v>
      </c>
      <c r="V1460" s="88" t="s">
        <v>8331</v>
      </c>
      <c r="W1460" s="78" t="s">
        <v>8333</v>
      </c>
      <c r="X1460" s="83">
        <v>45033.198599537034</v>
      </c>
      <c r="Y1460" s="88" t="s">
        <v>1692</v>
      </c>
      <c r="Z1460" s="88" t="b">
        <v>0</v>
      </c>
      <c r="AA1460" s="88" t="b">
        <v>0</v>
      </c>
      <c r="AB1460" s="88"/>
      <c r="AC1460" s="88">
        <v>0</v>
      </c>
      <c r="AD1460" s="88">
        <v>0</v>
      </c>
      <c r="AE1460" s="88" t="s">
        <v>1693</v>
      </c>
      <c r="AF1460" s="88" t="b">
        <v>0</v>
      </c>
      <c r="AG1460" s="88" t="b">
        <v>0</v>
      </c>
      <c r="AH1460" s="88"/>
      <c r="AI1460" s="88"/>
      <c r="AJ1460" s="88"/>
      <c r="AK1460" s="88" t="s">
        <v>8305</v>
      </c>
      <c r="AL1460" s="88" t="s">
        <v>8317</v>
      </c>
      <c r="AM1460" s="88" t="s">
        <v>8305</v>
      </c>
      <c r="AN1460" s="88">
        <v>1</v>
      </c>
      <c r="AO1460" s="88" t="s">
        <v>8305</v>
      </c>
      <c r="AP1460" s="88" t="b">
        <v>0</v>
      </c>
      <c r="AQ1460" s="88" t="b">
        <v>0</v>
      </c>
      <c r="AR1460" s="88"/>
      <c r="AS1460" s="88" t="b">
        <v>0</v>
      </c>
      <c r="AT1460" s="88">
        <v>0</v>
      </c>
      <c r="AU1460" s="88">
        <v>1</v>
      </c>
    </row>
    <row r="1461" spans="1:47" ht="15" customHeight="1" x14ac:dyDescent="0.3">
      <c r="A1461" s="46" t="s">
        <v>1107</v>
      </c>
      <c r="B1461" s="46" t="s">
        <v>1111</v>
      </c>
      <c r="C1461" s="50"/>
      <c r="D1461" s="51"/>
      <c r="E1461" s="81"/>
      <c r="F1461" s="52"/>
      <c r="G1461" s="50"/>
      <c r="H1461" s="54"/>
      <c r="I1461" s="53"/>
      <c r="J1461" s="53"/>
      <c r="K1461" s="65"/>
      <c r="L1461" s="79"/>
      <c r="M1461" s="79"/>
      <c r="N1461" s="60"/>
      <c r="O1461" s="88" t="s">
        <v>1686</v>
      </c>
      <c r="P1461" s="83">
        <v>45033.263981481483</v>
      </c>
      <c r="Q1461" s="88" t="s">
        <v>8334</v>
      </c>
      <c r="R1461" s="88"/>
      <c r="S1461" s="88" t="s">
        <v>8335</v>
      </c>
      <c r="T1461" s="88" t="s">
        <v>3575</v>
      </c>
      <c r="U1461" s="88" t="s">
        <v>8300</v>
      </c>
      <c r="V1461" s="88" t="s">
        <v>8336</v>
      </c>
      <c r="W1461" s="78" t="s">
        <v>8337</v>
      </c>
      <c r="X1461" s="83">
        <v>45033.263981481483</v>
      </c>
      <c r="Y1461" s="88" t="s">
        <v>1692</v>
      </c>
      <c r="Z1461" s="88" t="b">
        <v>0</v>
      </c>
      <c r="AA1461" s="88" t="b">
        <v>0</v>
      </c>
      <c r="AB1461" s="88"/>
      <c r="AC1461" s="88">
        <v>1</v>
      </c>
      <c r="AD1461" s="88">
        <v>0</v>
      </c>
      <c r="AE1461" s="88" t="s">
        <v>1693</v>
      </c>
      <c r="AF1461" s="88" t="b">
        <v>0</v>
      </c>
      <c r="AG1461" s="88" t="b">
        <v>0</v>
      </c>
      <c r="AH1461" s="88"/>
      <c r="AI1461" s="88"/>
      <c r="AJ1461" s="88"/>
      <c r="AK1461" s="88" t="s">
        <v>8338</v>
      </c>
      <c r="AL1461" s="88" t="s">
        <v>8339</v>
      </c>
      <c r="AM1461" s="88" t="s">
        <v>8338</v>
      </c>
      <c r="AN1461" s="88">
        <v>0</v>
      </c>
      <c r="AO1461" s="88" t="s">
        <v>8305</v>
      </c>
      <c r="AP1461" s="88" t="b">
        <v>1</v>
      </c>
      <c r="AQ1461" s="88" t="b">
        <v>0</v>
      </c>
      <c r="AR1461" s="88"/>
      <c r="AS1461" s="88" t="b">
        <v>0</v>
      </c>
      <c r="AT1461" s="88">
        <v>3</v>
      </c>
      <c r="AU1461" s="88">
        <v>2</v>
      </c>
    </row>
    <row r="1462" spans="1:47" ht="15" customHeight="1" x14ac:dyDescent="0.3">
      <c r="A1462" s="46" t="s">
        <v>1111</v>
      </c>
      <c r="B1462" s="46" t="s">
        <v>1107</v>
      </c>
      <c r="C1462" s="50"/>
      <c r="D1462" s="51"/>
      <c r="E1462" s="81"/>
      <c r="F1462" s="52"/>
      <c r="G1462" s="50"/>
      <c r="H1462" s="54"/>
      <c r="I1462" s="53"/>
      <c r="J1462" s="53"/>
      <c r="K1462" s="65"/>
      <c r="L1462" s="79"/>
      <c r="M1462" s="79"/>
      <c r="N1462" s="60"/>
      <c r="O1462" s="88" t="s">
        <v>1686</v>
      </c>
      <c r="P1462" s="83">
        <v>45033.209988425922</v>
      </c>
      <c r="Q1462" s="88" t="s">
        <v>8340</v>
      </c>
      <c r="R1462" s="88"/>
      <c r="S1462" s="88" t="s">
        <v>8338</v>
      </c>
      <c r="T1462" s="88" t="s">
        <v>3575</v>
      </c>
      <c r="U1462" s="88" t="s">
        <v>1111</v>
      </c>
      <c r="V1462" s="88" t="s">
        <v>8339</v>
      </c>
      <c r="W1462" s="78" t="s">
        <v>8341</v>
      </c>
      <c r="X1462" s="83">
        <v>45033.209988425922</v>
      </c>
      <c r="Y1462" s="88" t="s">
        <v>1692</v>
      </c>
      <c r="Z1462" s="88" t="b">
        <v>0</v>
      </c>
      <c r="AA1462" s="88" t="b">
        <v>0</v>
      </c>
      <c r="AB1462" s="88"/>
      <c r="AC1462" s="88">
        <v>2</v>
      </c>
      <c r="AD1462" s="88">
        <v>0</v>
      </c>
      <c r="AE1462" s="88" t="s">
        <v>1693</v>
      </c>
      <c r="AF1462" s="88" t="b">
        <v>0</v>
      </c>
      <c r="AG1462" s="88" t="b">
        <v>0</v>
      </c>
      <c r="AH1462" s="88"/>
      <c r="AI1462" s="88"/>
      <c r="AJ1462" s="88"/>
      <c r="AK1462" s="88" t="s">
        <v>8342</v>
      </c>
      <c r="AL1462" s="88" t="s">
        <v>8343</v>
      </c>
      <c r="AM1462" s="88" t="s">
        <v>8342</v>
      </c>
      <c r="AN1462" s="88">
        <v>1</v>
      </c>
      <c r="AO1462" s="88" t="s">
        <v>8305</v>
      </c>
      <c r="AP1462" s="88" t="b">
        <v>0</v>
      </c>
      <c r="AQ1462" s="88" t="b">
        <v>0</v>
      </c>
      <c r="AR1462" s="88"/>
      <c r="AS1462" s="88" t="b">
        <v>0</v>
      </c>
      <c r="AT1462" s="88">
        <v>2</v>
      </c>
      <c r="AU1462" s="88">
        <v>2</v>
      </c>
    </row>
    <row r="1463" spans="1:47" ht="15" customHeight="1" x14ac:dyDescent="0.3">
      <c r="A1463" s="46" t="s">
        <v>1107</v>
      </c>
      <c r="B1463" s="46" t="s">
        <v>1111</v>
      </c>
      <c r="C1463" s="50"/>
      <c r="D1463" s="51"/>
      <c r="E1463" s="81"/>
      <c r="F1463" s="52"/>
      <c r="G1463" s="50"/>
      <c r="H1463" s="54"/>
      <c r="I1463" s="53"/>
      <c r="J1463" s="53"/>
      <c r="K1463" s="65"/>
      <c r="L1463" s="79"/>
      <c r="M1463" s="79"/>
      <c r="N1463" s="60"/>
      <c r="O1463" s="88" t="s">
        <v>1686</v>
      </c>
      <c r="P1463" s="83">
        <v>45033.206747685188</v>
      </c>
      <c r="Q1463" s="88" t="s">
        <v>8344</v>
      </c>
      <c r="R1463" s="88"/>
      <c r="S1463" s="88" t="s">
        <v>8342</v>
      </c>
      <c r="T1463" s="88" t="s">
        <v>3575</v>
      </c>
      <c r="U1463" s="88" t="s">
        <v>8300</v>
      </c>
      <c r="V1463" s="88" t="s">
        <v>8343</v>
      </c>
      <c r="W1463" s="78" t="s">
        <v>8345</v>
      </c>
      <c r="X1463" s="83">
        <v>45033.206747685188</v>
      </c>
      <c r="Y1463" s="88" t="s">
        <v>1692</v>
      </c>
      <c r="Z1463" s="88" t="b">
        <v>0</v>
      </c>
      <c r="AA1463" s="88" t="b">
        <v>0</v>
      </c>
      <c r="AB1463" s="88"/>
      <c r="AC1463" s="88">
        <v>1</v>
      </c>
      <c r="AD1463" s="88">
        <v>0</v>
      </c>
      <c r="AE1463" s="88" t="s">
        <v>1693</v>
      </c>
      <c r="AF1463" s="88" t="b">
        <v>0</v>
      </c>
      <c r="AG1463" s="88" t="b">
        <v>0</v>
      </c>
      <c r="AH1463" s="88"/>
      <c r="AI1463" s="88"/>
      <c r="AJ1463" s="88"/>
      <c r="AK1463" s="88" t="s">
        <v>8346</v>
      </c>
      <c r="AL1463" s="88" t="s">
        <v>8347</v>
      </c>
      <c r="AM1463" s="88" t="s">
        <v>8346</v>
      </c>
      <c r="AN1463" s="88">
        <v>1</v>
      </c>
      <c r="AO1463" s="88" t="s">
        <v>8305</v>
      </c>
      <c r="AP1463" s="88" t="b">
        <v>1</v>
      </c>
      <c r="AQ1463" s="88" t="b">
        <v>0</v>
      </c>
      <c r="AR1463" s="88"/>
      <c r="AS1463" s="88" t="b">
        <v>0</v>
      </c>
      <c r="AT1463" s="88">
        <v>1</v>
      </c>
      <c r="AU1463" s="88">
        <v>2</v>
      </c>
    </row>
    <row r="1464" spans="1:47" ht="15" customHeight="1" x14ac:dyDescent="0.3">
      <c r="A1464" s="46" t="s">
        <v>1111</v>
      </c>
      <c r="B1464" s="46" t="s">
        <v>1107</v>
      </c>
      <c r="C1464" s="50"/>
      <c r="D1464" s="51"/>
      <c r="E1464" s="81"/>
      <c r="F1464" s="52"/>
      <c r="G1464" s="50"/>
      <c r="H1464" s="54"/>
      <c r="I1464" s="53"/>
      <c r="J1464" s="53"/>
      <c r="K1464" s="65"/>
      <c r="L1464" s="79"/>
      <c r="M1464" s="79"/>
      <c r="N1464" s="60"/>
      <c r="O1464" s="88" t="s">
        <v>1697</v>
      </c>
      <c r="P1464" s="83">
        <v>45033.203657407408</v>
      </c>
      <c r="Q1464" s="88" t="s">
        <v>8348</v>
      </c>
      <c r="R1464" s="88"/>
      <c r="S1464" s="88" t="s">
        <v>8346</v>
      </c>
      <c r="T1464" s="88" t="s">
        <v>3575</v>
      </c>
      <c r="U1464" s="88" t="s">
        <v>1111</v>
      </c>
      <c r="V1464" s="88" t="s">
        <v>8347</v>
      </c>
      <c r="W1464" s="78" t="s">
        <v>8349</v>
      </c>
      <c r="X1464" s="83">
        <v>45033.203657407408</v>
      </c>
      <c r="Y1464" s="88" t="s">
        <v>1692</v>
      </c>
      <c r="Z1464" s="88" t="b">
        <v>0</v>
      </c>
      <c r="AA1464" s="88" t="b">
        <v>0</v>
      </c>
      <c r="AB1464" s="88"/>
      <c r="AC1464" s="88">
        <v>1</v>
      </c>
      <c r="AD1464" s="88">
        <v>0</v>
      </c>
      <c r="AE1464" s="88" t="s">
        <v>1693</v>
      </c>
      <c r="AF1464" s="88" t="b">
        <v>0</v>
      </c>
      <c r="AG1464" s="88" t="b">
        <v>0</v>
      </c>
      <c r="AH1464" s="88"/>
      <c r="AI1464" s="88"/>
      <c r="AJ1464" s="88"/>
      <c r="AK1464" s="88" t="s">
        <v>8305</v>
      </c>
      <c r="AL1464" s="88" t="s">
        <v>8317</v>
      </c>
      <c r="AM1464" s="88" t="s">
        <v>8305</v>
      </c>
      <c r="AN1464" s="88">
        <v>1</v>
      </c>
      <c r="AO1464" s="88" t="s">
        <v>8305</v>
      </c>
      <c r="AP1464" s="88" t="b">
        <v>0</v>
      </c>
      <c r="AQ1464" s="88" t="b">
        <v>0</v>
      </c>
      <c r="AR1464" s="88"/>
      <c r="AS1464" s="88" t="b">
        <v>0</v>
      </c>
      <c r="AT1464" s="88">
        <v>0</v>
      </c>
      <c r="AU1464" s="88">
        <v>2</v>
      </c>
    </row>
    <row r="1465" spans="1:47" ht="15" customHeight="1" x14ac:dyDescent="0.3">
      <c r="A1465" s="46" t="s">
        <v>1107</v>
      </c>
      <c r="B1465" s="46" t="s">
        <v>1107</v>
      </c>
      <c r="C1465" s="50"/>
      <c r="D1465" s="51"/>
      <c r="E1465" s="81"/>
      <c r="F1465" s="52"/>
      <c r="G1465" s="50"/>
      <c r="H1465" s="54"/>
      <c r="I1465" s="53"/>
      <c r="J1465" s="53"/>
      <c r="K1465" s="65"/>
      <c r="L1465" s="79"/>
      <c r="M1465" s="79"/>
      <c r="N1465" s="60"/>
      <c r="O1465" s="88" t="s">
        <v>1736</v>
      </c>
      <c r="P1465" s="83">
        <v>45032.806273148148</v>
      </c>
      <c r="Q1465" s="88" t="s">
        <v>8350</v>
      </c>
      <c r="R1465" s="88"/>
      <c r="S1465" s="88" t="s">
        <v>8305</v>
      </c>
      <c r="T1465" s="88" t="s">
        <v>3575</v>
      </c>
      <c r="U1465" s="88" t="s">
        <v>8300</v>
      </c>
      <c r="V1465" s="88" t="s">
        <v>8317</v>
      </c>
      <c r="W1465" s="78" t="s">
        <v>8351</v>
      </c>
      <c r="X1465" s="83">
        <v>45032.806273148148</v>
      </c>
      <c r="Y1465" s="83">
        <v>45032.815115740741</v>
      </c>
      <c r="Z1465" s="88" t="b">
        <v>0</v>
      </c>
      <c r="AA1465" s="88" t="b">
        <v>0</v>
      </c>
      <c r="AB1465" s="88"/>
      <c r="AC1465" s="88">
        <v>1</v>
      </c>
      <c r="AD1465" s="88">
        <v>1</v>
      </c>
      <c r="AE1465" s="88" t="s">
        <v>1693</v>
      </c>
      <c r="AF1465" s="88" t="b">
        <v>0</v>
      </c>
      <c r="AG1465" s="88" t="b">
        <v>0</v>
      </c>
      <c r="AH1465" s="88" t="s">
        <v>8352</v>
      </c>
      <c r="AI1465" s="88" t="b">
        <v>0</v>
      </c>
      <c r="AJ1465" s="88">
        <v>0.67</v>
      </c>
      <c r="AK1465" s="88"/>
      <c r="AL1465" s="88"/>
      <c r="AM1465" s="88" t="s">
        <v>8305</v>
      </c>
      <c r="AN1465" s="88">
        <v>0</v>
      </c>
      <c r="AO1465" s="88"/>
      <c r="AP1465" s="88"/>
      <c r="AQ1465" s="88"/>
      <c r="AR1465" s="88"/>
      <c r="AS1465" s="88"/>
      <c r="AT1465" s="88"/>
      <c r="AU1465" s="88">
        <v>1</v>
      </c>
    </row>
    <row r="1466" spans="1:47" ht="15" customHeight="1" x14ac:dyDescent="0.3">
      <c r="A1466" s="46" t="s">
        <v>1112</v>
      </c>
      <c r="B1466" s="46" t="s">
        <v>1113</v>
      </c>
      <c r="C1466" s="50"/>
      <c r="D1466" s="51"/>
      <c r="E1466" s="81"/>
      <c r="F1466" s="52"/>
      <c r="G1466" s="50"/>
      <c r="H1466" s="54"/>
      <c r="I1466" s="53"/>
      <c r="J1466" s="53"/>
      <c r="K1466" s="65"/>
      <c r="L1466" s="79"/>
      <c r="M1466" s="79"/>
      <c r="N1466" s="60"/>
      <c r="O1466" s="88" t="s">
        <v>1686</v>
      </c>
      <c r="P1466" s="83">
        <v>45033.667430555557</v>
      </c>
      <c r="Q1466" s="88" t="s">
        <v>8353</v>
      </c>
      <c r="R1466" s="88"/>
      <c r="S1466" s="88" t="s">
        <v>8354</v>
      </c>
      <c r="T1466" s="88" t="s">
        <v>8355</v>
      </c>
      <c r="U1466" s="88" t="s">
        <v>1112</v>
      </c>
      <c r="V1466" s="88" t="s">
        <v>8356</v>
      </c>
      <c r="W1466" s="78" t="s">
        <v>8357</v>
      </c>
      <c r="X1466" s="83">
        <v>45033.667430555557</v>
      </c>
      <c r="Y1466" s="88" t="s">
        <v>1692</v>
      </c>
      <c r="Z1466" s="88" t="b">
        <v>0</v>
      </c>
      <c r="AA1466" s="88" t="b">
        <v>0</v>
      </c>
      <c r="AB1466" s="88"/>
      <c r="AC1466" s="88">
        <v>2</v>
      </c>
      <c r="AD1466" s="88">
        <v>0</v>
      </c>
      <c r="AE1466" s="88" t="s">
        <v>1693</v>
      </c>
      <c r="AF1466" s="88" t="b">
        <v>0</v>
      </c>
      <c r="AG1466" s="88" t="b">
        <v>0</v>
      </c>
      <c r="AH1466" s="88"/>
      <c r="AI1466" s="88"/>
      <c r="AJ1466" s="88"/>
      <c r="AK1466" s="88" t="s">
        <v>8358</v>
      </c>
      <c r="AL1466" s="88" t="s">
        <v>8359</v>
      </c>
      <c r="AM1466" s="88" t="s">
        <v>8358</v>
      </c>
      <c r="AN1466" s="88">
        <v>0</v>
      </c>
      <c r="AO1466" s="88" t="s">
        <v>8360</v>
      </c>
      <c r="AP1466" s="88" t="b">
        <v>1</v>
      </c>
      <c r="AQ1466" s="88" t="b">
        <v>0</v>
      </c>
      <c r="AR1466" s="88"/>
      <c r="AS1466" s="88" t="b">
        <v>0</v>
      </c>
      <c r="AT1466" s="88">
        <v>7</v>
      </c>
      <c r="AU1466" s="88">
        <v>4</v>
      </c>
    </row>
    <row r="1467" spans="1:47" ht="15" customHeight="1" x14ac:dyDescent="0.3">
      <c r="A1467" s="46" t="s">
        <v>1113</v>
      </c>
      <c r="B1467" s="46" t="s">
        <v>1112</v>
      </c>
      <c r="C1467" s="50"/>
      <c r="D1467" s="51"/>
      <c r="E1467" s="81"/>
      <c r="F1467" s="52"/>
      <c r="G1467" s="50"/>
      <c r="H1467" s="54"/>
      <c r="I1467" s="53"/>
      <c r="J1467" s="53"/>
      <c r="K1467" s="65"/>
      <c r="L1467" s="79"/>
      <c r="M1467" s="79"/>
      <c r="N1467" s="60"/>
      <c r="O1467" s="88" t="s">
        <v>1686</v>
      </c>
      <c r="P1467" s="83">
        <v>45033.663101851853</v>
      </c>
      <c r="Q1467" s="88" t="s">
        <v>8361</v>
      </c>
      <c r="R1467" s="88"/>
      <c r="S1467" s="88" t="s">
        <v>8358</v>
      </c>
      <c r="T1467" s="88" t="s">
        <v>8355</v>
      </c>
      <c r="U1467" s="88" t="s">
        <v>8362</v>
      </c>
      <c r="V1467" s="88" t="s">
        <v>8359</v>
      </c>
      <c r="W1467" s="78" t="s">
        <v>8363</v>
      </c>
      <c r="X1467" s="83">
        <v>45033.663101851853</v>
      </c>
      <c r="Y1467" s="88" t="s">
        <v>1692</v>
      </c>
      <c r="Z1467" s="88" t="b">
        <v>0</v>
      </c>
      <c r="AA1467" s="88" t="b">
        <v>0</v>
      </c>
      <c r="AB1467" s="88"/>
      <c r="AC1467" s="88">
        <v>1</v>
      </c>
      <c r="AD1467" s="88">
        <v>0</v>
      </c>
      <c r="AE1467" s="88" t="s">
        <v>1693</v>
      </c>
      <c r="AF1467" s="88" t="b">
        <v>0</v>
      </c>
      <c r="AG1467" s="88" t="b">
        <v>0</v>
      </c>
      <c r="AH1467" s="88"/>
      <c r="AI1467" s="88"/>
      <c r="AJ1467" s="88"/>
      <c r="AK1467" s="88" t="s">
        <v>8364</v>
      </c>
      <c r="AL1467" s="88" t="s">
        <v>8365</v>
      </c>
      <c r="AM1467" s="88" t="s">
        <v>8364</v>
      </c>
      <c r="AN1467" s="88">
        <v>1</v>
      </c>
      <c r="AO1467" s="88" t="s">
        <v>8360</v>
      </c>
      <c r="AP1467" s="88" t="b">
        <v>0</v>
      </c>
      <c r="AQ1467" s="88" t="b">
        <v>0</v>
      </c>
      <c r="AR1467" s="88"/>
      <c r="AS1467" s="88" t="b">
        <v>0</v>
      </c>
      <c r="AT1467" s="88">
        <v>6</v>
      </c>
      <c r="AU1467" s="88">
        <v>4</v>
      </c>
    </row>
    <row r="1468" spans="1:47" ht="15" customHeight="1" x14ac:dyDescent="0.3">
      <c r="A1468" s="46" t="s">
        <v>1112</v>
      </c>
      <c r="B1468" s="46" t="s">
        <v>1113</v>
      </c>
      <c r="C1468" s="50"/>
      <c r="D1468" s="51"/>
      <c r="E1468" s="81"/>
      <c r="F1468" s="52"/>
      <c r="G1468" s="50"/>
      <c r="H1468" s="54"/>
      <c r="I1468" s="53"/>
      <c r="J1468" s="53"/>
      <c r="K1468" s="65"/>
      <c r="L1468" s="79"/>
      <c r="M1468" s="79"/>
      <c r="N1468" s="60"/>
      <c r="O1468" s="88" t="s">
        <v>1686</v>
      </c>
      <c r="P1468" s="83">
        <v>45033.656180555554</v>
      </c>
      <c r="Q1468" s="88" t="s">
        <v>8366</v>
      </c>
      <c r="R1468" s="88"/>
      <c r="S1468" s="88" t="s">
        <v>8364</v>
      </c>
      <c r="T1468" s="88" t="s">
        <v>8355</v>
      </c>
      <c r="U1468" s="88" t="s">
        <v>1112</v>
      </c>
      <c r="V1468" s="88" t="s">
        <v>8365</v>
      </c>
      <c r="W1468" s="78" t="s">
        <v>8367</v>
      </c>
      <c r="X1468" s="83">
        <v>45033.656180555554</v>
      </c>
      <c r="Y1468" s="88" t="s">
        <v>1692</v>
      </c>
      <c r="Z1468" s="88" t="b">
        <v>0</v>
      </c>
      <c r="AA1468" s="88" t="b">
        <v>0</v>
      </c>
      <c r="AB1468" s="88"/>
      <c r="AC1468" s="88">
        <v>2</v>
      </c>
      <c r="AD1468" s="88">
        <v>0</v>
      </c>
      <c r="AE1468" s="88" t="s">
        <v>1693</v>
      </c>
      <c r="AF1468" s="88" t="b">
        <v>0</v>
      </c>
      <c r="AG1468" s="88" t="b">
        <v>0</v>
      </c>
      <c r="AH1468" s="88"/>
      <c r="AI1468" s="88"/>
      <c r="AJ1468" s="88"/>
      <c r="AK1468" s="88" t="s">
        <v>8368</v>
      </c>
      <c r="AL1468" s="88" t="s">
        <v>8369</v>
      </c>
      <c r="AM1468" s="88" t="s">
        <v>8368</v>
      </c>
      <c r="AN1468" s="88">
        <v>1</v>
      </c>
      <c r="AO1468" s="88" t="s">
        <v>8360</v>
      </c>
      <c r="AP1468" s="88" t="b">
        <v>1</v>
      </c>
      <c r="AQ1468" s="88" t="b">
        <v>0</v>
      </c>
      <c r="AR1468" s="88"/>
      <c r="AS1468" s="88" t="b">
        <v>0</v>
      </c>
      <c r="AT1468" s="88">
        <v>5</v>
      </c>
      <c r="AU1468" s="88">
        <v>4</v>
      </c>
    </row>
    <row r="1469" spans="1:47" ht="15" customHeight="1" x14ac:dyDescent="0.3">
      <c r="A1469" s="46" t="s">
        <v>1113</v>
      </c>
      <c r="B1469" s="46" t="s">
        <v>1112</v>
      </c>
      <c r="C1469" s="50"/>
      <c r="D1469" s="51"/>
      <c r="E1469" s="81"/>
      <c r="F1469" s="52"/>
      <c r="G1469" s="50"/>
      <c r="H1469" s="54"/>
      <c r="I1469" s="53"/>
      <c r="J1469" s="53"/>
      <c r="K1469" s="65"/>
      <c r="L1469" s="79"/>
      <c r="M1469" s="79"/>
      <c r="N1469" s="60"/>
      <c r="O1469" s="88" t="s">
        <v>1686</v>
      </c>
      <c r="P1469" s="83">
        <v>45033.624409722222</v>
      </c>
      <c r="Q1469" s="88" t="s">
        <v>8370</v>
      </c>
      <c r="R1469" s="88"/>
      <c r="S1469" s="88" t="s">
        <v>8368</v>
      </c>
      <c r="T1469" s="88" t="s">
        <v>8355</v>
      </c>
      <c r="U1469" s="88" t="s">
        <v>8362</v>
      </c>
      <c r="V1469" s="88" t="s">
        <v>8369</v>
      </c>
      <c r="W1469" s="78" t="s">
        <v>8371</v>
      </c>
      <c r="X1469" s="83">
        <v>45033.624409722222</v>
      </c>
      <c r="Y1469" s="88" t="s">
        <v>1692</v>
      </c>
      <c r="Z1469" s="88" t="b">
        <v>0</v>
      </c>
      <c r="AA1469" s="88" t="b">
        <v>0</v>
      </c>
      <c r="AB1469" s="88"/>
      <c r="AC1469" s="88">
        <v>2</v>
      </c>
      <c r="AD1469" s="88">
        <v>0</v>
      </c>
      <c r="AE1469" s="88" t="s">
        <v>1693</v>
      </c>
      <c r="AF1469" s="88" t="b">
        <v>0</v>
      </c>
      <c r="AG1469" s="88" t="b">
        <v>0</v>
      </c>
      <c r="AH1469" s="88"/>
      <c r="AI1469" s="88"/>
      <c r="AJ1469" s="88"/>
      <c r="AK1469" s="88" t="s">
        <v>8372</v>
      </c>
      <c r="AL1469" s="88" t="s">
        <v>8373</v>
      </c>
      <c r="AM1469" s="88" t="s">
        <v>8372</v>
      </c>
      <c r="AN1469" s="88">
        <v>1</v>
      </c>
      <c r="AO1469" s="88" t="s">
        <v>8360</v>
      </c>
      <c r="AP1469" s="88" t="b">
        <v>0</v>
      </c>
      <c r="AQ1469" s="88" t="b">
        <v>0</v>
      </c>
      <c r="AR1469" s="88"/>
      <c r="AS1469" s="88" t="b">
        <v>0</v>
      </c>
      <c r="AT1469" s="88">
        <v>4</v>
      </c>
      <c r="AU1469" s="88">
        <v>4</v>
      </c>
    </row>
    <row r="1470" spans="1:47" ht="15" customHeight="1" x14ac:dyDescent="0.3">
      <c r="A1470" s="46" t="s">
        <v>1112</v>
      </c>
      <c r="B1470" s="46" t="s">
        <v>1113</v>
      </c>
      <c r="C1470" s="50"/>
      <c r="D1470" s="51"/>
      <c r="E1470" s="81"/>
      <c r="F1470" s="52"/>
      <c r="G1470" s="50"/>
      <c r="H1470" s="54"/>
      <c r="I1470" s="53"/>
      <c r="J1470" s="53"/>
      <c r="K1470" s="65"/>
      <c r="L1470" s="79"/>
      <c r="M1470" s="79"/>
      <c r="N1470" s="60"/>
      <c r="O1470" s="88" t="s">
        <v>1686</v>
      </c>
      <c r="P1470" s="83">
        <v>45033.486678240741</v>
      </c>
      <c r="Q1470" s="88" t="s">
        <v>8374</v>
      </c>
      <c r="R1470" s="88"/>
      <c r="S1470" s="88" t="s">
        <v>8372</v>
      </c>
      <c r="T1470" s="88" t="s">
        <v>8355</v>
      </c>
      <c r="U1470" s="88" t="s">
        <v>1112</v>
      </c>
      <c r="V1470" s="88" t="s">
        <v>8373</v>
      </c>
      <c r="W1470" s="78" t="s">
        <v>8375</v>
      </c>
      <c r="X1470" s="83">
        <v>45033.486678240741</v>
      </c>
      <c r="Y1470" s="88" t="s">
        <v>1692</v>
      </c>
      <c r="Z1470" s="88" t="b">
        <v>0</v>
      </c>
      <c r="AA1470" s="88" t="b">
        <v>0</v>
      </c>
      <c r="AB1470" s="88"/>
      <c r="AC1470" s="88">
        <v>2</v>
      </c>
      <c r="AD1470" s="88">
        <v>0</v>
      </c>
      <c r="AE1470" s="88" t="s">
        <v>1693</v>
      </c>
      <c r="AF1470" s="88" t="b">
        <v>0</v>
      </c>
      <c r="AG1470" s="88" t="b">
        <v>0</v>
      </c>
      <c r="AH1470" s="88"/>
      <c r="AI1470" s="88"/>
      <c r="AJ1470" s="88"/>
      <c r="AK1470" s="88" t="s">
        <v>8376</v>
      </c>
      <c r="AL1470" s="88" t="s">
        <v>8377</v>
      </c>
      <c r="AM1470" s="88" t="s">
        <v>8376</v>
      </c>
      <c r="AN1470" s="88">
        <v>1</v>
      </c>
      <c r="AO1470" s="88" t="s">
        <v>8360</v>
      </c>
      <c r="AP1470" s="88" t="b">
        <v>1</v>
      </c>
      <c r="AQ1470" s="88" t="b">
        <v>0</v>
      </c>
      <c r="AR1470" s="88"/>
      <c r="AS1470" s="88" t="b">
        <v>0</v>
      </c>
      <c r="AT1470" s="88">
        <v>3</v>
      </c>
      <c r="AU1470" s="88">
        <v>4</v>
      </c>
    </row>
    <row r="1471" spans="1:47" ht="15" customHeight="1" x14ac:dyDescent="0.3">
      <c r="A1471" s="46" t="s">
        <v>1113</v>
      </c>
      <c r="B1471" s="46" t="s">
        <v>1112</v>
      </c>
      <c r="C1471" s="50"/>
      <c r="D1471" s="51"/>
      <c r="E1471" s="81"/>
      <c r="F1471" s="52"/>
      <c r="G1471" s="50"/>
      <c r="H1471" s="54"/>
      <c r="I1471" s="53"/>
      <c r="J1471" s="53"/>
      <c r="K1471" s="65"/>
      <c r="L1471" s="79"/>
      <c r="M1471" s="79"/>
      <c r="N1471" s="60"/>
      <c r="O1471" s="88" t="s">
        <v>1686</v>
      </c>
      <c r="P1471" s="83">
        <v>45033.470011574071</v>
      </c>
      <c r="Q1471" s="88" t="s">
        <v>8378</v>
      </c>
      <c r="R1471" s="88"/>
      <c r="S1471" s="88" t="s">
        <v>8376</v>
      </c>
      <c r="T1471" s="88" t="s">
        <v>8355</v>
      </c>
      <c r="U1471" s="88" t="s">
        <v>8362</v>
      </c>
      <c r="V1471" s="88" t="s">
        <v>8377</v>
      </c>
      <c r="W1471" s="78" t="s">
        <v>8379</v>
      </c>
      <c r="X1471" s="83">
        <v>45033.470011574071</v>
      </c>
      <c r="Y1471" s="88" t="s">
        <v>1692</v>
      </c>
      <c r="Z1471" s="88" t="b">
        <v>0</v>
      </c>
      <c r="AA1471" s="88" t="b">
        <v>0</v>
      </c>
      <c r="AB1471" s="88"/>
      <c r="AC1471" s="88">
        <v>2</v>
      </c>
      <c r="AD1471" s="88">
        <v>0</v>
      </c>
      <c r="AE1471" s="88" t="s">
        <v>1693</v>
      </c>
      <c r="AF1471" s="88" t="b">
        <v>0</v>
      </c>
      <c r="AG1471" s="88" t="b">
        <v>0</v>
      </c>
      <c r="AH1471" s="88"/>
      <c r="AI1471" s="88"/>
      <c r="AJ1471" s="88"/>
      <c r="AK1471" s="88" t="s">
        <v>8380</v>
      </c>
      <c r="AL1471" s="88" t="s">
        <v>8381</v>
      </c>
      <c r="AM1471" s="88" t="s">
        <v>8380</v>
      </c>
      <c r="AN1471" s="88">
        <v>1</v>
      </c>
      <c r="AO1471" s="88" t="s">
        <v>8360</v>
      </c>
      <c r="AP1471" s="88" t="b">
        <v>0</v>
      </c>
      <c r="AQ1471" s="88" t="b">
        <v>0</v>
      </c>
      <c r="AR1471" s="88"/>
      <c r="AS1471" s="88" t="b">
        <v>0</v>
      </c>
      <c r="AT1471" s="88">
        <v>2</v>
      </c>
      <c r="AU1471" s="88">
        <v>4</v>
      </c>
    </row>
    <row r="1472" spans="1:47" ht="15" customHeight="1" x14ac:dyDescent="0.3">
      <c r="A1472" s="46" t="s">
        <v>1112</v>
      </c>
      <c r="B1472" s="46" t="s">
        <v>1113</v>
      </c>
      <c r="C1472" s="50"/>
      <c r="D1472" s="51"/>
      <c r="E1472" s="81"/>
      <c r="F1472" s="52"/>
      <c r="G1472" s="50"/>
      <c r="H1472" s="54"/>
      <c r="I1472" s="53"/>
      <c r="J1472" s="53"/>
      <c r="K1472" s="65"/>
      <c r="L1472" s="79"/>
      <c r="M1472" s="79"/>
      <c r="N1472" s="60"/>
      <c r="O1472" s="88" t="s">
        <v>1686</v>
      </c>
      <c r="P1472" s="83">
        <v>45033.435046296298</v>
      </c>
      <c r="Q1472" s="88" t="s">
        <v>8382</v>
      </c>
      <c r="R1472" s="88"/>
      <c r="S1472" s="88" t="s">
        <v>8380</v>
      </c>
      <c r="T1472" s="88" t="s">
        <v>8355</v>
      </c>
      <c r="U1472" s="88" t="s">
        <v>1112</v>
      </c>
      <c r="V1472" s="88" t="s">
        <v>8381</v>
      </c>
      <c r="W1472" s="78" t="s">
        <v>8383</v>
      </c>
      <c r="X1472" s="83">
        <v>45033.435046296298</v>
      </c>
      <c r="Y1472" s="88" t="s">
        <v>1692</v>
      </c>
      <c r="Z1472" s="88" t="b">
        <v>0</v>
      </c>
      <c r="AA1472" s="88" t="b">
        <v>0</v>
      </c>
      <c r="AB1472" s="88"/>
      <c r="AC1472" s="88">
        <v>2</v>
      </c>
      <c r="AD1472" s="88">
        <v>0</v>
      </c>
      <c r="AE1472" s="88" t="s">
        <v>1693</v>
      </c>
      <c r="AF1472" s="88" t="b">
        <v>0</v>
      </c>
      <c r="AG1472" s="88" t="b">
        <v>0</v>
      </c>
      <c r="AH1472" s="88"/>
      <c r="AI1472" s="88"/>
      <c r="AJ1472" s="88"/>
      <c r="AK1472" s="88" t="s">
        <v>8384</v>
      </c>
      <c r="AL1472" s="88" t="s">
        <v>8385</v>
      </c>
      <c r="AM1472" s="88" t="s">
        <v>8384</v>
      </c>
      <c r="AN1472" s="88">
        <v>1</v>
      </c>
      <c r="AO1472" s="88" t="s">
        <v>8360</v>
      </c>
      <c r="AP1472" s="88" t="b">
        <v>1</v>
      </c>
      <c r="AQ1472" s="88" t="b">
        <v>0</v>
      </c>
      <c r="AR1472" s="88"/>
      <c r="AS1472" s="88" t="b">
        <v>0</v>
      </c>
      <c r="AT1472" s="88">
        <v>1</v>
      </c>
      <c r="AU1472" s="88">
        <v>4</v>
      </c>
    </row>
    <row r="1473" spans="1:47" ht="15" customHeight="1" x14ac:dyDescent="0.3">
      <c r="A1473" s="46" t="s">
        <v>1113</v>
      </c>
      <c r="B1473" s="46" t="s">
        <v>1112</v>
      </c>
      <c r="C1473" s="50"/>
      <c r="D1473" s="51"/>
      <c r="E1473" s="81"/>
      <c r="F1473" s="52"/>
      <c r="G1473" s="50"/>
      <c r="H1473" s="54"/>
      <c r="I1473" s="53"/>
      <c r="J1473" s="53"/>
      <c r="K1473" s="65"/>
      <c r="L1473" s="79"/>
      <c r="M1473" s="79"/>
      <c r="N1473" s="60"/>
      <c r="O1473" s="88" t="s">
        <v>1697</v>
      </c>
      <c r="P1473" s="83">
        <v>45033.387361111112</v>
      </c>
      <c r="Q1473" s="88" t="s">
        <v>8386</v>
      </c>
      <c r="R1473" s="88"/>
      <c r="S1473" s="88" t="s">
        <v>8384</v>
      </c>
      <c r="T1473" s="88" t="s">
        <v>8355</v>
      </c>
      <c r="U1473" s="88" t="s">
        <v>8362</v>
      </c>
      <c r="V1473" s="88" t="s">
        <v>8385</v>
      </c>
      <c r="W1473" s="78" t="s">
        <v>8387</v>
      </c>
      <c r="X1473" s="83">
        <v>45033.387361111112</v>
      </c>
      <c r="Y1473" s="88" t="s">
        <v>1692</v>
      </c>
      <c r="Z1473" s="88" t="b">
        <v>0</v>
      </c>
      <c r="AA1473" s="88" t="b">
        <v>0</v>
      </c>
      <c r="AB1473" s="88"/>
      <c r="AC1473" s="88">
        <v>1</v>
      </c>
      <c r="AD1473" s="88">
        <v>0</v>
      </c>
      <c r="AE1473" s="88" t="s">
        <v>1693</v>
      </c>
      <c r="AF1473" s="88" t="b">
        <v>0</v>
      </c>
      <c r="AG1473" s="88" t="b">
        <v>0</v>
      </c>
      <c r="AH1473" s="88"/>
      <c r="AI1473" s="88"/>
      <c r="AJ1473" s="88"/>
      <c r="AK1473" s="88" t="s">
        <v>8360</v>
      </c>
      <c r="AL1473" s="88" t="s">
        <v>8388</v>
      </c>
      <c r="AM1473" s="88" t="s">
        <v>8360</v>
      </c>
      <c r="AN1473" s="88">
        <v>1</v>
      </c>
      <c r="AO1473" s="88" t="s">
        <v>8360</v>
      </c>
      <c r="AP1473" s="88" t="b">
        <v>0</v>
      </c>
      <c r="AQ1473" s="88" t="b">
        <v>0</v>
      </c>
      <c r="AR1473" s="88"/>
      <c r="AS1473" s="88" t="b">
        <v>0</v>
      </c>
      <c r="AT1473" s="88">
        <v>0</v>
      </c>
      <c r="AU1473" s="88">
        <v>4</v>
      </c>
    </row>
    <row r="1474" spans="1:47" ht="15" customHeight="1" x14ac:dyDescent="0.3">
      <c r="A1474" s="46" t="s">
        <v>1112</v>
      </c>
      <c r="B1474" s="46" t="s">
        <v>1112</v>
      </c>
      <c r="C1474" s="50"/>
      <c r="D1474" s="51"/>
      <c r="E1474" s="81"/>
      <c r="F1474" s="52"/>
      <c r="G1474" s="50"/>
      <c r="H1474" s="54"/>
      <c r="I1474" s="53"/>
      <c r="J1474" s="53"/>
      <c r="K1474" s="65"/>
      <c r="L1474" s="79"/>
      <c r="M1474" s="79"/>
      <c r="N1474" s="60"/>
      <c r="O1474" s="88" t="s">
        <v>1736</v>
      </c>
      <c r="P1474" s="83">
        <v>45032.634236111109</v>
      </c>
      <c r="Q1474" s="88" t="s">
        <v>8389</v>
      </c>
      <c r="R1474" s="78" t="s">
        <v>8390</v>
      </c>
      <c r="S1474" s="88" t="s">
        <v>8360</v>
      </c>
      <c r="T1474" s="88" t="s">
        <v>8355</v>
      </c>
      <c r="U1474" s="88" t="s">
        <v>1112</v>
      </c>
      <c r="V1474" s="88" t="s">
        <v>8388</v>
      </c>
      <c r="W1474" s="78" t="s">
        <v>8391</v>
      </c>
      <c r="X1474" s="83">
        <v>45032.634236111109</v>
      </c>
      <c r="Y1474" s="88" t="s">
        <v>1692</v>
      </c>
      <c r="Z1474" s="88" t="b">
        <v>0</v>
      </c>
      <c r="AA1474" s="88" t="b">
        <v>0</v>
      </c>
      <c r="AB1474" s="88"/>
      <c r="AC1474" s="88">
        <v>7</v>
      </c>
      <c r="AD1474" s="88">
        <v>3</v>
      </c>
      <c r="AE1474" s="88" t="s">
        <v>1693</v>
      </c>
      <c r="AF1474" s="88" t="b">
        <v>0</v>
      </c>
      <c r="AG1474" s="88" t="b">
        <v>0</v>
      </c>
      <c r="AH1474" s="88" t="s">
        <v>8392</v>
      </c>
      <c r="AI1474" s="88" t="b">
        <v>0</v>
      </c>
      <c r="AJ1474" s="88">
        <v>0.71</v>
      </c>
      <c r="AK1474" s="88"/>
      <c r="AL1474" s="88"/>
      <c r="AM1474" s="88" t="s">
        <v>8360</v>
      </c>
      <c r="AN1474" s="88">
        <v>0</v>
      </c>
      <c r="AO1474" s="88"/>
      <c r="AP1474" s="88"/>
      <c r="AQ1474" s="88"/>
      <c r="AR1474" s="88"/>
      <c r="AS1474" s="88"/>
      <c r="AT1474" s="88"/>
      <c r="AU1474" s="88">
        <v>1</v>
      </c>
    </row>
    <row r="1475" spans="1:47" ht="15" customHeight="1" x14ac:dyDescent="0.3">
      <c r="A1475" s="46" t="s">
        <v>1094</v>
      </c>
      <c r="B1475" s="46" t="s">
        <v>1114</v>
      </c>
      <c r="C1475" s="50"/>
      <c r="D1475" s="51"/>
      <c r="E1475" s="81"/>
      <c r="F1475" s="52"/>
      <c r="G1475" s="50"/>
      <c r="H1475" s="54"/>
      <c r="I1475" s="53"/>
      <c r="J1475" s="53"/>
      <c r="K1475" s="65"/>
      <c r="L1475" s="79"/>
      <c r="M1475" s="79"/>
      <c r="N1475" s="60"/>
      <c r="O1475" s="88" t="s">
        <v>1686</v>
      </c>
      <c r="P1475" s="83">
        <v>45032.874236111114</v>
      </c>
      <c r="Q1475" s="88" t="s">
        <v>8393</v>
      </c>
      <c r="R1475" s="88"/>
      <c r="S1475" s="88" t="s">
        <v>8394</v>
      </c>
      <c r="T1475" s="88" t="s">
        <v>1742</v>
      </c>
      <c r="U1475" s="88" t="s">
        <v>1094</v>
      </c>
      <c r="V1475" s="88" t="s">
        <v>8395</v>
      </c>
      <c r="W1475" s="78" t="s">
        <v>8396</v>
      </c>
      <c r="X1475" s="83">
        <v>45032.874236111114</v>
      </c>
      <c r="Y1475" s="88" t="s">
        <v>1692</v>
      </c>
      <c r="Z1475" s="88" t="b">
        <v>0</v>
      </c>
      <c r="AA1475" s="88" t="b">
        <v>0</v>
      </c>
      <c r="AB1475" s="88"/>
      <c r="AC1475" s="88">
        <v>1</v>
      </c>
      <c r="AD1475" s="88">
        <v>0</v>
      </c>
      <c r="AE1475" s="88" t="s">
        <v>1693</v>
      </c>
      <c r="AF1475" s="88" t="b">
        <v>0</v>
      </c>
      <c r="AG1475" s="88" t="b">
        <v>0</v>
      </c>
      <c r="AH1475" s="88"/>
      <c r="AI1475" s="88"/>
      <c r="AJ1475" s="88"/>
      <c r="AK1475" s="88" t="s">
        <v>8397</v>
      </c>
      <c r="AL1475" s="88" t="s">
        <v>8398</v>
      </c>
      <c r="AM1475" s="88" t="s">
        <v>8397</v>
      </c>
      <c r="AN1475" s="88">
        <v>0</v>
      </c>
      <c r="AO1475" s="88" t="s">
        <v>8399</v>
      </c>
      <c r="AP1475" s="88" t="b">
        <v>0</v>
      </c>
      <c r="AQ1475" s="88" t="b">
        <v>0</v>
      </c>
      <c r="AR1475" s="88"/>
      <c r="AS1475" s="88" t="b">
        <v>0</v>
      </c>
      <c r="AT1475" s="88">
        <v>2</v>
      </c>
      <c r="AU1475" s="88">
        <v>2</v>
      </c>
    </row>
    <row r="1476" spans="1:47" ht="15" customHeight="1" x14ac:dyDescent="0.3">
      <c r="A1476" s="46" t="s">
        <v>1114</v>
      </c>
      <c r="B1476" s="46" t="s">
        <v>1094</v>
      </c>
      <c r="C1476" s="50"/>
      <c r="D1476" s="51"/>
      <c r="E1476" s="81"/>
      <c r="F1476" s="52"/>
      <c r="G1476" s="50"/>
      <c r="H1476" s="54"/>
      <c r="I1476" s="53"/>
      <c r="J1476" s="53"/>
      <c r="K1476" s="65"/>
      <c r="L1476" s="79"/>
      <c r="M1476" s="79"/>
      <c r="N1476" s="60"/>
      <c r="O1476" s="88" t="s">
        <v>1686</v>
      </c>
      <c r="P1476" s="83">
        <v>45032.830578703702</v>
      </c>
      <c r="Q1476" s="88" t="s">
        <v>8400</v>
      </c>
      <c r="R1476" s="88"/>
      <c r="S1476" s="88" t="s">
        <v>8397</v>
      </c>
      <c r="T1476" s="88" t="s">
        <v>1742</v>
      </c>
      <c r="U1476" s="88" t="s">
        <v>1114</v>
      </c>
      <c r="V1476" s="88" t="s">
        <v>8398</v>
      </c>
      <c r="W1476" s="78" t="s">
        <v>8401</v>
      </c>
      <c r="X1476" s="83">
        <v>45032.830578703702</v>
      </c>
      <c r="Y1476" s="88" t="s">
        <v>1692</v>
      </c>
      <c r="Z1476" s="88" t="b">
        <v>0</v>
      </c>
      <c r="AA1476" s="88" t="b">
        <v>0</v>
      </c>
      <c r="AB1476" s="88"/>
      <c r="AC1476" s="88">
        <v>1</v>
      </c>
      <c r="AD1476" s="88">
        <v>0</v>
      </c>
      <c r="AE1476" s="88" t="s">
        <v>1693</v>
      </c>
      <c r="AF1476" s="88" t="b">
        <v>0</v>
      </c>
      <c r="AG1476" s="88" t="b">
        <v>0</v>
      </c>
      <c r="AH1476" s="88"/>
      <c r="AI1476" s="88"/>
      <c r="AJ1476" s="88"/>
      <c r="AK1476" s="88" t="s">
        <v>8402</v>
      </c>
      <c r="AL1476" s="88" t="s">
        <v>8403</v>
      </c>
      <c r="AM1476" s="88" t="s">
        <v>8402</v>
      </c>
      <c r="AN1476" s="88">
        <v>1</v>
      </c>
      <c r="AO1476" s="88" t="s">
        <v>8399</v>
      </c>
      <c r="AP1476" s="88" t="b">
        <v>1</v>
      </c>
      <c r="AQ1476" s="88" t="b">
        <v>0</v>
      </c>
      <c r="AR1476" s="88"/>
      <c r="AS1476" s="88" t="b">
        <v>0</v>
      </c>
      <c r="AT1476" s="88">
        <v>1</v>
      </c>
      <c r="AU1476" s="88">
        <v>1</v>
      </c>
    </row>
    <row r="1477" spans="1:47" ht="15" customHeight="1" x14ac:dyDescent="0.3">
      <c r="A1477" s="46" t="s">
        <v>1094</v>
      </c>
      <c r="B1477" s="46" t="s">
        <v>1114</v>
      </c>
      <c r="C1477" s="50"/>
      <c r="D1477" s="51"/>
      <c r="E1477" s="81"/>
      <c r="F1477" s="52"/>
      <c r="G1477" s="50"/>
      <c r="H1477" s="54"/>
      <c r="I1477" s="53"/>
      <c r="J1477" s="53"/>
      <c r="K1477" s="65"/>
      <c r="L1477" s="79"/>
      <c r="M1477" s="79"/>
      <c r="N1477" s="60"/>
      <c r="O1477" s="88" t="s">
        <v>1697</v>
      </c>
      <c r="P1477" s="83">
        <v>45032.815358796295</v>
      </c>
      <c r="Q1477" s="88" t="s">
        <v>8404</v>
      </c>
      <c r="R1477" s="88"/>
      <c r="S1477" s="88" t="s">
        <v>8402</v>
      </c>
      <c r="T1477" s="88" t="s">
        <v>1742</v>
      </c>
      <c r="U1477" s="88" t="s">
        <v>1094</v>
      </c>
      <c r="V1477" s="88" t="s">
        <v>8403</v>
      </c>
      <c r="W1477" s="78" t="s">
        <v>8405</v>
      </c>
      <c r="X1477" s="83">
        <v>45032.815358796295</v>
      </c>
      <c r="Y1477" s="88" t="s">
        <v>1692</v>
      </c>
      <c r="Z1477" s="88" t="b">
        <v>0</v>
      </c>
      <c r="AA1477" s="88" t="b">
        <v>0</v>
      </c>
      <c r="AB1477" s="88"/>
      <c r="AC1477" s="88">
        <v>1</v>
      </c>
      <c r="AD1477" s="88">
        <v>0</v>
      </c>
      <c r="AE1477" s="88" t="s">
        <v>1693</v>
      </c>
      <c r="AF1477" s="88" t="b">
        <v>0</v>
      </c>
      <c r="AG1477" s="88" t="b">
        <v>0</v>
      </c>
      <c r="AH1477" s="88"/>
      <c r="AI1477" s="88"/>
      <c r="AJ1477" s="88"/>
      <c r="AK1477" s="88" t="s">
        <v>8399</v>
      </c>
      <c r="AL1477" s="88" t="s">
        <v>8406</v>
      </c>
      <c r="AM1477" s="88" t="s">
        <v>8399</v>
      </c>
      <c r="AN1477" s="88">
        <v>1</v>
      </c>
      <c r="AO1477" s="88" t="s">
        <v>8399</v>
      </c>
      <c r="AP1477" s="88" t="b">
        <v>0</v>
      </c>
      <c r="AQ1477" s="88" t="b">
        <v>0</v>
      </c>
      <c r="AR1477" s="88"/>
      <c r="AS1477" s="88" t="b">
        <v>0</v>
      </c>
      <c r="AT1477" s="88">
        <v>0</v>
      </c>
      <c r="AU1477" s="88">
        <v>2</v>
      </c>
    </row>
    <row r="1478" spans="1:47" ht="15" customHeight="1" x14ac:dyDescent="0.3">
      <c r="A1478" s="46" t="s">
        <v>1114</v>
      </c>
      <c r="B1478" s="46" t="s">
        <v>1114</v>
      </c>
      <c r="C1478" s="50"/>
      <c r="D1478" s="51"/>
      <c r="E1478" s="81"/>
      <c r="F1478" s="52"/>
      <c r="G1478" s="50"/>
      <c r="H1478" s="54"/>
      <c r="I1478" s="53"/>
      <c r="J1478" s="53"/>
      <c r="K1478" s="65"/>
      <c r="L1478" s="79"/>
      <c r="M1478" s="79"/>
      <c r="N1478" s="60"/>
      <c r="O1478" s="88" t="s">
        <v>1736</v>
      </c>
      <c r="P1478" s="83">
        <v>45032.662847222222</v>
      </c>
      <c r="Q1478" s="88" t="s">
        <v>8407</v>
      </c>
      <c r="R1478" s="88"/>
      <c r="S1478" s="88" t="s">
        <v>8399</v>
      </c>
      <c r="T1478" s="88" t="s">
        <v>1742</v>
      </c>
      <c r="U1478" s="88" t="s">
        <v>1114</v>
      </c>
      <c r="V1478" s="88" t="s">
        <v>8406</v>
      </c>
      <c r="W1478" s="78" t="s">
        <v>8408</v>
      </c>
      <c r="X1478" s="83">
        <v>45032.662847222222</v>
      </c>
      <c r="Y1478" s="88" t="s">
        <v>1692</v>
      </c>
      <c r="Z1478" s="88" t="b">
        <v>0</v>
      </c>
      <c r="AA1478" s="88" t="b">
        <v>0</v>
      </c>
      <c r="AB1478" s="88"/>
      <c r="AC1478" s="88">
        <v>1</v>
      </c>
      <c r="AD1478" s="88">
        <v>0</v>
      </c>
      <c r="AE1478" s="88" t="s">
        <v>1693</v>
      </c>
      <c r="AF1478" s="88" t="b">
        <v>0</v>
      </c>
      <c r="AG1478" s="88" t="b">
        <v>0</v>
      </c>
      <c r="AH1478" s="88" t="s">
        <v>8409</v>
      </c>
      <c r="AI1478" s="88" t="b">
        <v>0</v>
      </c>
      <c r="AJ1478" s="88">
        <v>1</v>
      </c>
      <c r="AK1478" s="88"/>
      <c r="AL1478" s="88"/>
      <c r="AM1478" s="88" t="s">
        <v>8399</v>
      </c>
      <c r="AN1478" s="88">
        <v>0</v>
      </c>
      <c r="AO1478" s="88"/>
      <c r="AP1478" s="88"/>
      <c r="AQ1478" s="88"/>
      <c r="AR1478" s="88"/>
      <c r="AS1478" s="88"/>
      <c r="AT1478" s="88"/>
      <c r="AU1478" s="88">
        <v>1</v>
      </c>
    </row>
    <row r="1479" spans="1:47" ht="15" customHeight="1" x14ac:dyDescent="0.3">
      <c r="A1479" s="46" t="s">
        <v>1115</v>
      </c>
      <c r="B1479" s="46" t="s">
        <v>1116</v>
      </c>
      <c r="C1479" s="50"/>
      <c r="D1479" s="51"/>
      <c r="E1479" s="81"/>
      <c r="F1479" s="52"/>
      <c r="G1479" s="50"/>
      <c r="H1479" s="54"/>
      <c r="I1479" s="53"/>
      <c r="J1479" s="53"/>
      <c r="K1479" s="65"/>
      <c r="L1479" s="79"/>
      <c r="M1479" s="79"/>
      <c r="N1479" s="60"/>
      <c r="O1479" s="88" t="s">
        <v>1697</v>
      </c>
      <c r="P1479" s="83">
        <v>45033.664837962962</v>
      </c>
      <c r="Q1479" s="88" t="s">
        <v>8410</v>
      </c>
      <c r="R1479" s="88"/>
      <c r="S1479" s="88" t="s">
        <v>8411</v>
      </c>
      <c r="T1479" s="88" t="s">
        <v>1742</v>
      </c>
      <c r="U1479" s="88" t="s">
        <v>1115</v>
      </c>
      <c r="V1479" s="88" t="s">
        <v>8412</v>
      </c>
      <c r="W1479" s="78" t="s">
        <v>8413</v>
      </c>
      <c r="X1479" s="83">
        <v>45033.664837962962</v>
      </c>
      <c r="Y1479" s="88" t="s">
        <v>1692</v>
      </c>
      <c r="Z1479" s="88" t="b">
        <v>0</v>
      </c>
      <c r="AA1479" s="88" t="b">
        <v>0</v>
      </c>
      <c r="AB1479" s="88"/>
      <c r="AC1479" s="88">
        <v>1</v>
      </c>
      <c r="AD1479" s="88">
        <v>0</v>
      </c>
      <c r="AE1479" s="88" t="s">
        <v>1693</v>
      </c>
      <c r="AF1479" s="88" t="b">
        <v>0</v>
      </c>
      <c r="AG1479" s="88" t="b">
        <v>0</v>
      </c>
      <c r="AH1479" s="88"/>
      <c r="AI1479" s="88"/>
      <c r="AJ1479" s="88"/>
      <c r="AK1479" s="88" t="s">
        <v>8414</v>
      </c>
      <c r="AL1479" s="88" t="s">
        <v>8415</v>
      </c>
      <c r="AM1479" s="88" t="s">
        <v>8414</v>
      </c>
      <c r="AN1479" s="88">
        <v>0</v>
      </c>
      <c r="AO1479" s="88" t="s">
        <v>8414</v>
      </c>
      <c r="AP1479" s="88" t="b">
        <v>0</v>
      </c>
      <c r="AQ1479" s="88" t="b">
        <v>0</v>
      </c>
      <c r="AR1479" s="88"/>
      <c r="AS1479" s="88" t="b">
        <v>0</v>
      </c>
      <c r="AT1479" s="88">
        <v>0</v>
      </c>
      <c r="AU1479" s="88">
        <v>1</v>
      </c>
    </row>
    <row r="1480" spans="1:47" ht="15" customHeight="1" x14ac:dyDescent="0.3">
      <c r="A1480" s="46" t="s">
        <v>1117</v>
      </c>
      <c r="B1480" s="46" t="s">
        <v>1116</v>
      </c>
      <c r="C1480" s="50"/>
      <c r="D1480" s="51"/>
      <c r="E1480" s="81"/>
      <c r="F1480" s="52"/>
      <c r="G1480" s="50"/>
      <c r="H1480" s="54"/>
      <c r="I1480" s="53"/>
      <c r="J1480" s="53"/>
      <c r="K1480" s="65"/>
      <c r="L1480" s="79"/>
      <c r="M1480" s="79"/>
      <c r="N1480" s="60"/>
      <c r="O1480" s="88" t="s">
        <v>1697</v>
      </c>
      <c r="P1480" s="83">
        <v>45033.857233796298</v>
      </c>
      <c r="Q1480" s="88" t="s">
        <v>8416</v>
      </c>
      <c r="R1480" s="88"/>
      <c r="S1480" s="88" t="s">
        <v>8417</v>
      </c>
      <c r="T1480" s="88" t="s">
        <v>1742</v>
      </c>
      <c r="U1480" s="88" t="s">
        <v>1117</v>
      </c>
      <c r="V1480" s="88" t="s">
        <v>8418</v>
      </c>
      <c r="W1480" s="78" t="s">
        <v>8419</v>
      </c>
      <c r="X1480" s="83">
        <v>45033.857233796298</v>
      </c>
      <c r="Y1480" s="88" t="s">
        <v>1692</v>
      </c>
      <c r="Z1480" s="88" t="b">
        <v>0</v>
      </c>
      <c r="AA1480" s="88" t="b">
        <v>0</v>
      </c>
      <c r="AB1480" s="88"/>
      <c r="AC1480" s="88">
        <v>1</v>
      </c>
      <c r="AD1480" s="88">
        <v>0</v>
      </c>
      <c r="AE1480" s="88" t="s">
        <v>1693</v>
      </c>
      <c r="AF1480" s="88" t="b">
        <v>0</v>
      </c>
      <c r="AG1480" s="88" t="b">
        <v>0</v>
      </c>
      <c r="AH1480" s="88"/>
      <c r="AI1480" s="88"/>
      <c r="AJ1480" s="88"/>
      <c r="AK1480" s="88" t="s">
        <v>8414</v>
      </c>
      <c r="AL1480" s="88" t="s">
        <v>8415</v>
      </c>
      <c r="AM1480" s="88" t="s">
        <v>8414</v>
      </c>
      <c r="AN1480" s="88">
        <v>0</v>
      </c>
      <c r="AO1480" s="88" t="s">
        <v>8414</v>
      </c>
      <c r="AP1480" s="88" t="b">
        <v>0</v>
      </c>
      <c r="AQ1480" s="88" t="b">
        <v>0</v>
      </c>
      <c r="AR1480" s="88"/>
      <c r="AS1480" s="88" t="b">
        <v>0</v>
      </c>
      <c r="AT1480" s="88">
        <v>0</v>
      </c>
      <c r="AU1480" s="88">
        <v>1</v>
      </c>
    </row>
    <row r="1481" spans="1:47" ht="15" customHeight="1" x14ac:dyDescent="0.3">
      <c r="A1481" s="46" t="s">
        <v>1116</v>
      </c>
      <c r="B1481" s="46" t="s">
        <v>1116</v>
      </c>
      <c r="C1481" s="50"/>
      <c r="D1481" s="51"/>
      <c r="E1481" s="81"/>
      <c r="F1481" s="52"/>
      <c r="G1481" s="50"/>
      <c r="H1481" s="54"/>
      <c r="I1481" s="53"/>
      <c r="J1481" s="53"/>
      <c r="K1481" s="65"/>
      <c r="L1481" s="79"/>
      <c r="M1481" s="79"/>
      <c r="N1481" s="60"/>
      <c r="O1481" s="88" t="s">
        <v>1736</v>
      </c>
      <c r="P1481" s="83">
        <v>45033.578796296293</v>
      </c>
      <c r="Q1481" s="88"/>
      <c r="R1481" s="78" t="s">
        <v>8420</v>
      </c>
      <c r="S1481" s="88" t="s">
        <v>8414</v>
      </c>
      <c r="T1481" s="88" t="s">
        <v>1742</v>
      </c>
      <c r="U1481" s="88" t="s">
        <v>1116</v>
      </c>
      <c r="V1481" s="88" t="s">
        <v>8415</v>
      </c>
      <c r="W1481" s="78" t="s">
        <v>8421</v>
      </c>
      <c r="X1481" s="83">
        <v>45033.578796296293</v>
      </c>
      <c r="Y1481" s="88" t="s">
        <v>1692</v>
      </c>
      <c r="Z1481" s="88" t="b">
        <v>0</v>
      </c>
      <c r="AA1481" s="88" t="b">
        <v>0</v>
      </c>
      <c r="AB1481" s="88"/>
      <c r="AC1481" s="88">
        <v>27</v>
      </c>
      <c r="AD1481" s="88">
        <v>1</v>
      </c>
      <c r="AE1481" s="88" t="s">
        <v>1693</v>
      </c>
      <c r="AF1481" s="88" t="b">
        <v>0</v>
      </c>
      <c r="AG1481" s="88" t="b">
        <v>0</v>
      </c>
      <c r="AH1481" s="88" t="s">
        <v>8422</v>
      </c>
      <c r="AI1481" s="88" t="b">
        <v>0</v>
      </c>
      <c r="AJ1481" s="88">
        <v>0.97</v>
      </c>
      <c r="AK1481" s="88"/>
      <c r="AL1481" s="88"/>
      <c r="AM1481" s="88" t="s">
        <v>8414</v>
      </c>
      <c r="AN1481" s="88">
        <v>0</v>
      </c>
      <c r="AO1481" s="88"/>
      <c r="AP1481" s="88"/>
      <c r="AQ1481" s="88"/>
      <c r="AR1481" s="88"/>
      <c r="AS1481" s="88"/>
      <c r="AT1481" s="88"/>
      <c r="AU1481" s="88">
        <v>1</v>
      </c>
    </row>
    <row r="1482" spans="1:47" ht="15" customHeight="1" x14ac:dyDescent="0.3">
      <c r="A1482" s="46" t="s">
        <v>1118</v>
      </c>
      <c r="B1482" s="46" t="s">
        <v>1119</v>
      </c>
      <c r="C1482" s="50"/>
      <c r="D1482" s="51"/>
      <c r="E1482" s="81"/>
      <c r="F1482" s="52"/>
      <c r="G1482" s="50"/>
      <c r="H1482" s="54"/>
      <c r="I1482" s="53"/>
      <c r="J1482" s="53"/>
      <c r="K1482" s="65"/>
      <c r="L1482" s="79"/>
      <c r="M1482" s="79"/>
      <c r="N1482" s="60"/>
      <c r="O1482" s="88" t="s">
        <v>1686</v>
      </c>
      <c r="P1482" s="83">
        <v>45032.552685185183</v>
      </c>
      <c r="Q1482" s="88" t="s">
        <v>8423</v>
      </c>
      <c r="R1482" s="88"/>
      <c r="S1482" s="88" t="s">
        <v>8424</v>
      </c>
      <c r="T1482" s="88" t="s">
        <v>8425</v>
      </c>
      <c r="U1482" s="88" t="s">
        <v>8426</v>
      </c>
      <c r="V1482" s="88" t="s">
        <v>8427</v>
      </c>
      <c r="W1482" s="78" t="s">
        <v>8428</v>
      </c>
      <c r="X1482" s="83">
        <v>45032.552685185183</v>
      </c>
      <c r="Y1482" s="88" t="s">
        <v>1692</v>
      </c>
      <c r="Z1482" s="88" t="b">
        <v>0</v>
      </c>
      <c r="AA1482" s="88" t="b">
        <v>0</v>
      </c>
      <c r="AB1482" s="88"/>
      <c r="AC1482" s="88">
        <v>3</v>
      </c>
      <c r="AD1482" s="88">
        <v>0</v>
      </c>
      <c r="AE1482" s="88" t="s">
        <v>1693</v>
      </c>
      <c r="AF1482" s="88" t="b">
        <v>0</v>
      </c>
      <c r="AG1482" s="88" t="b">
        <v>0</v>
      </c>
      <c r="AH1482" s="88"/>
      <c r="AI1482" s="88"/>
      <c r="AJ1482" s="88"/>
      <c r="AK1482" s="88" t="s">
        <v>8429</v>
      </c>
      <c r="AL1482" s="88" t="s">
        <v>8430</v>
      </c>
      <c r="AM1482" s="88" t="s">
        <v>8429</v>
      </c>
      <c r="AN1482" s="88">
        <v>0</v>
      </c>
      <c r="AO1482" s="88" t="s">
        <v>8431</v>
      </c>
      <c r="AP1482" s="88" t="b">
        <v>0</v>
      </c>
      <c r="AQ1482" s="88" t="b">
        <v>0</v>
      </c>
      <c r="AR1482" s="88"/>
      <c r="AS1482" s="88" t="b">
        <v>0</v>
      </c>
      <c r="AT1482" s="88">
        <v>1</v>
      </c>
      <c r="AU1482" s="88">
        <v>1</v>
      </c>
    </row>
    <row r="1483" spans="1:47" ht="15" customHeight="1" x14ac:dyDescent="0.3">
      <c r="A1483" s="46" t="s">
        <v>1120</v>
      </c>
      <c r="B1483" s="46" t="s">
        <v>1119</v>
      </c>
      <c r="C1483" s="50"/>
      <c r="D1483" s="51"/>
      <c r="E1483" s="81"/>
      <c r="F1483" s="52"/>
      <c r="G1483" s="50"/>
      <c r="H1483" s="54"/>
      <c r="I1483" s="53"/>
      <c r="J1483" s="53"/>
      <c r="K1483" s="65"/>
      <c r="L1483" s="79"/>
      <c r="M1483" s="79"/>
      <c r="N1483" s="60"/>
      <c r="O1483" s="88" t="s">
        <v>1686</v>
      </c>
      <c r="P1483" s="83">
        <v>45032.648842592593</v>
      </c>
      <c r="Q1483" s="88" t="s">
        <v>8432</v>
      </c>
      <c r="R1483" s="88"/>
      <c r="S1483" s="88" t="s">
        <v>8433</v>
      </c>
      <c r="T1483" s="88" t="s">
        <v>8425</v>
      </c>
      <c r="U1483" s="88" t="s">
        <v>8434</v>
      </c>
      <c r="V1483" s="88" t="s">
        <v>8435</v>
      </c>
      <c r="W1483" s="78" t="s">
        <v>8436</v>
      </c>
      <c r="X1483" s="83">
        <v>45032.648842592593</v>
      </c>
      <c r="Y1483" s="88" t="s">
        <v>1692</v>
      </c>
      <c r="Z1483" s="88" t="b">
        <v>0</v>
      </c>
      <c r="AA1483" s="88" t="b">
        <v>0</v>
      </c>
      <c r="AB1483" s="88"/>
      <c r="AC1483" s="88">
        <v>1</v>
      </c>
      <c r="AD1483" s="88">
        <v>0</v>
      </c>
      <c r="AE1483" s="88" t="s">
        <v>1693</v>
      </c>
      <c r="AF1483" s="88" t="b">
        <v>0</v>
      </c>
      <c r="AG1483" s="88" t="b">
        <v>0</v>
      </c>
      <c r="AH1483" s="88"/>
      <c r="AI1483" s="88"/>
      <c r="AJ1483" s="88"/>
      <c r="AK1483" s="88" t="s">
        <v>8429</v>
      </c>
      <c r="AL1483" s="88" t="s">
        <v>8430</v>
      </c>
      <c r="AM1483" s="88" t="s">
        <v>8429</v>
      </c>
      <c r="AN1483" s="88">
        <v>0</v>
      </c>
      <c r="AO1483" s="88" t="s">
        <v>8431</v>
      </c>
      <c r="AP1483" s="88" t="b">
        <v>1</v>
      </c>
      <c r="AQ1483" s="88" t="b">
        <v>0</v>
      </c>
      <c r="AR1483" s="88"/>
      <c r="AS1483" s="88" t="b">
        <v>0</v>
      </c>
      <c r="AT1483" s="88">
        <v>1</v>
      </c>
      <c r="AU1483" s="88">
        <v>1</v>
      </c>
    </row>
    <row r="1484" spans="1:47" ht="15" customHeight="1" x14ac:dyDescent="0.3">
      <c r="A1484" s="46" t="s">
        <v>1119</v>
      </c>
      <c r="B1484" s="46" t="s">
        <v>1120</v>
      </c>
      <c r="C1484" s="50"/>
      <c r="D1484" s="51"/>
      <c r="E1484" s="81"/>
      <c r="F1484" s="52"/>
      <c r="G1484" s="50"/>
      <c r="H1484" s="54"/>
      <c r="I1484" s="53"/>
      <c r="J1484" s="53"/>
      <c r="K1484" s="65"/>
      <c r="L1484" s="79"/>
      <c r="M1484" s="79"/>
      <c r="N1484" s="60"/>
      <c r="O1484" s="88" t="s">
        <v>1697</v>
      </c>
      <c r="P1484" s="83">
        <v>45032.191238425927</v>
      </c>
      <c r="Q1484" s="88" t="s">
        <v>8437</v>
      </c>
      <c r="R1484" s="88"/>
      <c r="S1484" s="88" t="s">
        <v>8429</v>
      </c>
      <c r="T1484" s="88" t="s">
        <v>8425</v>
      </c>
      <c r="U1484" s="88" t="s">
        <v>8438</v>
      </c>
      <c r="V1484" s="88" t="s">
        <v>8430</v>
      </c>
      <c r="W1484" s="78" t="s">
        <v>8439</v>
      </c>
      <c r="X1484" s="83">
        <v>45032.191238425927</v>
      </c>
      <c r="Y1484" s="83">
        <v>45032.194953703707</v>
      </c>
      <c r="Z1484" s="88" t="b">
        <v>0</v>
      </c>
      <c r="AA1484" s="88" t="b">
        <v>0</v>
      </c>
      <c r="AB1484" s="88"/>
      <c r="AC1484" s="88">
        <v>22</v>
      </c>
      <c r="AD1484" s="88">
        <v>0</v>
      </c>
      <c r="AE1484" s="88" t="s">
        <v>1693</v>
      </c>
      <c r="AF1484" s="88" t="b">
        <v>0</v>
      </c>
      <c r="AG1484" s="88" t="b">
        <v>0</v>
      </c>
      <c r="AH1484" s="88"/>
      <c r="AI1484" s="88"/>
      <c r="AJ1484" s="88"/>
      <c r="AK1484" s="88" t="s">
        <v>8431</v>
      </c>
      <c r="AL1484" s="88" t="s">
        <v>8440</v>
      </c>
      <c r="AM1484" s="88" t="s">
        <v>8431</v>
      </c>
      <c r="AN1484" s="88">
        <v>2</v>
      </c>
      <c r="AO1484" s="88" t="s">
        <v>8431</v>
      </c>
      <c r="AP1484" s="88" t="b">
        <v>0</v>
      </c>
      <c r="AQ1484" s="88" t="b">
        <v>0</v>
      </c>
      <c r="AR1484" s="88"/>
      <c r="AS1484" s="88" t="b">
        <v>0</v>
      </c>
      <c r="AT1484" s="88">
        <v>0</v>
      </c>
      <c r="AU1484" s="88">
        <v>1</v>
      </c>
    </row>
    <row r="1485" spans="1:47" ht="15" customHeight="1" x14ac:dyDescent="0.3">
      <c r="A1485" s="46" t="s">
        <v>1121</v>
      </c>
      <c r="B1485" s="46" t="s">
        <v>1120</v>
      </c>
      <c r="C1485" s="50"/>
      <c r="D1485" s="51"/>
      <c r="E1485" s="81"/>
      <c r="F1485" s="52"/>
      <c r="G1485" s="50"/>
      <c r="H1485" s="54"/>
      <c r="I1485" s="53"/>
      <c r="J1485" s="53"/>
      <c r="K1485" s="65"/>
      <c r="L1485" s="79"/>
      <c r="M1485" s="79"/>
      <c r="N1485" s="60"/>
      <c r="O1485" s="88" t="s">
        <v>1686</v>
      </c>
      <c r="P1485" s="83">
        <v>45032.655821759261</v>
      </c>
      <c r="Q1485" s="88" t="s">
        <v>8441</v>
      </c>
      <c r="R1485" s="88"/>
      <c r="S1485" s="88" t="s">
        <v>8442</v>
      </c>
      <c r="T1485" s="88" t="s">
        <v>8425</v>
      </c>
      <c r="U1485" s="88" t="s">
        <v>8443</v>
      </c>
      <c r="V1485" s="88" t="s">
        <v>8444</v>
      </c>
      <c r="W1485" s="78" t="s">
        <v>8445</v>
      </c>
      <c r="X1485" s="83">
        <v>45032.655821759261</v>
      </c>
      <c r="Y1485" s="88" t="s">
        <v>1692</v>
      </c>
      <c r="Z1485" s="88" t="b">
        <v>0</v>
      </c>
      <c r="AA1485" s="88" t="b">
        <v>0</v>
      </c>
      <c r="AB1485" s="88"/>
      <c r="AC1485" s="88">
        <v>3</v>
      </c>
      <c r="AD1485" s="88">
        <v>0</v>
      </c>
      <c r="AE1485" s="88" t="s">
        <v>1693</v>
      </c>
      <c r="AF1485" s="88" t="b">
        <v>0</v>
      </c>
      <c r="AG1485" s="88" t="b">
        <v>0</v>
      </c>
      <c r="AH1485" s="88"/>
      <c r="AI1485" s="88"/>
      <c r="AJ1485" s="88"/>
      <c r="AK1485" s="88" t="s">
        <v>8446</v>
      </c>
      <c r="AL1485" s="88" t="s">
        <v>8447</v>
      </c>
      <c r="AM1485" s="88" t="s">
        <v>8446</v>
      </c>
      <c r="AN1485" s="88">
        <v>0</v>
      </c>
      <c r="AO1485" s="88" t="s">
        <v>8431</v>
      </c>
      <c r="AP1485" s="88" t="b">
        <v>0</v>
      </c>
      <c r="AQ1485" s="88" t="b">
        <v>0</v>
      </c>
      <c r="AR1485" s="88"/>
      <c r="AS1485" s="88" t="b">
        <v>0</v>
      </c>
      <c r="AT1485" s="88">
        <v>2</v>
      </c>
      <c r="AU1485" s="88">
        <v>1</v>
      </c>
    </row>
    <row r="1486" spans="1:47" ht="15" customHeight="1" x14ac:dyDescent="0.3">
      <c r="A1486" s="46" t="s">
        <v>1120</v>
      </c>
      <c r="B1486" s="46" t="s">
        <v>1122</v>
      </c>
      <c r="C1486" s="50"/>
      <c r="D1486" s="51"/>
      <c r="E1486" s="81"/>
      <c r="F1486" s="52"/>
      <c r="G1486" s="50"/>
      <c r="H1486" s="54"/>
      <c r="I1486" s="53"/>
      <c r="J1486" s="53"/>
      <c r="K1486" s="65"/>
      <c r="L1486" s="79"/>
      <c r="M1486" s="79"/>
      <c r="N1486" s="60"/>
      <c r="O1486" s="88" t="s">
        <v>1686</v>
      </c>
      <c r="P1486" s="83">
        <v>45032.606851851851</v>
      </c>
      <c r="Q1486" s="88" t="s">
        <v>8448</v>
      </c>
      <c r="R1486" s="88"/>
      <c r="S1486" s="88" t="s">
        <v>8446</v>
      </c>
      <c r="T1486" s="88" t="s">
        <v>8425</v>
      </c>
      <c r="U1486" s="88" t="s">
        <v>8434</v>
      </c>
      <c r="V1486" s="88" t="s">
        <v>8447</v>
      </c>
      <c r="W1486" s="78" t="s">
        <v>8449</v>
      </c>
      <c r="X1486" s="83">
        <v>45032.606851851851</v>
      </c>
      <c r="Y1486" s="88" t="s">
        <v>1692</v>
      </c>
      <c r="Z1486" s="88" t="b">
        <v>0</v>
      </c>
      <c r="AA1486" s="88" t="b">
        <v>0</v>
      </c>
      <c r="AB1486" s="88"/>
      <c r="AC1486" s="88">
        <v>6</v>
      </c>
      <c r="AD1486" s="88">
        <v>0</v>
      </c>
      <c r="AE1486" s="88" t="s">
        <v>1693</v>
      </c>
      <c r="AF1486" s="88" t="b">
        <v>0</v>
      </c>
      <c r="AG1486" s="88" t="b">
        <v>0</v>
      </c>
      <c r="AH1486" s="88"/>
      <c r="AI1486" s="88"/>
      <c r="AJ1486" s="88"/>
      <c r="AK1486" s="88" t="s">
        <v>8450</v>
      </c>
      <c r="AL1486" s="88" t="s">
        <v>8451</v>
      </c>
      <c r="AM1486" s="88" t="s">
        <v>8450</v>
      </c>
      <c r="AN1486" s="88">
        <v>1</v>
      </c>
      <c r="AO1486" s="88" t="s">
        <v>8431</v>
      </c>
      <c r="AP1486" s="88" t="b">
        <v>1</v>
      </c>
      <c r="AQ1486" s="88" t="b">
        <v>0</v>
      </c>
      <c r="AR1486" s="88"/>
      <c r="AS1486" s="88" t="b">
        <v>0</v>
      </c>
      <c r="AT1486" s="88">
        <v>1</v>
      </c>
      <c r="AU1486" s="88">
        <v>1</v>
      </c>
    </row>
    <row r="1487" spans="1:47" ht="15" customHeight="1" x14ac:dyDescent="0.3">
      <c r="A1487" s="46" t="s">
        <v>1122</v>
      </c>
      <c r="B1487" s="46" t="s">
        <v>1120</v>
      </c>
      <c r="C1487" s="50"/>
      <c r="D1487" s="51"/>
      <c r="E1487" s="81"/>
      <c r="F1487" s="52"/>
      <c r="G1487" s="50"/>
      <c r="H1487" s="54"/>
      <c r="I1487" s="53"/>
      <c r="J1487" s="53"/>
      <c r="K1487" s="65"/>
      <c r="L1487" s="79"/>
      <c r="M1487" s="79"/>
      <c r="N1487" s="60"/>
      <c r="O1487" s="88" t="s">
        <v>1697</v>
      </c>
      <c r="P1487" s="83">
        <v>45032.164155092592</v>
      </c>
      <c r="Q1487" s="88" t="s">
        <v>8452</v>
      </c>
      <c r="R1487" s="88"/>
      <c r="S1487" s="88" t="s">
        <v>8450</v>
      </c>
      <c r="T1487" s="88" t="s">
        <v>8425</v>
      </c>
      <c r="U1487" s="88" t="s">
        <v>1122</v>
      </c>
      <c r="V1487" s="88" t="s">
        <v>8451</v>
      </c>
      <c r="W1487" s="78" t="s">
        <v>8453</v>
      </c>
      <c r="X1487" s="83">
        <v>45032.164155092592</v>
      </c>
      <c r="Y1487" s="88" t="s">
        <v>1692</v>
      </c>
      <c r="Z1487" s="88" t="b">
        <v>0</v>
      </c>
      <c r="AA1487" s="88" t="b">
        <v>0</v>
      </c>
      <c r="AB1487" s="88"/>
      <c r="AC1487" s="88">
        <v>49</v>
      </c>
      <c r="AD1487" s="88">
        <v>0</v>
      </c>
      <c r="AE1487" s="88" t="s">
        <v>1693</v>
      </c>
      <c r="AF1487" s="88" t="b">
        <v>0</v>
      </c>
      <c r="AG1487" s="88" t="b">
        <v>0</v>
      </c>
      <c r="AH1487" s="88"/>
      <c r="AI1487" s="88"/>
      <c r="AJ1487" s="88"/>
      <c r="AK1487" s="88" t="s">
        <v>8431</v>
      </c>
      <c r="AL1487" s="88" t="s">
        <v>8440</v>
      </c>
      <c r="AM1487" s="88" t="s">
        <v>8431</v>
      </c>
      <c r="AN1487" s="88">
        <v>1</v>
      </c>
      <c r="AO1487" s="88" t="s">
        <v>8431</v>
      </c>
      <c r="AP1487" s="88" t="b">
        <v>0</v>
      </c>
      <c r="AQ1487" s="88" t="b">
        <v>0</v>
      </c>
      <c r="AR1487" s="88"/>
      <c r="AS1487" s="88" t="b">
        <v>0</v>
      </c>
      <c r="AT1487" s="88">
        <v>0</v>
      </c>
      <c r="AU1487" s="88">
        <v>1</v>
      </c>
    </row>
    <row r="1488" spans="1:47" ht="15" customHeight="1" x14ac:dyDescent="0.3">
      <c r="A1488" s="46" t="s">
        <v>1123</v>
      </c>
      <c r="B1488" s="46" t="s">
        <v>1124</v>
      </c>
      <c r="C1488" s="50"/>
      <c r="D1488" s="51"/>
      <c r="E1488" s="81"/>
      <c r="F1488" s="52"/>
      <c r="G1488" s="50"/>
      <c r="H1488" s="54"/>
      <c r="I1488" s="53"/>
      <c r="J1488" s="53"/>
      <c r="K1488" s="65"/>
      <c r="L1488" s="79"/>
      <c r="M1488" s="79"/>
      <c r="N1488" s="60"/>
      <c r="O1488" s="88" t="s">
        <v>1686</v>
      </c>
      <c r="P1488" s="83">
        <v>45032.335763888892</v>
      </c>
      <c r="Q1488" s="88" t="s">
        <v>8454</v>
      </c>
      <c r="R1488" s="88"/>
      <c r="S1488" s="88" t="s">
        <v>8455</v>
      </c>
      <c r="T1488" s="88" t="s">
        <v>8425</v>
      </c>
      <c r="U1488" s="88" t="s">
        <v>8456</v>
      </c>
      <c r="V1488" s="88" t="s">
        <v>8457</v>
      </c>
      <c r="W1488" s="78" t="s">
        <v>8458</v>
      </c>
      <c r="X1488" s="83">
        <v>45032.335763888892</v>
      </c>
      <c r="Y1488" s="88" t="s">
        <v>1692</v>
      </c>
      <c r="Z1488" s="88" t="b">
        <v>0</v>
      </c>
      <c r="AA1488" s="88" t="b">
        <v>0</v>
      </c>
      <c r="AB1488" s="88"/>
      <c r="AC1488" s="88">
        <v>16</v>
      </c>
      <c r="AD1488" s="88">
        <v>0</v>
      </c>
      <c r="AE1488" s="88" t="s">
        <v>1693</v>
      </c>
      <c r="AF1488" s="88" t="b">
        <v>0</v>
      </c>
      <c r="AG1488" s="88" t="b">
        <v>0</v>
      </c>
      <c r="AH1488" s="88"/>
      <c r="AI1488" s="88"/>
      <c r="AJ1488" s="88"/>
      <c r="AK1488" s="88" t="s">
        <v>8459</v>
      </c>
      <c r="AL1488" s="88" t="s">
        <v>8460</v>
      </c>
      <c r="AM1488" s="88" t="s">
        <v>8459</v>
      </c>
      <c r="AN1488" s="88">
        <v>0</v>
      </c>
      <c r="AO1488" s="88" t="s">
        <v>8431</v>
      </c>
      <c r="AP1488" s="88" t="b">
        <v>0</v>
      </c>
      <c r="AQ1488" s="88" t="b">
        <v>0</v>
      </c>
      <c r="AR1488" s="88"/>
      <c r="AS1488" s="88" t="b">
        <v>0</v>
      </c>
      <c r="AT1488" s="88">
        <v>1</v>
      </c>
      <c r="AU1488" s="88">
        <v>1</v>
      </c>
    </row>
    <row r="1489" spans="1:47" ht="15" customHeight="1" x14ac:dyDescent="0.3">
      <c r="A1489" s="46" t="s">
        <v>1120</v>
      </c>
      <c r="B1489" s="46" t="s">
        <v>1125</v>
      </c>
      <c r="C1489" s="50"/>
      <c r="D1489" s="51"/>
      <c r="E1489" s="81"/>
      <c r="F1489" s="52"/>
      <c r="G1489" s="50"/>
      <c r="H1489" s="54"/>
      <c r="I1489" s="53"/>
      <c r="J1489" s="53"/>
      <c r="K1489" s="65"/>
      <c r="L1489" s="79"/>
      <c r="M1489" s="79"/>
      <c r="N1489" s="60"/>
      <c r="O1489" s="88" t="s">
        <v>1686</v>
      </c>
      <c r="P1489" s="83">
        <v>45033.12226851852</v>
      </c>
      <c r="Q1489" s="88" t="s">
        <v>8461</v>
      </c>
      <c r="R1489" s="88"/>
      <c r="S1489" s="88" t="s">
        <v>8462</v>
      </c>
      <c r="T1489" s="88" t="s">
        <v>8425</v>
      </c>
      <c r="U1489" s="88" t="s">
        <v>8434</v>
      </c>
      <c r="V1489" s="88" t="s">
        <v>8463</v>
      </c>
      <c r="W1489" s="78" t="s">
        <v>8464</v>
      </c>
      <c r="X1489" s="83">
        <v>45033.12226851852</v>
      </c>
      <c r="Y1489" s="88" t="s">
        <v>1692</v>
      </c>
      <c r="Z1489" s="88" t="b">
        <v>0</v>
      </c>
      <c r="AA1489" s="88" t="b">
        <v>0</v>
      </c>
      <c r="AB1489" s="88"/>
      <c r="AC1489" s="88">
        <v>4</v>
      </c>
      <c r="AD1489" s="88">
        <v>0</v>
      </c>
      <c r="AE1489" s="88" t="s">
        <v>1693</v>
      </c>
      <c r="AF1489" s="88" t="b">
        <v>0</v>
      </c>
      <c r="AG1489" s="88" t="b">
        <v>0</v>
      </c>
      <c r="AH1489" s="88"/>
      <c r="AI1489" s="88"/>
      <c r="AJ1489" s="88"/>
      <c r="AK1489" s="88" t="s">
        <v>8465</v>
      </c>
      <c r="AL1489" s="88" t="s">
        <v>8466</v>
      </c>
      <c r="AM1489" s="88" t="s">
        <v>8465</v>
      </c>
      <c r="AN1489" s="88">
        <v>0</v>
      </c>
      <c r="AO1489" s="88" t="s">
        <v>8431</v>
      </c>
      <c r="AP1489" s="88" t="b">
        <v>1</v>
      </c>
      <c r="AQ1489" s="88" t="b">
        <v>0</v>
      </c>
      <c r="AR1489" s="88"/>
      <c r="AS1489" s="88" t="b">
        <v>0</v>
      </c>
      <c r="AT1489" s="88">
        <v>3</v>
      </c>
      <c r="AU1489" s="88">
        <v>1</v>
      </c>
    </row>
    <row r="1490" spans="1:47" ht="15" customHeight="1" x14ac:dyDescent="0.3">
      <c r="A1490" s="46" t="s">
        <v>1125</v>
      </c>
      <c r="B1490" s="46" t="s">
        <v>1120</v>
      </c>
      <c r="C1490" s="50"/>
      <c r="D1490" s="51"/>
      <c r="E1490" s="81"/>
      <c r="F1490" s="52"/>
      <c r="G1490" s="50"/>
      <c r="H1490" s="54"/>
      <c r="I1490" s="53"/>
      <c r="J1490" s="53"/>
      <c r="K1490" s="65"/>
      <c r="L1490" s="79"/>
      <c r="M1490" s="79"/>
      <c r="N1490" s="60"/>
      <c r="O1490" s="88" t="s">
        <v>1686</v>
      </c>
      <c r="P1490" s="83">
        <v>45033.121678240743</v>
      </c>
      <c r="Q1490" s="88" t="s">
        <v>8467</v>
      </c>
      <c r="R1490" s="88"/>
      <c r="S1490" s="88" t="s">
        <v>8465</v>
      </c>
      <c r="T1490" s="88" t="s">
        <v>8425</v>
      </c>
      <c r="U1490" s="88" t="s">
        <v>1125</v>
      </c>
      <c r="V1490" s="88" t="s">
        <v>8466</v>
      </c>
      <c r="W1490" s="78" t="s">
        <v>8468</v>
      </c>
      <c r="X1490" s="83">
        <v>45033.121678240743</v>
      </c>
      <c r="Y1490" s="88" t="s">
        <v>1692</v>
      </c>
      <c r="Z1490" s="88" t="b">
        <v>0</v>
      </c>
      <c r="AA1490" s="88" t="b">
        <v>0</v>
      </c>
      <c r="AB1490" s="88"/>
      <c r="AC1490" s="88">
        <v>2</v>
      </c>
      <c r="AD1490" s="88">
        <v>0</v>
      </c>
      <c r="AE1490" s="88" t="s">
        <v>1693</v>
      </c>
      <c r="AF1490" s="88" t="b">
        <v>0</v>
      </c>
      <c r="AG1490" s="88" t="b">
        <v>0</v>
      </c>
      <c r="AH1490" s="88"/>
      <c r="AI1490" s="88"/>
      <c r="AJ1490" s="88"/>
      <c r="AK1490" s="88" t="s">
        <v>8469</v>
      </c>
      <c r="AL1490" s="88" t="s">
        <v>8470</v>
      </c>
      <c r="AM1490" s="88" t="s">
        <v>8469</v>
      </c>
      <c r="AN1490" s="88">
        <v>1</v>
      </c>
      <c r="AO1490" s="88" t="s">
        <v>8431</v>
      </c>
      <c r="AP1490" s="88" t="b">
        <v>0</v>
      </c>
      <c r="AQ1490" s="88" t="b">
        <v>0</v>
      </c>
      <c r="AR1490" s="88"/>
      <c r="AS1490" s="88" t="b">
        <v>0</v>
      </c>
      <c r="AT1490" s="88">
        <v>2</v>
      </c>
      <c r="AU1490" s="88">
        <v>1</v>
      </c>
    </row>
    <row r="1491" spans="1:47" ht="15" customHeight="1" x14ac:dyDescent="0.3">
      <c r="A1491" s="46" t="s">
        <v>1120</v>
      </c>
      <c r="B1491" s="46" t="s">
        <v>1124</v>
      </c>
      <c r="C1491" s="50"/>
      <c r="D1491" s="51"/>
      <c r="E1491" s="81"/>
      <c r="F1491" s="52"/>
      <c r="G1491" s="50"/>
      <c r="H1491" s="54"/>
      <c r="I1491" s="53"/>
      <c r="J1491" s="53"/>
      <c r="K1491" s="65"/>
      <c r="L1491" s="79"/>
      <c r="M1491" s="79"/>
      <c r="N1491" s="60"/>
      <c r="O1491" s="88" t="s">
        <v>1686</v>
      </c>
      <c r="P1491" s="83">
        <v>45032.645902777775</v>
      </c>
      <c r="Q1491" s="88" t="s">
        <v>8471</v>
      </c>
      <c r="R1491" s="88"/>
      <c r="S1491" s="88" t="s">
        <v>8469</v>
      </c>
      <c r="T1491" s="88" t="s">
        <v>8425</v>
      </c>
      <c r="U1491" s="88" t="s">
        <v>8434</v>
      </c>
      <c r="V1491" s="88" t="s">
        <v>8470</v>
      </c>
      <c r="W1491" s="78" t="s">
        <v>8472</v>
      </c>
      <c r="X1491" s="83">
        <v>45032.645902777775</v>
      </c>
      <c r="Y1491" s="88" t="s">
        <v>1692</v>
      </c>
      <c r="Z1491" s="88" t="b">
        <v>0</v>
      </c>
      <c r="AA1491" s="88" t="b">
        <v>0</v>
      </c>
      <c r="AB1491" s="88"/>
      <c r="AC1491" s="88">
        <v>3</v>
      </c>
      <c r="AD1491" s="88">
        <v>0</v>
      </c>
      <c r="AE1491" s="88" t="s">
        <v>1693</v>
      </c>
      <c r="AF1491" s="88" t="b">
        <v>0</v>
      </c>
      <c r="AG1491" s="88" t="b">
        <v>0</v>
      </c>
      <c r="AH1491" s="88"/>
      <c r="AI1491" s="88"/>
      <c r="AJ1491" s="88"/>
      <c r="AK1491" s="88" t="s">
        <v>8459</v>
      </c>
      <c r="AL1491" s="88" t="s">
        <v>8460</v>
      </c>
      <c r="AM1491" s="88" t="s">
        <v>8459</v>
      </c>
      <c r="AN1491" s="88">
        <v>1</v>
      </c>
      <c r="AO1491" s="88" t="s">
        <v>8431</v>
      </c>
      <c r="AP1491" s="88" t="b">
        <v>1</v>
      </c>
      <c r="AQ1491" s="88" t="b">
        <v>0</v>
      </c>
      <c r="AR1491" s="88"/>
      <c r="AS1491" s="88" t="b">
        <v>0</v>
      </c>
      <c r="AT1491" s="88">
        <v>1</v>
      </c>
      <c r="AU1491" s="88">
        <v>1</v>
      </c>
    </row>
    <row r="1492" spans="1:47" ht="15" customHeight="1" x14ac:dyDescent="0.3">
      <c r="A1492" s="46" t="s">
        <v>1124</v>
      </c>
      <c r="B1492" s="46" t="s">
        <v>1120</v>
      </c>
      <c r="C1492" s="50"/>
      <c r="D1492" s="51"/>
      <c r="E1492" s="81"/>
      <c r="F1492" s="52"/>
      <c r="G1492" s="50"/>
      <c r="H1492" s="54"/>
      <c r="I1492" s="53"/>
      <c r="J1492" s="53"/>
      <c r="K1492" s="65"/>
      <c r="L1492" s="79"/>
      <c r="M1492" s="79"/>
      <c r="N1492" s="60"/>
      <c r="O1492" s="88" t="s">
        <v>1697</v>
      </c>
      <c r="P1492" s="83">
        <v>45032.203796296293</v>
      </c>
      <c r="Q1492" s="88" t="s">
        <v>8473</v>
      </c>
      <c r="R1492" s="88"/>
      <c r="S1492" s="88" t="s">
        <v>8459</v>
      </c>
      <c r="T1492" s="88" t="s">
        <v>8425</v>
      </c>
      <c r="U1492" s="88" t="s">
        <v>8474</v>
      </c>
      <c r="V1492" s="88" t="s">
        <v>8460</v>
      </c>
      <c r="W1492" s="78" t="s">
        <v>8475</v>
      </c>
      <c r="X1492" s="83">
        <v>45032.203796296293</v>
      </c>
      <c r="Y1492" s="88" t="s">
        <v>1692</v>
      </c>
      <c r="Z1492" s="88" t="b">
        <v>0</v>
      </c>
      <c r="AA1492" s="88" t="b">
        <v>0</v>
      </c>
      <c r="AB1492" s="88"/>
      <c r="AC1492" s="88">
        <v>5</v>
      </c>
      <c r="AD1492" s="88">
        <v>0</v>
      </c>
      <c r="AE1492" s="88" t="s">
        <v>1693</v>
      </c>
      <c r="AF1492" s="88" t="b">
        <v>0</v>
      </c>
      <c r="AG1492" s="88" t="b">
        <v>0</v>
      </c>
      <c r="AH1492" s="88"/>
      <c r="AI1492" s="88"/>
      <c r="AJ1492" s="88"/>
      <c r="AK1492" s="88" t="s">
        <v>8431</v>
      </c>
      <c r="AL1492" s="88" t="s">
        <v>8440</v>
      </c>
      <c r="AM1492" s="88" t="s">
        <v>8431</v>
      </c>
      <c r="AN1492" s="88">
        <v>2</v>
      </c>
      <c r="AO1492" s="88" t="s">
        <v>8431</v>
      </c>
      <c r="AP1492" s="88" t="b">
        <v>0</v>
      </c>
      <c r="AQ1492" s="88" t="b">
        <v>0</v>
      </c>
      <c r="AR1492" s="88"/>
      <c r="AS1492" s="88" t="b">
        <v>0</v>
      </c>
      <c r="AT1492" s="88">
        <v>0</v>
      </c>
      <c r="AU1492" s="88">
        <v>1</v>
      </c>
    </row>
    <row r="1493" spans="1:47" ht="15" customHeight="1" x14ac:dyDescent="0.3">
      <c r="A1493" s="46" t="s">
        <v>1126</v>
      </c>
      <c r="B1493" s="46" t="s">
        <v>1120</v>
      </c>
      <c r="C1493" s="50"/>
      <c r="D1493" s="51"/>
      <c r="E1493" s="81"/>
      <c r="F1493" s="52"/>
      <c r="G1493" s="50"/>
      <c r="H1493" s="54"/>
      <c r="I1493" s="53"/>
      <c r="J1493" s="53"/>
      <c r="K1493" s="65"/>
      <c r="L1493" s="79"/>
      <c r="M1493" s="79"/>
      <c r="N1493" s="60"/>
      <c r="O1493" s="88" t="s">
        <v>1697</v>
      </c>
      <c r="P1493" s="83">
        <v>45032.224363425928</v>
      </c>
      <c r="Q1493" s="88" t="s">
        <v>8476</v>
      </c>
      <c r="R1493" s="88"/>
      <c r="S1493" s="88" t="s">
        <v>8477</v>
      </c>
      <c r="T1493" s="88" t="s">
        <v>8425</v>
      </c>
      <c r="U1493" s="88" t="s">
        <v>1126</v>
      </c>
      <c r="V1493" s="88" t="s">
        <v>8478</v>
      </c>
      <c r="W1493" s="78" t="s">
        <v>8479</v>
      </c>
      <c r="X1493" s="83">
        <v>45032.224363425928</v>
      </c>
      <c r="Y1493" s="88" t="s">
        <v>1692</v>
      </c>
      <c r="Z1493" s="88" t="b">
        <v>0</v>
      </c>
      <c r="AA1493" s="88" t="b">
        <v>0</v>
      </c>
      <c r="AB1493" s="88"/>
      <c r="AC1493" s="88">
        <v>2</v>
      </c>
      <c r="AD1493" s="88">
        <v>0</v>
      </c>
      <c r="AE1493" s="88" t="s">
        <v>1693</v>
      </c>
      <c r="AF1493" s="88" t="b">
        <v>0</v>
      </c>
      <c r="AG1493" s="88" t="b">
        <v>0</v>
      </c>
      <c r="AH1493" s="88"/>
      <c r="AI1493" s="88"/>
      <c r="AJ1493" s="88"/>
      <c r="AK1493" s="88" t="s">
        <v>8431</v>
      </c>
      <c r="AL1493" s="88" t="s">
        <v>8440</v>
      </c>
      <c r="AM1493" s="88" t="s">
        <v>8431</v>
      </c>
      <c r="AN1493" s="88">
        <v>0</v>
      </c>
      <c r="AO1493" s="88" t="s">
        <v>8431</v>
      </c>
      <c r="AP1493" s="88" t="b">
        <v>0</v>
      </c>
      <c r="AQ1493" s="88" t="b">
        <v>0</v>
      </c>
      <c r="AR1493" s="88"/>
      <c r="AS1493" s="88" t="b">
        <v>0</v>
      </c>
      <c r="AT1493" s="88">
        <v>0</v>
      </c>
      <c r="AU1493" s="88">
        <v>1</v>
      </c>
    </row>
    <row r="1494" spans="1:47" ht="15" customHeight="1" x14ac:dyDescent="0.3">
      <c r="A1494" s="46" t="s">
        <v>1127</v>
      </c>
      <c r="B1494" s="46" t="s">
        <v>1120</v>
      </c>
      <c r="C1494" s="50"/>
      <c r="D1494" s="51"/>
      <c r="E1494" s="81"/>
      <c r="F1494" s="52"/>
      <c r="G1494" s="50"/>
      <c r="H1494" s="54"/>
      <c r="I1494" s="53"/>
      <c r="J1494" s="53"/>
      <c r="K1494" s="65"/>
      <c r="L1494" s="79"/>
      <c r="M1494" s="79"/>
      <c r="N1494" s="60"/>
      <c r="O1494" s="88" t="s">
        <v>1697</v>
      </c>
      <c r="P1494" s="83">
        <v>45032.182233796295</v>
      </c>
      <c r="Q1494" s="88" t="s">
        <v>8480</v>
      </c>
      <c r="R1494" s="88"/>
      <c r="S1494" s="88" t="s">
        <v>8481</v>
      </c>
      <c r="T1494" s="88" t="s">
        <v>8425</v>
      </c>
      <c r="U1494" s="88" t="s">
        <v>8482</v>
      </c>
      <c r="V1494" s="88" t="s">
        <v>8483</v>
      </c>
      <c r="W1494" s="78" t="s">
        <v>8484</v>
      </c>
      <c r="X1494" s="83">
        <v>45032.182233796295</v>
      </c>
      <c r="Y1494" s="88" t="s">
        <v>1692</v>
      </c>
      <c r="Z1494" s="88" t="b">
        <v>0</v>
      </c>
      <c r="AA1494" s="88" t="b">
        <v>0</v>
      </c>
      <c r="AB1494" s="88"/>
      <c r="AC1494" s="88">
        <v>12</v>
      </c>
      <c r="AD1494" s="88">
        <v>0</v>
      </c>
      <c r="AE1494" s="88" t="s">
        <v>1693</v>
      </c>
      <c r="AF1494" s="88" t="b">
        <v>0</v>
      </c>
      <c r="AG1494" s="88" t="b">
        <v>0</v>
      </c>
      <c r="AH1494" s="88"/>
      <c r="AI1494" s="88"/>
      <c r="AJ1494" s="88"/>
      <c r="AK1494" s="88" t="s">
        <v>8431</v>
      </c>
      <c r="AL1494" s="88" t="s">
        <v>8440</v>
      </c>
      <c r="AM1494" s="88" t="s">
        <v>8431</v>
      </c>
      <c r="AN1494" s="88">
        <v>0</v>
      </c>
      <c r="AO1494" s="88" t="s">
        <v>8431</v>
      </c>
      <c r="AP1494" s="88" t="b">
        <v>0</v>
      </c>
      <c r="AQ1494" s="88" t="b">
        <v>0</v>
      </c>
      <c r="AR1494" s="88"/>
      <c r="AS1494" s="88" t="b">
        <v>0</v>
      </c>
      <c r="AT1494" s="88">
        <v>0</v>
      </c>
      <c r="AU1494" s="88">
        <v>1</v>
      </c>
    </row>
    <row r="1495" spans="1:47" ht="15" customHeight="1" x14ac:dyDescent="0.3">
      <c r="A1495" s="46" t="s">
        <v>1128</v>
      </c>
      <c r="B1495" s="46" t="s">
        <v>1120</v>
      </c>
      <c r="C1495" s="50"/>
      <c r="D1495" s="51"/>
      <c r="E1495" s="81"/>
      <c r="F1495" s="52"/>
      <c r="G1495" s="50"/>
      <c r="H1495" s="54"/>
      <c r="I1495" s="53"/>
      <c r="J1495" s="53"/>
      <c r="K1495" s="65"/>
      <c r="L1495" s="79"/>
      <c r="M1495" s="79"/>
      <c r="N1495" s="60"/>
      <c r="O1495" s="88" t="s">
        <v>1697</v>
      </c>
      <c r="P1495" s="83">
        <v>45032.255902777775</v>
      </c>
      <c r="Q1495" s="88" t="s">
        <v>8485</v>
      </c>
      <c r="R1495" s="88"/>
      <c r="S1495" s="88" t="s">
        <v>8486</v>
      </c>
      <c r="T1495" s="88" t="s">
        <v>8425</v>
      </c>
      <c r="U1495" s="88" t="s">
        <v>8487</v>
      </c>
      <c r="V1495" s="88" t="s">
        <v>8488</v>
      </c>
      <c r="W1495" s="78" t="s">
        <v>8489</v>
      </c>
      <c r="X1495" s="83">
        <v>45032.255902777775</v>
      </c>
      <c r="Y1495" s="88" t="s">
        <v>1692</v>
      </c>
      <c r="Z1495" s="88" t="b">
        <v>0</v>
      </c>
      <c r="AA1495" s="88" t="b">
        <v>0</v>
      </c>
      <c r="AB1495" s="88"/>
      <c r="AC1495" s="88">
        <v>10</v>
      </c>
      <c r="AD1495" s="88">
        <v>0</v>
      </c>
      <c r="AE1495" s="88" t="s">
        <v>1693</v>
      </c>
      <c r="AF1495" s="88" t="b">
        <v>0</v>
      </c>
      <c r="AG1495" s="88" t="b">
        <v>0</v>
      </c>
      <c r="AH1495" s="88"/>
      <c r="AI1495" s="88"/>
      <c r="AJ1495" s="88"/>
      <c r="AK1495" s="88" t="s">
        <v>8431</v>
      </c>
      <c r="AL1495" s="88" t="s">
        <v>8440</v>
      </c>
      <c r="AM1495" s="88" t="s">
        <v>8431</v>
      </c>
      <c r="AN1495" s="88">
        <v>0</v>
      </c>
      <c r="AO1495" s="88" t="s">
        <v>8431</v>
      </c>
      <c r="AP1495" s="88" t="b">
        <v>0</v>
      </c>
      <c r="AQ1495" s="88" t="b">
        <v>0</v>
      </c>
      <c r="AR1495" s="88"/>
      <c r="AS1495" s="88" t="b">
        <v>0</v>
      </c>
      <c r="AT1495" s="88">
        <v>0</v>
      </c>
      <c r="AU1495" s="88">
        <v>1</v>
      </c>
    </row>
    <row r="1496" spans="1:47" ht="15" customHeight="1" x14ac:dyDescent="0.3">
      <c r="A1496" s="46" t="s">
        <v>1129</v>
      </c>
      <c r="B1496" s="46" t="s">
        <v>1130</v>
      </c>
      <c r="C1496" s="50"/>
      <c r="D1496" s="51"/>
      <c r="E1496" s="81"/>
      <c r="F1496" s="52"/>
      <c r="G1496" s="50"/>
      <c r="H1496" s="54"/>
      <c r="I1496" s="53"/>
      <c r="J1496" s="53"/>
      <c r="K1496" s="65"/>
      <c r="L1496" s="79"/>
      <c r="M1496" s="79"/>
      <c r="N1496" s="60"/>
      <c r="O1496" s="88" t="s">
        <v>1686</v>
      </c>
      <c r="P1496" s="83">
        <v>45032.587534722225</v>
      </c>
      <c r="Q1496" s="88" t="s">
        <v>8490</v>
      </c>
      <c r="R1496" s="88"/>
      <c r="S1496" s="88" t="s">
        <v>8491</v>
      </c>
      <c r="T1496" s="88" t="s">
        <v>8425</v>
      </c>
      <c r="U1496" s="88" t="s">
        <v>8492</v>
      </c>
      <c r="V1496" s="88" t="s">
        <v>8493</v>
      </c>
      <c r="W1496" s="78" t="s">
        <v>8494</v>
      </c>
      <c r="X1496" s="83">
        <v>45032.587534722225</v>
      </c>
      <c r="Y1496" s="88" t="s">
        <v>1692</v>
      </c>
      <c r="Z1496" s="88" t="b">
        <v>0</v>
      </c>
      <c r="AA1496" s="88" t="b">
        <v>0</v>
      </c>
      <c r="AB1496" s="88"/>
      <c r="AC1496" s="88">
        <v>1</v>
      </c>
      <c r="AD1496" s="88">
        <v>0</v>
      </c>
      <c r="AE1496" s="88" t="s">
        <v>1693</v>
      </c>
      <c r="AF1496" s="88" t="b">
        <v>0</v>
      </c>
      <c r="AG1496" s="88" t="b">
        <v>0</v>
      </c>
      <c r="AH1496" s="88"/>
      <c r="AI1496" s="88"/>
      <c r="AJ1496" s="88"/>
      <c r="AK1496" s="88" t="s">
        <v>8495</v>
      </c>
      <c r="AL1496" s="88" t="s">
        <v>8496</v>
      </c>
      <c r="AM1496" s="88" t="s">
        <v>8495</v>
      </c>
      <c r="AN1496" s="88">
        <v>0</v>
      </c>
      <c r="AO1496" s="88" t="s">
        <v>8431</v>
      </c>
      <c r="AP1496" s="88" t="b">
        <v>0</v>
      </c>
      <c r="AQ1496" s="88" t="b">
        <v>0</v>
      </c>
      <c r="AR1496" s="88"/>
      <c r="AS1496" s="88" t="b">
        <v>0</v>
      </c>
      <c r="AT1496" s="88">
        <v>2</v>
      </c>
      <c r="AU1496" s="88">
        <v>1</v>
      </c>
    </row>
    <row r="1497" spans="1:47" ht="15" customHeight="1" x14ac:dyDescent="0.3">
      <c r="A1497" s="46" t="s">
        <v>1130</v>
      </c>
      <c r="B1497" s="46" t="s">
        <v>1129</v>
      </c>
      <c r="C1497" s="50"/>
      <c r="D1497" s="51"/>
      <c r="E1497" s="81"/>
      <c r="F1497" s="52"/>
      <c r="G1497" s="50"/>
      <c r="H1497" s="54"/>
      <c r="I1497" s="53"/>
      <c r="J1497" s="53"/>
      <c r="K1497" s="65"/>
      <c r="L1497" s="79"/>
      <c r="M1497" s="79"/>
      <c r="N1497" s="60"/>
      <c r="O1497" s="88" t="s">
        <v>1686</v>
      </c>
      <c r="P1497" s="83">
        <v>45032.449282407404</v>
      </c>
      <c r="Q1497" s="88" t="s">
        <v>8497</v>
      </c>
      <c r="R1497" s="88"/>
      <c r="S1497" s="88" t="s">
        <v>8495</v>
      </c>
      <c r="T1497" s="88" t="s">
        <v>8425</v>
      </c>
      <c r="U1497" s="88" t="s">
        <v>1130</v>
      </c>
      <c r="V1497" s="88" t="s">
        <v>8496</v>
      </c>
      <c r="W1497" s="78" t="s">
        <v>8498</v>
      </c>
      <c r="X1497" s="83">
        <v>45032.449282407404</v>
      </c>
      <c r="Y1497" s="88" t="s">
        <v>1692</v>
      </c>
      <c r="Z1497" s="88" t="b">
        <v>0</v>
      </c>
      <c r="AA1497" s="88" t="b">
        <v>0</v>
      </c>
      <c r="AB1497" s="88"/>
      <c r="AC1497" s="88">
        <v>-2</v>
      </c>
      <c r="AD1497" s="88">
        <v>0</v>
      </c>
      <c r="AE1497" s="88" t="s">
        <v>1693</v>
      </c>
      <c r="AF1497" s="88" t="b">
        <v>0</v>
      </c>
      <c r="AG1497" s="88" t="b">
        <v>0</v>
      </c>
      <c r="AH1497" s="88"/>
      <c r="AI1497" s="88"/>
      <c r="AJ1497" s="88"/>
      <c r="AK1497" s="88" t="s">
        <v>8499</v>
      </c>
      <c r="AL1497" s="88" t="s">
        <v>8500</v>
      </c>
      <c r="AM1497" s="88" t="s">
        <v>8499</v>
      </c>
      <c r="AN1497" s="88">
        <v>1</v>
      </c>
      <c r="AO1497" s="88" t="s">
        <v>8431</v>
      </c>
      <c r="AP1497" s="88" t="b">
        <v>0</v>
      </c>
      <c r="AQ1497" s="88" t="b">
        <v>0</v>
      </c>
      <c r="AR1497" s="88"/>
      <c r="AS1497" s="88" t="b">
        <v>0</v>
      </c>
      <c r="AT1497" s="88">
        <v>1</v>
      </c>
      <c r="AU1497" s="88">
        <v>1</v>
      </c>
    </row>
    <row r="1498" spans="1:47" ht="15" customHeight="1" x14ac:dyDescent="0.3">
      <c r="A1498" s="46" t="s">
        <v>1131</v>
      </c>
      <c r="B1498" s="46" t="s">
        <v>1129</v>
      </c>
      <c r="C1498" s="50"/>
      <c r="D1498" s="51"/>
      <c r="E1498" s="81"/>
      <c r="F1498" s="52"/>
      <c r="G1498" s="50"/>
      <c r="H1498" s="54"/>
      <c r="I1498" s="53"/>
      <c r="J1498" s="53"/>
      <c r="K1498" s="65"/>
      <c r="L1498" s="79"/>
      <c r="M1498" s="79"/>
      <c r="N1498" s="60"/>
      <c r="O1498" s="88" t="s">
        <v>1686</v>
      </c>
      <c r="P1498" s="83">
        <v>45032.586956018517</v>
      </c>
      <c r="Q1498" s="88" t="s">
        <v>8501</v>
      </c>
      <c r="R1498" s="88"/>
      <c r="S1498" s="88" t="s">
        <v>8502</v>
      </c>
      <c r="T1498" s="88" t="s">
        <v>8425</v>
      </c>
      <c r="U1498" s="88" t="s">
        <v>8503</v>
      </c>
      <c r="V1498" s="88" t="s">
        <v>8504</v>
      </c>
      <c r="W1498" s="78" t="s">
        <v>8505</v>
      </c>
      <c r="X1498" s="83">
        <v>45032.586956018517</v>
      </c>
      <c r="Y1498" s="88" t="s">
        <v>1692</v>
      </c>
      <c r="Z1498" s="88" t="b">
        <v>0</v>
      </c>
      <c r="AA1498" s="88" t="b">
        <v>0</v>
      </c>
      <c r="AB1498" s="88"/>
      <c r="AC1498" s="88">
        <v>0</v>
      </c>
      <c r="AD1498" s="88">
        <v>0</v>
      </c>
      <c r="AE1498" s="88" t="s">
        <v>1693</v>
      </c>
      <c r="AF1498" s="88" t="b">
        <v>0</v>
      </c>
      <c r="AG1498" s="88" t="b">
        <v>0</v>
      </c>
      <c r="AH1498" s="88"/>
      <c r="AI1498" s="88"/>
      <c r="AJ1498" s="88"/>
      <c r="AK1498" s="88" t="s">
        <v>8499</v>
      </c>
      <c r="AL1498" s="88" t="s">
        <v>8500</v>
      </c>
      <c r="AM1498" s="88" t="s">
        <v>8499</v>
      </c>
      <c r="AN1498" s="88">
        <v>0</v>
      </c>
      <c r="AO1498" s="88" t="s">
        <v>8431</v>
      </c>
      <c r="AP1498" s="88" t="b">
        <v>0</v>
      </c>
      <c r="AQ1498" s="88" t="b">
        <v>0</v>
      </c>
      <c r="AR1498" s="88"/>
      <c r="AS1498" s="88" t="b">
        <v>0</v>
      </c>
      <c r="AT1498" s="88">
        <v>1</v>
      </c>
      <c r="AU1498" s="88">
        <v>1</v>
      </c>
    </row>
    <row r="1499" spans="1:47" ht="15" customHeight="1" x14ac:dyDescent="0.3">
      <c r="A1499" s="46" t="s">
        <v>1129</v>
      </c>
      <c r="B1499" s="46" t="s">
        <v>1120</v>
      </c>
      <c r="C1499" s="50"/>
      <c r="D1499" s="51"/>
      <c r="E1499" s="81"/>
      <c r="F1499" s="52"/>
      <c r="G1499" s="50"/>
      <c r="H1499" s="54"/>
      <c r="I1499" s="53"/>
      <c r="J1499" s="53"/>
      <c r="K1499" s="65"/>
      <c r="L1499" s="79"/>
      <c r="M1499" s="79"/>
      <c r="N1499" s="60"/>
      <c r="O1499" s="88" t="s">
        <v>1686</v>
      </c>
      <c r="P1499" s="83">
        <v>45032.647013888891</v>
      </c>
      <c r="Q1499" s="88" t="s">
        <v>8506</v>
      </c>
      <c r="R1499" s="88"/>
      <c r="S1499" s="88" t="s">
        <v>8507</v>
      </c>
      <c r="T1499" s="88" t="s">
        <v>8425</v>
      </c>
      <c r="U1499" s="88" t="s">
        <v>8492</v>
      </c>
      <c r="V1499" s="88" t="s">
        <v>8508</v>
      </c>
      <c r="W1499" s="78" t="s">
        <v>8509</v>
      </c>
      <c r="X1499" s="83">
        <v>45032.647013888891</v>
      </c>
      <c r="Y1499" s="88" t="s">
        <v>1692</v>
      </c>
      <c r="Z1499" s="88" t="b">
        <v>0</v>
      </c>
      <c r="AA1499" s="88" t="b">
        <v>0</v>
      </c>
      <c r="AB1499" s="88"/>
      <c r="AC1499" s="88">
        <v>1</v>
      </c>
      <c r="AD1499" s="88">
        <v>0</v>
      </c>
      <c r="AE1499" s="88" t="s">
        <v>1693</v>
      </c>
      <c r="AF1499" s="88" t="b">
        <v>0</v>
      </c>
      <c r="AG1499" s="88" t="b">
        <v>0</v>
      </c>
      <c r="AH1499" s="88"/>
      <c r="AI1499" s="88"/>
      <c r="AJ1499" s="88"/>
      <c r="AK1499" s="88" t="s">
        <v>8510</v>
      </c>
      <c r="AL1499" s="88" t="s">
        <v>8511</v>
      </c>
      <c r="AM1499" s="88" t="s">
        <v>8510</v>
      </c>
      <c r="AN1499" s="88">
        <v>0</v>
      </c>
      <c r="AO1499" s="88" t="s">
        <v>8431</v>
      </c>
      <c r="AP1499" s="88" t="b">
        <v>0</v>
      </c>
      <c r="AQ1499" s="88" t="b">
        <v>0</v>
      </c>
      <c r="AR1499" s="88"/>
      <c r="AS1499" s="88" t="b">
        <v>0</v>
      </c>
      <c r="AT1499" s="88">
        <v>2</v>
      </c>
      <c r="AU1499" s="88">
        <v>2</v>
      </c>
    </row>
    <row r="1500" spans="1:47" ht="15" customHeight="1" x14ac:dyDescent="0.3">
      <c r="A1500" s="46" t="s">
        <v>1120</v>
      </c>
      <c r="B1500" s="46" t="s">
        <v>1129</v>
      </c>
      <c r="C1500" s="50"/>
      <c r="D1500" s="51"/>
      <c r="E1500" s="81"/>
      <c r="F1500" s="52"/>
      <c r="G1500" s="50"/>
      <c r="H1500" s="54"/>
      <c r="I1500" s="53"/>
      <c r="J1500" s="53"/>
      <c r="K1500" s="65"/>
      <c r="L1500" s="79"/>
      <c r="M1500" s="79"/>
      <c r="N1500" s="60"/>
      <c r="O1500" s="88" t="s">
        <v>1686</v>
      </c>
      <c r="P1500" s="83">
        <v>45032.646504629629</v>
      </c>
      <c r="Q1500" s="88" t="s">
        <v>8512</v>
      </c>
      <c r="R1500" s="88"/>
      <c r="S1500" s="88" t="s">
        <v>8510</v>
      </c>
      <c r="T1500" s="88" t="s">
        <v>8425</v>
      </c>
      <c r="U1500" s="88" t="s">
        <v>8434</v>
      </c>
      <c r="V1500" s="88" t="s">
        <v>8511</v>
      </c>
      <c r="W1500" s="78" t="s">
        <v>8513</v>
      </c>
      <c r="X1500" s="83">
        <v>45032.646504629629</v>
      </c>
      <c r="Y1500" s="88" t="s">
        <v>1692</v>
      </c>
      <c r="Z1500" s="88" t="b">
        <v>0</v>
      </c>
      <c r="AA1500" s="88" t="b">
        <v>0</v>
      </c>
      <c r="AB1500" s="88"/>
      <c r="AC1500" s="88">
        <v>1</v>
      </c>
      <c r="AD1500" s="88">
        <v>0</v>
      </c>
      <c r="AE1500" s="88" t="s">
        <v>1693</v>
      </c>
      <c r="AF1500" s="88" t="b">
        <v>0</v>
      </c>
      <c r="AG1500" s="88" t="b">
        <v>0</v>
      </c>
      <c r="AH1500" s="88"/>
      <c r="AI1500" s="88"/>
      <c r="AJ1500" s="88"/>
      <c r="AK1500" s="88" t="s">
        <v>8499</v>
      </c>
      <c r="AL1500" s="88" t="s">
        <v>8500</v>
      </c>
      <c r="AM1500" s="88" t="s">
        <v>8499</v>
      </c>
      <c r="AN1500" s="88">
        <v>1</v>
      </c>
      <c r="AO1500" s="88" t="s">
        <v>8431</v>
      </c>
      <c r="AP1500" s="88" t="b">
        <v>1</v>
      </c>
      <c r="AQ1500" s="88" t="b">
        <v>0</v>
      </c>
      <c r="AR1500" s="88"/>
      <c r="AS1500" s="88" t="b">
        <v>0</v>
      </c>
      <c r="AT1500" s="88">
        <v>1</v>
      </c>
      <c r="AU1500" s="88">
        <v>1</v>
      </c>
    </row>
    <row r="1501" spans="1:47" ht="15" customHeight="1" x14ac:dyDescent="0.3">
      <c r="A1501" s="46" t="s">
        <v>1129</v>
      </c>
      <c r="B1501" s="46" t="s">
        <v>1120</v>
      </c>
      <c r="C1501" s="50"/>
      <c r="D1501" s="51"/>
      <c r="E1501" s="81"/>
      <c r="F1501" s="52"/>
      <c r="G1501" s="50"/>
      <c r="H1501" s="54"/>
      <c r="I1501" s="53"/>
      <c r="J1501" s="53"/>
      <c r="K1501" s="65"/>
      <c r="L1501" s="79"/>
      <c r="M1501" s="79"/>
      <c r="N1501" s="60"/>
      <c r="O1501" s="88" t="s">
        <v>1697</v>
      </c>
      <c r="P1501" s="83">
        <v>45032.325173611112</v>
      </c>
      <c r="Q1501" s="88" t="s">
        <v>8514</v>
      </c>
      <c r="R1501" s="88"/>
      <c r="S1501" s="88" t="s">
        <v>8499</v>
      </c>
      <c r="T1501" s="88" t="s">
        <v>8425</v>
      </c>
      <c r="U1501" s="88" t="s">
        <v>8492</v>
      </c>
      <c r="V1501" s="88" t="s">
        <v>8500</v>
      </c>
      <c r="W1501" s="78" t="s">
        <v>8515</v>
      </c>
      <c r="X1501" s="83">
        <v>45032.325173611112</v>
      </c>
      <c r="Y1501" s="88" t="s">
        <v>1692</v>
      </c>
      <c r="Z1501" s="88" t="b">
        <v>0</v>
      </c>
      <c r="AA1501" s="88" t="b">
        <v>0</v>
      </c>
      <c r="AB1501" s="88"/>
      <c r="AC1501" s="88">
        <v>-2</v>
      </c>
      <c r="AD1501" s="88">
        <v>0</v>
      </c>
      <c r="AE1501" s="88" t="s">
        <v>1693</v>
      </c>
      <c r="AF1501" s="88" t="b">
        <v>0</v>
      </c>
      <c r="AG1501" s="88" t="b">
        <v>0</v>
      </c>
      <c r="AH1501" s="88"/>
      <c r="AI1501" s="88"/>
      <c r="AJ1501" s="88"/>
      <c r="AK1501" s="88" t="s">
        <v>8431</v>
      </c>
      <c r="AL1501" s="88" t="s">
        <v>8440</v>
      </c>
      <c r="AM1501" s="88" t="s">
        <v>8431</v>
      </c>
      <c r="AN1501" s="88">
        <v>3</v>
      </c>
      <c r="AO1501" s="88" t="s">
        <v>8431</v>
      </c>
      <c r="AP1501" s="88" t="b">
        <v>0</v>
      </c>
      <c r="AQ1501" s="88" t="b">
        <v>0</v>
      </c>
      <c r="AR1501" s="88"/>
      <c r="AS1501" s="88" t="b">
        <v>0</v>
      </c>
      <c r="AT1501" s="88">
        <v>0</v>
      </c>
      <c r="AU1501" s="88">
        <v>2</v>
      </c>
    </row>
    <row r="1502" spans="1:47" ht="15" customHeight="1" x14ac:dyDescent="0.3">
      <c r="A1502" s="46" t="s">
        <v>1132</v>
      </c>
      <c r="B1502" s="46" t="s">
        <v>1120</v>
      </c>
      <c r="C1502" s="50"/>
      <c r="D1502" s="51"/>
      <c r="E1502" s="81"/>
      <c r="F1502" s="52"/>
      <c r="G1502" s="50"/>
      <c r="H1502" s="54"/>
      <c r="I1502" s="53"/>
      <c r="J1502" s="53"/>
      <c r="K1502" s="65"/>
      <c r="L1502" s="79"/>
      <c r="M1502" s="79"/>
      <c r="N1502" s="60"/>
      <c r="O1502" s="88" t="s">
        <v>1686</v>
      </c>
      <c r="P1502" s="83">
        <v>45032.916979166665</v>
      </c>
      <c r="Q1502" s="88" t="s">
        <v>8516</v>
      </c>
      <c r="R1502" s="88"/>
      <c r="S1502" s="88" t="s">
        <v>8517</v>
      </c>
      <c r="T1502" s="88" t="s">
        <v>8425</v>
      </c>
      <c r="U1502" s="88" t="s">
        <v>1132</v>
      </c>
      <c r="V1502" s="88" t="s">
        <v>8518</v>
      </c>
      <c r="W1502" s="78" t="s">
        <v>8519</v>
      </c>
      <c r="X1502" s="83">
        <v>45032.916979166665</v>
      </c>
      <c r="Y1502" s="88" t="s">
        <v>1692</v>
      </c>
      <c r="Z1502" s="88" t="b">
        <v>0</v>
      </c>
      <c r="AA1502" s="88" t="b">
        <v>0</v>
      </c>
      <c r="AB1502" s="88"/>
      <c r="AC1502" s="88">
        <v>1</v>
      </c>
      <c r="AD1502" s="88">
        <v>0</v>
      </c>
      <c r="AE1502" s="88" t="s">
        <v>1693</v>
      </c>
      <c r="AF1502" s="88" t="b">
        <v>0</v>
      </c>
      <c r="AG1502" s="88" t="b">
        <v>0</v>
      </c>
      <c r="AH1502" s="88"/>
      <c r="AI1502" s="88"/>
      <c r="AJ1502" s="88"/>
      <c r="AK1502" s="88" t="s">
        <v>8520</v>
      </c>
      <c r="AL1502" s="88" t="s">
        <v>8521</v>
      </c>
      <c r="AM1502" s="88" t="s">
        <v>8520</v>
      </c>
      <c r="AN1502" s="88">
        <v>0</v>
      </c>
      <c r="AO1502" s="88" t="s">
        <v>8431</v>
      </c>
      <c r="AP1502" s="88" t="b">
        <v>0</v>
      </c>
      <c r="AQ1502" s="88" t="b">
        <v>0</v>
      </c>
      <c r="AR1502" s="88"/>
      <c r="AS1502" s="88" t="b">
        <v>0</v>
      </c>
      <c r="AT1502" s="88">
        <v>2</v>
      </c>
      <c r="AU1502" s="88">
        <v>2</v>
      </c>
    </row>
    <row r="1503" spans="1:47" ht="15" customHeight="1" x14ac:dyDescent="0.3">
      <c r="A1503" s="46" t="s">
        <v>1120</v>
      </c>
      <c r="B1503" s="46" t="s">
        <v>1132</v>
      </c>
      <c r="C1503" s="50"/>
      <c r="D1503" s="51"/>
      <c r="E1503" s="81"/>
      <c r="F1503" s="52"/>
      <c r="G1503" s="50"/>
      <c r="H1503" s="54"/>
      <c r="I1503" s="53"/>
      <c r="J1503" s="53"/>
      <c r="K1503" s="65"/>
      <c r="L1503" s="79"/>
      <c r="M1503" s="79"/>
      <c r="N1503" s="60"/>
      <c r="O1503" s="88" t="s">
        <v>1686</v>
      </c>
      <c r="P1503" s="83">
        <v>45032.600856481484</v>
      </c>
      <c r="Q1503" s="88" t="s">
        <v>8522</v>
      </c>
      <c r="R1503" s="88"/>
      <c r="S1503" s="88" t="s">
        <v>8520</v>
      </c>
      <c r="T1503" s="88" t="s">
        <v>8425</v>
      </c>
      <c r="U1503" s="88" t="s">
        <v>8434</v>
      </c>
      <c r="V1503" s="88" t="s">
        <v>8521</v>
      </c>
      <c r="W1503" s="78" t="s">
        <v>8523</v>
      </c>
      <c r="X1503" s="83">
        <v>45032.600856481484</v>
      </c>
      <c r="Y1503" s="88" t="s">
        <v>1692</v>
      </c>
      <c r="Z1503" s="88" t="b">
        <v>0</v>
      </c>
      <c r="AA1503" s="88" t="b">
        <v>0</v>
      </c>
      <c r="AB1503" s="88"/>
      <c r="AC1503" s="88">
        <v>2</v>
      </c>
      <c r="AD1503" s="88">
        <v>0</v>
      </c>
      <c r="AE1503" s="88" t="s">
        <v>1693</v>
      </c>
      <c r="AF1503" s="88" t="b">
        <v>0</v>
      </c>
      <c r="AG1503" s="88" t="b">
        <v>0</v>
      </c>
      <c r="AH1503" s="88"/>
      <c r="AI1503" s="88"/>
      <c r="AJ1503" s="88"/>
      <c r="AK1503" s="88" t="s">
        <v>8524</v>
      </c>
      <c r="AL1503" s="88" t="s">
        <v>8525</v>
      </c>
      <c r="AM1503" s="88" t="s">
        <v>8524</v>
      </c>
      <c r="AN1503" s="88">
        <v>1</v>
      </c>
      <c r="AO1503" s="88" t="s">
        <v>8431</v>
      </c>
      <c r="AP1503" s="88" t="b">
        <v>1</v>
      </c>
      <c r="AQ1503" s="88" t="b">
        <v>0</v>
      </c>
      <c r="AR1503" s="88"/>
      <c r="AS1503" s="88" t="b">
        <v>0</v>
      </c>
      <c r="AT1503" s="88">
        <v>1</v>
      </c>
      <c r="AU1503" s="88">
        <v>1</v>
      </c>
    </row>
    <row r="1504" spans="1:47" ht="15" customHeight="1" x14ac:dyDescent="0.3">
      <c r="A1504" s="46" t="s">
        <v>1132</v>
      </c>
      <c r="B1504" s="46" t="s">
        <v>1120</v>
      </c>
      <c r="C1504" s="50"/>
      <c r="D1504" s="51"/>
      <c r="E1504" s="81"/>
      <c r="F1504" s="52"/>
      <c r="G1504" s="50"/>
      <c r="H1504" s="54"/>
      <c r="I1504" s="53"/>
      <c r="J1504" s="53"/>
      <c r="K1504" s="65"/>
      <c r="L1504" s="79"/>
      <c r="M1504" s="79"/>
      <c r="N1504" s="60"/>
      <c r="O1504" s="88" t="s">
        <v>1697</v>
      </c>
      <c r="P1504" s="83">
        <v>45032.338958333334</v>
      </c>
      <c r="Q1504" s="88" t="s">
        <v>8526</v>
      </c>
      <c r="R1504" s="88"/>
      <c r="S1504" s="88" t="s">
        <v>8524</v>
      </c>
      <c r="T1504" s="88" t="s">
        <v>8425</v>
      </c>
      <c r="U1504" s="88" t="s">
        <v>1132</v>
      </c>
      <c r="V1504" s="88" t="s">
        <v>8525</v>
      </c>
      <c r="W1504" s="78" t="s">
        <v>8527</v>
      </c>
      <c r="X1504" s="83">
        <v>45032.338958333334</v>
      </c>
      <c r="Y1504" s="88" t="s">
        <v>1692</v>
      </c>
      <c r="Z1504" s="88" t="b">
        <v>0</v>
      </c>
      <c r="AA1504" s="88" t="b">
        <v>0</v>
      </c>
      <c r="AB1504" s="88"/>
      <c r="AC1504" s="88">
        <v>0</v>
      </c>
      <c r="AD1504" s="88">
        <v>0</v>
      </c>
      <c r="AE1504" s="88" t="s">
        <v>1693</v>
      </c>
      <c r="AF1504" s="88" t="b">
        <v>0</v>
      </c>
      <c r="AG1504" s="88" t="b">
        <v>0</v>
      </c>
      <c r="AH1504" s="88"/>
      <c r="AI1504" s="88"/>
      <c r="AJ1504" s="88"/>
      <c r="AK1504" s="88" t="s">
        <v>8431</v>
      </c>
      <c r="AL1504" s="88" t="s">
        <v>8440</v>
      </c>
      <c r="AM1504" s="88" t="s">
        <v>8431</v>
      </c>
      <c r="AN1504" s="88">
        <v>1</v>
      </c>
      <c r="AO1504" s="88" t="s">
        <v>8431</v>
      </c>
      <c r="AP1504" s="88" t="b">
        <v>0</v>
      </c>
      <c r="AQ1504" s="88" t="b">
        <v>0</v>
      </c>
      <c r="AR1504" s="88"/>
      <c r="AS1504" s="88" t="b">
        <v>0</v>
      </c>
      <c r="AT1504" s="88">
        <v>0</v>
      </c>
      <c r="AU1504" s="88">
        <v>2</v>
      </c>
    </row>
    <row r="1505" spans="1:47" ht="15" customHeight="1" x14ac:dyDescent="0.3">
      <c r="A1505" s="46" t="s">
        <v>1133</v>
      </c>
      <c r="B1505" s="46" t="s">
        <v>1120</v>
      </c>
      <c r="C1505" s="50"/>
      <c r="D1505" s="51"/>
      <c r="E1505" s="81"/>
      <c r="F1505" s="52"/>
      <c r="G1505" s="50"/>
      <c r="H1505" s="54"/>
      <c r="I1505" s="53"/>
      <c r="J1505" s="53"/>
      <c r="K1505" s="65"/>
      <c r="L1505" s="79"/>
      <c r="M1505" s="79"/>
      <c r="N1505" s="60"/>
      <c r="O1505" s="88" t="s">
        <v>1697</v>
      </c>
      <c r="P1505" s="83">
        <v>45032.346087962964</v>
      </c>
      <c r="Q1505" s="88" t="s">
        <v>8528</v>
      </c>
      <c r="R1505" s="88"/>
      <c r="S1505" s="88" t="s">
        <v>8529</v>
      </c>
      <c r="T1505" s="88" t="s">
        <v>8425</v>
      </c>
      <c r="U1505" s="88" t="s">
        <v>8530</v>
      </c>
      <c r="V1505" s="88" t="s">
        <v>8531</v>
      </c>
      <c r="W1505" s="78" t="s">
        <v>8532</v>
      </c>
      <c r="X1505" s="83">
        <v>45032.346087962964</v>
      </c>
      <c r="Y1505" s="88" t="s">
        <v>1692</v>
      </c>
      <c r="Z1505" s="88" t="b">
        <v>0</v>
      </c>
      <c r="AA1505" s="88" t="b">
        <v>0</v>
      </c>
      <c r="AB1505" s="88"/>
      <c r="AC1505" s="88">
        <v>0</v>
      </c>
      <c r="AD1505" s="88">
        <v>0</v>
      </c>
      <c r="AE1505" s="88" t="s">
        <v>1693</v>
      </c>
      <c r="AF1505" s="88" t="b">
        <v>0</v>
      </c>
      <c r="AG1505" s="88" t="b">
        <v>0</v>
      </c>
      <c r="AH1505" s="88"/>
      <c r="AI1505" s="88"/>
      <c r="AJ1505" s="88"/>
      <c r="AK1505" s="88" t="s">
        <v>8431</v>
      </c>
      <c r="AL1505" s="88" t="s">
        <v>8440</v>
      </c>
      <c r="AM1505" s="88" t="s">
        <v>8431</v>
      </c>
      <c r="AN1505" s="88">
        <v>0</v>
      </c>
      <c r="AO1505" s="88" t="s">
        <v>8431</v>
      </c>
      <c r="AP1505" s="88" t="b">
        <v>0</v>
      </c>
      <c r="AQ1505" s="88" t="b">
        <v>0</v>
      </c>
      <c r="AR1505" s="88"/>
      <c r="AS1505" s="88" t="b">
        <v>0</v>
      </c>
      <c r="AT1505" s="88">
        <v>0</v>
      </c>
      <c r="AU1505" s="88">
        <v>1</v>
      </c>
    </row>
    <row r="1506" spans="1:47" ht="15" customHeight="1" x14ac:dyDescent="0.3">
      <c r="A1506" s="46" t="s">
        <v>1134</v>
      </c>
      <c r="B1506" s="46" t="s">
        <v>1120</v>
      </c>
      <c r="C1506" s="50"/>
      <c r="D1506" s="51"/>
      <c r="E1506" s="81"/>
      <c r="F1506" s="52"/>
      <c r="G1506" s="50"/>
      <c r="H1506" s="54"/>
      <c r="I1506" s="53"/>
      <c r="J1506" s="53"/>
      <c r="K1506" s="65"/>
      <c r="L1506" s="79"/>
      <c r="M1506" s="79"/>
      <c r="N1506" s="60"/>
      <c r="O1506" s="88" t="s">
        <v>1697</v>
      </c>
      <c r="P1506" s="83">
        <v>45032.368888888886</v>
      </c>
      <c r="Q1506" s="88" t="s">
        <v>8533</v>
      </c>
      <c r="R1506" s="88"/>
      <c r="S1506" s="88" t="s">
        <v>8534</v>
      </c>
      <c r="T1506" s="88" t="s">
        <v>8425</v>
      </c>
      <c r="U1506" s="88" t="s">
        <v>8535</v>
      </c>
      <c r="V1506" s="88" t="s">
        <v>8536</v>
      </c>
      <c r="W1506" s="78" t="s">
        <v>8537</v>
      </c>
      <c r="X1506" s="83">
        <v>45032.368888888886</v>
      </c>
      <c r="Y1506" s="88" t="s">
        <v>1692</v>
      </c>
      <c r="Z1506" s="88" t="b">
        <v>0</v>
      </c>
      <c r="AA1506" s="88" t="b">
        <v>0</v>
      </c>
      <c r="AB1506" s="88"/>
      <c r="AC1506" s="88">
        <v>2</v>
      </c>
      <c r="AD1506" s="88">
        <v>0</v>
      </c>
      <c r="AE1506" s="88" t="s">
        <v>1693</v>
      </c>
      <c r="AF1506" s="88" t="b">
        <v>0</v>
      </c>
      <c r="AG1506" s="88" t="b">
        <v>0</v>
      </c>
      <c r="AH1506" s="88"/>
      <c r="AI1506" s="88"/>
      <c r="AJ1506" s="88"/>
      <c r="AK1506" s="88" t="s">
        <v>8431</v>
      </c>
      <c r="AL1506" s="88" t="s">
        <v>8440</v>
      </c>
      <c r="AM1506" s="88" t="s">
        <v>8431</v>
      </c>
      <c r="AN1506" s="88">
        <v>0</v>
      </c>
      <c r="AO1506" s="88" t="s">
        <v>8431</v>
      </c>
      <c r="AP1506" s="88" t="b">
        <v>0</v>
      </c>
      <c r="AQ1506" s="88" t="b">
        <v>0</v>
      </c>
      <c r="AR1506" s="88"/>
      <c r="AS1506" s="88" t="b">
        <v>0</v>
      </c>
      <c r="AT1506" s="88">
        <v>0</v>
      </c>
      <c r="AU1506" s="88">
        <v>1</v>
      </c>
    </row>
    <row r="1507" spans="1:47" ht="15" customHeight="1" x14ac:dyDescent="0.3">
      <c r="A1507" s="46" t="s">
        <v>1135</v>
      </c>
      <c r="B1507" s="46" t="s">
        <v>1120</v>
      </c>
      <c r="C1507" s="50"/>
      <c r="D1507" s="51"/>
      <c r="E1507" s="81"/>
      <c r="F1507" s="52"/>
      <c r="G1507" s="50"/>
      <c r="H1507" s="54"/>
      <c r="I1507" s="53"/>
      <c r="J1507" s="53"/>
      <c r="K1507" s="65"/>
      <c r="L1507" s="79"/>
      <c r="M1507" s="79"/>
      <c r="N1507" s="60"/>
      <c r="O1507" s="88" t="s">
        <v>1697</v>
      </c>
      <c r="P1507" s="83">
        <v>45032.371828703705</v>
      </c>
      <c r="Q1507" s="88" t="s">
        <v>8538</v>
      </c>
      <c r="R1507" s="88"/>
      <c r="S1507" s="88" t="s">
        <v>8539</v>
      </c>
      <c r="T1507" s="88" t="s">
        <v>8425</v>
      </c>
      <c r="U1507" s="88" t="s">
        <v>8540</v>
      </c>
      <c r="V1507" s="88" t="s">
        <v>8541</v>
      </c>
      <c r="W1507" s="78" t="s">
        <v>8542</v>
      </c>
      <c r="X1507" s="83">
        <v>45032.371828703705</v>
      </c>
      <c r="Y1507" s="88" t="s">
        <v>1692</v>
      </c>
      <c r="Z1507" s="88" t="b">
        <v>0</v>
      </c>
      <c r="AA1507" s="88" t="b">
        <v>0</v>
      </c>
      <c r="AB1507" s="88"/>
      <c r="AC1507" s="88">
        <v>1</v>
      </c>
      <c r="AD1507" s="88">
        <v>0</v>
      </c>
      <c r="AE1507" s="88" t="s">
        <v>1693</v>
      </c>
      <c r="AF1507" s="88" t="b">
        <v>0</v>
      </c>
      <c r="AG1507" s="88" t="b">
        <v>0</v>
      </c>
      <c r="AH1507" s="88"/>
      <c r="AI1507" s="88"/>
      <c r="AJ1507" s="88"/>
      <c r="AK1507" s="88" t="s">
        <v>8431</v>
      </c>
      <c r="AL1507" s="88" t="s">
        <v>8440</v>
      </c>
      <c r="AM1507" s="88" t="s">
        <v>8431</v>
      </c>
      <c r="AN1507" s="88">
        <v>0</v>
      </c>
      <c r="AO1507" s="88" t="s">
        <v>8431</v>
      </c>
      <c r="AP1507" s="88" t="b">
        <v>0</v>
      </c>
      <c r="AQ1507" s="88" t="b">
        <v>0</v>
      </c>
      <c r="AR1507" s="88"/>
      <c r="AS1507" s="88" t="b">
        <v>0</v>
      </c>
      <c r="AT1507" s="88">
        <v>0</v>
      </c>
      <c r="AU1507" s="88">
        <v>1</v>
      </c>
    </row>
    <row r="1508" spans="1:47" ht="15" customHeight="1" x14ac:dyDescent="0.3">
      <c r="A1508" s="46" t="s">
        <v>1136</v>
      </c>
      <c r="B1508" s="46" t="s">
        <v>1120</v>
      </c>
      <c r="C1508" s="50"/>
      <c r="D1508" s="51"/>
      <c r="E1508" s="81"/>
      <c r="F1508" s="52"/>
      <c r="G1508" s="50"/>
      <c r="H1508" s="54"/>
      <c r="I1508" s="53"/>
      <c r="J1508" s="53"/>
      <c r="K1508" s="65"/>
      <c r="L1508" s="79"/>
      <c r="M1508" s="79"/>
      <c r="N1508" s="60"/>
      <c r="O1508" s="88" t="s">
        <v>1697</v>
      </c>
      <c r="P1508" s="83">
        <v>45032.39634259259</v>
      </c>
      <c r="Q1508" s="88" t="s">
        <v>8543</v>
      </c>
      <c r="R1508" s="88"/>
      <c r="S1508" s="88" t="s">
        <v>8544</v>
      </c>
      <c r="T1508" s="88" t="s">
        <v>8425</v>
      </c>
      <c r="U1508" s="88" t="s">
        <v>1136</v>
      </c>
      <c r="V1508" s="88" t="s">
        <v>8545</v>
      </c>
      <c r="W1508" s="78" t="s">
        <v>8546</v>
      </c>
      <c r="X1508" s="83">
        <v>45032.39634259259</v>
      </c>
      <c r="Y1508" s="88" t="s">
        <v>1692</v>
      </c>
      <c r="Z1508" s="88" t="b">
        <v>0</v>
      </c>
      <c r="AA1508" s="88" t="b">
        <v>0</v>
      </c>
      <c r="AB1508" s="88"/>
      <c r="AC1508" s="88">
        <v>1</v>
      </c>
      <c r="AD1508" s="88">
        <v>0</v>
      </c>
      <c r="AE1508" s="88" t="s">
        <v>1693</v>
      </c>
      <c r="AF1508" s="88" t="b">
        <v>0</v>
      </c>
      <c r="AG1508" s="88" t="b">
        <v>0</v>
      </c>
      <c r="AH1508" s="88"/>
      <c r="AI1508" s="88"/>
      <c r="AJ1508" s="88"/>
      <c r="AK1508" s="88" t="s">
        <v>8431</v>
      </c>
      <c r="AL1508" s="88" t="s">
        <v>8440</v>
      </c>
      <c r="AM1508" s="88" t="s">
        <v>8431</v>
      </c>
      <c r="AN1508" s="88">
        <v>0</v>
      </c>
      <c r="AO1508" s="88" t="s">
        <v>8431</v>
      </c>
      <c r="AP1508" s="88" t="b">
        <v>0</v>
      </c>
      <c r="AQ1508" s="88" t="b">
        <v>0</v>
      </c>
      <c r="AR1508" s="88"/>
      <c r="AS1508" s="88" t="b">
        <v>0</v>
      </c>
      <c r="AT1508" s="88">
        <v>0</v>
      </c>
      <c r="AU1508" s="88">
        <v>1</v>
      </c>
    </row>
    <row r="1509" spans="1:47" ht="15" customHeight="1" x14ac:dyDescent="0.3">
      <c r="A1509" s="46" t="s">
        <v>1137</v>
      </c>
      <c r="B1509" s="46" t="s">
        <v>1120</v>
      </c>
      <c r="C1509" s="50"/>
      <c r="D1509" s="51"/>
      <c r="E1509" s="81"/>
      <c r="F1509" s="52"/>
      <c r="G1509" s="50"/>
      <c r="H1509" s="54"/>
      <c r="I1509" s="53"/>
      <c r="J1509" s="53"/>
      <c r="K1509" s="65"/>
      <c r="L1509" s="79"/>
      <c r="M1509" s="79"/>
      <c r="N1509" s="60"/>
      <c r="O1509" s="88" t="s">
        <v>1697</v>
      </c>
      <c r="P1509" s="83">
        <v>45032.398506944446</v>
      </c>
      <c r="Q1509" s="88" t="s">
        <v>8476</v>
      </c>
      <c r="R1509" s="88"/>
      <c r="S1509" s="88" t="s">
        <v>8547</v>
      </c>
      <c r="T1509" s="88" t="s">
        <v>8425</v>
      </c>
      <c r="U1509" s="88" t="s">
        <v>8548</v>
      </c>
      <c r="V1509" s="88" t="s">
        <v>8549</v>
      </c>
      <c r="W1509" s="78" t="s">
        <v>8550</v>
      </c>
      <c r="X1509" s="83">
        <v>45032.398506944446</v>
      </c>
      <c r="Y1509" s="88" t="s">
        <v>1692</v>
      </c>
      <c r="Z1509" s="88" t="b">
        <v>0</v>
      </c>
      <c r="AA1509" s="88" t="b">
        <v>0</v>
      </c>
      <c r="AB1509" s="88"/>
      <c r="AC1509" s="88">
        <v>0</v>
      </c>
      <c r="AD1509" s="88">
        <v>0</v>
      </c>
      <c r="AE1509" s="88" t="s">
        <v>1693</v>
      </c>
      <c r="AF1509" s="88" t="b">
        <v>0</v>
      </c>
      <c r="AG1509" s="88" t="b">
        <v>0</v>
      </c>
      <c r="AH1509" s="88"/>
      <c r="AI1509" s="88"/>
      <c r="AJ1509" s="88"/>
      <c r="AK1509" s="88" t="s">
        <v>8431</v>
      </c>
      <c r="AL1509" s="88" t="s">
        <v>8440</v>
      </c>
      <c r="AM1509" s="88" t="s">
        <v>8431</v>
      </c>
      <c r="AN1509" s="88">
        <v>0</v>
      </c>
      <c r="AO1509" s="88" t="s">
        <v>8431</v>
      </c>
      <c r="AP1509" s="88" t="b">
        <v>0</v>
      </c>
      <c r="AQ1509" s="88" t="b">
        <v>0</v>
      </c>
      <c r="AR1509" s="88"/>
      <c r="AS1509" s="88" t="b">
        <v>0</v>
      </c>
      <c r="AT1509" s="88">
        <v>0</v>
      </c>
      <c r="AU1509" s="88">
        <v>1</v>
      </c>
    </row>
    <row r="1510" spans="1:47" ht="15" customHeight="1" x14ac:dyDescent="0.3">
      <c r="A1510" s="46" t="s">
        <v>1138</v>
      </c>
      <c r="B1510" s="46" t="s">
        <v>1120</v>
      </c>
      <c r="C1510" s="50"/>
      <c r="D1510" s="51"/>
      <c r="E1510" s="81"/>
      <c r="F1510" s="52"/>
      <c r="G1510" s="50"/>
      <c r="H1510" s="54"/>
      <c r="I1510" s="53"/>
      <c r="J1510" s="53"/>
      <c r="K1510" s="65"/>
      <c r="L1510" s="79"/>
      <c r="M1510" s="79"/>
      <c r="N1510" s="60"/>
      <c r="O1510" s="88" t="s">
        <v>1697</v>
      </c>
      <c r="P1510" s="83">
        <v>45032.407187500001</v>
      </c>
      <c r="Q1510" s="88" t="s">
        <v>8551</v>
      </c>
      <c r="R1510" s="88"/>
      <c r="S1510" s="88" t="s">
        <v>8552</v>
      </c>
      <c r="T1510" s="88" t="s">
        <v>8425</v>
      </c>
      <c r="U1510" s="88" t="s">
        <v>1138</v>
      </c>
      <c r="V1510" s="88" t="s">
        <v>8553</v>
      </c>
      <c r="W1510" s="78" t="s">
        <v>8554</v>
      </c>
      <c r="X1510" s="83">
        <v>45032.407187500001</v>
      </c>
      <c r="Y1510" s="88" t="s">
        <v>1692</v>
      </c>
      <c r="Z1510" s="88" t="b">
        <v>0</v>
      </c>
      <c r="AA1510" s="88" t="b">
        <v>0</v>
      </c>
      <c r="AB1510" s="88"/>
      <c r="AC1510" s="88">
        <v>3</v>
      </c>
      <c r="AD1510" s="88">
        <v>0</v>
      </c>
      <c r="AE1510" s="88" t="s">
        <v>1693</v>
      </c>
      <c r="AF1510" s="88" t="b">
        <v>0</v>
      </c>
      <c r="AG1510" s="88" t="b">
        <v>0</v>
      </c>
      <c r="AH1510" s="88"/>
      <c r="AI1510" s="88"/>
      <c r="AJ1510" s="88"/>
      <c r="AK1510" s="88" t="s">
        <v>8431</v>
      </c>
      <c r="AL1510" s="88" t="s">
        <v>8440</v>
      </c>
      <c r="AM1510" s="88" t="s">
        <v>8431</v>
      </c>
      <c r="AN1510" s="88">
        <v>0</v>
      </c>
      <c r="AO1510" s="88" t="s">
        <v>8431</v>
      </c>
      <c r="AP1510" s="88" t="b">
        <v>0</v>
      </c>
      <c r="AQ1510" s="88" t="b">
        <v>0</v>
      </c>
      <c r="AR1510" s="88"/>
      <c r="AS1510" s="88" t="b">
        <v>0</v>
      </c>
      <c r="AT1510" s="88">
        <v>0</v>
      </c>
      <c r="AU1510" s="88">
        <v>1</v>
      </c>
    </row>
    <row r="1511" spans="1:47" ht="15" customHeight="1" x14ac:dyDescent="0.3">
      <c r="A1511" s="46" t="s">
        <v>1139</v>
      </c>
      <c r="B1511" s="46" t="s">
        <v>1120</v>
      </c>
      <c r="C1511" s="50"/>
      <c r="D1511" s="51"/>
      <c r="E1511" s="81"/>
      <c r="F1511" s="52"/>
      <c r="G1511" s="50"/>
      <c r="H1511" s="54"/>
      <c r="I1511" s="53"/>
      <c r="J1511" s="53"/>
      <c r="K1511" s="65"/>
      <c r="L1511" s="79"/>
      <c r="M1511" s="79"/>
      <c r="N1511" s="60"/>
      <c r="O1511" s="88" t="s">
        <v>1697</v>
      </c>
      <c r="P1511" s="83">
        <v>45032.414224537039</v>
      </c>
      <c r="Q1511" s="88" t="s">
        <v>8555</v>
      </c>
      <c r="R1511" s="88"/>
      <c r="S1511" s="88" t="s">
        <v>8556</v>
      </c>
      <c r="T1511" s="88" t="s">
        <v>8425</v>
      </c>
      <c r="U1511" s="88" t="s">
        <v>8557</v>
      </c>
      <c r="V1511" s="88" t="s">
        <v>8558</v>
      </c>
      <c r="W1511" s="78" t="s">
        <v>8559</v>
      </c>
      <c r="X1511" s="83">
        <v>45032.414224537039</v>
      </c>
      <c r="Y1511" s="88" t="s">
        <v>1692</v>
      </c>
      <c r="Z1511" s="88" t="b">
        <v>0</v>
      </c>
      <c r="AA1511" s="88" t="b">
        <v>0</v>
      </c>
      <c r="AB1511" s="88"/>
      <c r="AC1511" s="88">
        <v>2</v>
      </c>
      <c r="AD1511" s="88">
        <v>0</v>
      </c>
      <c r="AE1511" s="88" t="s">
        <v>1693</v>
      </c>
      <c r="AF1511" s="88" t="b">
        <v>0</v>
      </c>
      <c r="AG1511" s="88" t="b">
        <v>0</v>
      </c>
      <c r="AH1511" s="88"/>
      <c r="AI1511" s="88"/>
      <c r="AJ1511" s="88"/>
      <c r="AK1511" s="88" t="s">
        <v>8431</v>
      </c>
      <c r="AL1511" s="88" t="s">
        <v>8440</v>
      </c>
      <c r="AM1511" s="88" t="s">
        <v>8431</v>
      </c>
      <c r="AN1511" s="88">
        <v>0</v>
      </c>
      <c r="AO1511" s="88" t="s">
        <v>8431</v>
      </c>
      <c r="AP1511" s="88" t="b">
        <v>0</v>
      </c>
      <c r="AQ1511" s="88" t="b">
        <v>0</v>
      </c>
      <c r="AR1511" s="88"/>
      <c r="AS1511" s="88" t="b">
        <v>0</v>
      </c>
      <c r="AT1511" s="88">
        <v>0</v>
      </c>
      <c r="AU1511" s="88">
        <v>1</v>
      </c>
    </row>
    <row r="1512" spans="1:47" ht="15" customHeight="1" x14ac:dyDescent="0.3">
      <c r="A1512" s="46" t="s">
        <v>1140</v>
      </c>
      <c r="B1512" s="46" t="s">
        <v>1141</v>
      </c>
      <c r="C1512" s="50"/>
      <c r="D1512" s="51"/>
      <c r="E1512" s="81"/>
      <c r="F1512" s="52"/>
      <c r="G1512" s="50"/>
      <c r="H1512" s="54"/>
      <c r="I1512" s="53"/>
      <c r="J1512" s="53"/>
      <c r="K1512" s="65"/>
      <c r="L1512" s="79"/>
      <c r="M1512" s="79"/>
      <c r="N1512" s="60"/>
      <c r="O1512" s="88" t="s">
        <v>1686</v>
      </c>
      <c r="P1512" s="83">
        <v>45032.460474537038</v>
      </c>
      <c r="Q1512" s="88" t="s">
        <v>8560</v>
      </c>
      <c r="R1512" s="88"/>
      <c r="S1512" s="88" t="s">
        <v>8561</v>
      </c>
      <c r="T1512" s="88" t="s">
        <v>8425</v>
      </c>
      <c r="U1512" s="88" t="s">
        <v>8562</v>
      </c>
      <c r="V1512" s="88" t="s">
        <v>8563</v>
      </c>
      <c r="W1512" s="78" t="s">
        <v>8564</v>
      </c>
      <c r="X1512" s="83">
        <v>45032.460474537038</v>
      </c>
      <c r="Y1512" s="88" t="s">
        <v>1692</v>
      </c>
      <c r="Z1512" s="88" t="b">
        <v>0</v>
      </c>
      <c r="AA1512" s="88" t="b">
        <v>0</v>
      </c>
      <c r="AB1512" s="88"/>
      <c r="AC1512" s="88">
        <v>3</v>
      </c>
      <c r="AD1512" s="88">
        <v>0</v>
      </c>
      <c r="AE1512" s="88" t="s">
        <v>1693</v>
      </c>
      <c r="AF1512" s="88" t="b">
        <v>0</v>
      </c>
      <c r="AG1512" s="88" t="b">
        <v>0</v>
      </c>
      <c r="AH1512" s="88"/>
      <c r="AI1512" s="88"/>
      <c r="AJ1512" s="88"/>
      <c r="AK1512" s="88" t="s">
        <v>8565</v>
      </c>
      <c r="AL1512" s="88" t="s">
        <v>8566</v>
      </c>
      <c r="AM1512" s="88" t="s">
        <v>8565</v>
      </c>
      <c r="AN1512" s="88">
        <v>0</v>
      </c>
      <c r="AO1512" s="88" t="s">
        <v>8431</v>
      </c>
      <c r="AP1512" s="88" t="b">
        <v>0</v>
      </c>
      <c r="AQ1512" s="88" t="b">
        <v>0</v>
      </c>
      <c r="AR1512" s="88"/>
      <c r="AS1512" s="88" t="b">
        <v>0</v>
      </c>
      <c r="AT1512" s="88">
        <v>1</v>
      </c>
      <c r="AU1512" s="88">
        <v>1</v>
      </c>
    </row>
    <row r="1513" spans="1:47" ht="15" customHeight="1" x14ac:dyDescent="0.3">
      <c r="A1513" s="46" t="s">
        <v>1142</v>
      </c>
      <c r="B1513" s="46" t="s">
        <v>1141</v>
      </c>
      <c r="C1513" s="50"/>
      <c r="D1513" s="51"/>
      <c r="E1513" s="81"/>
      <c r="F1513" s="52"/>
      <c r="G1513" s="50"/>
      <c r="H1513" s="54"/>
      <c r="I1513" s="53"/>
      <c r="J1513" s="53"/>
      <c r="K1513" s="65"/>
      <c r="L1513" s="79"/>
      <c r="M1513" s="79"/>
      <c r="N1513" s="60"/>
      <c r="O1513" s="88" t="s">
        <v>1686</v>
      </c>
      <c r="P1513" s="83">
        <v>45032.497939814813</v>
      </c>
      <c r="Q1513" s="88" t="s">
        <v>8567</v>
      </c>
      <c r="R1513" s="88"/>
      <c r="S1513" s="88" t="s">
        <v>8568</v>
      </c>
      <c r="T1513" s="88" t="s">
        <v>8425</v>
      </c>
      <c r="U1513" s="88" t="s">
        <v>1142</v>
      </c>
      <c r="V1513" s="88" t="s">
        <v>8569</v>
      </c>
      <c r="W1513" s="78" t="s">
        <v>8570</v>
      </c>
      <c r="X1513" s="83">
        <v>45032.497939814813</v>
      </c>
      <c r="Y1513" s="83">
        <v>45032.695625</v>
      </c>
      <c r="Z1513" s="88" t="b">
        <v>0</v>
      </c>
      <c r="AA1513" s="88" t="b">
        <v>0</v>
      </c>
      <c r="AB1513" s="88"/>
      <c r="AC1513" s="88">
        <v>1</v>
      </c>
      <c r="AD1513" s="88">
        <v>0</v>
      </c>
      <c r="AE1513" s="88" t="s">
        <v>1693</v>
      </c>
      <c r="AF1513" s="88" t="b">
        <v>0</v>
      </c>
      <c r="AG1513" s="88" t="b">
        <v>0</v>
      </c>
      <c r="AH1513" s="88"/>
      <c r="AI1513" s="88"/>
      <c r="AJ1513" s="88"/>
      <c r="AK1513" s="88" t="s">
        <v>8565</v>
      </c>
      <c r="AL1513" s="88" t="s">
        <v>8566</v>
      </c>
      <c r="AM1513" s="88" t="s">
        <v>8565</v>
      </c>
      <c r="AN1513" s="88">
        <v>0</v>
      </c>
      <c r="AO1513" s="88" t="s">
        <v>8431</v>
      </c>
      <c r="AP1513" s="88" t="b">
        <v>0</v>
      </c>
      <c r="AQ1513" s="88" t="b">
        <v>0</v>
      </c>
      <c r="AR1513" s="88"/>
      <c r="AS1513" s="88" t="b">
        <v>0</v>
      </c>
      <c r="AT1513" s="88">
        <v>1</v>
      </c>
      <c r="AU1513" s="88">
        <v>1</v>
      </c>
    </row>
    <row r="1514" spans="1:47" ht="15" customHeight="1" x14ac:dyDescent="0.3">
      <c r="A1514" s="46" t="s">
        <v>1143</v>
      </c>
      <c r="B1514" s="46" t="s">
        <v>1141</v>
      </c>
      <c r="C1514" s="50"/>
      <c r="D1514" s="51"/>
      <c r="E1514" s="81"/>
      <c r="F1514" s="52"/>
      <c r="G1514" s="50"/>
      <c r="H1514" s="54"/>
      <c r="I1514" s="53"/>
      <c r="J1514" s="53"/>
      <c r="K1514" s="65"/>
      <c r="L1514" s="79"/>
      <c r="M1514" s="79"/>
      <c r="N1514" s="60"/>
      <c r="O1514" s="88" t="s">
        <v>1686</v>
      </c>
      <c r="P1514" s="83">
        <v>45032.517731481479</v>
      </c>
      <c r="Q1514" s="88" t="s">
        <v>8571</v>
      </c>
      <c r="R1514" s="88"/>
      <c r="S1514" s="88" t="s">
        <v>8572</v>
      </c>
      <c r="T1514" s="88" t="s">
        <v>8425</v>
      </c>
      <c r="U1514" s="88" t="s">
        <v>1143</v>
      </c>
      <c r="V1514" s="88" t="s">
        <v>8573</v>
      </c>
      <c r="W1514" s="78" t="s">
        <v>8574</v>
      </c>
      <c r="X1514" s="83">
        <v>45032.517731481479</v>
      </c>
      <c r="Y1514" s="88" t="s">
        <v>1692</v>
      </c>
      <c r="Z1514" s="88" t="b">
        <v>0</v>
      </c>
      <c r="AA1514" s="88" t="b">
        <v>0</v>
      </c>
      <c r="AB1514" s="88"/>
      <c r="AC1514" s="88">
        <v>1</v>
      </c>
      <c r="AD1514" s="88">
        <v>0</v>
      </c>
      <c r="AE1514" s="88" t="s">
        <v>1693</v>
      </c>
      <c r="AF1514" s="88" t="b">
        <v>0</v>
      </c>
      <c r="AG1514" s="88" t="b">
        <v>0</v>
      </c>
      <c r="AH1514" s="88"/>
      <c r="AI1514" s="88"/>
      <c r="AJ1514" s="88"/>
      <c r="AK1514" s="88" t="s">
        <v>8565</v>
      </c>
      <c r="AL1514" s="88" t="s">
        <v>8566</v>
      </c>
      <c r="AM1514" s="88" t="s">
        <v>8565</v>
      </c>
      <c r="AN1514" s="88">
        <v>0</v>
      </c>
      <c r="AO1514" s="88" t="s">
        <v>8431</v>
      </c>
      <c r="AP1514" s="88" t="b">
        <v>0</v>
      </c>
      <c r="AQ1514" s="88" t="b">
        <v>0</v>
      </c>
      <c r="AR1514" s="88"/>
      <c r="AS1514" s="88" t="b">
        <v>0</v>
      </c>
      <c r="AT1514" s="88">
        <v>1</v>
      </c>
      <c r="AU1514" s="88">
        <v>1</v>
      </c>
    </row>
    <row r="1515" spans="1:47" ht="15" customHeight="1" x14ac:dyDescent="0.3">
      <c r="A1515" s="46" t="s">
        <v>1144</v>
      </c>
      <c r="B1515" s="46" t="s">
        <v>1141</v>
      </c>
      <c r="C1515" s="50"/>
      <c r="D1515" s="51"/>
      <c r="E1515" s="81"/>
      <c r="F1515" s="52"/>
      <c r="G1515" s="50"/>
      <c r="H1515" s="54"/>
      <c r="I1515" s="53"/>
      <c r="J1515" s="53"/>
      <c r="K1515" s="65"/>
      <c r="L1515" s="79"/>
      <c r="M1515" s="79"/>
      <c r="N1515" s="60"/>
      <c r="O1515" s="88" t="s">
        <v>1686</v>
      </c>
      <c r="P1515" s="83">
        <v>45032.521527777775</v>
      </c>
      <c r="Q1515" s="88" t="s">
        <v>8575</v>
      </c>
      <c r="R1515" s="88"/>
      <c r="S1515" s="88" t="s">
        <v>8576</v>
      </c>
      <c r="T1515" s="88" t="s">
        <v>8425</v>
      </c>
      <c r="U1515" s="88" t="s">
        <v>8577</v>
      </c>
      <c r="V1515" s="88" t="s">
        <v>8578</v>
      </c>
      <c r="W1515" s="78" t="s">
        <v>8579</v>
      </c>
      <c r="X1515" s="83">
        <v>45032.521527777775</v>
      </c>
      <c r="Y1515" s="88" t="s">
        <v>1692</v>
      </c>
      <c r="Z1515" s="88" t="b">
        <v>0</v>
      </c>
      <c r="AA1515" s="88" t="b">
        <v>0</v>
      </c>
      <c r="AB1515" s="88"/>
      <c r="AC1515" s="88">
        <v>2</v>
      </c>
      <c r="AD1515" s="88">
        <v>0</v>
      </c>
      <c r="AE1515" s="88" t="s">
        <v>1693</v>
      </c>
      <c r="AF1515" s="88" t="b">
        <v>0</v>
      </c>
      <c r="AG1515" s="88" t="b">
        <v>0</v>
      </c>
      <c r="AH1515" s="88"/>
      <c r="AI1515" s="88"/>
      <c r="AJ1515" s="88"/>
      <c r="AK1515" s="88" t="s">
        <v>8565</v>
      </c>
      <c r="AL1515" s="88" t="s">
        <v>8566</v>
      </c>
      <c r="AM1515" s="88" t="s">
        <v>8565</v>
      </c>
      <c r="AN1515" s="88">
        <v>0</v>
      </c>
      <c r="AO1515" s="88" t="s">
        <v>8431</v>
      </c>
      <c r="AP1515" s="88" t="b">
        <v>0</v>
      </c>
      <c r="AQ1515" s="88" t="b">
        <v>0</v>
      </c>
      <c r="AR1515" s="88"/>
      <c r="AS1515" s="88" t="b">
        <v>0</v>
      </c>
      <c r="AT1515" s="88">
        <v>1</v>
      </c>
      <c r="AU1515" s="88">
        <v>1</v>
      </c>
    </row>
    <row r="1516" spans="1:47" ht="15" customHeight="1" x14ac:dyDescent="0.3">
      <c r="A1516" s="46" t="s">
        <v>1145</v>
      </c>
      <c r="B1516" s="46" t="s">
        <v>1141</v>
      </c>
      <c r="C1516" s="50"/>
      <c r="D1516" s="51"/>
      <c r="E1516" s="81"/>
      <c r="F1516" s="52"/>
      <c r="G1516" s="50"/>
      <c r="H1516" s="54"/>
      <c r="I1516" s="53"/>
      <c r="J1516" s="53"/>
      <c r="K1516" s="65"/>
      <c r="L1516" s="79"/>
      <c r="M1516" s="79"/>
      <c r="N1516" s="60"/>
      <c r="O1516" s="88" t="s">
        <v>1686</v>
      </c>
      <c r="P1516" s="83">
        <v>45032.761238425926</v>
      </c>
      <c r="Q1516" s="88" t="s">
        <v>8580</v>
      </c>
      <c r="R1516" s="88"/>
      <c r="S1516" s="88" t="s">
        <v>8581</v>
      </c>
      <c r="T1516" s="88" t="s">
        <v>8425</v>
      </c>
      <c r="U1516" s="88" t="s">
        <v>8582</v>
      </c>
      <c r="V1516" s="88" t="s">
        <v>8583</v>
      </c>
      <c r="W1516" s="78" t="s">
        <v>8584</v>
      </c>
      <c r="X1516" s="83">
        <v>45032.761238425926</v>
      </c>
      <c r="Y1516" s="88" t="s">
        <v>1692</v>
      </c>
      <c r="Z1516" s="88" t="b">
        <v>0</v>
      </c>
      <c r="AA1516" s="88" t="b">
        <v>0</v>
      </c>
      <c r="AB1516" s="88"/>
      <c r="AC1516" s="88">
        <v>1</v>
      </c>
      <c r="AD1516" s="88">
        <v>0</v>
      </c>
      <c r="AE1516" s="88" t="s">
        <v>1693</v>
      </c>
      <c r="AF1516" s="88" t="b">
        <v>0</v>
      </c>
      <c r="AG1516" s="88" t="b">
        <v>0</v>
      </c>
      <c r="AH1516" s="88"/>
      <c r="AI1516" s="88"/>
      <c r="AJ1516" s="88"/>
      <c r="AK1516" s="88" t="s">
        <v>8565</v>
      </c>
      <c r="AL1516" s="88" t="s">
        <v>8566</v>
      </c>
      <c r="AM1516" s="88" t="s">
        <v>8565</v>
      </c>
      <c r="AN1516" s="88">
        <v>0</v>
      </c>
      <c r="AO1516" s="88" t="s">
        <v>8431</v>
      </c>
      <c r="AP1516" s="88" t="b">
        <v>0</v>
      </c>
      <c r="AQ1516" s="88" t="b">
        <v>0</v>
      </c>
      <c r="AR1516" s="88"/>
      <c r="AS1516" s="88" t="b">
        <v>0</v>
      </c>
      <c r="AT1516" s="88">
        <v>1</v>
      </c>
      <c r="AU1516" s="88">
        <v>1</v>
      </c>
    </row>
    <row r="1517" spans="1:47" ht="15" customHeight="1" x14ac:dyDescent="0.3">
      <c r="A1517" s="46" t="s">
        <v>1120</v>
      </c>
      <c r="B1517" s="46" t="s">
        <v>1141</v>
      </c>
      <c r="C1517" s="50"/>
      <c r="D1517" s="51"/>
      <c r="E1517" s="81"/>
      <c r="F1517" s="52"/>
      <c r="G1517" s="50"/>
      <c r="H1517" s="54"/>
      <c r="I1517" s="53"/>
      <c r="J1517" s="53"/>
      <c r="K1517" s="65"/>
      <c r="L1517" s="79"/>
      <c r="M1517" s="79"/>
      <c r="N1517" s="60"/>
      <c r="O1517" s="88" t="s">
        <v>1686</v>
      </c>
      <c r="P1517" s="83">
        <v>45032.608020833337</v>
      </c>
      <c r="Q1517" s="88" t="s">
        <v>8585</v>
      </c>
      <c r="R1517" s="88"/>
      <c r="S1517" s="88" t="s">
        <v>8586</v>
      </c>
      <c r="T1517" s="88" t="s">
        <v>8425</v>
      </c>
      <c r="U1517" s="88" t="s">
        <v>8434</v>
      </c>
      <c r="V1517" s="88" t="s">
        <v>8587</v>
      </c>
      <c r="W1517" s="78" t="s">
        <v>8588</v>
      </c>
      <c r="X1517" s="83">
        <v>45032.608020833337</v>
      </c>
      <c r="Y1517" s="88" t="s">
        <v>1692</v>
      </c>
      <c r="Z1517" s="88" t="b">
        <v>0</v>
      </c>
      <c r="AA1517" s="88" t="b">
        <v>0</v>
      </c>
      <c r="AB1517" s="88"/>
      <c r="AC1517" s="88">
        <v>2</v>
      </c>
      <c r="AD1517" s="88">
        <v>0</v>
      </c>
      <c r="AE1517" s="88" t="s">
        <v>1693</v>
      </c>
      <c r="AF1517" s="88" t="b">
        <v>0</v>
      </c>
      <c r="AG1517" s="88" t="b">
        <v>0</v>
      </c>
      <c r="AH1517" s="88"/>
      <c r="AI1517" s="88"/>
      <c r="AJ1517" s="88"/>
      <c r="AK1517" s="88" t="s">
        <v>8565</v>
      </c>
      <c r="AL1517" s="88" t="s">
        <v>8566</v>
      </c>
      <c r="AM1517" s="88" t="s">
        <v>8565</v>
      </c>
      <c r="AN1517" s="88">
        <v>0</v>
      </c>
      <c r="AO1517" s="88" t="s">
        <v>8431</v>
      </c>
      <c r="AP1517" s="88" t="b">
        <v>1</v>
      </c>
      <c r="AQ1517" s="88" t="b">
        <v>0</v>
      </c>
      <c r="AR1517" s="88"/>
      <c r="AS1517" s="88" t="b">
        <v>0</v>
      </c>
      <c r="AT1517" s="88">
        <v>1</v>
      </c>
      <c r="AU1517" s="88">
        <v>1</v>
      </c>
    </row>
    <row r="1518" spans="1:47" ht="15" customHeight="1" x14ac:dyDescent="0.3">
      <c r="A1518" s="46" t="s">
        <v>1141</v>
      </c>
      <c r="B1518" s="46" t="s">
        <v>1120</v>
      </c>
      <c r="C1518" s="50"/>
      <c r="D1518" s="51"/>
      <c r="E1518" s="81"/>
      <c r="F1518" s="52"/>
      <c r="G1518" s="50"/>
      <c r="H1518" s="54"/>
      <c r="I1518" s="53"/>
      <c r="J1518" s="53"/>
      <c r="K1518" s="65"/>
      <c r="L1518" s="79"/>
      <c r="M1518" s="79"/>
      <c r="N1518" s="60"/>
      <c r="O1518" s="88" t="s">
        <v>1697</v>
      </c>
      <c r="P1518" s="83">
        <v>45032.419664351852</v>
      </c>
      <c r="Q1518" s="88" t="s">
        <v>8589</v>
      </c>
      <c r="R1518" s="88"/>
      <c r="S1518" s="88" t="s">
        <v>8565</v>
      </c>
      <c r="T1518" s="88" t="s">
        <v>8425</v>
      </c>
      <c r="U1518" s="88" t="s">
        <v>8590</v>
      </c>
      <c r="V1518" s="88" t="s">
        <v>8566</v>
      </c>
      <c r="W1518" s="78" t="s">
        <v>8591</v>
      </c>
      <c r="X1518" s="83">
        <v>45032.419664351852</v>
      </c>
      <c r="Y1518" s="88" t="s">
        <v>1692</v>
      </c>
      <c r="Z1518" s="88" t="b">
        <v>0</v>
      </c>
      <c r="AA1518" s="88" t="b">
        <v>0</v>
      </c>
      <c r="AB1518" s="88"/>
      <c r="AC1518" s="88">
        <v>-7</v>
      </c>
      <c r="AD1518" s="88">
        <v>0</v>
      </c>
      <c r="AE1518" s="88" t="s">
        <v>1693</v>
      </c>
      <c r="AF1518" s="88" t="b">
        <v>0</v>
      </c>
      <c r="AG1518" s="88" t="b">
        <v>0</v>
      </c>
      <c r="AH1518" s="88"/>
      <c r="AI1518" s="88"/>
      <c r="AJ1518" s="88"/>
      <c r="AK1518" s="88" t="s">
        <v>8431</v>
      </c>
      <c r="AL1518" s="88" t="s">
        <v>8440</v>
      </c>
      <c r="AM1518" s="88" t="s">
        <v>8431</v>
      </c>
      <c r="AN1518" s="88">
        <v>6</v>
      </c>
      <c r="AO1518" s="88" t="s">
        <v>8431</v>
      </c>
      <c r="AP1518" s="88" t="b">
        <v>0</v>
      </c>
      <c r="AQ1518" s="88" t="b">
        <v>1</v>
      </c>
      <c r="AR1518" s="88" t="s">
        <v>2082</v>
      </c>
      <c r="AS1518" s="88" t="b">
        <v>0</v>
      </c>
      <c r="AT1518" s="88">
        <v>0</v>
      </c>
      <c r="AU1518" s="88">
        <v>1</v>
      </c>
    </row>
    <row r="1519" spans="1:47" ht="15" customHeight="1" x14ac:dyDescent="0.3">
      <c r="A1519" s="46" t="s">
        <v>1146</v>
      </c>
      <c r="B1519" s="46" t="s">
        <v>1120</v>
      </c>
      <c r="C1519" s="50"/>
      <c r="D1519" s="51"/>
      <c r="E1519" s="81"/>
      <c r="F1519" s="52"/>
      <c r="G1519" s="50"/>
      <c r="H1519" s="54"/>
      <c r="I1519" s="53"/>
      <c r="J1519" s="53"/>
      <c r="K1519" s="65"/>
      <c r="L1519" s="79"/>
      <c r="M1519" s="79"/>
      <c r="N1519" s="60"/>
      <c r="O1519" s="88" t="s">
        <v>1697</v>
      </c>
      <c r="P1519" s="83">
        <v>45032.427256944444</v>
      </c>
      <c r="Q1519" s="88" t="s">
        <v>65</v>
      </c>
      <c r="R1519" s="88"/>
      <c r="S1519" s="88" t="s">
        <v>8592</v>
      </c>
      <c r="T1519" s="88" t="s">
        <v>8425</v>
      </c>
      <c r="U1519" s="88" t="s">
        <v>1146</v>
      </c>
      <c r="V1519" s="88" t="s">
        <v>8593</v>
      </c>
      <c r="W1519" s="78" t="s">
        <v>8594</v>
      </c>
      <c r="X1519" s="83">
        <v>45032.427256944444</v>
      </c>
      <c r="Y1519" s="88" t="s">
        <v>1692</v>
      </c>
      <c r="Z1519" s="88" t="b">
        <v>0</v>
      </c>
      <c r="AA1519" s="88" t="b">
        <v>0</v>
      </c>
      <c r="AB1519" s="88"/>
      <c r="AC1519" s="88">
        <v>1</v>
      </c>
      <c r="AD1519" s="88">
        <v>0</v>
      </c>
      <c r="AE1519" s="88" t="s">
        <v>1693</v>
      </c>
      <c r="AF1519" s="88" t="b">
        <v>0</v>
      </c>
      <c r="AG1519" s="88" t="b">
        <v>0</v>
      </c>
      <c r="AH1519" s="88"/>
      <c r="AI1519" s="88"/>
      <c r="AJ1519" s="88"/>
      <c r="AK1519" s="88" t="s">
        <v>8431</v>
      </c>
      <c r="AL1519" s="88" t="s">
        <v>8440</v>
      </c>
      <c r="AM1519" s="88" t="s">
        <v>8431</v>
      </c>
      <c r="AN1519" s="88">
        <v>0</v>
      </c>
      <c r="AO1519" s="88" t="s">
        <v>8431</v>
      </c>
      <c r="AP1519" s="88" t="b">
        <v>0</v>
      </c>
      <c r="AQ1519" s="88" t="b">
        <v>0</v>
      </c>
      <c r="AR1519" s="88"/>
      <c r="AS1519" s="88" t="b">
        <v>0</v>
      </c>
      <c r="AT1519" s="88">
        <v>0</v>
      </c>
      <c r="AU1519" s="88">
        <v>1</v>
      </c>
    </row>
    <row r="1520" spans="1:47" ht="15" customHeight="1" x14ac:dyDescent="0.3">
      <c r="A1520" s="46" t="s">
        <v>1147</v>
      </c>
      <c r="B1520" s="46" t="s">
        <v>1120</v>
      </c>
      <c r="C1520" s="50"/>
      <c r="D1520" s="51"/>
      <c r="E1520" s="81"/>
      <c r="F1520" s="52"/>
      <c r="G1520" s="50"/>
      <c r="H1520" s="54"/>
      <c r="I1520" s="53"/>
      <c r="J1520" s="53"/>
      <c r="K1520" s="65"/>
      <c r="L1520" s="79"/>
      <c r="M1520" s="79"/>
      <c r="N1520" s="60"/>
      <c r="O1520" s="88" t="s">
        <v>1697</v>
      </c>
      <c r="P1520" s="83">
        <v>45032.442233796297</v>
      </c>
      <c r="Q1520" s="88" t="s">
        <v>8595</v>
      </c>
      <c r="R1520" s="88"/>
      <c r="S1520" s="88" t="s">
        <v>8596</v>
      </c>
      <c r="T1520" s="88" t="s">
        <v>8425</v>
      </c>
      <c r="U1520" s="88" t="s">
        <v>1147</v>
      </c>
      <c r="V1520" s="88" t="s">
        <v>8597</v>
      </c>
      <c r="W1520" s="78" t="s">
        <v>8598</v>
      </c>
      <c r="X1520" s="83">
        <v>45032.442233796297</v>
      </c>
      <c r="Y1520" s="88" t="s">
        <v>1692</v>
      </c>
      <c r="Z1520" s="88" t="b">
        <v>0</v>
      </c>
      <c r="AA1520" s="88" t="b">
        <v>0</v>
      </c>
      <c r="AB1520" s="88"/>
      <c r="AC1520" s="88">
        <v>1</v>
      </c>
      <c r="AD1520" s="88">
        <v>0</v>
      </c>
      <c r="AE1520" s="88" t="s">
        <v>1693</v>
      </c>
      <c r="AF1520" s="88" t="b">
        <v>0</v>
      </c>
      <c r="AG1520" s="88" t="b">
        <v>0</v>
      </c>
      <c r="AH1520" s="88"/>
      <c r="AI1520" s="88"/>
      <c r="AJ1520" s="88"/>
      <c r="AK1520" s="88" t="s">
        <v>8431</v>
      </c>
      <c r="AL1520" s="88" t="s">
        <v>8440</v>
      </c>
      <c r="AM1520" s="88" t="s">
        <v>8431</v>
      </c>
      <c r="AN1520" s="88">
        <v>0</v>
      </c>
      <c r="AO1520" s="88" t="s">
        <v>8431</v>
      </c>
      <c r="AP1520" s="88" t="b">
        <v>0</v>
      </c>
      <c r="AQ1520" s="88" t="b">
        <v>0</v>
      </c>
      <c r="AR1520" s="88"/>
      <c r="AS1520" s="88" t="b">
        <v>0</v>
      </c>
      <c r="AT1520" s="88">
        <v>0</v>
      </c>
      <c r="AU1520" s="88">
        <v>1</v>
      </c>
    </row>
    <row r="1521" spans="1:47" ht="15" customHeight="1" x14ac:dyDescent="0.3">
      <c r="A1521" s="46" t="s">
        <v>1148</v>
      </c>
      <c r="B1521" s="46" t="s">
        <v>1120</v>
      </c>
      <c r="C1521" s="50"/>
      <c r="D1521" s="51"/>
      <c r="E1521" s="81"/>
      <c r="F1521" s="52"/>
      <c r="G1521" s="50"/>
      <c r="H1521" s="54"/>
      <c r="I1521" s="53"/>
      <c r="J1521" s="53"/>
      <c r="K1521" s="65"/>
      <c r="L1521" s="79"/>
      <c r="M1521" s="79"/>
      <c r="N1521" s="60"/>
      <c r="O1521" s="88" t="s">
        <v>1697</v>
      </c>
      <c r="P1521" s="83">
        <v>45032.443298611113</v>
      </c>
      <c r="Q1521" s="88" t="s">
        <v>8599</v>
      </c>
      <c r="R1521" s="88"/>
      <c r="S1521" s="88" t="s">
        <v>8600</v>
      </c>
      <c r="T1521" s="88" t="s">
        <v>8425</v>
      </c>
      <c r="U1521" s="88" t="s">
        <v>1148</v>
      </c>
      <c r="V1521" s="88" t="s">
        <v>8601</v>
      </c>
      <c r="W1521" s="78" t="s">
        <v>8602</v>
      </c>
      <c r="X1521" s="83">
        <v>45032.443298611113</v>
      </c>
      <c r="Y1521" s="88" t="s">
        <v>1692</v>
      </c>
      <c r="Z1521" s="88" t="b">
        <v>0</v>
      </c>
      <c r="AA1521" s="88" t="b">
        <v>0</v>
      </c>
      <c r="AB1521" s="88"/>
      <c r="AC1521" s="88">
        <v>1</v>
      </c>
      <c r="AD1521" s="88">
        <v>0</v>
      </c>
      <c r="AE1521" s="88" t="s">
        <v>1693</v>
      </c>
      <c r="AF1521" s="88" t="b">
        <v>0</v>
      </c>
      <c r="AG1521" s="88" t="b">
        <v>0</v>
      </c>
      <c r="AH1521" s="88"/>
      <c r="AI1521" s="88"/>
      <c r="AJ1521" s="88"/>
      <c r="AK1521" s="88" t="s">
        <v>8431</v>
      </c>
      <c r="AL1521" s="88" t="s">
        <v>8440</v>
      </c>
      <c r="AM1521" s="88" t="s">
        <v>8431</v>
      </c>
      <c r="AN1521" s="88">
        <v>0</v>
      </c>
      <c r="AO1521" s="88" t="s">
        <v>8431</v>
      </c>
      <c r="AP1521" s="88" t="b">
        <v>0</v>
      </c>
      <c r="AQ1521" s="88" t="b">
        <v>0</v>
      </c>
      <c r="AR1521" s="88"/>
      <c r="AS1521" s="88" t="b">
        <v>0</v>
      </c>
      <c r="AT1521" s="88">
        <v>0</v>
      </c>
      <c r="AU1521" s="88">
        <v>1</v>
      </c>
    </row>
    <row r="1522" spans="1:47" ht="15" customHeight="1" x14ac:dyDescent="0.3">
      <c r="A1522" s="46" t="s">
        <v>1149</v>
      </c>
      <c r="B1522" s="46" t="s">
        <v>1150</v>
      </c>
      <c r="C1522" s="50"/>
      <c r="D1522" s="51"/>
      <c r="E1522" s="81"/>
      <c r="F1522" s="52"/>
      <c r="G1522" s="50"/>
      <c r="H1522" s="54"/>
      <c r="I1522" s="53"/>
      <c r="J1522" s="53"/>
      <c r="K1522" s="65"/>
      <c r="L1522" s="79"/>
      <c r="M1522" s="79"/>
      <c r="N1522" s="60"/>
      <c r="O1522" s="88" t="s">
        <v>1686</v>
      </c>
      <c r="P1522" s="83">
        <v>45032.590416666666</v>
      </c>
      <c r="Q1522" s="88" t="s">
        <v>8603</v>
      </c>
      <c r="R1522" s="88"/>
      <c r="S1522" s="88" t="s">
        <v>8604</v>
      </c>
      <c r="T1522" s="88" t="s">
        <v>8425</v>
      </c>
      <c r="U1522" s="88" t="s">
        <v>8605</v>
      </c>
      <c r="V1522" s="88" t="s">
        <v>8606</v>
      </c>
      <c r="W1522" s="78" t="s">
        <v>8607</v>
      </c>
      <c r="X1522" s="83">
        <v>45032.590416666666</v>
      </c>
      <c r="Y1522" s="88" t="s">
        <v>1692</v>
      </c>
      <c r="Z1522" s="88" t="b">
        <v>0</v>
      </c>
      <c r="AA1522" s="88" t="b">
        <v>0</v>
      </c>
      <c r="AB1522" s="88"/>
      <c r="AC1522" s="88">
        <v>1</v>
      </c>
      <c r="AD1522" s="88">
        <v>0</v>
      </c>
      <c r="AE1522" s="88" t="s">
        <v>1693</v>
      </c>
      <c r="AF1522" s="88" t="b">
        <v>0</v>
      </c>
      <c r="AG1522" s="88" t="b">
        <v>0</v>
      </c>
      <c r="AH1522" s="88"/>
      <c r="AI1522" s="88"/>
      <c r="AJ1522" s="88"/>
      <c r="AK1522" s="88" t="s">
        <v>8608</v>
      </c>
      <c r="AL1522" s="88" t="s">
        <v>8609</v>
      </c>
      <c r="AM1522" s="88" t="s">
        <v>8608</v>
      </c>
      <c r="AN1522" s="88">
        <v>0</v>
      </c>
      <c r="AO1522" s="88" t="s">
        <v>8431</v>
      </c>
      <c r="AP1522" s="88" t="b">
        <v>0</v>
      </c>
      <c r="AQ1522" s="88" t="b">
        <v>0</v>
      </c>
      <c r="AR1522" s="88"/>
      <c r="AS1522" s="88" t="b">
        <v>0</v>
      </c>
      <c r="AT1522" s="88">
        <v>1</v>
      </c>
      <c r="AU1522" s="88">
        <v>1</v>
      </c>
    </row>
    <row r="1523" spans="1:47" ht="15" customHeight="1" x14ac:dyDescent="0.3">
      <c r="A1523" s="46" t="s">
        <v>1150</v>
      </c>
      <c r="B1523" s="46" t="s">
        <v>1120</v>
      </c>
      <c r="C1523" s="50"/>
      <c r="D1523" s="51"/>
      <c r="E1523" s="81"/>
      <c r="F1523" s="52"/>
      <c r="G1523" s="50"/>
      <c r="H1523" s="54"/>
      <c r="I1523" s="53"/>
      <c r="J1523" s="53"/>
      <c r="K1523" s="65"/>
      <c r="L1523" s="79"/>
      <c r="M1523" s="79"/>
      <c r="N1523" s="60"/>
      <c r="O1523" s="88" t="s">
        <v>1697</v>
      </c>
      <c r="P1523" s="83">
        <v>45032.469305555554</v>
      </c>
      <c r="Q1523" s="88" t="s">
        <v>8610</v>
      </c>
      <c r="R1523" s="88"/>
      <c r="S1523" s="88" t="s">
        <v>8608</v>
      </c>
      <c r="T1523" s="88" t="s">
        <v>8425</v>
      </c>
      <c r="U1523" s="88" t="s">
        <v>1150</v>
      </c>
      <c r="V1523" s="88" t="s">
        <v>8609</v>
      </c>
      <c r="W1523" s="78" t="s">
        <v>8611</v>
      </c>
      <c r="X1523" s="83">
        <v>45032.469305555554</v>
      </c>
      <c r="Y1523" s="88" t="s">
        <v>1692</v>
      </c>
      <c r="Z1523" s="88" t="b">
        <v>0</v>
      </c>
      <c r="AA1523" s="88" t="b">
        <v>0</v>
      </c>
      <c r="AB1523" s="88"/>
      <c r="AC1523" s="88">
        <v>1</v>
      </c>
      <c r="AD1523" s="88">
        <v>0</v>
      </c>
      <c r="AE1523" s="88" t="s">
        <v>1693</v>
      </c>
      <c r="AF1523" s="88" t="b">
        <v>0</v>
      </c>
      <c r="AG1523" s="88" t="b">
        <v>0</v>
      </c>
      <c r="AH1523" s="88"/>
      <c r="AI1523" s="88"/>
      <c r="AJ1523" s="88"/>
      <c r="AK1523" s="88" t="s">
        <v>8431</v>
      </c>
      <c r="AL1523" s="88" t="s">
        <v>8440</v>
      </c>
      <c r="AM1523" s="88" t="s">
        <v>8431</v>
      </c>
      <c r="AN1523" s="88">
        <v>1</v>
      </c>
      <c r="AO1523" s="88" t="s">
        <v>8431</v>
      </c>
      <c r="AP1523" s="88" t="b">
        <v>0</v>
      </c>
      <c r="AQ1523" s="88" t="b">
        <v>0</v>
      </c>
      <c r="AR1523" s="88"/>
      <c r="AS1523" s="88" t="b">
        <v>0</v>
      </c>
      <c r="AT1523" s="88">
        <v>0</v>
      </c>
      <c r="AU1523" s="88">
        <v>1</v>
      </c>
    </row>
    <row r="1524" spans="1:47" ht="15" customHeight="1" x14ac:dyDescent="0.3">
      <c r="A1524" s="46" t="s">
        <v>1151</v>
      </c>
      <c r="B1524" s="46" t="s">
        <v>1120</v>
      </c>
      <c r="C1524" s="50"/>
      <c r="D1524" s="51"/>
      <c r="E1524" s="81"/>
      <c r="F1524" s="52"/>
      <c r="G1524" s="50"/>
      <c r="H1524" s="54"/>
      <c r="I1524" s="53"/>
      <c r="J1524" s="53"/>
      <c r="K1524" s="65"/>
      <c r="L1524" s="79"/>
      <c r="M1524" s="79"/>
      <c r="N1524" s="60"/>
      <c r="O1524" s="88" t="s">
        <v>1697</v>
      </c>
      <c r="P1524" s="83">
        <v>45032.513136574074</v>
      </c>
      <c r="Q1524" s="88" t="s">
        <v>8612</v>
      </c>
      <c r="R1524" s="88"/>
      <c r="S1524" s="88" t="s">
        <v>8613</v>
      </c>
      <c r="T1524" s="88" t="s">
        <v>8425</v>
      </c>
      <c r="U1524" s="88" t="s">
        <v>8614</v>
      </c>
      <c r="V1524" s="88" t="s">
        <v>8615</v>
      </c>
      <c r="W1524" s="78" t="s">
        <v>8616</v>
      </c>
      <c r="X1524" s="83">
        <v>45032.513136574074</v>
      </c>
      <c r="Y1524" s="88" t="s">
        <v>1692</v>
      </c>
      <c r="Z1524" s="88" t="b">
        <v>0</v>
      </c>
      <c r="AA1524" s="88" t="b">
        <v>0</v>
      </c>
      <c r="AB1524" s="88"/>
      <c r="AC1524" s="88">
        <v>1</v>
      </c>
      <c r="AD1524" s="88">
        <v>0</v>
      </c>
      <c r="AE1524" s="88" t="s">
        <v>1693</v>
      </c>
      <c r="AF1524" s="88" t="b">
        <v>0</v>
      </c>
      <c r="AG1524" s="88" t="b">
        <v>0</v>
      </c>
      <c r="AH1524" s="88"/>
      <c r="AI1524" s="88"/>
      <c r="AJ1524" s="88"/>
      <c r="AK1524" s="88" t="s">
        <v>8431</v>
      </c>
      <c r="AL1524" s="88" t="s">
        <v>8440</v>
      </c>
      <c r="AM1524" s="88" t="s">
        <v>8431</v>
      </c>
      <c r="AN1524" s="88">
        <v>0</v>
      </c>
      <c r="AO1524" s="88" t="s">
        <v>8431</v>
      </c>
      <c r="AP1524" s="88" t="b">
        <v>0</v>
      </c>
      <c r="AQ1524" s="88" t="b">
        <v>0</v>
      </c>
      <c r="AR1524" s="88"/>
      <c r="AS1524" s="88" t="b">
        <v>0</v>
      </c>
      <c r="AT1524" s="88">
        <v>0</v>
      </c>
      <c r="AU1524" s="88">
        <v>1</v>
      </c>
    </row>
    <row r="1525" spans="1:47" ht="15" customHeight="1" x14ac:dyDescent="0.3">
      <c r="A1525" s="46" t="s">
        <v>1152</v>
      </c>
      <c r="B1525" s="46" t="s">
        <v>1120</v>
      </c>
      <c r="C1525" s="50"/>
      <c r="D1525" s="51"/>
      <c r="E1525" s="81"/>
      <c r="F1525" s="52"/>
      <c r="G1525" s="50"/>
      <c r="H1525" s="54"/>
      <c r="I1525" s="53"/>
      <c r="J1525" s="53"/>
      <c r="K1525" s="65"/>
      <c r="L1525" s="79"/>
      <c r="M1525" s="79"/>
      <c r="N1525" s="60"/>
      <c r="O1525" s="88" t="s">
        <v>1697</v>
      </c>
      <c r="P1525" s="83">
        <v>45032.520069444443</v>
      </c>
      <c r="Q1525" s="88" t="s">
        <v>8617</v>
      </c>
      <c r="R1525" s="88"/>
      <c r="S1525" s="88" t="s">
        <v>8618</v>
      </c>
      <c r="T1525" s="88" t="s">
        <v>8425</v>
      </c>
      <c r="U1525" s="88" t="s">
        <v>1152</v>
      </c>
      <c r="V1525" s="88" t="s">
        <v>8619</v>
      </c>
      <c r="W1525" s="78" t="s">
        <v>8620</v>
      </c>
      <c r="X1525" s="83">
        <v>45032.520069444443</v>
      </c>
      <c r="Y1525" s="88" t="s">
        <v>1692</v>
      </c>
      <c r="Z1525" s="88" t="b">
        <v>0</v>
      </c>
      <c r="AA1525" s="88" t="b">
        <v>0</v>
      </c>
      <c r="AB1525" s="88"/>
      <c r="AC1525" s="88">
        <v>1</v>
      </c>
      <c r="AD1525" s="88">
        <v>0</v>
      </c>
      <c r="AE1525" s="88" t="s">
        <v>1693</v>
      </c>
      <c r="AF1525" s="88" t="b">
        <v>0</v>
      </c>
      <c r="AG1525" s="88" t="b">
        <v>0</v>
      </c>
      <c r="AH1525" s="88"/>
      <c r="AI1525" s="88"/>
      <c r="AJ1525" s="88"/>
      <c r="AK1525" s="88" t="s">
        <v>8431</v>
      </c>
      <c r="AL1525" s="88" t="s">
        <v>8440</v>
      </c>
      <c r="AM1525" s="88" t="s">
        <v>8431</v>
      </c>
      <c r="AN1525" s="88">
        <v>0</v>
      </c>
      <c r="AO1525" s="88" t="s">
        <v>8431</v>
      </c>
      <c r="AP1525" s="88" t="b">
        <v>0</v>
      </c>
      <c r="AQ1525" s="88" t="b">
        <v>0</v>
      </c>
      <c r="AR1525" s="88"/>
      <c r="AS1525" s="88" t="b">
        <v>0</v>
      </c>
      <c r="AT1525" s="88">
        <v>0</v>
      </c>
      <c r="AU1525" s="88">
        <v>1</v>
      </c>
    </row>
    <row r="1526" spans="1:47" ht="15" customHeight="1" x14ac:dyDescent="0.3">
      <c r="A1526" s="46" t="s">
        <v>1153</v>
      </c>
      <c r="B1526" s="46" t="s">
        <v>1120</v>
      </c>
      <c r="C1526" s="50"/>
      <c r="D1526" s="51"/>
      <c r="E1526" s="81"/>
      <c r="F1526" s="52"/>
      <c r="G1526" s="50"/>
      <c r="H1526" s="54"/>
      <c r="I1526" s="53"/>
      <c r="J1526" s="53"/>
      <c r="K1526" s="65"/>
      <c r="L1526" s="79"/>
      <c r="M1526" s="79"/>
      <c r="N1526" s="60"/>
      <c r="O1526" s="88" t="s">
        <v>1697</v>
      </c>
      <c r="P1526" s="83">
        <v>45032.574166666665</v>
      </c>
      <c r="Q1526" s="88" t="s">
        <v>8621</v>
      </c>
      <c r="R1526" s="88"/>
      <c r="S1526" s="88" t="s">
        <v>8622</v>
      </c>
      <c r="T1526" s="88" t="s">
        <v>8425</v>
      </c>
      <c r="U1526" s="88" t="s">
        <v>1153</v>
      </c>
      <c r="V1526" s="88" t="s">
        <v>8623</v>
      </c>
      <c r="W1526" s="78" t="s">
        <v>8624</v>
      </c>
      <c r="X1526" s="83">
        <v>45032.574166666665</v>
      </c>
      <c r="Y1526" s="88" t="s">
        <v>1692</v>
      </c>
      <c r="Z1526" s="88" t="b">
        <v>0</v>
      </c>
      <c r="AA1526" s="88" t="b">
        <v>0</v>
      </c>
      <c r="AB1526" s="88"/>
      <c r="AC1526" s="88">
        <v>1</v>
      </c>
      <c r="AD1526" s="88">
        <v>0</v>
      </c>
      <c r="AE1526" s="88" t="s">
        <v>1693</v>
      </c>
      <c r="AF1526" s="88" t="b">
        <v>0</v>
      </c>
      <c r="AG1526" s="88" t="b">
        <v>0</v>
      </c>
      <c r="AH1526" s="88"/>
      <c r="AI1526" s="88"/>
      <c r="AJ1526" s="88"/>
      <c r="AK1526" s="88" t="s">
        <v>8431</v>
      </c>
      <c r="AL1526" s="88" t="s">
        <v>8440</v>
      </c>
      <c r="AM1526" s="88" t="s">
        <v>8431</v>
      </c>
      <c r="AN1526" s="88">
        <v>0</v>
      </c>
      <c r="AO1526" s="88" t="s">
        <v>8431</v>
      </c>
      <c r="AP1526" s="88" t="b">
        <v>0</v>
      </c>
      <c r="AQ1526" s="88" t="b">
        <v>0</v>
      </c>
      <c r="AR1526" s="88"/>
      <c r="AS1526" s="88" t="b">
        <v>0</v>
      </c>
      <c r="AT1526" s="88">
        <v>0</v>
      </c>
      <c r="AU1526" s="88">
        <v>1</v>
      </c>
    </row>
    <row r="1527" spans="1:47" ht="15" customHeight="1" x14ac:dyDescent="0.3">
      <c r="A1527" s="46" t="s">
        <v>1154</v>
      </c>
      <c r="B1527" s="46" t="s">
        <v>1120</v>
      </c>
      <c r="C1527" s="50"/>
      <c r="D1527" s="51"/>
      <c r="E1527" s="81"/>
      <c r="F1527" s="52"/>
      <c r="G1527" s="50"/>
      <c r="H1527" s="54"/>
      <c r="I1527" s="53"/>
      <c r="J1527" s="53"/>
      <c r="K1527" s="65"/>
      <c r="L1527" s="79"/>
      <c r="M1527" s="79"/>
      <c r="N1527" s="60"/>
      <c r="O1527" s="88" t="s">
        <v>1697</v>
      </c>
      <c r="P1527" s="83">
        <v>45032.580011574071</v>
      </c>
      <c r="Q1527" s="88" t="s">
        <v>8625</v>
      </c>
      <c r="R1527" s="88"/>
      <c r="S1527" s="88" t="s">
        <v>8626</v>
      </c>
      <c r="T1527" s="88" t="s">
        <v>8425</v>
      </c>
      <c r="U1527" s="88" t="s">
        <v>1154</v>
      </c>
      <c r="V1527" s="88" t="s">
        <v>8627</v>
      </c>
      <c r="W1527" s="78" t="s">
        <v>8628</v>
      </c>
      <c r="X1527" s="83">
        <v>45032.580011574071</v>
      </c>
      <c r="Y1527" s="88" t="s">
        <v>1692</v>
      </c>
      <c r="Z1527" s="88" t="b">
        <v>0</v>
      </c>
      <c r="AA1527" s="88" t="b">
        <v>0</v>
      </c>
      <c r="AB1527" s="88"/>
      <c r="AC1527" s="88">
        <v>4</v>
      </c>
      <c r="AD1527" s="88">
        <v>0</v>
      </c>
      <c r="AE1527" s="88" t="s">
        <v>1693</v>
      </c>
      <c r="AF1527" s="88" t="b">
        <v>0</v>
      </c>
      <c r="AG1527" s="88" t="b">
        <v>0</v>
      </c>
      <c r="AH1527" s="88"/>
      <c r="AI1527" s="88"/>
      <c r="AJ1527" s="88"/>
      <c r="AK1527" s="88" t="s">
        <v>8431</v>
      </c>
      <c r="AL1527" s="88" t="s">
        <v>8440</v>
      </c>
      <c r="AM1527" s="88" t="s">
        <v>8431</v>
      </c>
      <c r="AN1527" s="88">
        <v>0</v>
      </c>
      <c r="AO1527" s="88" t="s">
        <v>8431</v>
      </c>
      <c r="AP1527" s="88" t="b">
        <v>0</v>
      </c>
      <c r="AQ1527" s="88" t="b">
        <v>0</v>
      </c>
      <c r="AR1527" s="88"/>
      <c r="AS1527" s="88" t="b">
        <v>0</v>
      </c>
      <c r="AT1527" s="88">
        <v>0</v>
      </c>
      <c r="AU1527" s="88">
        <v>1</v>
      </c>
    </row>
    <row r="1528" spans="1:47" ht="15" customHeight="1" x14ac:dyDescent="0.3">
      <c r="A1528" s="46" t="s">
        <v>1155</v>
      </c>
      <c r="B1528" s="46" t="s">
        <v>1120</v>
      </c>
      <c r="C1528" s="50"/>
      <c r="D1528" s="51"/>
      <c r="E1528" s="81"/>
      <c r="F1528" s="52"/>
      <c r="G1528" s="50"/>
      <c r="H1528" s="54"/>
      <c r="I1528" s="53"/>
      <c r="J1528" s="53"/>
      <c r="K1528" s="65"/>
      <c r="L1528" s="79"/>
      <c r="M1528" s="79"/>
      <c r="N1528" s="60"/>
      <c r="O1528" s="88" t="s">
        <v>1697</v>
      </c>
      <c r="P1528" s="83">
        <v>45032.599814814814</v>
      </c>
      <c r="Q1528" s="88" t="s">
        <v>8629</v>
      </c>
      <c r="R1528" s="88"/>
      <c r="S1528" s="88" t="s">
        <v>8630</v>
      </c>
      <c r="T1528" s="88" t="s">
        <v>8425</v>
      </c>
      <c r="U1528" s="88" t="s">
        <v>1155</v>
      </c>
      <c r="V1528" s="88" t="s">
        <v>8631</v>
      </c>
      <c r="W1528" s="78" t="s">
        <v>8632</v>
      </c>
      <c r="X1528" s="83">
        <v>45032.599814814814</v>
      </c>
      <c r="Y1528" s="88" t="s">
        <v>1692</v>
      </c>
      <c r="Z1528" s="88" t="b">
        <v>0</v>
      </c>
      <c r="AA1528" s="88" t="b">
        <v>0</v>
      </c>
      <c r="AB1528" s="88"/>
      <c r="AC1528" s="88">
        <v>2</v>
      </c>
      <c r="AD1528" s="88">
        <v>0</v>
      </c>
      <c r="AE1528" s="88" t="s">
        <v>1693</v>
      </c>
      <c r="AF1528" s="88" t="b">
        <v>0</v>
      </c>
      <c r="AG1528" s="88" t="b">
        <v>0</v>
      </c>
      <c r="AH1528" s="88"/>
      <c r="AI1528" s="88"/>
      <c r="AJ1528" s="88"/>
      <c r="AK1528" s="88" t="s">
        <v>8431</v>
      </c>
      <c r="AL1528" s="88" t="s">
        <v>8440</v>
      </c>
      <c r="AM1528" s="88" t="s">
        <v>8431</v>
      </c>
      <c r="AN1528" s="88">
        <v>0</v>
      </c>
      <c r="AO1528" s="88" t="s">
        <v>8431</v>
      </c>
      <c r="AP1528" s="88" t="b">
        <v>0</v>
      </c>
      <c r="AQ1528" s="88" t="b">
        <v>0</v>
      </c>
      <c r="AR1528" s="88"/>
      <c r="AS1528" s="88" t="b">
        <v>0</v>
      </c>
      <c r="AT1528" s="88">
        <v>0</v>
      </c>
      <c r="AU1528" s="88">
        <v>1</v>
      </c>
    </row>
    <row r="1529" spans="1:47" ht="15" customHeight="1" x14ac:dyDescent="0.3">
      <c r="A1529" s="46" t="s">
        <v>1156</v>
      </c>
      <c r="B1529" s="46" t="s">
        <v>1120</v>
      </c>
      <c r="C1529" s="50"/>
      <c r="D1529" s="51"/>
      <c r="E1529" s="81"/>
      <c r="F1529" s="52"/>
      <c r="G1529" s="50"/>
      <c r="H1529" s="54"/>
      <c r="I1529" s="53"/>
      <c r="J1529" s="53"/>
      <c r="K1529" s="65"/>
      <c r="L1529" s="79"/>
      <c r="M1529" s="79"/>
      <c r="N1529" s="60"/>
      <c r="O1529" s="88" t="s">
        <v>1697</v>
      </c>
      <c r="P1529" s="83">
        <v>45032.616249999999</v>
      </c>
      <c r="Q1529" s="88" t="s">
        <v>8599</v>
      </c>
      <c r="R1529" s="88"/>
      <c r="S1529" s="88" t="s">
        <v>8633</v>
      </c>
      <c r="T1529" s="88" t="s">
        <v>8425</v>
      </c>
      <c r="U1529" s="88" t="s">
        <v>1156</v>
      </c>
      <c r="V1529" s="88" t="s">
        <v>8634</v>
      </c>
      <c r="W1529" s="78" t="s">
        <v>8635</v>
      </c>
      <c r="X1529" s="83">
        <v>45032.616249999999</v>
      </c>
      <c r="Y1529" s="88" t="s">
        <v>1692</v>
      </c>
      <c r="Z1529" s="88" t="b">
        <v>0</v>
      </c>
      <c r="AA1529" s="88" t="b">
        <v>0</v>
      </c>
      <c r="AB1529" s="88"/>
      <c r="AC1529" s="88">
        <v>1</v>
      </c>
      <c r="AD1529" s="88">
        <v>0</v>
      </c>
      <c r="AE1529" s="88" t="s">
        <v>1693</v>
      </c>
      <c r="AF1529" s="88" t="b">
        <v>0</v>
      </c>
      <c r="AG1529" s="88" t="b">
        <v>0</v>
      </c>
      <c r="AH1529" s="88"/>
      <c r="AI1529" s="88"/>
      <c r="AJ1529" s="88"/>
      <c r="AK1529" s="88" t="s">
        <v>8431</v>
      </c>
      <c r="AL1529" s="88" t="s">
        <v>8440</v>
      </c>
      <c r="AM1529" s="88" t="s">
        <v>8431</v>
      </c>
      <c r="AN1529" s="88">
        <v>0</v>
      </c>
      <c r="AO1529" s="88" t="s">
        <v>8431</v>
      </c>
      <c r="AP1529" s="88" t="b">
        <v>0</v>
      </c>
      <c r="AQ1529" s="88" t="b">
        <v>0</v>
      </c>
      <c r="AR1529" s="88"/>
      <c r="AS1529" s="88" t="b">
        <v>0</v>
      </c>
      <c r="AT1529" s="88">
        <v>0</v>
      </c>
      <c r="AU1529" s="88">
        <v>1</v>
      </c>
    </row>
    <row r="1530" spans="1:47" ht="15" customHeight="1" x14ac:dyDescent="0.3">
      <c r="A1530" s="46" t="s">
        <v>1157</v>
      </c>
      <c r="B1530" s="46" t="s">
        <v>1120</v>
      </c>
      <c r="C1530" s="50"/>
      <c r="D1530" s="51"/>
      <c r="E1530" s="81"/>
      <c r="F1530" s="52"/>
      <c r="G1530" s="50"/>
      <c r="H1530" s="54"/>
      <c r="I1530" s="53"/>
      <c r="J1530" s="53"/>
      <c r="K1530" s="65"/>
      <c r="L1530" s="79"/>
      <c r="M1530" s="79"/>
      <c r="N1530" s="60"/>
      <c r="O1530" s="88" t="s">
        <v>1697</v>
      </c>
      <c r="P1530" s="83">
        <v>45032.627442129633</v>
      </c>
      <c r="Q1530" s="88" t="s">
        <v>8636</v>
      </c>
      <c r="R1530" s="88"/>
      <c r="S1530" s="88" t="s">
        <v>8637</v>
      </c>
      <c r="T1530" s="88" t="s">
        <v>8425</v>
      </c>
      <c r="U1530" s="88" t="s">
        <v>8638</v>
      </c>
      <c r="V1530" s="88" t="s">
        <v>8639</v>
      </c>
      <c r="W1530" s="78" t="s">
        <v>8640</v>
      </c>
      <c r="X1530" s="83">
        <v>45032.627442129633</v>
      </c>
      <c r="Y1530" s="88" t="s">
        <v>1692</v>
      </c>
      <c r="Z1530" s="88" t="b">
        <v>0</v>
      </c>
      <c r="AA1530" s="88" t="b">
        <v>0</v>
      </c>
      <c r="AB1530" s="88"/>
      <c r="AC1530" s="88">
        <v>0</v>
      </c>
      <c r="AD1530" s="88">
        <v>0</v>
      </c>
      <c r="AE1530" s="88" t="s">
        <v>1693</v>
      </c>
      <c r="AF1530" s="88" t="b">
        <v>0</v>
      </c>
      <c r="AG1530" s="88" t="b">
        <v>0</v>
      </c>
      <c r="AH1530" s="88"/>
      <c r="AI1530" s="88"/>
      <c r="AJ1530" s="88"/>
      <c r="AK1530" s="88" t="s">
        <v>8431</v>
      </c>
      <c r="AL1530" s="88" t="s">
        <v>8440</v>
      </c>
      <c r="AM1530" s="88" t="s">
        <v>8431</v>
      </c>
      <c r="AN1530" s="88">
        <v>0</v>
      </c>
      <c r="AO1530" s="88" t="s">
        <v>8431</v>
      </c>
      <c r="AP1530" s="88" t="b">
        <v>0</v>
      </c>
      <c r="AQ1530" s="88" t="b">
        <v>0</v>
      </c>
      <c r="AR1530" s="88"/>
      <c r="AS1530" s="88" t="b">
        <v>0</v>
      </c>
      <c r="AT1530" s="88">
        <v>0</v>
      </c>
      <c r="AU1530" s="88">
        <v>1</v>
      </c>
    </row>
    <row r="1531" spans="1:47" ht="15" customHeight="1" x14ac:dyDescent="0.3">
      <c r="A1531" s="46" t="s">
        <v>1120</v>
      </c>
      <c r="B1531" s="46" t="s">
        <v>1158</v>
      </c>
      <c r="C1531" s="50"/>
      <c r="D1531" s="51"/>
      <c r="E1531" s="81"/>
      <c r="F1531" s="52"/>
      <c r="G1531" s="50"/>
      <c r="H1531" s="54"/>
      <c r="I1531" s="53"/>
      <c r="J1531" s="53"/>
      <c r="K1531" s="65"/>
      <c r="L1531" s="79"/>
      <c r="M1531" s="79"/>
      <c r="N1531" s="60"/>
      <c r="O1531" s="88" t="s">
        <v>1686</v>
      </c>
      <c r="P1531" s="83">
        <v>45032.645127314812</v>
      </c>
      <c r="Q1531" s="88" t="s">
        <v>8641</v>
      </c>
      <c r="R1531" s="88"/>
      <c r="S1531" s="88" t="s">
        <v>8642</v>
      </c>
      <c r="T1531" s="88" t="s">
        <v>8425</v>
      </c>
      <c r="U1531" s="88" t="s">
        <v>8434</v>
      </c>
      <c r="V1531" s="88" t="s">
        <v>8643</v>
      </c>
      <c r="W1531" s="78" t="s">
        <v>8644</v>
      </c>
      <c r="X1531" s="83">
        <v>45032.645127314812</v>
      </c>
      <c r="Y1531" s="88" t="s">
        <v>1692</v>
      </c>
      <c r="Z1531" s="88" t="b">
        <v>0</v>
      </c>
      <c r="AA1531" s="88" t="b">
        <v>0</v>
      </c>
      <c r="AB1531" s="88"/>
      <c r="AC1531" s="88">
        <v>2</v>
      </c>
      <c r="AD1531" s="88">
        <v>0</v>
      </c>
      <c r="AE1531" s="88" t="s">
        <v>1693</v>
      </c>
      <c r="AF1531" s="88" t="b">
        <v>0</v>
      </c>
      <c r="AG1531" s="88" t="b">
        <v>0</v>
      </c>
      <c r="AH1531" s="88"/>
      <c r="AI1531" s="88"/>
      <c r="AJ1531" s="88"/>
      <c r="AK1531" s="88" t="s">
        <v>8645</v>
      </c>
      <c r="AL1531" s="88" t="s">
        <v>8646</v>
      </c>
      <c r="AM1531" s="88" t="s">
        <v>8645</v>
      </c>
      <c r="AN1531" s="88">
        <v>0</v>
      </c>
      <c r="AO1531" s="88" t="s">
        <v>8431</v>
      </c>
      <c r="AP1531" s="88" t="b">
        <v>1</v>
      </c>
      <c r="AQ1531" s="88" t="b">
        <v>0</v>
      </c>
      <c r="AR1531" s="88"/>
      <c r="AS1531" s="88" t="b">
        <v>0</v>
      </c>
      <c r="AT1531" s="88">
        <v>1</v>
      </c>
      <c r="AU1531" s="88">
        <v>1</v>
      </c>
    </row>
    <row r="1532" spans="1:47" ht="15" customHeight="1" x14ac:dyDescent="0.3">
      <c r="A1532" s="46" t="s">
        <v>1158</v>
      </c>
      <c r="B1532" s="46" t="s">
        <v>1120</v>
      </c>
      <c r="C1532" s="50"/>
      <c r="D1532" s="51"/>
      <c r="E1532" s="81"/>
      <c r="F1532" s="52"/>
      <c r="G1532" s="50"/>
      <c r="H1532" s="54"/>
      <c r="I1532" s="53"/>
      <c r="J1532" s="53"/>
      <c r="K1532" s="65"/>
      <c r="L1532" s="79"/>
      <c r="M1532" s="79"/>
      <c r="N1532" s="60"/>
      <c r="O1532" s="88" t="s">
        <v>1697</v>
      </c>
      <c r="P1532" s="83">
        <v>45032.628506944442</v>
      </c>
      <c r="Q1532" s="88" t="s">
        <v>8647</v>
      </c>
      <c r="R1532" s="88"/>
      <c r="S1532" s="88" t="s">
        <v>8645</v>
      </c>
      <c r="T1532" s="88" t="s">
        <v>8425</v>
      </c>
      <c r="U1532" s="88" t="s">
        <v>1158</v>
      </c>
      <c r="V1532" s="88" t="s">
        <v>8646</v>
      </c>
      <c r="W1532" s="78" t="s">
        <v>8648</v>
      </c>
      <c r="X1532" s="83">
        <v>45032.628506944442</v>
      </c>
      <c r="Y1532" s="88" t="s">
        <v>1692</v>
      </c>
      <c r="Z1532" s="88" t="b">
        <v>0</v>
      </c>
      <c r="AA1532" s="88" t="b">
        <v>0</v>
      </c>
      <c r="AB1532" s="88"/>
      <c r="AC1532" s="88">
        <v>5</v>
      </c>
      <c r="AD1532" s="88">
        <v>0</v>
      </c>
      <c r="AE1532" s="88" t="s">
        <v>1693</v>
      </c>
      <c r="AF1532" s="88" t="b">
        <v>0</v>
      </c>
      <c r="AG1532" s="88" t="b">
        <v>0</v>
      </c>
      <c r="AH1532" s="88"/>
      <c r="AI1532" s="88"/>
      <c r="AJ1532" s="88"/>
      <c r="AK1532" s="88" t="s">
        <v>8431</v>
      </c>
      <c r="AL1532" s="88" t="s">
        <v>8440</v>
      </c>
      <c r="AM1532" s="88" t="s">
        <v>8431</v>
      </c>
      <c r="AN1532" s="88">
        <v>1</v>
      </c>
      <c r="AO1532" s="88" t="s">
        <v>8431</v>
      </c>
      <c r="AP1532" s="88" t="b">
        <v>0</v>
      </c>
      <c r="AQ1532" s="88" t="b">
        <v>0</v>
      </c>
      <c r="AR1532" s="88"/>
      <c r="AS1532" s="88" t="b">
        <v>0</v>
      </c>
      <c r="AT1532" s="88">
        <v>0</v>
      </c>
      <c r="AU1532" s="88">
        <v>1</v>
      </c>
    </row>
    <row r="1533" spans="1:47" ht="15" customHeight="1" x14ac:dyDescent="0.3">
      <c r="A1533" s="46" t="s">
        <v>1159</v>
      </c>
      <c r="B1533" s="46" t="s">
        <v>1120</v>
      </c>
      <c r="C1533" s="50"/>
      <c r="D1533" s="51"/>
      <c r="E1533" s="81"/>
      <c r="F1533" s="52"/>
      <c r="G1533" s="50"/>
      <c r="H1533" s="54"/>
      <c r="I1533" s="53"/>
      <c r="J1533" s="53"/>
      <c r="K1533" s="65"/>
      <c r="L1533" s="79"/>
      <c r="M1533" s="79"/>
      <c r="N1533" s="60"/>
      <c r="O1533" s="88" t="s">
        <v>1697</v>
      </c>
      <c r="P1533" s="83">
        <v>45032.652071759258</v>
      </c>
      <c r="Q1533" s="88" t="s">
        <v>8649</v>
      </c>
      <c r="R1533" s="88"/>
      <c r="S1533" s="88" t="s">
        <v>8650</v>
      </c>
      <c r="T1533" s="88" t="s">
        <v>8425</v>
      </c>
      <c r="U1533" s="88" t="s">
        <v>1159</v>
      </c>
      <c r="V1533" s="88" t="s">
        <v>8651</v>
      </c>
      <c r="W1533" s="78" t="s">
        <v>8652</v>
      </c>
      <c r="X1533" s="83">
        <v>45032.652071759258</v>
      </c>
      <c r="Y1533" s="88" t="s">
        <v>1692</v>
      </c>
      <c r="Z1533" s="88" t="b">
        <v>0</v>
      </c>
      <c r="AA1533" s="88" t="b">
        <v>0</v>
      </c>
      <c r="AB1533" s="88"/>
      <c r="AC1533" s="88">
        <v>1</v>
      </c>
      <c r="AD1533" s="88">
        <v>0</v>
      </c>
      <c r="AE1533" s="88" t="s">
        <v>1693</v>
      </c>
      <c r="AF1533" s="88" t="b">
        <v>0</v>
      </c>
      <c r="AG1533" s="88" t="b">
        <v>0</v>
      </c>
      <c r="AH1533" s="88"/>
      <c r="AI1533" s="88"/>
      <c r="AJ1533" s="88"/>
      <c r="AK1533" s="88" t="s">
        <v>8431</v>
      </c>
      <c r="AL1533" s="88" t="s">
        <v>8440</v>
      </c>
      <c r="AM1533" s="88" t="s">
        <v>8431</v>
      </c>
      <c r="AN1533" s="88">
        <v>0</v>
      </c>
      <c r="AO1533" s="88" t="s">
        <v>8431</v>
      </c>
      <c r="AP1533" s="88" t="b">
        <v>0</v>
      </c>
      <c r="AQ1533" s="88" t="b">
        <v>0</v>
      </c>
      <c r="AR1533" s="88"/>
      <c r="AS1533" s="88" t="b">
        <v>0</v>
      </c>
      <c r="AT1533" s="88">
        <v>0</v>
      </c>
      <c r="AU1533" s="88">
        <v>1</v>
      </c>
    </row>
    <row r="1534" spans="1:47" ht="15" customHeight="1" x14ac:dyDescent="0.3">
      <c r="A1534" s="46" t="s">
        <v>1160</v>
      </c>
      <c r="B1534" s="46" t="s">
        <v>1120</v>
      </c>
      <c r="C1534" s="50"/>
      <c r="D1534" s="51"/>
      <c r="E1534" s="81"/>
      <c r="F1534" s="52"/>
      <c r="G1534" s="50"/>
      <c r="H1534" s="54"/>
      <c r="I1534" s="53"/>
      <c r="J1534" s="53"/>
      <c r="K1534" s="65"/>
      <c r="L1534" s="79"/>
      <c r="M1534" s="79"/>
      <c r="N1534" s="60"/>
      <c r="O1534" s="88" t="s">
        <v>1697</v>
      </c>
      <c r="P1534" s="83">
        <v>45032.677731481483</v>
      </c>
      <c r="Q1534" s="88" t="s">
        <v>8653</v>
      </c>
      <c r="R1534" s="88"/>
      <c r="S1534" s="88" t="s">
        <v>8654</v>
      </c>
      <c r="T1534" s="88" t="s">
        <v>8425</v>
      </c>
      <c r="U1534" s="88" t="s">
        <v>1160</v>
      </c>
      <c r="V1534" s="88" t="s">
        <v>8655</v>
      </c>
      <c r="W1534" s="78" t="s">
        <v>8656</v>
      </c>
      <c r="X1534" s="83">
        <v>45032.677731481483</v>
      </c>
      <c r="Y1534" s="88" t="s">
        <v>1692</v>
      </c>
      <c r="Z1534" s="88" t="b">
        <v>0</v>
      </c>
      <c r="AA1534" s="88" t="b">
        <v>0</v>
      </c>
      <c r="AB1534" s="88"/>
      <c r="AC1534" s="88">
        <v>2</v>
      </c>
      <c r="AD1534" s="88">
        <v>0</v>
      </c>
      <c r="AE1534" s="88" t="s">
        <v>1693</v>
      </c>
      <c r="AF1534" s="88" t="b">
        <v>0</v>
      </c>
      <c r="AG1534" s="88" t="b">
        <v>0</v>
      </c>
      <c r="AH1534" s="88"/>
      <c r="AI1534" s="88"/>
      <c r="AJ1534" s="88"/>
      <c r="AK1534" s="88" t="s">
        <v>8431</v>
      </c>
      <c r="AL1534" s="88" t="s">
        <v>8440</v>
      </c>
      <c r="AM1534" s="88" t="s">
        <v>8431</v>
      </c>
      <c r="AN1534" s="88">
        <v>0</v>
      </c>
      <c r="AO1534" s="88" t="s">
        <v>8431</v>
      </c>
      <c r="AP1534" s="88" t="b">
        <v>0</v>
      </c>
      <c r="AQ1534" s="88" t="b">
        <v>0</v>
      </c>
      <c r="AR1534" s="88"/>
      <c r="AS1534" s="88" t="b">
        <v>0</v>
      </c>
      <c r="AT1534" s="88">
        <v>0</v>
      </c>
      <c r="AU1534" s="88">
        <v>1</v>
      </c>
    </row>
    <row r="1535" spans="1:47" ht="15" customHeight="1" x14ac:dyDescent="0.3">
      <c r="A1535" s="46" t="s">
        <v>1161</v>
      </c>
      <c r="B1535" s="46" t="s">
        <v>1120</v>
      </c>
      <c r="C1535" s="50"/>
      <c r="D1535" s="51"/>
      <c r="E1535" s="81"/>
      <c r="F1535" s="52"/>
      <c r="G1535" s="50"/>
      <c r="H1535" s="54"/>
      <c r="I1535" s="53"/>
      <c r="J1535" s="53"/>
      <c r="K1535" s="65"/>
      <c r="L1535" s="79"/>
      <c r="M1535" s="79"/>
      <c r="N1535" s="60"/>
      <c r="O1535" s="88" t="s">
        <v>1697</v>
      </c>
      <c r="P1535" s="83">
        <v>45032.678807870368</v>
      </c>
      <c r="Q1535" s="88" t="s">
        <v>8657</v>
      </c>
      <c r="R1535" s="88"/>
      <c r="S1535" s="88" t="s">
        <v>8658</v>
      </c>
      <c r="T1535" s="88" t="s">
        <v>8425</v>
      </c>
      <c r="U1535" s="88" t="s">
        <v>8659</v>
      </c>
      <c r="V1535" s="88" t="s">
        <v>8660</v>
      </c>
      <c r="W1535" s="78" t="s">
        <v>8661</v>
      </c>
      <c r="X1535" s="83">
        <v>45032.678807870368</v>
      </c>
      <c r="Y1535" s="88" t="s">
        <v>1692</v>
      </c>
      <c r="Z1535" s="88" t="b">
        <v>0</v>
      </c>
      <c r="AA1535" s="88" t="b">
        <v>0</v>
      </c>
      <c r="AB1535" s="88"/>
      <c r="AC1535" s="88">
        <v>1</v>
      </c>
      <c r="AD1535" s="88">
        <v>0</v>
      </c>
      <c r="AE1535" s="88" t="s">
        <v>1693</v>
      </c>
      <c r="AF1535" s="88" t="b">
        <v>0</v>
      </c>
      <c r="AG1535" s="88" t="b">
        <v>0</v>
      </c>
      <c r="AH1535" s="88"/>
      <c r="AI1535" s="88"/>
      <c r="AJ1535" s="88"/>
      <c r="AK1535" s="88" t="s">
        <v>8431</v>
      </c>
      <c r="AL1535" s="88" t="s">
        <v>8440</v>
      </c>
      <c r="AM1535" s="88" t="s">
        <v>8431</v>
      </c>
      <c r="AN1535" s="88">
        <v>0</v>
      </c>
      <c r="AO1535" s="88" t="s">
        <v>8431</v>
      </c>
      <c r="AP1535" s="88" t="b">
        <v>0</v>
      </c>
      <c r="AQ1535" s="88" t="b">
        <v>0</v>
      </c>
      <c r="AR1535" s="88"/>
      <c r="AS1535" s="88" t="b">
        <v>0</v>
      </c>
      <c r="AT1535" s="88">
        <v>0</v>
      </c>
      <c r="AU1535" s="88">
        <v>1</v>
      </c>
    </row>
    <row r="1536" spans="1:47" ht="15" customHeight="1" x14ac:dyDescent="0.3">
      <c r="A1536" s="46" t="s">
        <v>1162</v>
      </c>
      <c r="B1536" s="46" t="s">
        <v>1120</v>
      </c>
      <c r="C1536" s="50"/>
      <c r="D1536" s="51"/>
      <c r="E1536" s="81"/>
      <c r="F1536" s="52"/>
      <c r="G1536" s="50"/>
      <c r="H1536" s="54"/>
      <c r="I1536" s="53"/>
      <c r="J1536" s="53"/>
      <c r="K1536" s="65"/>
      <c r="L1536" s="79"/>
      <c r="M1536" s="79"/>
      <c r="N1536" s="60"/>
      <c r="O1536" s="88" t="s">
        <v>1697</v>
      </c>
      <c r="P1536" s="83">
        <v>45032.742951388886</v>
      </c>
      <c r="Q1536" s="88" t="s">
        <v>8662</v>
      </c>
      <c r="R1536" s="88"/>
      <c r="S1536" s="88" t="s">
        <v>8663</v>
      </c>
      <c r="T1536" s="88" t="s">
        <v>8425</v>
      </c>
      <c r="U1536" s="88" t="s">
        <v>8664</v>
      </c>
      <c r="V1536" s="88" t="s">
        <v>8665</v>
      </c>
      <c r="W1536" s="78" t="s">
        <v>8666</v>
      </c>
      <c r="X1536" s="83">
        <v>45032.742951388886</v>
      </c>
      <c r="Y1536" s="88" t="s">
        <v>1692</v>
      </c>
      <c r="Z1536" s="88" t="b">
        <v>0</v>
      </c>
      <c r="AA1536" s="88" t="b">
        <v>0</v>
      </c>
      <c r="AB1536" s="88"/>
      <c r="AC1536" s="88">
        <v>1</v>
      </c>
      <c r="AD1536" s="88">
        <v>0</v>
      </c>
      <c r="AE1536" s="88" t="s">
        <v>1693</v>
      </c>
      <c r="AF1536" s="88" t="b">
        <v>0</v>
      </c>
      <c r="AG1536" s="88" t="b">
        <v>0</v>
      </c>
      <c r="AH1536" s="88"/>
      <c r="AI1536" s="88"/>
      <c r="AJ1536" s="88"/>
      <c r="AK1536" s="88" t="s">
        <v>8431</v>
      </c>
      <c r="AL1536" s="88" t="s">
        <v>8440</v>
      </c>
      <c r="AM1536" s="88" t="s">
        <v>8431</v>
      </c>
      <c r="AN1536" s="88">
        <v>0</v>
      </c>
      <c r="AO1536" s="88" t="s">
        <v>8431</v>
      </c>
      <c r="AP1536" s="88" t="b">
        <v>0</v>
      </c>
      <c r="AQ1536" s="88" t="b">
        <v>0</v>
      </c>
      <c r="AR1536" s="88"/>
      <c r="AS1536" s="88" t="b">
        <v>0</v>
      </c>
      <c r="AT1536" s="88">
        <v>0</v>
      </c>
      <c r="AU1536" s="88">
        <v>1</v>
      </c>
    </row>
    <row r="1537" spans="1:47" ht="15" customHeight="1" x14ac:dyDescent="0.3">
      <c r="A1537" s="46" t="s">
        <v>1163</v>
      </c>
      <c r="B1537" s="46" t="s">
        <v>1120</v>
      </c>
      <c r="C1537" s="50"/>
      <c r="D1537" s="51"/>
      <c r="E1537" s="81"/>
      <c r="F1537" s="52"/>
      <c r="G1537" s="50"/>
      <c r="H1537" s="54"/>
      <c r="I1537" s="53"/>
      <c r="J1537" s="53"/>
      <c r="K1537" s="65"/>
      <c r="L1537" s="79"/>
      <c r="M1537" s="79"/>
      <c r="N1537" s="60"/>
      <c r="O1537" s="88" t="s">
        <v>1697</v>
      </c>
      <c r="P1537" s="83">
        <v>45032.747569444444</v>
      </c>
      <c r="Q1537" s="88" t="s">
        <v>8667</v>
      </c>
      <c r="R1537" s="88"/>
      <c r="S1537" s="88" t="s">
        <v>8668</v>
      </c>
      <c r="T1537" s="88" t="s">
        <v>8425</v>
      </c>
      <c r="U1537" s="88" t="s">
        <v>8669</v>
      </c>
      <c r="V1537" s="88" t="s">
        <v>8670</v>
      </c>
      <c r="W1537" s="78" t="s">
        <v>8671</v>
      </c>
      <c r="X1537" s="83">
        <v>45032.747569444444</v>
      </c>
      <c r="Y1537" s="88" t="s">
        <v>1692</v>
      </c>
      <c r="Z1537" s="88" t="b">
        <v>0</v>
      </c>
      <c r="AA1537" s="88" t="b">
        <v>0</v>
      </c>
      <c r="AB1537" s="88"/>
      <c r="AC1537" s="88">
        <v>1</v>
      </c>
      <c r="AD1537" s="88">
        <v>0</v>
      </c>
      <c r="AE1537" s="88" t="s">
        <v>1693</v>
      </c>
      <c r="AF1537" s="88" t="b">
        <v>0</v>
      </c>
      <c r="AG1537" s="88" t="b">
        <v>0</v>
      </c>
      <c r="AH1537" s="88"/>
      <c r="AI1537" s="88"/>
      <c r="AJ1537" s="88"/>
      <c r="AK1537" s="88" t="s">
        <v>8431</v>
      </c>
      <c r="AL1537" s="88" t="s">
        <v>8440</v>
      </c>
      <c r="AM1537" s="88" t="s">
        <v>8431</v>
      </c>
      <c r="AN1537" s="88">
        <v>0</v>
      </c>
      <c r="AO1537" s="88" t="s">
        <v>8431</v>
      </c>
      <c r="AP1537" s="88" t="b">
        <v>0</v>
      </c>
      <c r="AQ1537" s="88" t="b">
        <v>0</v>
      </c>
      <c r="AR1537" s="88"/>
      <c r="AS1537" s="88" t="b">
        <v>0</v>
      </c>
      <c r="AT1537" s="88">
        <v>0</v>
      </c>
      <c r="AU1537" s="88">
        <v>1</v>
      </c>
    </row>
    <row r="1538" spans="1:47" ht="15" customHeight="1" x14ac:dyDescent="0.3">
      <c r="A1538" s="46" t="s">
        <v>1164</v>
      </c>
      <c r="B1538" s="46" t="s">
        <v>1120</v>
      </c>
      <c r="C1538" s="50"/>
      <c r="D1538" s="51"/>
      <c r="E1538" s="81"/>
      <c r="F1538" s="52"/>
      <c r="G1538" s="50"/>
      <c r="H1538" s="54"/>
      <c r="I1538" s="53"/>
      <c r="J1538" s="53"/>
      <c r="K1538" s="65"/>
      <c r="L1538" s="79"/>
      <c r="M1538" s="79"/>
      <c r="N1538" s="60"/>
      <c r="O1538" s="88" t="s">
        <v>1697</v>
      </c>
      <c r="P1538" s="83">
        <v>45032.758437500001</v>
      </c>
      <c r="Q1538" s="88" t="s">
        <v>8672</v>
      </c>
      <c r="R1538" s="88"/>
      <c r="S1538" s="88" t="s">
        <v>8673</v>
      </c>
      <c r="T1538" s="88" t="s">
        <v>8425</v>
      </c>
      <c r="U1538" s="88" t="s">
        <v>1164</v>
      </c>
      <c r="V1538" s="88" t="s">
        <v>8674</v>
      </c>
      <c r="W1538" s="78" t="s">
        <v>8675</v>
      </c>
      <c r="X1538" s="83">
        <v>45032.758437500001</v>
      </c>
      <c r="Y1538" s="88" t="s">
        <v>1692</v>
      </c>
      <c r="Z1538" s="88" t="b">
        <v>0</v>
      </c>
      <c r="AA1538" s="88" t="b">
        <v>0</v>
      </c>
      <c r="AB1538" s="88"/>
      <c r="AC1538" s="88">
        <v>1</v>
      </c>
      <c r="AD1538" s="88">
        <v>0</v>
      </c>
      <c r="AE1538" s="88" t="s">
        <v>1693</v>
      </c>
      <c r="AF1538" s="88" t="b">
        <v>0</v>
      </c>
      <c r="AG1538" s="88" t="b">
        <v>0</v>
      </c>
      <c r="AH1538" s="88"/>
      <c r="AI1538" s="88"/>
      <c r="AJ1538" s="88"/>
      <c r="AK1538" s="88" t="s">
        <v>8431</v>
      </c>
      <c r="AL1538" s="88" t="s">
        <v>8440</v>
      </c>
      <c r="AM1538" s="88" t="s">
        <v>8431</v>
      </c>
      <c r="AN1538" s="88">
        <v>0</v>
      </c>
      <c r="AO1538" s="88" t="s">
        <v>8431</v>
      </c>
      <c r="AP1538" s="88" t="b">
        <v>0</v>
      </c>
      <c r="AQ1538" s="88" t="b">
        <v>0</v>
      </c>
      <c r="AR1538" s="88"/>
      <c r="AS1538" s="88" t="b">
        <v>0</v>
      </c>
      <c r="AT1538" s="88">
        <v>0</v>
      </c>
      <c r="AU1538" s="88">
        <v>1</v>
      </c>
    </row>
    <row r="1539" spans="1:47" ht="15" customHeight="1" x14ac:dyDescent="0.3">
      <c r="A1539" s="46" t="s">
        <v>1165</v>
      </c>
      <c r="B1539" s="46" t="s">
        <v>1120</v>
      </c>
      <c r="C1539" s="50"/>
      <c r="D1539" s="51"/>
      <c r="E1539" s="81"/>
      <c r="F1539" s="52"/>
      <c r="G1539" s="50"/>
      <c r="H1539" s="54"/>
      <c r="I1539" s="53"/>
      <c r="J1539" s="53"/>
      <c r="K1539" s="65"/>
      <c r="L1539" s="79"/>
      <c r="M1539" s="79"/>
      <c r="N1539" s="60"/>
      <c r="O1539" s="88" t="s">
        <v>1697</v>
      </c>
      <c r="P1539" s="83">
        <v>45032.778692129628</v>
      </c>
      <c r="Q1539" s="88" t="s">
        <v>8676</v>
      </c>
      <c r="R1539" s="88"/>
      <c r="S1539" s="88" t="s">
        <v>8677</v>
      </c>
      <c r="T1539" s="88" t="s">
        <v>8425</v>
      </c>
      <c r="U1539" s="88" t="s">
        <v>8678</v>
      </c>
      <c r="V1539" s="88" t="s">
        <v>8679</v>
      </c>
      <c r="W1539" s="78" t="s">
        <v>8680</v>
      </c>
      <c r="X1539" s="83">
        <v>45032.778692129628</v>
      </c>
      <c r="Y1539" s="88" t="s">
        <v>1692</v>
      </c>
      <c r="Z1539" s="88" t="b">
        <v>0</v>
      </c>
      <c r="AA1539" s="88" t="b">
        <v>0</v>
      </c>
      <c r="AB1539" s="88"/>
      <c r="AC1539" s="88">
        <v>1</v>
      </c>
      <c r="AD1539" s="88">
        <v>0</v>
      </c>
      <c r="AE1539" s="88" t="s">
        <v>1693</v>
      </c>
      <c r="AF1539" s="88" t="b">
        <v>0</v>
      </c>
      <c r="AG1539" s="88" t="b">
        <v>0</v>
      </c>
      <c r="AH1539" s="88"/>
      <c r="AI1539" s="88"/>
      <c r="AJ1539" s="88"/>
      <c r="AK1539" s="88" t="s">
        <v>8431</v>
      </c>
      <c r="AL1539" s="88" t="s">
        <v>8440</v>
      </c>
      <c r="AM1539" s="88" t="s">
        <v>8431</v>
      </c>
      <c r="AN1539" s="88">
        <v>0</v>
      </c>
      <c r="AO1539" s="88" t="s">
        <v>8431</v>
      </c>
      <c r="AP1539" s="88" t="b">
        <v>0</v>
      </c>
      <c r="AQ1539" s="88" t="b">
        <v>0</v>
      </c>
      <c r="AR1539" s="88"/>
      <c r="AS1539" s="88" t="b">
        <v>0</v>
      </c>
      <c r="AT1539" s="88">
        <v>0</v>
      </c>
      <c r="AU1539" s="88">
        <v>1</v>
      </c>
    </row>
    <row r="1540" spans="1:47" ht="15" customHeight="1" x14ac:dyDescent="0.3">
      <c r="A1540" s="46" t="s">
        <v>1166</v>
      </c>
      <c r="B1540" s="46" t="s">
        <v>1120</v>
      </c>
      <c r="C1540" s="50"/>
      <c r="D1540" s="51"/>
      <c r="E1540" s="81"/>
      <c r="F1540" s="52"/>
      <c r="G1540" s="50"/>
      <c r="H1540" s="54"/>
      <c r="I1540" s="53"/>
      <c r="J1540" s="53"/>
      <c r="K1540" s="65"/>
      <c r="L1540" s="79"/>
      <c r="M1540" s="79"/>
      <c r="N1540" s="60"/>
      <c r="O1540" s="88" t="s">
        <v>1697</v>
      </c>
      <c r="P1540" s="83">
        <v>45032.792372685188</v>
      </c>
      <c r="Q1540" s="88" t="s">
        <v>8681</v>
      </c>
      <c r="R1540" s="88"/>
      <c r="S1540" s="88" t="s">
        <v>8682</v>
      </c>
      <c r="T1540" s="88" t="s">
        <v>8425</v>
      </c>
      <c r="U1540" s="88" t="s">
        <v>8683</v>
      </c>
      <c r="V1540" s="88" t="s">
        <v>8684</v>
      </c>
      <c r="W1540" s="78" t="s">
        <v>8685</v>
      </c>
      <c r="X1540" s="83">
        <v>45032.792372685188</v>
      </c>
      <c r="Y1540" s="88" t="s">
        <v>1692</v>
      </c>
      <c r="Z1540" s="88" t="b">
        <v>0</v>
      </c>
      <c r="AA1540" s="88" t="b">
        <v>0</v>
      </c>
      <c r="AB1540" s="88"/>
      <c r="AC1540" s="88">
        <v>1</v>
      </c>
      <c r="AD1540" s="88">
        <v>0</v>
      </c>
      <c r="AE1540" s="88" t="s">
        <v>1693</v>
      </c>
      <c r="AF1540" s="88" t="b">
        <v>0</v>
      </c>
      <c r="AG1540" s="88" t="b">
        <v>0</v>
      </c>
      <c r="AH1540" s="88"/>
      <c r="AI1540" s="88"/>
      <c r="AJ1540" s="88"/>
      <c r="AK1540" s="88" t="s">
        <v>8431</v>
      </c>
      <c r="AL1540" s="88" t="s">
        <v>8440</v>
      </c>
      <c r="AM1540" s="88" t="s">
        <v>8431</v>
      </c>
      <c r="AN1540" s="88">
        <v>0</v>
      </c>
      <c r="AO1540" s="88" t="s">
        <v>8431</v>
      </c>
      <c r="AP1540" s="88" t="b">
        <v>0</v>
      </c>
      <c r="AQ1540" s="88" t="b">
        <v>0</v>
      </c>
      <c r="AR1540" s="88"/>
      <c r="AS1540" s="88" t="b">
        <v>0</v>
      </c>
      <c r="AT1540" s="88">
        <v>0</v>
      </c>
      <c r="AU1540" s="88">
        <v>1</v>
      </c>
    </row>
    <row r="1541" spans="1:47" ht="15" customHeight="1" x14ac:dyDescent="0.3">
      <c r="A1541" s="46" t="s">
        <v>1167</v>
      </c>
      <c r="B1541" s="46" t="s">
        <v>1120</v>
      </c>
      <c r="C1541" s="50"/>
      <c r="D1541" s="51"/>
      <c r="E1541" s="81"/>
      <c r="F1541" s="52"/>
      <c r="G1541" s="50"/>
      <c r="H1541" s="54"/>
      <c r="I1541" s="53"/>
      <c r="J1541" s="53"/>
      <c r="K1541" s="65"/>
      <c r="L1541" s="79"/>
      <c r="M1541" s="79"/>
      <c r="N1541" s="60"/>
      <c r="O1541" s="88" t="s">
        <v>1697</v>
      </c>
      <c r="P1541" s="83">
        <v>45032.823865740742</v>
      </c>
      <c r="Q1541" s="88" t="s">
        <v>8686</v>
      </c>
      <c r="R1541" s="88"/>
      <c r="S1541" s="88" t="s">
        <v>8687</v>
      </c>
      <c r="T1541" s="88" t="s">
        <v>8425</v>
      </c>
      <c r="U1541" s="88" t="s">
        <v>8688</v>
      </c>
      <c r="V1541" s="88" t="s">
        <v>8689</v>
      </c>
      <c r="W1541" s="78" t="s">
        <v>8690</v>
      </c>
      <c r="X1541" s="83">
        <v>45032.823865740742</v>
      </c>
      <c r="Y1541" s="88" t="s">
        <v>1692</v>
      </c>
      <c r="Z1541" s="88" t="b">
        <v>0</v>
      </c>
      <c r="AA1541" s="88" t="b">
        <v>0</v>
      </c>
      <c r="AB1541" s="88"/>
      <c r="AC1541" s="88">
        <v>1</v>
      </c>
      <c r="AD1541" s="88">
        <v>0</v>
      </c>
      <c r="AE1541" s="88" t="s">
        <v>1693</v>
      </c>
      <c r="AF1541" s="88" t="b">
        <v>0</v>
      </c>
      <c r="AG1541" s="88" t="b">
        <v>0</v>
      </c>
      <c r="AH1541" s="88"/>
      <c r="AI1541" s="88"/>
      <c r="AJ1541" s="88"/>
      <c r="AK1541" s="88" t="s">
        <v>8431</v>
      </c>
      <c r="AL1541" s="88" t="s">
        <v>8440</v>
      </c>
      <c r="AM1541" s="88" t="s">
        <v>8431</v>
      </c>
      <c r="AN1541" s="88">
        <v>0</v>
      </c>
      <c r="AO1541" s="88" t="s">
        <v>8431</v>
      </c>
      <c r="AP1541" s="88" t="b">
        <v>0</v>
      </c>
      <c r="AQ1541" s="88" t="b">
        <v>0</v>
      </c>
      <c r="AR1541" s="88"/>
      <c r="AS1541" s="88" t="b">
        <v>0</v>
      </c>
      <c r="AT1541" s="88">
        <v>0</v>
      </c>
      <c r="AU1541" s="88">
        <v>1</v>
      </c>
    </row>
    <row r="1542" spans="1:47" ht="15" customHeight="1" x14ac:dyDescent="0.3">
      <c r="A1542" s="46" t="s">
        <v>1168</v>
      </c>
      <c r="B1542" s="46" t="s">
        <v>1120</v>
      </c>
      <c r="C1542" s="50"/>
      <c r="D1542" s="51"/>
      <c r="E1542" s="81"/>
      <c r="F1542" s="52"/>
      <c r="G1542" s="50"/>
      <c r="H1542" s="54"/>
      <c r="I1542" s="53"/>
      <c r="J1542" s="53"/>
      <c r="K1542" s="65"/>
      <c r="L1542" s="79"/>
      <c r="M1542" s="79"/>
      <c r="N1542" s="60"/>
      <c r="O1542" s="88" t="s">
        <v>1697</v>
      </c>
      <c r="P1542" s="83">
        <v>45032.854317129626</v>
      </c>
      <c r="Q1542" s="88" t="s">
        <v>8691</v>
      </c>
      <c r="R1542" s="88"/>
      <c r="S1542" s="88" t="s">
        <v>8692</v>
      </c>
      <c r="T1542" s="88" t="s">
        <v>8425</v>
      </c>
      <c r="U1542" s="88" t="s">
        <v>8693</v>
      </c>
      <c r="V1542" s="88" t="s">
        <v>8694</v>
      </c>
      <c r="W1542" s="78" t="s">
        <v>8695</v>
      </c>
      <c r="X1542" s="83">
        <v>45032.854317129626</v>
      </c>
      <c r="Y1542" s="88" t="s">
        <v>1692</v>
      </c>
      <c r="Z1542" s="88" t="b">
        <v>0</v>
      </c>
      <c r="AA1542" s="88" t="b">
        <v>0</v>
      </c>
      <c r="AB1542" s="88"/>
      <c r="AC1542" s="88">
        <v>1</v>
      </c>
      <c r="AD1542" s="88">
        <v>0</v>
      </c>
      <c r="AE1542" s="88" t="s">
        <v>1693</v>
      </c>
      <c r="AF1542" s="88" t="b">
        <v>0</v>
      </c>
      <c r="AG1542" s="88" t="b">
        <v>0</v>
      </c>
      <c r="AH1542" s="88"/>
      <c r="AI1542" s="88"/>
      <c r="AJ1542" s="88"/>
      <c r="AK1542" s="88" t="s">
        <v>8431</v>
      </c>
      <c r="AL1542" s="88" t="s">
        <v>8440</v>
      </c>
      <c r="AM1542" s="88" t="s">
        <v>8431</v>
      </c>
      <c r="AN1542" s="88">
        <v>0</v>
      </c>
      <c r="AO1542" s="88" t="s">
        <v>8431</v>
      </c>
      <c r="AP1542" s="88" t="b">
        <v>0</v>
      </c>
      <c r="AQ1542" s="88" t="b">
        <v>0</v>
      </c>
      <c r="AR1542" s="88"/>
      <c r="AS1542" s="88" t="b">
        <v>0</v>
      </c>
      <c r="AT1542" s="88">
        <v>0</v>
      </c>
      <c r="AU1542" s="88">
        <v>1</v>
      </c>
    </row>
    <row r="1543" spans="1:47" ht="15" customHeight="1" x14ac:dyDescent="0.3">
      <c r="A1543" s="46" t="s">
        <v>1169</v>
      </c>
      <c r="B1543" s="46" t="s">
        <v>1120</v>
      </c>
      <c r="C1543" s="50"/>
      <c r="D1543" s="51"/>
      <c r="E1543" s="81"/>
      <c r="F1543" s="52"/>
      <c r="G1543" s="50"/>
      <c r="H1543" s="54"/>
      <c r="I1543" s="53"/>
      <c r="J1543" s="53"/>
      <c r="K1543" s="65"/>
      <c r="L1543" s="79"/>
      <c r="M1543" s="79"/>
      <c r="N1543" s="60"/>
      <c r="O1543" s="88" t="s">
        <v>1697</v>
      </c>
      <c r="P1543" s="83">
        <v>45032.88385416667</v>
      </c>
      <c r="Q1543" s="88" t="s">
        <v>8696</v>
      </c>
      <c r="R1543" s="88"/>
      <c r="S1543" s="88" t="s">
        <v>8697</v>
      </c>
      <c r="T1543" s="88" t="s">
        <v>8425</v>
      </c>
      <c r="U1543" s="88" t="s">
        <v>1169</v>
      </c>
      <c r="V1543" s="88" t="s">
        <v>8698</v>
      </c>
      <c r="W1543" s="78" t="s">
        <v>8699</v>
      </c>
      <c r="X1543" s="83">
        <v>45032.88385416667</v>
      </c>
      <c r="Y1543" s="88" t="s">
        <v>1692</v>
      </c>
      <c r="Z1543" s="88" t="b">
        <v>0</v>
      </c>
      <c r="AA1543" s="88" t="b">
        <v>0</v>
      </c>
      <c r="AB1543" s="88"/>
      <c r="AC1543" s="88">
        <v>1</v>
      </c>
      <c r="AD1543" s="88">
        <v>0</v>
      </c>
      <c r="AE1543" s="88" t="s">
        <v>1693</v>
      </c>
      <c r="AF1543" s="88" t="b">
        <v>0</v>
      </c>
      <c r="AG1543" s="88" t="b">
        <v>0</v>
      </c>
      <c r="AH1543" s="88"/>
      <c r="AI1543" s="88"/>
      <c r="AJ1543" s="88"/>
      <c r="AK1543" s="88" t="s">
        <v>8431</v>
      </c>
      <c r="AL1543" s="88" t="s">
        <v>8440</v>
      </c>
      <c r="AM1543" s="88" t="s">
        <v>8431</v>
      </c>
      <c r="AN1543" s="88">
        <v>0</v>
      </c>
      <c r="AO1543" s="88" t="s">
        <v>8431</v>
      </c>
      <c r="AP1543" s="88" t="b">
        <v>0</v>
      </c>
      <c r="AQ1543" s="88" t="b">
        <v>0</v>
      </c>
      <c r="AR1543" s="88"/>
      <c r="AS1543" s="88" t="b">
        <v>0</v>
      </c>
      <c r="AT1543" s="88">
        <v>0</v>
      </c>
      <c r="AU1543" s="88">
        <v>1</v>
      </c>
    </row>
    <row r="1544" spans="1:47" ht="15" customHeight="1" x14ac:dyDescent="0.3">
      <c r="A1544" s="46" t="s">
        <v>1170</v>
      </c>
      <c r="B1544" s="46" t="s">
        <v>1120</v>
      </c>
      <c r="C1544" s="50"/>
      <c r="D1544" s="51"/>
      <c r="E1544" s="81"/>
      <c r="F1544" s="52"/>
      <c r="G1544" s="50"/>
      <c r="H1544" s="54"/>
      <c r="I1544" s="53"/>
      <c r="J1544" s="53"/>
      <c r="K1544" s="65"/>
      <c r="L1544" s="79"/>
      <c r="M1544" s="79"/>
      <c r="N1544" s="60"/>
      <c r="O1544" s="88" t="s">
        <v>1697</v>
      </c>
      <c r="P1544" s="83">
        <v>45032.921516203707</v>
      </c>
      <c r="Q1544" s="88" t="s">
        <v>8700</v>
      </c>
      <c r="R1544" s="88"/>
      <c r="S1544" s="88" t="s">
        <v>8701</v>
      </c>
      <c r="T1544" s="88" t="s">
        <v>8425</v>
      </c>
      <c r="U1544" s="88" t="s">
        <v>8702</v>
      </c>
      <c r="V1544" s="88" t="s">
        <v>8703</v>
      </c>
      <c r="W1544" s="78" t="s">
        <v>8704</v>
      </c>
      <c r="X1544" s="83">
        <v>45032.921516203707</v>
      </c>
      <c r="Y1544" s="88" t="s">
        <v>1692</v>
      </c>
      <c r="Z1544" s="88" t="b">
        <v>0</v>
      </c>
      <c r="AA1544" s="88" t="b">
        <v>0</v>
      </c>
      <c r="AB1544" s="88"/>
      <c r="AC1544" s="88">
        <v>1</v>
      </c>
      <c r="AD1544" s="88">
        <v>0</v>
      </c>
      <c r="AE1544" s="88" t="s">
        <v>1693</v>
      </c>
      <c r="AF1544" s="88" t="b">
        <v>0</v>
      </c>
      <c r="AG1544" s="88" t="b">
        <v>0</v>
      </c>
      <c r="AH1544" s="88"/>
      <c r="AI1544" s="88"/>
      <c r="AJ1544" s="88"/>
      <c r="AK1544" s="88" t="s">
        <v>8431</v>
      </c>
      <c r="AL1544" s="88" t="s">
        <v>8440</v>
      </c>
      <c r="AM1544" s="88" t="s">
        <v>8431</v>
      </c>
      <c r="AN1544" s="88">
        <v>0</v>
      </c>
      <c r="AO1544" s="88" t="s">
        <v>8431</v>
      </c>
      <c r="AP1544" s="88" t="b">
        <v>0</v>
      </c>
      <c r="AQ1544" s="88" t="b">
        <v>0</v>
      </c>
      <c r="AR1544" s="88"/>
      <c r="AS1544" s="88" t="b">
        <v>0</v>
      </c>
      <c r="AT1544" s="88">
        <v>0</v>
      </c>
      <c r="AU1544" s="88">
        <v>1</v>
      </c>
    </row>
    <row r="1545" spans="1:47" ht="15" customHeight="1" x14ac:dyDescent="0.3">
      <c r="A1545" s="46" t="s">
        <v>1171</v>
      </c>
      <c r="B1545" s="46" t="s">
        <v>1120</v>
      </c>
      <c r="C1545" s="50"/>
      <c r="D1545" s="51"/>
      <c r="E1545" s="81"/>
      <c r="F1545" s="52"/>
      <c r="G1545" s="50"/>
      <c r="H1545" s="54"/>
      <c r="I1545" s="53"/>
      <c r="J1545" s="53"/>
      <c r="K1545" s="65"/>
      <c r="L1545" s="79"/>
      <c r="M1545" s="79"/>
      <c r="N1545" s="60"/>
      <c r="O1545" s="88" t="s">
        <v>1697</v>
      </c>
      <c r="P1545" s="83">
        <v>45032.994745370372</v>
      </c>
      <c r="Q1545" s="88" t="s">
        <v>8705</v>
      </c>
      <c r="R1545" s="88"/>
      <c r="S1545" s="88" t="s">
        <v>8706</v>
      </c>
      <c r="T1545" s="88" t="s">
        <v>8425</v>
      </c>
      <c r="U1545" s="88" t="s">
        <v>1171</v>
      </c>
      <c r="V1545" s="88" t="s">
        <v>8707</v>
      </c>
      <c r="W1545" s="78" t="s">
        <v>8708</v>
      </c>
      <c r="X1545" s="83">
        <v>45032.994745370372</v>
      </c>
      <c r="Y1545" s="88" t="s">
        <v>1692</v>
      </c>
      <c r="Z1545" s="88" t="b">
        <v>0</v>
      </c>
      <c r="AA1545" s="88" t="b">
        <v>0</v>
      </c>
      <c r="AB1545" s="88"/>
      <c r="AC1545" s="88">
        <v>1</v>
      </c>
      <c r="AD1545" s="88">
        <v>0</v>
      </c>
      <c r="AE1545" s="88" t="s">
        <v>1693</v>
      </c>
      <c r="AF1545" s="88" t="b">
        <v>0</v>
      </c>
      <c r="AG1545" s="88" t="b">
        <v>0</v>
      </c>
      <c r="AH1545" s="88"/>
      <c r="AI1545" s="88"/>
      <c r="AJ1545" s="88"/>
      <c r="AK1545" s="88" t="s">
        <v>8431</v>
      </c>
      <c r="AL1545" s="88" t="s">
        <v>8440</v>
      </c>
      <c r="AM1545" s="88" t="s">
        <v>8431</v>
      </c>
      <c r="AN1545" s="88">
        <v>0</v>
      </c>
      <c r="AO1545" s="88" t="s">
        <v>8431</v>
      </c>
      <c r="AP1545" s="88" t="b">
        <v>0</v>
      </c>
      <c r="AQ1545" s="88" t="b">
        <v>0</v>
      </c>
      <c r="AR1545" s="88"/>
      <c r="AS1545" s="88" t="b">
        <v>0</v>
      </c>
      <c r="AT1545" s="88">
        <v>0</v>
      </c>
      <c r="AU1545" s="88">
        <v>1</v>
      </c>
    </row>
    <row r="1546" spans="1:47" ht="15" customHeight="1" x14ac:dyDescent="0.3">
      <c r="A1546" s="46" t="s">
        <v>1172</v>
      </c>
      <c r="B1546" s="46" t="s">
        <v>1120</v>
      </c>
      <c r="C1546" s="50"/>
      <c r="D1546" s="51"/>
      <c r="E1546" s="81"/>
      <c r="F1546" s="52"/>
      <c r="G1546" s="50"/>
      <c r="H1546" s="54"/>
      <c r="I1546" s="53"/>
      <c r="J1546" s="53"/>
      <c r="K1546" s="65"/>
      <c r="L1546" s="79"/>
      <c r="M1546" s="79"/>
      <c r="N1546" s="60"/>
      <c r="O1546" s="88" t="s">
        <v>1697</v>
      </c>
      <c r="P1546" s="83">
        <v>45033.073645833334</v>
      </c>
      <c r="Q1546" s="88" t="s">
        <v>8709</v>
      </c>
      <c r="R1546" s="88"/>
      <c r="S1546" s="88" t="s">
        <v>8710</v>
      </c>
      <c r="T1546" s="88" t="s">
        <v>8425</v>
      </c>
      <c r="U1546" s="88" t="s">
        <v>8711</v>
      </c>
      <c r="V1546" s="88" t="s">
        <v>8712</v>
      </c>
      <c r="W1546" s="78" t="s">
        <v>8713</v>
      </c>
      <c r="X1546" s="83">
        <v>45033.073645833334</v>
      </c>
      <c r="Y1546" s="88" t="s">
        <v>1692</v>
      </c>
      <c r="Z1546" s="88" t="b">
        <v>0</v>
      </c>
      <c r="AA1546" s="88" t="b">
        <v>0</v>
      </c>
      <c r="AB1546" s="88"/>
      <c r="AC1546" s="88">
        <v>1</v>
      </c>
      <c r="AD1546" s="88">
        <v>0</v>
      </c>
      <c r="AE1546" s="88" t="s">
        <v>1693</v>
      </c>
      <c r="AF1546" s="88" t="b">
        <v>0</v>
      </c>
      <c r="AG1546" s="88" t="b">
        <v>0</v>
      </c>
      <c r="AH1546" s="88"/>
      <c r="AI1546" s="88"/>
      <c r="AJ1546" s="88"/>
      <c r="AK1546" s="88" t="s">
        <v>8431</v>
      </c>
      <c r="AL1546" s="88" t="s">
        <v>8440</v>
      </c>
      <c r="AM1546" s="88" t="s">
        <v>8431</v>
      </c>
      <c r="AN1546" s="88">
        <v>0</v>
      </c>
      <c r="AO1546" s="88" t="s">
        <v>8431</v>
      </c>
      <c r="AP1546" s="88" t="b">
        <v>0</v>
      </c>
      <c r="AQ1546" s="88" t="b">
        <v>0</v>
      </c>
      <c r="AR1546" s="88"/>
      <c r="AS1546" s="88" t="b">
        <v>0</v>
      </c>
      <c r="AT1546" s="88">
        <v>0</v>
      </c>
      <c r="AU1546" s="88">
        <v>1</v>
      </c>
    </row>
    <row r="1547" spans="1:47" ht="15" customHeight="1" x14ac:dyDescent="0.3">
      <c r="A1547" s="46" t="s">
        <v>1173</v>
      </c>
      <c r="B1547" s="46" t="s">
        <v>1120</v>
      </c>
      <c r="C1547" s="50"/>
      <c r="D1547" s="51"/>
      <c r="E1547" s="81"/>
      <c r="F1547" s="52"/>
      <c r="G1547" s="50"/>
      <c r="H1547" s="54"/>
      <c r="I1547" s="53"/>
      <c r="J1547" s="53"/>
      <c r="K1547" s="65"/>
      <c r="L1547" s="79"/>
      <c r="M1547" s="79"/>
      <c r="N1547" s="60"/>
      <c r="O1547" s="88" t="s">
        <v>1697</v>
      </c>
      <c r="P1547" s="83">
        <v>45033.11037037037</v>
      </c>
      <c r="Q1547" s="88" t="s">
        <v>8599</v>
      </c>
      <c r="R1547" s="88"/>
      <c r="S1547" s="88" t="s">
        <v>8714</v>
      </c>
      <c r="T1547" s="88" t="s">
        <v>8425</v>
      </c>
      <c r="U1547" s="88" t="s">
        <v>8715</v>
      </c>
      <c r="V1547" s="88" t="s">
        <v>8716</v>
      </c>
      <c r="W1547" s="78" t="s">
        <v>8717</v>
      </c>
      <c r="X1547" s="83">
        <v>45033.11037037037</v>
      </c>
      <c r="Y1547" s="88" t="s">
        <v>1692</v>
      </c>
      <c r="Z1547" s="88" t="b">
        <v>0</v>
      </c>
      <c r="AA1547" s="88" t="b">
        <v>0</v>
      </c>
      <c r="AB1547" s="88"/>
      <c r="AC1547" s="88">
        <v>1</v>
      </c>
      <c r="AD1547" s="88">
        <v>0</v>
      </c>
      <c r="AE1547" s="88" t="s">
        <v>1693</v>
      </c>
      <c r="AF1547" s="88" t="b">
        <v>0</v>
      </c>
      <c r="AG1547" s="88" t="b">
        <v>0</v>
      </c>
      <c r="AH1547" s="88"/>
      <c r="AI1547" s="88"/>
      <c r="AJ1547" s="88"/>
      <c r="AK1547" s="88" t="s">
        <v>8431</v>
      </c>
      <c r="AL1547" s="88" t="s">
        <v>8440</v>
      </c>
      <c r="AM1547" s="88" t="s">
        <v>8431</v>
      </c>
      <c r="AN1547" s="88">
        <v>0</v>
      </c>
      <c r="AO1547" s="88" t="s">
        <v>8431</v>
      </c>
      <c r="AP1547" s="88" t="b">
        <v>0</v>
      </c>
      <c r="AQ1547" s="88" t="b">
        <v>0</v>
      </c>
      <c r="AR1547" s="88"/>
      <c r="AS1547" s="88" t="b">
        <v>0</v>
      </c>
      <c r="AT1547" s="88">
        <v>0</v>
      </c>
      <c r="AU1547" s="88">
        <v>1</v>
      </c>
    </row>
    <row r="1548" spans="1:47" ht="15" customHeight="1" x14ac:dyDescent="0.3">
      <c r="A1548" s="46" t="s">
        <v>1174</v>
      </c>
      <c r="B1548" s="46" t="s">
        <v>1120</v>
      </c>
      <c r="C1548" s="50"/>
      <c r="D1548" s="51"/>
      <c r="E1548" s="81"/>
      <c r="F1548" s="52"/>
      <c r="G1548" s="50"/>
      <c r="H1548" s="54"/>
      <c r="I1548" s="53"/>
      <c r="J1548" s="53"/>
      <c r="K1548" s="65"/>
      <c r="L1548" s="79"/>
      <c r="M1548" s="79"/>
      <c r="N1548" s="60"/>
      <c r="O1548" s="88" t="s">
        <v>1697</v>
      </c>
      <c r="P1548" s="83">
        <v>45033.181342592594</v>
      </c>
      <c r="Q1548" s="88" t="s">
        <v>8718</v>
      </c>
      <c r="R1548" s="88"/>
      <c r="S1548" s="88" t="s">
        <v>8719</v>
      </c>
      <c r="T1548" s="88" t="s">
        <v>8425</v>
      </c>
      <c r="U1548" s="88" t="s">
        <v>1174</v>
      </c>
      <c r="V1548" s="88" t="s">
        <v>8720</v>
      </c>
      <c r="W1548" s="78" t="s">
        <v>8721</v>
      </c>
      <c r="X1548" s="83">
        <v>45033.181342592594</v>
      </c>
      <c r="Y1548" s="88" t="s">
        <v>1692</v>
      </c>
      <c r="Z1548" s="88" t="b">
        <v>0</v>
      </c>
      <c r="AA1548" s="88" t="b">
        <v>0</v>
      </c>
      <c r="AB1548" s="88"/>
      <c r="AC1548" s="88">
        <v>1</v>
      </c>
      <c r="AD1548" s="88">
        <v>0</v>
      </c>
      <c r="AE1548" s="88" t="s">
        <v>1693</v>
      </c>
      <c r="AF1548" s="88" t="b">
        <v>0</v>
      </c>
      <c r="AG1548" s="88" t="b">
        <v>0</v>
      </c>
      <c r="AH1548" s="88"/>
      <c r="AI1548" s="88"/>
      <c r="AJ1548" s="88"/>
      <c r="AK1548" s="88" t="s">
        <v>8431</v>
      </c>
      <c r="AL1548" s="88" t="s">
        <v>8440</v>
      </c>
      <c r="AM1548" s="88" t="s">
        <v>8431</v>
      </c>
      <c r="AN1548" s="88">
        <v>0</v>
      </c>
      <c r="AO1548" s="88" t="s">
        <v>8431</v>
      </c>
      <c r="AP1548" s="88" t="b">
        <v>0</v>
      </c>
      <c r="AQ1548" s="88" t="b">
        <v>0</v>
      </c>
      <c r="AR1548" s="88"/>
      <c r="AS1548" s="88" t="b">
        <v>0</v>
      </c>
      <c r="AT1548" s="88">
        <v>0</v>
      </c>
      <c r="AU1548" s="88">
        <v>1</v>
      </c>
    </row>
    <row r="1549" spans="1:47" ht="15" customHeight="1" x14ac:dyDescent="0.3">
      <c r="A1549" s="46" t="s">
        <v>1175</v>
      </c>
      <c r="B1549" s="46" t="s">
        <v>1120</v>
      </c>
      <c r="C1549" s="50"/>
      <c r="D1549" s="51"/>
      <c r="E1549" s="81"/>
      <c r="F1549" s="52"/>
      <c r="G1549" s="50"/>
      <c r="H1549" s="54"/>
      <c r="I1549" s="53"/>
      <c r="J1549" s="53"/>
      <c r="K1549" s="65"/>
      <c r="L1549" s="79"/>
      <c r="M1549" s="79"/>
      <c r="N1549" s="60"/>
      <c r="O1549" s="88" t="s">
        <v>1697</v>
      </c>
      <c r="P1549" s="83">
        <v>45033.206307870372</v>
      </c>
      <c r="Q1549" s="88" t="s">
        <v>8705</v>
      </c>
      <c r="R1549" s="88"/>
      <c r="S1549" s="88" t="s">
        <v>8722</v>
      </c>
      <c r="T1549" s="88" t="s">
        <v>8425</v>
      </c>
      <c r="U1549" s="88" t="s">
        <v>1175</v>
      </c>
      <c r="V1549" s="88" t="s">
        <v>8723</v>
      </c>
      <c r="W1549" s="78" t="s">
        <v>8724</v>
      </c>
      <c r="X1549" s="83">
        <v>45033.206307870372</v>
      </c>
      <c r="Y1549" s="88" t="s">
        <v>1692</v>
      </c>
      <c r="Z1549" s="88" t="b">
        <v>0</v>
      </c>
      <c r="AA1549" s="88" t="b">
        <v>0</v>
      </c>
      <c r="AB1549" s="88"/>
      <c r="AC1549" s="88">
        <v>1</v>
      </c>
      <c r="AD1549" s="88">
        <v>0</v>
      </c>
      <c r="AE1549" s="88" t="s">
        <v>1693</v>
      </c>
      <c r="AF1549" s="88" t="b">
        <v>0</v>
      </c>
      <c r="AG1549" s="88" t="b">
        <v>0</v>
      </c>
      <c r="AH1549" s="88"/>
      <c r="AI1549" s="88"/>
      <c r="AJ1549" s="88"/>
      <c r="AK1549" s="88" t="s">
        <v>8431</v>
      </c>
      <c r="AL1549" s="88" t="s">
        <v>8440</v>
      </c>
      <c r="AM1549" s="88" t="s">
        <v>8431</v>
      </c>
      <c r="AN1549" s="88">
        <v>0</v>
      </c>
      <c r="AO1549" s="88" t="s">
        <v>8431</v>
      </c>
      <c r="AP1549" s="88" t="b">
        <v>0</v>
      </c>
      <c r="AQ1549" s="88" t="b">
        <v>0</v>
      </c>
      <c r="AR1549" s="88"/>
      <c r="AS1549" s="88" t="b">
        <v>0</v>
      </c>
      <c r="AT1549" s="88">
        <v>0</v>
      </c>
      <c r="AU1549" s="88">
        <v>1</v>
      </c>
    </row>
    <row r="1550" spans="1:47" ht="15" customHeight="1" x14ac:dyDescent="0.3">
      <c r="A1550" s="46" t="s">
        <v>1176</v>
      </c>
      <c r="B1550" s="46" t="s">
        <v>1120</v>
      </c>
      <c r="C1550" s="50"/>
      <c r="D1550" s="51"/>
      <c r="E1550" s="81"/>
      <c r="F1550" s="52"/>
      <c r="G1550" s="50"/>
      <c r="H1550" s="54"/>
      <c r="I1550" s="53"/>
      <c r="J1550" s="53"/>
      <c r="K1550" s="65"/>
      <c r="L1550" s="79"/>
      <c r="M1550" s="79"/>
      <c r="N1550" s="60"/>
      <c r="O1550" s="88" t="s">
        <v>1697</v>
      </c>
      <c r="P1550" s="83">
        <v>45033.686562499999</v>
      </c>
      <c r="Q1550" s="88" t="s">
        <v>8725</v>
      </c>
      <c r="R1550" s="88"/>
      <c r="S1550" s="88" t="s">
        <v>8726</v>
      </c>
      <c r="T1550" s="88" t="s">
        <v>8425</v>
      </c>
      <c r="U1550" s="88" t="s">
        <v>8727</v>
      </c>
      <c r="V1550" s="88" t="s">
        <v>8728</v>
      </c>
      <c r="W1550" s="78" t="s">
        <v>8729</v>
      </c>
      <c r="X1550" s="83">
        <v>45033.686562499999</v>
      </c>
      <c r="Y1550" s="88" t="s">
        <v>1692</v>
      </c>
      <c r="Z1550" s="88" t="b">
        <v>0</v>
      </c>
      <c r="AA1550" s="88" t="b">
        <v>0</v>
      </c>
      <c r="AB1550" s="88"/>
      <c r="AC1550" s="88">
        <v>1</v>
      </c>
      <c r="AD1550" s="88">
        <v>0</v>
      </c>
      <c r="AE1550" s="88" t="s">
        <v>1693</v>
      </c>
      <c r="AF1550" s="88" t="b">
        <v>0</v>
      </c>
      <c r="AG1550" s="88" t="b">
        <v>0</v>
      </c>
      <c r="AH1550" s="88"/>
      <c r="AI1550" s="88"/>
      <c r="AJ1550" s="88"/>
      <c r="AK1550" s="88" t="s">
        <v>8431</v>
      </c>
      <c r="AL1550" s="88" t="s">
        <v>8440</v>
      </c>
      <c r="AM1550" s="88" t="s">
        <v>8431</v>
      </c>
      <c r="AN1550" s="88">
        <v>0</v>
      </c>
      <c r="AO1550" s="88" t="s">
        <v>8431</v>
      </c>
      <c r="AP1550" s="88" t="b">
        <v>0</v>
      </c>
      <c r="AQ1550" s="88" t="b">
        <v>0</v>
      </c>
      <c r="AR1550" s="88"/>
      <c r="AS1550" s="88" t="b">
        <v>0</v>
      </c>
      <c r="AT1550" s="88">
        <v>0</v>
      </c>
      <c r="AU1550" s="88">
        <v>1</v>
      </c>
    </row>
    <row r="1551" spans="1:47" ht="15" customHeight="1" x14ac:dyDescent="0.3">
      <c r="A1551" s="46" t="s">
        <v>1177</v>
      </c>
      <c r="B1551" s="46" t="s">
        <v>1120</v>
      </c>
      <c r="C1551" s="50"/>
      <c r="D1551" s="51"/>
      <c r="E1551" s="81"/>
      <c r="F1551" s="52"/>
      <c r="G1551" s="50"/>
      <c r="H1551" s="54"/>
      <c r="I1551" s="53"/>
      <c r="J1551" s="53"/>
      <c r="K1551" s="65"/>
      <c r="L1551" s="79"/>
      <c r="M1551" s="79"/>
      <c r="N1551" s="60"/>
      <c r="O1551" s="88" t="s">
        <v>1697</v>
      </c>
      <c r="P1551" s="83">
        <v>45033.76803240741</v>
      </c>
      <c r="Q1551" s="88" t="s">
        <v>8730</v>
      </c>
      <c r="R1551" s="88"/>
      <c r="S1551" s="88" t="s">
        <v>8731</v>
      </c>
      <c r="T1551" s="88" t="s">
        <v>8425</v>
      </c>
      <c r="U1551" s="88" t="s">
        <v>1177</v>
      </c>
      <c r="V1551" s="88" t="s">
        <v>8732</v>
      </c>
      <c r="W1551" s="78" t="s">
        <v>8733</v>
      </c>
      <c r="X1551" s="83">
        <v>45033.76803240741</v>
      </c>
      <c r="Y1551" s="88" t="s">
        <v>1692</v>
      </c>
      <c r="Z1551" s="88" t="b">
        <v>0</v>
      </c>
      <c r="AA1551" s="88" t="b">
        <v>0</v>
      </c>
      <c r="AB1551" s="88"/>
      <c r="AC1551" s="88">
        <v>1</v>
      </c>
      <c r="AD1551" s="88">
        <v>0</v>
      </c>
      <c r="AE1551" s="88" t="s">
        <v>1693</v>
      </c>
      <c r="AF1551" s="88" t="b">
        <v>0</v>
      </c>
      <c r="AG1551" s="88" t="b">
        <v>0</v>
      </c>
      <c r="AH1551" s="88"/>
      <c r="AI1551" s="88"/>
      <c r="AJ1551" s="88"/>
      <c r="AK1551" s="88" t="s">
        <v>8431</v>
      </c>
      <c r="AL1551" s="88" t="s">
        <v>8440</v>
      </c>
      <c r="AM1551" s="88" t="s">
        <v>8431</v>
      </c>
      <c r="AN1551" s="88">
        <v>0</v>
      </c>
      <c r="AO1551" s="88" t="s">
        <v>8431</v>
      </c>
      <c r="AP1551" s="88" t="b">
        <v>0</v>
      </c>
      <c r="AQ1551" s="88" t="b">
        <v>0</v>
      </c>
      <c r="AR1551" s="88"/>
      <c r="AS1551" s="88" t="b">
        <v>0</v>
      </c>
      <c r="AT1551" s="88">
        <v>0</v>
      </c>
      <c r="AU1551" s="88">
        <v>1</v>
      </c>
    </row>
    <row r="1552" spans="1:47" ht="15" customHeight="1" x14ac:dyDescent="0.3">
      <c r="A1552" s="46" t="s">
        <v>1120</v>
      </c>
      <c r="B1552" s="46" t="s">
        <v>1120</v>
      </c>
      <c r="C1552" s="50"/>
      <c r="D1552" s="51"/>
      <c r="E1552" s="81"/>
      <c r="F1552" s="52"/>
      <c r="G1552" s="50"/>
      <c r="H1552" s="54"/>
      <c r="I1552" s="53"/>
      <c r="J1552" s="53"/>
      <c r="K1552" s="65"/>
      <c r="L1552" s="79"/>
      <c r="M1552" s="79"/>
      <c r="N1552" s="60"/>
      <c r="O1552" s="88" t="s">
        <v>1736</v>
      </c>
      <c r="P1552" s="83">
        <v>45032.156481481485</v>
      </c>
      <c r="Q1552" s="88"/>
      <c r="R1552" s="78" t="s">
        <v>8734</v>
      </c>
      <c r="S1552" s="88" t="s">
        <v>8431</v>
      </c>
      <c r="T1552" s="88" t="s">
        <v>8425</v>
      </c>
      <c r="U1552" s="88" t="s">
        <v>8434</v>
      </c>
      <c r="V1552" s="88" t="s">
        <v>8440</v>
      </c>
      <c r="W1552" s="78" t="s">
        <v>8735</v>
      </c>
      <c r="X1552" s="83">
        <v>45032.156481481485</v>
      </c>
      <c r="Y1552" s="88" t="s">
        <v>1692</v>
      </c>
      <c r="Z1552" s="88" t="b">
        <v>0</v>
      </c>
      <c r="AA1552" s="88" t="b">
        <v>0</v>
      </c>
      <c r="AB1552" s="88"/>
      <c r="AC1552" s="88">
        <v>97</v>
      </c>
      <c r="AD1552" s="88">
        <v>2</v>
      </c>
      <c r="AE1552" s="88" t="s">
        <v>1693</v>
      </c>
      <c r="AF1552" s="88" t="b">
        <v>0</v>
      </c>
      <c r="AG1552" s="88" t="b">
        <v>0</v>
      </c>
      <c r="AH1552" s="88" t="s">
        <v>8736</v>
      </c>
      <c r="AI1552" s="88" t="b">
        <v>0</v>
      </c>
      <c r="AJ1552" s="88">
        <v>0.98</v>
      </c>
      <c r="AK1552" s="88"/>
      <c r="AL1552" s="88"/>
      <c r="AM1552" s="88" t="s">
        <v>8431</v>
      </c>
      <c r="AN1552" s="88">
        <v>0</v>
      </c>
      <c r="AO1552" s="88"/>
      <c r="AP1552" s="88"/>
      <c r="AQ1552" s="88"/>
      <c r="AR1552" s="88"/>
      <c r="AS1552" s="88"/>
      <c r="AT1552" s="88"/>
      <c r="AU1552" s="88">
        <v>1</v>
      </c>
    </row>
    <row r="1553" spans="1:47" ht="15" customHeight="1" x14ac:dyDescent="0.3">
      <c r="A1553" s="46" t="s">
        <v>1178</v>
      </c>
      <c r="B1553" s="46" t="s">
        <v>1178</v>
      </c>
      <c r="C1553" s="50"/>
      <c r="D1553" s="51"/>
      <c r="E1553" s="81"/>
      <c r="F1553" s="52"/>
      <c r="G1553" s="50"/>
      <c r="H1553" s="54"/>
      <c r="I1553" s="53"/>
      <c r="J1553" s="53"/>
      <c r="K1553" s="65"/>
      <c r="L1553" s="79"/>
      <c r="M1553" s="79"/>
      <c r="N1553" s="60"/>
      <c r="O1553" s="88" t="s">
        <v>1736</v>
      </c>
      <c r="P1553" s="83">
        <v>45033.874583333331</v>
      </c>
      <c r="Q1553" s="88"/>
      <c r="R1553" s="78" t="s">
        <v>8737</v>
      </c>
      <c r="S1553" s="88" t="s">
        <v>8738</v>
      </c>
      <c r="T1553" s="88" t="s">
        <v>8739</v>
      </c>
      <c r="U1553" s="88" t="s">
        <v>1178</v>
      </c>
      <c r="V1553" s="88" t="s">
        <v>8740</v>
      </c>
      <c r="W1553" s="78" t="s">
        <v>8741</v>
      </c>
      <c r="X1553" s="83">
        <v>45033.874583333331</v>
      </c>
      <c r="Y1553" s="88" t="s">
        <v>1692</v>
      </c>
      <c r="Z1553" s="88" t="b">
        <v>0</v>
      </c>
      <c r="AA1553" s="88" t="b">
        <v>0</v>
      </c>
      <c r="AB1553" s="88"/>
      <c r="AC1553" s="88">
        <v>1</v>
      </c>
      <c r="AD1553" s="88">
        <v>0</v>
      </c>
      <c r="AE1553" s="88" t="s">
        <v>1693</v>
      </c>
      <c r="AF1553" s="88" t="b">
        <v>0</v>
      </c>
      <c r="AG1553" s="88" t="b">
        <v>0</v>
      </c>
      <c r="AH1553" s="88" t="s">
        <v>8742</v>
      </c>
      <c r="AI1553" s="88" t="b">
        <v>0</v>
      </c>
      <c r="AJ1553" s="88">
        <v>1</v>
      </c>
      <c r="AK1553" s="88"/>
      <c r="AL1553" s="88"/>
      <c r="AM1553" s="88" t="s">
        <v>8738</v>
      </c>
      <c r="AN1553" s="88">
        <v>0</v>
      </c>
      <c r="AO1553" s="88"/>
      <c r="AP1553" s="88"/>
      <c r="AQ1553" s="88"/>
      <c r="AR1553" s="88"/>
      <c r="AS1553" s="88"/>
      <c r="AT1553" s="88"/>
      <c r="AU1553" s="88">
        <v>1</v>
      </c>
    </row>
    <row r="1554" spans="1:47" ht="15" customHeight="1" x14ac:dyDescent="0.3">
      <c r="A1554" s="46" t="s">
        <v>987</v>
      </c>
      <c r="B1554" s="46" t="s">
        <v>1179</v>
      </c>
      <c r="C1554" s="50"/>
      <c r="D1554" s="51"/>
      <c r="E1554" s="81"/>
      <c r="F1554" s="52"/>
      <c r="G1554" s="50"/>
      <c r="H1554" s="54"/>
      <c r="I1554" s="53"/>
      <c r="J1554" s="53"/>
      <c r="K1554" s="65"/>
      <c r="L1554" s="79"/>
      <c r="M1554" s="79"/>
      <c r="N1554" s="60"/>
      <c r="O1554" s="88" t="s">
        <v>1697</v>
      </c>
      <c r="P1554" s="83">
        <v>45032.044687499998</v>
      </c>
      <c r="Q1554" s="88" t="s">
        <v>8743</v>
      </c>
      <c r="R1554" s="88"/>
      <c r="S1554" s="88" t="s">
        <v>8744</v>
      </c>
      <c r="T1554" s="88" t="s">
        <v>1742</v>
      </c>
      <c r="U1554" s="88" t="s">
        <v>987</v>
      </c>
      <c r="V1554" s="88" t="s">
        <v>8745</v>
      </c>
      <c r="W1554" s="78" t="s">
        <v>8746</v>
      </c>
      <c r="X1554" s="83">
        <v>45032.044687499998</v>
      </c>
      <c r="Y1554" s="88" t="s">
        <v>1692</v>
      </c>
      <c r="Z1554" s="88" t="b">
        <v>0</v>
      </c>
      <c r="AA1554" s="88" t="b">
        <v>0</v>
      </c>
      <c r="AB1554" s="88"/>
      <c r="AC1554" s="88">
        <v>2</v>
      </c>
      <c r="AD1554" s="88">
        <v>0</v>
      </c>
      <c r="AE1554" s="88" t="s">
        <v>1693</v>
      </c>
      <c r="AF1554" s="88" t="b">
        <v>0</v>
      </c>
      <c r="AG1554" s="88" t="b">
        <v>0</v>
      </c>
      <c r="AH1554" s="88"/>
      <c r="AI1554" s="88"/>
      <c r="AJ1554" s="88"/>
      <c r="AK1554" s="88" t="s">
        <v>8747</v>
      </c>
      <c r="AL1554" s="88" t="s">
        <v>8748</v>
      </c>
      <c r="AM1554" s="88" t="s">
        <v>8747</v>
      </c>
      <c r="AN1554" s="88">
        <v>0</v>
      </c>
      <c r="AO1554" s="88" t="s">
        <v>8747</v>
      </c>
      <c r="AP1554" s="88" t="b">
        <v>0</v>
      </c>
      <c r="AQ1554" s="88" t="b">
        <v>0</v>
      </c>
      <c r="AR1554" s="88"/>
      <c r="AS1554" s="88" t="b">
        <v>0</v>
      </c>
      <c r="AT1554" s="88">
        <v>0</v>
      </c>
      <c r="AU1554" s="88">
        <v>1</v>
      </c>
    </row>
    <row r="1555" spans="1:47" ht="15" customHeight="1" x14ac:dyDescent="0.3">
      <c r="A1555" s="46" t="s">
        <v>1180</v>
      </c>
      <c r="B1555" s="46" t="s">
        <v>1179</v>
      </c>
      <c r="C1555" s="50"/>
      <c r="D1555" s="51"/>
      <c r="E1555" s="81"/>
      <c r="F1555" s="52"/>
      <c r="G1555" s="50"/>
      <c r="H1555" s="54"/>
      <c r="I1555" s="53"/>
      <c r="J1555" s="53"/>
      <c r="K1555" s="65"/>
      <c r="L1555" s="79"/>
      <c r="M1555" s="79"/>
      <c r="N1555" s="60"/>
      <c r="O1555" s="88" t="s">
        <v>1697</v>
      </c>
      <c r="P1555" s="83">
        <v>45032.135428240741</v>
      </c>
      <c r="Q1555" s="88" t="s">
        <v>8749</v>
      </c>
      <c r="R1555" s="88"/>
      <c r="S1555" s="88" t="s">
        <v>8750</v>
      </c>
      <c r="T1555" s="88" t="s">
        <v>1742</v>
      </c>
      <c r="U1555" s="88" t="s">
        <v>8751</v>
      </c>
      <c r="V1555" s="88" t="s">
        <v>8752</v>
      </c>
      <c r="W1555" s="78" t="s">
        <v>8753</v>
      </c>
      <c r="X1555" s="83">
        <v>45032.135428240741</v>
      </c>
      <c r="Y1555" s="88" t="s">
        <v>1692</v>
      </c>
      <c r="Z1555" s="88" t="b">
        <v>0</v>
      </c>
      <c r="AA1555" s="88" t="b">
        <v>0</v>
      </c>
      <c r="AB1555" s="88"/>
      <c r="AC1555" s="88">
        <v>1</v>
      </c>
      <c r="AD1555" s="88">
        <v>0</v>
      </c>
      <c r="AE1555" s="88" t="s">
        <v>1693</v>
      </c>
      <c r="AF1555" s="88" t="b">
        <v>0</v>
      </c>
      <c r="AG1555" s="88" t="b">
        <v>0</v>
      </c>
      <c r="AH1555" s="88"/>
      <c r="AI1555" s="88"/>
      <c r="AJ1555" s="88"/>
      <c r="AK1555" s="88" t="s">
        <v>8747</v>
      </c>
      <c r="AL1555" s="88" t="s">
        <v>8748</v>
      </c>
      <c r="AM1555" s="88" t="s">
        <v>8747</v>
      </c>
      <c r="AN1555" s="88">
        <v>0</v>
      </c>
      <c r="AO1555" s="88" t="s">
        <v>8747</v>
      </c>
      <c r="AP1555" s="88" t="b">
        <v>0</v>
      </c>
      <c r="AQ1555" s="88" t="b">
        <v>0</v>
      </c>
      <c r="AR1555" s="88"/>
      <c r="AS1555" s="88" t="b">
        <v>0</v>
      </c>
      <c r="AT1555" s="88">
        <v>0</v>
      </c>
      <c r="AU1555" s="88">
        <v>1</v>
      </c>
    </row>
    <row r="1556" spans="1:47" ht="15" customHeight="1" x14ac:dyDescent="0.3">
      <c r="A1556" s="46" t="s">
        <v>1179</v>
      </c>
      <c r="B1556" s="46" t="s">
        <v>1179</v>
      </c>
      <c r="C1556" s="50"/>
      <c r="D1556" s="51"/>
      <c r="E1556" s="81"/>
      <c r="F1556" s="52"/>
      <c r="G1556" s="50"/>
      <c r="H1556" s="54"/>
      <c r="I1556" s="53"/>
      <c r="J1556" s="53"/>
      <c r="K1556" s="65"/>
      <c r="L1556" s="79"/>
      <c r="M1556" s="79"/>
      <c r="N1556" s="60"/>
      <c r="O1556" s="88" t="s">
        <v>1736</v>
      </c>
      <c r="P1556" s="83">
        <v>45031.993321759262</v>
      </c>
      <c r="Q1556" s="88"/>
      <c r="R1556" s="78" t="s">
        <v>8754</v>
      </c>
      <c r="S1556" s="88" t="s">
        <v>8747</v>
      </c>
      <c r="T1556" s="88" t="s">
        <v>1742</v>
      </c>
      <c r="U1556" s="88" t="s">
        <v>8755</v>
      </c>
      <c r="V1556" s="88" t="s">
        <v>8748</v>
      </c>
      <c r="W1556" s="78" t="s">
        <v>8756</v>
      </c>
      <c r="X1556" s="83">
        <v>45031.993321759262</v>
      </c>
      <c r="Y1556" s="88" t="s">
        <v>1692</v>
      </c>
      <c r="Z1556" s="88" t="b">
        <v>0</v>
      </c>
      <c r="AA1556" s="88" t="b">
        <v>0</v>
      </c>
      <c r="AB1556" s="88"/>
      <c r="AC1556" s="88">
        <v>52</v>
      </c>
      <c r="AD1556" s="88">
        <v>1</v>
      </c>
      <c r="AE1556" s="88" t="s">
        <v>1693</v>
      </c>
      <c r="AF1556" s="88" t="b">
        <v>0</v>
      </c>
      <c r="AG1556" s="88" t="b">
        <v>0</v>
      </c>
      <c r="AH1556" s="88" t="s">
        <v>8757</v>
      </c>
      <c r="AI1556" s="88" t="b">
        <v>0</v>
      </c>
      <c r="AJ1556" s="88">
        <v>0.99</v>
      </c>
      <c r="AK1556" s="88"/>
      <c r="AL1556" s="88"/>
      <c r="AM1556" s="88" t="s">
        <v>8747</v>
      </c>
      <c r="AN1556" s="88">
        <v>0</v>
      </c>
      <c r="AO1556" s="88"/>
      <c r="AP1556" s="88"/>
      <c r="AQ1556" s="88"/>
      <c r="AR1556" s="88"/>
      <c r="AS1556" s="88"/>
      <c r="AT1556" s="88"/>
      <c r="AU1556" s="88">
        <v>1</v>
      </c>
    </row>
    <row r="1557" spans="1:47" ht="15" customHeight="1" x14ac:dyDescent="0.3">
      <c r="A1557" s="46" t="s">
        <v>1181</v>
      </c>
      <c r="B1557" s="46" t="s">
        <v>1182</v>
      </c>
      <c r="C1557" s="50"/>
      <c r="D1557" s="51"/>
      <c r="E1557" s="81"/>
      <c r="F1557" s="52"/>
      <c r="G1557" s="50"/>
      <c r="H1557" s="54"/>
      <c r="I1557" s="53"/>
      <c r="J1557" s="53"/>
      <c r="K1557" s="65"/>
      <c r="L1557" s="79"/>
      <c r="M1557" s="79"/>
      <c r="N1557" s="60"/>
      <c r="O1557" s="88" t="s">
        <v>1686</v>
      </c>
      <c r="P1557" s="83">
        <v>45033.029814814814</v>
      </c>
      <c r="Q1557" s="88" t="s">
        <v>8758</v>
      </c>
      <c r="R1557" s="88"/>
      <c r="S1557" s="88" t="s">
        <v>8759</v>
      </c>
      <c r="T1557" s="88" t="s">
        <v>1742</v>
      </c>
      <c r="U1557" s="88" t="s">
        <v>8760</v>
      </c>
      <c r="V1557" s="88" t="s">
        <v>8761</v>
      </c>
      <c r="W1557" s="78" t="s">
        <v>8762</v>
      </c>
      <c r="X1557" s="83">
        <v>45033.029814814814</v>
      </c>
      <c r="Y1557" s="88" t="s">
        <v>1692</v>
      </c>
      <c r="Z1557" s="88" t="b">
        <v>0</v>
      </c>
      <c r="AA1557" s="88" t="b">
        <v>0</v>
      </c>
      <c r="AB1557" s="88"/>
      <c r="AC1557" s="88">
        <v>1</v>
      </c>
      <c r="AD1557" s="88">
        <v>0</v>
      </c>
      <c r="AE1557" s="88" t="s">
        <v>1693</v>
      </c>
      <c r="AF1557" s="88" t="b">
        <v>0</v>
      </c>
      <c r="AG1557" s="88" t="b">
        <v>0</v>
      </c>
      <c r="AH1557" s="88"/>
      <c r="AI1557" s="88"/>
      <c r="AJ1557" s="88"/>
      <c r="AK1557" s="88" t="s">
        <v>8763</v>
      </c>
      <c r="AL1557" s="88" t="s">
        <v>8764</v>
      </c>
      <c r="AM1557" s="88" t="s">
        <v>8763</v>
      </c>
      <c r="AN1557" s="88">
        <v>0</v>
      </c>
      <c r="AO1557" s="88" t="s">
        <v>8765</v>
      </c>
      <c r="AP1557" s="88" t="b">
        <v>1</v>
      </c>
      <c r="AQ1557" s="88" t="b">
        <v>0</v>
      </c>
      <c r="AR1557" s="88"/>
      <c r="AS1557" s="88" t="b">
        <v>0</v>
      </c>
      <c r="AT1557" s="88">
        <v>1</v>
      </c>
      <c r="AU1557" s="88">
        <v>1</v>
      </c>
    </row>
    <row r="1558" spans="1:47" ht="15" customHeight="1" x14ac:dyDescent="0.3">
      <c r="A1558" s="46" t="s">
        <v>1182</v>
      </c>
      <c r="B1558" s="46" t="s">
        <v>1181</v>
      </c>
      <c r="C1558" s="50"/>
      <c r="D1558" s="51"/>
      <c r="E1558" s="81"/>
      <c r="F1558" s="52"/>
      <c r="G1558" s="50"/>
      <c r="H1558" s="54"/>
      <c r="I1558" s="53"/>
      <c r="J1558" s="53"/>
      <c r="K1558" s="65"/>
      <c r="L1558" s="79"/>
      <c r="M1558" s="79"/>
      <c r="N1558" s="60"/>
      <c r="O1558" s="88" t="s">
        <v>1697</v>
      </c>
      <c r="P1558" s="83">
        <v>45032.96365740741</v>
      </c>
      <c r="Q1558" s="88" t="s">
        <v>8766</v>
      </c>
      <c r="R1558" s="88"/>
      <c r="S1558" s="88" t="s">
        <v>8763</v>
      </c>
      <c r="T1558" s="88" t="s">
        <v>1742</v>
      </c>
      <c r="U1558" s="88" t="s">
        <v>1182</v>
      </c>
      <c r="V1558" s="88" t="s">
        <v>8764</v>
      </c>
      <c r="W1558" s="78" t="s">
        <v>8767</v>
      </c>
      <c r="X1558" s="83">
        <v>45032.96365740741</v>
      </c>
      <c r="Y1558" s="88" t="s">
        <v>1692</v>
      </c>
      <c r="Z1558" s="88" t="b">
        <v>0</v>
      </c>
      <c r="AA1558" s="88" t="b">
        <v>0</v>
      </c>
      <c r="AB1558" s="88"/>
      <c r="AC1558" s="88">
        <v>3</v>
      </c>
      <c r="AD1558" s="88">
        <v>0</v>
      </c>
      <c r="AE1558" s="88" t="s">
        <v>1693</v>
      </c>
      <c r="AF1558" s="88" t="b">
        <v>0</v>
      </c>
      <c r="AG1558" s="88" t="b">
        <v>0</v>
      </c>
      <c r="AH1558" s="88"/>
      <c r="AI1558" s="88"/>
      <c r="AJ1558" s="88"/>
      <c r="AK1558" s="88" t="s">
        <v>8765</v>
      </c>
      <c r="AL1558" s="88" t="s">
        <v>8768</v>
      </c>
      <c r="AM1558" s="88" t="s">
        <v>8765</v>
      </c>
      <c r="AN1558" s="88">
        <v>1</v>
      </c>
      <c r="AO1558" s="88" t="s">
        <v>8765</v>
      </c>
      <c r="AP1558" s="88" t="b">
        <v>0</v>
      </c>
      <c r="AQ1558" s="88" t="b">
        <v>0</v>
      </c>
      <c r="AR1558" s="88"/>
      <c r="AS1558" s="88" t="b">
        <v>0</v>
      </c>
      <c r="AT1558" s="88">
        <v>0</v>
      </c>
      <c r="AU1558" s="88">
        <v>1</v>
      </c>
    </row>
    <row r="1559" spans="1:47" ht="15" customHeight="1" x14ac:dyDescent="0.3">
      <c r="A1559" s="46" t="s">
        <v>1181</v>
      </c>
      <c r="B1559" s="46" t="s">
        <v>1181</v>
      </c>
      <c r="C1559" s="50"/>
      <c r="D1559" s="51"/>
      <c r="E1559" s="81"/>
      <c r="F1559" s="52"/>
      <c r="G1559" s="50"/>
      <c r="H1559" s="54"/>
      <c r="I1559" s="53"/>
      <c r="J1559" s="53"/>
      <c r="K1559" s="65"/>
      <c r="L1559" s="79"/>
      <c r="M1559" s="79"/>
      <c r="N1559" s="60"/>
      <c r="O1559" s="88" t="s">
        <v>1736</v>
      </c>
      <c r="P1559" s="83">
        <v>45032.857800925929</v>
      </c>
      <c r="Q1559" s="88"/>
      <c r="R1559" s="78" t="s">
        <v>8769</v>
      </c>
      <c r="S1559" s="88" t="s">
        <v>8765</v>
      </c>
      <c r="T1559" s="88" t="s">
        <v>1742</v>
      </c>
      <c r="U1559" s="88" t="s">
        <v>8760</v>
      </c>
      <c r="V1559" s="88" t="s">
        <v>8768</v>
      </c>
      <c r="W1559" s="78" t="s">
        <v>8770</v>
      </c>
      <c r="X1559" s="83">
        <v>45032.857800925929</v>
      </c>
      <c r="Y1559" s="88" t="s">
        <v>1692</v>
      </c>
      <c r="Z1559" s="88" t="b">
        <v>0</v>
      </c>
      <c r="AA1559" s="88" t="b">
        <v>0</v>
      </c>
      <c r="AB1559" s="88"/>
      <c r="AC1559" s="88">
        <v>2</v>
      </c>
      <c r="AD1559" s="88">
        <v>0</v>
      </c>
      <c r="AE1559" s="88" t="s">
        <v>1693</v>
      </c>
      <c r="AF1559" s="88" t="b">
        <v>0</v>
      </c>
      <c r="AG1559" s="88" t="b">
        <v>0</v>
      </c>
      <c r="AH1559" s="88" t="s">
        <v>8771</v>
      </c>
      <c r="AI1559" s="88" t="b">
        <v>0</v>
      </c>
      <c r="AJ1559" s="88">
        <v>1</v>
      </c>
      <c r="AK1559" s="88"/>
      <c r="AL1559" s="88"/>
      <c r="AM1559" s="88" t="s">
        <v>8765</v>
      </c>
      <c r="AN1559" s="88">
        <v>0</v>
      </c>
      <c r="AO1559" s="88"/>
      <c r="AP1559" s="88"/>
      <c r="AQ1559" s="88"/>
      <c r="AR1559" s="88"/>
      <c r="AS1559" s="88"/>
      <c r="AT1559" s="88"/>
      <c r="AU1559" s="88">
        <v>1</v>
      </c>
    </row>
    <row r="1560" spans="1:47" ht="15" customHeight="1" x14ac:dyDescent="0.3">
      <c r="A1560" s="46" t="s">
        <v>186</v>
      </c>
      <c r="B1560" s="46" t="s">
        <v>186</v>
      </c>
      <c r="C1560" s="50"/>
      <c r="D1560" s="51"/>
      <c r="E1560" s="81"/>
      <c r="F1560" s="52"/>
      <c r="G1560" s="50"/>
      <c r="H1560" s="54"/>
      <c r="I1560" s="53"/>
      <c r="J1560" s="53"/>
      <c r="K1560" s="65"/>
      <c r="L1560" s="79"/>
      <c r="M1560" s="79"/>
      <c r="N1560" s="60"/>
      <c r="O1560" s="88" t="s">
        <v>1736</v>
      </c>
      <c r="P1560" s="83">
        <v>45033.703622685185</v>
      </c>
      <c r="Q1560" s="88" t="s">
        <v>8772</v>
      </c>
      <c r="R1560" s="88"/>
      <c r="S1560" s="88" t="s">
        <v>4103</v>
      </c>
      <c r="T1560" s="88" t="s">
        <v>1742</v>
      </c>
      <c r="U1560" s="88" t="s">
        <v>1755</v>
      </c>
      <c r="V1560" s="88" t="s">
        <v>4106</v>
      </c>
      <c r="W1560" s="78" t="s">
        <v>8773</v>
      </c>
      <c r="X1560" s="83">
        <v>45033.703622685185</v>
      </c>
      <c r="Y1560" s="88" t="s">
        <v>1692</v>
      </c>
      <c r="Z1560" s="88" t="b">
        <v>0</v>
      </c>
      <c r="AA1560" s="88" t="b">
        <v>0</v>
      </c>
      <c r="AB1560" s="88"/>
      <c r="AC1560" s="88">
        <v>1</v>
      </c>
      <c r="AD1560" s="88">
        <v>0</v>
      </c>
      <c r="AE1560" s="88" t="s">
        <v>1693</v>
      </c>
      <c r="AF1560" s="88" t="b">
        <v>0</v>
      </c>
      <c r="AG1560" s="88" t="b">
        <v>0</v>
      </c>
      <c r="AH1560" s="88" t="s">
        <v>8774</v>
      </c>
      <c r="AI1560" s="88" t="b">
        <v>0</v>
      </c>
      <c r="AJ1560" s="88">
        <v>1</v>
      </c>
      <c r="AK1560" s="88"/>
      <c r="AL1560" s="88"/>
      <c r="AM1560" s="88" t="s">
        <v>4103</v>
      </c>
      <c r="AN1560" s="88">
        <v>0</v>
      </c>
      <c r="AO1560" s="88"/>
      <c r="AP1560" s="88"/>
      <c r="AQ1560" s="88"/>
      <c r="AR1560" s="88"/>
      <c r="AS1560" s="88"/>
      <c r="AT1560" s="88"/>
      <c r="AU1560" s="88">
        <v>1</v>
      </c>
    </row>
    <row r="1561" spans="1:47" ht="15" customHeight="1" x14ac:dyDescent="0.3">
      <c r="A1561" s="46" t="s">
        <v>186</v>
      </c>
      <c r="B1561" s="46" t="s">
        <v>1183</v>
      </c>
      <c r="C1561" s="50"/>
      <c r="D1561" s="51"/>
      <c r="E1561" s="81"/>
      <c r="F1561" s="52"/>
      <c r="G1561" s="50"/>
      <c r="H1561" s="54"/>
      <c r="I1561" s="53"/>
      <c r="J1561" s="53"/>
      <c r="K1561" s="65"/>
      <c r="L1561" s="79"/>
      <c r="M1561" s="79"/>
      <c r="N1561" s="60"/>
      <c r="O1561" s="88" t="s">
        <v>1697</v>
      </c>
      <c r="P1561" s="83">
        <v>45033.882430555554</v>
      </c>
      <c r="Q1561" s="88" t="s">
        <v>8775</v>
      </c>
      <c r="R1561" s="88"/>
      <c r="S1561" s="88" t="s">
        <v>5286</v>
      </c>
      <c r="T1561" s="88" t="s">
        <v>1742</v>
      </c>
      <c r="U1561" s="88" t="s">
        <v>1755</v>
      </c>
      <c r="V1561" s="88" t="s">
        <v>5287</v>
      </c>
      <c r="W1561" s="78" t="s">
        <v>8776</v>
      </c>
      <c r="X1561" s="83">
        <v>45033.882430555554</v>
      </c>
      <c r="Y1561" s="88" t="s">
        <v>1692</v>
      </c>
      <c r="Z1561" s="88" t="b">
        <v>0</v>
      </c>
      <c r="AA1561" s="88" t="b">
        <v>0</v>
      </c>
      <c r="AB1561" s="88"/>
      <c r="AC1561" s="88">
        <v>4</v>
      </c>
      <c r="AD1561" s="88">
        <v>0</v>
      </c>
      <c r="AE1561" s="88" t="s">
        <v>1693</v>
      </c>
      <c r="AF1561" s="88" t="b">
        <v>0</v>
      </c>
      <c r="AG1561" s="88" t="b">
        <v>0</v>
      </c>
      <c r="AH1561" s="88"/>
      <c r="AI1561" s="88"/>
      <c r="AJ1561" s="88"/>
      <c r="AK1561" s="88" t="s">
        <v>5288</v>
      </c>
      <c r="AL1561" s="88" t="s">
        <v>8777</v>
      </c>
      <c r="AM1561" s="88" t="s">
        <v>5288</v>
      </c>
      <c r="AN1561" s="88">
        <v>1</v>
      </c>
      <c r="AO1561" s="88" t="s">
        <v>5288</v>
      </c>
      <c r="AP1561" s="88" t="b">
        <v>0</v>
      </c>
      <c r="AQ1561" s="88" t="b">
        <v>0</v>
      </c>
      <c r="AR1561" s="88"/>
      <c r="AS1561" s="88" t="b">
        <v>0</v>
      </c>
      <c r="AT1561" s="88">
        <v>0</v>
      </c>
      <c r="AU1561" s="88">
        <v>1</v>
      </c>
    </row>
    <row r="1562" spans="1:47" ht="15" customHeight="1" x14ac:dyDescent="0.3">
      <c r="A1562" s="46" t="s">
        <v>186</v>
      </c>
      <c r="B1562" s="46" t="s">
        <v>1184</v>
      </c>
      <c r="C1562" s="50"/>
      <c r="D1562" s="51"/>
      <c r="E1562" s="81"/>
      <c r="F1562" s="52"/>
      <c r="G1562" s="50"/>
      <c r="H1562" s="54"/>
      <c r="I1562" s="53"/>
      <c r="J1562" s="53"/>
      <c r="K1562" s="65"/>
      <c r="L1562" s="79"/>
      <c r="M1562" s="79"/>
      <c r="N1562" s="60"/>
      <c r="O1562" s="88" t="s">
        <v>1686</v>
      </c>
      <c r="P1562" s="83">
        <v>45033.635081018518</v>
      </c>
      <c r="Q1562" s="88" t="s">
        <v>8778</v>
      </c>
      <c r="R1562" s="88"/>
      <c r="S1562" s="88" t="s">
        <v>8779</v>
      </c>
      <c r="T1562" s="88" t="s">
        <v>1742</v>
      </c>
      <c r="U1562" s="88" t="s">
        <v>1755</v>
      </c>
      <c r="V1562" s="88" t="s">
        <v>8780</v>
      </c>
      <c r="W1562" s="78" t="s">
        <v>8781</v>
      </c>
      <c r="X1562" s="83">
        <v>45033.635081018518</v>
      </c>
      <c r="Y1562" s="88" t="s">
        <v>1692</v>
      </c>
      <c r="Z1562" s="88" t="b">
        <v>0</v>
      </c>
      <c r="AA1562" s="88" t="b">
        <v>0</v>
      </c>
      <c r="AB1562" s="88"/>
      <c r="AC1562" s="88">
        <v>3</v>
      </c>
      <c r="AD1562" s="88">
        <v>0</v>
      </c>
      <c r="AE1562" s="88" t="s">
        <v>1693</v>
      </c>
      <c r="AF1562" s="88" t="b">
        <v>0</v>
      </c>
      <c r="AG1562" s="88" t="b">
        <v>0</v>
      </c>
      <c r="AH1562" s="88"/>
      <c r="AI1562" s="88"/>
      <c r="AJ1562" s="88"/>
      <c r="AK1562" s="88" t="s">
        <v>8782</v>
      </c>
      <c r="AL1562" s="88" t="s">
        <v>8783</v>
      </c>
      <c r="AM1562" s="88" t="s">
        <v>8782</v>
      </c>
      <c r="AN1562" s="88">
        <v>0</v>
      </c>
      <c r="AO1562" s="88" t="s">
        <v>8784</v>
      </c>
      <c r="AP1562" s="88" t="b">
        <v>0</v>
      </c>
      <c r="AQ1562" s="88" t="b">
        <v>0</v>
      </c>
      <c r="AR1562" s="88"/>
      <c r="AS1562" s="88" t="b">
        <v>0</v>
      </c>
      <c r="AT1562" s="88">
        <v>2</v>
      </c>
      <c r="AU1562" s="88">
        <v>2</v>
      </c>
    </row>
    <row r="1563" spans="1:47" ht="15" customHeight="1" x14ac:dyDescent="0.3">
      <c r="A1563" s="46" t="s">
        <v>1184</v>
      </c>
      <c r="B1563" s="46" t="s">
        <v>186</v>
      </c>
      <c r="C1563" s="50"/>
      <c r="D1563" s="51"/>
      <c r="E1563" s="81"/>
      <c r="F1563" s="52"/>
      <c r="G1563" s="50"/>
      <c r="H1563" s="54"/>
      <c r="I1563" s="53"/>
      <c r="J1563" s="53"/>
      <c r="K1563" s="65"/>
      <c r="L1563" s="79"/>
      <c r="M1563" s="79"/>
      <c r="N1563" s="60"/>
      <c r="O1563" s="88" t="s">
        <v>1686</v>
      </c>
      <c r="P1563" s="83">
        <v>45033.628333333334</v>
      </c>
      <c r="Q1563" s="88" t="s">
        <v>8785</v>
      </c>
      <c r="R1563" s="88"/>
      <c r="S1563" s="88" t="s">
        <v>8782</v>
      </c>
      <c r="T1563" s="88" t="s">
        <v>1742</v>
      </c>
      <c r="U1563" s="88" t="s">
        <v>8786</v>
      </c>
      <c r="V1563" s="88" t="s">
        <v>8783</v>
      </c>
      <c r="W1563" s="78" t="s">
        <v>8787</v>
      </c>
      <c r="X1563" s="83">
        <v>45033.628333333334</v>
      </c>
      <c r="Y1563" s="88" t="s">
        <v>1692</v>
      </c>
      <c r="Z1563" s="88" t="b">
        <v>0</v>
      </c>
      <c r="AA1563" s="88" t="b">
        <v>0</v>
      </c>
      <c r="AB1563" s="88"/>
      <c r="AC1563" s="88">
        <v>2</v>
      </c>
      <c r="AD1563" s="88">
        <v>0</v>
      </c>
      <c r="AE1563" s="88" t="s">
        <v>1693</v>
      </c>
      <c r="AF1563" s="88" t="b">
        <v>0</v>
      </c>
      <c r="AG1563" s="88" t="b">
        <v>0</v>
      </c>
      <c r="AH1563" s="88"/>
      <c r="AI1563" s="88"/>
      <c r="AJ1563" s="88"/>
      <c r="AK1563" s="88" t="s">
        <v>8788</v>
      </c>
      <c r="AL1563" s="88" t="s">
        <v>8789</v>
      </c>
      <c r="AM1563" s="88" t="s">
        <v>8788</v>
      </c>
      <c r="AN1563" s="88">
        <v>1</v>
      </c>
      <c r="AO1563" s="88" t="s">
        <v>8784</v>
      </c>
      <c r="AP1563" s="88" t="b">
        <v>1</v>
      </c>
      <c r="AQ1563" s="88" t="b">
        <v>0</v>
      </c>
      <c r="AR1563" s="88"/>
      <c r="AS1563" s="88" t="b">
        <v>0</v>
      </c>
      <c r="AT1563" s="88">
        <v>1</v>
      </c>
      <c r="AU1563" s="88">
        <v>1</v>
      </c>
    </row>
    <row r="1564" spans="1:47" ht="15" customHeight="1" x14ac:dyDescent="0.3">
      <c r="A1564" s="46" t="s">
        <v>186</v>
      </c>
      <c r="B1564" s="46" t="s">
        <v>1184</v>
      </c>
      <c r="C1564" s="50"/>
      <c r="D1564" s="51"/>
      <c r="E1564" s="81"/>
      <c r="F1564" s="52"/>
      <c r="G1564" s="50"/>
      <c r="H1564" s="54"/>
      <c r="I1564" s="53"/>
      <c r="J1564" s="53"/>
      <c r="K1564" s="65"/>
      <c r="L1564" s="79"/>
      <c r="M1564" s="79"/>
      <c r="N1564" s="60"/>
      <c r="O1564" s="88" t="s">
        <v>1697</v>
      </c>
      <c r="P1564" s="83">
        <v>45033.626226851855</v>
      </c>
      <c r="Q1564" s="88" t="s">
        <v>8790</v>
      </c>
      <c r="R1564" s="88"/>
      <c r="S1564" s="88" t="s">
        <v>8788</v>
      </c>
      <c r="T1564" s="88" t="s">
        <v>1742</v>
      </c>
      <c r="U1564" s="88" t="s">
        <v>1755</v>
      </c>
      <c r="V1564" s="88" t="s">
        <v>8789</v>
      </c>
      <c r="W1564" s="78" t="s">
        <v>8791</v>
      </c>
      <c r="X1564" s="83">
        <v>45033.626226851855</v>
      </c>
      <c r="Y1564" s="88" t="s">
        <v>1692</v>
      </c>
      <c r="Z1564" s="88" t="b">
        <v>0</v>
      </c>
      <c r="AA1564" s="88" t="b">
        <v>0</v>
      </c>
      <c r="AB1564" s="88"/>
      <c r="AC1564" s="88">
        <v>3</v>
      </c>
      <c r="AD1564" s="88">
        <v>0</v>
      </c>
      <c r="AE1564" s="88" t="s">
        <v>1693</v>
      </c>
      <c r="AF1564" s="88" t="b">
        <v>0</v>
      </c>
      <c r="AG1564" s="88" t="b">
        <v>0</v>
      </c>
      <c r="AH1564" s="88"/>
      <c r="AI1564" s="88"/>
      <c r="AJ1564" s="88"/>
      <c r="AK1564" s="88" t="s">
        <v>8784</v>
      </c>
      <c r="AL1564" s="88" t="s">
        <v>8792</v>
      </c>
      <c r="AM1564" s="88" t="s">
        <v>8784</v>
      </c>
      <c r="AN1564" s="88">
        <v>1</v>
      </c>
      <c r="AO1564" s="88" t="s">
        <v>8784</v>
      </c>
      <c r="AP1564" s="88" t="b">
        <v>0</v>
      </c>
      <c r="AQ1564" s="88" t="b">
        <v>0</v>
      </c>
      <c r="AR1564" s="88"/>
      <c r="AS1564" s="88" t="b">
        <v>0</v>
      </c>
      <c r="AT1564" s="88">
        <v>0</v>
      </c>
      <c r="AU1564" s="88">
        <v>2</v>
      </c>
    </row>
    <row r="1565" spans="1:47" ht="15" customHeight="1" x14ac:dyDescent="0.3">
      <c r="A1565" s="46" t="s">
        <v>1185</v>
      </c>
      <c r="B1565" s="46" t="s">
        <v>1184</v>
      </c>
      <c r="C1565" s="50"/>
      <c r="D1565" s="51"/>
      <c r="E1565" s="81"/>
      <c r="F1565" s="52"/>
      <c r="G1565" s="50"/>
      <c r="H1565" s="54"/>
      <c r="I1565" s="53"/>
      <c r="J1565" s="53"/>
      <c r="K1565" s="65"/>
      <c r="L1565" s="79"/>
      <c r="M1565" s="79"/>
      <c r="N1565" s="60"/>
      <c r="O1565" s="88" t="s">
        <v>1697</v>
      </c>
      <c r="P1565" s="83">
        <v>45033.644328703704</v>
      </c>
      <c r="Q1565" s="88" t="s">
        <v>8793</v>
      </c>
      <c r="R1565" s="88"/>
      <c r="S1565" s="88" t="s">
        <v>8794</v>
      </c>
      <c r="T1565" s="88" t="s">
        <v>1742</v>
      </c>
      <c r="U1565" s="88" t="s">
        <v>1185</v>
      </c>
      <c r="V1565" s="88" t="s">
        <v>8795</v>
      </c>
      <c r="W1565" s="78" t="s">
        <v>8796</v>
      </c>
      <c r="X1565" s="83">
        <v>45033.644328703704</v>
      </c>
      <c r="Y1565" s="88" t="s">
        <v>1692</v>
      </c>
      <c r="Z1565" s="88" t="b">
        <v>0</v>
      </c>
      <c r="AA1565" s="88" t="b">
        <v>0</v>
      </c>
      <c r="AB1565" s="88"/>
      <c r="AC1565" s="88">
        <v>3</v>
      </c>
      <c r="AD1565" s="88">
        <v>0</v>
      </c>
      <c r="AE1565" s="88" t="s">
        <v>1693</v>
      </c>
      <c r="AF1565" s="88" t="b">
        <v>0</v>
      </c>
      <c r="AG1565" s="88" t="b">
        <v>0</v>
      </c>
      <c r="AH1565" s="88"/>
      <c r="AI1565" s="88"/>
      <c r="AJ1565" s="88"/>
      <c r="AK1565" s="88" t="s">
        <v>8784</v>
      </c>
      <c r="AL1565" s="88" t="s">
        <v>8792</v>
      </c>
      <c r="AM1565" s="88" t="s">
        <v>8784</v>
      </c>
      <c r="AN1565" s="88">
        <v>0</v>
      </c>
      <c r="AO1565" s="88" t="s">
        <v>8784</v>
      </c>
      <c r="AP1565" s="88" t="b">
        <v>0</v>
      </c>
      <c r="AQ1565" s="88" t="b">
        <v>0</v>
      </c>
      <c r="AR1565" s="88"/>
      <c r="AS1565" s="88" t="b">
        <v>0</v>
      </c>
      <c r="AT1565" s="88">
        <v>0</v>
      </c>
      <c r="AU1565" s="88">
        <v>1</v>
      </c>
    </row>
    <row r="1566" spans="1:47" ht="15" customHeight="1" x14ac:dyDescent="0.3">
      <c r="A1566" s="46" t="s">
        <v>1186</v>
      </c>
      <c r="B1566" s="46" t="s">
        <v>1184</v>
      </c>
      <c r="C1566" s="50"/>
      <c r="D1566" s="51"/>
      <c r="E1566" s="81"/>
      <c r="F1566" s="52"/>
      <c r="G1566" s="50"/>
      <c r="H1566" s="54"/>
      <c r="I1566" s="53"/>
      <c r="J1566" s="53"/>
      <c r="K1566" s="65"/>
      <c r="L1566" s="79"/>
      <c r="M1566" s="79"/>
      <c r="N1566" s="60"/>
      <c r="O1566" s="88" t="s">
        <v>1697</v>
      </c>
      <c r="P1566" s="83">
        <v>45033.953564814816</v>
      </c>
      <c r="Q1566" s="88" t="s">
        <v>8797</v>
      </c>
      <c r="R1566" s="88"/>
      <c r="S1566" s="88" t="s">
        <v>8798</v>
      </c>
      <c r="T1566" s="88" t="s">
        <v>1742</v>
      </c>
      <c r="U1566" s="88" t="s">
        <v>8799</v>
      </c>
      <c r="V1566" s="88" t="s">
        <v>8800</v>
      </c>
      <c r="W1566" s="78" t="s">
        <v>8801</v>
      </c>
      <c r="X1566" s="83">
        <v>45033.953564814816</v>
      </c>
      <c r="Y1566" s="88" t="s">
        <v>1692</v>
      </c>
      <c r="Z1566" s="88" t="b">
        <v>0</v>
      </c>
      <c r="AA1566" s="88" t="b">
        <v>0</v>
      </c>
      <c r="AB1566" s="88"/>
      <c r="AC1566" s="88">
        <v>1</v>
      </c>
      <c r="AD1566" s="88">
        <v>0</v>
      </c>
      <c r="AE1566" s="88" t="s">
        <v>1693</v>
      </c>
      <c r="AF1566" s="88" t="b">
        <v>0</v>
      </c>
      <c r="AG1566" s="88" t="b">
        <v>0</v>
      </c>
      <c r="AH1566" s="88"/>
      <c r="AI1566" s="88"/>
      <c r="AJ1566" s="88"/>
      <c r="AK1566" s="88" t="s">
        <v>8784</v>
      </c>
      <c r="AL1566" s="88" t="s">
        <v>8792</v>
      </c>
      <c r="AM1566" s="88" t="s">
        <v>8784</v>
      </c>
      <c r="AN1566" s="88">
        <v>0</v>
      </c>
      <c r="AO1566" s="88" t="s">
        <v>8784</v>
      </c>
      <c r="AP1566" s="88" t="b">
        <v>0</v>
      </c>
      <c r="AQ1566" s="88" t="b">
        <v>0</v>
      </c>
      <c r="AR1566" s="88"/>
      <c r="AS1566" s="88" t="b">
        <v>0</v>
      </c>
      <c r="AT1566" s="88">
        <v>0</v>
      </c>
      <c r="AU1566" s="88">
        <v>1</v>
      </c>
    </row>
    <row r="1567" spans="1:47" ht="15" customHeight="1" x14ac:dyDescent="0.3">
      <c r="A1567" s="46" t="s">
        <v>495</v>
      </c>
      <c r="B1567" s="46" t="s">
        <v>1184</v>
      </c>
      <c r="C1567" s="50"/>
      <c r="D1567" s="51"/>
      <c r="E1567" s="81"/>
      <c r="F1567" s="52"/>
      <c r="G1567" s="50"/>
      <c r="H1567" s="54"/>
      <c r="I1567" s="53"/>
      <c r="J1567" s="53"/>
      <c r="K1567" s="65"/>
      <c r="L1567" s="79"/>
      <c r="M1567" s="79"/>
      <c r="N1567" s="60"/>
      <c r="O1567" s="88" t="s">
        <v>1697</v>
      </c>
      <c r="P1567" s="83">
        <v>45034.050532407404</v>
      </c>
      <c r="Q1567" s="88" t="s">
        <v>8802</v>
      </c>
      <c r="R1567" s="88"/>
      <c r="S1567" s="88" t="s">
        <v>8803</v>
      </c>
      <c r="T1567" s="88" t="s">
        <v>1742</v>
      </c>
      <c r="U1567" s="88" t="s">
        <v>3759</v>
      </c>
      <c r="V1567" s="88" t="s">
        <v>8804</v>
      </c>
      <c r="W1567" s="78" t="s">
        <v>8805</v>
      </c>
      <c r="X1567" s="83">
        <v>45034.050532407404</v>
      </c>
      <c r="Y1567" s="88" t="s">
        <v>1692</v>
      </c>
      <c r="Z1567" s="88" t="b">
        <v>0</v>
      </c>
      <c r="AA1567" s="88" t="b">
        <v>0</v>
      </c>
      <c r="AB1567" s="88"/>
      <c r="AC1567" s="88">
        <v>1</v>
      </c>
      <c r="AD1567" s="88">
        <v>0</v>
      </c>
      <c r="AE1567" s="88" t="s">
        <v>1693</v>
      </c>
      <c r="AF1567" s="88" t="b">
        <v>0</v>
      </c>
      <c r="AG1567" s="88" t="b">
        <v>0</v>
      </c>
      <c r="AH1567" s="88"/>
      <c r="AI1567" s="88"/>
      <c r="AJ1567" s="88"/>
      <c r="AK1567" s="88" t="s">
        <v>8784</v>
      </c>
      <c r="AL1567" s="88" t="s">
        <v>8792</v>
      </c>
      <c r="AM1567" s="88" t="s">
        <v>8784</v>
      </c>
      <c r="AN1567" s="88">
        <v>0</v>
      </c>
      <c r="AO1567" s="88" t="s">
        <v>8784</v>
      </c>
      <c r="AP1567" s="88" t="b">
        <v>0</v>
      </c>
      <c r="AQ1567" s="88" t="b">
        <v>0</v>
      </c>
      <c r="AR1567" s="88"/>
      <c r="AS1567" s="88" t="b">
        <v>0</v>
      </c>
      <c r="AT1567" s="88">
        <v>0</v>
      </c>
      <c r="AU1567" s="88">
        <v>1</v>
      </c>
    </row>
    <row r="1568" spans="1:47" ht="15" customHeight="1" x14ac:dyDescent="0.3">
      <c r="A1568" s="46" t="s">
        <v>1184</v>
      </c>
      <c r="B1568" s="46" t="s">
        <v>1184</v>
      </c>
      <c r="C1568" s="50"/>
      <c r="D1568" s="51"/>
      <c r="E1568" s="81"/>
      <c r="F1568" s="52"/>
      <c r="G1568" s="50"/>
      <c r="H1568" s="54"/>
      <c r="I1568" s="53"/>
      <c r="J1568" s="53"/>
      <c r="K1568" s="65"/>
      <c r="L1568" s="79"/>
      <c r="M1568" s="79"/>
      <c r="N1568" s="60"/>
      <c r="O1568" s="88" t="s">
        <v>1736</v>
      </c>
      <c r="P1568" s="83">
        <v>45033.620115740741</v>
      </c>
      <c r="Q1568" s="88"/>
      <c r="R1568" s="78" t="s">
        <v>8806</v>
      </c>
      <c r="S1568" s="88" t="s">
        <v>8784</v>
      </c>
      <c r="T1568" s="88" t="s">
        <v>1742</v>
      </c>
      <c r="U1568" s="88" t="s">
        <v>8786</v>
      </c>
      <c r="V1568" s="88" t="s">
        <v>8792</v>
      </c>
      <c r="W1568" s="78" t="s">
        <v>8807</v>
      </c>
      <c r="X1568" s="83">
        <v>45033.620115740741</v>
      </c>
      <c r="Y1568" s="88" t="s">
        <v>1692</v>
      </c>
      <c r="Z1568" s="88" t="b">
        <v>0</v>
      </c>
      <c r="AA1568" s="88" t="b">
        <v>0</v>
      </c>
      <c r="AB1568" s="88"/>
      <c r="AC1568" s="88">
        <v>74</v>
      </c>
      <c r="AD1568" s="88">
        <v>3</v>
      </c>
      <c r="AE1568" s="88" t="s">
        <v>1693</v>
      </c>
      <c r="AF1568" s="88" t="b">
        <v>0</v>
      </c>
      <c r="AG1568" s="88" t="b">
        <v>0</v>
      </c>
      <c r="AH1568" s="88" t="s">
        <v>8808</v>
      </c>
      <c r="AI1568" s="88" t="b">
        <v>0</v>
      </c>
      <c r="AJ1568" s="88">
        <v>0.96</v>
      </c>
      <c r="AK1568" s="88"/>
      <c r="AL1568" s="88"/>
      <c r="AM1568" s="88" t="s">
        <v>8784</v>
      </c>
      <c r="AN1568" s="88">
        <v>0</v>
      </c>
      <c r="AO1568" s="88"/>
      <c r="AP1568" s="88"/>
      <c r="AQ1568" s="88"/>
      <c r="AR1568" s="88"/>
      <c r="AS1568" s="88"/>
      <c r="AT1568" s="88"/>
      <c r="AU1568" s="88">
        <v>1</v>
      </c>
    </row>
    <row r="1569" spans="1:47" ht="15" customHeight="1" x14ac:dyDescent="0.3">
      <c r="A1569" s="46" t="s">
        <v>1187</v>
      </c>
      <c r="B1569" s="46" t="s">
        <v>1188</v>
      </c>
      <c r="C1569" s="50"/>
      <c r="D1569" s="51"/>
      <c r="E1569" s="81"/>
      <c r="F1569" s="52"/>
      <c r="G1569" s="50"/>
      <c r="H1569" s="54"/>
      <c r="I1569" s="53"/>
      <c r="J1569" s="53"/>
      <c r="K1569" s="65"/>
      <c r="L1569" s="79"/>
      <c r="M1569" s="79"/>
      <c r="N1569" s="60"/>
      <c r="O1569" s="88" t="s">
        <v>1697</v>
      </c>
      <c r="P1569" s="83">
        <v>45033.817893518521</v>
      </c>
      <c r="Q1569" s="88" t="s">
        <v>8809</v>
      </c>
      <c r="R1569" s="88"/>
      <c r="S1569" s="88" t="s">
        <v>8810</v>
      </c>
      <c r="T1569" s="88" t="s">
        <v>1742</v>
      </c>
      <c r="U1569" s="88" t="s">
        <v>1187</v>
      </c>
      <c r="V1569" s="88" t="s">
        <v>8811</v>
      </c>
      <c r="W1569" s="78" t="s">
        <v>8812</v>
      </c>
      <c r="X1569" s="83">
        <v>45033.817893518521</v>
      </c>
      <c r="Y1569" s="88" t="s">
        <v>1692</v>
      </c>
      <c r="Z1569" s="88" t="b">
        <v>0</v>
      </c>
      <c r="AA1569" s="88" t="b">
        <v>0</v>
      </c>
      <c r="AB1569" s="88"/>
      <c r="AC1569" s="88">
        <v>1</v>
      </c>
      <c r="AD1569" s="88">
        <v>0</v>
      </c>
      <c r="AE1569" s="88" t="s">
        <v>1693</v>
      </c>
      <c r="AF1569" s="88" t="b">
        <v>0</v>
      </c>
      <c r="AG1569" s="88" t="b">
        <v>0</v>
      </c>
      <c r="AH1569" s="88"/>
      <c r="AI1569" s="88"/>
      <c r="AJ1569" s="88"/>
      <c r="AK1569" s="88" t="s">
        <v>8813</v>
      </c>
      <c r="AL1569" s="88" t="s">
        <v>8814</v>
      </c>
      <c r="AM1569" s="88" t="s">
        <v>8813</v>
      </c>
      <c r="AN1569" s="88">
        <v>0</v>
      </c>
      <c r="AO1569" s="88" t="s">
        <v>8813</v>
      </c>
      <c r="AP1569" s="88" t="b">
        <v>0</v>
      </c>
      <c r="AQ1569" s="88" t="b">
        <v>0</v>
      </c>
      <c r="AR1569" s="88"/>
      <c r="AS1569" s="88" t="b">
        <v>0</v>
      </c>
      <c r="AT1569" s="88">
        <v>0</v>
      </c>
      <c r="AU1569" s="88">
        <v>2</v>
      </c>
    </row>
    <row r="1570" spans="1:47" ht="15" customHeight="1" x14ac:dyDescent="0.3">
      <c r="A1570" s="46" t="s">
        <v>1187</v>
      </c>
      <c r="B1570" s="46" t="s">
        <v>1188</v>
      </c>
      <c r="C1570" s="50"/>
      <c r="D1570" s="51"/>
      <c r="E1570" s="81"/>
      <c r="F1570" s="52"/>
      <c r="G1570" s="50"/>
      <c r="H1570" s="54"/>
      <c r="I1570" s="53"/>
      <c r="J1570" s="53"/>
      <c r="K1570" s="65"/>
      <c r="L1570" s="79"/>
      <c r="M1570" s="79"/>
      <c r="N1570" s="60"/>
      <c r="O1570" s="88" t="s">
        <v>1697</v>
      </c>
      <c r="P1570" s="83">
        <v>45033.818472222221</v>
      </c>
      <c r="Q1570" s="88" t="s">
        <v>8815</v>
      </c>
      <c r="R1570" s="88"/>
      <c r="S1570" s="88" t="s">
        <v>8816</v>
      </c>
      <c r="T1570" s="88" t="s">
        <v>1742</v>
      </c>
      <c r="U1570" s="88" t="s">
        <v>1187</v>
      </c>
      <c r="V1570" s="88" t="s">
        <v>8817</v>
      </c>
      <c r="W1570" s="78" t="s">
        <v>8818</v>
      </c>
      <c r="X1570" s="83">
        <v>45033.818472222221</v>
      </c>
      <c r="Y1570" s="88" t="s">
        <v>1692</v>
      </c>
      <c r="Z1570" s="88" t="b">
        <v>0</v>
      </c>
      <c r="AA1570" s="88" t="b">
        <v>0</v>
      </c>
      <c r="AB1570" s="88"/>
      <c r="AC1570" s="88">
        <v>1</v>
      </c>
      <c r="AD1570" s="88">
        <v>0</v>
      </c>
      <c r="AE1570" s="88" t="s">
        <v>1693</v>
      </c>
      <c r="AF1570" s="88" t="b">
        <v>0</v>
      </c>
      <c r="AG1570" s="88" t="b">
        <v>0</v>
      </c>
      <c r="AH1570" s="88"/>
      <c r="AI1570" s="88"/>
      <c r="AJ1570" s="88"/>
      <c r="AK1570" s="88" t="s">
        <v>8813</v>
      </c>
      <c r="AL1570" s="88" t="s">
        <v>8814</v>
      </c>
      <c r="AM1570" s="88" t="s">
        <v>8813</v>
      </c>
      <c r="AN1570" s="88">
        <v>0</v>
      </c>
      <c r="AO1570" s="88" t="s">
        <v>8813</v>
      </c>
      <c r="AP1570" s="88" t="b">
        <v>0</v>
      </c>
      <c r="AQ1570" s="88" t="b">
        <v>0</v>
      </c>
      <c r="AR1570" s="88"/>
      <c r="AS1570" s="88" t="b">
        <v>0</v>
      </c>
      <c r="AT1570" s="88">
        <v>0</v>
      </c>
      <c r="AU1570" s="88">
        <v>2</v>
      </c>
    </row>
    <row r="1571" spans="1:47" ht="15" customHeight="1" x14ac:dyDescent="0.3">
      <c r="A1571" s="46" t="s">
        <v>1189</v>
      </c>
      <c r="B1571" s="46" t="s">
        <v>1190</v>
      </c>
      <c r="C1571" s="50"/>
      <c r="D1571" s="51"/>
      <c r="E1571" s="81"/>
      <c r="F1571" s="52"/>
      <c r="G1571" s="50"/>
      <c r="H1571" s="54"/>
      <c r="I1571" s="53"/>
      <c r="J1571" s="53"/>
      <c r="K1571" s="65"/>
      <c r="L1571" s="79"/>
      <c r="M1571" s="79"/>
      <c r="N1571" s="60"/>
      <c r="O1571" s="88" t="s">
        <v>1686</v>
      </c>
      <c r="P1571" s="83">
        <v>45033.888819444444</v>
      </c>
      <c r="Q1571" s="88" t="s">
        <v>8819</v>
      </c>
      <c r="R1571" s="88"/>
      <c r="S1571" s="88" t="s">
        <v>8820</v>
      </c>
      <c r="T1571" s="88" t="s">
        <v>1742</v>
      </c>
      <c r="U1571" s="88" t="s">
        <v>1189</v>
      </c>
      <c r="V1571" s="88" t="s">
        <v>8821</v>
      </c>
      <c r="W1571" s="78" t="s">
        <v>8822</v>
      </c>
      <c r="X1571" s="83">
        <v>45033.888819444444</v>
      </c>
      <c r="Y1571" s="88" t="s">
        <v>1692</v>
      </c>
      <c r="Z1571" s="88" t="b">
        <v>0</v>
      </c>
      <c r="AA1571" s="88" t="b">
        <v>0</v>
      </c>
      <c r="AB1571" s="88"/>
      <c r="AC1571" s="88">
        <v>1</v>
      </c>
      <c r="AD1571" s="88">
        <v>0</v>
      </c>
      <c r="AE1571" s="88" t="s">
        <v>1693</v>
      </c>
      <c r="AF1571" s="88" t="b">
        <v>0</v>
      </c>
      <c r="AG1571" s="88" t="b">
        <v>0</v>
      </c>
      <c r="AH1571" s="88"/>
      <c r="AI1571" s="88"/>
      <c r="AJ1571" s="88"/>
      <c r="AK1571" s="88" t="s">
        <v>8823</v>
      </c>
      <c r="AL1571" s="88" t="s">
        <v>8824</v>
      </c>
      <c r="AM1571" s="88" t="s">
        <v>8823</v>
      </c>
      <c r="AN1571" s="88">
        <v>0</v>
      </c>
      <c r="AO1571" s="88" t="s">
        <v>8813</v>
      </c>
      <c r="AP1571" s="88" t="b">
        <v>0</v>
      </c>
      <c r="AQ1571" s="88" t="b">
        <v>0</v>
      </c>
      <c r="AR1571" s="88"/>
      <c r="AS1571" s="88" t="b">
        <v>0</v>
      </c>
      <c r="AT1571" s="88">
        <v>1</v>
      </c>
      <c r="AU1571" s="88">
        <v>1</v>
      </c>
    </row>
    <row r="1572" spans="1:47" ht="15" customHeight="1" x14ac:dyDescent="0.3">
      <c r="A1572" s="46" t="s">
        <v>1190</v>
      </c>
      <c r="B1572" s="46" t="s">
        <v>1188</v>
      </c>
      <c r="C1572" s="50"/>
      <c r="D1572" s="51"/>
      <c r="E1572" s="81"/>
      <c r="F1572" s="52"/>
      <c r="G1572" s="50"/>
      <c r="H1572" s="54"/>
      <c r="I1572" s="53"/>
      <c r="J1572" s="53"/>
      <c r="K1572" s="65"/>
      <c r="L1572" s="79"/>
      <c r="M1572" s="79"/>
      <c r="N1572" s="60"/>
      <c r="O1572" s="88" t="s">
        <v>1697</v>
      </c>
      <c r="P1572" s="83">
        <v>45033.830960648149</v>
      </c>
      <c r="Q1572" s="88" t="s">
        <v>8825</v>
      </c>
      <c r="R1572" s="88"/>
      <c r="S1572" s="88" t="s">
        <v>8823</v>
      </c>
      <c r="T1572" s="88" t="s">
        <v>1742</v>
      </c>
      <c r="U1572" s="88" t="s">
        <v>8826</v>
      </c>
      <c r="V1572" s="88" t="s">
        <v>8824</v>
      </c>
      <c r="W1572" s="78" t="s">
        <v>8827</v>
      </c>
      <c r="X1572" s="83">
        <v>45033.830960648149</v>
      </c>
      <c r="Y1572" s="88" t="s">
        <v>1692</v>
      </c>
      <c r="Z1572" s="88" t="b">
        <v>0</v>
      </c>
      <c r="AA1572" s="88" t="b">
        <v>0</v>
      </c>
      <c r="AB1572" s="88"/>
      <c r="AC1572" s="88">
        <v>3</v>
      </c>
      <c r="AD1572" s="88">
        <v>0</v>
      </c>
      <c r="AE1572" s="88" t="s">
        <v>1693</v>
      </c>
      <c r="AF1572" s="88" t="b">
        <v>0</v>
      </c>
      <c r="AG1572" s="88" t="b">
        <v>0</v>
      </c>
      <c r="AH1572" s="88"/>
      <c r="AI1572" s="88"/>
      <c r="AJ1572" s="88"/>
      <c r="AK1572" s="88" t="s">
        <v>8813</v>
      </c>
      <c r="AL1572" s="88" t="s">
        <v>8814</v>
      </c>
      <c r="AM1572" s="88" t="s">
        <v>8813</v>
      </c>
      <c r="AN1572" s="88">
        <v>1</v>
      </c>
      <c r="AO1572" s="88" t="s">
        <v>8813</v>
      </c>
      <c r="AP1572" s="88" t="b">
        <v>0</v>
      </c>
      <c r="AQ1572" s="88" t="b">
        <v>0</v>
      </c>
      <c r="AR1572" s="88"/>
      <c r="AS1572" s="88" t="b">
        <v>0</v>
      </c>
      <c r="AT1572" s="88">
        <v>0</v>
      </c>
      <c r="AU1572" s="88">
        <v>1</v>
      </c>
    </row>
    <row r="1573" spans="1:47" ht="15" customHeight="1" x14ac:dyDescent="0.3">
      <c r="A1573" s="46" t="s">
        <v>1191</v>
      </c>
      <c r="B1573" s="46" t="s">
        <v>1192</v>
      </c>
      <c r="C1573" s="50"/>
      <c r="D1573" s="51"/>
      <c r="E1573" s="81"/>
      <c r="F1573" s="52"/>
      <c r="G1573" s="50"/>
      <c r="H1573" s="54"/>
      <c r="I1573" s="53"/>
      <c r="J1573" s="53"/>
      <c r="K1573" s="65"/>
      <c r="L1573" s="79"/>
      <c r="M1573" s="79"/>
      <c r="N1573" s="60"/>
      <c r="O1573" s="88" t="s">
        <v>1686</v>
      </c>
      <c r="P1573" s="83">
        <v>45033.960231481484</v>
      </c>
      <c r="Q1573" s="88" t="s">
        <v>8828</v>
      </c>
      <c r="R1573" s="88"/>
      <c r="S1573" s="88" t="s">
        <v>8829</v>
      </c>
      <c r="T1573" s="88" t="s">
        <v>1742</v>
      </c>
      <c r="U1573" s="88" t="s">
        <v>8830</v>
      </c>
      <c r="V1573" s="88" t="s">
        <v>8831</v>
      </c>
      <c r="W1573" s="78" t="s">
        <v>8832</v>
      </c>
      <c r="X1573" s="83">
        <v>45033.960231481484</v>
      </c>
      <c r="Y1573" s="88" t="s">
        <v>1692</v>
      </c>
      <c r="Z1573" s="88" t="b">
        <v>0</v>
      </c>
      <c r="AA1573" s="88" t="b">
        <v>0</v>
      </c>
      <c r="AB1573" s="88"/>
      <c r="AC1573" s="88">
        <v>1</v>
      </c>
      <c r="AD1573" s="88">
        <v>0</v>
      </c>
      <c r="AE1573" s="88" t="s">
        <v>1693</v>
      </c>
      <c r="AF1573" s="88" t="b">
        <v>0</v>
      </c>
      <c r="AG1573" s="88" t="b">
        <v>0</v>
      </c>
      <c r="AH1573" s="88"/>
      <c r="AI1573" s="88"/>
      <c r="AJ1573" s="88"/>
      <c r="AK1573" s="88" t="s">
        <v>8833</v>
      </c>
      <c r="AL1573" s="88" t="s">
        <v>8834</v>
      </c>
      <c r="AM1573" s="88" t="s">
        <v>8833</v>
      </c>
      <c r="AN1573" s="88">
        <v>0</v>
      </c>
      <c r="AO1573" s="88" t="s">
        <v>8813</v>
      </c>
      <c r="AP1573" s="88" t="b">
        <v>0</v>
      </c>
      <c r="AQ1573" s="88" t="b">
        <v>0</v>
      </c>
      <c r="AR1573" s="88"/>
      <c r="AS1573" s="88" t="b">
        <v>0</v>
      </c>
      <c r="AT1573" s="88">
        <v>1</v>
      </c>
      <c r="AU1573" s="88">
        <v>1</v>
      </c>
    </row>
    <row r="1574" spans="1:47" ht="15" customHeight="1" x14ac:dyDescent="0.3">
      <c r="A1574" s="46" t="s">
        <v>1193</v>
      </c>
      <c r="B1574" s="46" t="s">
        <v>1192</v>
      </c>
      <c r="C1574" s="50"/>
      <c r="D1574" s="51"/>
      <c r="E1574" s="81"/>
      <c r="F1574" s="52"/>
      <c r="G1574" s="50"/>
      <c r="H1574" s="54"/>
      <c r="I1574" s="53"/>
      <c r="J1574" s="53"/>
      <c r="K1574" s="65"/>
      <c r="L1574" s="79"/>
      <c r="M1574" s="79"/>
      <c r="N1574" s="60"/>
      <c r="O1574" s="88" t="s">
        <v>1686</v>
      </c>
      <c r="P1574" s="83">
        <v>45034.089918981481</v>
      </c>
      <c r="Q1574" s="88" t="s">
        <v>8835</v>
      </c>
      <c r="R1574" s="88"/>
      <c r="S1574" s="88" t="s">
        <v>8836</v>
      </c>
      <c r="T1574" s="88" t="s">
        <v>1742</v>
      </c>
      <c r="U1574" s="88" t="s">
        <v>8837</v>
      </c>
      <c r="V1574" s="88" t="s">
        <v>8838</v>
      </c>
      <c r="W1574" s="78" t="s">
        <v>8839</v>
      </c>
      <c r="X1574" s="83">
        <v>45034.089918981481</v>
      </c>
      <c r="Y1574" s="88" t="s">
        <v>1692</v>
      </c>
      <c r="Z1574" s="88" t="b">
        <v>0</v>
      </c>
      <c r="AA1574" s="88" t="b">
        <v>0</v>
      </c>
      <c r="AB1574" s="88"/>
      <c r="AC1574" s="88">
        <v>1</v>
      </c>
      <c r="AD1574" s="88">
        <v>0</v>
      </c>
      <c r="AE1574" s="88" t="s">
        <v>1693</v>
      </c>
      <c r="AF1574" s="88" t="b">
        <v>0</v>
      </c>
      <c r="AG1574" s="88" t="b">
        <v>0</v>
      </c>
      <c r="AH1574" s="88"/>
      <c r="AI1574" s="88"/>
      <c r="AJ1574" s="88"/>
      <c r="AK1574" s="88" t="s">
        <v>8833</v>
      </c>
      <c r="AL1574" s="88" t="s">
        <v>8834</v>
      </c>
      <c r="AM1574" s="88" t="s">
        <v>8833</v>
      </c>
      <c r="AN1574" s="88">
        <v>0</v>
      </c>
      <c r="AO1574" s="88" t="s">
        <v>8813</v>
      </c>
      <c r="AP1574" s="88" t="b">
        <v>0</v>
      </c>
      <c r="AQ1574" s="88" t="b">
        <v>0</v>
      </c>
      <c r="AR1574" s="88"/>
      <c r="AS1574" s="88" t="b">
        <v>0</v>
      </c>
      <c r="AT1574" s="88">
        <v>1</v>
      </c>
      <c r="AU1574" s="88">
        <v>1</v>
      </c>
    </row>
    <row r="1575" spans="1:47" ht="15" customHeight="1" x14ac:dyDescent="0.3">
      <c r="A1575" s="46" t="s">
        <v>1192</v>
      </c>
      <c r="B1575" s="46" t="s">
        <v>1188</v>
      </c>
      <c r="C1575" s="50"/>
      <c r="D1575" s="51"/>
      <c r="E1575" s="81"/>
      <c r="F1575" s="52"/>
      <c r="G1575" s="50"/>
      <c r="H1575" s="54"/>
      <c r="I1575" s="53"/>
      <c r="J1575" s="53"/>
      <c r="K1575" s="65"/>
      <c r="L1575" s="79"/>
      <c r="M1575" s="79"/>
      <c r="N1575" s="60"/>
      <c r="O1575" s="88" t="s">
        <v>1697</v>
      </c>
      <c r="P1575" s="83">
        <v>45033.89025462963</v>
      </c>
      <c r="Q1575" s="88" t="s">
        <v>8840</v>
      </c>
      <c r="R1575" s="88"/>
      <c r="S1575" s="88" t="s">
        <v>8833</v>
      </c>
      <c r="T1575" s="88" t="s">
        <v>1742</v>
      </c>
      <c r="U1575" s="88" t="s">
        <v>8841</v>
      </c>
      <c r="V1575" s="88" t="s">
        <v>8834</v>
      </c>
      <c r="W1575" s="78" t="s">
        <v>8842</v>
      </c>
      <c r="X1575" s="83">
        <v>45033.89025462963</v>
      </c>
      <c r="Y1575" s="88" t="s">
        <v>1692</v>
      </c>
      <c r="Z1575" s="88" t="b">
        <v>0</v>
      </c>
      <c r="AA1575" s="88" t="b">
        <v>0</v>
      </c>
      <c r="AB1575" s="88"/>
      <c r="AC1575" s="88">
        <v>2</v>
      </c>
      <c r="AD1575" s="88">
        <v>0</v>
      </c>
      <c r="AE1575" s="88" t="s">
        <v>1693</v>
      </c>
      <c r="AF1575" s="88" t="b">
        <v>0</v>
      </c>
      <c r="AG1575" s="88" t="b">
        <v>0</v>
      </c>
      <c r="AH1575" s="88"/>
      <c r="AI1575" s="88"/>
      <c r="AJ1575" s="88"/>
      <c r="AK1575" s="88" t="s">
        <v>8813</v>
      </c>
      <c r="AL1575" s="88" t="s">
        <v>8814</v>
      </c>
      <c r="AM1575" s="88" t="s">
        <v>8813</v>
      </c>
      <c r="AN1575" s="88">
        <v>2</v>
      </c>
      <c r="AO1575" s="88" t="s">
        <v>8813</v>
      </c>
      <c r="AP1575" s="88" t="b">
        <v>0</v>
      </c>
      <c r="AQ1575" s="88" t="b">
        <v>0</v>
      </c>
      <c r="AR1575" s="88"/>
      <c r="AS1575" s="88" t="b">
        <v>0</v>
      </c>
      <c r="AT1575" s="88">
        <v>0</v>
      </c>
      <c r="AU1575" s="88">
        <v>1</v>
      </c>
    </row>
    <row r="1576" spans="1:47" ht="15" customHeight="1" x14ac:dyDescent="0.3">
      <c r="A1576" s="46" t="s">
        <v>1194</v>
      </c>
      <c r="B1576" s="46" t="s">
        <v>1188</v>
      </c>
      <c r="C1576" s="50"/>
      <c r="D1576" s="51"/>
      <c r="E1576" s="81"/>
      <c r="F1576" s="52"/>
      <c r="G1576" s="50"/>
      <c r="H1576" s="54"/>
      <c r="I1576" s="53"/>
      <c r="J1576" s="53"/>
      <c r="K1576" s="65"/>
      <c r="L1576" s="79"/>
      <c r="M1576" s="79"/>
      <c r="N1576" s="60"/>
      <c r="O1576" s="88" t="s">
        <v>1697</v>
      </c>
      <c r="P1576" s="83">
        <v>45034.174768518518</v>
      </c>
      <c r="Q1576" s="88" t="s">
        <v>8843</v>
      </c>
      <c r="R1576" s="88"/>
      <c r="S1576" s="88" t="s">
        <v>8844</v>
      </c>
      <c r="T1576" s="88" t="s">
        <v>1742</v>
      </c>
      <c r="U1576" s="88" t="s">
        <v>1194</v>
      </c>
      <c r="V1576" s="88" t="s">
        <v>8845</v>
      </c>
      <c r="W1576" s="78" t="s">
        <v>8846</v>
      </c>
      <c r="X1576" s="83">
        <v>45034.174768518518</v>
      </c>
      <c r="Y1576" s="88" t="s">
        <v>1692</v>
      </c>
      <c r="Z1576" s="88" t="b">
        <v>0</v>
      </c>
      <c r="AA1576" s="88" t="b">
        <v>0</v>
      </c>
      <c r="AB1576" s="88"/>
      <c r="AC1576" s="88">
        <v>1</v>
      </c>
      <c r="AD1576" s="88">
        <v>0</v>
      </c>
      <c r="AE1576" s="88" t="s">
        <v>1693</v>
      </c>
      <c r="AF1576" s="88" t="b">
        <v>0</v>
      </c>
      <c r="AG1576" s="88" t="b">
        <v>0</v>
      </c>
      <c r="AH1576" s="88"/>
      <c r="AI1576" s="88"/>
      <c r="AJ1576" s="88"/>
      <c r="AK1576" s="88" t="s">
        <v>8813</v>
      </c>
      <c r="AL1576" s="88" t="s">
        <v>8814</v>
      </c>
      <c r="AM1576" s="88" t="s">
        <v>8813</v>
      </c>
      <c r="AN1576" s="88">
        <v>0</v>
      </c>
      <c r="AO1576" s="88" t="s">
        <v>8813</v>
      </c>
      <c r="AP1576" s="88" t="b">
        <v>0</v>
      </c>
      <c r="AQ1576" s="88" t="b">
        <v>0</v>
      </c>
      <c r="AR1576" s="88"/>
      <c r="AS1576" s="88" t="b">
        <v>0</v>
      </c>
      <c r="AT1576" s="88">
        <v>0</v>
      </c>
      <c r="AU1576" s="88">
        <v>1</v>
      </c>
    </row>
    <row r="1577" spans="1:47" ht="15" customHeight="1" x14ac:dyDescent="0.3">
      <c r="A1577" s="46" t="s">
        <v>1195</v>
      </c>
      <c r="B1577" s="46" t="s">
        <v>1188</v>
      </c>
      <c r="C1577" s="50"/>
      <c r="D1577" s="51"/>
      <c r="E1577" s="81"/>
      <c r="F1577" s="52"/>
      <c r="G1577" s="50"/>
      <c r="H1577" s="54"/>
      <c r="I1577" s="53"/>
      <c r="J1577" s="53"/>
      <c r="K1577" s="65"/>
      <c r="L1577" s="79"/>
      <c r="M1577" s="79"/>
      <c r="N1577" s="60"/>
      <c r="O1577" s="88" t="s">
        <v>1697</v>
      </c>
      <c r="P1577" s="83">
        <v>45034.041018518517</v>
      </c>
      <c r="Q1577" s="88" t="s">
        <v>8847</v>
      </c>
      <c r="R1577" s="88"/>
      <c r="S1577" s="88" t="s">
        <v>8848</v>
      </c>
      <c r="T1577" s="88" t="s">
        <v>1742</v>
      </c>
      <c r="U1577" s="88" t="s">
        <v>1195</v>
      </c>
      <c r="V1577" s="88" t="s">
        <v>8849</v>
      </c>
      <c r="W1577" s="78" t="s">
        <v>8850</v>
      </c>
      <c r="X1577" s="83">
        <v>45034.041018518517</v>
      </c>
      <c r="Y1577" s="88" t="s">
        <v>1692</v>
      </c>
      <c r="Z1577" s="88" t="b">
        <v>0</v>
      </c>
      <c r="AA1577" s="88" t="b">
        <v>0</v>
      </c>
      <c r="AB1577" s="88"/>
      <c r="AC1577" s="88">
        <v>1</v>
      </c>
      <c r="AD1577" s="88">
        <v>0</v>
      </c>
      <c r="AE1577" s="88" t="s">
        <v>1693</v>
      </c>
      <c r="AF1577" s="88" t="b">
        <v>0</v>
      </c>
      <c r="AG1577" s="88" t="b">
        <v>0</v>
      </c>
      <c r="AH1577" s="88"/>
      <c r="AI1577" s="88"/>
      <c r="AJ1577" s="88"/>
      <c r="AK1577" s="88" t="s">
        <v>8813</v>
      </c>
      <c r="AL1577" s="88" t="s">
        <v>8814</v>
      </c>
      <c r="AM1577" s="88" t="s">
        <v>8813</v>
      </c>
      <c r="AN1577" s="88">
        <v>0</v>
      </c>
      <c r="AO1577" s="88" t="s">
        <v>8813</v>
      </c>
      <c r="AP1577" s="88" t="b">
        <v>0</v>
      </c>
      <c r="AQ1577" s="88" t="b">
        <v>0</v>
      </c>
      <c r="AR1577" s="88"/>
      <c r="AS1577" s="88" t="b">
        <v>0</v>
      </c>
      <c r="AT1577" s="88">
        <v>0</v>
      </c>
      <c r="AU1577" s="88">
        <v>1</v>
      </c>
    </row>
    <row r="1578" spans="1:47" ht="15" customHeight="1" x14ac:dyDescent="0.3">
      <c r="A1578" s="46" t="s">
        <v>1188</v>
      </c>
      <c r="B1578" s="46" t="s">
        <v>1188</v>
      </c>
      <c r="C1578" s="50"/>
      <c r="D1578" s="51"/>
      <c r="E1578" s="81"/>
      <c r="F1578" s="52"/>
      <c r="G1578" s="50"/>
      <c r="H1578" s="54"/>
      <c r="I1578" s="53"/>
      <c r="J1578" s="53"/>
      <c r="K1578" s="65"/>
      <c r="L1578" s="79"/>
      <c r="M1578" s="79"/>
      <c r="N1578" s="60"/>
      <c r="O1578" s="88" t="s">
        <v>1736</v>
      </c>
      <c r="P1578" s="83">
        <v>45033.786863425928</v>
      </c>
      <c r="Q1578" s="88"/>
      <c r="R1578" s="78" t="s">
        <v>8851</v>
      </c>
      <c r="S1578" s="88" t="s">
        <v>8813</v>
      </c>
      <c r="T1578" s="88" t="s">
        <v>1742</v>
      </c>
      <c r="U1578" s="88" t="s">
        <v>1188</v>
      </c>
      <c r="V1578" s="88" t="s">
        <v>8814</v>
      </c>
      <c r="W1578" s="78" t="s">
        <v>8852</v>
      </c>
      <c r="X1578" s="83">
        <v>45033.786863425928</v>
      </c>
      <c r="Y1578" s="88" t="s">
        <v>1692</v>
      </c>
      <c r="Z1578" s="88" t="b">
        <v>0</v>
      </c>
      <c r="AA1578" s="88" t="b">
        <v>0</v>
      </c>
      <c r="AB1578" s="88"/>
      <c r="AC1578" s="88">
        <v>2</v>
      </c>
      <c r="AD1578" s="88">
        <v>0</v>
      </c>
      <c r="AE1578" s="88" t="s">
        <v>1693</v>
      </c>
      <c r="AF1578" s="88" t="b">
        <v>0</v>
      </c>
      <c r="AG1578" s="88" t="b">
        <v>0</v>
      </c>
      <c r="AH1578" s="88" t="s">
        <v>8853</v>
      </c>
      <c r="AI1578" s="88" t="b">
        <v>0</v>
      </c>
      <c r="AJ1578" s="88">
        <v>1</v>
      </c>
      <c r="AK1578" s="88"/>
      <c r="AL1578" s="88"/>
      <c r="AM1578" s="88" t="s">
        <v>8813</v>
      </c>
      <c r="AN1578" s="88">
        <v>0</v>
      </c>
      <c r="AO1578" s="88"/>
      <c r="AP1578" s="88"/>
      <c r="AQ1578" s="88"/>
      <c r="AR1578" s="88"/>
      <c r="AS1578" s="88"/>
      <c r="AT1578" s="88"/>
      <c r="AU1578" s="88">
        <v>1</v>
      </c>
    </row>
    <row r="1579" spans="1:47" ht="15" customHeight="1" x14ac:dyDescent="0.3">
      <c r="A1579" s="46" t="s">
        <v>1196</v>
      </c>
      <c r="B1579" s="46" t="s">
        <v>1197</v>
      </c>
      <c r="C1579" s="50"/>
      <c r="D1579" s="51"/>
      <c r="E1579" s="81"/>
      <c r="F1579" s="52"/>
      <c r="G1579" s="50"/>
      <c r="H1579" s="54"/>
      <c r="I1579" s="53"/>
      <c r="J1579" s="53"/>
      <c r="K1579" s="65"/>
      <c r="L1579" s="79"/>
      <c r="M1579" s="79"/>
      <c r="N1579" s="60"/>
      <c r="O1579" s="88" t="s">
        <v>1686</v>
      </c>
      <c r="P1579" s="83">
        <v>45031.988611111112</v>
      </c>
      <c r="Q1579" s="88" t="s">
        <v>8854</v>
      </c>
      <c r="R1579" s="88"/>
      <c r="S1579" s="88" t="s">
        <v>8855</v>
      </c>
      <c r="T1579" s="88" t="s">
        <v>8856</v>
      </c>
      <c r="U1579" s="88" t="s">
        <v>1196</v>
      </c>
      <c r="V1579" s="88" t="s">
        <v>8857</v>
      </c>
      <c r="W1579" s="78" t="s">
        <v>8858</v>
      </c>
      <c r="X1579" s="83">
        <v>45031.988611111112</v>
      </c>
      <c r="Y1579" s="88" t="s">
        <v>1692</v>
      </c>
      <c r="Z1579" s="88" t="b">
        <v>0</v>
      </c>
      <c r="AA1579" s="88" t="b">
        <v>0</v>
      </c>
      <c r="AB1579" s="88"/>
      <c r="AC1579" s="88">
        <v>13</v>
      </c>
      <c r="AD1579" s="88">
        <v>0</v>
      </c>
      <c r="AE1579" s="88" t="s">
        <v>1693</v>
      </c>
      <c r="AF1579" s="88" t="b">
        <v>0</v>
      </c>
      <c r="AG1579" s="88" t="b">
        <v>0</v>
      </c>
      <c r="AH1579" s="88"/>
      <c r="AI1579" s="88"/>
      <c r="AJ1579" s="88"/>
      <c r="AK1579" s="88" t="s">
        <v>8859</v>
      </c>
      <c r="AL1579" s="88" t="s">
        <v>8860</v>
      </c>
      <c r="AM1579" s="88" t="s">
        <v>8859</v>
      </c>
      <c r="AN1579" s="88">
        <v>0</v>
      </c>
      <c r="AO1579" s="88" t="s">
        <v>8861</v>
      </c>
      <c r="AP1579" s="88" t="b">
        <v>0</v>
      </c>
      <c r="AQ1579" s="88" t="b">
        <v>0</v>
      </c>
      <c r="AR1579" s="88"/>
      <c r="AS1579" s="88" t="b">
        <v>0</v>
      </c>
      <c r="AT1579" s="88">
        <v>3</v>
      </c>
      <c r="AU1579" s="88">
        <v>1</v>
      </c>
    </row>
    <row r="1580" spans="1:47" ht="15" customHeight="1" x14ac:dyDescent="0.3">
      <c r="A1580" s="46" t="s">
        <v>1198</v>
      </c>
      <c r="B1580" s="46" t="s">
        <v>1199</v>
      </c>
      <c r="C1580" s="50"/>
      <c r="D1580" s="51"/>
      <c r="E1580" s="81"/>
      <c r="F1580" s="52"/>
      <c r="G1580" s="50"/>
      <c r="H1580" s="54"/>
      <c r="I1580" s="53"/>
      <c r="J1580" s="53"/>
      <c r="K1580" s="65"/>
      <c r="L1580" s="79"/>
      <c r="M1580" s="79"/>
      <c r="N1580" s="60"/>
      <c r="O1580" s="88" t="s">
        <v>1686</v>
      </c>
      <c r="P1580" s="83">
        <v>45032.299780092595</v>
      </c>
      <c r="Q1580" s="88" t="s">
        <v>8862</v>
      </c>
      <c r="R1580" s="88"/>
      <c r="S1580" s="88" t="s">
        <v>8863</v>
      </c>
      <c r="T1580" s="88" t="s">
        <v>8856</v>
      </c>
      <c r="U1580" s="88" t="s">
        <v>8864</v>
      </c>
      <c r="V1580" s="88" t="s">
        <v>8865</v>
      </c>
      <c r="W1580" s="78" t="s">
        <v>8866</v>
      </c>
      <c r="X1580" s="83">
        <v>45032.299780092595</v>
      </c>
      <c r="Y1580" s="88" t="s">
        <v>1692</v>
      </c>
      <c r="Z1580" s="88" t="b">
        <v>0</v>
      </c>
      <c r="AA1580" s="88" t="b">
        <v>0</v>
      </c>
      <c r="AB1580" s="88"/>
      <c r="AC1580" s="88">
        <v>5</v>
      </c>
      <c r="AD1580" s="88">
        <v>0</v>
      </c>
      <c r="AE1580" s="88" t="s">
        <v>1693</v>
      </c>
      <c r="AF1580" s="88" t="b">
        <v>0</v>
      </c>
      <c r="AG1580" s="88" t="b">
        <v>0</v>
      </c>
      <c r="AH1580" s="88"/>
      <c r="AI1580" s="88"/>
      <c r="AJ1580" s="88"/>
      <c r="AK1580" s="88" t="s">
        <v>8867</v>
      </c>
      <c r="AL1580" s="88" t="s">
        <v>8868</v>
      </c>
      <c r="AM1580" s="88" t="s">
        <v>8867</v>
      </c>
      <c r="AN1580" s="88">
        <v>0</v>
      </c>
      <c r="AO1580" s="88" t="s">
        <v>8861</v>
      </c>
      <c r="AP1580" s="88" t="b">
        <v>1</v>
      </c>
      <c r="AQ1580" s="88" t="b">
        <v>0</v>
      </c>
      <c r="AR1580" s="88"/>
      <c r="AS1580" s="88" t="b">
        <v>0</v>
      </c>
      <c r="AT1580" s="88">
        <v>3</v>
      </c>
      <c r="AU1580" s="88">
        <v>1</v>
      </c>
    </row>
    <row r="1581" spans="1:47" ht="15" customHeight="1" x14ac:dyDescent="0.3">
      <c r="A1581" s="46" t="s">
        <v>1199</v>
      </c>
      <c r="B1581" s="46" t="s">
        <v>1198</v>
      </c>
      <c r="C1581" s="50"/>
      <c r="D1581" s="51"/>
      <c r="E1581" s="81"/>
      <c r="F1581" s="52"/>
      <c r="G1581" s="50"/>
      <c r="H1581" s="54"/>
      <c r="I1581" s="53"/>
      <c r="J1581" s="53"/>
      <c r="K1581" s="65"/>
      <c r="L1581" s="79"/>
      <c r="M1581" s="79"/>
      <c r="N1581" s="60"/>
      <c r="O1581" s="88" t="s">
        <v>1686</v>
      </c>
      <c r="P1581" s="83">
        <v>45032.276608796295</v>
      </c>
      <c r="Q1581" s="88" t="s">
        <v>8869</v>
      </c>
      <c r="R1581" s="88"/>
      <c r="S1581" s="88" t="s">
        <v>8867</v>
      </c>
      <c r="T1581" s="88" t="s">
        <v>8856</v>
      </c>
      <c r="U1581" s="88" t="s">
        <v>1199</v>
      </c>
      <c r="V1581" s="88" t="s">
        <v>8868</v>
      </c>
      <c r="W1581" s="78" t="s">
        <v>8870</v>
      </c>
      <c r="X1581" s="83">
        <v>45032.276608796295</v>
      </c>
      <c r="Y1581" s="88" t="s">
        <v>1692</v>
      </c>
      <c r="Z1581" s="88" t="b">
        <v>0</v>
      </c>
      <c r="AA1581" s="88" t="b">
        <v>0</v>
      </c>
      <c r="AB1581" s="88"/>
      <c r="AC1581" s="88">
        <v>1</v>
      </c>
      <c r="AD1581" s="88">
        <v>0</v>
      </c>
      <c r="AE1581" s="88" t="s">
        <v>1693</v>
      </c>
      <c r="AF1581" s="88" t="b">
        <v>0</v>
      </c>
      <c r="AG1581" s="88" t="b">
        <v>0</v>
      </c>
      <c r="AH1581" s="88"/>
      <c r="AI1581" s="88"/>
      <c r="AJ1581" s="88"/>
      <c r="AK1581" s="88" t="s">
        <v>8871</v>
      </c>
      <c r="AL1581" s="88" t="s">
        <v>8872</v>
      </c>
      <c r="AM1581" s="88" t="s">
        <v>8871</v>
      </c>
      <c r="AN1581" s="88">
        <v>1</v>
      </c>
      <c r="AO1581" s="88" t="s">
        <v>8861</v>
      </c>
      <c r="AP1581" s="88" t="b">
        <v>0</v>
      </c>
      <c r="AQ1581" s="88" t="b">
        <v>0</v>
      </c>
      <c r="AR1581" s="88"/>
      <c r="AS1581" s="88" t="b">
        <v>0</v>
      </c>
      <c r="AT1581" s="88">
        <v>2</v>
      </c>
      <c r="AU1581" s="88">
        <v>1</v>
      </c>
    </row>
    <row r="1582" spans="1:47" ht="15" customHeight="1" x14ac:dyDescent="0.3">
      <c r="A1582" s="46" t="s">
        <v>1200</v>
      </c>
      <c r="B1582" s="46" t="s">
        <v>1197</v>
      </c>
      <c r="C1582" s="50"/>
      <c r="D1582" s="51"/>
      <c r="E1582" s="81"/>
      <c r="F1582" s="52"/>
      <c r="G1582" s="50"/>
      <c r="H1582" s="54"/>
      <c r="I1582" s="53"/>
      <c r="J1582" s="53"/>
      <c r="K1582" s="65"/>
      <c r="L1582" s="79"/>
      <c r="M1582" s="79"/>
      <c r="N1582" s="60"/>
      <c r="O1582" s="88" t="s">
        <v>1686</v>
      </c>
      <c r="P1582" s="83">
        <v>45032.256724537037</v>
      </c>
      <c r="Q1582" s="88" t="s">
        <v>8873</v>
      </c>
      <c r="R1582" s="88"/>
      <c r="S1582" s="88" t="s">
        <v>8874</v>
      </c>
      <c r="T1582" s="88" t="s">
        <v>8856</v>
      </c>
      <c r="U1582" s="88" t="s">
        <v>8875</v>
      </c>
      <c r="V1582" s="88" t="s">
        <v>8876</v>
      </c>
      <c r="W1582" s="78" t="s">
        <v>8877</v>
      </c>
      <c r="X1582" s="83">
        <v>45032.256724537037</v>
      </c>
      <c r="Y1582" s="88" t="s">
        <v>1692</v>
      </c>
      <c r="Z1582" s="88" t="b">
        <v>0</v>
      </c>
      <c r="AA1582" s="88" t="b">
        <v>0</v>
      </c>
      <c r="AB1582" s="88"/>
      <c r="AC1582" s="88">
        <v>5</v>
      </c>
      <c r="AD1582" s="88">
        <v>0</v>
      </c>
      <c r="AE1582" s="88" t="s">
        <v>1693</v>
      </c>
      <c r="AF1582" s="88" t="b">
        <v>0</v>
      </c>
      <c r="AG1582" s="88" t="b">
        <v>0</v>
      </c>
      <c r="AH1582" s="88"/>
      <c r="AI1582" s="88"/>
      <c r="AJ1582" s="88"/>
      <c r="AK1582" s="88" t="s">
        <v>8878</v>
      </c>
      <c r="AL1582" s="88" t="s">
        <v>8879</v>
      </c>
      <c r="AM1582" s="88" t="s">
        <v>8878</v>
      </c>
      <c r="AN1582" s="88">
        <v>0</v>
      </c>
      <c r="AO1582" s="88" t="s">
        <v>8861</v>
      </c>
      <c r="AP1582" s="88" t="b">
        <v>0</v>
      </c>
      <c r="AQ1582" s="88" t="b">
        <v>0</v>
      </c>
      <c r="AR1582" s="88"/>
      <c r="AS1582" s="88" t="b">
        <v>0</v>
      </c>
      <c r="AT1582" s="88">
        <v>1</v>
      </c>
      <c r="AU1582" s="88">
        <v>1</v>
      </c>
    </row>
    <row r="1583" spans="1:47" ht="15" customHeight="1" x14ac:dyDescent="0.3">
      <c r="A1583" s="46" t="s">
        <v>1201</v>
      </c>
      <c r="B1583" s="46" t="s">
        <v>1202</v>
      </c>
      <c r="C1583" s="50"/>
      <c r="D1583" s="51"/>
      <c r="E1583" s="81"/>
      <c r="F1583" s="52"/>
      <c r="G1583" s="50"/>
      <c r="H1583" s="54"/>
      <c r="I1583" s="53"/>
      <c r="J1583" s="53"/>
      <c r="K1583" s="65"/>
      <c r="L1583" s="79"/>
      <c r="M1583" s="79"/>
      <c r="N1583" s="60"/>
      <c r="O1583" s="88" t="s">
        <v>1686</v>
      </c>
      <c r="P1583" s="83">
        <v>45032.082615740743</v>
      </c>
      <c r="Q1583" s="88" t="s">
        <v>8880</v>
      </c>
      <c r="R1583" s="88"/>
      <c r="S1583" s="88" t="s">
        <v>8881</v>
      </c>
      <c r="T1583" s="88" t="s">
        <v>8856</v>
      </c>
      <c r="U1583" s="88" t="s">
        <v>1201</v>
      </c>
      <c r="V1583" s="88" t="s">
        <v>8882</v>
      </c>
      <c r="W1583" s="78" t="s">
        <v>8883</v>
      </c>
      <c r="X1583" s="83">
        <v>45032.082615740743</v>
      </c>
      <c r="Y1583" s="88" t="s">
        <v>1692</v>
      </c>
      <c r="Z1583" s="88" t="b">
        <v>0</v>
      </c>
      <c r="AA1583" s="88" t="b">
        <v>0</v>
      </c>
      <c r="AB1583" s="88"/>
      <c r="AC1583" s="88">
        <v>2</v>
      </c>
      <c r="AD1583" s="88">
        <v>0</v>
      </c>
      <c r="AE1583" s="88" t="s">
        <v>1693</v>
      </c>
      <c r="AF1583" s="88" t="b">
        <v>0</v>
      </c>
      <c r="AG1583" s="88" t="b">
        <v>0</v>
      </c>
      <c r="AH1583" s="88"/>
      <c r="AI1583" s="88"/>
      <c r="AJ1583" s="88"/>
      <c r="AK1583" s="88" t="s">
        <v>8884</v>
      </c>
      <c r="AL1583" s="88" t="s">
        <v>8885</v>
      </c>
      <c r="AM1583" s="88" t="s">
        <v>8884</v>
      </c>
      <c r="AN1583" s="88">
        <v>0</v>
      </c>
      <c r="AO1583" s="88" t="s">
        <v>8861</v>
      </c>
      <c r="AP1583" s="88" t="b">
        <v>0</v>
      </c>
      <c r="AQ1583" s="88" t="b">
        <v>0</v>
      </c>
      <c r="AR1583" s="88"/>
      <c r="AS1583" s="88" t="b">
        <v>0</v>
      </c>
      <c r="AT1583" s="88">
        <v>2</v>
      </c>
      <c r="AU1583" s="88">
        <v>1</v>
      </c>
    </row>
    <row r="1584" spans="1:47" ht="15" customHeight="1" x14ac:dyDescent="0.3">
      <c r="A1584" s="46" t="s">
        <v>1203</v>
      </c>
      <c r="B1584" s="46" t="s">
        <v>1202</v>
      </c>
      <c r="C1584" s="50"/>
      <c r="D1584" s="51"/>
      <c r="E1584" s="81"/>
      <c r="F1584" s="52"/>
      <c r="G1584" s="50"/>
      <c r="H1584" s="54"/>
      <c r="I1584" s="53"/>
      <c r="J1584" s="53"/>
      <c r="K1584" s="65"/>
      <c r="L1584" s="79"/>
      <c r="M1584" s="79"/>
      <c r="N1584" s="60"/>
      <c r="O1584" s="88" t="s">
        <v>1686</v>
      </c>
      <c r="P1584" s="83">
        <v>45032.349641203706</v>
      </c>
      <c r="Q1584" s="88" t="s">
        <v>8886</v>
      </c>
      <c r="R1584" s="88"/>
      <c r="S1584" s="88" t="s">
        <v>8887</v>
      </c>
      <c r="T1584" s="88" t="s">
        <v>8856</v>
      </c>
      <c r="U1584" s="88" t="s">
        <v>8888</v>
      </c>
      <c r="V1584" s="88" t="s">
        <v>8889</v>
      </c>
      <c r="W1584" s="78" t="s">
        <v>8890</v>
      </c>
      <c r="X1584" s="83">
        <v>45032.349641203706</v>
      </c>
      <c r="Y1584" s="88" t="s">
        <v>1692</v>
      </c>
      <c r="Z1584" s="88" t="b">
        <v>0</v>
      </c>
      <c r="AA1584" s="88" t="b">
        <v>0</v>
      </c>
      <c r="AB1584" s="88"/>
      <c r="AC1584" s="88">
        <v>-7</v>
      </c>
      <c r="AD1584" s="88">
        <v>0</v>
      </c>
      <c r="AE1584" s="88" t="s">
        <v>1693</v>
      </c>
      <c r="AF1584" s="88" t="b">
        <v>0</v>
      </c>
      <c r="AG1584" s="88" t="b">
        <v>0</v>
      </c>
      <c r="AH1584" s="88"/>
      <c r="AI1584" s="88"/>
      <c r="AJ1584" s="88"/>
      <c r="AK1584" s="88" t="s">
        <v>8884</v>
      </c>
      <c r="AL1584" s="88" t="s">
        <v>8885</v>
      </c>
      <c r="AM1584" s="88" t="s">
        <v>8884</v>
      </c>
      <c r="AN1584" s="88">
        <v>0</v>
      </c>
      <c r="AO1584" s="88" t="s">
        <v>8861</v>
      </c>
      <c r="AP1584" s="88" t="b">
        <v>0</v>
      </c>
      <c r="AQ1584" s="88" t="b">
        <v>1</v>
      </c>
      <c r="AR1584" s="88" t="s">
        <v>2082</v>
      </c>
      <c r="AS1584" s="88" t="b">
        <v>0</v>
      </c>
      <c r="AT1584" s="88">
        <v>2</v>
      </c>
      <c r="AU1584" s="88">
        <v>1</v>
      </c>
    </row>
    <row r="1585" spans="1:47" ht="15" customHeight="1" x14ac:dyDescent="0.3">
      <c r="A1585" s="46" t="s">
        <v>1202</v>
      </c>
      <c r="B1585" s="46" t="s">
        <v>1203</v>
      </c>
      <c r="C1585" s="50"/>
      <c r="D1585" s="51"/>
      <c r="E1585" s="81"/>
      <c r="F1585" s="52"/>
      <c r="G1585" s="50"/>
      <c r="H1585" s="54"/>
      <c r="I1585" s="53"/>
      <c r="J1585" s="53"/>
      <c r="K1585" s="65"/>
      <c r="L1585" s="79"/>
      <c r="M1585" s="79"/>
      <c r="N1585" s="60"/>
      <c r="O1585" s="88" t="s">
        <v>1686</v>
      </c>
      <c r="P1585" s="83">
        <v>45032.059351851851</v>
      </c>
      <c r="Q1585" s="88" t="s">
        <v>8891</v>
      </c>
      <c r="R1585" s="88"/>
      <c r="S1585" s="88" t="s">
        <v>8884</v>
      </c>
      <c r="T1585" s="88" t="s">
        <v>8856</v>
      </c>
      <c r="U1585" s="88" t="s">
        <v>1202</v>
      </c>
      <c r="V1585" s="88" t="s">
        <v>8885</v>
      </c>
      <c r="W1585" s="78" t="s">
        <v>8892</v>
      </c>
      <c r="X1585" s="83">
        <v>45032.059351851851</v>
      </c>
      <c r="Y1585" s="88" t="s">
        <v>1692</v>
      </c>
      <c r="Z1585" s="88" t="b">
        <v>0</v>
      </c>
      <c r="AA1585" s="88" t="b">
        <v>0</v>
      </c>
      <c r="AB1585" s="88"/>
      <c r="AC1585" s="88">
        <v>10</v>
      </c>
      <c r="AD1585" s="88">
        <v>0</v>
      </c>
      <c r="AE1585" s="88" t="s">
        <v>1693</v>
      </c>
      <c r="AF1585" s="88" t="b">
        <v>0</v>
      </c>
      <c r="AG1585" s="88" t="b">
        <v>0</v>
      </c>
      <c r="AH1585" s="88"/>
      <c r="AI1585" s="88"/>
      <c r="AJ1585" s="88"/>
      <c r="AK1585" s="88" t="s">
        <v>8893</v>
      </c>
      <c r="AL1585" s="88" t="s">
        <v>8894</v>
      </c>
      <c r="AM1585" s="88" t="s">
        <v>8893</v>
      </c>
      <c r="AN1585" s="88">
        <v>2</v>
      </c>
      <c r="AO1585" s="88" t="s">
        <v>8861</v>
      </c>
      <c r="AP1585" s="88" t="b">
        <v>0</v>
      </c>
      <c r="AQ1585" s="88" t="b">
        <v>0</v>
      </c>
      <c r="AR1585" s="88"/>
      <c r="AS1585" s="88" t="b">
        <v>0</v>
      </c>
      <c r="AT1585" s="88">
        <v>1</v>
      </c>
      <c r="AU1585" s="88">
        <v>1</v>
      </c>
    </row>
    <row r="1586" spans="1:47" ht="15" customHeight="1" x14ac:dyDescent="0.3">
      <c r="A1586" s="46" t="s">
        <v>1203</v>
      </c>
      <c r="B1586" s="46" t="s">
        <v>1198</v>
      </c>
      <c r="C1586" s="50"/>
      <c r="D1586" s="51"/>
      <c r="E1586" s="81"/>
      <c r="F1586" s="52"/>
      <c r="G1586" s="50"/>
      <c r="H1586" s="54"/>
      <c r="I1586" s="53"/>
      <c r="J1586" s="53"/>
      <c r="K1586" s="65"/>
      <c r="L1586" s="79"/>
      <c r="M1586" s="79"/>
      <c r="N1586" s="60"/>
      <c r="O1586" s="88" t="s">
        <v>1697</v>
      </c>
      <c r="P1586" s="83">
        <v>45031.917083333334</v>
      </c>
      <c r="Q1586" s="88" t="s">
        <v>8895</v>
      </c>
      <c r="R1586" s="88"/>
      <c r="S1586" s="88" t="s">
        <v>8893</v>
      </c>
      <c r="T1586" s="88" t="s">
        <v>8856</v>
      </c>
      <c r="U1586" s="88" t="s">
        <v>8888</v>
      </c>
      <c r="V1586" s="88" t="s">
        <v>8894</v>
      </c>
      <c r="W1586" s="78" t="s">
        <v>8896</v>
      </c>
      <c r="X1586" s="83">
        <v>45031.917083333334</v>
      </c>
      <c r="Y1586" s="88" t="s">
        <v>1692</v>
      </c>
      <c r="Z1586" s="88" t="b">
        <v>0</v>
      </c>
      <c r="AA1586" s="88" t="b">
        <v>0</v>
      </c>
      <c r="AB1586" s="88"/>
      <c r="AC1586" s="88">
        <v>20</v>
      </c>
      <c r="AD1586" s="88">
        <v>0</v>
      </c>
      <c r="AE1586" s="88" t="s">
        <v>1693</v>
      </c>
      <c r="AF1586" s="88" t="b">
        <v>0</v>
      </c>
      <c r="AG1586" s="88" t="b">
        <v>0</v>
      </c>
      <c r="AH1586" s="88"/>
      <c r="AI1586" s="88"/>
      <c r="AJ1586" s="88"/>
      <c r="AK1586" s="88" t="s">
        <v>8861</v>
      </c>
      <c r="AL1586" s="88" t="s">
        <v>8897</v>
      </c>
      <c r="AM1586" s="88" t="s">
        <v>8861</v>
      </c>
      <c r="AN1586" s="88">
        <v>1</v>
      </c>
      <c r="AO1586" s="88" t="s">
        <v>8861</v>
      </c>
      <c r="AP1586" s="88" t="b">
        <v>0</v>
      </c>
      <c r="AQ1586" s="88" t="b">
        <v>0</v>
      </c>
      <c r="AR1586" s="88"/>
      <c r="AS1586" s="88" t="b">
        <v>0</v>
      </c>
      <c r="AT1586" s="88">
        <v>0</v>
      </c>
      <c r="AU1586" s="88">
        <v>1</v>
      </c>
    </row>
    <row r="1587" spans="1:47" ht="15" customHeight="1" x14ac:dyDescent="0.3">
      <c r="A1587" s="46" t="s">
        <v>1204</v>
      </c>
      <c r="B1587" s="46" t="s">
        <v>1205</v>
      </c>
      <c r="C1587" s="50"/>
      <c r="D1587" s="51"/>
      <c r="E1587" s="81"/>
      <c r="F1587" s="52"/>
      <c r="G1587" s="50"/>
      <c r="H1587" s="54"/>
      <c r="I1587" s="53"/>
      <c r="J1587" s="53"/>
      <c r="K1587" s="65"/>
      <c r="L1587" s="79"/>
      <c r="M1587" s="79"/>
      <c r="N1587" s="60"/>
      <c r="O1587" s="88" t="s">
        <v>1686</v>
      </c>
      <c r="P1587" s="83">
        <v>45031.975335648145</v>
      </c>
      <c r="Q1587" s="88" t="s">
        <v>8898</v>
      </c>
      <c r="R1587" s="88"/>
      <c r="S1587" s="88" t="s">
        <v>8899</v>
      </c>
      <c r="T1587" s="88" t="s">
        <v>8856</v>
      </c>
      <c r="U1587" s="88" t="s">
        <v>8900</v>
      </c>
      <c r="V1587" s="88" t="s">
        <v>8901</v>
      </c>
      <c r="W1587" s="78" t="s">
        <v>8902</v>
      </c>
      <c r="X1587" s="83">
        <v>45031.975335648145</v>
      </c>
      <c r="Y1587" s="88" t="s">
        <v>1692</v>
      </c>
      <c r="Z1587" s="88" t="b">
        <v>0</v>
      </c>
      <c r="AA1587" s="88" t="b">
        <v>0</v>
      </c>
      <c r="AB1587" s="88"/>
      <c r="AC1587" s="88">
        <v>1</v>
      </c>
      <c r="AD1587" s="88">
        <v>0</v>
      </c>
      <c r="AE1587" s="88" t="s">
        <v>1693</v>
      </c>
      <c r="AF1587" s="88" t="b">
        <v>0</v>
      </c>
      <c r="AG1587" s="88" t="b">
        <v>0</v>
      </c>
      <c r="AH1587" s="88"/>
      <c r="AI1587" s="88"/>
      <c r="AJ1587" s="88"/>
      <c r="AK1587" s="88" t="s">
        <v>8903</v>
      </c>
      <c r="AL1587" s="88" t="s">
        <v>8904</v>
      </c>
      <c r="AM1587" s="88" t="s">
        <v>8903</v>
      </c>
      <c r="AN1587" s="88">
        <v>0</v>
      </c>
      <c r="AO1587" s="88" t="s">
        <v>8861</v>
      </c>
      <c r="AP1587" s="88" t="b">
        <v>0</v>
      </c>
      <c r="AQ1587" s="88" t="b">
        <v>0</v>
      </c>
      <c r="AR1587" s="88"/>
      <c r="AS1587" s="88" t="b">
        <v>0</v>
      </c>
      <c r="AT1587" s="88">
        <v>1</v>
      </c>
      <c r="AU1587" s="88">
        <v>1</v>
      </c>
    </row>
    <row r="1588" spans="1:47" ht="15" customHeight="1" x14ac:dyDescent="0.3">
      <c r="A1588" s="46" t="s">
        <v>1206</v>
      </c>
      <c r="B1588" s="46" t="s">
        <v>1205</v>
      </c>
      <c r="C1588" s="50"/>
      <c r="D1588" s="51"/>
      <c r="E1588" s="81"/>
      <c r="F1588" s="52"/>
      <c r="G1588" s="50"/>
      <c r="H1588" s="54"/>
      <c r="I1588" s="53"/>
      <c r="J1588" s="53"/>
      <c r="K1588" s="65"/>
      <c r="L1588" s="79"/>
      <c r="M1588" s="79"/>
      <c r="N1588" s="60"/>
      <c r="O1588" s="88" t="s">
        <v>1686</v>
      </c>
      <c r="P1588" s="83">
        <v>45032.116331018522</v>
      </c>
      <c r="Q1588" s="88" t="s">
        <v>8905</v>
      </c>
      <c r="R1588" s="88"/>
      <c r="S1588" s="88" t="s">
        <v>8906</v>
      </c>
      <c r="T1588" s="88" t="s">
        <v>8856</v>
      </c>
      <c r="U1588" s="88" t="s">
        <v>1206</v>
      </c>
      <c r="V1588" s="88" t="s">
        <v>8907</v>
      </c>
      <c r="W1588" s="78" t="s">
        <v>8908</v>
      </c>
      <c r="X1588" s="83">
        <v>45032.116331018522</v>
      </c>
      <c r="Y1588" s="88" t="s">
        <v>1692</v>
      </c>
      <c r="Z1588" s="88" t="b">
        <v>0</v>
      </c>
      <c r="AA1588" s="88" t="b">
        <v>0</v>
      </c>
      <c r="AB1588" s="88"/>
      <c r="AC1588" s="88">
        <v>7</v>
      </c>
      <c r="AD1588" s="88">
        <v>0</v>
      </c>
      <c r="AE1588" s="88" t="s">
        <v>1693</v>
      </c>
      <c r="AF1588" s="88" t="b">
        <v>0</v>
      </c>
      <c r="AG1588" s="88" t="b">
        <v>0</v>
      </c>
      <c r="AH1588" s="88"/>
      <c r="AI1588" s="88"/>
      <c r="AJ1588" s="88"/>
      <c r="AK1588" s="88" t="s">
        <v>8903</v>
      </c>
      <c r="AL1588" s="88" t="s">
        <v>8904</v>
      </c>
      <c r="AM1588" s="88" t="s">
        <v>8903</v>
      </c>
      <c r="AN1588" s="88">
        <v>0</v>
      </c>
      <c r="AO1588" s="88" t="s">
        <v>8861</v>
      </c>
      <c r="AP1588" s="88" t="b">
        <v>0</v>
      </c>
      <c r="AQ1588" s="88" t="b">
        <v>0</v>
      </c>
      <c r="AR1588" s="88"/>
      <c r="AS1588" s="88" t="b">
        <v>0</v>
      </c>
      <c r="AT1588" s="88">
        <v>1</v>
      </c>
      <c r="AU1588" s="88">
        <v>1</v>
      </c>
    </row>
    <row r="1589" spans="1:47" ht="15" customHeight="1" x14ac:dyDescent="0.3">
      <c r="A1589" s="46" t="s">
        <v>1197</v>
      </c>
      <c r="B1589" s="46" t="s">
        <v>1198</v>
      </c>
      <c r="C1589" s="50"/>
      <c r="D1589" s="51"/>
      <c r="E1589" s="81"/>
      <c r="F1589" s="52"/>
      <c r="G1589" s="50"/>
      <c r="H1589" s="54"/>
      <c r="I1589" s="53"/>
      <c r="J1589" s="53"/>
      <c r="K1589" s="65"/>
      <c r="L1589" s="79"/>
      <c r="M1589" s="79"/>
      <c r="N1589" s="60"/>
      <c r="O1589" s="88" t="s">
        <v>1686</v>
      </c>
      <c r="P1589" s="83">
        <v>45031.905451388891</v>
      </c>
      <c r="Q1589" s="88" t="s">
        <v>8909</v>
      </c>
      <c r="R1589" s="88"/>
      <c r="S1589" s="88" t="s">
        <v>8859</v>
      </c>
      <c r="T1589" s="88" t="s">
        <v>8856</v>
      </c>
      <c r="U1589" s="88" t="s">
        <v>8910</v>
      </c>
      <c r="V1589" s="88" t="s">
        <v>8860</v>
      </c>
      <c r="W1589" s="78" t="s">
        <v>8911</v>
      </c>
      <c r="X1589" s="83">
        <v>45031.905451388891</v>
      </c>
      <c r="Y1589" s="88" t="s">
        <v>1692</v>
      </c>
      <c r="Z1589" s="88" t="b">
        <v>0</v>
      </c>
      <c r="AA1589" s="88" t="b">
        <v>0</v>
      </c>
      <c r="AB1589" s="88"/>
      <c r="AC1589" s="88">
        <v>17</v>
      </c>
      <c r="AD1589" s="88">
        <v>0</v>
      </c>
      <c r="AE1589" s="88" t="s">
        <v>1693</v>
      </c>
      <c r="AF1589" s="88" t="b">
        <v>0</v>
      </c>
      <c r="AG1589" s="88" t="b">
        <v>0</v>
      </c>
      <c r="AH1589" s="88"/>
      <c r="AI1589" s="88"/>
      <c r="AJ1589" s="88"/>
      <c r="AK1589" s="88" t="s">
        <v>8871</v>
      </c>
      <c r="AL1589" s="88" t="s">
        <v>8872</v>
      </c>
      <c r="AM1589" s="88" t="s">
        <v>8871</v>
      </c>
      <c r="AN1589" s="88">
        <v>1</v>
      </c>
      <c r="AO1589" s="88" t="s">
        <v>8861</v>
      </c>
      <c r="AP1589" s="88" t="b">
        <v>0</v>
      </c>
      <c r="AQ1589" s="88" t="b">
        <v>0</v>
      </c>
      <c r="AR1589" s="88"/>
      <c r="AS1589" s="88" t="b">
        <v>0</v>
      </c>
      <c r="AT1589" s="88">
        <v>2</v>
      </c>
      <c r="AU1589" s="88">
        <v>2</v>
      </c>
    </row>
    <row r="1590" spans="1:47" ht="15" customHeight="1" x14ac:dyDescent="0.3">
      <c r="A1590" s="46" t="s">
        <v>1198</v>
      </c>
      <c r="B1590" s="46" t="s">
        <v>1197</v>
      </c>
      <c r="C1590" s="50"/>
      <c r="D1590" s="51"/>
      <c r="E1590" s="81"/>
      <c r="F1590" s="52"/>
      <c r="G1590" s="50"/>
      <c r="H1590" s="54"/>
      <c r="I1590" s="53"/>
      <c r="J1590" s="53"/>
      <c r="K1590" s="65"/>
      <c r="L1590" s="79"/>
      <c r="M1590" s="79"/>
      <c r="N1590" s="60"/>
      <c r="O1590" s="88" t="s">
        <v>1686</v>
      </c>
      <c r="P1590" s="83">
        <v>45031.902303240742</v>
      </c>
      <c r="Q1590" s="88" t="s">
        <v>8912</v>
      </c>
      <c r="R1590" s="88"/>
      <c r="S1590" s="88" t="s">
        <v>8871</v>
      </c>
      <c r="T1590" s="88" t="s">
        <v>8856</v>
      </c>
      <c r="U1590" s="88" t="s">
        <v>8864</v>
      </c>
      <c r="V1590" s="88" t="s">
        <v>8872</v>
      </c>
      <c r="W1590" s="78" t="s">
        <v>8913</v>
      </c>
      <c r="X1590" s="83">
        <v>45031.902303240742</v>
      </c>
      <c r="Y1590" s="88" t="s">
        <v>1692</v>
      </c>
      <c r="Z1590" s="88" t="b">
        <v>0</v>
      </c>
      <c r="AA1590" s="88" t="b">
        <v>0</v>
      </c>
      <c r="AB1590" s="88"/>
      <c r="AC1590" s="88">
        <v>30</v>
      </c>
      <c r="AD1590" s="88">
        <v>0</v>
      </c>
      <c r="AE1590" s="88" t="s">
        <v>1693</v>
      </c>
      <c r="AF1590" s="88" t="b">
        <v>0</v>
      </c>
      <c r="AG1590" s="88" t="b">
        <v>0</v>
      </c>
      <c r="AH1590" s="88"/>
      <c r="AI1590" s="88"/>
      <c r="AJ1590" s="88"/>
      <c r="AK1590" s="88" t="s">
        <v>8878</v>
      </c>
      <c r="AL1590" s="88" t="s">
        <v>8879</v>
      </c>
      <c r="AM1590" s="88" t="s">
        <v>8878</v>
      </c>
      <c r="AN1590" s="88">
        <v>2</v>
      </c>
      <c r="AO1590" s="88" t="s">
        <v>8861</v>
      </c>
      <c r="AP1590" s="88" t="b">
        <v>1</v>
      </c>
      <c r="AQ1590" s="88" t="b">
        <v>0</v>
      </c>
      <c r="AR1590" s="88"/>
      <c r="AS1590" s="88" t="b">
        <v>0</v>
      </c>
      <c r="AT1590" s="88">
        <v>1</v>
      </c>
      <c r="AU1590" s="88">
        <v>1</v>
      </c>
    </row>
    <row r="1591" spans="1:47" ht="15" customHeight="1" x14ac:dyDescent="0.3">
      <c r="A1591" s="46" t="s">
        <v>1197</v>
      </c>
      <c r="B1591" s="46" t="s">
        <v>1198</v>
      </c>
      <c r="C1591" s="50"/>
      <c r="D1591" s="51"/>
      <c r="E1591" s="81"/>
      <c r="F1591" s="52"/>
      <c r="G1591" s="50"/>
      <c r="H1591" s="54"/>
      <c r="I1591" s="53"/>
      <c r="J1591" s="53"/>
      <c r="K1591" s="65"/>
      <c r="L1591" s="79"/>
      <c r="M1591" s="79"/>
      <c r="N1591" s="60"/>
      <c r="O1591" s="88" t="s">
        <v>1697</v>
      </c>
      <c r="P1591" s="83">
        <v>45031.89167824074</v>
      </c>
      <c r="Q1591" s="88" t="s">
        <v>8914</v>
      </c>
      <c r="R1591" s="88"/>
      <c r="S1591" s="88" t="s">
        <v>8878</v>
      </c>
      <c r="T1591" s="88" t="s">
        <v>8856</v>
      </c>
      <c r="U1591" s="88" t="s">
        <v>8910</v>
      </c>
      <c r="V1591" s="88" t="s">
        <v>8879</v>
      </c>
      <c r="W1591" s="78" t="s">
        <v>8915</v>
      </c>
      <c r="X1591" s="83">
        <v>45031.89167824074</v>
      </c>
      <c r="Y1591" s="88" t="s">
        <v>1692</v>
      </c>
      <c r="Z1591" s="88" t="b">
        <v>0</v>
      </c>
      <c r="AA1591" s="88" t="b">
        <v>0</v>
      </c>
      <c r="AB1591" s="88"/>
      <c r="AC1591" s="88">
        <v>149</v>
      </c>
      <c r="AD1591" s="88">
        <v>0</v>
      </c>
      <c r="AE1591" s="88" t="s">
        <v>1693</v>
      </c>
      <c r="AF1591" s="88" t="b">
        <v>0</v>
      </c>
      <c r="AG1591" s="88" t="b">
        <v>0</v>
      </c>
      <c r="AH1591" s="88"/>
      <c r="AI1591" s="88"/>
      <c r="AJ1591" s="88"/>
      <c r="AK1591" s="88" t="s">
        <v>8861</v>
      </c>
      <c r="AL1591" s="88" t="s">
        <v>8897</v>
      </c>
      <c r="AM1591" s="88" t="s">
        <v>8861</v>
      </c>
      <c r="AN1591" s="88">
        <v>2</v>
      </c>
      <c r="AO1591" s="88" t="s">
        <v>8861</v>
      </c>
      <c r="AP1591" s="88" t="b">
        <v>0</v>
      </c>
      <c r="AQ1591" s="88" t="b">
        <v>0</v>
      </c>
      <c r="AR1591" s="88"/>
      <c r="AS1591" s="88" t="b">
        <v>0</v>
      </c>
      <c r="AT1591" s="88">
        <v>0</v>
      </c>
      <c r="AU1591" s="88">
        <v>2</v>
      </c>
    </row>
    <row r="1592" spans="1:47" ht="15" customHeight="1" x14ac:dyDescent="0.3">
      <c r="A1592" s="46" t="s">
        <v>1197</v>
      </c>
      <c r="B1592" s="46" t="s">
        <v>1205</v>
      </c>
      <c r="C1592" s="50"/>
      <c r="D1592" s="51"/>
      <c r="E1592" s="81"/>
      <c r="F1592" s="52"/>
      <c r="G1592" s="50"/>
      <c r="H1592" s="54"/>
      <c r="I1592" s="53"/>
      <c r="J1592" s="53"/>
      <c r="K1592" s="65"/>
      <c r="L1592" s="79"/>
      <c r="M1592" s="79"/>
      <c r="N1592" s="60"/>
      <c r="O1592" s="88" t="s">
        <v>1686</v>
      </c>
      <c r="P1592" s="83">
        <v>45032.264918981484</v>
      </c>
      <c r="Q1592" s="88" t="s">
        <v>8916</v>
      </c>
      <c r="R1592" s="88"/>
      <c r="S1592" s="88" t="s">
        <v>8917</v>
      </c>
      <c r="T1592" s="88" t="s">
        <v>8856</v>
      </c>
      <c r="U1592" s="88" t="s">
        <v>8910</v>
      </c>
      <c r="V1592" s="88" t="s">
        <v>8918</v>
      </c>
      <c r="W1592" s="78" t="s">
        <v>8919</v>
      </c>
      <c r="X1592" s="83">
        <v>45032.264918981484</v>
      </c>
      <c r="Y1592" s="88" t="s">
        <v>1692</v>
      </c>
      <c r="Z1592" s="88" t="b">
        <v>0</v>
      </c>
      <c r="AA1592" s="88" t="b">
        <v>0</v>
      </c>
      <c r="AB1592" s="88"/>
      <c r="AC1592" s="88">
        <v>1</v>
      </c>
      <c r="AD1592" s="88">
        <v>0</v>
      </c>
      <c r="AE1592" s="88" t="s">
        <v>1693</v>
      </c>
      <c r="AF1592" s="88" t="b">
        <v>0</v>
      </c>
      <c r="AG1592" s="88" t="b">
        <v>0</v>
      </c>
      <c r="AH1592" s="88"/>
      <c r="AI1592" s="88"/>
      <c r="AJ1592" s="88"/>
      <c r="AK1592" s="88" t="s">
        <v>8903</v>
      </c>
      <c r="AL1592" s="88" t="s">
        <v>8904</v>
      </c>
      <c r="AM1592" s="88" t="s">
        <v>8903</v>
      </c>
      <c r="AN1592" s="88">
        <v>0</v>
      </c>
      <c r="AO1592" s="88" t="s">
        <v>8861</v>
      </c>
      <c r="AP1592" s="88" t="b">
        <v>0</v>
      </c>
      <c r="AQ1592" s="88" t="b">
        <v>0</v>
      </c>
      <c r="AR1592" s="88"/>
      <c r="AS1592" s="88" t="b">
        <v>0</v>
      </c>
      <c r="AT1592" s="88">
        <v>1</v>
      </c>
      <c r="AU1592" s="88">
        <v>1</v>
      </c>
    </row>
    <row r="1593" spans="1:47" ht="15" customHeight="1" x14ac:dyDescent="0.3">
      <c r="A1593" s="46" t="s">
        <v>1207</v>
      </c>
      <c r="B1593" s="46" t="s">
        <v>1205</v>
      </c>
      <c r="C1593" s="50"/>
      <c r="D1593" s="51"/>
      <c r="E1593" s="81"/>
      <c r="F1593" s="52"/>
      <c r="G1593" s="50"/>
      <c r="H1593" s="54"/>
      <c r="I1593" s="53"/>
      <c r="J1593" s="53"/>
      <c r="K1593" s="65"/>
      <c r="L1593" s="79"/>
      <c r="M1593" s="79"/>
      <c r="N1593" s="60"/>
      <c r="O1593" s="88" t="s">
        <v>1686</v>
      </c>
      <c r="P1593" s="83">
        <v>45032.323958333334</v>
      </c>
      <c r="Q1593" s="88" t="s">
        <v>8920</v>
      </c>
      <c r="R1593" s="88"/>
      <c r="S1593" s="88" t="s">
        <v>8921</v>
      </c>
      <c r="T1593" s="88" t="s">
        <v>8856</v>
      </c>
      <c r="U1593" s="88" t="s">
        <v>8922</v>
      </c>
      <c r="V1593" s="88" t="s">
        <v>8923</v>
      </c>
      <c r="W1593" s="78" t="s">
        <v>8924</v>
      </c>
      <c r="X1593" s="83">
        <v>45032.323958333334</v>
      </c>
      <c r="Y1593" s="88" t="s">
        <v>1692</v>
      </c>
      <c r="Z1593" s="88" t="b">
        <v>0</v>
      </c>
      <c r="AA1593" s="88" t="b">
        <v>0</v>
      </c>
      <c r="AB1593" s="88"/>
      <c r="AC1593" s="88">
        <v>1</v>
      </c>
      <c r="AD1593" s="88">
        <v>0</v>
      </c>
      <c r="AE1593" s="88" t="s">
        <v>1693</v>
      </c>
      <c r="AF1593" s="88" t="b">
        <v>0</v>
      </c>
      <c r="AG1593" s="88" t="b">
        <v>0</v>
      </c>
      <c r="AH1593" s="88"/>
      <c r="AI1593" s="88"/>
      <c r="AJ1593" s="88"/>
      <c r="AK1593" s="88" t="s">
        <v>8903</v>
      </c>
      <c r="AL1593" s="88" t="s">
        <v>8904</v>
      </c>
      <c r="AM1593" s="88" t="s">
        <v>8903</v>
      </c>
      <c r="AN1593" s="88">
        <v>0</v>
      </c>
      <c r="AO1593" s="88" t="s">
        <v>8861</v>
      </c>
      <c r="AP1593" s="88" t="b">
        <v>0</v>
      </c>
      <c r="AQ1593" s="88" t="b">
        <v>0</v>
      </c>
      <c r="AR1593" s="88"/>
      <c r="AS1593" s="88" t="b">
        <v>0</v>
      </c>
      <c r="AT1593" s="88">
        <v>1</v>
      </c>
      <c r="AU1593" s="88">
        <v>1</v>
      </c>
    </row>
    <row r="1594" spans="1:47" ht="15" customHeight="1" x14ac:dyDescent="0.3">
      <c r="A1594" s="46" t="s">
        <v>1208</v>
      </c>
      <c r="B1594" s="46" t="s">
        <v>1205</v>
      </c>
      <c r="C1594" s="50"/>
      <c r="D1594" s="51"/>
      <c r="E1594" s="81"/>
      <c r="F1594" s="52"/>
      <c r="G1594" s="50"/>
      <c r="H1594" s="54"/>
      <c r="I1594" s="53"/>
      <c r="J1594" s="53"/>
      <c r="K1594" s="65"/>
      <c r="L1594" s="79"/>
      <c r="M1594" s="79"/>
      <c r="N1594" s="60"/>
      <c r="O1594" s="88" t="s">
        <v>1686</v>
      </c>
      <c r="P1594" s="83">
        <v>45032.357268518521</v>
      </c>
      <c r="Q1594" s="88" t="s">
        <v>8925</v>
      </c>
      <c r="R1594" s="88"/>
      <c r="S1594" s="88" t="s">
        <v>8926</v>
      </c>
      <c r="T1594" s="88" t="s">
        <v>8856</v>
      </c>
      <c r="U1594" s="88" t="s">
        <v>8927</v>
      </c>
      <c r="V1594" s="88" t="s">
        <v>8928</v>
      </c>
      <c r="W1594" s="78" t="s">
        <v>8929</v>
      </c>
      <c r="X1594" s="83">
        <v>45032.357268518521</v>
      </c>
      <c r="Y1594" s="88" t="s">
        <v>1692</v>
      </c>
      <c r="Z1594" s="88" t="b">
        <v>0</v>
      </c>
      <c r="AA1594" s="88" t="b">
        <v>0</v>
      </c>
      <c r="AB1594" s="88"/>
      <c r="AC1594" s="88">
        <v>8</v>
      </c>
      <c r="AD1594" s="88">
        <v>0</v>
      </c>
      <c r="AE1594" s="88" t="s">
        <v>1693</v>
      </c>
      <c r="AF1594" s="88" t="b">
        <v>0</v>
      </c>
      <c r="AG1594" s="88" t="b">
        <v>0</v>
      </c>
      <c r="AH1594" s="88"/>
      <c r="AI1594" s="88"/>
      <c r="AJ1594" s="88"/>
      <c r="AK1594" s="88" t="s">
        <v>8903</v>
      </c>
      <c r="AL1594" s="88" t="s">
        <v>8904</v>
      </c>
      <c r="AM1594" s="88" t="s">
        <v>8903</v>
      </c>
      <c r="AN1594" s="88">
        <v>0</v>
      </c>
      <c r="AO1594" s="88" t="s">
        <v>8861</v>
      </c>
      <c r="AP1594" s="88" t="b">
        <v>0</v>
      </c>
      <c r="AQ1594" s="88" t="b">
        <v>0</v>
      </c>
      <c r="AR1594" s="88"/>
      <c r="AS1594" s="88" t="b">
        <v>0</v>
      </c>
      <c r="AT1594" s="88">
        <v>1</v>
      </c>
      <c r="AU1594" s="88">
        <v>1</v>
      </c>
    </row>
    <row r="1595" spans="1:47" ht="15" customHeight="1" x14ac:dyDescent="0.3">
      <c r="A1595" s="46" t="s">
        <v>1205</v>
      </c>
      <c r="B1595" s="46" t="s">
        <v>1198</v>
      </c>
      <c r="C1595" s="50"/>
      <c r="D1595" s="51"/>
      <c r="E1595" s="81"/>
      <c r="F1595" s="52"/>
      <c r="G1595" s="50"/>
      <c r="H1595" s="54"/>
      <c r="I1595" s="53"/>
      <c r="J1595" s="53"/>
      <c r="K1595" s="65"/>
      <c r="L1595" s="79"/>
      <c r="M1595" s="79"/>
      <c r="N1595" s="60"/>
      <c r="O1595" s="88" t="s">
        <v>1697</v>
      </c>
      <c r="P1595" s="83">
        <v>45031.942164351851</v>
      </c>
      <c r="Q1595" s="88" t="s">
        <v>8930</v>
      </c>
      <c r="R1595" s="88"/>
      <c r="S1595" s="88" t="s">
        <v>8903</v>
      </c>
      <c r="T1595" s="88" t="s">
        <v>8856</v>
      </c>
      <c r="U1595" s="88" t="s">
        <v>1205</v>
      </c>
      <c r="V1595" s="88" t="s">
        <v>8904</v>
      </c>
      <c r="W1595" s="78" t="s">
        <v>8931</v>
      </c>
      <c r="X1595" s="83">
        <v>45031.942164351851</v>
      </c>
      <c r="Y1595" s="88" t="s">
        <v>1692</v>
      </c>
      <c r="Z1595" s="88" t="b">
        <v>0</v>
      </c>
      <c r="AA1595" s="88" t="b">
        <v>0</v>
      </c>
      <c r="AB1595" s="88"/>
      <c r="AC1595" s="88">
        <v>94</v>
      </c>
      <c r="AD1595" s="88">
        <v>0</v>
      </c>
      <c r="AE1595" s="88" t="s">
        <v>1693</v>
      </c>
      <c r="AF1595" s="88" t="b">
        <v>0</v>
      </c>
      <c r="AG1595" s="88" t="b">
        <v>0</v>
      </c>
      <c r="AH1595" s="88"/>
      <c r="AI1595" s="88"/>
      <c r="AJ1595" s="88"/>
      <c r="AK1595" s="88" t="s">
        <v>8861</v>
      </c>
      <c r="AL1595" s="88" t="s">
        <v>8897</v>
      </c>
      <c r="AM1595" s="88" t="s">
        <v>8861</v>
      </c>
      <c r="AN1595" s="88">
        <v>5</v>
      </c>
      <c r="AO1595" s="88" t="s">
        <v>8861</v>
      </c>
      <c r="AP1595" s="88" t="b">
        <v>0</v>
      </c>
      <c r="AQ1595" s="88" t="b">
        <v>0</v>
      </c>
      <c r="AR1595" s="88"/>
      <c r="AS1595" s="88" t="b">
        <v>0</v>
      </c>
      <c r="AT1595" s="88">
        <v>0</v>
      </c>
      <c r="AU1595" s="88">
        <v>1</v>
      </c>
    </row>
    <row r="1596" spans="1:47" ht="15" customHeight="1" x14ac:dyDescent="0.3">
      <c r="A1596" s="46" t="s">
        <v>1209</v>
      </c>
      <c r="B1596" s="46" t="s">
        <v>1198</v>
      </c>
      <c r="C1596" s="50"/>
      <c r="D1596" s="51"/>
      <c r="E1596" s="81"/>
      <c r="F1596" s="52"/>
      <c r="G1596" s="50"/>
      <c r="H1596" s="54"/>
      <c r="I1596" s="53"/>
      <c r="J1596" s="53"/>
      <c r="K1596" s="65"/>
      <c r="L1596" s="79"/>
      <c r="M1596" s="79"/>
      <c r="N1596" s="60"/>
      <c r="O1596" s="88" t="s">
        <v>1697</v>
      </c>
      <c r="P1596" s="83">
        <v>45031.947187500002</v>
      </c>
      <c r="Q1596" s="88" t="s">
        <v>8932</v>
      </c>
      <c r="R1596" s="88"/>
      <c r="S1596" s="88" t="s">
        <v>8933</v>
      </c>
      <c r="T1596" s="88" t="s">
        <v>8856</v>
      </c>
      <c r="U1596" s="88" t="s">
        <v>8934</v>
      </c>
      <c r="V1596" s="88" t="s">
        <v>8935</v>
      </c>
      <c r="W1596" s="78" t="s">
        <v>8936</v>
      </c>
      <c r="X1596" s="83">
        <v>45031.947187500002</v>
      </c>
      <c r="Y1596" s="88" t="s">
        <v>1692</v>
      </c>
      <c r="Z1596" s="88" t="b">
        <v>0</v>
      </c>
      <c r="AA1596" s="88" t="b">
        <v>0</v>
      </c>
      <c r="AB1596" s="88"/>
      <c r="AC1596" s="88">
        <v>8</v>
      </c>
      <c r="AD1596" s="88">
        <v>0</v>
      </c>
      <c r="AE1596" s="88" t="s">
        <v>1693</v>
      </c>
      <c r="AF1596" s="88" t="b">
        <v>0</v>
      </c>
      <c r="AG1596" s="88" t="b">
        <v>0</v>
      </c>
      <c r="AH1596" s="88"/>
      <c r="AI1596" s="88"/>
      <c r="AJ1596" s="88"/>
      <c r="AK1596" s="88" t="s">
        <v>8861</v>
      </c>
      <c r="AL1596" s="88" t="s">
        <v>8897</v>
      </c>
      <c r="AM1596" s="88" t="s">
        <v>8861</v>
      </c>
      <c r="AN1596" s="88">
        <v>0</v>
      </c>
      <c r="AO1596" s="88" t="s">
        <v>8861</v>
      </c>
      <c r="AP1596" s="88" t="b">
        <v>0</v>
      </c>
      <c r="AQ1596" s="88" t="b">
        <v>0</v>
      </c>
      <c r="AR1596" s="88"/>
      <c r="AS1596" s="88" t="b">
        <v>0</v>
      </c>
      <c r="AT1596" s="88">
        <v>0</v>
      </c>
      <c r="AU1596" s="88">
        <v>1</v>
      </c>
    </row>
    <row r="1597" spans="1:47" ht="15" customHeight="1" x14ac:dyDescent="0.3">
      <c r="A1597" s="46" t="s">
        <v>1210</v>
      </c>
      <c r="B1597" s="46" t="s">
        <v>1198</v>
      </c>
      <c r="C1597" s="50"/>
      <c r="D1597" s="51"/>
      <c r="E1597" s="81"/>
      <c r="F1597" s="52"/>
      <c r="G1597" s="50"/>
      <c r="H1597" s="54"/>
      <c r="I1597" s="53"/>
      <c r="J1597" s="53"/>
      <c r="K1597" s="65"/>
      <c r="L1597" s="79"/>
      <c r="M1597" s="79"/>
      <c r="N1597" s="60"/>
      <c r="O1597" s="88" t="s">
        <v>1697</v>
      </c>
      <c r="P1597" s="83">
        <v>45031.967268518521</v>
      </c>
      <c r="Q1597" s="88" t="s">
        <v>8937</v>
      </c>
      <c r="R1597" s="88"/>
      <c r="S1597" s="88" t="s">
        <v>8938</v>
      </c>
      <c r="T1597" s="88" t="s">
        <v>8856</v>
      </c>
      <c r="U1597" s="88" t="s">
        <v>8939</v>
      </c>
      <c r="V1597" s="88" t="s">
        <v>8940</v>
      </c>
      <c r="W1597" s="78" t="s">
        <v>8941</v>
      </c>
      <c r="X1597" s="83">
        <v>45031.967268518521</v>
      </c>
      <c r="Y1597" s="88" t="s">
        <v>1692</v>
      </c>
      <c r="Z1597" s="88" t="b">
        <v>0</v>
      </c>
      <c r="AA1597" s="88" t="b">
        <v>0</v>
      </c>
      <c r="AB1597" s="88"/>
      <c r="AC1597" s="88">
        <v>1</v>
      </c>
      <c r="AD1597" s="88">
        <v>0</v>
      </c>
      <c r="AE1597" s="88" t="s">
        <v>1693</v>
      </c>
      <c r="AF1597" s="88" t="b">
        <v>0</v>
      </c>
      <c r="AG1597" s="88" t="b">
        <v>0</v>
      </c>
      <c r="AH1597" s="88"/>
      <c r="AI1597" s="88"/>
      <c r="AJ1597" s="88"/>
      <c r="AK1597" s="88" t="s">
        <v>8861</v>
      </c>
      <c r="AL1597" s="88" t="s">
        <v>8897</v>
      </c>
      <c r="AM1597" s="88" t="s">
        <v>8861</v>
      </c>
      <c r="AN1597" s="88">
        <v>0</v>
      </c>
      <c r="AO1597" s="88" t="s">
        <v>8861</v>
      </c>
      <c r="AP1597" s="88" t="b">
        <v>0</v>
      </c>
      <c r="AQ1597" s="88" t="b">
        <v>0</v>
      </c>
      <c r="AR1597" s="88"/>
      <c r="AS1597" s="88" t="b">
        <v>0</v>
      </c>
      <c r="AT1597" s="88">
        <v>0</v>
      </c>
      <c r="AU1597" s="88">
        <v>1</v>
      </c>
    </row>
    <row r="1598" spans="1:47" ht="15" customHeight="1" x14ac:dyDescent="0.3">
      <c r="A1598" s="46" t="s">
        <v>1211</v>
      </c>
      <c r="B1598" s="46" t="s">
        <v>1212</v>
      </c>
      <c r="C1598" s="50"/>
      <c r="D1598" s="51"/>
      <c r="E1598" s="81"/>
      <c r="F1598" s="52"/>
      <c r="G1598" s="50"/>
      <c r="H1598" s="54"/>
      <c r="I1598" s="53"/>
      <c r="J1598" s="53"/>
      <c r="K1598" s="65"/>
      <c r="L1598" s="79"/>
      <c r="M1598" s="79"/>
      <c r="N1598" s="60"/>
      <c r="O1598" s="88" t="s">
        <v>1686</v>
      </c>
      <c r="P1598" s="83">
        <v>45032.000914351855</v>
      </c>
      <c r="Q1598" s="88" t="s">
        <v>8942</v>
      </c>
      <c r="R1598" s="88"/>
      <c r="S1598" s="88" t="s">
        <v>8943</v>
      </c>
      <c r="T1598" s="88" t="s">
        <v>8856</v>
      </c>
      <c r="U1598" s="88" t="s">
        <v>8944</v>
      </c>
      <c r="V1598" s="88" t="s">
        <v>8945</v>
      </c>
      <c r="W1598" s="78" t="s">
        <v>8946</v>
      </c>
      <c r="X1598" s="83">
        <v>45032.000914351855</v>
      </c>
      <c r="Y1598" s="88" t="s">
        <v>1692</v>
      </c>
      <c r="Z1598" s="88" t="b">
        <v>0</v>
      </c>
      <c r="AA1598" s="88" t="b">
        <v>0</v>
      </c>
      <c r="AB1598" s="88"/>
      <c r="AC1598" s="88">
        <v>14</v>
      </c>
      <c r="AD1598" s="88">
        <v>0</v>
      </c>
      <c r="AE1598" s="88" t="s">
        <v>1693</v>
      </c>
      <c r="AF1598" s="88" t="b">
        <v>0</v>
      </c>
      <c r="AG1598" s="88" t="b">
        <v>0</v>
      </c>
      <c r="AH1598" s="88"/>
      <c r="AI1598" s="88"/>
      <c r="AJ1598" s="88"/>
      <c r="AK1598" s="88" t="s">
        <v>8947</v>
      </c>
      <c r="AL1598" s="88" t="s">
        <v>8948</v>
      </c>
      <c r="AM1598" s="88" t="s">
        <v>8947</v>
      </c>
      <c r="AN1598" s="88">
        <v>0</v>
      </c>
      <c r="AO1598" s="88" t="s">
        <v>8861</v>
      </c>
      <c r="AP1598" s="88" t="b">
        <v>0</v>
      </c>
      <c r="AQ1598" s="88" t="b">
        <v>0</v>
      </c>
      <c r="AR1598" s="88"/>
      <c r="AS1598" s="88" t="b">
        <v>0</v>
      </c>
      <c r="AT1598" s="88">
        <v>2</v>
      </c>
      <c r="AU1598" s="88">
        <v>1</v>
      </c>
    </row>
    <row r="1599" spans="1:47" ht="15" customHeight="1" x14ac:dyDescent="0.3">
      <c r="A1599" s="46" t="s">
        <v>1212</v>
      </c>
      <c r="B1599" s="46" t="s">
        <v>1213</v>
      </c>
      <c r="C1599" s="50"/>
      <c r="D1599" s="51"/>
      <c r="E1599" s="81"/>
      <c r="F1599" s="52"/>
      <c r="G1599" s="50"/>
      <c r="H1599" s="54"/>
      <c r="I1599" s="53"/>
      <c r="J1599" s="53"/>
      <c r="K1599" s="65"/>
      <c r="L1599" s="79"/>
      <c r="M1599" s="79"/>
      <c r="N1599" s="60"/>
      <c r="O1599" s="88" t="s">
        <v>1686</v>
      </c>
      <c r="P1599" s="83">
        <v>45031.982164351852</v>
      </c>
      <c r="Q1599" s="88" t="s">
        <v>8949</v>
      </c>
      <c r="R1599" s="88"/>
      <c r="S1599" s="88" t="s">
        <v>8947</v>
      </c>
      <c r="T1599" s="88" t="s">
        <v>8856</v>
      </c>
      <c r="U1599" s="88" t="s">
        <v>1212</v>
      </c>
      <c r="V1599" s="88" t="s">
        <v>8948</v>
      </c>
      <c r="W1599" s="78" t="s">
        <v>8950</v>
      </c>
      <c r="X1599" s="83">
        <v>45031.982164351852</v>
      </c>
      <c r="Y1599" s="88" t="s">
        <v>1692</v>
      </c>
      <c r="Z1599" s="88" t="b">
        <v>0</v>
      </c>
      <c r="AA1599" s="88" t="b">
        <v>0</v>
      </c>
      <c r="AB1599" s="88"/>
      <c r="AC1599" s="88">
        <v>23</v>
      </c>
      <c r="AD1599" s="88">
        <v>0</v>
      </c>
      <c r="AE1599" s="88" t="s">
        <v>1693</v>
      </c>
      <c r="AF1599" s="88" t="b">
        <v>0</v>
      </c>
      <c r="AG1599" s="88" t="b">
        <v>0</v>
      </c>
      <c r="AH1599" s="88"/>
      <c r="AI1599" s="88"/>
      <c r="AJ1599" s="88"/>
      <c r="AK1599" s="88" t="s">
        <v>8951</v>
      </c>
      <c r="AL1599" s="88" t="s">
        <v>8952</v>
      </c>
      <c r="AM1599" s="88" t="s">
        <v>8951</v>
      </c>
      <c r="AN1599" s="88">
        <v>1</v>
      </c>
      <c r="AO1599" s="88" t="s">
        <v>8861</v>
      </c>
      <c r="AP1599" s="88" t="b">
        <v>0</v>
      </c>
      <c r="AQ1599" s="88" t="b">
        <v>0</v>
      </c>
      <c r="AR1599" s="88"/>
      <c r="AS1599" s="88" t="b">
        <v>0</v>
      </c>
      <c r="AT1599" s="88">
        <v>1</v>
      </c>
      <c r="AU1599" s="88">
        <v>1</v>
      </c>
    </row>
    <row r="1600" spans="1:47" ht="15" customHeight="1" x14ac:dyDescent="0.3">
      <c r="A1600" s="46" t="s">
        <v>1213</v>
      </c>
      <c r="B1600" s="46" t="s">
        <v>1198</v>
      </c>
      <c r="C1600" s="50"/>
      <c r="D1600" s="51"/>
      <c r="E1600" s="81"/>
      <c r="F1600" s="52"/>
      <c r="G1600" s="50"/>
      <c r="H1600" s="54"/>
      <c r="I1600" s="53"/>
      <c r="J1600" s="53"/>
      <c r="K1600" s="65"/>
      <c r="L1600" s="79"/>
      <c r="M1600" s="79"/>
      <c r="N1600" s="60"/>
      <c r="O1600" s="88" t="s">
        <v>1697</v>
      </c>
      <c r="P1600" s="83">
        <v>45031.967905092592</v>
      </c>
      <c r="Q1600" s="88" t="s">
        <v>8953</v>
      </c>
      <c r="R1600" s="88"/>
      <c r="S1600" s="88" t="s">
        <v>8951</v>
      </c>
      <c r="T1600" s="88" t="s">
        <v>8856</v>
      </c>
      <c r="U1600" s="88" t="s">
        <v>8954</v>
      </c>
      <c r="V1600" s="88" t="s">
        <v>8952</v>
      </c>
      <c r="W1600" s="78" t="s">
        <v>8955</v>
      </c>
      <c r="X1600" s="83">
        <v>45031.967905092592</v>
      </c>
      <c r="Y1600" s="88" t="s">
        <v>1692</v>
      </c>
      <c r="Z1600" s="88" t="b">
        <v>0</v>
      </c>
      <c r="AA1600" s="88" t="b">
        <v>0</v>
      </c>
      <c r="AB1600" s="88"/>
      <c r="AC1600" s="88">
        <v>34</v>
      </c>
      <c r="AD1600" s="88">
        <v>0</v>
      </c>
      <c r="AE1600" s="88" t="s">
        <v>1693</v>
      </c>
      <c r="AF1600" s="88" t="b">
        <v>0</v>
      </c>
      <c r="AG1600" s="88" t="b">
        <v>0</v>
      </c>
      <c r="AH1600" s="88"/>
      <c r="AI1600" s="88"/>
      <c r="AJ1600" s="88"/>
      <c r="AK1600" s="88" t="s">
        <v>8861</v>
      </c>
      <c r="AL1600" s="88" t="s">
        <v>8897</v>
      </c>
      <c r="AM1600" s="88" t="s">
        <v>8861</v>
      </c>
      <c r="AN1600" s="88">
        <v>1</v>
      </c>
      <c r="AO1600" s="88" t="s">
        <v>8861</v>
      </c>
      <c r="AP1600" s="88" t="b">
        <v>0</v>
      </c>
      <c r="AQ1600" s="88" t="b">
        <v>0</v>
      </c>
      <c r="AR1600" s="88"/>
      <c r="AS1600" s="88" t="b">
        <v>0</v>
      </c>
      <c r="AT1600" s="88">
        <v>0</v>
      </c>
      <c r="AU1600" s="88">
        <v>1</v>
      </c>
    </row>
    <row r="1601" spans="1:47" ht="15" customHeight="1" x14ac:dyDescent="0.3">
      <c r="A1601" s="46" t="s">
        <v>1214</v>
      </c>
      <c r="B1601" s="46" t="s">
        <v>1198</v>
      </c>
      <c r="C1601" s="50"/>
      <c r="D1601" s="51"/>
      <c r="E1601" s="81"/>
      <c r="F1601" s="52"/>
      <c r="G1601" s="50"/>
      <c r="H1601" s="54"/>
      <c r="I1601" s="53"/>
      <c r="J1601" s="53"/>
      <c r="K1601" s="65"/>
      <c r="L1601" s="79"/>
      <c r="M1601" s="79"/>
      <c r="N1601" s="60"/>
      <c r="O1601" s="88" t="s">
        <v>1697</v>
      </c>
      <c r="P1601" s="83">
        <v>45031.983217592591</v>
      </c>
      <c r="Q1601" s="88" t="s">
        <v>8956</v>
      </c>
      <c r="R1601" s="88"/>
      <c r="S1601" s="88" t="s">
        <v>8957</v>
      </c>
      <c r="T1601" s="88" t="s">
        <v>8856</v>
      </c>
      <c r="U1601" s="88" t="s">
        <v>1214</v>
      </c>
      <c r="V1601" s="88" t="s">
        <v>8958</v>
      </c>
      <c r="W1601" s="78" t="s">
        <v>8959</v>
      </c>
      <c r="X1601" s="83">
        <v>45031.983217592591</v>
      </c>
      <c r="Y1601" s="88" t="s">
        <v>1692</v>
      </c>
      <c r="Z1601" s="88" t="b">
        <v>0</v>
      </c>
      <c r="AA1601" s="88" t="b">
        <v>0</v>
      </c>
      <c r="AB1601" s="88"/>
      <c r="AC1601" s="88">
        <v>9</v>
      </c>
      <c r="AD1601" s="88">
        <v>0</v>
      </c>
      <c r="AE1601" s="88" t="s">
        <v>1693</v>
      </c>
      <c r="AF1601" s="88" t="b">
        <v>0</v>
      </c>
      <c r="AG1601" s="88" t="b">
        <v>0</v>
      </c>
      <c r="AH1601" s="88"/>
      <c r="AI1601" s="88"/>
      <c r="AJ1601" s="88"/>
      <c r="AK1601" s="88" t="s">
        <v>8861</v>
      </c>
      <c r="AL1601" s="88" t="s">
        <v>8897</v>
      </c>
      <c r="AM1601" s="88" t="s">
        <v>8861</v>
      </c>
      <c r="AN1601" s="88">
        <v>0</v>
      </c>
      <c r="AO1601" s="88" t="s">
        <v>8861</v>
      </c>
      <c r="AP1601" s="88" t="b">
        <v>0</v>
      </c>
      <c r="AQ1601" s="88" t="b">
        <v>0</v>
      </c>
      <c r="AR1601" s="88"/>
      <c r="AS1601" s="88" t="b">
        <v>0</v>
      </c>
      <c r="AT1601" s="88">
        <v>0</v>
      </c>
      <c r="AU1601" s="88">
        <v>1</v>
      </c>
    </row>
    <row r="1602" spans="1:47" ht="15" customHeight="1" x14ac:dyDescent="0.3">
      <c r="A1602" s="46" t="s">
        <v>1198</v>
      </c>
      <c r="B1602" s="46" t="s">
        <v>1215</v>
      </c>
      <c r="C1602" s="50"/>
      <c r="D1602" s="51"/>
      <c r="E1602" s="81"/>
      <c r="F1602" s="52"/>
      <c r="G1602" s="50"/>
      <c r="H1602" s="54"/>
      <c r="I1602" s="53"/>
      <c r="J1602" s="53"/>
      <c r="K1602" s="65"/>
      <c r="L1602" s="79"/>
      <c r="M1602" s="79"/>
      <c r="N1602" s="60"/>
      <c r="O1602" s="88" t="s">
        <v>1686</v>
      </c>
      <c r="P1602" s="83">
        <v>45032.181585648148</v>
      </c>
      <c r="Q1602" s="88" t="s">
        <v>8960</v>
      </c>
      <c r="R1602" s="88"/>
      <c r="S1602" s="88" t="s">
        <v>8961</v>
      </c>
      <c r="T1602" s="88" t="s">
        <v>8856</v>
      </c>
      <c r="U1602" s="88" t="s">
        <v>8864</v>
      </c>
      <c r="V1602" s="88" t="s">
        <v>8962</v>
      </c>
      <c r="W1602" s="78" t="s">
        <v>8963</v>
      </c>
      <c r="X1602" s="83">
        <v>45032.181585648148</v>
      </c>
      <c r="Y1602" s="88" t="s">
        <v>1692</v>
      </c>
      <c r="Z1602" s="88" t="b">
        <v>0</v>
      </c>
      <c r="AA1602" s="88" t="b">
        <v>0</v>
      </c>
      <c r="AB1602" s="88"/>
      <c r="AC1602" s="88">
        <v>8</v>
      </c>
      <c r="AD1602" s="88">
        <v>0</v>
      </c>
      <c r="AE1602" s="88" t="s">
        <v>1693</v>
      </c>
      <c r="AF1602" s="88" t="b">
        <v>0</v>
      </c>
      <c r="AG1602" s="88" t="b">
        <v>0</v>
      </c>
      <c r="AH1602" s="88"/>
      <c r="AI1602" s="88"/>
      <c r="AJ1602" s="88"/>
      <c r="AK1602" s="88" t="s">
        <v>8964</v>
      </c>
      <c r="AL1602" s="88" t="s">
        <v>8965</v>
      </c>
      <c r="AM1602" s="88" t="s">
        <v>8964</v>
      </c>
      <c r="AN1602" s="88">
        <v>0</v>
      </c>
      <c r="AO1602" s="88" t="s">
        <v>8861</v>
      </c>
      <c r="AP1602" s="88" t="b">
        <v>1</v>
      </c>
      <c r="AQ1602" s="88" t="b">
        <v>0</v>
      </c>
      <c r="AR1602" s="88"/>
      <c r="AS1602" s="88" t="b">
        <v>0</v>
      </c>
      <c r="AT1602" s="88">
        <v>1</v>
      </c>
      <c r="AU1602" s="88">
        <v>1</v>
      </c>
    </row>
    <row r="1603" spans="1:47" ht="15" customHeight="1" x14ac:dyDescent="0.3">
      <c r="A1603" s="46" t="s">
        <v>1215</v>
      </c>
      <c r="B1603" s="46" t="s">
        <v>1198</v>
      </c>
      <c r="C1603" s="50"/>
      <c r="D1603" s="51"/>
      <c r="E1603" s="81"/>
      <c r="F1603" s="52"/>
      <c r="G1603" s="50"/>
      <c r="H1603" s="54"/>
      <c r="I1603" s="53"/>
      <c r="J1603" s="53"/>
      <c r="K1603" s="65"/>
      <c r="L1603" s="79"/>
      <c r="M1603" s="79"/>
      <c r="N1603" s="60"/>
      <c r="O1603" s="88" t="s">
        <v>1697</v>
      </c>
      <c r="P1603" s="83">
        <v>45031.99490740741</v>
      </c>
      <c r="Q1603" s="88" t="s">
        <v>8966</v>
      </c>
      <c r="R1603" s="88"/>
      <c r="S1603" s="88" t="s">
        <v>8964</v>
      </c>
      <c r="T1603" s="88" t="s">
        <v>8856</v>
      </c>
      <c r="U1603" s="88" t="s">
        <v>1215</v>
      </c>
      <c r="V1603" s="88" t="s">
        <v>8965</v>
      </c>
      <c r="W1603" s="78" t="s">
        <v>8967</v>
      </c>
      <c r="X1603" s="83">
        <v>45031.99490740741</v>
      </c>
      <c r="Y1603" s="88" t="s">
        <v>1692</v>
      </c>
      <c r="Z1603" s="88" t="b">
        <v>0</v>
      </c>
      <c r="AA1603" s="88" t="b">
        <v>0</v>
      </c>
      <c r="AB1603" s="88"/>
      <c r="AC1603" s="88">
        <v>4</v>
      </c>
      <c r="AD1603" s="88">
        <v>0</v>
      </c>
      <c r="AE1603" s="88" t="s">
        <v>1693</v>
      </c>
      <c r="AF1603" s="88" t="b">
        <v>0</v>
      </c>
      <c r="AG1603" s="88" t="b">
        <v>0</v>
      </c>
      <c r="AH1603" s="88"/>
      <c r="AI1603" s="88"/>
      <c r="AJ1603" s="88"/>
      <c r="AK1603" s="88" t="s">
        <v>8861</v>
      </c>
      <c r="AL1603" s="88" t="s">
        <v>8897</v>
      </c>
      <c r="AM1603" s="88" t="s">
        <v>8861</v>
      </c>
      <c r="AN1603" s="88">
        <v>1</v>
      </c>
      <c r="AO1603" s="88" t="s">
        <v>8861</v>
      </c>
      <c r="AP1603" s="88" t="b">
        <v>0</v>
      </c>
      <c r="AQ1603" s="88" t="b">
        <v>0</v>
      </c>
      <c r="AR1603" s="88"/>
      <c r="AS1603" s="88" t="b">
        <v>0</v>
      </c>
      <c r="AT1603" s="88">
        <v>0</v>
      </c>
      <c r="AU1603" s="88">
        <v>1</v>
      </c>
    </row>
    <row r="1604" spans="1:47" ht="15" customHeight="1" x14ac:dyDescent="0.3">
      <c r="A1604" s="46" t="s">
        <v>1216</v>
      </c>
      <c r="B1604" s="46" t="s">
        <v>1198</v>
      </c>
      <c r="C1604" s="50"/>
      <c r="D1604" s="51"/>
      <c r="E1604" s="81"/>
      <c r="F1604" s="52"/>
      <c r="G1604" s="50"/>
      <c r="H1604" s="54"/>
      <c r="I1604" s="53"/>
      <c r="J1604" s="53"/>
      <c r="K1604" s="65"/>
      <c r="L1604" s="79"/>
      <c r="M1604" s="79"/>
      <c r="N1604" s="60"/>
      <c r="O1604" s="88" t="s">
        <v>1697</v>
      </c>
      <c r="P1604" s="83">
        <v>45032.053993055553</v>
      </c>
      <c r="Q1604" s="88" t="s">
        <v>8968</v>
      </c>
      <c r="R1604" s="88"/>
      <c r="S1604" s="88" t="s">
        <v>8969</v>
      </c>
      <c r="T1604" s="88" t="s">
        <v>8856</v>
      </c>
      <c r="U1604" s="88" t="s">
        <v>8970</v>
      </c>
      <c r="V1604" s="88" t="s">
        <v>8971</v>
      </c>
      <c r="W1604" s="78" t="s">
        <v>8972</v>
      </c>
      <c r="X1604" s="83">
        <v>45032.053993055553</v>
      </c>
      <c r="Y1604" s="88" t="s">
        <v>1692</v>
      </c>
      <c r="Z1604" s="88" t="b">
        <v>0</v>
      </c>
      <c r="AA1604" s="88" t="b">
        <v>0</v>
      </c>
      <c r="AB1604" s="88"/>
      <c r="AC1604" s="88">
        <v>6</v>
      </c>
      <c r="AD1604" s="88">
        <v>0</v>
      </c>
      <c r="AE1604" s="88" t="s">
        <v>1693</v>
      </c>
      <c r="AF1604" s="88" t="b">
        <v>0</v>
      </c>
      <c r="AG1604" s="88" t="b">
        <v>0</v>
      </c>
      <c r="AH1604" s="88"/>
      <c r="AI1604" s="88"/>
      <c r="AJ1604" s="88"/>
      <c r="AK1604" s="88" t="s">
        <v>8861</v>
      </c>
      <c r="AL1604" s="88" t="s">
        <v>8897</v>
      </c>
      <c r="AM1604" s="88" t="s">
        <v>8861</v>
      </c>
      <c r="AN1604" s="88">
        <v>0</v>
      </c>
      <c r="AO1604" s="88" t="s">
        <v>8861</v>
      </c>
      <c r="AP1604" s="88" t="b">
        <v>0</v>
      </c>
      <c r="AQ1604" s="88" t="b">
        <v>0</v>
      </c>
      <c r="AR1604" s="88"/>
      <c r="AS1604" s="88" t="b">
        <v>0</v>
      </c>
      <c r="AT1604" s="88">
        <v>0</v>
      </c>
      <c r="AU1604" s="88">
        <v>1</v>
      </c>
    </row>
    <row r="1605" spans="1:47" ht="15" customHeight="1" x14ac:dyDescent="0.3">
      <c r="A1605" s="46" t="s">
        <v>1217</v>
      </c>
      <c r="B1605" s="46" t="s">
        <v>1218</v>
      </c>
      <c r="C1605" s="50"/>
      <c r="D1605" s="51"/>
      <c r="E1605" s="81"/>
      <c r="F1605" s="52"/>
      <c r="G1605" s="50"/>
      <c r="H1605" s="54"/>
      <c r="I1605" s="53"/>
      <c r="J1605" s="53"/>
      <c r="K1605" s="65"/>
      <c r="L1605" s="79"/>
      <c r="M1605" s="79"/>
      <c r="N1605" s="60"/>
      <c r="O1605" s="88" t="s">
        <v>1686</v>
      </c>
      <c r="P1605" s="83">
        <v>45032.323171296295</v>
      </c>
      <c r="Q1605" s="88" t="s">
        <v>8973</v>
      </c>
      <c r="R1605" s="88"/>
      <c r="S1605" s="88" t="s">
        <v>8974</v>
      </c>
      <c r="T1605" s="88" t="s">
        <v>8856</v>
      </c>
      <c r="U1605" s="88" t="s">
        <v>8975</v>
      </c>
      <c r="V1605" s="88" t="s">
        <v>8976</v>
      </c>
      <c r="W1605" s="78" t="s">
        <v>8977</v>
      </c>
      <c r="X1605" s="83">
        <v>45032.323171296295</v>
      </c>
      <c r="Y1605" s="88" t="s">
        <v>1692</v>
      </c>
      <c r="Z1605" s="88" t="b">
        <v>0</v>
      </c>
      <c r="AA1605" s="88" t="b">
        <v>0</v>
      </c>
      <c r="AB1605" s="88"/>
      <c r="AC1605" s="88">
        <v>2</v>
      </c>
      <c r="AD1605" s="88">
        <v>0</v>
      </c>
      <c r="AE1605" s="88" t="s">
        <v>1693</v>
      </c>
      <c r="AF1605" s="88" t="b">
        <v>0</v>
      </c>
      <c r="AG1605" s="88" t="b">
        <v>0</v>
      </c>
      <c r="AH1605" s="88"/>
      <c r="AI1605" s="88"/>
      <c r="AJ1605" s="88"/>
      <c r="AK1605" s="88" t="s">
        <v>8978</v>
      </c>
      <c r="AL1605" s="88" t="s">
        <v>8979</v>
      </c>
      <c r="AM1605" s="88" t="s">
        <v>8978</v>
      </c>
      <c r="AN1605" s="88">
        <v>0</v>
      </c>
      <c r="AO1605" s="88" t="s">
        <v>8861</v>
      </c>
      <c r="AP1605" s="88" t="b">
        <v>0</v>
      </c>
      <c r="AQ1605" s="88" t="b">
        <v>0</v>
      </c>
      <c r="AR1605" s="88"/>
      <c r="AS1605" s="88" t="b">
        <v>0</v>
      </c>
      <c r="AT1605" s="88">
        <v>1</v>
      </c>
      <c r="AU1605" s="88">
        <v>1</v>
      </c>
    </row>
    <row r="1606" spans="1:47" ht="15" customHeight="1" x14ac:dyDescent="0.3">
      <c r="A1606" s="46" t="s">
        <v>1218</v>
      </c>
      <c r="B1606" s="46" t="s">
        <v>1198</v>
      </c>
      <c r="C1606" s="50"/>
      <c r="D1606" s="51"/>
      <c r="E1606" s="81"/>
      <c r="F1606" s="52"/>
      <c r="G1606" s="50"/>
      <c r="H1606" s="54"/>
      <c r="I1606" s="53"/>
      <c r="J1606" s="53"/>
      <c r="K1606" s="65"/>
      <c r="L1606" s="79"/>
      <c r="M1606" s="79"/>
      <c r="N1606" s="60"/>
      <c r="O1606" s="88" t="s">
        <v>1697</v>
      </c>
      <c r="P1606" s="83">
        <v>45032.191423611112</v>
      </c>
      <c r="Q1606" s="88" t="s">
        <v>8980</v>
      </c>
      <c r="R1606" s="88"/>
      <c r="S1606" s="88" t="s">
        <v>8978</v>
      </c>
      <c r="T1606" s="88" t="s">
        <v>8856</v>
      </c>
      <c r="U1606" s="88" t="s">
        <v>1218</v>
      </c>
      <c r="V1606" s="88" t="s">
        <v>8979</v>
      </c>
      <c r="W1606" s="78" t="s">
        <v>8981</v>
      </c>
      <c r="X1606" s="83">
        <v>45032.191423611112</v>
      </c>
      <c r="Y1606" s="88" t="s">
        <v>1692</v>
      </c>
      <c r="Z1606" s="88" t="b">
        <v>0</v>
      </c>
      <c r="AA1606" s="88" t="b">
        <v>0</v>
      </c>
      <c r="AB1606" s="88"/>
      <c r="AC1606" s="88">
        <v>10</v>
      </c>
      <c r="AD1606" s="88">
        <v>0</v>
      </c>
      <c r="AE1606" s="88" t="s">
        <v>1693</v>
      </c>
      <c r="AF1606" s="88" t="b">
        <v>0</v>
      </c>
      <c r="AG1606" s="88" t="b">
        <v>0</v>
      </c>
      <c r="AH1606" s="88"/>
      <c r="AI1606" s="88"/>
      <c r="AJ1606" s="88"/>
      <c r="AK1606" s="88" t="s">
        <v>8861</v>
      </c>
      <c r="AL1606" s="88" t="s">
        <v>8897</v>
      </c>
      <c r="AM1606" s="88" t="s">
        <v>8861</v>
      </c>
      <c r="AN1606" s="88">
        <v>1</v>
      </c>
      <c r="AO1606" s="88" t="s">
        <v>8861</v>
      </c>
      <c r="AP1606" s="88" t="b">
        <v>0</v>
      </c>
      <c r="AQ1606" s="88" t="b">
        <v>0</v>
      </c>
      <c r="AR1606" s="88"/>
      <c r="AS1606" s="88" t="b">
        <v>0</v>
      </c>
      <c r="AT1606" s="88">
        <v>0</v>
      </c>
      <c r="AU1606" s="88">
        <v>1</v>
      </c>
    </row>
    <row r="1607" spans="1:47" ht="15" customHeight="1" x14ac:dyDescent="0.3">
      <c r="A1607" s="46" t="s">
        <v>1219</v>
      </c>
      <c r="B1607" s="46" t="s">
        <v>1220</v>
      </c>
      <c r="C1607" s="50"/>
      <c r="D1607" s="51"/>
      <c r="E1607" s="81"/>
      <c r="F1607" s="52"/>
      <c r="G1607" s="50"/>
      <c r="H1607" s="54"/>
      <c r="I1607" s="53"/>
      <c r="J1607" s="53"/>
      <c r="K1607" s="65"/>
      <c r="L1607" s="79"/>
      <c r="M1607" s="79"/>
      <c r="N1607" s="60"/>
      <c r="O1607" s="88" t="s">
        <v>1686</v>
      </c>
      <c r="P1607" s="83">
        <v>45032.115671296298</v>
      </c>
      <c r="Q1607" s="88" t="s">
        <v>8982</v>
      </c>
      <c r="R1607" s="88"/>
      <c r="S1607" s="88" t="s">
        <v>8983</v>
      </c>
      <c r="T1607" s="88" t="s">
        <v>8856</v>
      </c>
      <c r="U1607" s="88" t="s">
        <v>8984</v>
      </c>
      <c r="V1607" s="88" t="s">
        <v>8985</v>
      </c>
      <c r="W1607" s="78" t="s">
        <v>8986</v>
      </c>
      <c r="X1607" s="83">
        <v>45032.115671296298</v>
      </c>
      <c r="Y1607" s="88" t="s">
        <v>1692</v>
      </c>
      <c r="Z1607" s="88" t="b">
        <v>0</v>
      </c>
      <c r="AA1607" s="88" t="b">
        <v>0</v>
      </c>
      <c r="AB1607" s="88"/>
      <c r="AC1607" s="88">
        <v>4</v>
      </c>
      <c r="AD1607" s="88">
        <v>0</v>
      </c>
      <c r="AE1607" s="88" t="s">
        <v>1693</v>
      </c>
      <c r="AF1607" s="88" t="b">
        <v>0</v>
      </c>
      <c r="AG1607" s="88" t="b">
        <v>0</v>
      </c>
      <c r="AH1607" s="88"/>
      <c r="AI1607" s="88"/>
      <c r="AJ1607" s="88"/>
      <c r="AK1607" s="88" t="s">
        <v>8987</v>
      </c>
      <c r="AL1607" s="88" t="s">
        <v>8988</v>
      </c>
      <c r="AM1607" s="88" t="s">
        <v>8987</v>
      </c>
      <c r="AN1607" s="88">
        <v>0</v>
      </c>
      <c r="AO1607" s="88" t="s">
        <v>8861</v>
      </c>
      <c r="AP1607" s="88" t="b">
        <v>0</v>
      </c>
      <c r="AQ1607" s="88" t="b">
        <v>0</v>
      </c>
      <c r="AR1607" s="88"/>
      <c r="AS1607" s="88" t="b">
        <v>0</v>
      </c>
      <c r="AT1607" s="88">
        <v>1</v>
      </c>
      <c r="AU1607" s="88">
        <v>1</v>
      </c>
    </row>
    <row r="1608" spans="1:47" ht="15" customHeight="1" x14ac:dyDescent="0.3">
      <c r="A1608" s="46" t="s">
        <v>1221</v>
      </c>
      <c r="B1608" s="46" t="s">
        <v>1220</v>
      </c>
      <c r="C1608" s="50"/>
      <c r="D1608" s="51"/>
      <c r="E1608" s="81"/>
      <c r="F1608" s="52"/>
      <c r="G1608" s="50"/>
      <c r="H1608" s="54"/>
      <c r="I1608" s="53"/>
      <c r="J1608" s="53"/>
      <c r="K1608" s="65"/>
      <c r="L1608" s="79"/>
      <c r="M1608" s="79"/>
      <c r="N1608" s="60"/>
      <c r="O1608" s="88" t="s">
        <v>1686</v>
      </c>
      <c r="P1608" s="83">
        <v>45032.755324074074</v>
      </c>
      <c r="Q1608" s="88" t="s">
        <v>8989</v>
      </c>
      <c r="R1608" s="88"/>
      <c r="S1608" s="88" t="s">
        <v>8990</v>
      </c>
      <c r="T1608" s="88" t="s">
        <v>8856</v>
      </c>
      <c r="U1608" s="88" t="s">
        <v>1221</v>
      </c>
      <c r="V1608" s="88" t="s">
        <v>8991</v>
      </c>
      <c r="W1608" s="78" t="s">
        <v>8992</v>
      </c>
      <c r="X1608" s="83">
        <v>45032.755324074074</v>
      </c>
      <c r="Y1608" s="88" t="s">
        <v>1692</v>
      </c>
      <c r="Z1608" s="88" t="b">
        <v>0</v>
      </c>
      <c r="AA1608" s="88" t="b">
        <v>0</v>
      </c>
      <c r="AB1608" s="88"/>
      <c r="AC1608" s="88">
        <v>2</v>
      </c>
      <c r="AD1608" s="88">
        <v>0</v>
      </c>
      <c r="AE1608" s="88" t="s">
        <v>1693</v>
      </c>
      <c r="AF1608" s="88" t="b">
        <v>0</v>
      </c>
      <c r="AG1608" s="88" t="b">
        <v>0</v>
      </c>
      <c r="AH1608" s="88"/>
      <c r="AI1608" s="88"/>
      <c r="AJ1608" s="88"/>
      <c r="AK1608" s="88" t="s">
        <v>8987</v>
      </c>
      <c r="AL1608" s="88" t="s">
        <v>8988</v>
      </c>
      <c r="AM1608" s="88" t="s">
        <v>8987</v>
      </c>
      <c r="AN1608" s="88">
        <v>0</v>
      </c>
      <c r="AO1608" s="88" t="s">
        <v>8861</v>
      </c>
      <c r="AP1608" s="88" t="b">
        <v>0</v>
      </c>
      <c r="AQ1608" s="88" t="b">
        <v>0</v>
      </c>
      <c r="AR1608" s="88"/>
      <c r="AS1608" s="88" t="b">
        <v>0</v>
      </c>
      <c r="AT1608" s="88">
        <v>1</v>
      </c>
      <c r="AU1608" s="88">
        <v>1</v>
      </c>
    </row>
    <row r="1609" spans="1:47" ht="15" customHeight="1" x14ac:dyDescent="0.3">
      <c r="A1609" s="46" t="s">
        <v>1220</v>
      </c>
      <c r="B1609" s="46" t="s">
        <v>1198</v>
      </c>
      <c r="C1609" s="50"/>
      <c r="D1609" s="51"/>
      <c r="E1609" s="81"/>
      <c r="F1609" s="52"/>
      <c r="G1609" s="50"/>
      <c r="H1609" s="54"/>
      <c r="I1609" s="53"/>
      <c r="J1609" s="53"/>
      <c r="K1609" s="65"/>
      <c r="L1609" s="79"/>
      <c r="M1609" s="79"/>
      <c r="N1609" s="60"/>
      <c r="O1609" s="88" t="s">
        <v>1697</v>
      </c>
      <c r="P1609" s="83">
        <v>45032.06659722222</v>
      </c>
      <c r="Q1609" s="88" t="s">
        <v>8993</v>
      </c>
      <c r="R1609" s="88"/>
      <c r="S1609" s="88" t="s">
        <v>8987</v>
      </c>
      <c r="T1609" s="88" t="s">
        <v>8856</v>
      </c>
      <c r="U1609" s="88" t="s">
        <v>1220</v>
      </c>
      <c r="V1609" s="88" t="s">
        <v>8988</v>
      </c>
      <c r="W1609" s="78" t="s">
        <v>8994</v>
      </c>
      <c r="X1609" s="83">
        <v>45032.06659722222</v>
      </c>
      <c r="Y1609" s="88" t="s">
        <v>1692</v>
      </c>
      <c r="Z1609" s="88" t="b">
        <v>0</v>
      </c>
      <c r="AA1609" s="88" t="b">
        <v>0</v>
      </c>
      <c r="AB1609" s="88"/>
      <c r="AC1609" s="88">
        <v>17</v>
      </c>
      <c r="AD1609" s="88">
        <v>0</v>
      </c>
      <c r="AE1609" s="88" t="s">
        <v>1693</v>
      </c>
      <c r="AF1609" s="88" t="b">
        <v>0</v>
      </c>
      <c r="AG1609" s="88" t="b">
        <v>0</v>
      </c>
      <c r="AH1609" s="88"/>
      <c r="AI1609" s="88"/>
      <c r="AJ1609" s="88"/>
      <c r="AK1609" s="88" t="s">
        <v>8861</v>
      </c>
      <c r="AL1609" s="88" t="s">
        <v>8897</v>
      </c>
      <c r="AM1609" s="88" t="s">
        <v>8861</v>
      </c>
      <c r="AN1609" s="88">
        <v>2</v>
      </c>
      <c r="AO1609" s="88" t="s">
        <v>8861</v>
      </c>
      <c r="AP1609" s="88" t="b">
        <v>0</v>
      </c>
      <c r="AQ1609" s="88" t="b">
        <v>0</v>
      </c>
      <c r="AR1609" s="88"/>
      <c r="AS1609" s="88" t="b">
        <v>0</v>
      </c>
      <c r="AT1609" s="88">
        <v>0</v>
      </c>
      <c r="AU1609" s="88">
        <v>1</v>
      </c>
    </row>
    <row r="1610" spans="1:47" ht="15" customHeight="1" x14ac:dyDescent="0.3">
      <c r="A1610" s="46" t="s">
        <v>1222</v>
      </c>
      <c r="B1610" s="46" t="s">
        <v>1198</v>
      </c>
      <c r="C1610" s="50"/>
      <c r="D1610" s="51"/>
      <c r="E1610" s="81"/>
      <c r="F1610" s="52"/>
      <c r="G1610" s="50"/>
      <c r="H1610" s="54"/>
      <c r="I1610" s="53"/>
      <c r="J1610" s="53"/>
      <c r="K1610" s="65"/>
      <c r="L1610" s="79"/>
      <c r="M1610" s="79"/>
      <c r="N1610" s="60"/>
      <c r="O1610" s="88" t="s">
        <v>1697</v>
      </c>
      <c r="P1610" s="83">
        <v>45032.279629629629</v>
      </c>
      <c r="Q1610" s="88" t="s">
        <v>8995</v>
      </c>
      <c r="R1610" s="88"/>
      <c r="S1610" s="88" t="s">
        <v>8996</v>
      </c>
      <c r="T1610" s="88" t="s">
        <v>8856</v>
      </c>
      <c r="U1610" s="88" t="s">
        <v>1222</v>
      </c>
      <c r="V1610" s="88" t="s">
        <v>8997</v>
      </c>
      <c r="W1610" s="78" t="s">
        <v>8998</v>
      </c>
      <c r="X1610" s="83">
        <v>45032.279629629629</v>
      </c>
      <c r="Y1610" s="88" t="s">
        <v>1692</v>
      </c>
      <c r="Z1610" s="88" t="b">
        <v>0</v>
      </c>
      <c r="AA1610" s="88" t="b">
        <v>0</v>
      </c>
      <c r="AB1610" s="88"/>
      <c r="AC1610" s="88">
        <v>5</v>
      </c>
      <c r="AD1610" s="88">
        <v>0</v>
      </c>
      <c r="AE1610" s="88" t="s">
        <v>1693</v>
      </c>
      <c r="AF1610" s="88" t="b">
        <v>0</v>
      </c>
      <c r="AG1610" s="88" t="b">
        <v>0</v>
      </c>
      <c r="AH1610" s="88"/>
      <c r="AI1610" s="88"/>
      <c r="AJ1610" s="88"/>
      <c r="AK1610" s="88" t="s">
        <v>8861</v>
      </c>
      <c r="AL1610" s="88" t="s">
        <v>8897</v>
      </c>
      <c r="AM1610" s="88" t="s">
        <v>8861</v>
      </c>
      <c r="AN1610" s="88">
        <v>0</v>
      </c>
      <c r="AO1610" s="88" t="s">
        <v>8861</v>
      </c>
      <c r="AP1610" s="88" t="b">
        <v>0</v>
      </c>
      <c r="AQ1610" s="88" t="b">
        <v>0</v>
      </c>
      <c r="AR1610" s="88"/>
      <c r="AS1610" s="88" t="b">
        <v>0</v>
      </c>
      <c r="AT1610" s="88">
        <v>0</v>
      </c>
      <c r="AU1610" s="88">
        <v>1</v>
      </c>
    </row>
    <row r="1611" spans="1:47" ht="15" customHeight="1" x14ac:dyDescent="0.3">
      <c r="A1611" s="46" t="s">
        <v>1223</v>
      </c>
      <c r="B1611" s="46" t="s">
        <v>1198</v>
      </c>
      <c r="C1611" s="50"/>
      <c r="D1611" s="51"/>
      <c r="E1611" s="81"/>
      <c r="F1611" s="52"/>
      <c r="G1611" s="50"/>
      <c r="H1611" s="54"/>
      <c r="I1611" s="53"/>
      <c r="J1611" s="53"/>
      <c r="K1611" s="65"/>
      <c r="L1611" s="79"/>
      <c r="M1611" s="79"/>
      <c r="N1611" s="60"/>
      <c r="O1611" s="88" t="s">
        <v>1697</v>
      </c>
      <c r="P1611" s="83">
        <v>45032.283437500002</v>
      </c>
      <c r="Q1611" s="88" t="s">
        <v>8999</v>
      </c>
      <c r="R1611" s="88"/>
      <c r="S1611" s="88" t="s">
        <v>9000</v>
      </c>
      <c r="T1611" s="88" t="s">
        <v>8856</v>
      </c>
      <c r="U1611" s="88" t="s">
        <v>9001</v>
      </c>
      <c r="V1611" s="88" t="s">
        <v>9002</v>
      </c>
      <c r="W1611" s="78" t="s">
        <v>9003</v>
      </c>
      <c r="X1611" s="83">
        <v>45032.283437500002</v>
      </c>
      <c r="Y1611" s="88" t="s">
        <v>1692</v>
      </c>
      <c r="Z1611" s="88" t="b">
        <v>0</v>
      </c>
      <c r="AA1611" s="88" t="b">
        <v>0</v>
      </c>
      <c r="AB1611" s="88"/>
      <c r="AC1611" s="88">
        <v>4</v>
      </c>
      <c r="AD1611" s="88">
        <v>0</v>
      </c>
      <c r="AE1611" s="88" t="s">
        <v>1693</v>
      </c>
      <c r="AF1611" s="88" t="b">
        <v>0</v>
      </c>
      <c r="AG1611" s="88" t="b">
        <v>0</v>
      </c>
      <c r="AH1611" s="88"/>
      <c r="AI1611" s="88"/>
      <c r="AJ1611" s="88"/>
      <c r="AK1611" s="88" t="s">
        <v>8861</v>
      </c>
      <c r="AL1611" s="88" t="s">
        <v>8897</v>
      </c>
      <c r="AM1611" s="88" t="s">
        <v>8861</v>
      </c>
      <c r="AN1611" s="88">
        <v>0</v>
      </c>
      <c r="AO1611" s="88" t="s">
        <v>8861</v>
      </c>
      <c r="AP1611" s="88" t="b">
        <v>0</v>
      </c>
      <c r="AQ1611" s="88" t="b">
        <v>0</v>
      </c>
      <c r="AR1611" s="88"/>
      <c r="AS1611" s="88" t="b">
        <v>0</v>
      </c>
      <c r="AT1611" s="88">
        <v>0</v>
      </c>
      <c r="AU1611" s="88">
        <v>1</v>
      </c>
    </row>
    <row r="1612" spans="1:47" ht="15" customHeight="1" x14ac:dyDescent="0.3">
      <c r="A1612" s="46" t="s">
        <v>1224</v>
      </c>
      <c r="B1612" s="46" t="s">
        <v>1198</v>
      </c>
      <c r="C1612" s="50"/>
      <c r="D1612" s="51"/>
      <c r="E1612" s="81"/>
      <c r="F1612" s="52"/>
      <c r="G1612" s="50"/>
      <c r="H1612" s="54"/>
      <c r="I1612" s="53"/>
      <c r="J1612" s="53"/>
      <c r="K1612" s="65"/>
      <c r="L1612" s="79"/>
      <c r="M1612" s="79"/>
      <c r="N1612" s="60"/>
      <c r="O1612" s="88" t="s">
        <v>1697</v>
      </c>
      <c r="P1612" s="83">
        <v>45032.320706018516</v>
      </c>
      <c r="Q1612" s="88" t="s">
        <v>9004</v>
      </c>
      <c r="R1612" s="88"/>
      <c r="S1612" s="88" t="s">
        <v>9005</v>
      </c>
      <c r="T1612" s="88" t="s">
        <v>8856</v>
      </c>
      <c r="U1612" s="88" t="s">
        <v>1224</v>
      </c>
      <c r="V1612" s="88" t="s">
        <v>9006</v>
      </c>
      <c r="W1612" s="78" t="s">
        <v>9007</v>
      </c>
      <c r="X1612" s="83">
        <v>45032.320706018516</v>
      </c>
      <c r="Y1612" s="88" t="s">
        <v>1692</v>
      </c>
      <c r="Z1612" s="88" t="b">
        <v>0</v>
      </c>
      <c r="AA1612" s="88" t="b">
        <v>0</v>
      </c>
      <c r="AB1612" s="88"/>
      <c r="AC1612" s="88">
        <v>6</v>
      </c>
      <c r="AD1612" s="88">
        <v>0</v>
      </c>
      <c r="AE1612" s="88" t="s">
        <v>1693</v>
      </c>
      <c r="AF1612" s="88" t="b">
        <v>0</v>
      </c>
      <c r="AG1612" s="88" t="b">
        <v>0</v>
      </c>
      <c r="AH1612" s="88"/>
      <c r="AI1612" s="88"/>
      <c r="AJ1612" s="88"/>
      <c r="AK1612" s="88" t="s">
        <v>8861</v>
      </c>
      <c r="AL1612" s="88" t="s">
        <v>8897</v>
      </c>
      <c r="AM1612" s="88" t="s">
        <v>8861</v>
      </c>
      <c r="AN1612" s="88">
        <v>0</v>
      </c>
      <c r="AO1612" s="88" t="s">
        <v>8861</v>
      </c>
      <c r="AP1612" s="88" t="b">
        <v>0</v>
      </c>
      <c r="AQ1612" s="88" t="b">
        <v>0</v>
      </c>
      <c r="AR1612" s="88"/>
      <c r="AS1612" s="88" t="b">
        <v>0</v>
      </c>
      <c r="AT1612" s="88">
        <v>0</v>
      </c>
      <c r="AU1612" s="88">
        <v>1</v>
      </c>
    </row>
    <row r="1613" spans="1:47" ht="15" customHeight="1" x14ac:dyDescent="0.3">
      <c r="A1613" s="46" t="s">
        <v>1198</v>
      </c>
      <c r="B1613" s="46" t="s">
        <v>1225</v>
      </c>
      <c r="C1613" s="50"/>
      <c r="D1613" s="51"/>
      <c r="E1613" s="81"/>
      <c r="F1613" s="52"/>
      <c r="G1613" s="50"/>
      <c r="H1613" s="54"/>
      <c r="I1613" s="53"/>
      <c r="J1613" s="53"/>
      <c r="K1613" s="65"/>
      <c r="L1613" s="79"/>
      <c r="M1613" s="79"/>
      <c r="N1613" s="60"/>
      <c r="O1613" s="88" t="s">
        <v>1686</v>
      </c>
      <c r="P1613" s="83">
        <v>45032.658807870372</v>
      </c>
      <c r="Q1613" s="88" t="s">
        <v>9008</v>
      </c>
      <c r="R1613" s="88"/>
      <c r="S1613" s="88" t="s">
        <v>9009</v>
      </c>
      <c r="T1613" s="88" t="s">
        <v>8856</v>
      </c>
      <c r="U1613" s="88" t="s">
        <v>8864</v>
      </c>
      <c r="V1613" s="88" t="s">
        <v>9010</v>
      </c>
      <c r="W1613" s="78" t="s">
        <v>9011</v>
      </c>
      <c r="X1613" s="83">
        <v>45032.658807870372</v>
      </c>
      <c r="Y1613" s="88" t="s">
        <v>1692</v>
      </c>
      <c r="Z1613" s="88" t="b">
        <v>0</v>
      </c>
      <c r="AA1613" s="88" t="b">
        <v>0</v>
      </c>
      <c r="AB1613" s="88"/>
      <c r="AC1613" s="88">
        <v>1</v>
      </c>
      <c r="AD1613" s="88">
        <v>0</v>
      </c>
      <c r="AE1613" s="88" t="s">
        <v>1693</v>
      </c>
      <c r="AF1613" s="88" t="b">
        <v>0</v>
      </c>
      <c r="AG1613" s="88" t="b">
        <v>0</v>
      </c>
      <c r="AH1613" s="88"/>
      <c r="AI1613" s="88"/>
      <c r="AJ1613" s="88"/>
      <c r="AK1613" s="88" t="s">
        <v>9012</v>
      </c>
      <c r="AL1613" s="88" t="s">
        <v>9013</v>
      </c>
      <c r="AM1613" s="88" t="s">
        <v>9012</v>
      </c>
      <c r="AN1613" s="88">
        <v>0</v>
      </c>
      <c r="AO1613" s="88" t="s">
        <v>8861</v>
      </c>
      <c r="AP1613" s="88" t="b">
        <v>1</v>
      </c>
      <c r="AQ1613" s="88" t="b">
        <v>0</v>
      </c>
      <c r="AR1613" s="88"/>
      <c r="AS1613" s="88" t="b">
        <v>0</v>
      </c>
      <c r="AT1613" s="88">
        <v>3</v>
      </c>
      <c r="AU1613" s="88">
        <v>2</v>
      </c>
    </row>
    <row r="1614" spans="1:47" ht="15" customHeight="1" x14ac:dyDescent="0.3">
      <c r="A1614" s="46" t="s">
        <v>1225</v>
      </c>
      <c r="B1614" s="46" t="s">
        <v>1198</v>
      </c>
      <c r="C1614" s="50"/>
      <c r="D1614" s="51"/>
      <c r="E1614" s="81"/>
      <c r="F1614" s="52"/>
      <c r="G1614" s="50"/>
      <c r="H1614" s="54"/>
      <c r="I1614" s="53"/>
      <c r="J1614" s="53"/>
      <c r="K1614" s="65"/>
      <c r="L1614" s="79"/>
      <c r="M1614" s="79"/>
      <c r="N1614" s="60"/>
      <c r="O1614" s="88" t="s">
        <v>1686</v>
      </c>
      <c r="P1614" s="83">
        <v>45032.571099537039</v>
      </c>
      <c r="Q1614" s="88" t="s">
        <v>9014</v>
      </c>
      <c r="R1614" s="88"/>
      <c r="S1614" s="88" t="s">
        <v>9012</v>
      </c>
      <c r="T1614" s="88" t="s">
        <v>8856</v>
      </c>
      <c r="U1614" s="88" t="s">
        <v>9015</v>
      </c>
      <c r="V1614" s="88" t="s">
        <v>9013</v>
      </c>
      <c r="W1614" s="78" t="s">
        <v>9016</v>
      </c>
      <c r="X1614" s="83">
        <v>45032.571099537039</v>
      </c>
      <c r="Y1614" s="88" t="s">
        <v>1692</v>
      </c>
      <c r="Z1614" s="88" t="b">
        <v>0</v>
      </c>
      <c r="AA1614" s="88" t="b">
        <v>0</v>
      </c>
      <c r="AB1614" s="88"/>
      <c r="AC1614" s="88">
        <v>1</v>
      </c>
      <c r="AD1614" s="88">
        <v>0</v>
      </c>
      <c r="AE1614" s="88" t="s">
        <v>1693</v>
      </c>
      <c r="AF1614" s="88" t="b">
        <v>0</v>
      </c>
      <c r="AG1614" s="88" t="b">
        <v>0</v>
      </c>
      <c r="AH1614" s="88"/>
      <c r="AI1614" s="88"/>
      <c r="AJ1614" s="88"/>
      <c r="AK1614" s="88" t="s">
        <v>9017</v>
      </c>
      <c r="AL1614" s="88" t="s">
        <v>9018</v>
      </c>
      <c r="AM1614" s="88" t="s">
        <v>9017</v>
      </c>
      <c r="AN1614" s="88">
        <v>1</v>
      </c>
      <c r="AO1614" s="88" t="s">
        <v>8861</v>
      </c>
      <c r="AP1614" s="88" t="b">
        <v>0</v>
      </c>
      <c r="AQ1614" s="88" t="b">
        <v>0</v>
      </c>
      <c r="AR1614" s="88"/>
      <c r="AS1614" s="88" t="b">
        <v>0</v>
      </c>
      <c r="AT1614" s="88">
        <v>2</v>
      </c>
      <c r="AU1614" s="88">
        <v>2</v>
      </c>
    </row>
    <row r="1615" spans="1:47" ht="15" customHeight="1" x14ac:dyDescent="0.3">
      <c r="A1615" s="46" t="s">
        <v>1198</v>
      </c>
      <c r="B1615" s="46" t="s">
        <v>1225</v>
      </c>
      <c r="C1615" s="50"/>
      <c r="D1615" s="51"/>
      <c r="E1615" s="81"/>
      <c r="F1615" s="52"/>
      <c r="G1615" s="50"/>
      <c r="H1615" s="54"/>
      <c r="I1615" s="53"/>
      <c r="J1615" s="53"/>
      <c r="K1615" s="65"/>
      <c r="L1615" s="79"/>
      <c r="M1615" s="79"/>
      <c r="N1615" s="60"/>
      <c r="O1615" s="88" t="s">
        <v>1686</v>
      </c>
      <c r="P1615" s="83">
        <v>45032.568819444445</v>
      </c>
      <c r="Q1615" s="88" t="s">
        <v>9019</v>
      </c>
      <c r="R1615" s="88"/>
      <c r="S1615" s="88" t="s">
        <v>9017</v>
      </c>
      <c r="T1615" s="88" t="s">
        <v>8856</v>
      </c>
      <c r="U1615" s="88" t="s">
        <v>8864</v>
      </c>
      <c r="V1615" s="88" t="s">
        <v>9018</v>
      </c>
      <c r="W1615" s="78" t="s">
        <v>9020</v>
      </c>
      <c r="X1615" s="83">
        <v>45032.568819444445</v>
      </c>
      <c r="Y1615" s="88" t="s">
        <v>1692</v>
      </c>
      <c r="Z1615" s="88" t="b">
        <v>0</v>
      </c>
      <c r="AA1615" s="88" t="b">
        <v>0</v>
      </c>
      <c r="AB1615" s="88"/>
      <c r="AC1615" s="88">
        <v>1</v>
      </c>
      <c r="AD1615" s="88">
        <v>0</v>
      </c>
      <c r="AE1615" s="88" t="s">
        <v>1693</v>
      </c>
      <c r="AF1615" s="88" t="b">
        <v>0</v>
      </c>
      <c r="AG1615" s="88" t="b">
        <v>0</v>
      </c>
      <c r="AH1615" s="88"/>
      <c r="AI1615" s="88"/>
      <c r="AJ1615" s="88"/>
      <c r="AK1615" s="88" t="s">
        <v>9021</v>
      </c>
      <c r="AL1615" s="88" t="s">
        <v>9022</v>
      </c>
      <c r="AM1615" s="88" t="s">
        <v>9021</v>
      </c>
      <c r="AN1615" s="88">
        <v>1</v>
      </c>
      <c r="AO1615" s="88" t="s">
        <v>8861</v>
      </c>
      <c r="AP1615" s="88" t="b">
        <v>1</v>
      </c>
      <c r="AQ1615" s="88" t="b">
        <v>0</v>
      </c>
      <c r="AR1615" s="88"/>
      <c r="AS1615" s="88" t="b">
        <v>0</v>
      </c>
      <c r="AT1615" s="88">
        <v>1</v>
      </c>
      <c r="AU1615" s="88">
        <v>2</v>
      </c>
    </row>
    <row r="1616" spans="1:47" ht="15" customHeight="1" x14ac:dyDescent="0.3">
      <c r="A1616" s="46" t="s">
        <v>1225</v>
      </c>
      <c r="B1616" s="46" t="s">
        <v>1198</v>
      </c>
      <c r="C1616" s="50"/>
      <c r="D1616" s="51"/>
      <c r="E1616" s="81"/>
      <c r="F1616" s="52"/>
      <c r="G1616" s="50"/>
      <c r="H1616" s="54"/>
      <c r="I1616" s="53"/>
      <c r="J1616" s="53"/>
      <c r="K1616" s="65"/>
      <c r="L1616" s="79"/>
      <c r="M1616" s="79"/>
      <c r="N1616" s="60"/>
      <c r="O1616" s="88" t="s">
        <v>1697</v>
      </c>
      <c r="P1616" s="83">
        <v>45032.34171296296</v>
      </c>
      <c r="Q1616" s="88" t="s">
        <v>9023</v>
      </c>
      <c r="R1616" s="88"/>
      <c r="S1616" s="88" t="s">
        <v>9021</v>
      </c>
      <c r="T1616" s="88" t="s">
        <v>8856</v>
      </c>
      <c r="U1616" s="88" t="s">
        <v>9015</v>
      </c>
      <c r="V1616" s="88" t="s">
        <v>9022</v>
      </c>
      <c r="W1616" s="78" t="s">
        <v>9024</v>
      </c>
      <c r="X1616" s="83">
        <v>45032.34171296296</v>
      </c>
      <c r="Y1616" s="88" t="s">
        <v>1692</v>
      </c>
      <c r="Z1616" s="88" t="b">
        <v>0</v>
      </c>
      <c r="AA1616" s="88" t="b">
        <v>0</v>
      </c>
      <c r="AB1616" s="88"/>
      <c r="AC1616" s="88">
        <v>1</v>
      </c>
      <c r="AD1616" s="88">
        <v>0</v>
      </c>
      <c r="AE1616" s="88" t="s">
        <v>1693</v>
      </c>
      <c r="AF1616" s="88" t="b">
        <v>0</v>
      </c>
      <c r="AG1616" s="88" t="b">
        <v>0</v>
      </c>
      <c r="AH1616" s="88"/>
      <c r="AI1616" s="88"/>
      <c r="AJ1616" s="88"/>
      <c r="AK1616" s="88" t="s">
        <v>8861</v>
      </c>
      <c r="AL1616" s="88" t="s">
        <v>8897</v>
      </c>
      <c r="AM1616" s="88" t="s">
        <v>8861</v>
      </c>
      <c r="AN1616" s="88">
        <v>1</v>
      </c>
      <c r="AO1616" s="88" t="s">
        <v>8861</v>
      </c>
      <c r="AP1616" s="88" t="b">
        <v>0</v>
      </c>
      <c r="AQ1616" s="88" t="b">
        <v>0</v>
      </c>
      <c r="AR1616" s="88"/>
      <c r="AS1616" s="88" t="b">
        <v>0</v>
      </c>
      <c r="AT1616" s="88">
        <v>0</v>
      </c>
      <c r="AU1616" s="88">
        <v>2</v>
      </c>
    </row>
    <row r="1617" spans="1:47" ht="15" customHeight="1" x14ac:dyDescent="0.3">
      <c r="A1617" s="46" t="s">
        <v>1226</v>
      </c>
      <c r="B1617" s="46" t="s">
        <v>1198</v>
      </c>
      <c r="C1617" s="50"/>
      <c r="D1617" s="51"/>
      <c r="E1617" s="81"/>
      <c r="F1617" s="52"/>
      <c r="G1617" s="50"/>
      <c r="H1617" s="54"/>
      <c r="I1617" s="53"/>
      <c r="J1617" s="53"/>
      <c r="K1617" s="65"/>
      <c r="L1617" s="79"/>
      <c r="M1617" s="79"/>
      <c r="N1617" s="60"/>
      <c r="O1617" s="88" t="s">
        <v>1697</v>
      </c>
      <c r="P1617" s="83">
        <v>45032.359317129631</v>
      </c>
      <c r="Q1617" s="88" t="s">
        <v>9025</v>
      </c>
      <c r="R1617" s="88"/>
      <c r="S1617" s="88" t="s">
        <v>9026</v>
      </c>
      <c r="T1617" s="88" t="s">
        <v>8856</v>
      </c>
      <c r="U1617" s="88" t="s">
        <v>9027</v>
      </c>
      <c r="V1617" s="88" t="s">
        <v>9028</v>
      </c>
      <c r="W1617" s="78" t="s">
        <v>9029</v>
      </c>
      <c r="X1617" s="83">
        <v>45032.359317129631</v>
      </c>
      <c r="Y1617" s="88" t="s">
        <v>1692</v>
      </c>
      <c r="Z1617" s="88" t="b">
        <v>0</v>
      </c>
      <c r="AA1617" s="88" t="b">
        <v>0</v>
      </c>
      <c r="AB1617" s="88"/>
      <c r="AC1617" s="88">
        <v>-2</v>
      </c>
      <c r="AD1617" s="88">
        <v>0</v>
      </c>
      <c r="AE1617" s="88" t="s">
        <v>1693</v>
      </c>
      <c r="AF1617" s="88" t="b">
        <v>0</v>
      </c>
      <c r="AG1617" s="88" t="b">
        <v>0</v>
      </c>
      <c r="AH1617" s="88"/>
      <c r="AI1617" s="88"/>
      <c r="AJ1617" s="88"/>
      <c r="AK1617" s="88" t="s">
        <v>8861</v>
      </c>
      <c r="AL1617" s="88" t="s">
        <v>8897</v>
      </c>
      <c r="AM1617" s="88" t="s">
        <v>8861</v>
      </c>
      <c r="AN1617" s="88">
        <v>0</v>
      </c>
      <c r="AO1617" s="88" t="s">
        <v>8861</v>
      </c>
      <c r="AP1617" s="88" t="b">
        <v>0</v>
      </c>
      <c r="AQ1617" s="88" t="b">
        <v>0</v>
      </c>
      <c r="AR1617" s="88"/>
      <c r="AS1617" s="88" t="b">
        <v>0</v>
      </c>
      <c r="AT1617" s="88">
        <v>0</v>
      </c>
      <c r="AU1617" s="88">
        <v>1</v>
      </c>
    </row>
    <row r="1618" spans="1:47" ht="15" customHeight="1" x14ac:dyDescent="0.3">
      <c r="A1618" s="46" t="s">
        <v>1227</v>
      </c>
      <c r="B1618" s="46" t="s">
        <v>1198</v>
      </c>
      <c r="C1618" s="50"/>
      <c r="D1618" s="51"/>
      <c r="E1618" s="81"/>
      <c r="F1618" s="52"/>
      <c r="G1618" s="50"/>
      <c r="H1618" s="54"/>
      <c r="I1618" s="53"/>
      <c r="J1618" s="53"/>
      <c r="K1618" s="65"/>
      <c r="L1618" s="79"/>
      <c r="M1618" s="79"/>
      <c r="N1618" s="60"/>
      <c r="O1618" s="88" t="s">
        <v>1697</v>
      </c>
      <c r="P1618" s="83">
        <v>45033.470694444448</v>
      </c>
      <c r="Q1618" s="88" t="s">
        <v>9030</v>
      </c>
      <c r="R1618" s="88"/>
      <c r="S1618" s="88" t="s">
        <v>9031</v>
      </c>
      <c r="T1618" s="88" t="s">
        <v>8856</v>
      </c>
      <c r="U1618" s="88" t="s">
        <v>1227</v>
      </c>
      <c r="V1618" s="88" t="s">
        <v>9032</v>
      </c>
      <c r="W1618" s="78" t="s">
        <v>9033</v>
      </c>
      <c r="X1618" s="83">
        <v>45033.470694444448</v>
      </c>
      <c r="Y1618" s="88" t="s">
        <v>1692</v>
      </c>
      <c r="Z1618" s="88" t="b">
        <v>0</v>
      </c>
      <c r="AA1618" s="88" t="b">
        <v>0</v>
      </c>
      <c r="AB1618" s="88"/>
      <c r="AC1618" s="88">
        <v>2</v>
      </c>
      <c r="AD1618" s="88">
        <v>0</v>
      </c>
      <c r="AE1618" s="88" t="s">
        <v>1693</v>
      </c>
      <c r="AF1618" s="88" t="b">
        <v>0</v>
      </c>
      <c r="AG1618" s="88" t="b">
        <v>0</v>
      </c>
      <c r="AH1618" s="88"/>
      <c r="AI1618" s="88"/>
      <c r="AJ1618" s="88"/>
      <c r="AK1618" s="88" t="s">
        <v>8861</v>
      </c>
      <c r="AL1618" s="88" t="s">
        <v>8897</v>
      </c>
      <c r="AM1618" s="88" t="s">
        <v>8861</v>
      </c>
      <c r="AN1618" s="88">
        <v>0</v>
      </c>
      <c r="AO1618" s="88" t="s">
        <v>8861</v>
      </c>
      <c r="AP1618" s="88" t="b">
        <v>0</v>
      </c>
      <c r="AQ1618" s="88" t="b">
        <v>0</v>
      </c>
      <c r="AR1618" s="88"/>
      <c r="AS1618" s="88" t="b">
        <v>0</v>
      </c>
      <c r="AT1618" s="88">
        <v>0</v>
      </c>
      <c r="AU1618" s="88">
        <v>1</v>
      </c>
    </row>
    <row r="1619" spans="1:47" ht="15" customHeight="1" x14ac:dyDescent="0.3">
      <c r="A1619" s="46" t="s">
        <v>1198</v>
      </c>
      <c r="B1619" s="46" t="s">
        <v>1198</v>
      </c>
      <c r="C1619" s="50"/>
      <c r="D1619" s="51"/>
      <c r="E1619" s="81"/>
      <c r="F1619" s="52"/>
      <c r="G1619" s="50"/>
      <c r="H1619" s="54"/>
      <c r="I1619" s="53"/>
      <c r="J1619" s="53"/>
      <c r="K1619" s="65"/>
      <c r="L1619" s="79"/>
      <c r="M1619" s="79"/>
      <c r="N1619" s="60"/>
      <c r="O1619" s="88" t="s">
        <v>1736</v>
      </c>
      <c r="P1619" s="83">
        <v>45031.890277777777</v>
      </c>
      <c r="Q1619" s="88" t="s">
        <v>9034</v>
      </c>
      <c r="R1619" s="88"/>
      <c r="S1619" s="88" t="s">
        <v>8861</v>
      </c>
      <c r="T1619" s="88" t="s">
        <v>8856</v>
      </c>
      <c r="U1619" s="88" t="s">
        <v>8864</v>
      </c>
      <c r="V1619" s="88" t="s">
        <v>8897</v>
      </c>
      <c r="W1619" s="78" t="s">
        <v>9035</v>
      </c>
      <c r="X1619" s="83">
        <v>45031.890277777777</v>
      </c>
      <c r="Y1619" s="88" t="s">
        <v>1692</v>
      </c>
      <c r="Z1619" s="88" t="b">
        <v>0</v>
      </c>
      <c r="AA1619" s="88" t="b">
        <v>0</v>
      </c>
      <c r="AB1619" s="88"/>
      <c r="AC1619" s="88">
        <v>226</v>
      </c>
      <c r="AD1619" s="88">
        <v>10</v>
      </c>
      <c r="AE1619" s="88" t="s">
        <v>1693</v>
      </c>
      <c r="AF1619" s="88" t="b">
        <v>0</v>
      </c>
      <c r="AG1619" s="88" t="b">
        <v>0</v>
      </c>
      <c r="AH1619" s="88" t="s">
        <v>9036</v>
      </c>
      <c r="AI1619" s="88" t="b">
        <v>0</v>
      </c>
      <c r="AJ1619" s="88">
        <v>0.96</v>
      </c>
      <c r="AK1619" s="88"/>
      <c r="AL1619" s="88"/>
      <c r="AM1619" s="88" t="s">
        <v>8861</v>
      </c>
      <c r="AN1619" s="88">
        <v>0</v>
      </c>
      <c r="AO1619" s="88"/>
      <c r="AP1619" s="88"/>
      <c r="AQ1619" s="88"/>
      <c r="AR1619" s="88"/>
      <c r="AS1619" s="88"/>
      <c r="AT1619" s="88"/>
      <c r="AU1619" s="88">
        <v>1</v>
      </c>
    </row>
    <row r="1620" spans="1:47" ht="15" customHeight="1" x14ac:dyDescent="0.3">
      <c r="A1620" s="46" t="s">
        <v>1228</v>
      </c>
      <c r="B1620" s="46" t="s">
        <v>1229</v>
      </c>
      <c r="C1620" s="50"/>
      <c r="D1620" s="51"/>
      <c r="E1620" s="81"/>
      <c r="F1620" s="52"/>
      <c r="G1620" s="50"/>
      <c r="H1620" s="54"/>
      <c r="I1620" s="53"/>
      <c r="J1620" s="53"/>
      <c r="K1620" s="65"/>
      <c r="L1620" s="79"/>
      <c r="M1620" s="79"/>
      <c r="N1620" s="60"/>
      <c r="O1620" s="88" t="s">
        <v>1686</v>
      </c>
      <c r="P1620" s="83">
        <v>45033.218194444446</v>
      </c>
      <c r="Q1620" s="88" t="s">
        <v>9037</v>
      </c>
      <c r="R1620" s="88"/>
      <c r="S1620" s="88" t="s">
        <v>9038</v>
      </c>
      <c r="T1620" s="88" t="s">
        <v>2919</v>
      </c>
      <c r="U1620" s="88" t="s">
        <v>9039</v>
      </c>
      <c r="V1620" s="88" t="s">
        <v>9040</v>
      </c>
      <c r="W1620" s="78" t="s">
        <v>9041</v>
      </c>
      <c r="X1620" s="83">
        <v>45033.218194444446</v>
      </c>
      <c r="Y1620" s="88" t="s">
        <v>1692</v>
      </c>
      <c r="Z1620" s="88" t="b">
        <v>0</v>
      </c>
      <c r="AA1620" s="88" t="b">
        <v>0</v>
      </c>
      <c r="AB1620" s="88"/>
      <c r="AC1620" s="88">
        <v>2</v>
      </c>
      <c r="AD1620" s="88">
        <v>0</v>
      </c>
      <c r="AE1620" s="88" t="s">
        <v>1693</v>
      </c>
      <c r="AF1620" s="88" t="b">
        <v>0</v>
      </c>
      <c r="AG1620" s="88" t="b">
        <v>0</v>
      </c>
      <c r="AH1620" s="88"/>
      <c r="AI1620" s="88"/>
      <c r="AJ1620" s="88"/>
      <c r="AK1620" s="88" t="s">
        <v>9042</v>
      </c>
      <c r="AL1620" s="88" t="s">
        <v>9043</v>
      </c>
      <c r="AM1620" s="88" t="s">
        <v>9042</v>
      </c>
      <c r="AN1620" s="88">
        <v>0</v>
      </c>
      <c r="AO1620" s="88" t="s">
        <v>9044</v>
      </c>
      <c r="AP1620" s="88" t="b">
        <v>1</v>
      </c>
      <c r="AQ1620" s="88" t="b">
        <v>0</v>
      </c>
      <c r="AR1620" s="88"/>
      <c r="AS1620" s="88" t="b">
        <v>0</v>
      </c>
      <c r="AT1620" s="88">
        <v>1</v>
      </c>
      <c r="AU1620" s="88">
        <v>1</v>
      </c>
    </row>
    <row r="1621" spans="1:47" ht="15" customHeight="1" x14ac:dyDescent="0.3">
      <c r="A1621" s="46" t="s">
        <v>1229</v>
      </c>
      <c r="B1621" s="46" t="s">
        <v>1228</v>
      </c>
      <c r="C1621" s="50"/>
      <c r="D1621" s="51"/>
      <c r="E1621" s="81"/>
      <c r="F1621" s="52"/>
      <c r="G1621" s="50"/>
      <c r="H1621" s="54"/>
      <c r="I1621" s="53"/>
      <c r="J1621" s="53"/>
      <c r="K1621" s="65"/>
      <c r="L1621" s="79"/>
      <c r="M1621" s="79"/>
      <c r="N1621" s="60"/>
      <c r="O1621" s="88" t="s">
        <v>1697</v>
      </c>
      <c r="P1621" s="83">
        <v>45033.205891203703</v>
      </c>
      <c r="Q1621" s="88" t="s">
        <v>9045</v>
      </c>
      <c r="R1621" s="88"/>
      <c r="S1621" s="88" t="s">
        <v>9042</v>
      </c>
      <c r="T1621" s="88" t="s">
        <v>2919</v>
      </c>
      <c r="U1621" s="88" t="s">
        <v>1229</v>
      </c>
      <c r="V1621" s="88" t="s">
        <v>9043</v>
      </c>
      <c r="W1621" s="78" t="s">
        <v>9046</v>
      </c>
      <c r="X1621" s="83">
        <v>45033.205891203703</v>
      </c>
      <c r="Y1621" s="88" t="s">
        <v>1692</v>
      </c>
      <c r="Z1621" s="88" t="b">
        <v>0</v>
      </c>
      <c r="AA1621" s="88" t="b">
        <v>0</v>
      </c>
      <c r="AB1621" s="88"/>
      <c r="AC1621" s="88">
        <v>1</v>
      </c>
      <c r="AD1621" s="88">
        <v>0</v>
      </c>
      <c r="AE1621" s="88" t="s">
        <v>1693</v>
      </c>
      <c r="AF1621" s="88" t="b">
        <v>0</v>
      </c>
      <c r="AG1621" s="88" t="b">
        <v>0</v>
      </c>
      <c r="AH1621" s="88"/>
      <c r="AI1621" s="88"/>
      <c r="AJ1621" s="88"/>
      <c r="AK1621" s="88" t="s">
        <v>9044</v>
      </c>
      <c r="AL1621" s="88" t="s">
        <v>9047</v>
      </c>
      <c r="AM1621" s="88" t="s">
        <v>9044</v>
      </c>
      <c r="AN1621" s="88">
        <v>1</v>
      </c>
      <c r="AO1621" s="88" t="s">
        <v>9044</v>
      </c>
      <c r="AP1621" s="88" t="b">
        <v>0</v>
      </c>
      <c r="AQ1621" s="88" t="b">
        <v>0</v>
      </c>
      <c r="AR1621" s="88"/>
      <c r="AS1621" s="88" t="b">
        <v>0</v>
      </c>
      <c r="AT1621" s="88">
        <v>0</v>
      </c>
      <c r="AU1621" s="88">
        <v>1</v>
      </c>
    </row>
    <row r="1622" spans="1:47" ht="15" customHeight="1" x14ac:dyDescent="0.3">
      <c r="A1622" s="46" t="s">
        <v>1228</v>
      </c>
      <c r="B1622" s="46" t="s">
        <v>1230</v>
      </c>
      <c r="C1622" s="50"/>
      <c r="D1622" s="51"/>
      <c r="E1622" s="81"/>
      <c r="F1622" s="52"/>
      <c r="G1622" s="50"/>
      <c r="H1622" s="54"/>
      <c r="I1622" s="53"/>
      <c r="J1622" s="53"/>
      <c r="K1622" s="65"/>
      <c r="L1622" s="79"/>
      <c r="M1622" s="79"/>
      <c r="N1622" s="60"/>
      <c r="O1622" s="88" t="s">
        <v>1686</v>
      </c>
      <c r="P1622" s="83">
        <v>45033.275509259256</v>
      </c>
      <c r="Q1622" s="88" t="s">
        <v>9048</v>
      </c>
      <c r="R1622" s="88"/>
      <c r="S1622" s="88" t="s">
        <v>9049</v>
      </c>
      <c r="T1622" s="88" t="s">
        <v>2919</v>
      </c>
      <c r="U1622" s="88" t="s">
        <v>9039</v>
      </c>
      <c r="V1622" s="88" t="s">
        <v>9050</v>
      </c>
      <c r="W1622" s="78" t="s">
        <v>9051</v>
      </c>
      <c r="X1622" s="83">
        <v>45033.275509259256</v>
      </c>
      <c r="Y1622" s="88" t="s">
        <v>1692</v>
      </c>
      <c r="Z1622" s="88" t="b">
        <v>0</v>
      </c>
      <c r="AA1622" s="88" t="b">
        <v>0</v>
      </c>
      <c r="AB1622" s="88"/>
      <c r="AC1622" s="88">
        <v>1</v>
      </c>
      <c r="AD1622" s="88">
        <v>0</v>
      </c>
      <c r="AE1622" s="88" t="s">
        <v>1693</v>
      </c>
      <c r="AF1622" s="88" t="b">
        <v>0</v>
      </c>
      <c r="AG1622" s="88" t="b">
        <v>0</v>
      </c>
      <c r="AH1622" s="88"/>
      <c r="AI1622" s="88"/>
      <c r="AJ1622" s="88"/>
      <c r="AK1622" s="88" t="s">
        <v>9052</v>
      </c>
      <c r="AL1622" s="88" t="s">
        <v>9053</v>
      </c>
      <c r="AM1622" s="88" t="s">
        <v>9052</v>
      </c>
      <c r="AN1622" s="88">
        <v>0</v>
      </c>
      <c r="AO1622" s="88" t="s">
        <v>9044</v>
      </c>
      <c r="AP1622" s="88" t="b">
        <v>1</v>
      </c>
      <c r="AQ1622" s="88" t="b">
        <v>0</v>
      </c>
      <c r="AR1622" s="88"/>
      <c r="AS1622" s="88" t="b">
        <v>0</v>
      </c>
      <c r="AT1622" s="88">
        <v>1</v>
      </c>
      <c r="AU1622" s="88">
        <v>1</v>
      </c>
    </row>
    <row r="1623" spans="1:47" ht="15" customHeight="1" x14ac:dyDescent="0.3">
      <c r="A1623" s="46" t="s">
        <v>1230</v>
      </c>
      <c r="B1623" s="46" t="s">
        <v>1228</v>
      </c>
      <c r="C1623" s="50"/>
      <c r="D1623" s="51"/>
      <c r="E1623" s="81"/>
      <c r="F1623" s="52"/>
      <c r="G1623" s="50"/>
      <c r="H1623" s="54"/>
      <c r="I1623" s="53"/>
      <c r="J1623" s="53"/>
      <c r="K1623" s="65"/>
      <c r="L1623" s="79"/>
      <c r="M1623" s="79"/>
      <c r="N1623" s="60"/>
      <c r="O1623" s="88" t="s">
        <v>1697</v>
      </c>
      <c r="P1623" s="83">
        <v>45033.244293981479</v>
      </c>
      <c r="Q1623" s="88" t="s">
        <v>9054</v>
      </c>
      <c r="R1623" s="88"/>
      <c r="S1623" s="88" t="s">
        <v>9052</v>
      </c>
      <c r="T1623" s="88" t="s">
        <v>2919</v>
      </c>
      <c r="U1623" s="88" t="s">
        <v>9055</v>
      </c>
      <c r="V1623" s="88" t="s">
        <v>9053</v>
      </c>
      <c r="W1623" s="78" t="s">
        <v>9056</v>
      </c>
      <c r="X1623" s="83">
        <v>45033.244293981479</v>
      </c>
      <c r="Y1623" s="83">
        <v>45033.246388888889</v>
      </c>
      <c r="Z1623" s="88" t="b">
        <v>0</v>
      </c>
      <c r="AA1623" s="88" t="b">
        <v>0</v>
      </c>
      <c r="AB1623" s="88"/>
      <c r="AC1623" s="88">
        <v>1</v>
      </c>
      <c r="AD1623" s="88">
        <v>0</v>
      </c>
      <c r="AE1623" s="88" t="s">
        <v>1693</v>
      </c>
      <c r="AF1623" s="88" t="b">
        <v>0</v>
      </c>
      <c r="AG1623" s="88" t="b">
        <v>0</v>
      </c>
      <c r="AH1623" s="88"/>
      <c r="AI1623" s="88"/>
      <c r="AJ1623" s="88"/>
      <c r="AK1623" s="88" t="s">
        <v>9044</v>
      </c>
      <c r="AL1623" s="88" t="s">
        <v>9047</v>
      </c>
      <c r="AM1623" s="88" t="s">
        <v>9044</v>
      </c>
      <c r="AN1623" s="88">
        <v>1</v>
      </c>
      <c r="AO1623" s="88" t="s">
        <v>9044</v>
      </c>
      <c r="AP1623" s="88" t="b">
        <v>0</v>
      </c>
      <c r="AQ1623" s="88" t="b">
        <v>0</v>
      </c>
      <c r="AR1623" s="88"/>
      <c r="AS1623" s="88" t="b">
        <v>0</v>
      </c>
      <c r="AT1623" s="88">
        <v>0</v>
      </c>
      <c r="AU1623" s="88">
        <v>1</v>
      </c>
    </row>
    <row r="1624" spans="1:47" ht="15" customHeight="1" x14ac:dyDescent="0.3">
      <c r="A1624" s="46" t="s">
        <v>1228</v>
      </c>
      <c r="B1624" s="46" t="s">
        <v>1231</v>
      </c>
      <c r="C1624" s="50"/>
      <c r="D1624" s="51"/>
      <c r="E1624" s="81"/>
      <c r="F1624" s="52"/>
      <c r="G1624" s="50"/>
      <c r="H1624" s="54"/>
      <c r="I1624" s="53"/>
      <c r="J1624" s="53"/>
      <c r="K1624" s="65"/>
      <c r="L1624" s="79"/>
      <c r="M1624" s="79"/>
      <c r="N1624" s="60"/>
      <c r="O1624" s="88" t="s">
        <v>1686</v>
      </c>
      <c r="P1624" s="83">
        <v>45033.551435185182</v>
      </c>
      <c r="Q1624" s="88" t="s">
        <v>9057</v>
      </c>
      <c r="R1624" s="88"/>
      <c r="S1624" s="88" t="s">
        <v>9058</v>
      </c>
      <c r="T1624" s="88" t="s">
        <v>2919</v>
      </c>
      <c r="U1624" s="88" t="s">
        <v>9039</v>
      </c>
      <c r="V1624" s="88" t="s">
        <v>9059</v>
      </c>
      <c r="W1624" s="78" t="s">
        <v>9060</v>
      </c>
      <c r="X1624" s="83">
        <v>45033.551435185182</v>
      </c>
      <c r="Y1624" s="88" t="s">
        <v>1692</v>
      </c>
      <c r="Z1624" s="88" t="b">
        <v>0</v>
      </c>
      <c r="AA1624" s="88" t="b">
        <v>0</v>
      </c>
      <c r="AB1624" s="88"/>
      <c r="AC1624" s="88">
        <v>3</v>
      </c>
      <c r="AD1624" s="88">
        <v>0</v>
      </c>
      <c r="AE1624" s="88" t="s">
        <v>1693</v>
      </c>
      <c r="AF1624" s="88" t="b">
        <v>0</v>
      </c>
      <c r="AG1624" s="88" t="b">
        <v>0</v>
      </c>
      <c r="AH1624" s="88"/>
      <c r="AI1624" s="88"/>
      <c r="AJ1624" s="88"/>
      <c r="AK1624" s="88" t="s">
        <v>9061</v>
      </c>
      <c r="AL1624" s="88" t="s">
        <v>9062</v>
      </c>
      <c r="AM1624" s="88" t="s">
        <v>9061</v>
      </c>
      <c r="AN1624" s="88">
        <v>0</v>
      </c>
      <c r="AO1624" s="88" t="s">
        <v>9044</v>
      </c>
      <c r="AP1624" s="88" t="b">
        <v>1</v>
      </c>
      <c r="AQ1624" s="88" t="b">
        <v>0</v>
      </c>
      <c r="AR1624" s="88"/>
      <c r="AS1624" s="88" t="b">
        <v>0</v>
      </c>
      <c r="AT1624" s="88">
        <v>1</v>
      </c>
      <c r="AU1624" s="88">
        <v>1</v>
      </c>
    </row>
    <row r="1625" spans="1:47" ht="15" customHeight="1" x14ac:dyDescent="0.3">
      <c r="A1625" s="46" t="s">
        <v>1231</v>
      </c>
      <c r="B1625" s="46" t="s">
        <v>1228</v>
      </c>
      <c r="C1625" s="50"/>
      <c r="D1625" s="51"/>
      <c r="E1625" s="81"/>
      <c r="F1625" s="52"/>
      <c r="G1625" s="50"/>
      <c r="H1625" s="54"/>
      <c r="I1625" s="53"/>
      <c r="J1625" s="53"/>
      <c r="K1625" s="65"/>
      <c r="L1625" s="79"/>
      <c r="M1625" s="79"/>
      <c r="N1625" s="60"/>
      <c r="O1625" s="88" t="s">
        <v>1697</v>
      </c>
      <c r="P1625" s="83">
        <v>45033.468275462961</v>
      </c>
      <c r="Q1625" s="88" t="s">
        <v>9063</v>
      </c>
      <c r="R1625" s="88"/>
      <c r="S1625" s="88" t="s">
        <v>9061</v>
      </c>
      <c r="T1625" s="88" t="s">
        <v>2919</v>
      </c>
      <c r="U1625" s="88" t="s">
        <v>9064</v>
      </c>
      <c r="V1625" s="88" t="s">
        <v>9062</v>
      </c>
      <c r="W1625" s="78" t="s">
        <v>9065</v>
      </c>
      <c r="X1625" s="83">
        <v>45033.468275462961</v>
      </c>
      <c r="Y1625" s="88" t="s">
        <v>1692</v>
      </c>
      <c r="Z1625" s="88" t="b">
        <v>0</v>
      </c>
      <c r="AA1625" s="88" t="b">
        <v>0</v>
      </c>
      <c r="AB1625" s="88"/>
      <c r="AC1625" s="88">
        <v>8</v>
      </c>
      <c r="AD1625" s="88">
        <v>0</v>
      </c>
      <c r="AE1625" s="88" t="s">
        <v>1693</v>
      </c>
      <c r="AF1625" s="88" t="b">
        <v>0</v>
      </c>
      <c r="AG1625" s="88" t="b">
        <v>0</v>
      </c>
      <c r="AH1625" s="88"/>
      <c r="AI1625" s="88"/>
      <c r="AJ1625" s="88"/>
      <c r="AK1625" s="88" t="s">
        <v>9044</v>
      </c>
      <c r="AL1625" s="88" t="s">
        <v>9047</v>
      </c>
      <c r="AM1625" s="88" t="s">
        <v>9044</v>
      </c>
      <c r="AN1625" s="88">
        <v>1</v>
      </c>
      <c r="AO1625" s="88" t="s">
        <v>9044</v>
      </c>
      <c r="AP1625" s="88" t="b">
        <v>0</v>
      </c>
      <c r="AQ1625" s="88" t="b">
        <v>0</v>
      </c>
      <c r="AR1625" s="88"/>
      <c r="AS1625" s="88" t="b">
        <v>0</v>
      </c>
      <c r="AT1625" s="88">
        <v>0</v>
      </c>
      <c r="AU1625" s="88">
        <v>1</v>
      </c>
    </row>
    <row r="1626" spans="1:47" ht="15" customHeight="1" x14ac:dyDescent="0.3">
      <c r="A1626" s="46" t="s">
        <v>1232</v>
      </c>
      <c r="B1626" s="46" t="s">
        <v>1228</v>
      </c>
      <c r="C1626" s="50"/>
      <c r="D1626" s="51"/>
      <c r="E1626" s="81"/>
      <c r="F1626" s="52"/>
      <c r="G1626" s="50"/>
      <c r="H1626" s="54"/>
      <c r="I1626" s="53"/>
      <c r="J1626" s="53"/>
      <c r="K1626" s="65"/>
      <c r="L1626" s="79"/>
      <c r="M1626" s="79"/>
      <c r="N1626" s="60"/>
      <c r="O1626" s="88" t="s">
        <v>1697</v>
      </c>
      <c r="P1626" s="83">
        <v>45033.549363425926</v>
      </c>
      <c r="Q1626" s="88" t="s">
        <v>9066</v>
      </c>
      <c r="R1626" s="88"/>
      <c r="S1626" s="88" t="s">
        <v>9067</v>
      </c>
      <c r="T1626" s="88" t="s">
        <v>2919</v>
      </c>
      <c r="U1626" s="88" t="s">
        <v>9068</v>
      </c>
      <c r="V1626" s="88" t="s">
        <v>9069</v>
      </c>
      <c r="W1626" s="78" t="s">
        <v>9070</v>
      </c>
      <c r="X1626" s="83">
        <v>45033.549363425926</v>
      </c>
      <c r="Y1626" s="88" t="s">
        <v>1692</v>
      </c>
      <c r="Z1626" s="88" t="b">
        <v>0</v>
      </c>
      <c r="AA1626" s="88" t="b">
        <v>0</v>
      </c>
      <c r="AB1626" s="88"/>
      <c r="AC1626" s="88">
        <v>5</v>
      </c>
      <c r="AD1626" s="88">
        <v>0</v>
      </c>
      <c r="AE1626" s="88" t="s">
        <v>1693</v>
      </c>
      <c r="AF1626" s="88" t="b">
        <v>0</v>
      </c>
      <c r="AG1626" s="88" t="b">
        <v>0</v>
      </c>
      <c r="AH1626" s="88"/>
      <c r="AI1626" s="88"/>
      <c r="AJ1626" s="88"/>
      <c r="AK1626" s="88" t="s">
        <v>9044</v>
      </c>
      <c r="AL1626" s="88" t="s">
        <v>9047</v>
      </c>
      <c r="AM1626" s="88" t="s">
        <v>9044</v>
      </c>
      <c r="AN1626" s="88">
        <v>0</v>
      </c>
      <c r="AO1626" s="88" t="s">
        <v>9044</v>
      </c>
      <c r="AP1626" s="88" t="b">
        <v>0</v>
      </c>
      <c r="AQ1626" s="88" t="b">
        <v>0</v>
      </c>
      <c r="AR1626" s="88"/>
      <c r="AS1626" s="88" t="b">
        <v>0</v>
      </c>
      <c r="AT1626" s="88">
        <v>0</v>
      </c>
      <c r="AU1626" s="88">
        <v>1</v>
      </c>
    </row>
    <row r="1627" spans="1:47" ht="15" customHeight="1" x14ac:dyDescent="0.3">
      <c r="A1627" s="46" t="s">
        <v>1233</v>
      </c>
      <c r="B1627" s="46" t="s">
        <v>1228</v>
      </c>
      <c r="C1627" s="50"/>
      <c r="D1627" s="51"/>
      <c r="E1627" s="81"/>
      <c r="F1627" s="52"/>
      <c r="G1627" s="50"/>
      <c r="H1627" s="54"/>
      <c r="I1627" s="53"/>
      <c r="J1627" s="53"/>
      <c r="K1627" s="65"/>
      <c r="L1627" s="79"/>
      <c r="M1627" s="79"/>
      <c r="N1627" s="60"/>
      <c r="O1627" s="88" t="s">
        <v>1697</v>
      </c>
      <c r="P1627" s="83">
        <v>45033.699814814812</v>
      </c>
      <c r="Q1627" s="88" t="s">
        <v>9071</v>
      </c>
      <c r="R1627" s="88"/>
      <c r="S1627" s="88" t="s">
        <v>9072</v>
      </c>
      <c r="T1627" s="88" t="s">
        <v>2919</v>
      </c>
      <c r="U1627" s="88" t="s">
        <v>9073</v>
      </c>
      <c r="V1627" s="88" t="s">
        <v>9074</v>
      </c>
      <c r="W1627" s="78" t="s">
        <v>9075</v>
      </c>
      <c r="X1627" s="83">
        <v>45033.699814814812</v>
      </c>
      <c r="Y1627" s="88" t="s">
        <v>1692</v>
      </c>
      <c r="Z1627" s="88" t="b">
        <v>0</v>
      </c>
      <c r="AA1627" s="88" t="b">
        <v>0</v>
      </c>
      <c r="AB1627" s="88"/>
      <c r="AC1627" s="88">
        <v>2</v>
      </c>
      <c r="AD1627" s="88">
        <v>0</v>
      </c>
      <c r="AE1627" s="88" t="s">
        <v>1693</v>
      </c>
      <c r="AF1627" s="88" t="b">
        <v>0</v>
      </c>
      <c r="AG1627" s="88" t="b">
        <v>0</v>
      </c>
      <c r="AH1627" s="88"/>
      <c r="AI1627" s="88"/>
      <c r="AJ1627" s="88"/>
      <c r="AK1627" s="88" t="s">
        <v>9044</v>
      </c>
      <c r="AL1627" s="88" t="s">
        <v>9047</v>
      </c>
      <c r="AM1627" s="88" t="s">
        <v>9044</v>
      </c>
      <c r="AN1627" s="88">
        <v>0</v>
      </c>
      <c r="AO1627" s="88" t="s">
        <v>9044</v>
      </c>
      <c r="AP1627" s="88" t="b">
        <v>0</v>
      </c>
      <c r="AQ1627" s="88" t="b">
        <v>0</v>
      </c>
      <c r="AR1627" s="88"/>
      <c r="AS1627" s="88" t="b">
        <v>0</v>
      </c>
      <c r="AT1627" s="88">
        <v>0</v>
      </c>
      <c r="AU1627" s="88">
        <v>1</v>
      </c>
    </row>
    <row r="1628" spans="1:47" ht="15" customHeight="1" x14ac:dyDescent="0.3">
      <c r="A1628" s="46" t="s">
        <v>1234</v>
      </c>
      <c r="B1628" s="46" t="s">
        <v>1228</v>
      </c>
      <c r="C1628" s="50"/>
      <c r="D1628" s="51"/>
      <c r="E1628" s="81"/>
      <c r="F1628" s="52"/>
      <c r="G1628" s="50"/>
      <c r="H1628" s="54"/>
      <c r="I1628" s="53"/>
      <c r="J1628" s="53"/>
      <c r="K1628" s="65"/>
      <c r="L1628" s="79"/>
      <c r="M1628" s="79"/>
      <c r="N1628" s="60"/>
      <c r="O1628" s="88" t="s">
        <v>1697</v>
      </c>
      <c r="P1628" s="83">
        <v>45033.821331018517</v>
      </c>
      <c r="Q1628" s="88" t="s">
        <v>9076</v>
      </c>
      <c r="R1628" s="88"/>
      <c r="S1628" s="88" t="s">
        <v>9077</v>
      </c>
      <c r="T1628" s="88" t="s">
        <v>2919</v>
      </c>
      <c r="U1628" s="88" t="s">
        <v>1234</v>
      </c>
      <c r="V1628" s="88" t="s">
        <v>9078</v>
      </c>
      <c r="W1628" s="78" t="s">
        <v>9079</v>
      </c>
      <c r="X1628" s="83">
        <v>45033.821331018517</v>
      </c>
      <c r="Y1628" s="88" t="s">
        <v>1692</v>
      </c>
      <c r="Z1628" s="88" t="b">
        <v>0</v>
      </c>
      <c r="AA1628" s="88" t="b">
        <v>0</v>
      </c>
      <c r="AB1628" s="88"/>
      <c r="AC1628" s="88">
        <v>2</v>
      </c>
      <c r="AD1628" s="88">
        <v>0</v>
      </c>
      <c r="AE1628" s="88" t="s">
        <v>1693</v>
      </c>
      <c r="AF1628" s="88" t="b">
        <v>0</v>
      </c>
      <c r="AG1628" s="88" t="b">
        <v>0</v>
      </c>
      <c r="AH1628" s="88"/>
      <c r="AI1628" s="88"/>
      <c r="AJ1628" s="88"/>
      <c r="AK1628" s="88" t="s">
        <v>9044</v>
      </c>
      <c r="AL1628" s="88" t="s">
        <v>9047</v>
      </c>
      <c r="AM1628" s="88" t="s">
        <v>9044</v>
      </c>
      <c r="AN1628" s="88">
        <v>0</v>
      </c>
      <c r="AO1628" s="88" t="s">
        <v>9044</v>
      </c>
      <c r="AP1628" s="88" t="b">
        <v>0</v>
      </c>
      <c r="AQ1628" s="88" t="b">
        <v>0</v>
      </c>
      <c r="AR1628" s="88"/>
      <c r="AS1628" s="88" t="b">
        <v>0</v>
      </c>
      <c r="AT1628" s="88">
        <v>0</v>
      </c>
      <c r="AU1628" s="88">
        <v>2</v>
      </c>
    </row>
    <row r="1629" spans="1:47" ht="15" customHeight="1" x14ac:dyDescent="0.3">
      <c r="A1629" s="46" t="s">
        <v>1234</v>
      </c>
      <c r="B1629" s="46" t="s">
        <v>1228</v>
      </c>
      <c r="C1629" s="50"/>
      <c r="D1629" s="51"/>
      <c r="E1629" s="81"/>
      <c r="F1629" s="52"/>
      <c r="G1629" s="50"/>
      <c r="H1629" s="54"/>
      <c r="I1629" s="53"/>
      <c r="J1629" s="53"/>
      <c r="K1629" s="65"/>
      <c r="L1629" s="79"/>
      <c r="M1629" s="79"/>
      <c r="N1629" s="60"/>
      <c r="O1629" s="88" t="s">
        <v>1697</v>
      </c>
      <c r="P1629" s="83">
        <v>45033.822118055556</v>
      </c>
      <c r="Q1629" s="88" t="s">
        <v>9080</v>
      </c>
      <c r="R1629" s="88"/>
      <c r="S1629" s="88" t="s">
        <v>9081</v>
      </c>
      <c r="T1629" s="88" t="s">
        <v>2919</v>
      </c>
      <c r="U1629" s="88" t="s">
        <v>1234</v>
      </c>
      <c r="V1629" s="88" t="s">
        <v>9082</v>
      </c>
      <c r="W1629" s="78" t="s">
        <v>9083</v>
      </c>
      <c r="X1629" s="83">
        <v>45033.822118055556</v>
      </c>
      <c r="Y1629" s="88" t="s">
        <v>1692</v>
      </c>
      <c r="Z1629" s="88" t="b">
        <v>0</v>
      </c>
      <c r="AA1629" s="88" t="b">
        <v>0</v>
      </c>
      <c r="AB1629" s="88"/>
      <c r="AC1629" s="88">
        <v>2</v>
      </c>
      <c r="AD1629" s="88">
        <v>0</v>
      </c>
      <c r="AE1629" s="88" t="s">
        <v>1693</v>
      </c>
      <c r="AF1629" s="88" t="b">
        <v>0</v>
      </c>
      <c r="AG1629" s="88" t="b">
        <v>0</v>
      </c>
      <c r="AH1629" s="88"/>
      <c r="AI1629" s="88"/>
      <c r="AJ1629" s="88"/>
      <c r="AK1629" s="88" t="s">
        <v>9044</v>
      </c>
      <c r="AL1629" s="88" t="s">
        <v>9047</v>
      </c>
      <c r="AM1629" s="88" t="s">
        <v>9044</v>
      </c>
      <c r="AN1629" s="88">
        <v>0</v>
      </c>
      <c r="AO1629" s="88" t="s">
        <v>9044</v>
      </c>
      <c r="AP1629" s="88" t="b">
        <v>0</v>
      </c>
      <c r="AQ1629" s="88" t="b">
        <v>0</v>
      </c>
      <c r="AR1629" s="88"/>
      <c r="AS1629" s="88" t="b">
        <v>0</v>
      </c>
      <c r="AT1629" s="88">
        <v>0</v>
      </c>
      <c r="AU1629" s="88">
        <v>2</v>
      </c>
    </row>
    <row r="1630" spans="1:47" ht="15" customHeight="1" x14ac:dyDescent="0.3">
      <c r="A1630" s="46" t="s">
        <v>1235</v>
      </c>
      <c r="B1630" s="46" t="s">
        <v>1228</v>
      </c>
      <c r="C1630" s="50"/>
      <c r="D1630" s="51"/>
      <c r="E1630" s="81"/>
      <c r="F1630" s="52"/>
      <c r="G1630" s="50"/>
      <c r="H1630" s="54"/>
      <c r="I1630" s="53"/>
      <c r="J1630" s="53"/>
      <c r="K1630" s="65"/>
      <c r="L1630" s="79"/>
      <c r="M1630" s="79"/>
      <c r="N1630" s="60"/>
      <c r="O1630" s="88" t="s">
        <v>1697</v>
      </c>
      <c r="P1630" s="83">
        <v>45033.837013888886</v>
      </c>
      <c r="Q1630" s="88" t="s">
        <v>9084</v>
      </c>
      <c r="R1630" s="88"/>
      <c r="S1630" s="88" t="s">
        <v>9085</v>
      </c>
      <c r="T1630" s="88" t="s">
        <v>2919</v>
      </c>
      <c r="U1630" s="88" t="s">
        <v>9086</v>
      </c>
      <c r="V1630" s="88" t="s">
        <v>9087</v>
      </c>
      <c r="W1630" s="78" t="s">
        <v>9088</v>
      </c>
      <c r="X1630" s="83">
        <v>45033.837013888886</v>
      </c>
      <c r="Y1630" s="88" t="s">
        <v>1692</v>
      </c>
      <c r="Z1630" s="88" t="b">
        <v>0</v>
      </c>
      <c r="AA1630" s="88" t="b">
        <v>0</v>
      </c>
      <c r="AB1630" s="88"/>
      <c r="AC1630" s="88">
        <v>1</v>
      </c>
      <c r="AD1630" s="88">
        <v>0</v>
      </c>
      <c r="AE1630" s="88" t="s">
        <v>1693</v>
      </c>
      <c r="AF1630" s="88" t="b">
        <v>0</v>
      </c>
      <c r="AG1630" s="88" t="b">
        <v>0</v>
      </c>
      <c r="AH1630" s="88"/>
      <c r="AI1630" s="88"/>
      <c r="AJ1630" s="88"/>
      <c r="AK1630" s="88" t="s">
        <v>9044</v>
      </c>
      <c r="AL1630" s="88" t="s">
        <v>9047</v>
      </c>
      <c r="AM1630" s="88" t="s">
        <v>9044</v>
      </c>
      <c r="AN1630" s="88">
        <v>0</v>
      </c>
      <c r="AO1630" s="88" t="s">
        <v>9044</v>
      </c>
      <c r="AP1630" s="88" t="b">
        <v>0</v>
      </c>
      <c r="AQ1630" s="88" t="b">
        <v>0</v>
      </c>
      <c r="AR1630" s="88"/>
      <c r="AS1630" s="88" t="b">
        <v>0</v>
      </c>
      <c r="AT1630" s="88">
        <v>0</v>
      </c>
      <c r="AU1630" s="88">
        <v>1</v>
      </c>
    </row>
    <row r="1631" spans="1:47" ht="15" customHeight="1" x14ac:dyDescent="0.3">
      <c r="A1631" s="46" t="s">
        <v>1228</v>
      </c>
      <c r="B1631" s="46" t="s">
        <v>1228</v>
      </c>
      <c r="C1631" s="50"/>
      <c r="D1631" s="51"/>
      <c r="E1631" s="81"/>
      <c r="F1631" s="52"/>
      <c r="G1631" s="50"/>
      <c r="H1631" s="54"/>
      <c r="I1631" s="53"/>
      <c r="J1631" s="53"/>
      <c r="K1631" s="65"/>
      <c r="L1631" s="79"/>
      <c r="M1631" s="79"/>
      <c r="N1631" s="60"/>
      <c r="O1631" s="88" t="s">
        <v>1736</v>
      </c>
      <c r="P1631" s="83">
        <v>45033.200335648151</v>
      </c>
      <c r="Q1631" s="88" t="s">
        <v>9089</v>
      </c>
      <c r="R1631" s="78" t="s">
        <v>9090</v>
      </c>
      <c r="S1631" s="88" t="s">
        <v>9044</v>
      </c>
      <c r="T1631" s="88" t="s">
        <v>2919</v>
      </c>
      <c r="U1631" s="88" t="s">
        <v>9039</v>
      </c>
      <c r="V1631" s="88" t="s">
        <v>9047</v>
      </c>
      <c r="W1631" s="78" t="s">
        <v>9091</v>
      </c>
      <c r="X1631" s="83">
        <v>45033.200335648151</v>
      </c>
      <c r="Y1631" s="88" t="s">
        <v>1692</v>
      </c>
      <c r="Z1631" s="88" t="b">
        <v>0</v>
      </c>
      <c r="AA1631" s="88" t="b">
        <v>0</v>
      </c>
      <c r="AB1631" s="88"/>
      <c r="AC1631" s="88">
        <v>14</v>
      </c>
      <c r="AD1631" s="88">
        <v>0</v>
      </c>
      <c r="AE1631" s="88" t="s">
        <v>1693</v>
      </c>
      <c r="AF1631" s="88" t="b">
        <v>0</v>
      </c>
      <c r="AG1631" s="88" t="b">
        <v>0</v>
      </c>
      <c r="AH1631" s="88" t="s">
        <v>9092</v>
      </c>
      <c r="AI1631" s="88" t="b">
        <v>0</v>
      </c>
      <c r="AJ1631" s="88">
        <v>1</v>
      </c>
      <c r="AK1631" s="88"/>
      <c r="AL1631" s="88"/>
      <c r="AM1631" s="88" t="s">
        <v>9044</v>
      </c>
      <c r="AN1631" s="88">
        <v>0</v>
      </c>
      <c r="AO1631" s="88"/>
      <c r="AP1631" s="88"/>
      <c r="AQ1631" s="88"/>
      <c r="AR1631" s="88"/>
      <c r="AS1631" s="88"/>
      <c r="AT1631" s="88"/>
      <c r="AU1631" s="88">
        <v>1</v>
      </c>
    </row>
    <row r="1632" spans="1:47" ht="15" customHeight="1" x14ac:dyDescent="0.3">
      <c r="A1632" s="46" t="s">
        <v>1236</v>
      </c>
      <c r="B1632" s="46" t="s">
        <v>1237</v>
      </c>
      <c r="C1632" s="50"/>
      <c r="D1632" s="51"/>
      <c r="E1632" s="81"/>
      <c r="F1632" s="52"/>
      <c r="G1632" s="50"/>
      <c r="H1632" s="54"/>
      <c r="I1632" s="53"/>
      <c r="J1632" s="53"/>
      <c r="K1632" s="65"/>
      <c r="L1632" s="79"/>
      <c r="M1632" s="79"/>
      <c r="N1632" s="60"/>
      <c r="O1632" s="88" t="s">
        <v>1686</v>
      </c>
      <c r="P1632" s="83">
        <v>45031.856886574074</v>
      </c>
      <c r="Q1632" s="88" t="s">
        <v>9093</v>
      </c>
      <c r="R1632" s="88"/>
      <c r="S1632" s="88" t="s">
        <v>9094</v>
      </c>
      <c r="T1632" s="88" t="s">
        <v>9095</v>
      </c>
      <c r="U1632" s="88" t="s">
        <v>1236</v>
      </c>
      <c r="V1632" s="88" t="s">
        <v>9096</v>
      </c>
      <c r="W1632" s="78" t="s">
        <v>9097</v>
      </c>
      <c r="X1632" s="83">
        <v>45031.856886574074</v>
      </c>
      <c r="Y1632" s="88" t="s">
        <v>1692</v>
      </c>
      <c r="Z1632" s="88" t="b">
        <v>0</v>
      </c>
      <c r="AA1632" s="88" t="b">
        <v>0</v>
      </c>
      <c r="AB1632" s="88"/>
      <c r="AC1632" s="88">
        <v>4</v>
      </c>
      <c r="AD1632" s="88">
        <v>0</v>
      </c>
      <c r="AE1632" s="88" t="s">
        <v>1693</v>
      </c>
      <c r="AF1632" s="88" t="b">
        <v>0</v>
      </c>
      <c r="AG1632" s="88" t="b">
        <v>0</v>
      </c>
      <c r="AH1632" s="88"/>
      <c r="AI1632" s="88"/>
      <c r="AJ1632" s="88"/>
      <c r="AK1632" s="88" t="s">
        <v>9098</v>
      </c>
      <c r="AL1632" s="88" t="s">
        <v>9099</v>
      </c>
      <c r="AM1632" s="88" t="s">
        <v>9098</v>
      </c>
      <c r="AN1632" s="88">
        <v>0</v>
      </c>
      <c r="AO1632" s="88" t="s">
        <v>9100</v>
      </c>
      <c r="AP1632" s="88" t="b">
        <v>0</v>
      </c>
      <c r="AQ1632" s="88" t="b">
        <v>0</v>
      </c>
      <c r="AR1632" s="88"/>
      <c r="AS1632" s="88" t="b">
        <v>0</v>
      </c>
      <c r="AT1632" s="88">
        <v>1</v>
      </c>
      <c r="AU1632" s="88">
        <v>1</v>
      </c>
    </row>
    <row r="1633" spans="1:47" ht="15" customHeight="1" x14ac:dyDescent="0.3">
      <c r="A1633" s="46" t="s">
        <v>1238</v>
      </c>
      <c r="B1633" s="46" t="s">
        <v>1237</v>
      </c>
      <c r="C1633" s="50"/>
      <c r="D1633" s="51"/>
      <c r="E1633" s="81"/>
      <c r="F1633" s="52"/>
      <c r="G1633" s="50"/>
      <c r="H1633" s="54"/>
      <c r="I1633" s="53"/>
      <c r="J1633" s="53"/>
      <c r="K1633" s="65"/>
      <c r="L1633" s="79"/>
      <c r="M1633" s="79"/>
      <c r="N1633" s="60"/>
      <c r="O1633" s="88" t="s">
        <v>1686</v>
      </c>
      <c r="P1633" s="83">
        <v>45031.835798611108</v>
      </c>
      <c r="Q1633" s="88" t="s">
        <v>9101</v>
      </c>
      <c r="R1633" s="88"/>
      <c r="S1633" s="88" t="s">
        <v>9102</v>
      </c>
      <c r="T1633" s="88" t="s">
        <v>9095</v>
      </c>
      <c r="U1633" s="88" t="s">
        <v>1238</v>
      </c>
      <c r="V1633" s="88" t="s">
        <v>9103</v>
      </c>
      <c r="W1633" s="78" t="s">
        <v>9104</v>
      </c>
      <c r="X1633" s="83">
        <v>45031.835798611108</v>
      </c>
      <c r="Y1633" s="88" t="s">
        <v>1692</v>
      </c>
      <c r="Z1633" s="88" t="b">
        <v>0</v>
      </c>
      <c r="AA1633" s="88" t="b">
        <v>0</v>
      </c>
      <c r="AB1633" s="88"/>
      <c r="AC1633" s="88">
        <v>8</v>
      </c>
      <c r="AD1633" s="88">
        <v>0</v>
      </c>
      <c r="AE1633" s="88" t="s">
        <v>1693</v>
      </c>
      <c r="AF1633" s="88" t="b">
        <v>0</v>
      </c>
      <c r="AG1633" s="88" t="b">
        <v>0</v>
      </c>
      <c r="AH1633" s="88"/>
      <c r="AI1633" s="88"/>
      <c r="AJ1633" s="88"/>
      <c r="AK1633" s="88" t="s">
        <v>9098</v>
      </c>
      <c r="AL1633" s="88" t="s">
        <v>9099</v>
      </c>
      <c r="AM1633" s="88" t="s">
        <v>9098</v>
      </c>
      <c r="AN1633" s="88">
        <v>0</v>
      </c>
      <c r="AO1633" s="88" t="s">
        <v>9100</v>
      </c>
      <c r="AP1633" s="88" t="b">
        <v>1</v>
      </c>
      <c r="AQ1633" s="88" t="b">
        <v>0</v>
      </c>
      <c r="AR1633" s="88"/>
      <c r="AS1633" s="88" t="b">
        <v>0</v>
      </c>
      <c r="AT1633" s="88">
        <v>1</v>
      </c>
      <c r="AU1633" s="88">
        <v>1</v>
      </c>
    </row>
    <row r="1634" spans="1:47" ht="15" customHeight="1" x14ac:dyDescent="0.3">
      <c r="A1634" s="46" t="s">
        <v>1237</v>
      </c>
      <c r="B1634" s="46" t="s">
        <v>1238</v>
      </c>
      <c r="C1634" s="50"/>
      <c r="D1634" s="51"/>
      <c r="E1634" s="81"/>
      <c r="F1634" s="52"/>
      <c r="G1634" s="50"/>
      <c r="H1634" s="54"/>
      <c r="I1634" s="53"/>
      <c r="J1634" s="53"/>
      <c r="K1634" s="65"/>
      <c r="L1634" s="79"/>
      <c r="M1634" s="79"/>
      <c r="N1634" s="60"/>
      <c r="O1634" s="88" t="s">
        <v>1697</v>
      </c>
      <c r="P1634" s="83">
        <v>45031.830995370372</v>
      </c>
      <c r="Q1634" s="88" t="s">
        <v>9105</v>
      </c>
      <c r="R1634" s="88"/>
      <c r="S1634" s="88" t="s">
        <v>9098</v>
      </c>
      <c r="T1634" s="88" t="s">
        <v>9095</v>
      </c>
      <c r="U1634" s="88" t="s">
        <v>9106</v>
      </c>
      <c r="V1634" s="88" t="s">
        <v>9099</v>
      </c>
      <c r="W1634" s="78" t="s">
        <v>9107</v>
      </c>
      <c r="X1634" s="83">
        <v>45031.830995370372</v>
      </c>
      <c r="Y1634" s="88" t="s">
        <v>1692</v>
      </c>
      <c r="Z1634" s="88" t="b">
        <v>0</v>
      </c>
      <c r="AA1634" s="88" t="b">
        <v>0</v>
      </c>
      <c r="AB1634" s="88"/>
      <c r="AC1634" s="88">
        <v>5</v>
      </c>
      <c r="AD1634" s="88">
        <v>0</v>
      </c>
      <c r="AE1634" s="88" t="s">
        <v>1693</v>
      </c>
      <c r="AF1634" s="88" t="b">
        <v>0</v>
      </c>
      <c r="AG1634" s="88" t="b">
        <v>0</v>
      </c>
      <c r="AH1634" s="88"/>
      <c r="AI1634" s="88"/>
      <c r="AJ1634" s="88"/>
      <c r="AK1634" s="88" t="s">
        <v>9100</v>
      </c>
      <c r="AL1634" s="88" t="s">
        <v>9108</v>
      </c>
      <c r="AM1634" s="88" t="s">
        <v>9100</v>
      </c>
      <c r="AN1634" s="88">
        <v>2</v>
      </c>
      <c r="AO1634" s="88" t="s">
        <v>9100</v>
      </c>
      <c r="AP1634" s="88" t="b">
        <v>0</v>
      </c>
      <c r="AQ1634" s="88" t="b">
        <v>0</v>
      </c>
      <c r="AR1634" s="88"/>
      <c r="AS1634" s="88" t="b">
        <v>0</v>
      </c>
      <c r="AT1634" s="88">
        <v>0</v>
      </c>
      <c r="AU1634" s="88">
        <v>1</v>
      </c>
    </row>
    <row r="1635" spans="1:47" ht="15" customHeight="1" x14ac:dyDescent="0.3">
      <c r="A1635" s="46" t="s">
        <v>1239</v>
      </c>
      <c r="B1635" s="46" t="s">
        <v>1238</v>
      </c>
      <c r="C1635" s="50"/>
      <c r="D1635" s="51"/>
      <c r="E1635" s="81"/>
      <c r="F1635" s="52"/>
      <c r="G1635" s="50"/>
      <c r="H1635" s="54"/>
      <c r="I1635" s="53"/>
      <c r="J1635" s="53"/>
      <c r="K1635" s="65"/>
      <c r="L1635" s="79"/>
      <c r="M1635" s="79"/>
      <c r="N1635" s="60"/>
      <c r="O1635" s="88" t="s">
        <v>1697</v>
      </c>
      <c r="P1635" s="83">
        <v>45031.971053240741</v>
      </c>
      <c r="Q1635" s="88" t="s">
        <v>9109</v>
      </c>
      <c r="R1635" s="88"/>
      <c r="S1635" s="88" t="s">
        <v>9110</v>
      </c>
      <c r="T1635" s="88" t="s">
        <v>9095</v>
      </c>
      <c r="U1635" s="88" t="s">
        <v>9111</v>
      </c>
      <c r="V1635" s="88" t="s">
        <v>9112</v>
      </c>
      <c r="W1635" s="78" t="s">
        <v>9113</v>
      </c>
      <c r="X1635" s="83">
        <v>45031.971053240741</v>
      </c>
      <c r="Y1635" s="88" t="s">
        <v>1692</v>
      </c>
      <c r="Z1635" s="88" t="b">
        <v>0</v>
      </c>
      <c r="AA1635" s="88" t="b">
        <v>0</v>
      </c>
      <c r="AB1635" s="88"/>
      <c r="AC1635" s="88">
        <v>4</v>
      </c>
      <c r="AD1635" s="88">
        <v>0</v>
      </c>
      <c r="AE1635" s="88" t="s">
        <v>1693</v>
      </c>
      <c r="AF1635" s="88" t="b">
        <v>0</v>
      </c>
      <c r="AG1635" s="88" t="b">
        <v>0</v>
      </c>
      <c r="AH1635" s="88"/>
      <c r="AI1635" s="88"/>
      <c r="AJ1635" s="88"/>
      <c r="AK1635" s="88" t="s">
        <v>9100</v>
      </c>
      <c r="AL1635" s="88" t="s">
        <v>9108</v>
      </c>
      <c r="AM1635" s="88" t="s">
        <v>9100</v>
      </c>
      <c r="AN1635" s="88">
        <v>0</v>
      </c>
      <c r="AO1635" s="88" t="s">
        <v>9100</v>
      </c>
      <c r="AP1635" s="88" t="b">
        <v>0</v>
      </c>
      <c r="AQ1635" s="88" t="b">
        <v>0</v>
      </c>
      <c r="AR1635" s="88"/>
      <c r="AS1635" s="88" t="b">
        <v>0</v>
      </c>
      <c r="AT1635" s="88">
        <v>0</v>
      </c>
      <c r="AU1635" s="88">
        <v>1</v>
      </c>
    </row>
    <row r="1636" spans="1:47" ht="15" customHeight="1" x14ac:dyDescent="0.3">
      <c r="A1636" s="46" t="s">
        <v>1240</v>
      </c>
      <c r="B1636" s="46" t="s">
        <v>1238</v>
      </c>
      <c r="C1636" s="50"/>
      <c r="D1636" s="51"/>
      <c r="E1636" s="81"/>
      <c r="F1636" s="52"/>
      <c r="G1636" s="50"/>
      <c r="H1636" s="54"/>
      <c r="I1636" s="53"/>
      <c r="J1636" s="53"/>
      <c r="K1636" s="65"/>
      <c r="L1636" s="79"/>
      <c r="M1636" s="79"/>
      <c r="N1636" s="60"/>
      <c r="O1636" s="88" t="s">
        <v>1697</v>
      </c>
      <c r="P1636" s="83">
        <v>45032.126921296294</v>
      </c>
      <c r="Q1636" s="88" t="s">
        <v>9114</v>
      </c>
      <c r="R1636" s="88"/>
      <c r="S1636" s="88" t="s">
        <v>9115</v>
      </c>
      <c r="T1636" s="88" t="s">
        <v>9095</v>
      </c>
      <c r="U1636" s="88" t="s">
        <v>1240</v>
      </c>
      <c r="V1636" s="88" t="s">
        <v>9116</v>
      </c>
      <c r="W1636" s="78" t="s">
        <v>9117</v>
      </c>
      <c r="X1636" s="83">
        <v>45032.126921296294</v>
      </c>
      <c r="Y1636" s="88" t="s">
        <v>1692</v>
      </c>
      <c r="Z1636" s="88" t="b">
        <v>0</v>
      </c>
      <c r="AA1636" s="88" t="b">
        <v>0</v>
      </c>
      <c r="AB1636" s="88"/>
      <c r="AC1636" s="88">
        <v>3</v>
      </c>
      <c r="AD1636" s="88">
        <v>0</v>
      </c>
      <c r="AE1636" s="88" t="s">
        <v>1693</v>
      </c>
      <c r="AF1636" s="88" t="b">
        <v>0</v>
      </c>
      <c r="AG1636" s="88" t="b">
        <v>0</v>
      </c>
      <c r="AH1636" s="88"/>
      <c r="AI1636" s="88"/>
      <c r="AJ1636" s="88"/>
      <c r="AK1636" s="88" t="s">
        <v>9100</v>
      </c>
      <c r="AL1636" s="88" t="s">
        <v>9108</v>
      </c>
      <c r="AM1636" s="88" t="s">
        <v>9100</v>
      </c>
      <c r="AN1636" s="88">
        <v>0</v>
      </c>
      <c r="AO1636" s="88" t="s">
        <v>9100</v>
      </c>
      <c r="AP1636" s="88" t="b">
        <v>0</v>
      </c>
      <c r="AQ1636" s="88" t="b">
        <v>0</v>
      </c>
      <c r="AR1636" s="88"/>
      <c r="AS1636" s="88" t="b">
        <v>0</v>
      </c>
      <c r="AT1636" s="88">
        <v>0</v>
      </c>
      <c r="AU1636" s="88">
        <v>1</v>
      </c>
    </row>
    <row r="1637" spans="1:47" ht="15" customHeight="1" x14ac:dyDescent="0.3">
      <c r="A1637" s="46" t="s">
        <v>1241</v>
      </c>
      <c r="B1637" s="46" t="s">
        <v>1238</v>
      </c>
      <c r="C1637" s="50"/>
      <c r="D1637" s="51"/>
      <c r="E1637" s="81"/>
      <c r="F1637" s="52"/>
      <c r="G1637" s="50"/>
      <c r="H1637" s="54"/>
      <c r="I1637" s="53"/>
      <c r="J1637" s="53"/>
      <c r="K1637" s="65"/>
      <c r="L1637" s="79"/>
      <c r="M1637" s="79"/>
      <c r="N1637" s="60"/>
      <c r="O1637" s="88" t="s">
        <v>1697</v>
      </c>
      <c r="P1637" s="83">
        <v>45032.280543981484</v>
      </c>
      <c r="Q1637" s="88" t="s">
        <v>9118</v>
      </c>
      <c r="R1637" s="88"/>
      <c r="S1637" s="88" t="s">
        <v>9119</v>
      </c>
      <c r="T1637" s="88" t="s">
        <v>9095</v>
      </c>
      <c r="U1637" s="88" t="s">
        <v>9120</v>
      </c>
      <c r="V1637" s="88" t="s">
        <v>9121</v>
      </c>
      <c r="W1637" s="78" t="s">
        <v>9122</v>
      </c>
      <c r="X1637" s="83">
        <v>45032.280543981484</v>
      </c>
      <c r="Y1637" s="88" t="s">
        <v>1692</v>
      </c>
      <c r="Z1637" s="88" t="b">
        <v>0</v>
      </c>
      <c r="AA1637" s="88" t="b">
        <v>0</v>
      </c>
      <c r="AB1637" s="88"/>
      <c r="AC1637" s="88">
        <v>3</v>
      </c>
      <c r="AD1637" s="88">
        <v>0</v>
      </c>
      <c r="AE1637" s="88" t="s">
        <v>1693</v>
      </c>
      <c r="AF1637" s="88" t="b">
        <v>0</v>
      </c>
      <c r="AG1637" s="88" t="b">
        <v>0</v>
      </c>
      <c r="AH1637" s="88"/>
      <c r="AI1637" s="88"/>
      <c r="AJ1637" s="88"/>
      <c r="AK1637" s="88" t="s">
        <v>9100</v>
      </c>
      <c r="AL1637" s="88" t="s">
        <v>9108</v>
      </c>
      <c r="AM1637" s="88" t="s">
        <v>9100</v>
      </c>
      <c r="AN1637" s="88">
        <v>0</v>
      </c>
      <c r="AO1637" s="88" t="s">
        <v>9100</v>
      </c>
      <c r="AP1637" s="88" t="b">
        <v>0</v>
      </c>
      <c r="AQ1637" s="88" t="b">
        <v>0</v>
      </c>
      <c r="AR1637" s="88"/>
      <c r="AS1637" s="88" t="b">
        <v>0</v>
      </c>
      <c r="AT1637" s="88">
        <v>0</v>
      </c>
      <c r="AU1637" s="88">
        <v>1</v>
      </c>
    </row>
    <row r="1638" spans="1:47" ht="15" customHeight="1" x14ac:dyDescent="0.3">
      <c r="A1638" s="46" t="s">
        <v>1242</v>
      </c>
      <c r="B1638" s="46" t="s">
        <v>1238</v>
      </c>
      <c r="C1638" s="50"/>
      <c r="D1638" s="51"/>
      <c r="E1638" s="81"/>
      <c r="F1638" s="52"/>
      <c r="G1638" s="50"/>
      <c r="H1638" s="54"/>
      <c r="I1638" s="53"/>
      <c r="J1638" s="53"/>
      <c r="K1638" s="65"/>
      <c r="L1638" s="79"/>
      <c r="M1638" s="79"/>
      <c r="N1638" s="60"/>
      <c r="O1638" s="88" t="s">
        <v>1697</v>
      </c>
      <c r="P1638" s="83">
        <v>45032.593981481485</v>
      </c>
      <c r="Q1638" s="88" t="s">
        <v>9123</v>
      </c>
      <c r="R1638" s="88"/>
      <c r="S1638" s="88" t="s">
        <v>9124</v>
      </c>
      <c r="T1638" s="88" t="s">
        <v>9095</v>
      </c>
      <c r="U1638" s="88" t="s">
        <v>9125</v>
      </c>
      <c r="V1638" s="88" t="s">
        <v>9126</v>
      </c>
      <c r="W1638" s="78" t="s">
        <v>9127</v>
      </c>
      <c r="X1638" s="83">
        <v>45032.593981481485</v>
      </c>
      <c r="Y1638" s="88" t="s">
        <v>1692</v>
      </c>
      <c r="Z1638" s="88" t="b">
        <v>0</v>
      </c>
      <c r="AA1638" s="88" t="b">
        <v>0</v>
      </c>
      <c r="AB1638" s="88"/>
      <c r="AC1638" s="88">
        <v>3</v>
      </c>
      <c r="AD1638" s="88">
        <v>0</v>
      </c>
      <c r="AE1638" s="88" t="s">
        <v>1693</v>
      </c>
      <c r="AF1638" s="88" t="b">
        <v>0</v>
      </c>
      <c r="AG1638" s="88" t="b">
        <v>0</v>
      </c>
      <c r="AH1638" s="88"/>
      <c r="AI1638" s="88"/>
      <c r="AJ1638" s="88"/>
      <c r="AK1638" s="88" t="s">
        <v>9100</v>
      </c>
      <c r="AL1638" s="88" t="s">
        <v>9108</v>
      </c>
      <c r="AM1638" s="88" t="s">
        <v>9100</v>
      </c>
      <c r="AN1638" s="88">
        <v>0</v>
      </c>
      <c r="AO1638" s="88" t="s">
        <v>9100</v>
      </c>
      <c r="AP1638" s="88" t="b">
        <v>0</v>
      </c>
      <c r="AQ1638" s="88" t="b">
        <v>0</v>
      </c>
      <c r="AR1638" s="88"/>
      <c r="AS1638" s="88" t="b">
        <v>0</v>
      </c>
      <c r="AT1638" s="88">
        <v>0</v>
      </c>
      <c r="AU1638" s="88">
        <v>1</v>
      </c>
    </row>
    <row r="1639" spans="1:47" ht="15" customHeight="1" x14ac:dyDescent="0.3">
      <c r="A1639" s="46" t="s">
        <v>1243</v>
      </c>
      <c r="B1639" s="46" t="s">
        <v>1238</v>
      </c>
      <c r="C1639" s="50"/>
      <c r="D1639" s="51"/>
      <c r="E1639" s="81"/>
      <c r="F1639" s="52"/>
      <c r="G1639" s="50"/>
      <c r="H1639" s="54"/>
      <c r="I1639" s="53"/>
      <c r="J1639" s="53"/>
      <c r="K1639" s="65"/>
      <c r="L1639" s="79"/>
      <c r="M1639" s="79"/>
      <c r="N1639" s="60"/>
      <c r="O1639" s="88" t="s">
        <v>1686</v>
      </c>
      <c r="P1639" s="83">
        <v>45032.71603009259</v>
      </c>
      <c r="Q1639" s="88" t="s">
        <v>9128</v>
      </c>
      <c r="R1639" s="88"/>
      <c r="S1639" s="88" t="s">
        <v>9129</v>
      </c>
      <c r="T1639" s="88" t="s">
        <v>9095</v>
      </c>
      <c r="U1639" s="88" t="s">
        <v>9130</v>
      </c>
      <c r="V1639" s="88" t="s">
        <v>9131</v>
      </c>
      <c r="W1639" s="78" t="s">
        <v>9132</v>
      </c>
      <c r="X1639" s="83">
        <v>45032.71603009259</v>
      </c>
      <c r="Y1639" s="88" t="s">
        <v>1692</v>
      </c>
      <c r="Z1639" s="88" t="b">
        <v>0</v>
      </c>
      <c r="AA1639" s="88" t="b">
        <v>0</v>
      </c>
      <c r="AB1639" s="88"/>
      <c r="AC1639" s="88">
        <v>2</v>
      </c>
      <c r="AD1639" s="88">
        <v>0</v>
      </c>
      <c r="AE1639" s="88" t="s">
        <v>1693</v>
      </c>
      <c r="AF1639" s="88" t="b">
        <v>0</v>
      </c>
      <c r="AG1639" s="88" t="b">
        <v>0</v>
      </c>
      <c r="AH1639" s="88"/>
      <c r="AI1639" s="88"/>
      <c r="AJ1639" s="88"/>
      <c r="AK1639" s="88" t="s">
        <v>9133</v>
      </c>
      <c r="AL1639" s="88" t="s">
        <v>9134</v>
      </c>
      <c r="AM1639" s="88" t="s">
        <v>9133</v>
      </c>
      <c r="AN1639" s="88">
        <v>0</v>
      </c>
      <c r="AO1639" s="88" t="s">
        <v>9100</v>
      </c>
      <c r="AP1639" s="88" t="b">
        <v>0</v>
      </c>
      <c r="AQ1639" s="88" t="b">
        <v>0</v>
      </c>
      <c r="AR1639" s="88"/>
      <c r="AS1639" s="88" t="b">
        <v>0</v>
      </c>
      <c r="AT1639" s="88">
        <v>2</v>
      </c>
      <c r="AU1639" s="88">
        <v>2</v>
      </c>
    </row>
    <row r="1640" spans="1:47" ht="15" customHeight="1" x14ac:dyDescent="0.3">
      <c r="A1640" s="46" t="s">
        <v>1238</v>
      </c>
      <c r="B1640" s="46" t="s">
        <v>1243</v>
      </c>
      <c r="C1640" s="50"/>
      <c r="D1640" s="51"/>
      <c r="E1640" s="81"/>
      <c r="F1640" s="52"/>
      <c r="G1640" s="50"/>
      <c r="H1640" s="54"/>
      <c r="I1640" s="53"/>
      <c r="J1640" s="53"/>
      <c r="K1640" s="65"/>
      <c r="L1640" s="79"/>
      <c r="M1640" s="79"/>
      <c r="N1640" s="60"/>
      <c r="O1640" s="88" t="s">
        <v>1686</v>
      </c>
      <c r="P1640" s="83">
        <v>45032.671435185184</v>
      </c>
      <c r="Q1640" s="88" t="s">
        <v>9135</v>
      </c>
      <c r="R1640" s="88"/>
      <c r="S1640" s="88" t="s">
        <v>9133</v>
      </c>
      <c r="T1640" s="88" t="s">
        <v>9095</v>
      </c>
      <c r="U1640" s="88" t="s">
        <v>1238</v>
      </c>
      <c r="V1640" s="88" t="s">
        <v>9134</v>
      </c>
      <c r="W1640" s="78" t="s">
        <v>9136</v>
      </c>
      <c r="X1640" s="83">
        <v>45032.671435185184</v>
      </c>
      <c r="Y1640" s="88" t="s">
        <v>1692</v>
      </c>
      <c r="Z1640" s="88" t="b">
        <v>0</v>
      </c>
      <c r="AA1640" s="88" t="b">
        <v>0</v>
      </c>
      <c r="AB1640" s="88"/>
      <c r="AC1640" s="88">
        <v>2</v>
      </c>
      <c r="AD1640" s="88">
        <v>0</v>
      </c>
      <c r="AE1640" s="88" t="s">
        <v>1693</v>
      </c>
      <c r="AF1640" s="88" t="b">
        <v>0</v>
      </c>
      <c r="AG1640" s="88" t="b">
        <v>0</v>
      </c>
      <c r="AH1640" s="88"/>
      <c r="AI1640" s="88"/>
      <c r="AJ1640" s="88"/>
      <c r="AK1640" s="88" t="s">
        <v>9137</v>
      </c>
      <c r="AL1640" s="88" t="s">
        <v>9138</v>
      </c>
      <c r="AM1640" s="88" t="s">
        <v>9137</v>
      </c>
      <c r="AN1640" s="88">
        <v>1</v>
      </c>
      <c r="AO1640" s="88" t="s">
        <v>9100</v>
      </c>
      <c r="AP1640" s="88" t="b">
        <v>1</v>
      </c>
      <c r="AQ1640" s="88" t="b">
        <v>0</v>
      </c>
      <c r="AR1640" s="88"/>
      <c r="AS1640" s="88" t="b">
        <v>0</v>
      </c>
      <c r="AT1640" s="88">
        <v>1</v>
      </c>
      <c r="AU1640" s="88">
        <v>1</v>
      </c>
    </row>
    <row r="1641" spans="1:47" ht="15" customHeight="1" x14ac:dyDescent="0.3">
      <c r="A1641" s="46" t="s">
        <v>1243</v>
      </c>
      <c r="B1641" s="46" t="s">
        <v>1238</v>
      </c>
      <c r="C1641" s="50"/>
      <c r="D1641" s="51"/>
      <c r="E1641" s="81"/>
      <c r="F1641" s="52"/>
      <c r="G1641" s="50"/>
      <c r="H1641" s="54"/>
      <c r="I1641" s="53"/>
      <c r="J1641" s="53"/>
      <c r="K1641" s="65"/>
      <c r="L1641" s="79"/>
      <c r="M1641" s="79"/>
      <c r="N1641" s="60"/>
      <c r="O1641" s="88" t="s">
        <v>1697</v>
      </c>
      <c r="P1641" s="83">
        <v>45032.665937500002</v>
      </c>
      <c r="Q1641" s="88" t="s">
        <v>9139</v>
      </c>
      <c r="R1641" s="88"/>
      <c r="S1641" s="88" t="s">
        <v>9137</v>
      </c>
      <c r="T1641" s="88" t="s">
        <v>9095</v>
      </c>
      <c r="U1641" s="88" t="s">
        <v>9130</v>
      </c>
      <c r="V1641" s="88" t="s">
        <v>9138</v>
      </c>
      <c r="W1641" s="78" t="s">
        <v>9140</v>
      </c>
      <c r="X1641" s="83">
        <v>45032.665937500002</v>
      </c>
      <c r="Y1641" s="88" t="s">
        <v>1692</v>
      </c>
      <c r="Z1641" s="88" t="b">
        <v>0</v>
      </c>
      <c r="AA1641" s="88" t="b">
        <v>0</v>
      </c>
      <c r="AB1641" s="88"/>
      <c r="AC1641" s="88">
        <v>1</v>
      </c>
      <c r="AD1641" s="88">
        <v>0</v>
      </c>
      <c r="AE1641" s="88" t="s">
        <v>1693</v>
      </c>
      <c r="AF1641" s="88" t="b">
        <v>0</v>
      </c>
      <c r="AG1641" s="88" t="b">
        <v>0</v>
      </c>
      <c r="AH1641" s="88"/>
      <c r="AI1641" s="88"/>
      <c r="AJ1641" s="88"/>
      <c r="AK1641" s="88" t="s">
        <v>9100</v>
      </c>
      <c r="AL1641" s="88" t="s">
        <v>9108</v>
      </c>
      <c r="AM1641" s="88" t="s">
        <v>9100</v>
      </c>
      <c r="AN1641" s="88">
        <v>1</v>
      </c>
      <c r="AO1641" s="88" t="s">
        <v>9100</v>
      </c>
      <c r="AP1641" s="88" t="b">
        <v>0</v>
      </c>
      <c r="AQ1641" s="88" t="b">
        <v>0</v>
      </c>
      <c r="AR1641" s="88"/>
      <c r="AS1641" s="88" t="b">
        <v>0</v>
      </c>
      <c r="AT1641" s="88">
        <v>0</v>
      </c>
      <c r="AU1641" s="88">
        <v>2</v>
      </c>
    </row>
    <row r="1642" spans="1:47" ht="15" customHeight="1" x14ac:dyDescent="0.3">
      <c r="A1642" s="46" t="s">
        <v>1238</v>
      </c>
      <c r="B1642" s="46" t="s">
        <v>1238</v>
      </c>
      <c r="C1642" s="50"/>
      <c r="D1642" s="51"/>
      <c r="E1642" s="81"/>
      <c r="F1642" s="52"/>
      <c r="G1642" s="50"/>
      <c r="H1642" s="54"/>
      <c r="I1642" s="53"/>
      <c r="J1642" s="53"/>
      <c r="K1642" s="65"/>
      <c r="L1642" s="79"/>
      <c r="M1642" s="79"/>
      <c r="N1642" s="60"/>
      <c r="O1642" s="88" t="s">
        <v>1736</v>
      </c>
      <c r="P1642" s="83">
        <v>45031.809629629628</v>
      </c>
      <c r="Q1642" s="88" t="s">
        <v>9141</v>
      </c>
      <c r="R1642" s="78" t="s">
        <v>9142</v>
      </c>
      <c r="S1642" s="88" t="s">
        <v>9100</v>
      </c>
      <c r="T1642" s="88" t="s">
        <v>9095</v>
      </c>
      <c r="U1642" s="88" t="s">
        <v>1238</v>
      </c>
      <c r="V1642" s="88" t="s">
        <v>9108</v>
      </c>
      <c r="W1642" s="78" t="s">
        <v>9143</v>
      </c>
      <c r="X1642" s="83">
        <v>45031.809629629628</v>
      </c>
      <c r="Y1642" s="88" t="s">
        <v>1692</v>
      </c>
      <c r="Z1642" s="88" t="b">
        <v>0</v>
      </c>
      <c r="AA1642" s="88" t="b">
        <v>0</v>
      </c>
      <c r="AB1642" s="88"/>
      <c r="AC1642" s="88">
        <v>101</v>
      </c>
      <c r="AD1642" s="88">
        <v>2</v>
      </c>
      <c r="AE1642" s="88" t="s">
        <v>1693</v>
      </c>
      <c r="AF1642" s="88" t="b">
        <v>0</v>
      </c>
      <c r="AG1642" s="88" t="b">
        <v>0</v>
      </c>
      <c r="AH1642" s="88" t="s">
        <v>9144</v>
      </c>
      <c r="AI1642" s="88" t="b">
        <v>0</v>
      </c>
      <c r="AJ1642" s="88">
        <v>0.99</v>
      </c>
      <c r="AK1642" s="88"/>
      <c r="AL1642" s="88"/>
      <c r="AM1642" s="88" t="s">
        <v>9100</v>
      </c>
      <c r="AN1642" s="88">
        <v>0</v>
      </c>
      <c r="AO1642" s="88"/>
      <c r="AP1642" s="88"/>
      <c r="AQ1642" s="88"/>
      <c r="AR1642" s="88"/>
      <c r="AS1642" s="88"/>
      <c r="AT1642" s="88"/>
      <c r="AU1642" s="88">
        <v>1</v>
      </c>
    </row>
    <row r="1643" spans="1:47" ht="15" customHeight="1" x14ac:dyDescent="0.3">
      <c r="A1643" s="46" t="s">
        <v>1244</v>
      </c>
      <c r="B1643" s="46" t="s">
        <v>1245</v>
      </c>
      <c r="C1643" s="50"/>
      <c r="D1643" s="51"/>
      <c r="E1643" s="81"/>
      <c r="F1643" s="52"/>
      <c r="G1643" s="50"/>
      <c r="H1643" s="54"/>
      <c r="I1643" s="53"/>
      <c r="J1643" s="53"/>
      <c r="K1643" s="65"/>
      <c r="L1643" s="79"/>
      <c r="M1643" s="79"/>
      <c r="N1643" s="60"/>
      <c r="O1643" s="88" t="s">
        <v>1686</v>
      </c>
      <c r="P1643" s="83">
        <v>45032.726064814815</v>
      </c>
      <c r="Q1643" s="88" t="s">
        <v>9145</v>
      </c>
      <c r="R1643" s="88"/>
      <c r="S1643" s="88" t="s">
        <v>9146</v>
      </c>
      <c r="T1643" s="88" t="s">
        <v>5579</v>
      </c>
      <c r="U1643" s="88" t="s">
        <v>1244</v>
      </c>
      <c r="V1643" s="88" t="s">
        <v>9147</v>
      </c>
      <c r="W1643" s="78" t="s">
        <v>9148</v>
      </c>
      <c r="X1643" s="83">
        <v>45032.726064814815</v>
      </c>
      <c r="Y1643" s="88" t="s">
        <v>1692</v>
      </c>
      <c r="Z1643" s="88" t="b">
        <v>0</v>
      </c>
      <c r="AA1643" s="88" t="b">
        <v>0</v>
      </c>
      <c r="AB1643" s="88"/>
      <c r="AC1643" s="88">
        <v>3</v>
      </c>
      <c r="AD1643" s="88">
        <v>0</v>
      </c>
      <c r="AE1643" s="88" t="s">
        <v>1693</v>
      </c>
      <c r="AF1643" s="88" t="b">
        <v>0</v>
      </c>
      <c r="AG1643" s="88" t="b">
        <v>0</v>
      </c>
      <c r="AH1643" s="88"/>
      <c r="AI1643" s="88"/>
      <c r="AJ1643" s="88"/>
      <c r="AK1643" s="88" t="s">
        <v>9149</v>
      </c>
      <c r="AL1643" s="88" t="s">
        <v>9150</v>
      </c>
      <c r="AM1643" s="88" t="s">
        <v>9149</v>
      </c>
      <c r="AN1643" s="88">
        <v>0</v>
      </c>
      <c r="AO1643" s="88" t="s">
        <v>9151</v>
      </c>
      <c r="AP1643" s="88" t="b">
        <v>0</v>
      </c>
      <c r="AQ1643" s="88" t="b">
        <v>0</v>
      </c>
      <c r="AR1643" s="88"/>
      <c r="AS1643" s="88" t="b">
        <v>0</v>
      </c>
      <c r="AT1643" s="88">
        <v>2</v>
      </c>
      <c r="AU1643" s="88">
        <v>1</v>
      </c>
    </row>
    <row r="1644" spans="1:47" ht="15" customHeight="1" x14ac:dyDescent="0.3">
      <c r="A1644" s="46" t="s">
        <v>1245</v>
      </c>
      <c r="B1644" s="46" t="s">
        <v>1244</v>
      </c>
      <c r="C1644" s="50"/>
      <c r="D1644" s="51"/>
      <c r="E1644" s="81"/>
      <c r="F1644" s="52"/>
      <c r="G1644" s="50"/>
      <c r="H1644" s="54"/>
      <c r="I1644" s="53"/>
      <c r="J1644" s="53"/>
      <c r="K1644" s="65"/>
      <c r="L1644" s="79"/>
      <c r="M1644" s="79"/>
      <c r="N1644" s="60"/>
      <c r="O1644" s="88" t="s">
        <v>1686</v>
      </c>
      <c r="P1644" s="83">
        <v>45032.724791666667</v>
      </c>
      <c r="Q1644" s="88" t="s">
        <v>9152</v>
      </c>
      <c r="R1644" s="88"/>
      <c r="S1644" s="88" t="s">
        <v>9149</v>
      </c>
      <c r="T1644" s="88" t="s">
        <v>5579</v>
      </c>
      <c r="U1644" s="88" t="s">
        <v>9153</v>
      </c>
      <c r="V1644" s="88" t="s">
        <v>9150</v>
      </c>
      <c r="W1644" s="78" t="s">
        <v>9154</v>
      </c>
      <c r="X1644" s="83">
        <v>45032.724791666667</v>
      </c>
      <c r="Y1644" s="88" t="s">
        <v>1692</v>
      </c>
      <c r="Z1644" s="88" t="b">
        <v>0</v>
      </c>
      <c r="AA1644" s="88" t="b">
        <v>0</v>
      </c>
      <c r="AB1644" s="88"/>
      <c r="AC1644" s="88">
        <v>2</v>
      </c>
      <c r="AD1644" s="88">
        <v>0</v>
      </c>
      <c r="AE1644" s="88" t="s">
        <v>1693</v>
      </c>
      <c r="AF1644" s="88" t="b">
        <v>0</v>
      </c>
      <c r="AG1644" s="88" t="b">
        <v>0</v>
      </c>
      <c r="AH1644" s="88"/>
      <c r="AI1644" s="88"/>
      <c r="AJ1644" s="88"/>
      <c r="AK1644" s="88" t="s">
        <v>9155</v>
      </c>
      <c r="AL1644" s="88" t="s">
        <v>9156</v>
      </c>
      <c r="AM1644" s="88" t="s">
        <v>9155</v>
      </c>
      <c r="AN1644" s="88">
        <v>1</v>
      </c>
      <c r="AO1644" s="88" t="s">
        <v>9151</v>
      </c>
      <c r="AP1644" s="88" t="b">
        <v>0</v>
      </c>
      <c r="AQ1644" s="88" t="b">
        <v>0</v>
      </c>
      <c r="AR1644" s="88"/>
      <c r="AS1644" s="88" t="b">
        <v>0</v>
      </c>
      <c r="AT1644" s="88">
        <v>1</v>
      </c>
      <c r="AU1644" s="88">
        <v>1</v>
      </c>
    </row>
    <row r="1645" spans="1:47" ht="15" customHeight="1" x14ac:dyDescent="0.3">
      <c r="A1645" s="46" t="s">
        <v>1244</v>
      </c>
      <c r="B1645" s="46" t="s">
        <v>762</v>
      </c>
      <c r="C1645" s="50"/>
      <c r="D1645" s="51"/>
      <c r="E1645" s="81"/>
      <c r="F1645" s="52"/>
      <c r="G1645" s="50"/>
      <c r="H1645" s="54"/>
      <c r="I1645" s="53"/>
      <c r="J1645" s="53"/>
      <c r="K1645" s="65"/>
      <c r="L1645" s="79"/>
      <c r="M1645" s="79"/>
      <c r="N1645" s="60"/>
      <c r="O1645" s="88" t="s">
        <v>1697</v>
      </c>
      <c r="P1645" s="83">
        <v>45032.723703703705</v>
      </c>
      <c r="Q1645" s="88" t="s">
        <v>9157</v>
      </c>
      <c r="R1645" s="88"/>
      <c r="S1645" s="88" t="s">
        <v>9155</v>
      </c>
      <c r="T1645" s="88" t="s">
        <v>5579</v>
      </c>
      <c r="U1645" s="88" t="s">
        <v>1244</v>
      </c>
      <c r="V1645" s="88" t="s">
        <v>9156</v>
      </c>
      <c r="W1645" s="78" t="s">
        <v>9158</v>
      </c>
      <c r="X1645" s="83">
        <v>45032.723703703705</v>
      </c>
      <c r="Y1645" s="88" t="s">
        <v>1692</v>
      </c>
      <c r="Z1645" s="88" t="b">
        <v>0</v>
      </c>
      <c r="AA1645" s="88" t="b">
        <v>0</v>
      </c>
      <c r="AB1645" s="88"/>
      <c r="AC1645" s="88">
        <v>2</v>
      </c>
      <c r="AD1645" s="88">
        <v>0</v>
      </c>
      <c r="AE1645" s="88" t="s">
        <v>1693</v>
      </c>
      <c r="AF1645" s="88" t="b">
        <v>0</v>
      </c>
      <c r="AG1645" s="88" t="b">
        <v>0</v>
      </c>
      <c r="AH1645" s="88"/>
      <c r="AI1645" s="88"/>
      <c r="AJ1645" s="88"/>
      <c r="AK1645" s="88" t="s">
        <v>9151</v>
      </c>
      <c r="AL1645" s="88" t="s">
        <v>9159</v>
      </c>
      <c r="AM1645" s="88" t="s">
        <v>9151</v>
      </c>
      <c r="AN1645" s="88">
        <v>1</v>
      </c>
      <c r="AO1645" s="88" t="s">
        <v>9151</v>
      </c>
      <c r="AP1645" s="88" t="b">
        <v>0</v>
      </c>
      <c r="AQ1645" s="88" t="b">
        <v>0</v>
      </c>
      <c r="AR1645" s="88"/>
      <c r="AS1645" s="88" t="b">
        <v>0</v>
      </c>
      <c r="AT1645" s="88">
        <v>0</v>
      </c>
      <c r="AU1645" s="88">
        <v>1</v>
      </c>
    </row>
    <row r="1646" spans="1:47" ht="15" customHeight="1" x14ac:dyDescent="0.3">
      <c r="A1646" s="46" t="s">
        <v>1246</v>
      </c>
      <c r="B1646" s="46" t="s">
        <v>1247</v>
      </c>
      <c r="C1646" s="50"/>
      <c r="D1646" s="51"/>
      <c r="E1646" s="81"/>
      <c r="F1646" s="52"/>
      <c r="G1646" s="50"/>
      <c r="H1646" s="54"/>
      <c r="I1646" s="53"/>
      <c r="J1646" s="53"/>
      <c r="K1646" s="65"/>
      <c r="L1646" s="79"/>
      <c r="M1646" s="79"/>
      <c r="N1646" s="60"/>
      <c r="O1646" s="88" t="s">
        <v>1686</v>
      </c>
      <c r="P1646" s="83">
        <v>45032.729768518519</v>
      </c>
      <c r="Q1646" s="88" t="s">
        <v>9160</v>
      </c>
      <c r="R1646" s="88"/>
      <c r="S1646" s="88" t="s">
        <v>9161</v>
      </c>
      <c r="T1646" s="88" t="s">
        <v>5579</v>
      </c>
      <c r="U1646" s="88" t="s">
        <v>9162</v>
      </c>
      <c r="V1646" s="88" t="s">
        <v>9163</v>
      </c>
      <c r="W1646" s="78" t="s">
        <v>9164</v>
      </c>
      <c r="X1646" s="83">
        <v>45032.729768518519</v>
      </c>
      <c r="Y1646" s="88" t="s">
        <v>1692</v>
      </c>
      <c r="Z1646" s="88" t="b">
        <v>0</v>
      </c>
      <c r="AA1646" s="88" t="b">
        <v>0</v>
      </c>
      <c r="AB1646" s="88"/>
      <c r="AC1646" s="88">
        <v>2</v>
      </c>
      <c r="AD1646" s="88">
        <v>0</v>
      </c>
      <c r="AE1646" s="88" t="s">
        <v>1693</v>
      </c>
      <c r="AF1646" s="88" t="b">
        <v>0</v>
      </c>
      <c r="AG1646" s="88" t="b">
        <v>0</v>
      </c>
      <c r="AH1646" s="88"/>
      <c r="AI1646" s="88"/>
      <c r="AJ1646" s="88"/>
      <c r="AK1646" s="88" t="s">
        <v>9165</v>
      </c>
      <c r="AL1646" s="88" t="s">
        <v>9166</v>
      </c>
      <c r="AM1646" s="88" t="s">
        <v>9165</v>
      </c>
      <c r="AN1646" s="88">
        <v>0</v>
      </c>
      <c r="AO1646" s="88" t="s">
        <v>9151</v>
      </c>
      <c r="AP1646" s="88" t="b">
        <v>0</v>
      </c>
      <c r="AQ1646" s="88" t="b">
        <v>0</v>
      </c>
      <c r="AR1646" s="88"/>
      <c r="AS1646" s="88" t="b">
        <v>0</v>
      </c>
      <c r="AT1646" s="88">
        <v>1</v>
      </c>
      <c r="AU1646" s="88">
        <v>1</v>
      </c>
    </row>
    <row r="1647" spans="1:47" ht="15" customHeight="1" x14ac:dyDescent="0.3">
      <c r="A1647" s="46" t="s">
        <v>1247</v>
      </c>
      <c r="B1647" s="46" t="s">
        <v>762</v>
      </c>
      <c r="C1647" s="50"/>
      <c r="D1647" s="51"/>
      <c r="E1647" s="81"/>
      <c r="F1647" s="52"/>
      <c r="G1647" s="50"/>
      <c r="H1647" s="54"/>
      <c r="I1647" s="53"/>
      <c r="J1647" s="53"/>
      <c r="K1647" s="65"/>
      <c r="L1647" s="79"/>
      <c r="M1647" s="79"/>
      <c r="N1647" s="60"/>
      <c r="O1647" s="88" t="s">
        <v>1697</v>
      </c>
      <c r="P1647" s="83">
        <v>45032.728437500002</v>
      </c>
      <c r="Q1647" s="88" t="s">
        <v>9167</v>
      </c>
      <c r="R1647" s="88"/>
      <c r="S1647" s="88" t="s">
        <v>9165</v>
      </c>
      <c r="T1647" s="88" t="s">
        <v>5579</v>
      </c>
      <c r="U1647" s="88" t="s">
        <v>9168</v>
      </c>
      <c r="V1647" s="88" t="s">
        <v>9166</v>
      </c>
      <c r="W1647" s="78" t="s">
        <v>9169</v>
      </c>
      <c r="X1647" s="83">
        <v>45032.728437500002</v>
      </c>
      <c r="Y1647" s="88" t="s">
        <v>1692</v>
      </c>
      <c r="Z1647" s="88" t="b">
        <v>0</v>
      </c>
      <c r="AA1647" s="88" t="b">
        <v>0</v>
      </c>
      <c r="AB1647" s="88"/>
      <c r="AC1647" s="88">
        <v>2</v>
      </c>
      <c r="AD1647" s="88">
        <v>0</v>
      </c>
      <c r="AE1647" s="88" t="s">
        <v>1693</v>
      </c>
      <c r="AF1647" s="88" t="b">
        <v>0</v>
      </c>
      <c r="AG1647" s="88" t="b">
        <v>0</v>
      </c>
      <c r="AH1647" s="88"/>
      <c r="AI1647" s="88"/>
      <c r="AJ1647" s="88"/>
      <c r="AK1647" s="88" t="s">
        <v>9151</v>
      </c>
      <c r="AL1647" s="88" t="s">
        <v>9159</v>
      </c>
      <c r="AM1647" s="88" t="s">
        <v>9151</v>
      </c>
      <c r="AN1647" s="88">
        <v>1</v>
      </c>
      <c r="AO1647" s="88" t="s">
        <v>9151</v>
      </c>
      <c r="AP1647" s="88" t="b">
        <v>0</v>
      </c>
      <c r="AQ1647" s="88" t="b">
        <v>0</v>
      </c>
      <c r="AR1647" s="88"/>
      <c r="AS1647" s="88" t="b">
        <v>0</v>
      </c>
      <c r="AT1647" s="88">
        <v>0</v>
      </c>
      <c r="AU1647" s="88">
        <v>1</v>
      </c>
    </row>
    <row r="1648" spans="1:47" ht="15" customHeight="1" x14ac:dyDescent="0.3">
      <c r="A1648" s="46" t="s">
        <v>1248</v>
      </c>
      <c r="B1648" s="46" t="s">
        <v>1249</v>
      </c>
      <c r="C1648" s="50"/>
      <c r="D1648" s="51"/>
      <c r="E1648" s="81"/>
      <c r="F1648" s="52"/>
      <c r="G1648" s="50"/>
      <c r="H1648" s="54"/>
      <c r="I1648" s="53"/>
      <c r="J1648" s="53"/>
      <c r="K1648" s="65"/>
      <c r="L1648" s="79"/>
      <c r="M1648" s="79"/>
      <c r="N1648" s="60"/>
      <c r="O1648" s="88" t="s">
        <v>1686</v>
      </c>
      <c r="P1648" s="83">
        <v>45032.767164351855</v>
      </c>
      <c r="Q1648" s="88" t="s">
        <v>9170</v>
      </c>
      <c r="R1648" s="88"/>
      <c r="S1648" s="88" t="s">
        <v>9171</v>
      </c>
      <c r="T1648" s="88" t="s">
        <v>5579</v>
      </c>
      <c r="U1648" s="88" t="s">
        <v>1248</v>
      </c>
      <c r="V1648" s="88" t="s">
        <v>9172</v>
      </c>
      <c r="W1648" s="78" t="s">
        <v>9173</v>
      </c>
      <c r="X1648" s="83">
        <v>45032.767164351855</v>
      </c>
      <c r="Y1648" s="88" t="s">
        <v>1692</v>
      </c>
      <c r="Z1648" s="88" t="b">
        <v>0</v>
      </c>
      <c r="AA1648" s="88" t="b">
        <v>0</v>
      </c>
      <c r="AB1648" s="88"/>
      <c r="AC1648" s="88">
        <v>3</v>
      </c>
      <c r="AD1648" s="88">
        <v>0</v>
      </c>
      <c r="AE1648" s="88" t="s">
        <v>1693</v>
      </c>
      <c r="AF1648" s="88" t="b">
        <v>0</v>
      </c>
      <c r="AG1648" s="88" t="b">
        <v>0</v>
      </c>
      <c r="AH1648" s="88"/>
      <c r="AI1648" s="88"/>
      <c r="AJ1648" s="88"/>
      <c r="AK1648" s="88" t="s">
        <v>9174</v>
      </c>
      <c r="AL1648" s="88" t="s">
        <v>9175</v>
      </c>
      <c r="AM1648" s="88" t="s">
        <v>9174</v>
      </c>
      <c r="AN1648" s="88">
        <v>0</v>
      </c>
      <c r="AO1648" s="88" t="s">
        <v>9151</v>
      </c>
      <c r="AP1648" s="88" t="b">
        <v>0</v>
      </c>
      <c r="AQ1648" s="88" t="b">
        <v>0</v>
      </c>
      <c r="AR1648" s="88"/>
      <c r="AS1648" s="88" t="b">
        <v>0</v>
      </c>
      <c r="AT1648" s="88">
        <v>2</v>
      </c>
      <c r="AU1648" s="88">
        <v>1</v>
      </c>
    </row>
    <row r="1649" spans="1:47" ht="15" customHeight="1" x14ac:dyDescent="0.3">
      <c r="A1649" s="46" t="s">
        <v>1250</v>
      </c>
      <c r="B1649" s="46" t="s">
        <v>762</v>
      </c>
      <c r="C1649" s="50"/>
      <c r="D1649" s="51"/>
      <c r="E1649" s="81"/>
      <c r="F1649" s="52"/>
      <c r="G1649" s="50"/>
      <c r="H1649" s="54"/>
      <c r="I1649" s="53"/>
      <c r="J1649" s="53"/>
      <c r="K1649" s="65"/>
      <c r="L1649" s="79"/>
      <c r="M1649" s="79"/>
      <c r="N1649" s="60"/>
      <c r="O1649" s="88" t="s">
        <v>1697</v>
      </c>
      <c r="P1649" s="83">
        <v>45032.732997685183</v>
      </c>
      <c r="Q1649" s="88" t="s">
        <v>9176</v>
      </c>
      <c r="R1649" s="88"/>
      <c r="S1649" s="88" t="s">
        <v>9177</v>
      </c>
      <c r="T1649" s="88" t="s">
        <v>5579</v>
      </c>
      <c r="U1649" s="88" t="s">
        <v>9178</v>
      </c>
      <c r="V1649" s="88" t="s">
        <v>9179</v>
      </c>
      <c r="W1649" s="78" t="s">
        <v>9180</v>
      </c>
      <c r="X1649" s="83">
        <v>45032.732997685183</v>
      </c>
      <c r="Y1649" s="88" t="s">
        <v>1692</v>
      </c>
      <c r="Z1649" s="88" t="b">
        <v>0</v>
      </c>
      <c r="AA1649" s="88" t="b">
        <v>0</v>
      </c>
      <c r="AB1649" s="88"/>
      <c r="AC1649" s="88">
        <v>3</v>
      </c>
      <c r="AD1649" s="88">
        <v>0</v>
      </c>
      <c r="AE1649" s="88" t="s">
        <v>1693</v>
      </c>
      <c r="AF1649" s="88" t="b">
        <v>0</v>
      </c>
      <c r="AG1649" s="88" t="b">
        <v>0</v>
      </c>
      <c r="AH1649" s="88"/>
      <c r="AI1649" s="88"/>
      <c r="AJ1649" s="88"/>
      <c r="AK1649" s="88" t="s">
        <v>9151</v>
      </c>
      <c r="AL1649" s="88" t="s">
        <v>9159</v>
      </c>
      <c r="AM1649" s="88" t="s">
        <v>9151</v>
      </c>
      <c r="AN1649" s="88">
        <v>0</v>
      </c>
      <c r="AO1649" s="88" t="s">
        <v>9151</v>
      </c>
      <c r="AP1649" s="88" t="b">
        <v>0</v>
      </c>
      <c r="AQ1649" s="88" t="b">
        <v>0</v>
      </c>
      <c r="AR1649" s="88"/>
      <c r="AS1649" s="88" t="b">
        <v>0</v>
      </c>
      <c r="AT1649" s="88">
        <v>0</v>
      </c>
      <c r="AU1649" s="88">
        <v>2</v>
      </c>
    </row>
    <row r="1650" spans="1:47" ht="15" customHeight="1" x14ac:dyDescent="0.3">
      <c r="A1650" s="46" t="s">
        <v>1250</v>
      </c>
      <c r="B1650" s="46" t="s">
        <v>762</v>
      </c>
      <c r="C1650" s="50"/>
      <c r="D1650" s="51"/>
      <c r="E1650" s="81"/>
      <c r="F1650" s="52"/>
      <c r="G1650" s="50"/>
      <c r="H1650" s="54"/>
      <c r="I1650" s="53"/>
      <c r="J1650" s="53"/>
      <c r="K1650" s="65"/>
      <c r="L1650" s="79"/>
      <c r="M1650" s="79"/>
      <c r="N1650" s="60"/>
      <c r="O1650" s="88" t="s">
        <v>1697</v>
      </c>
      <c r="P1650" s="83">
        <v>45032.746087962965</v>
      </c>
      <c r="Q1650" s="88" t="s">
        <v>9181</v>
      </c>
      <c r="R1650" s="88"/>
      <c r="S1650" s="88" t="s">
        <v>9182</v>
      </c>
      <c r="T1650" s="88" t="s">
        <v>5579</v>
      </c>
      <c r="U1650" s="88" t="s">
        <v>9178</v>
      </c>
      <c r="V1650" s="88" t="s">
        <v>9183</v>
      </c>
      <c r="W1650" s="78" t="s">
        <v>9184</v>
      </c>
      <c r="X1650" s="83">
        <v>45032.746087962965</v>
      </c>
      <c r="Y1650" s="88" t="s">
        <v>1692</v>
      </c>
      <c r="Z1650" s="88" t="b">
        <v>0</v>
      </c>
      <c r="AA1650" s="88" t="b">
        <v>0</v>
      </c>
      <c r="AB1650" s="88"/>
      <c r="AC1650" s="88">
        <v>3</v>
      </c>
      <c r="AD1650" s="88">
        <v>0</v>
      </c>
      <c r="AE1650" s="88" t="s">
        <v>1693</v>
      </c>
      <c r="AF1650" s="88" t="b">
        <v>0</v>
      </c>
      <c r="AG1650" s="88" t="b">
        <v>0</v>
      </c>
      <c r="AH1650" s="88"/>
      <c r="AI1650" s="88"/>
      <c r="AJ1650" s="88"/>
      <c r="AK1650" s="88" t="s">
        <v>9151</v>
      </c>
      <c r="AL1650" s="88" t="s">
        <v>9159</v>
      </c>
      <c r="AM1650" s="88" t="s">
        <v>9151</v>
      </c>
      <c r="AN1650" s="88">
        <v>0</v>
      </c>
      <c r="AO1650" s="88" t="s">
        <v>9151</v>
      </c>
      <c r="AP1650" s="88" t="b">
        <v>0</v>
      </c>
      <c r="AQ1650" s="88" t="b">
        <v>0</v>
      </c>
      <c r="AR1650" s="88"/>
      <c r="AS1650" s="88" t="b">
        <v>0</v>
      </c>
      <c r="AT1650" s="88">
        <v>0</v>
      </c>
      <c r="AU1650" s="88">
        <v>2</v>
      </c>
    </row>
    <row r="1651" spans="1:47" ht="15" customHeight="1" x14ac:dyDescent="0.3">
      <c r="A1651" s="46" t="s">
        <v>1251</v>
      </c>
      <c r="B1651" s="46" t="s">
        <v>1252</v>
      </c>
      <c r="C1651" s="50"/>
      <c r="D1651" s="51"/>
      <c r="E1651" s="81"/>
      <c r="F1651" s="52"/>
      <c r="G1651" s="50"/>
      <c r="H1651" s="54"/>
      <c r="I1651" s="53"/>
      <c r="J1651" s="53"/>
      <c r="K1651" s="65"/>
      <c r="L1651" s="79"/>
      <c r="M1651" s="79"/>
      <c r="N1651" s="60"/>
      <c r="O1651" s="88" t="s">
        <v>1686</v>
      </c>
      <c r="P1651" s="83">
        <v>45032.75167824074</v>
      </c>
      <c r="Q1651" s="88" t="s">
        <v>9185</v>
      </c>
      <c r="R1651" s="88"/>
      <c r="S1651" s="88" t="s">
        <v>9186</v>
      </c>
      <c r="T1651" s="88" t="s">
        <v>5579</v>
      </c>
      <c r="U1651" s="88" t="s">
        <v>1251</v>
      </c>
      <c r="V1651" s="88" t="s">
        <v>9187</v>
      </c>
      <c r="W1651" s="78" t="s">
        <v>9188</v>
      </c>
      <c r="X1651" s="83">
        <v>45032.75167824074</v>
      </c>
      <c r="Y1651" s="88" t="s">
        <v>1692</v>
      </c>
      <c r="Z1651" s="88" t="b">
        <v>0</v>
      </c>
      <c r="AA1651" s="88" t="b">
        <v>0</v>
      </c>
      <c r="AB1651" s="88"/>
      <c r="AC1651" s="88">
        <v>3</v>
      </c>
      <c r="AD1651" s="88">
        <v>0</v>
      </c>
      <c r="AE1651" s="88" t="s">
        <v>1693</v>
      </c>
      <c r="AF1651" s="88" t="b">
        <v>0</v>
      </c>
      <c r="AG1651" s="88" t="b">
        <v>0</v>
      </c>
      <c r="AH1651" s="88"/>
      <c r="AI1651" s="88"/>
      <c r="AJ1651" s="88"/>
      <c r="AK1651" s="88" t="s">
        <v>9189</v>
      </c>
      <c r="AL1651" s="88" t="s">
        <v>9190</v>
      </c>
      <c r="AM1651" s="88" t="s">
        <v>9189</v>
      </c>
      <c r="AN1651" s="88">
        <v>0</v>
      </c>
      <c r="AO1651" s="88" t="s">
        <v>9151</v>
      </c>
      <c r="AP1651" s="88" t="b">
        <v>0</v>
      </c>
      <c r="AQ1651" s="88" t="b">
        <v>0</v>
      </c>
      <c r="AR1651" s="88"/>
      <c r="AS1651" s="88" t="b">
        <v>0</v>
      </c>
      <c r="AT1651" s="88">
        <v>2</v>
      </c>
      <c r="AU1651" s="88">
        <v>1</v>
      </c>
    </row>
    <row r="1652" spans="1:47" ht="15" customHeight="1" x14ac:dyDescent="0.3">
      <c r="A1652" s="46" t="s">
        <v>1252</v>
      </c>
      <c r="B1652" s="46" t="s">
        <v>1251</v>
      </c>
      <c r="C1652" s="50"/>
      <c r="D1652" s="51"/>
      <c r="E1652" s="81"/>
      <c r="F1652" s="52"/>
      <c r="G1652" s="50"/>
      <c r="H1652" s="54"/>
      <c r="I1652" s="53"/>
      <c r="J1652" s="53"/>
      <c r="K1652" s="65"/>
      <c r="L1652" s="79"/>
      <c r="M1652" s="79"/>
      <c r="N1652" s="60"/>
      <c r="O1652" s="88" t="s">
        <v>1686</v>
      </c>
      <c r="P1652" s="83">
        <v>45032.747581018521</v>
      </c>
      <c r="Q1652" s="88" t="s">
        <v>9191</v>
      </c>
      <c r="R1652" s="88"/>
      <c r="S1652" s="88" t="s">
        <v>9189</v>
      </c>
      <c r="T1652" s="88" t="s">
        <v>5579</v>
      </c>
      <c r="U1652" s="88" t="s">
        <v>9192</v>
      </c>
      <c r="V1652" s="88" t="s">
        <v>9190</v>
      </c>
      <c r="W1652" s="78" t="s">
        <v>9193</v>
      </c>
      <c r="X1652" s="83">
        <v>45032.747581018521</v>
      </c>
      <c r="Y1652" s="88" t="s">
        <v>1692</v>
      </c>
      <c r="Z1652" s="88" t="b">
        <v>0</v>
      </c>
      <c r="AA1652" s="88" t="b">
        <v>0</v>
      </c>
      <c r="AB1652" s="88"/>
      <c r="AC1652" s="88">
        <v>3</v>
      </c>
      <c r="AD1652" s="88">
        <v>0</v>
      </c>
      <c r="AE1652" s="88" t="s">
        <v>1693</v>
      </c>
      <c r="AF1652" s="88" t="b">
        <v>0</v>
      </c>
      <c r="AG1652" s="88" t="b">
        <v>0</v>
      </c>
      <c r="AH1652" s="88"/>
      <c r="AI1652" s="88"/>
      <c r="AJ1652" s="88"/>
      <c r="AK1652" s="88" t="s">
        <v>9194</v>
      </c>
      <c r="AL1652" s="88" t="s">
        <v>9195</v>
      </c>
      <c r="AM1652" s="88" t="s">
        <v>9194</v>
      </c>
      <c r="AN1652" s="88">
        <v>1</v>
      </c>
      <c r="AO1652" s="88" t="s">
        <v>9151</v>
      </c>
      <c r="AP1652" s="88" t="b">
        <v>0</v>
      </c>
      <c r="AQ1652" s="88" t="b">
        <v>0</v>
      </c>
      <c r="AR1652" s="88"/>
      <c r="AS1652" s="88" t="b">
        <v>0</v>
      </c>
      <c r="AT1652" s="88">
        <v>1</v>
      </c>
      <c r="AU1652" s="88">
        <v>1</v>
      </c>
    </row>
    <row r="1653" spans="1:47" ht="15" customHeight="1" x14ac:dyDescent="0.3">
      <c r="A1653" s="46" t="s">
        <v>1253</v>
      </c>
      <c r="B1653" s="46" t="s">
        <v>1252</v>
      </c>
      <c r="C1653" s="50"/>
      <c r="D1653" s="51"/>
      <c r="E1653" s="81"/>
      <c r="F1653" s="52"/>
      <c r="G1653" s="50"/>
      <c r="H1653" s="54"/>
      <c r="I1653" s="53"/>
      <c r="J1653" s="53"/>
      <c r="K1653" s="65"/>
      <c r="L1653" s="79"/>
      <c r="M1653" s="79"/>
      <c r="N1653" s="60"/>
      <c r="O1653" s="88" t="s">
        <v>1686</v>
      </c>
      <c r="P1653" s="83">
        <v>45032.749652777777</v>
      </c>
      <c r="Q1653" s="88" t="s">
        <v>9196</v>
      </c>
      <c r="R1653" s="88"/>
      <c r="S1653" s="88" t="s">
        <v>9197</v>
      </c>
      <c r="T1653" s="88" t="s">
        <v>5579</v>
      </c>
      <c r="U1653" s="88" t="s">
        <v>1253</v>
      </c>
      <c r="V1653" s="88" t="s">
        <v>9198</v>
      </c>
      <c r="W1653" s="78" t="s">
        <v>9199</v>
      </c>
      <c r="X1653" s="83">
        <v>45032.749652777777</v>
      </c>
      <c r="Y1653" s="88" t="s">
        <v>1692</v>
      </c>
      <c r="Z1653" s="88" t="b">
        <v>0</v>
      </c>
      <c r="AA1653" s="88" t="b">
        <v>0</v>
      </c>
      <c r="AB1653" s="88"/>
      <c r="AC1653" s="88">
        <v>3</v>
      </c>
      <c r="AD1653" s="88">
        <v>0</v>
      </c>
      <c r="AE1653" s="88" t="s">
        <v>1693</v>
      </c>
      <c r="AF1653" s="88" t="b">
        <v>0</v>
      </c>
      <c r="AG1653" s="88" t="b">
        <v>0</v>
      </c>
      <c r="AH1653" s="88"/>
      <c r="AI1653" s="88"/>
      <c r="AJ1653" s="88"/>
      <c r="AK1653" s="88" t="s">
        <v>9200</v>
      </c>
      <c r="AL1653" s="88" t="s">
        <v>9201</v>
      </c>
      <c r="AM1653" s="88" t="s">
        <v>9200</v>
      </c>
      <c r="AN1653" s="88">
        <v>0</v>
      </c>
      <c r="AO1653" s="88" t="s">
        <v>9151</v>
      </c>
      <c r="AP1653" s="88" t="b">
        <v>0</v>
      </c>
      <c r="AQ1653" s="88" t="b">
        <v>0</v>
      </c>
      <c r="AR1653" s="88"/>
      <c r="AS1653" s="88" t="b">
        <v>0</v>
      </c>
      <c r="AT1653" s="88">
        <v>1</v>
      </c>
      <c r="AU1653" s="88">
        <v>1</v>
      </c>
    </row>
    <row r="1654" spans="1:47" ht="15" customHeight="1" x14ac:dyDescent="0.3">
      <c r="A1654" s="46" t="s">
        <v>1252</v>
      </c>
      <c r="B1654" s="46" t="s">
        <v>762</v>
      </c>
      <c r="C1654" s="50"/>
      <c r="D1654" s="51"/>
      <c r="E1654" s="81"/>
      <c r="F1654" s="52"/>
      <c r="G1654" s="50"/>
      <c r="H1654" s="54"/>
      <c r="I1654" s="53"/>
      <c r="J1654" s="53"/>
      <c r="K1654" s="65"/>
      <c r="L1654" s="79"/>
      <c r="M1654" s="79"/>
      <c r="N1654" s="60"/>
      <c r="O1654" s="88" t="s">
        <v>1697</v>
      </c>
      <c r="P1654" s="83">
        <v>45032.746863425928</v>
      </c>
      <c r="Q1654" s="88" t="s">
        <v>9202</v>
      </c>
      <c r="R1654" s="88"/>
      <c r="S1654" s="88" t="s">
        <v>9200</v>
      </c>
      <c r="T1654" s="88" t="s">
        <v>5579</v>
      </c>
      <c r="U1654" s="88" t="s">
        <v>9192</v>
      </c>
      <c r="V1654" s="88" t="s">
        <v>9201</v>
      </c>
      <c r="W1654" s="78" t="s">
        <v>9203</v>
      </c>
      <c r="X1654" s="83">
        <v>45032.746863425928</v>
      </c>
      <c r="Y1654" s="88" t="s">
        <v>1692</v>
      </c>
      <c r="Z1654" s="88" t="b">
        <v>0</v>
      </c>
      <c r="AA1654" s="88" t="b">
        <v>0</v>
      </c>
      <c r="AB1654" s="88"/>
      <c r="AC1654" s="88">
        <v>4</v>
      </c>
      <c r="AD1654" s="88">
        <v>0</v>
      </c>
      <c r="AE1654" s="88" t="s">
        <v>1693</v>
      </c>
      <c r="AF1654" s="88" t="b">
        <v>0</v>
      </c>
      <c r="AG1654" s="88" t="b">
        <v>0</v>
      </c>
      <c r="AH1654" s="88"/>
      <c r="AI1654" s="88"/>
      <c r="AJ1654" s="88"/>
      <c r="AK1654" s="88" t="s">
        <v>9151</v>
      </c>
      <c r="AL1654" s="88" t="s">
        <v>9159</v>
      </c>
      <c r="AM1654" s="88" t="s">
        <v>9151</v>
      </c>
      <c r="AN1654" s="88">
        <v>1</v>
      </c>
      <c r="AO1654" s="88" t="s">
        <v>9151</v>
      </c>
      <c r="AP1654" s="88" t="b">
        <v>0</v>
      </c>
      <c r="AQ1654" s="88" t="b">
        <v>0</v>
      </c>
      <c r="AR1654" s="88"/>
      <c r="AS1654" s="88" t="b">
        <v>0</v>
      </c>
      <c r="AT1654" s="88">
        <v>0</v>
      </c>
      <c r="AU1654" s="88">
        <v>2</v>
      </c>
    </row>
    <row r="1655" spans="1:47" ht="15" customHeight="1" x14ac:dyDescent="0.3">
      <c r="A1655" s="46" t="s">
        <v>1252</v>
      </c>
      <c r="B1655" s="46" t="s">
        <v>762</v>
      </c>
      <c r="C1655" s="50"/>
      <c r="D1655" s="51"/>
      <c r="E1655" s="81"/>
      <c r="F1655" s="52"/>
      <c r="G1655" s="50"/>
      <c r="H1655" s="54"/>
      <c r="I1655" s="53"/>
      <c r="J1655" s="53"/>
      <c r="K1655" s="65"/>
      <c r="L1655" s="79"/>
      <c r="M1655" s="79"/>
      <c r="N1655" s="60"/>
      <c r="O1655" s="88" t="s">
        <v>1697</v>
      </c>
      <c r="P1655" s="83">
        <v>45032.748900462961</v>
      </c>
      <c r="Q1655" s="88" t="s">
        <v>9204</v>
      </c>
      <c r="R1655" s="88"/>
      <c r="S1655" s="88" t="s">
        <v>9205</v>
      </c>
      <c r="T1655" s="88" t="s">
        <v>5579</v>
      </c>
      <c r="U1655" s="88" t="s">
        <v>9192</v>
      </c>
      <c r="V1655" s="88" t="s">
        <v>9206</v>
      </c>
      <c r="W1655" s="78" t="s">
        <v>9207</v>
      </c>
      <c r="X1655" s="83">
        <v>45032.748900462961</v>
      </c>
      <c r="Y1655" s="88" t="s">
        <v>1692</v>
      </c>
      <c r="Z1655" s="88" t="b">
        <v>0</v>
      </c>
      <c r="AA1655" s="88" t="b">
        <v>0</v>
      </c>
      <c r="AB1655" s="88"/>
      <c r="AC1655" s="88">
        <v>3</v>
      </c>
      <c r="AD1655" s="88">
        <v>0</v>
      </c>
      <c r="AE1655" s="88" t="s">
        <v>1693</v>
      </c>
      <c r="AF1655" s="88" t="b">
        <v>0</v>
      </c>
      <c r="AG1655" s="88" t="b">
        <v>0</v>
      </c>
      <c r="AH1655" s="88"/>
      <c r="AI1655" s="88"/>
      <c r="AJ1655" s="88"/>
      <c r="AK1655" s="88" t="s">
        <v>9151</v>
      </c>
      <c r="AL1655" s="88" t="s">
        <v>9159</v>
      </c>
      <c r="AM1655" s="88" t="s">
        <v>9151</v>
      </c>
      <c r="AN1655" s="88">
        <v>0</v>
      </c>
      <c r="AO1655" s="88" t="s">
        <v>9151</v>
      </c>
      <c r="AP1655" s="88" t="b">
        <v>0</v>
      </c>
      <c r="AQ1655" s="88" t="b">
        <v>0</v>
      </c>
      <c r="AR1655" s="88"/>
      <c r="AS1655" s="88" t="b">
        <v>0</v>
      </c>
      <c r="AT1655" s="88">
        <v>0</v>
      </c>
      <c r="AU1655" s="88">
        <v>2</v>
      </c>
    </row>
    <row r="1656" spans="1:47" ht="15" customHeight="1" x14ac:dyDescent="0.3">
      <c r="A1656" s="46" t="s">
        <v>1252</v>
      </c>
      <c r="B1656" s="46" t="s">
        <v>1253</v>
      </c>
      <c r="C1656" s="50"/>
      <c r="D1656" s="51"/>
      <c r="E1656" s="81"/>
      <c r="F1656" s="52"/>
      <c r="G1656" s="50"/>
      <c r="H1656" s="54"/>
      <c r="I1656" s="53"/>
      <c r="J1656" s="53"/>
      <c r="K1656" s="65"/>
      <c r="L1656" s="79"/>
      <c r="M1656" s="79"/>
      <c r="N1656" s="60"/>
      <c r="O1656" s="88" t="s">
        <v>1686</v>
      </c>
      <c r="P1656" s="83">
        <v>45032.761493055557</v>
      </c>
      <c r="Q1656" s="88" t="s">
        <v>9208</v>
      </c>
      <c r="R1656" s="88"/>
      <c r="S1656" s="88" t="s">
        <v>9209</v>
      </c>
      <c r="T1656" s="88" t="s">
        <v>5579</v>
      </c>
      <c r="U1656" s="88" t="s">
        <v>9192</v>
      </c>
      <c r="V1656" s="88" t="s">
        <v>9210</v>
      </c>
      <c r="W1656" s="78" t="s">
        <v>9211</v>
      </c>
      <c r="X1656" s="83">
        <v>45032.761493055557</v>
      </c>
      <c r="Y1656" s="88" t="s">
        <v>1692</v>
      </c>
      <c r="Z1656" s="88" t="b">
        <v>0</v>
      </c>
      <c r="AA1656" s="88" t="b">
        <v>0</v>
      </c>
      <c r="AB1656" s="88"/>
      <c r="AC1656" s="88">
        <v>3</v>
      </c>
      <c r="AD1656" s="88">
        <v>0</v>
      </c>
      <c r="AE1656" s="88" t="s">
        <v>1693</v>
      </c>
      <c r="AF1656" s="88" t="b">
        <v>0</v>
      </c>
      <c r="AG1656" s="88" t="b">
        <v>0</v>
      </c>
      <c r="AH1656" s="88"/>
      <c r="AI1656" s="88"/>
      <c r="AJ1656" s="88"/>
      <c r="AK1656" s="88" t="s">
        <v>9212</v>
      </c>
      <c r="AL1656" s="88" t="s">
        <v>9213</v>
      </c>
      <c r="AM1656" s="88" t="s">
        <v>9212</v>
      </c>
      <c r="AN1656" s="88">
        <v>0</v>
      </c>
      <c r="AO1656" s="88" t="s">
        <v>9151</v>
      </c>
      <c r="AP1656" s="88" t="b">
        <v>0</v>
      </c>
      <c r="AQ1656" s="88" t="b">
        <v>0</v>
      </c>
      <c r="AR1656" s="88"/>
      <c r="AS1656" s="88" t="b">
        <v>0</v>
      </c>
      <c r="AT1656" s="88">
        <v>1</v>
      </c>
      <c r="AU1656" s="88">
        <v>1</v>
      </c>
    </row>
    <row r="1657" spans="1:47" ht="15" customHeight="1" x14ac:dyDescent="0.3">
      <c r="A1657" s="46" t="s">
        <v>760</v>
      </c>
      <c r="B1657" s="46" t="s">
        <v>762</v>
      </c>
      <c r="C1657" s="50"/>
      <c r="D1657" s="51"/>
      <c r="E1657" s="81"/>
      <c r="F1657" s="52"/>
      <c r="G1657" s="50"/>
      <c r="H1657" s="54"/>
      <c r="I1657" s="53"/>
      <c r="J1657" s="53"/>
      <c r="K1657" s="65"/>
      <c r="L1657" s="79"/>
      <c r="M1657" s="79"/>
      <c r="N1657" s="60"/>
      <c r="O1657" s="88" t="s">
        <v>1697</v>
      </c>
      <c r="P1657" s="83">
        <v>45032.807905092595</v>
      </c>
      <c r="Q1657" s="88" t="s">
        <v>9214</v>
      </c>
      <c r="R1657" s="88"/>
      <c r="S1657" s="88" t="s">
        <v>5583</v>
      </c>
      <c r="T1657" s="88" t="s">
        <v>5579</v>
      </c>
      <c r="U1657" s="88" t="s">
        <v>9215</v>
      </c>
      <c r="V1657" s="88" t="s">
        <v>5584</v>
      </c>
      <c r="W1657" s="78" t="s">
        <v>9216</v>
      </c>
      <c r="X1657" s="83">
        <v>45032.807905092595</v>
      </c>
      <c r="Y1657" s="88" t="s">
        <v>1692</v>
      </c>
      <c r="Z1657" s="88" t="b">
        <v>0</v>
      </c>
      <c r="AA1657" s="88" t="b">
        <v>0</v>
      </c>
      <c r="AB1657" s="88"/>
      <c r="AC1657" s="88">
        <v>7</v>
      </c>
      <c r="AD1657" s="88">
        <v>0</v>
      </c>
      <c r="AE1657" s="88" t="s">
        <v>1693</v>
      </c>
      <c r="AF1657" s="88" t="b">
        <v>0</v>
      </c>
      <c r="AG1657" s="88" t="b">
        <v>0</v>
      </c>
      <c r="AH1657" s="88"/>
      <c r="AI1657" s="88"/>
      <c r="AJ1657" s="88"/>
      <c r="AK1657" s="88" t="s">
        <v>5585</v>
      </c>
      <c r="AL1657" s="88" t="s">
        <v>5591</v>
      </c>
      <c r="AM1657" s="88" t="s">
        <v>5585</v>
      </c>
      <c r="AN1657" s="88">
        <v>1</v>
      </c>
      <c r="AO1657" s="88" t="s">
        <v>5585</v>
      </c>
      <c r="AP1657" s="88" t="b">
        <v>0</v>
      </c>
      <c r="AQ1657" s="88" t="b">
        <v>0</v>
      </c>
      <c r="AR1657" s="88"/>
      <c r="AS1657" s="88" t="b">
        <v>0</v>
      </c>
      <c r="AT1657" s="88">
        <v>0</v>
      </c>
      <c r="AU1657" s="88">
        <v>1</v>
      </c>
    </row>
    <row r="1658" spans="1:47" ht="15" customHeight="1" x14ac:dyDescent="0.3">
      <c r="A1658" s="46" t="s">
        <v>760</v>
      </c>
      <c r="B1658" s="46" t="s">
        <v>1254</v>
      </c>
      <c r="C1658" s="50"/>
      <c r="D1658" s="51"/>
      <c r="E1658" s="81"/>
      <c r="F1658" s="52"/>
      <c r="G1658" s="50"/>
      <c r="H1658" s="54"/>
      <c r="I1658" s="53"/>
      <c r="J1658" s="53"/>
      <c r="K1658" s="65"/>
      <c r="L1658" s="79"/>
      <c r="M1658" s="79"/>
      <c r="N1658" s="60"/>
      <c r="O1658" s="88" t="s">
        <v>1686</v>
      </c>
      <c r="P1658" s="83">
        <v>45032.864710648151</v>
      </c>
      <c r="Q1658" s="88" t="s">
        <v>9217</v>
      </c>
      <c r="R1658" s="88"/>
      <c r="S1658" s="88" t="s">
        <v>9218</v>
      </c>
      <c r="T1658" s="88" t="s">
        <v>5579</v>
      </c>
      <c r="U1658" s="88" t="s">
        <v>9215</v>
      </c>
      <c r="V1658" s="88" t="s">
        <v>9219</v>
      </c>
      <c r="W1658" s="78" t="s">
        <v>9220</v>
      </c>
      <c r="X1658" s="83">
        <v>45032.864710648151</v>
      </c>
      <c r="Y1658" s="88" t="s">
        <v>1692</v>
      </c>
      <c r="Z1658" s="88" t="b">
        <v>0</v>
      </c>
      <c r="AA1658" s="88" t="b">
        <v>0</v>
      </c>
      <c r="AB1658" s="88"/>
      <c r="AC1658" s="88">
        <v>2</v>
      </c>
      <c r="AD1658" s="88">
        <v>0</v>
      </c>
      <c r="AE1658" s="88" t="s">
        <v>1693</v>
      </c>
      <c r="AF1658" s="88" t="b">
        <v>0</v>
      </c>
      <c r="AG1658" s="88" t="b">
        <v>0</v>
      </c>
      <c r="AH1658" s="88"/>
      <c r="AI1658" s="88"/>
      <c r="AJ1658" s="88"/>
      <c r="AK1658" s="88" t="s">
        <v>9221</v>
      </c>
      <c r="AL1658" s="88" t="s">
        <v>9222</v>
      </c>
      <c r="AM1658" s="88" t="s">
        <v>9221</v>
      </c>
      <c r="AN1658" s="88">
        <v>0</v>
      </c>
      <c r="AO1658" s="88" t="s">
        <v>9151</v>
      </c>
      <c r="AP1658" s="88" t="b">
        <v>0</v>
      </c>
      <c r="AQ1658" s="88" t="b">
        <v>0</v>
      </c>
      <c r="AR1658" s="88"/>
      <c r="AS1658" s="88" t="b">
        <v>0</v>
      </c>
      <c r="AT1658" s="88">
        <v>1</v>
      </c>
      <c r="AU1658" s="88">
        <v>1</v>
      </c>
    </row>
    <row r="1659" spans="1:47" ht="15" customHeight="1" x14ac:dyDescent="0.3">
      <c r="A1659" s="46" t="s">
        <v>1253</v>
      </c>
      <c r="B1659" s="46" t="s">
        <v>1254</v>
      </c>
      <c r="C1659" s="50"/>
      <c r="D1659" s="51"/>
      <c r="E1659" s="81"/>
      <c r="F1659" s="52"/>
      <c r="G1659" s="50"/>
      <c r="H1659" s="54"/>
      <c r="I1659" s="53"/>
      <c r="J1659" s="53"/>
      <c r="K1659" s="65"/>
      <c r="L1659" s="79"/>
      <c r="M1659" s="79"/>
      <c r="N1659" s="60"/>
      <c r="O1659" s="88" t="s">
        <v>1686</v>
      </c>
      <c r="P1659" s="83">
        <v>45032.777974537035</v>
      </c>
      <c r="Q1659" s="88" t="s">
        <v>9223</v>
      </c>
      <c r="R1659" s="88"/>
      <c r="S1659" s="88" t="s">
        <v>9224</v>
      </c>
      <c r="T1659" s="88" t="s">
        <v>5579</v>
      </c>
      <c r="U1659" s="88" t="s">
        <v>1253</v>
      </c>
      <c r="V1659" s="88" t="s">
        <v>9225</v>
      </c>
      <c r="W1659" s="78" t="s">
        <v>9226</v>
      </c>
      <c r="X1659" s="83">
        <v>45032.777974537035</v>
      </c>
      <c r="Y1659" s="88" t="s">
        <v>1692</v>
      </c>
      <c r="Z1659" s="88" t="b">
        <v>0</v>
      </c>
      <c r="AA1659" s="88" t="b">
        <v>0</v>
      </c>
      <c r="AB1659" s="88"/>
      <c r="AC1659" s="88">
        <v>6</v>
      </c>
      <c r="AD1659" s="88">
        <v>0</v>
      </c>
      <c r="AE1659" s="88" t="s">
        <v>1693</v>
      </c>
      <c r="AF1659" s="88" t="b">
        <v>0</v>
      </c>
      <c r="AG1659" s="88" t="b">
        <v>0</v>
      </c>
      <c r="AH1659" s="88"/>
      <c r="AI1659" s="88"/>
      <c r="AJ1659" s="88"/>
      <c r="AK1659" s="88" t="s">
        <v>9221</v>
      </c>
      <c r="AL1659" s="88" t="s">
        <v>9222</v>
      </c>
      <c r="AM1659" s="88" t="s">
        <v>9221</v>
      </c>
      <c r="AN1659" s="88">
        <v>0</v>
      </c>
      <c r="AO1659" s="88" t="s">
        <v>9151</v>
      </c>
      <c r="AP1659" s="88" t="b">
        <v>0</v>
      </c>
      <c r="AQ1659" s="88" t="b">
        <v>0</v>
      </c>
      <c r="AR1659" s="88"/>
      <c r="AS1659" s="88" t="b">
        <v>0</v>
      </c>
      <c r="AT1659" s="88">
        <v>1</v>
      </c>
      <c r="AU1659" s="88">
        <v>1</v>
      </c>
    </row>
    <row r="1660" spans="1:47" ht="15" customHeight="1" x14ac:dyDescent="0.3">
      <c r="A1660" s="46" t="s">
        <v>1254</v>
      </c>
      <c r="B1660" s="46" t="s">
        <v>762</v>
      </c>
      <c r="C1660" s="50"/>
      <c r="D1660" s="51"/>
      <c r="E1660" s="81"/>
      <c r="F1660" s="52"/>
      <c r="G1660" s="50"/>
      <c r="H1660" s="54"/>
      <c r="I1660" s="53"/>
      <c r="J1660" s="53"/>
      <c r="K1660" s="65"/>
      <c r="L1660" s="79"/>
      <c r="M1660" s="79"/>
      <c r="N1660" s="60"/>
      <c r="O1660" s="88" t="s">
        <v>1697</v>
      </c>
      <c r="P1660" s="83">
        <v>45032.776585648149</v>
      </c>
      <c r="Q1660" s="88" t="s">
        <v>9227</v>
      </c>
      <c r="R1660" s="88"/>
      <c r="S1660" s="88" t="s">
        <v>9221</v>
      </c>
      <c r="T1660" s="88" t="s">
        <v>5579</v>
      </c>
      <c r="U1660" s="88" t="s">
        <v>1254</v>
      </c>
      <c r="V1660" s="88" t="s">
        <v>9222</v>
      </c>
      <c r="W1660" s="78" t="s">
        <v>9228</v>
      </c>
      <c r="X1660" s="83">
        <v>45032.776585648149</v>
      </c>
      <c r="Y1660" s="88" t="s">
        <v>1692</v>
      </c>
      <c r="Z1660" s="88" t="b">
        <v>0</v>
      </c>
      <c r="AA1660" s="88" t="b">
        <v>0</v>
      </c>
      <c r="AB1660" s="88"/>
      <c r="AC1660" s="88">
        <v>3</v>
      </c>
      <c r="AD1660" s="88">
        <v>0</v>
      </c>
      <c r="AE1660" s="88" t="s">
        <v>1693</v>
      </c>
      <c r="AF1660" s="88" t="b">
        <v>0</v>
      </c>
      <c r="AG1660" s="88" t="b">
        <v>0</v>
      </c>
      <c r="AH1660" s="88"/>
      <c r="AI1660" s="88"/>
      <c r="AJ1660" s="88"/>
      <c r="AK1660" s="88" t="s">
        <v>9151</v>
      </c>
      <c r="AL1660" s="88" t="s">
        <v>9159</v>
      </c>
      <c r="AM1660" s="88" t="s">
        <v>9151</v>
      </c>
      <c r="AN1660" s="88">
        <v>2</v>
      </c>
      <c r="AO1660" s="88" t="s">
        <v>9151</v>
      </c>
      <c r="AP1660" s="88" t="b">
        <v>0</v>
      </c>
      <c r="AQ1660" s="88" t="b">
        <v>0</v>
      </c>
      <c r="AR1660" s="88"/>
      <c r="AS1660" s="88" t="b">
        <v>0</v>
      </c>
      <c r="AT1660" s="88">
        <v>0</v>
      </c>
      <c r="AU1660" s="88">
        <v>1</v>
      </c>
    </row>
    <row r="1661" spans="1:47" ht="15" customHeight="1" x14ac:dyDescent="0.3">
      <c r="A1661" s="46" t="s">
        <v>1251</v>
      </c>
      <c r="B1661" s="46" t="s">
        <v>762</v>
      </c>
      <c r="C1661" s="50"/>
      <c r="D1661" s="51"/>
      <c r="E1661" s="81"/>
      <c r="F1661" s="52"/>
      <c r="G1661" s="50"/>
      <c r="H1661" s="54"/>
      <c r="I1661" s="53"/>
      <c r="J1661" s="53"/>
      <c r="K1661" s="65"/>
      <c r="L1661" s="79"/>
      <c r="M1661" s="79"/>
      <c r="N1661" s="60"/>
      <c r="O1661" s="88" t="s">
        <v>1697</v>
      </c>
      <c r="P1661" s="83">
        <v>45032.809039351851</v>
      </c>
      <c r="Q1661" s="88" t="s">
        <v>9229</v>
      </c>
      <c r="R1661" s="88"/>
      <c r="S1661" s="88" t="s">
        <v>9230</v>
      </c>
      <c r="T1661" s="88" t="s">
        <v>5579</v>
      </c>
      <c r="U1661" s="88" t="s">
        <v>1251</v>
      </c>
      <c r="V1661" s="88" t="s">
        <v>9231</v>
      </c>
      <c r="W1661" s="78" t="s">
        <v>9232</v>
      </c>
      <c r="X1661" s="83">
        <v>45032.809039351851</v>
      </c>
      <c r="Y1661" s="88" t="s">
        <v>1692</v>
      </c>
      <c r="Z1661" s="88" t="b">
        <v>0</v>
      </c>
      <c r="AA1661" s="88" t="b">
        <v>0</v>
      </c>
      <c r="AB1661" s="88"/>
      <c r="AC1661" s="88">
        <v>10</v>
      </c>
      <c r="AD1661" s="88">
        <v>0</v>
      </c>
      <c r="AE1661" s="88" t="s">
        <v>1693</v>
      </c>
      <c r="AF1661" s="88" t="b">
        <v>0</v>
      </c>
      <c r="AG1661" s="88" t="b">
        <v>0</v>
      </c>
      <c r="AH1661" s="88"/>
      <c r="AI1661" s="88"/>
      <c r="AJ1661" s="88"/>
      <c r="AK1661" s="88" t="s">
        <v>5585</v>
      </c>
      <c r="AL1661" s="88" t="s">
        <v>5591</v>
      </c>
      <c r="AM1661" s="88" t="s">
        <v>5585</v>
      </c>
      <c r="AN1661" s="88">
        <v>0</v>
      </c>
      <c r="AO1661" s="88" t="s">
        <v>5585</v>
      </c>
      <c r="AP1661" s="88" t="b">
        <v>0</v>
      </c>
      <c r="AQ1661" s="88" t="b">
        <v>0</v>
      </c>
      <c r="AR1661" s="88"/>
      <c r="AS1661" s="88" t="b">
        <v>0</v>
      </c>
      <c r="AT1661" s="88">
        <v>0</v>
      </c>
      <c r="AU1661" s="88">
        <v>7</v>
      </c>
    </row>
    <row r="1662" spans="1:47" ht="15" customHeight="1" x14ac:dyDescent="0.3">
      <c r="A1662" s="46" t="s">
        <v>1251</v>
      </c>
      <c r="B1662" s="46" t="s">
        <v>762</v>
      </c>
      <c r="C1662" s="50"/>
      <c r="D1662" s="51"/>
      <c r="E1662" s="81"/>
      <c r="F1662" s="52"/>
      <c r="G1662" s="50"/>
      <c r="H1662" s="54"/>
      <c r="I1662" s="53"/>
      <c r="J1662" s="53"/>
      <c r="K1662" s="65"/>
      <c r="L1662" s="79"/>
      <c r="M1662" s="79"/>
      <c r="N1662" s="60"/>
      <c r="O1662" s="88" t="s">
        <v>1697</v>
      </c>
      <c r="P1662" s="83">
        <v>45032.736631944441</v>
      </c>
      <c r="Q1662" s="88" t="s">
        <v>9233</v>
      </c>
      <c r="R1662" s="88"/>
      <c r="S1662" s="88" t="s">
        <v>9234</v>
      </c>
      <c r="T1662" s="88" t="s">
        <v>5579</v>
      </c>
      <c r="U1662" s="88" t="s">
        <v>1251</v>
      </c>
      <c r="V1662" s="88" t="s">
        <v>9235</v>
      </c>
      <c r="W1662" s="78" t="s">
        <v>9236</v>
      </c>
      <c r="X1662" s="83">
        <v>45032.736631944441</v>
      </c>
      <c r="Y1662" s="88" t="s">
        <v>1692</v>
      </c>
      <c r="Z1662" s="88" t="b">
        <v>0</v>
      </c>
      <c r="AA1662" s="88" t="b">
        <v>0</v>
      </c>
      <c r="AB1662" s="88"/>
      <c r="AC1662" s="88">
        <v>5</v>
      </c>
      <c r="AD1662" s="88">
        <v>0</v>
      </c>
      <c r="AE1662" s="88" t="s">
        <v>1693</v>
      </c>
      <c r="AF1662" s="88" t="b">
        <v>0</v>
      </c>
      <c r="AG1662" s="88" t="b">
        <v>0</v>
      </c>
      <c r="AH1662" s="88"/>
      <c r="AI1662" s="88"/>
      <c r="AJ1662" s="88"/>
      <c r="AK1662" s="88" t="s">
        <v>9151</v>
      </c>
      <c r="AL1662" s="88" t="s">
        <v>9159</v>
      </c>
      <c r="AM1662" s="88" t="s">
        <v>9151</v>
      </c>
      <c r="AN1662" s="88">
        <v>0</v>
      </c>
      <c r="AO1662" s="88" t="s">
        <v>9151</v>
      </c>
      <c r="AP1662" s="88" t="b">
        <v>0</v>
      </c>
      <c r="AQ1662" s="88" t="b">
        <v>0</v>
      </c>
      <c r="AR1662" s="88"/>
      <c r="AS1662" s="88" t="b">
        <v>0</v>
      </c>
      <c r="AT1662" s="88">
        <v>0</v>
      </c>
      <c r="AU1662" s="88">
        <v>7</v>
      </c>
    </row>
    <row r="1663" spans="1:47" ht="15" customHeight="1" x14ac:dyDescent="0.3">
      <c r="A1663" s="46" t="s">
        <v>1251</v>
      </c>
      <c r="B1663" s="46" t="s">
        <v>1253</v>
      </c>
      <c r="C1663" s="50"/>
      <c r="D1663" s="51"/>
      <c r="E1663" s="81"/>
      <c r="F1663" s="52"/>
      <c r="G1663" s="50"/>
      <c r="H1663" s="54"/>
      <c r="I1663" s="53"/>
      <c r="J1663" s="53"/>
      <c r="K1663" s="65"/>
      <c r="L1663" s="79"/>
      <c r="M1663" s="79"/>
      <c r="N1663" s="60"/>
      <c r="O1663" s="88" t="s">
        <v>1686</v>
      </c>
      <c r="P1663" s="83">
        <v>45032.75204861111</v>
      </c>
      <c r="Q1663" s="88" t="s">
        <v>9237</v>
      </c>
      <c r="R1663" s="88"/>
      <c r="S1663" s="88" t="s">
        <v>9238</v>
      </c>
      <c r="T1663" s="88" t="s">
        <v>5579</v>
      </c>
      <c r="U1663" s="88" t="s">
        <v>1251</v>
      </c>
      <c r="V1663" s="88" t="s">
        <v>9239</v>
      </c>
      <c r="W1663" s="78" t="s">
        <v>9240</v>
      </c>
      <c r="X1663" s="83">
        <v>45032.75204861111</v>
      </c>
      <c r="Y1663" s="88" t="s">
        <v>1692</v>
      </c>
      <c r="Z1663" s="88" t="b">
        <v>0</v>
      </c>
      <c r="AA1663" s="88" t="b">
        <v>0</v>
      </c>
      <c r="AB1663" s="88"/>
      <c r="AC1663" s="88">
        <v>3</v>
      </c>
      <c r="AD1663" s="88">
        <v>0</v>
      </c>
      <c r="AE1663" s="88" t="s">
        <v>1693</v>
      </c>
      <c r="AF1663" s="88" t="b">
        <v>0</v>
      </c>
      <c r="AG1663" s="88" t="b">
        <v>0</v>
      </c>
      <c r="AH1663" s="88"/>
      <c r="AI1663" s="88"/>
      <c r="AJ1663" s="88"/>
      <c r="AK1663" s="88" t="s">
        <v>9241</v>
      </c>
      <c r="AL1663" s="88" t="s">
        <v>9242</v>
      </c>
      <c r="AM1663" s="88" t="s">
        <v>9241</v>
      </c>
      <c r="AN1663" s="88">
        <v>0</v>
      </c>
      <c r="AO1663" s="88" t="s">
        <v>9151</v>
      </c>
      <c r="AP1663" s="88" t="b">
        <v>0</v>
      </c>
      <c r="AQ1663" s="88" t="b">
        <v>0</v>
      </c>
      <c r="AR1663" s="88"/>
      <c r="AS1663" s="88" t="b">
        <v>0</v>
      </c>
      <c r="AT1663" s="88">
        <v>2</v>
      </c>
      <c r="AU1663" s="88">
        <v>3</v>
      </c>
    </row>
    <row r="1664" spans="1:47" ht="15" customHeight="1" x14ac:dyDescent="0.3">
      <c r="A1664" s="46" t="s">
        <v>1253</v>
      </c>
      <c r="B1664" s="46" t="s">
        <v>1251</v>
      </c>
      <c r="C1664" s="50"/>
      <c r="D1664" s="51"/>
      <c r="E1664" s="81"/>
      <c r="F1664" s="52"/>
      <c r="G1664" s="50"/>
      <c r="H1664" s="54"/>
      <c r="I1664" s="53"/>
      <c r="J1664" s="53"/>
      <c r="K1664" s="65"/>
      <c r="L1664" s="79"/>
      <c r="M1664" s="79"/>
      <c r="N1664" s="60"/>
      <c r="O1664" s="88" t="s">
        <v>1686</v>
      </c>
      <c r="P1664" s="83">
        <v>45032.74590277778</v>
      </c>
      <c r="Q1664" s="88" t="s">
        <v>9243</v>
      </c>
      <c r="R1664" s="88"/>
      <c r="S1664" s="88" t="s">
        <v>9241</v>
      </c>
      <c r="T1664" s="88" t="s">
        <v>5579</v>
      </c>
      <c r="U1664" s="88" t="s">
        <v>1253</v>
      </c>
      <c r="V1664" s="88" t="s">
        <v>9242</v>
      </c>
      <c r="W1664" s="78" t="s">
        <v>9244</v>
      </c>
      <c r="X1664" s="83">
        <v>45032.74590277778</v>
      </c>
      <c r="Y1664" s="88" t="s">
        <v>1692</v>
      </c>
      <c r="Z1664" s="88" t="b">
        <v>0</v>
      </c>
      <c r="AA1664" s="88" t="b">
        <v>0</v>
      </c>
      <c r="AB1664" s="88"/>
      <c r="AC1664" s="88">
        <v>3</v>
      </c>
      <c r="AD1664" s="88">
        <v>0</v>
      </c>
      <c r="AE1664" s="88" t="s">
        <v>1693</v>
      </c>
      <c r="AF1664" s="88" t="b">
        <v>0</v>
      </c>
      <c r="AG1664" s="88" t="b">
        <v>0</v>
      </c>
      <c r="AH1664" s="88"/>
      <c r="AI1664" s="88"/>
      <c r="AJ1664" s="88"/>
      <c r="AK1664" s="88" t="s">
        <v>9194</v>
      </c>
      <c r="AL1664" s="88" t="s">
        <v>9195</v>
      </c>
      <c r="AM1664" s="88" t="s">
        <v>9194</v>
      </c>
      <c r="AN1664" s="88">
        <v>1</v>
      </c>
      <c r="AO1664" s="88" t="s">
        <v>9151</v>
      </c>
      <c r="AP1664" s="88" t="b">
        <v>0</v>
      </c>
      <c r="AQ1664" s="88" t="b">
        <v>0</v>
      </c>
      <c r="AR1664" s="88"/>
      <c r="AS1664" s="88" t="b">
        <v>0</v>
      </c>
      <c r="AT1664" s="88">
        <v>1</v>
      </c>
      <c r="AU1664" s="88">
        <v>2</v>
      </c>
    </row>
    <row r="1665" spans="1:47" ht="15" customHeight="1" x14ac:dyDescent="0.3">
      <c r="A1665" s="46" t="s">
        <v>1251</v>
      </c>
      <c r="B1665" s="46" t="s">
        <v>1249</v>
      </c>
      <c r="C1665" s="50"/>
      <c r="D1665" s="51"/>
      <c r="E1665" s="81"/>
      <c r="F1665" s="52"/>
      <c r="G1665" s="50"/>
      <c r="H1665" s="54"/>
      <c r="I1665" s="53"/>
      <c r="J1665" s="53"/>
      <c r="K1665" s="65"/>
      <c r="L1665" s="79"/>
      <c r="M1665" s="79"/>
      <c r="N1665" s="60"/>
      <c r="O1665" s="88" t="s">
        <v>1686</v>
      </c>
      <c r="P1665" s="83">
        <v>45032.751840277779</v>
      </c>
      <c r="Q1665" s="88" t="s">
        <v>9245</v>
      </c>
      <c r="R1665" s="88"/>
      <c r="S1665" s="88" t="s">
        <v>9246</v>
      </c>
      <c r="T1665" s="88" t="s">
        <v>5579</v>
      </c>
      <c r="U1665" s="88" t="s">
        <v>1251</v>
      </c>
      <c r="V1665" s="88" t="s">
        <v>9247</v>
      </c>
      <c r="W1665" s="78" t="s">
        <v>9248</v>
      </c>
      <c r="X1665" s="83">
        <v>45032.751840277779</v>
      </c>
      <c r="Y1665" s="88" t="s">
        <v>1692</v>
      </c>
      <c r="Z1665" s="88" t="b">
        <v>0</v>
      </c>
      <c r="AA1665" s="88" t="b">
        <v>0</v>
      </c>
      <c r="AB1665" s="88"/>
      <c r="AC1665" s="88">
        <v>3</v>
      </c>
      <c r="AD1665" s="88">
        <v>0</v>
      </c>
      <c r="AE1665" s="88" t="s">
        <v>1693</v>
      </c>
      <c r="AF1665" s="88" t="b">
        <v>0</v>
      </c>
      <c r="AG1665" s="88" t="b">
        <v>0</v>
      </c>
      <c r="AH1665" s="88"/>
      <c r="AI1665" s="88"/>
      <c r="AJ1665" s="88"/>
      <c r="AK1665" s="88" t="s">
        <v>9174</v>
      </c>
      <c r="AL1665" s="88" t="s">
        <v>9175</v>
      </c>
      <c r="AM1665" s="88" t="s">
        <v>9174</v>
      </c>
      <c r="AN1665" s="88">
        <v>0</v>
      </c>
      <c r="AO1665" s="88" t="s">
        <v>9151</v>
      </c>
      <c r="AP1665" s="88" t="b">
        <v>0</v>
      </c>
      <c r="AQ1665" s="88" t="b">
        <v>0</v>
      </c>
      <c r="AR1665" s="88"/>
      <c r="AS1665" s="88" t="b">
        <v>0</v>
      </c>
      <c r="AT1665" s="88">
        <v>2</v>
      </c>
      <c r="AU1665" s="88">
        <v>1</v>
      </c>
    </row>
    <row r="1666" spans="1:47" ht="15" customHeight="1" x14ac:dyDescent="0.3">
      <c r="A1666" s="46" t="s">
        <v>1249</v>
      </c>
      <c r="B1666" s="46" t="s">
        <v>1251</v>
      </c>
      <c r="C1666" s="50"/>
      <c r="D1666" s="51"/>
      <c r="E1666" s="81"/>
      <c r="F1666" s="52"/>
      <c r="G1666" s="50"/>
      <c r="H1666" s="54"/>
      <c r="I1666" s="53"/>
      <c r="J1666" s="53"/>
      <c r="K1666" s="65"/>
      <c r="L1666" s="79"/>
      <c r="M1666" s="79"/>
      <c r="N1666" s="60"/>
      <c r="O1666" s="88" t="s">
        <v>1686</v>
      </c>
      <c r="P1666" s="83">
        <v>45032.746365740742</v>
      </c>
      <c r="Q1666" s="88" t="s">
        <v>9249</v>
      </c>
      <c r="R1666" s="88"/>
      <c r="S1666" s="88" t="s">
        <v>9174</v>
      </c>
      <c r="T1666" s="88" t="s">
        <v>5579</v>
      </c>
      <c r="U1666" s="88" t="s">
        <v>9250</v>
      </c>
      <c r="V1666" s="88" t="s">
        <v>9175</v>
      </c>
      <c r="W1666" s="78" t="s">
        <v>9251</v>
      </c>
      <c r="X1666" s="83">
        <v>45032.746365740742</v>
      </c>
      <c r="Y1666" s="88" t="s">
        <v>1692</v>
      </c>
      <c r="Z1666" s="88" t="b">
        <v>0</v>
      </c>
      <c r="AA1666" s="88" t="b">
        <v>0</v>
      </c>
      <c r="AB1666" s="88"/>
      <c r="AC1666" s="88">
        <v>5</v>
      </c>
      <c r="AD1666" s="88">
        <v>0</v>
      </c>
      <c r="AE1666" s="88" t="s">
        <v>1693</v>
      </c>
      <c r="AF1666" s="88" t="b">
        <v>0</v>
      </c>
      <c r="AG1666" s="88" t="b">
        <v>0</v>
      </c>
      <c r="AH1666" s="88"/>
      <c r="AI1666" s="88"/>
      <c r="AJ1666" s="88"/>
      <c r="AK1666" s="88" t="s">
        <v>9194</v>
      </c>
      <c r="AL1666" s="88" t="s">
        <v>9195</v>
      </c>
      <c r="AM1666" s="88" t="s">
        <v>9194</v>
      </c>
      <c r="AN1666" s="88">
        <v>2</v>
      </c>
      <c r="AO1666" s="88" t="s">
        <v>9151</v>
      </c>
      <c r="AP1666" s="88" t="b">
        <v>0</v>
      </c>
      <c r="AQ1666" s="88" t="b">
        <v>0</v>
      </c>
      <c r="AR1666" s="88"/>
      <c r="AS1666" s="88" t="b">
        <v>0</v>
      </c>
      <c r="AT1666" s="88">
        <v>1</v>
      </c>
      <c r="AU1666" s="88">
        <v>1</v>
      </c>
    </row>
    <row r="1667" spans="1:47" ht="15" customHeight="1" x14ac:dyDescent="0.3">
      <c r="A1667" s="46" t="s">
        <v>1251</v>
      </c>
      <c r="B1667" s="46" t="s">
        <v>762</v>
      </c>
      <c r="C1667" s="50"/>
      <c r="D1667" s="51"/>
      <c r="E1667" s="81"/>
      <c r="F1667" s="52"/>
      <c r="G1667" s="50"/>
      <c r="H1667" s="54"/>
      <c r="I1667" s="53"/>
      <c r="J1667" s="53"/>
      <c r="K1667" s="65"/>
      <c r="L1667" s="79"/>
      <c r="M1667" s="79"/>
      <c r="N1667" s="60"/>
      <c r="O1667" s="88" t="s">
        <v>1697</v>
      </c>
      <c r="P1667" s="83">
        <v>45032.739594907405</v>
      </c>
      <c r="Q1667" s="88" t="s">
        <v>9252</v>
      </c>
      <c r="R1667" s="88"/>
      <c r="S1667" s="88" t="s">
        <v>9194</v>
      </c>
      <c r="T1667" s="88" t="s">
        <v>5579</v>
      </c>
      <c r="U1667" s="88" t="s">
        <v>1251</v>
      </c>
      <c r="V1667" s="88" t="s">
        <v>9195</v>
      </c>
      <c r="W1667" s="78" t="s">
        <v>9253</v>
      </c>
      <c r="X1667" s="83">
        <v>45032.739594907405</v>
      </c>
      <c r="Y1667" s="88" t="s">
        <v>1692</v>
      </c>
      <c r="Z1667" s="88" t="b">
        <v>0</v>
      </c>
      <c r="AA1667" s="88" t="b">
        <v>0</v>
      </c>
      <c r="AB1667" s="88"/>
      <c r="AC1667" s="88">
        <v>3</v>
      </c>
      <c r="AD1667" s="88">
        <v>0</v>
      </c>
      <c r="AE1667" s="88" t="s">
        <v>1693</v>
      </c>
      <c r="AF1667" s="88" t="b">
        <v>0</v>
      </c>
      <c r="AG1667" s="88" t="b">
        <v>0</v>
      </c>
      <c r="AH1667" s="88"/>
      <c r="AI1667" s="88"/>
      <c r="AJ1667" s="88"/>
      <c r="AK1667" s="88" t="s">
        <v>9151</v>
      </c>
      <c r="AL1667" s="88" t="s">
        <v>9159</v>
      </c>
      <c r="AM1667" s="88" t="s">
        <v>9151</v>
      </c>
      <c r="AN1667" s="88">
        <v>3</v>
      </c>
      <c r="AO1667" s="88" t="s">
        <v>9151</v>
      </c>
      <c r="AP1667" s="88" t="b">
        <v>0</v>
      </c>
      <c r="AQ1667" s="88" t="b">
        <v>0</v>
      </c>
      <c r="AR1667" s="88"/>
      <c r="AS1667" s="88" t="b">
        <v>0</v>
      </c>
      <c r="AT1667" s="88">
        <v>0</v>
      </c>
      <c r="AU1667" s="88">
        <v>7</v>
      </c>
    </row>
    <row r="1668" spans="1:47" ht="15" customHeight="1" x14ac:dyDescent="0.3">
      <c r="A1668" s="46" t="s">
        <v>1251</v>
      </c>
      <c r="B1668" s="46" t="s">
        <v>1253</v>
      </c>
      <c r="C1668" s="50"/>
      <c r="D1668" s="51"/>
      <c r="E1668" s="81"/>
      <c r="F1668" s="52"/>
      <c r="G1668" s="50"/>
      <c r="H1668" s="54"/>
      <c r="I1668" s="53"/>
      <c r="J1668" s="53"/>
      <c r="K1668" s="65"/>
      <c r="L1668" s="79"/>
      <c r="M1668" s="79"/>
      <c r="N1668" s="60"/>
      <c r="O1668" s="88" t="s">
        <v>1686</v>
      </c>
      <c r="P1668" s="83">
        <v>45032.757152777776</v>
      </c>
      <c r="Q1668" s="87">
        <v>1</v>
      </c>
      <c r="R1668" s="88"/>
      <c r="S1668" s="88" t="s">
        <v>9254</v>
      </c>
      <c r="T1668" s="88" t="s">
        <v>5579</v>
      </c>
      <c r="U1668" s="88" t="s">
        <v>1251</v>
      </c>
      <c r="V1668" s="88" t="s">
        <v>9255</v>
      </c>
      <c r="W1668" s="78" t="s">
        <v>9256</v>
      </c>
      <c r="X1668" s="83">
        <v>45032.757152777776</v>
      </c>
      <c r="Y1668" s="88" t="s">
        <v>1692</v>
      </c>
      <c r="Z1668" s="88" t="b">
        <v>0</v>
      </c>
      <c r="AA1668" s="88" t="b">
        <v>0</v>
      </c>
      <c r="AB1668" s="88"/>
      <c r="AC1668" s="88">
        <v>3</v>
      </c>
      <c r="AD1668" s="88">
        <v>0</v>
      </c>
      <c r="AE1668" s="88" t="s">
        <v>1693</v>
      </c>
      <c r="AF1668" s="88" t="b">
        <v>0</v>
      </c>
      <c r="AG1668" s="88" t="b">
        <v>0</v>
      </c>
      <c r="AH1668" s="88"/>
      <c r="AI1668" s="88"/>
      <c r="AJ1668" s="88"/>
      <c r="AK1668" s="88" t="s">
        <v>9257</v>
      </c>
      <c r="AL1668" s="88" t="s">
        <v>9258</v>
      </c>
      <c r="AM1668" s="88" t="s">
        <v>9257</v>
      </c>
      <c r="AN1668" s="88">
        <v>0</v>
      </c>
      <c r="AO1668" s="88" t="s">
        <v>9151</v>
      </c>
      <c r="AP1668" s="88" t="b">
        <v>0</v>
      </c>
      <c r="AQ1668" s="88" t="b">
        <v>0</v>
      </c>
      <c r="AR1668" s="88"/>
      <c r="AS1668" s="88" t="b">
        <v>0</v>
      </c>
      <c r="AT1668" s="88">
        <v>1</v>
      </c>
      <c r="AU1668" s="88">
        <v>3</v>
      </c>
    </row>
    <row r="1669" spans="1:47" ht="15" customHeight="1" x14ac:dyDescent="0.3">
      <c r="A1669" s="46" t="s">
        <v>1251</v>
      </c>
      <c r="B1669" s="46" t="s">
        <v>762</v>
      </c>
      <c r="C1669" s="50"/>
      <c r="D1669" s="51"/>
      <c r="E1669" s="81"/>
      <c r="F1669" s="52"/>
      <c r="G1669" s="50"/>
      <c r="H1669" s="54"/>
      <c r="I1669" s="53"/>
      <c r="J1669" s="53"/>
      <c r="K1669" s="65"/>
      <c r="L1669" s="79"/>
      <c r="M1669" s="79"/>
      <c r="N1669" s="60"/>
      <c r="O1669" s="88" t="s">
        <v>1697</v>
      </c>
      <c r="P1669" s="83">
        <v>45032.754965277774</v>
      </c>
      <c r="Q1669" s="88" t="s">
        <v>9259</v>
      </c>
      <c r="R1669" s="88"/>
      <c r="S1669" s="88" t="s">
        <v>9260</v>
      </c>
      <c r="T1669" s="88" t="s">
        <v>5579</v>
      </c>
      <c r="U1669" s="88" t="s">
        <v>1251</v>
      </c>
      <c r="V1669" s="88" t="s">
        <v>9261</v>
      </c>
      <c r="W1669" s="78" t="s">
        <v>9262</v>
      </c>
      <c r="X1669" s="83">
        <v>45032.754965277774</v>
      </c>
      <c r="Y1669" s="88" t="s">
        <v>1692</v>
      </c>
      <c r="Z1669" s="88" t="b">
        <v>0</v>
      </c>
      <c r="AA1669" s="88" t="b">
        <v>0</v>
      </c>
      <c r="AB1669" s="88"/>
      <c r="AC1669" s="88">
        <v>3</v>
      </c>
      <c r="AD1669" s="88">
        <v>0</v>
      </c>
      <c r="AE1669" s="88" t="s">
        <v>1693</v>
      </c>
      <c r="AF1669" s="88" t="b">
        <v>0</v>
      </c>
      <c r="AG1669" s="88" t="b">
        <v>0</v>
      </c>
      <c r="AH1669" s="88"/>
      <c r="AI1669" s="88"/>
      <c r="AJ1669" s="88"/>
      <c r="AK1669" s="88" t="s">
        <v>9151</v>
      </c>
      <c r="AL1669" s="88" t="s">
        <v>9159</v>
      </c>
      <c r="AM1669" s="88" t="s">
        <v>9151</v>
      </c>
      <c r="AN1669" s="88">
        <v>0</v>
      </c>
      <c r="AO1669" s="88" t="s">
        <v>9151</v>
      </c>
      <c r="AP1669" s="88" t="b">
        <v>0</v>
      </c>
      <c r="AQ1669" s="88" t="b">
        <v>0</v>
      </c>
      <c r="AR1669" s="88"/>
      <c r="AS1669" s="88" t="b">
        <v>0</v>
      </c>
      <c r="AT1669" s="88">
        <v>0</v>
      </c>
      <c r="AU1669" s="88">
        <v>7</v>
      </c>
    </row>
    <row r="1670" spans="1:47" ht="15" customHeight="1" x14ac:dyDescent="0.3">
      <c r="A1670" s="46" t="s">
        <v>1251</v>
      </c>
      <c r="B1670" s="46" t="s">
        <v>762</v>
      </c>
      <c r="C1670" s="50"/>
      <c r="D1670" s="51"/>
      <c r="E1670" s="81"/>
      <c r="F1670" s="52"/>
      <c r="G1670" s="50"/>
      <c r="H1670" s="54"/>
      <c r="I1670" s="53"/>
      <c r="J1670" s="53"/>
      <c r="K1670" s="65"/>
      <c r="L1670" s="79"/>
      <c r="M1670" s="79"/>
      <c r="N1670" s="60"/>
      <c r="O1670" s="88" t="s">
        <v>1697</v>
      </c>
      <c r="P1670" s="83">
        <v>45032.759652777779</v>
      </c>
      <c r="Q1670" s="88" t="s">
        <v>9263</v>
      </c>
      <c r="R1670" s="88"/>
      <c r="S1670" s="88" t="s">
        <v>9264</v>
      </c>
      <c r="T1670" s="88" t="s">
        <v>5579</v>
      </c>
      <c r="U1670" s="88" t="s">
        <v>1251</v>
      </c>
      <c r="V1670" s="88" t="s">
        <v>9265</v>
      </c>
      <c r="W1670" s="78" t="s">
        <v>9266</v>
      </c>
      <c r="X1670" s="83">
        <v>45032.759652777779</v>
      </c>
      <c r="Y1670" s="88" t="s">
        <v>1692</v>
      </c>
      <c r="Z1670" s="88" t="b">
        <v>0</v>
      </c>
      <c r="AA1670" s="88" t="b">
        <v>0</v>
      </c>
      <c r="AB1670" s="88"/>
      <c r="AC1670" s="88">
        <v>3</v>
      </c>
      <c r="AD1670" s="88">
        <v>0</v>
      </c>
      <c r="AE1670" s="88" t="s">
        <v>1693</v>
      </c>
      <c r="AF1670" s="88" t="b">
        <v>0</v>
      </c>
      <c r="AG1670" s="88" t="b">
        <v>0</v>
      </c>
      <c r="AH1670" s="88"/>
      <c r="AI1670" s="88"/>
      <c r="AJ1670" s="88"/>
      <c r="AK1670" s="88" t="s">
        <v>9151</v>
      </c>
      <c r="AL1670" s="88" t="s">
        <v>9159</v>
      </c>
      <c r="AM1670" s="88" t="s">
        <v>9151</v>
      </c>
      <c r="AN1670" s="88">
        <v>0</v>
      </c>
      <c r="AO1670" s="88" t="s">
        <v>9151</v>
      </c>
      <c r="AP1670" s="88" t="b">
        <v>0</v>
      </c>
      <c r="AQ1670" s="88" t="b">
        <v>0</v>
      </c>
      <c r="AR1670" s="88"/>
      <c r="AS1670" s="88" t="b">
        <v>0</v>
      </c>
      <c r="AT1670" s="88">
        <v>0</v>
      </c>
      <c r="AU1670" s="88">
        <v>7</v>
      </c>
    </row>
    <row r="1671" spans="1:47" ht="15" customHeight="1" x14ac:dyDescent="0.3">
      <c r="A1671" s="46" t="s">
        <v>1251</v>
      </c>
      <c r="B1671" s="46" t="s">
        <v>1253</v>
      </c>
      <c r="C1671" s="50"/>
      <c r="D1671" s="51"/>
      <c r="E1671" s="81"/>
      <c r="F1671" s="52"/>
      <c r="G1671" s="50"/>
      <c r="H1671" s="54"/>
      <c r="I1671" s="53"/>
      <c r="J1671" s="53"/>
      <c r="K1671" s="65"/>
      <c r="L1671" s="79"/>
      <c r="M1671" s="79"/>
      <c r="N1671" s="60"/>
      <c r="O1671" s="88" t="s">
        <v>1686</v>
      </c>
      <c r="P1671" s="83">
        <v>45032.763518518521</v>
      </c>
      <c r="Q1671" s="88" t="s">
        <v>9267</v>
      </c>
      <c r="R1671" s="88"/>
      <c r="S1671" s="88" t="s">
        <v>9268</v>
      </c>
      <c r="T1671" s="88" t="s">
        <v>5579</v>
      </c>
      <c r="U1671" s="88" t="s">
        <v>1251</v>
      </c>
      <c r="V1671" s="88" t="s">
        <v>9269</v>
      </c>
      <c r="W1671" s="78" t="s">
        <v>9270</v>
      </c>
      <c r="X1671" s="83">
        <v>45032.763518518521</v>
      </c>
      <c r="Y1671" s="88" t="s">
        <v>1692</v>
      </c>
      <c r="Z1671" s="88" t="b">
        <v>0</v>
      </c>
      <c r="AA1671" s="88" t="b">
        <v>0</v>
      </c>
      <c r="AB1671" s="88"/>
      <c r="AC1671" s="88">
        <v>4</v>
      </c>
      <c r="AD1671" s="88">
        <v>0</v>
      </c>
      <c r="AE1671" s="88" t="s">
        <v>1693</v>
      </c>
      <c r="AF1671" s="88" t="b">
        <v>0</v>
      </c>
      <c r="AG1671" s="88" t="b">
        <v>0</v>
      </c>
      <c r="AH1671" s="88"/>
      <c r="AI1671" s="88"/>
      <c r="AJ1671" s="88"/>
      <c r="AK1671" s="88" t="s">
        <v>9271</v>
      </c>
      <c r="AL1671" s="88" t="s">
        <v>9272</v>
      </c>
      <c r="AM1671" s="88" t="s">
        <v>9271</v>
      </c>
      <c r="AN1671" s="88">
        <v>0</v>
      </c>
      <c r="AO1671" s="88" t="s">
        <v>9151</v>
      </c>
      <c r="AP1671" s="88" t="b">
        <v>0</v>
      </c>
      <c r="AQ1671" s="88" t="b">
        <v>0</v>
      </c>
      <c r="AR1671" s="88"/>
      <c r="AS1671" s="88" t="b">
        <v>0</v>
      </c>
      <c r="AT1671" s="88">
        <v>2</v>
      </c>
      <c r="AU1671" s="88">
        <v>3</v>
      </c>
    </row>
    <row r="1672" spans="1:47" ht="15" customHeight="1" x14ac:dyDescent="0.3">
      <c r="A1672" s="46" t="s">
        <v>1253</v>
      </c>
      <c r="B1672" s="46" t="s">
        <v>1251</v>
      </c>
      <c r="C1672" s="50"/>
      <c r="D1672" s="51"/>
      <c r="E1672" s="81"/>
      <c r="F1672" s="52"/>
      <c r="G1672" s="50"/>
      <c r="H1672" s="54"/>
      <c r="I1672" s="53"/>
      <c r="J1672" s="53"/>
      <c r="K1672" s="65"/>
      <c r="L1672" s="79"/>
      <c r="M1672" s="79"/>
      <c r="N1672" s="60"/>
      <c r="O1672" s="88" t="s">
        <v>1686</v>
      </c>
      <c r="P1672" s="83">
        <v>45032.762430555558</v>
      </c>
      <c r="Q1672" s="88" t="s">
        <v>9273</v>
      </c>
      <c r="R1672" s="88"/>
      <c r="S1672" s="88" t="s">
        <v>9271</v>
      </c>
      <c r="T1672" s="88" t="s">
        <v>5579</v>
      </c>
      <c r="U1672" s="88" t="s">
        <v>1253</v>
      </c>
      <c r="V1672" s="88" t="s">
        <v>9272</v>
      </c>
      <c r="W1672" s="78" t="s">
        <v>9274</v>
      </c>
      <c r="X1672" s="83">
        <v>45032.762430555558</v>
      </c>
      <c r="Y1672" s="88" t="s">
        <v>1692</v>
      </c>
      <c r="Z1672" s="88" t="b">
        <v>0</v>
      </c>
      <c r="AA1672" s="88" t="b">
        <v>0</v>
      </c>
      <c r="AB1672" s="88"/>
      <c r="AC1672" s="88">
        <v>3</v>
      </c>
      <c r="AD1672" s="88">
        <v>0</v>
      </c>
      <c r="AE1672" s="88" t="s">
        <v>1693</v>
      </c>
      <c r="AF1672" s="88" t="b">
        <v>0</v>
      </c>
      <c r="AG1672" s="88" t="b">
        <v>0</v>
      </c>
      <c r="AH1672" s="88"/>
      <c r="AI1672" s="88"/>
      <c r="AJ1672" s="88"/>
      <c r="AK1672" s="88" t="s">
        <v>9275</v>
      </c>
      <c r="AL1672" s="88" t="s">
        <v>9276</v>
      </c>
      <c r="AM1672" s="88" t="s">
        <v>9275</v>
      </c>
      <c r="AN1672" s="88">
        <v>1</v>
      </c>
      <c r="AO1672" s="88" t="s">
        <v>9151</v>
      </c>
      <c r="AP1672" s="88" t="b">
        <v>0</v>
      </c>
      <c r="AQ1672" s="88" t="b">
        <v>0</v>
      </c>
      <c r="AR1672" s="88"/>
      <c r="AS1672" s="88" t="b">
        <v>0</v>
      </c>
      <c r="AT1672" s="88">
        <v>1</v>
      </c>
      <c r="AU1672" s="88">
        <v>2</v>
      </c>
    </row>
    <row r="1673" spans="1:47" ht="15" customHeight="1" x14ac:dyDescent="0.3">
      <c r="A1673" s="46" t="s">
        <v>1251</v>
      </c>
      <c r="B1673" s="46" t="s">
        <v>762</v>
      </c>
      <c r="C1673" s="50"/>
      <c r="D1673" s="51"/>
      <c r="E1673" s="81"/>
      <c r="F1673" s="52"/>
      <c r="G1673" s="50"/>
      <c r="H1673" s="54"/>
      <c r="I1673" s="53"/>
      <c r="J1673" s="53"/>
      <c r="K1673" s="65"/>
      <c r="L1673" s="79"/>
      <c r="M1673" s="79"/>
      <c r="N1673" s="60"/>
      <c r="O1673" s="88" t="s">
        <v>1697</v>
      </c>
      <c r="P1673" s="83">
        <v>45032.76053240741</v>
      </c>
      <c r="Q1673" s="88" t="s">
        <v>9277</v>
      </c>
      <c r="R1673" s="88"/>
      <c r="S1673" s="88" t="s">
        <v>9275</v>
      </c>
      <c r="T1673" s="88" t="s">
        <v>5579</v>
      </c>
      <c r="U1673" s="88" t="s">
        <v>1251</v>
      </c>
      <c r="V1673" s="88" t="s">
        <v>9276</v>
      </c>
      <c r="W1673" s="78" t="s">
        <v>9278</v>
      </c>
      <c r="X1673" s="83">
        <v>45032.76053240741</v>
      </c>
      <c r="Y1673" s="88" t="s">
        <v>1692</v>
      </c>
      <c r="Z1673" s="88" t="b">
        <v>0</v>
      </c>
      <c r="AA1673" s="88" t="b">
        <v>0</v>
      </c>
      <c r="AB1673" s="88"/>
      <c r="AC1673" s="88">
        <v>3</v>
      </c>
      <c r="AD1673" s="88">
        <v>0</v>
      </c>
      <c r="AE1673" s="88" t="s">
        <v>1693</v>
      </c>
      <c r="AF1673" s="88" t="b">
        <v>0</v>
      </c>
      <c r="AG1673" s="88" t="b">
        <v>0</v>
      </c>
      <c r="AH1673" s="88"/>
      <c r="AI1673" s="88"/>
      <c r="AJ1673" s="88"/>
      <c r="AK1673" s="88" t="s">
        <v>9151</v>
      </c>
      <c r="AL1673" s="88" t="s">
        <v>9159</v>
      </c>
      <c r="AM1673" s="88" t="s">
        <v>9151</v>
      </c>
      <c r="AN1673" s="88">
        <v>1</v>
      </c>
      <c r="AO1673" s="88" t="s">
        <v>9151</v>
      </c>
      <c r="AP1673" s="88" t="b">
        <v>0</v>
      </c>
      <c r="AQ1673" s="88" t="b">
        <v>0</v>
      </c>
      <c r="AR1673" s="88"/>
      <c r="AS1673" s="88" t="b">
        <v>0</v>
      </c>
      <c r="AT1673" s="88">
        <v>0</v>
      </c>
      <c r="AU1673" s="88">
        <v>7</v>
      </c>
    </row>
    <row r="1674" spans="1:47" ht="15" customHeight="1" x14ac:dyDescent="0.3">
      <c r="A1674" s="46" t="s">
        <v>1251</v>
      </c>
      <c r="B1674" s="46" t="s">
        <v>762</v>
      </c>
      <c r="C1674" s="50"/>
      <c r="D1674" s="51"/>
      <c r="E1674" s="81"/>
      <c r="F1674" s="52"/>
      <c r="G1674" s="50"/>
      <c r="H1674" s="54"/>
      <c r="I1674" s="53"/>
      <c r="J1674" s="53"/>
      <c r="K1674" s="65"/>
      <c r="L1674" s="79"/>
      <c r="M1674" s="79"/>
      <c r="N1674" s="60"/>
      <c r="O1674" s="88" t="s">
        <v>1697</v>
      </c>
      <c r="P1674" s="83">
        <v>45032.77679398148</v>
      </c>
      <c r="Q1674" s="88" t="s">
        <v>9279</v>
      </c>
      <c r="R1674" s="88"/>
      <c r="S1674" s="88" t="s">
        <v>9280</v>
      </c>
      <c r="T1674" s="88" t="s">
        <v>5579</v>
      </c>
      <c r="U1674" s="88" t="s">
        <v>1251</v>
      </c>
      <c r="V1674" s="88" t="s">
        <v>9281</v>
      </c>
      <c r="W1674" s="78" t="s">
        <v>9282</v>
      </c>
      <c r="X1674" s="83">
        <v>45032.77679398148</v>
      </c>
      <c r="Y1674" s="88" t="s">
        <v>1692</v>
      </c>
      <c r="Z1674" s="88" t="b">
        <v>0</v>
      </c>
      <c r="AA1674" s="88" t="b">
        <v>0</v>
      </c>
      <c r="AB1674" s="88"/>
      <c r="AC1674" s="88">
        <v>3</v>
      </c>
      <c r="AD1674" s="88">
        <v>0</v>
      </c>
      <c r="AE1674" s="88" t="s">
        <v>1693</v>
      </c>
      <c r="AF1674" s="88" t="b">
        <v>0</v>
      </c>
      <c r="AG1674" s="88" t="b">
        <v>0</v>
      </c>
      <c r="AH1674" s="88"/>
      <c r="AI1674" s="88"/>
      <c r="AJ1674" s="88"/>
      <c r="AK1674" s="88" t="s">
        <v>9151</v>
      </c>
      <c r="AL1674" s="88" t="s">
        <v>9159</v>
      </c>
      <c r="AM1674" s="88" t="s">
        <v>9151</v>
      </c>
      <c r="AN1674" s="88">
        <v>0</v>
      </c>
      <c r="AO1674" s="88" t="s">
        <v>9151</v>
      </c>
      <c r="AP1674" s="88" t="b">
        <v>0</v>
      </c>
      <c r="AQ1674" s="88" t="b">
        <v>0</v>
      </c>
      <c r="AR1674" s="88"/>
      <c r="AS1674" s="88" t="b">
        <v>0</v>
      </c>
      <c r="AT1674" s="88">
        <v>0</v>
      </c>
      <c r="AU1674" s="88">
        <v>7</v>
      </c>
    </row>
    <row r="1675" spans="1:47" ht="15" customHeight="1" x14ac:dyDescent="0.3">
      <c r="A1675" s="46" t="s">
        <v>1255</v>
      </c>
      <c r="B1675" s="46" t="s">
        <v>762</v>
      </c>
      <c r="C1675" s="50"/>
      <c r="D1675" s="51"/>
      <c r="E1675" s="81"/>
      <c r="F1675" s="52"/>
      <c r="G1675" s="50"/>
      <c r="H1675" s="54"/>
      <c r="I1675" s="53"/>
      <c r="J1675" s="53"/>
      <c r="K1675" s="65"/>
      <c r="L1675" s="79"/>
      <c r="M1675" s="79"/>
      <c r="N1675" s="60"/>
      <c r="O1675" s="88" t="s">
        <v>1697</v>
      </c>
      <c r="P1675" s="83">
        <v>45032.758750000001</v>
      </c>
      <c r="Q1675" s="88" t="s">
        <v>9283</v>
      </c>
      <c r="R1675" s="88"/>
      <c r="S1675" s="88" t="s">
        <v>9284</v>
      </c>
      <c r="T1675" s="88" t="s">
        <v>5579</v>
      </c>
      <c r="U1675" s="88" t="s">
        <v>1255</v>
      </c>
      <c r="V1675" s="88" t="s">
        <v>9285</v>
      </c>
      <c r="W1675" s="78" t="s">
        <v>9286</v>
      </c>
      <c r="X1675" s="83">
        <v>45032.758750000001</v>
      </c>
      <c r="Y1675" s="88" t="s">
        <v>1692</v>
      </c>
      <c r="Z1675" s="88" t="b">
        <v>0</v>
      </c>
      <c r="AA1675" s="88" t="b">
        <v>0</v>
      </c>
      <c r="AB1675" s="88"/>
      <c r="AC1675" s="88">
        <v>5</v>
      </c>
      <c r="AD1675" s="88">
        <v>0</v>
      </c>
      <c r="AE1675" s="88" t="s">
        <v>1693</v>
      </c>
      <c r="AF1675" s="88" t="b">
        <v>0</v>
      </c>
      <c r="AG1675" s="88" t="b">
        <v>0</v>
      </c>
      <c r="AH1675" s="88"/>
      <c r="AI1675" s="88"/>
      <c r="AJ1675" s="88"/>
      <c r="AK1675" s="88" t="s">
        <v>9151</v>
      </c>
      <c r="AL1675" s="88" t="s">
        <v>9159</v>
      </c>
      <c r="AM1675" s="88" t="s">
        <v>9151</v>
      </c>
      <c r="AN1675" s="88">
        <v>0</v>
      </c>
      <c r="AO1675" s="88" t="s">
        <v>9151</v>
      </c>
      <c r="AP1675" s="88" t="b">
        <v>0</v>
      </c>
      <c r="AQ1675" s="88" t="b">
        <v>0</v>
      </c>
      <c r="AR1675" s="88"/>
      <c r="AS1675" s="88" t="b">
        <v>0</v>
      </c>
      <c r="AT1675" s="88">
        <v>0</v>
      </c>
      <c r="AU1675" s="88">
        <v>2</v>
      </c>
    </row>
    <row r="1676" spans="1:47" ht="15" customHeight="1" x14ac:dyDescent="0.3">
      <c r="A1676" s="46" t="s">
        <v>1255</v>
      </c>
      <c r="B1676" s="46" t="s">
        <v>762</v>
      </c>
      <c r="C1676" s="50"/>
      <c r="D1676" s="51"/>
      <c r="E1676" s="81"/>
      <c r="F1676" s="52"/>
      <c r="G1676" s="50"/>
      <c r="H1676" s="54"/>
      <c r="I1676" s="53"/>
      <c r="J1676" s="53"/>
      <c r="K1676" s="65"/>
      <c r="L1676" s="79"/>
      <c r="M1676" s="79"/>
      <c r="N1676" s="60"/>
      <c r="O1676" s="88" t="s">
        <v>1697</v>
      </c>
      <c r="P1676" s="83">
        <v>45032.780671296299</v>
      </c>
      <c r="Q1676" s="88" t="s">
        <v>9287</v>
      </c>
      <c r="R1676" s="88"/>
      <c r="S1676" s="88" t="s">
        <v>9288</v>
      </c>
      <c r="T1676" s="88" t="s">
        <v>5579</v>
      </c>
      <c r="U1676" s="88" t="s">
        <v>1255</v>
      </c>
      <c r="V1676" s="88" t="s">
        <v>9289</v>
      </c>
      <c r="W1676" s="78" t="s">
        <v>9290</v>
      </c>
      <c r="X1676" s="83">
        <v>45032.780671296299</v>
      </c>
      <c r="Y1676" s="88" t="s">
        <v>1692</v>
      </c>
      <c r="Z1676" s="88" t="b">
        <v>0</v>
      </c>
      <c r="AA1676" s="88" t="b">
        <v>0</v>
      </c>
      <c r="AB1676" s="88"/>
      <c r="AC1676" s="88">
        <v>3</v>
      </c>
      <c r="AD1676" s="88">
        <v>0</v>
      </c>
      <c r="AE1676" s="88" t="s">
        <v>1693</v>
      </c>
      <c r="AF1676" s="88" t="b">
        <v>0</v>
      </c>
      <c r="AG1676" s="88" t="b">
        <v>0</v>
      </c>
      <c r="AH1676" s="88"/>
      <c r="AI1676" s="88"/>
      <c r="AJ1676" s="88"/>
      <c r="AK1676" s="88" t="s">
        <v>9151</v>
      </c>
      <c r="AL1676" s="88" t="s">
        <v>9159</v>
      </c>
      <c r="AM1676" s="88" t="s">
        <v>9151</v>
      </c>
      <c r="AN1676" s="88">
        <v>0</v>
      </c>
      <c r="AO1676" s="88" t="s">
        <v>9151</v>
      </c>
      <c r="AP1676" s="88" t="b">
        <v>0</v>
      </c>
      <c r="AQ1676" s="88" t="b">
        <v>0</v>
      </c>
      <c r="AR1676" s="88"/>
      <c r="AS1676" s="88" t="b">
        <v>0</v>
      </c>
      <c r="AT1676" s="88">
        <v>0</v>
      </c>
      <c r="AU1676" s="88">
        <v>2</v>
      </c>
    </row>
    <row r="1677" spans="1:47" ht="15" customHeight="1" x14ac:dyDescent="0.3">
      <c r="A1677" s="46" t="s">
        <v>1256</v>
      </c>
      <c r="B1677" s="46" t="s">
        <v>762</v>
      </c>
      <c r="C1677" s="50"/>
      <c r="D1677" s="51"/>
      <c r="E1677" s="81"/>
      <c r="F1677" s="52"/>
      <c r="G1677" s="50"/>
      <c r="H1677" s="54"/>
      <c r="I1677" s="53"/>
      <c r="J1677" s="53"/>
      <c r="K1677" s="65"/>
      <c r="L1677" s="79"/>
      <c r="M1677" s="79"/>
      <c r="N1677" s="60"/>
      <c r="O1677" s="88" t="s">
        <v>1697</v>
      </c>
      <c r="P1677" s="83">
        <v>45032.783182870371</v>
      </c>
      <c r="Q1677" s="88" t="s">
        <v>9291</v>
      </c>
      <c r="R1677" s="88"/>
      <c r="S1677" s="88" t="s">
        <v>9292</v>
      </c>
      <c r="T1677" s="88" t="s">
        <v>5579</v>
      </c>
      <c r="U1677" s="88" t="s">
        <v>9293</v>
      </c>
      <c r="V1677" s="88" t="s">
        <v>9294</v>
      </c>
      <c r="W1677" s="78" t="s">
        <v>9295</v>
      </c>
      <c r="X1677" s="83">
        <v>45032.783182870371</v>
      </c>
      <c r="Y1677" s="88" t="s">
        <v>1692</v>
      </c>
      <c r="Z1677" s="88" t="b">
        <v>0</v>
      </c>
      <c r="AA1677" s="88" t="b">
        <v>0</v>
      </c>
      <c r="AB1677" s="88"/>
      <c r="AC1677" s="88">
        <v>3</v>
      </c>
      <c r="AD1677" s="88">
        <v>0</v>
      </c>
      <c r="AE1677" s="88" t="s">
        <v>1693</v>
      </c>
      <c r="AF1677" s="88" t="b">
        <v>0</v>
      </c>
      <c r="AG1677" s="88" t="b">
        <v>0</v>
      </c>
      <c r="AH1677" s="88"/>
      <c r="AI1677" s="88"/>
      <c r="AJ1677" s="88"/>
      <c r="AK1677" s="88" t="s">
        <v>9151</v>
      </c>
      <c r="AL1677" s="88" t="s">
        <v>9159</v>
      </c>
      <c r="AM1677" s="88" t="s">
        <v>9151</v>
      </c>
      <c r="AN1677" s="88">
        <v>0</v>
      </c>
      <c r="AO1677" s="88" t="s">
        <v>9151</v>
      </c>
      <c r="AP1677" s="88" t="b">
        <v>0</v>
      </c>
      <c r="AQ1677" s="88" t="b">
        <v>0</v>
      </c>
      <c r="AR1677" s="88"/>
      <c r="AS1677" s="88" t="b">
        <v>0</v>
      </c>
      <c r="AT1677" s="88">
        <v>0</v>
      </c>
      <c r="AU1677" s="88">
        <v>3</v>
      </c>
    </row>
    <row r="1678" spans="1:47" ht="15" customHeight="1" x14ac:dyDescent="0.3">
      <c r="A1678" s="46" t="s">
        <v>1256</v>
      </c>
      <c r="B1678" s="46" t="s">
        <v>762</v>
      </c>
      <c r="C1678" s="50"/>
      <c r="D1678" s="51"/>
      <c r="E1678" s="81"/>
      <c r="F1678" s="52"/>
      <c r="G1678" s="50"/>
      <c r="H1678" s="54"/>
      <c r="I1678" s="53"/>
      <c r="J1678" s="53"/>
      <c r="K1678" s="65"/>
      <c r="L1678" s="79"/>
      <c r="M1678" s="79"/>
      <c r="N1678" s="60"/>
      <c r="O1678" s="88" t="s">
        <v>1697</v>
      </c>
      <c r="P1678" s="83">
        <v>45032.783946759257</v>
      </c>
      <c r="Q1678" s="88" t="s">
        <v>9296</v>
      </c>
      <c r="R1678" s="88"/>
      <c r="S1678" s="88" t="s">
        <v>9297</v>
      </c>
      <c r="T1678" s="88" t="s">
        <v>5579</v>
      </c>
      <c r="U1678" s="88" t="s">
        <v>9293</v>
      </c>
      <c r="V1678" s="88" t="s">
        <v>9298</v>
      </c>
      <c r="W1678" s="78" t="s">
        <v>9299</v>
      </c>
      <c r="X1678" s="83">
        <v>45032.783946759257</v>
      </c>
      <c r="Y1678" s="88" t="s">
        <v>1692</v>
      </c>
      <c r="Z1678" s="88" t="b">
        <v>0</v>
      </c>
      <c r="AA1678" s="88" t="b">
        <v>0</v>
      </c>
      <c r="AB1678" s="88"/>
      <c r="AC1678" s="88">
        <v>3</v>
      </c>
      <c r="AD1678" s="88">
        <v>0</v>
      </c>
      <c r="AE1678" s="88" t="s">
        <v>1693</v>
      </c>
      <c r="AF1678" s="88" t="b">
        <v>0</v>
      </c>
      <c r="AG1678" s="88" t="b">
        <v>0</v>
      </c>
      <c r="AH1678" s="88"/>
      <c r="AI1678" s="88"/>
      <c r="AJ1678" s="88"/>
      <c r="AK1678" s="88" t="s">
        <v>9151</v>
      </c>
      <c r="AL1678" s="88" t="s">
        <v>9159</v>
      </c>
      <c r="AM1678" s="88" t="s">
        <v>9151</v>
      </c>
      <c r="AN1678" s="88">
        <v>0</v>
      </c>
      <c r="AO1678" s="88" t="s">
        <v>9151</v>
      </c>
      <c r="AP1678" s="88" t="b">
        <v>0</v>
      </c>
      <c r="AQ1678" s="88" t="b">
        <v>0</v>
      </c>
      <c r="AR1678" s="88"/>
      <c r="AS1678" s="88" t="b">
        <v>0</v>
      </c>
      <c r="AT1678" s="88">
        <v>0</v>
      </c>
      <c r="AU1678" s="88">
        <v>3</v>
      </c>
    </row>
    <row r="1679" spans="1:47" ht="15" customHeight="1" x14ac:dyDescent="0.3">
      <c r="A1679" s="46" t="s">
        <v>1256</v>
      </c>
      <c r="B1679" s="46" t="s">
        <v>762</v>
      </c>
      <c r="C1679" s="50"/>
      <c r="D1679" s="51"/>
      <c r="E1679" s="81"/>
      <c r="F1679" s="52"/>
      <c r="G1679" s="50"/>
      <c r="H1679" s="54"/>
      <c r="I1679" s="53"/>
      <c r="J1679" s="53"/>
      <c r="K1679" s="65"/>
      <c r="L1679" s="79"/>
      <c r="M1679" s="79"/>
      <c r="N1679" s="60"/>
      <c r="O1679" s="88" t="s">
        <v>1697</v>
      </c>
      <c r="P1679" s="83">
        <v>45032.789513888885</v>
      </c>
      <c r="Q1679" s="88" t="s">
        <v>9300</v>
      </c>
      <c r="R1679" s="88"/>
      <c r="S1679" s="88" t="s">
        <v>9301</v>
      </c>
      <c r="T1679" s="88" t="s">
        <v>5579</v>
      </c>
      <c r="U1679" s="88" t="s">
        <v>9293</v>
      </c>
      <c r="V1679" s="88" t="s">
        <v>9302</v>
      </c>
      <c r="W1679" s="78" t="s">
        <v>9303</v>
      </c>
      <c r="X1679" s="83">
        <v>45032.789513888885</v>
      </c>
      <c r="Y1679" s="88" t="s">
        <v>1692</v>
      </c>
      <c r="Z1679" s="88" t="b">
        <v>0</v>
      </c>
      <c r="AA1679" s="88" t="b">
        <v>0</v>
      </c>
      <c r="AB1679" s="88"/>
      <c r="AC1679" s="88">
        <v>3</v>
      </c>
      <c r="AD1679" s="88">
        <v>0</v>
      </c>
      <c r="AE1679" s="88" t="s">
        <v>1693</v>
      </c>
      <c r="AF1679" s="88" t="b">
        <v>0</v>
      </c>
      <c r="AG1679" s="88" t="b">
        <v>0</v>
      </c>
      <c r="AH1679" s="88"/>
      <c r="AI1679" s="88"/>
      <c r="AJ1679" s="88"/>
      <c r="AK1679" s="88" t="s">
        <v>9151</v>
      </c>
      <c r="AL1679" s="88" t="s">
        <v>9159</v>
      </c>
      <c r="AM1679" s="88" t="s">
        <v>9151</v>
      </c>
      <c r="AN1679" s="88">
        <v>0</v>
      </c>
      <c r="AO1679" s="88" t="s">
        <v>9151</v>
      </c>
      <c r="AP1679" s="88" t="b">
        <v>0</v>
      </c>
      <c r="AQ1679" s="88" t="b">
        <v>0</v>
      </c>
      <c r="AR1679" s="88"/>
      <c r="AS1679" s="88" t="b">
        <v>0</v>
      </c>
      <c r="AT1679" s="88">
        <v>0</v>
      </c>
      <c r="AU1679" s="88">
        <v>3</v>
      </c>
    </row>
    <row r="1680" spans="1:47" ht="15" customHeight="1" x14ac:dyDescent="0.3">
      <c r="A1680" s="46" t="s">
        <v>1253</v>
      </c>
      <c r="B1680" s="46" t="s">
        <v>1253</v>
      </c>
      <c r="C1680" s="50"/>
      <c r="D1680" s="51"/>
      <c r="E1680" s="81"/>
      <c r="F1680" s="52"/>
      <c r="G1680" s="50"/>
      <c r="H1680" s="54"/>
      <c r="I1680" s="53"/>
      <c r="J1680" s="53"/>
      <c r="K1680" s="65"/>
      <c r="L1680" s="79"/>
      <c r="M1680" s="79"/>
      <c r="N1680" s="60"/>
      <c r="O1680" s="88" t="s">
        <v>1686</v>
      </c>
      <c r="P1680" s="83">
        <v>45032.753738425927</v>
      </c>
      <c r="Q1680" s="88" t="s">
        <v>9304</v>
      </c>
      <c r="R1680" s="88"/>
      <c r="S1680" s="88" t="s">
        <v>9305</v>
      </c>
      <c r="T1680" s="88" t="s">
        <v>5579</v>
      </c>
      <c r="U1680" s="88" t="s">
        <v>1253</v>
      </c>
      <c r="V1680" s="88" t="s">
        <v>9306</v>
      </c>
      <c r="W1680" s="78" t="s">
        <v>9307</v>
      </c>
      <c r="X1680" s="83">
        <v>45032.753738425927</v>
      </c>
      <c r="Y1680" s="88" t="s">
        <v>1692</v>
      </c>
      <c r="Z1680" s="88" t="b">
        <v>0</v>
      </c>
      <c r="AA1680" s="88" t="b">
        <v>0</v>
      </c>
      <c r="AB1680" s="88"/>
      <c r="AC1680" s="88">
        <v>5</v>
      </c>
      <c r="AD1680" s="88">
        <v>0</v>
      </c>
      <c r="AE1680" s="88" t="s">
        <v>1693</v>
      </c>
      <c r="AF1680" s="88" t="b">
        <v>0</v>
      </c>
      <c r="AG1680" s="88" t="b">
        <v>0</v>
      </c>
      <c r="AH1680" s="88"/>
      <c r="AI1680" s="88"/>
      <c r="AJ1680" s="88"/>
      <c r="AK1680" s="88" t="s">
        <v>9308</v>
      </c>
      <c r="AL1680" s="88" t="s">
        <v>9309</v>
      </c>
      <c r="AM1680" s="88" t="s">
        <v>9308</v>
      </c>
      <c r="AN1680" s="88">
        <v>0</v>
      </c>
      <c r="AO1680" s="88" t="s">
        <v>9151</v>
      </c>
      <c r="AP1680" s="88" t="b">
        <v>0</v>
      </c>
      <c r="AQ1680" s="88" t="b">
        <v>0</v>
      </c>
      <c r="AR1680" s="88"/>
      <c r="AS1680" s="88" t="b">
        <v>0</v>
      </c>
      <c r="AT1680" s="88">
        <v>1</v>
      </c>
      <c r="AU1680" s="88">
        <v>1</v>
      </c>
    </row>
    <row r="1681" spans="1:47" ht="15" customHeight="1" x14ac:dyDescent="0.3">
      <c r="A1681" s="46" t="s">
        <v>1253</v>
      </c>
      <c r="B1681" s="46" t="s">
        <v>762</v>
      </c>
      <c r="C1681" s="50"/>
      <c r="D1681" s="51"/>
      <c r="E1681" s="81"/>
      <c r="F1681" s="52"/>
      <c r="G1681" s="50"/>
      <c r="H1681" s="54"/>
      <c r="I1681" s="53"/>
      <c r="J1681" s="53"/>
      <c r="K1681" s="65"/>
      <c r="L1681" s="79"/>
      <c r="M1681" s="79"/>
      <c r="N1681" s="60"/>
      <c r="O1681" s="88" t="s">
        <v>1697</v>
      </c>
      <c r="P1681" s="83">
        <v>45032.74423611111</v>
      </c>
      <c r="Q1681" s="88" t="s">
        <v>9310</v>
      </c>
      <c r="R1681" s="88"/>
      <c r="S1681" s="88" t="s">
        <v>9308</v>
      </c>
      <c r="T1681" s="88" t="s">
        <v>5579</v>
      </c>
      <c r="U1681" s="88" t="s">
        <v>1253</v>
      </c>
      <c r="V1681" s="88" t="s">
        <v>9309</v>
      </c>
      <c r="W1681" s="78" t="s">
        <v>9311</v>
      </c>
      <c r="X1681" s="83">
        <v>45032.74423611111</v>
      </c>
      <c r="Y1681" s="88" t="s">
        <v>1692</v>
      </c>
      <c r="Z1681" s="88" t="b">
        <v>0</v>
      </c>
      <c r="AA1681" s="88" t="b">
        <v>0</v>
      </c>
      <c r="AB1681" s="88"/>
      <c r="AC1681" s="88">
        <v>3</v>
      </c>
      <c r="AD1681" s="88">
        <v>0</v>
      </c>
      <c r="AE1681" s="88" t="s">
        <v>1693</v>
      </c>
      <c r="AF1681" s="88" t="b">
        <v>0</v>
      </c>
      <c r="AG1681" s="88" t="b">
        <v>0</v>
      </c>
      <c r="AH1681" s="88"/>
      <c r="AI1681" s="88"/>
      <c r="AJ1681" s="88"/>
      <c r="AK1681" s="88" t="s">
        <v>9151</v>
      </c>
      <c r="AL1681" s="88" t="s">
        <v>9159</v>
      </c>
      <c r="AM1681" s="88" t="s">
        <v>9151</v>
      </c>
      <c r="AN1681" s="88">
        <v>1</v>
      </c>
      <c r="AO1681" s="88" t="s">
        <v>9151</v>
      </c>
      <c r="AP1681" s="88" t="b">
        <v>0</v>
      </c>
      <c r="AQ1681" s="88" t="b">
        <v>0</v>
      </c>
      <c r="AR1681" s="88"/>
      <c r="AS1681" s="88" t="b">
        <v>0</v>
      </c>
      <c r="AT1681" s="88">
        <v>0</v>
      </c>
      <c r="AU1681" s="88">
        <v>7</v>
      </c>
    </row>
    <row r="1682" spans="1:47" ht="15" customHeight="1" x14ac:dyDescent="0.3">
      <c r="A1682" s="46" t="s">
        <v>1253</v>
      </c>
      <c r="B1682" s="46" t="s">
        <v>762</v>
      </c>
      <c r="C1682" s="50"/>
      <c r="D1682" s="51"/>
      <c r="E1682" s="81"/>
      <c r="F1682" s="52"/>
      <c r="G1682" s="50"/>
      <c r="H1682" s="54"/>
      <c r="I1682" s="53"/>
      <c r="J1682" s="53"/>
      <c r="K1682" s="65"/>
      <c r="L1682" s="79"/>
      <c r="M1682" s="79"/>
      <c r="N1682" s="60"/>
      <c r="O1682" s="88" t="s">
        <v>1697</v>
      </c>
      <c r="P1682" s="83">
        <v>45032.754641203705</v>
      </c>
      <c r="Q1682" s="88" t="s">
        <v>9312</v>
      </c>
      <c r="R1682" s="88"/>
      <c r="S1682" s="88" t="s">
        <v>9257</v>
      </c>
      <c r="T1682" s="88" t="s">
        <v>5579</v>
      </c>
      <c r="U1682" s="88" t="s">
        <v>1253</v>
      </c>
      <c r="V1682" s="88" t="s">
        <v>9258</v>
      </c>
      <c r="W1682" s="78" t="s">
        <v>9313</v>
      </c>
      <c r="X1682" s="83">
        <v>45032.754641203705</v>
      </c>
      <c r="Y1682" s="88" t="s">
        <v>1692</v>
      </c>
      <c r="Z1682" s="88" t="b">
        <v>0</v>
      </c>
      <c r="AA1682" s="88" t="b">
        <v>0</v>
      </c>
      <c r="AB1682" s="88"/>
      <c r="AC1682" s="88">
        <v>3</v>
      </c>
      <c r="AD1682" s="88">
        <v>0</v>
      </c>
      <c r="AE1682" s="88" t="s">
        <v>1693</v>
      </c>
      <c r="AF1682" s="88" t="b">
        <v>0</v>
      </c>
      <c r="AG1682" s="88" t="b">
        <v>0</v>
      </c>
      <c r="AH1682" s="88"/>
      <c r="AI1682" s="88"/>
      <c r="AJ1682" s="88"/>
      <c r="AK1682" s="88" t="s">
        <v>9151</v>
      </c>
      <c r="AL1682" s="88" t="s">
        <v>9159</v>
      </c>
      <c r="AM1682" s="88" t="s">
        <v>9151</v>
      </c>
      <c r="AN1682" s="88">
        <v>1</v>
      </c>
      <c r="AO1682" s="88" t="s">
        <v>9151</v>
      </c>
      <c r="AP1682" s="88" t="b">
        <v>0</v>
      </c>
      <c r="AQ1682" s="88" t="b">
        <v>0</v>
      </c>
      <c r="AR1682" s="88"/>
      <c r="AS1682" s="88" t="b">
        <v>0</v>
      </c>
      <c r="AT1682" s="88">
        <v>0</v>
      </c>
      <c r="AU1682" s="88">
        <v>7</v>
      </c>
    </row>
    <row r="1683" spans="1:47" ht="15" customHeight="1" x14ac:dyDescent="0.3">
      <c r="A1683" s="46" t="s">
        <v>1253</v>
      </c>
      <c r="B1683" s="46" t="s">
        <v>762</v>
      </c>
      <c r="C1683" s="50"/>
      <c r="D1683" s="51"/>
      <c r="E1683" s="81"/>
      <c r="F1683" s="52"/>
      <c r="G1683" s="50"/>
      <c r="H1683" s="54"/>
      <c r="I1683" s="53"/>
      <c r="J1683" s="53"/>
      <c r="K1683" s="65"/>
      <c r="L1683" s="79"/>
      <c r="M1683" s="79"/>
      <c r="N1683" s="60"/>
      <c r="O1683" s="88" t="s">
        <v>1697</v>
      </c>
      <c r="P1683" s="83">
        <v>45032.759837962964</v>
      </c>
      <c r="Q1683" s="88" t="s">
        <v>9314</v>
      </c>
      <c r="R1683" s="88"/>
      <c r="S1683" s="88" t="s">
        <v>9212</v>
      </c>
      <c r="T1683" s="88" t="s">
        <v>5579</v>
      </c>
      <c r="U1683" s="88" t="s">
        <v>1253</v>
      </c>
      <c r="V1683" s="88" t="s">
        <v>9213</v>
      </c>
      <c r="W1683" s="78" t="s">
        <v>9315</v>
      </c>
      <c r="X1683" s="83">
        <v>45032.759837962964</v>
      </c>
      <c r="Y1683" s="88" t="s">
        <v>1692</v>
      </c>
      <c r="Z1683" s="88" t="b">
        <v>0</v>
      </c>
      <c r="AA1683" s="88" t="b">
        <v>0</v>
      </c>
      <c r="AB1683" s="88"/>
      <c r="AC1683" s="88">
        <v>4</v>
      </c>
      <c r="AD1683" s="88">
        <v>0</v>
      </c>
      <c r="AE1683" s="88" t="s">
        <v>1693</v>
      </c>
      <c r="AF1683" s="88" t="b">
        <v>0</v>
      </c>
      <c r="AG1683" s="88" t="b">
        <v>0</v>
      </c>
      <c r="AH1683" s="88"/>
      <c r="AI1683" s="88"/>
      <c r="AJ1683" s="88"/>
      <c r="AK1683" s="88" t="s">
        <v>9151</v>
      </c>
      <c r="AL1683" s="88" t="s">
        <v>9159</v>
      </c>
      <c r="AM1683" s="88" t="s">
        <v>9151</v>
      </c>
      <c r="AN1683" s="88">
        <v>1</v>
      </c>
      <c r="AO1683" s="88" t="s">
        <v>9151</v>
      </c>
      <c r="AP1683" s="88" t="b">
        <v>0</v>
      </c>
      <c r="AQ1683" s="88" t="b">
        <v>0</v>
      </c>
      <c r="AR1683" s="88"/>
      <c r="AS1683" s="88" t="b">
        <v>0</v>
      </c>
      <c r="AT1683" s="88">
        <v>0</v>
      </c>
      <c r="AU1683" s="88">
        <v>7</v>
      </c>
    </row>
    <row r="1684" spans="1:47" ht="15" customHeight="1" x14ac:dyDescent="0.3">
      <c r="A1684" s="46" t="s">
        <v>1253</v>
      </c>
      <c r="B1684" s="46" t="s">
        <v>762</v>
      </c>
      <c r="C1684" s="50"/>
      <c r="D1684" s="51"/>
      <c r="E1684" s="81"/>
      <c r="F1684" s="52"/>
      <c r="G1684" s="50"/>
      <c r="H1684" s="54"/>
      <c r="I1684" s="53"/>
      <c r="J1684" s="53"/>
      <c r="K1684" s="65"/>
      <c r="L1684" s="79"/>
      <c r="M1684" s="79"/>
      <c r="N1684" s="60"/>
      <c r="O1684" s="88" t="s">
        <v>1697</v>
      </c>
      <c r="P1684" s="83">
        <v>45032.776712962965</v>
      </c>
      <c r="Q1684" s="88" t="s">
        <v>9316</v>
      </c>
      <c r="R1684" s="88"/>
      <c r="S1684" s="88" t="s">
        <v>9317</v>
      </c>
      <c r="T1684" s="88" t="s">
        <v>5579</v>
      </c>
      <c r="U1684" s="88" t="s">
        <v>1253</v>
      </c>
      <c r="V1684" s="88" t="s">
        <v>9318</v>
      </c>
      <c r="W1684" s="78" t="s">
        <v>9319</v>
      </c>
      <c r="X1684" s="83">
        <v>45032.776712962965</v>
      </c>
      <c r="Y1684" s="88" t="s">
        <v>1692</v>
      </c>
      <c r="Z1684" s="88" t="b">
        <v>0</v>
      </c>
      <c r="AA1684" s="88" t="b">
        <v>0</v>
      </c>
      <c r="AB1684" s="88"/>
      <c r="AC1684" s="88">
        <v>3</v>
      </c>
      <c r="AD1684" s="88">
        <v>0</v>
      </c>
      <c r="AE1684" s="88" t="s">
        <v>1693</v>
      </c>
      <c r="AF1684" s="88" t="b">
        <v>0</v>
      </c>
      <c r="AG1684" s="88" t="b">
        <v>0</v>
      </c>
      <c r="AH1684" s="88"/>
      <c r="AI1684" s="88"/>
      <c r="AJ1684" s="88"/>
      <c r="AK1684" s="88" t="s">
        <v>9151</v>
      </c>
      <c r="AL1684" s="88" t="s">
        <v>9159</v>
      </c>
      <c r="AM1684" s="88" t="s">
        <v>9151</v>
      </c>
      <c r="AN1684" s="88">
        <v>0</v>
      </c>
      <c r="AO1684" s="88" t="s">
        <v>9151</v>
      </c>
      <c r="AP1684" s="88" t="b">
        <v>0</v>
      </c>
      <c r="AQ1684" s="88" t="b">
        <v>0</v>
      </c>
      <c r="AR1684" s="88"/>
      <c r="AS1684" s="88" t="b">
        <v>0</v>
      </c>
      <c r="AT1684" s="88">
        <v>0</v>
      </c>
      <c r="AU1684" s="88">
        <v>7</v>
      </c>
    </row>
    <row r="1685" spans="1:47" ht="15" customHeight="1" x14ac:dyDescent="0.3">
      <c r="A1685" s="46" t="s">
        <v>1253</v>
      </c>
      <c r="B1685" s="46" t="s">
        <v>762</v>
      </c>
      <c r="C1685" s="50"/>
      <c r="D1685" s="51"/>
      <c r="E1685" s="81"/>
      <c r="F1685" s="52"/>
      <c r="G1685" s="50"/>
      <c r="H1685" s="54"/>
      <c r="I1685" s="53"/>
      <c r="J1685" s="53"/>
      <c r="K1685" s="65"/>
      <c r="L1685" s="79"/>
      <c r="M1685" s="79"/>
      <c r="N1685" s="60"/>
      <c r="O1685" s="88" t="s">
        <v>1697</v>
      </c>
      <c r="P1685" s="83">
        <v>45032.785185185188</v>
      </c>
      <c r="Q1685" s="88" t="s">
        <v>9320</v>
      </c>
      <c r="R1685" s="88"/>
      <c r="S1685" s="88" t="s">
        <v>9321</v>
      </c>
      <c r="T1685" s="88" t="s">
        <v>5579</v>
      </c>
      <c r="U1685" s="88" t="s">
        <v>1253</v>
      </c>
      <c r="V1685" s="88" t="s">
        <v>9322</v>
      </c>
      <c r="W1685" s="78" t="s">
        <v>9323</v>
      </c>
      <c r="X1685" s="83">
        <v>45032.785185185188</v>
      </c>
      <c r="Y1685" s="88" t="s">
        <v>1692</v>
      </c>
      <c r="Z1685" s="88" t="b">
        <v>0</v>
      </c>
      <c r="AA1685" s="88" t="b">
        <v>0</v>
      </c>
      <c r="AB1685" s="88"/>
      <c r="AC1685" s="88">
        <v>2</v>
      </c>
      <c r="AD1685" s="88">
        <v>0</v>
      </c>
      <c r="AE1685" s="88" t="s">
        <v>1693</v>
      </c>
      <c r="AF1685" s="88" t="b">
        <v>0</v>
      </c>
      <c r="AG1685" s="88" t="b">
        <v>0</v>
      </c>
      <c r="AH1685" s="88"/>
      <c r="AI1685" s="88"/>
      <c r="AJ1685" s="88"/>
      <c r="AK1685" s="88" t="s">
        <v>9151</v>
      </c>
      <c r="AL1685" s="88" t="s">
        <v>9159</v>
      </c>
      <c r="AM1685" s="88" t="s">
        <v>9151</v>
      </c>
      <c r="AN1685" s="88">
        <v>0</v>
      </c>
      <c r="AO1685" s="88" t="s">
        <v>9151</v>
      </c>
      <c r="AP1685" s="88" t="b">
        <v>0</v>
      </c>
      <c r="AQ1685" s="88" t="b">
        <v>0</v>
      </c>
      <c r="AR1685" s="88"/>
      <c r="AS1685" s="88" t="b">
        <v>0</v>
      </c>
      <c r="AT1685" s="88">
        <v>0</v>
      </c>
      <c r="AU1685" s="88">
        <v>7</v>
      </c>
    </row>
    <row r="1686" spans="1:47" ht="15" customHeight="1" x14ac:dyDescent="0.3">
      <c r="A1686" s="46" t="s">
        <v>1253</v>
      </c>
      <c r="B1686" s="46" t="s">
        <v>762</v>
      </c>
      <c r="C1686" s="50"/>
      <c r="D1686" s="51"/>
      <c r="E1686" s="81"/>
      <c r="F1686" s="52"/>
      <c r="G1686" s="50"/>
      <c r="H1686" s="54"/>
      <c r="I1686" s="53"/>
      <c r="J1686" s="53"/>
      <c r="K1686" s="65"/>
      <c r="L1686" s="79"/>
      <c r="M1686" s="79"/>
      <c r="N1686" s="60"/>
      <c r="O1686" s="88" t="s">
        <v>1697</v>
      </c>
      <c r="P1686" s="83">
        <v>45032.789884259262</v>
      </c>
      <c r="Q1686" s="88" t="s">
        <v>9324</v>
      </c>
      <c r="R1686" s="88"/>
      <c r="S1686" s="88" t="s">
        <v>9325</v>
      </c>
      <c r="T1686" s="88" t="s">
        <v>5579</v>
      </c>
      <c r="U1686" s="88" t="s">
        <v>1253</v>
      </c>
      <c r="V1686" s="88" t="s">
        <v>9326</v>
      </c>
      <c r="W1686" s="78" t="s">
        <v>9327</v>
      </c>
      <c r="X1686" s="83">
        <v>45032.789884259262</v>
      </c>
      <c r="Y1686" s="88" t="s">
        <v>1692</v>
      </c>
      <c r="Z1686" s="88" t="b">
        <v>0</v>
      </c>
      <c r="AA1686" s="88" t="b">
        <v>0</v>
      </c>
      <c r="AB1686" s="88"/>
      <c r="AC1686" s="88">
        <v>3</v>
      </c>
      <c r="AD1686" s="88">
        <v>0</v>
      </c>
      <c r="AE1686" s="88" t="s">
        <v>1693</v>
      </c>
      <c r="AF1686" s="88" t="b">
        <v>0</v>
      </c>
      <c r="AG1686" s="88" t="b">
        <v>0</v>
      </c>
      <c r="AH1686" s="88"/>
      <c r="AI1686" s="88"/>
      <c r="AJ1686" s="88"/>
      <c r="AK1686" s="88" t="s">
        <v>9151</v>
      </c>
      <c r="AL1686" s="88" t="s">
        <v>9159</v>
      </c>
      <c r="AM1686" s="88" t="s">
        <v>9151</v>
      </c>
      <c r="AN1686" s="88">
        <v>0</v>
      </c>
      <c r="AO1686" s="88" t="s">
        <v>9151</v>
      </c>
      <c r="AP1686" s="88" t="b">
        <v>0</v>
      </c>
      <c r="AQ1686" s="88" t="b">
        <v>0</v>
      </c>
      <c r="AR1686" s="88"/>
      <c r="AS1686" s="88" t="b">
        <v>0</v>
      </c>
      <c r="AT1686" s="88">
        <v>0</v>
      </c>
      <c r="AU1686" s="88">
        <v>7</v>
      </c>
    </row>
    <row r="1687" spans="1:47" ht="15" customHeight="1" x14ac:dyDescent="0.3">
      <c r="A1687" s="46" t="s">
        <v>1253</v>
      </c>
      <c r="B1687" s="46" t="s">
        <v>762</v>
      </c>
      <c r="C1687" s="50"/>
      <c r="D1687" s="51"/>
      <c r="E1687" s="81"/>
      <c r="F1687" s="52"/>
      <c r="G1687" s="50"/>
      <c r="H1687" s="54"/>
      <c r="I1687" s="53"/>
      <c r="J1687" s="53"/>
      <c r="K1687" s="65"/>
      <c r="L1687" s="79"/>
      <c r="M1687" s="79"/>
      <c r="N1687" s="60"/>
      <c r="O1687" s="88" t="s">
        <v>1697</v>
      </c>
      <c r="P1687" s="83">
        <v>45032.795729166668</v>
      </c>
      <c r="Q1687" s="88" t="s">
        <v>9328</v>
      </c>
      <c r="R1687" s="88"/>
      <c r="S1687" s="88" t="s">
        <v>9329</v>
      </c>
      <c r="T1687" s="88" t="s">
        <v>5579</v>
      </c>
      <c r="U1687" s="88" t="s">
        <v>1253</v>
      </c>
      <c r="V1687" s="88" t="s">
        <v>9330</v>
      </c>
      <c r="W1687" s="78" t="s">
        <v>9331</v>
      </c>
      <c r="X1687" s="83">
        <v>45032.795729166668</v>
      </c>
      <c r="Y1687" s="88" t="s">
        <v>1692</v>
      </c>
      <c r="Z1687" s="88" t="b">
        <v>0</v>
      </c>
      <c r="AA1687" s="88" t="b">
        <v>0</v>
      </c>
      <c r="AB1687" s="88"/>
      <c r="AC1687" s="88">
        <v>3</v>
      </c>
      <c r="AD1687" s="88">
        <v>0</v>
      </c>
      <c r="AE1687" s="88" t="s">
        <v>1693</v>
      </c>
      <c r="AF1687" s="88" t="b">
        <v>0</v>
      </c>
      <c r="AG1687" s="88" t="b">
        <v>0</v>
      </c>
      <c r="AH1687" s="88"/>
      <c r="AI1687" s="88"/>
      <c r="AJ1687" s="88"/>
      <c r="AK1687" s="88" t="s">
        <v>9151</v>
      </c>
      <c r="AL1687" s="88" t="s">
        <v>9159</v>
      </c>
      <c r="AM1687" s="88" t="s">
        <v>9151</v>
      </c>
      <c r="AN1687" s="88">
        <v>0</v>
      </c>
      <c r="AO1687" s="88" t="s">
        <v>9151</v>
      </c>
      <c r="AP1687" s="88" t="b">
        <v>0</v>
      </c>
      <c r="AQ1687" s="88" t="b">
        <v>0</v>
      </c>
      <c r="AR1687" s="88"/>
      <c r="AS1687" s="88" t="b">
        <v>0</v>
      </c>
      <c r="AT1687" s="88">
        <v>0</v>
      </c>
      <c r="AU1687" s="88">
        <v>7</v>
      </c>
    </row>
    <row r="1688" spans="1:47" ht="15" customHeight="1" x14ac:dyDescent="0.3">
      <c r="A1688" s="46" t="s">
        <v>1257</v>
      </c>
      <c r="B1688" s="46" t="s">
        <v>762</v>
      </c>
      <c r="C1688" s="50"/>
      <c r="D1688" s="51"/>
      <c r="E1688" s="81"/>
      <c r="F1688" s="52"/>
      <c r="G1688" s="50"/>
      <c r="H1688" s="54"/>
      <c r="I1688" s="53"/>
      <c r="J1688" s="53"/>
      <c r="K1688" s="65"/>
      <c r="L1688" s="79"/>
      <c r="M1688" s="79"/>
      <c r="N1688" s="60"/>
      <c r="O1688" s="88" t="s">
        <v>1697</v>
      </c>
      <c r="P1688" s="83">
        <v>45032.798541666663</v>
      </c>
      <c r="Q1688" s="88" t="s">
        <v>9332</v>
      </c>
      <c r="R1688" s="88"/>
      <c r="S1688" s="88" t="s">
        <v>9333</v>
      </c>
      <c r="T1688" s="88" t="s">
        <v>5579</v>
      </c>
      <c r="U1688" s="88" t="s">
        <v>1257</v>
      </c>
      <c r="V1688" s="88" t="s">
        <v>9334</v>
      </c>
      <c r="W1688" s="78" t="s">
        <v>9335</v>
      </c>
      <c r="X1688" s="83">
        <v>45032.798541666663</v>
      </c>
      <c r="Y1688" s="88" t="s">
        <v>1692</v>
      </c>
      <c r="Z1688" s="88" t="b">
        <v>0</v>
      </c>
      <c r="AA1688" s="88" t="b">
        <v>0</v>
      </c>
      <c r="AB1688" s="88"/>
      <c r="AC1688" s="88">
        <v>3</v>
      </c>
      <c r="AD1688" s="88">
        <v>0</v>
      </c>
      <c r="AE1688" s="88" t="s">
        <v>1693</v>
      </c>
      <c r="AF1688" s="88" t="b">
        <v>0</v>
      </c>
      <c r="AG1688" s="88" t="b">
        <v>0</v>
      </c>
      <c r="AH1688" s="88"/>
      <c r="AI1688" s="88"/>
      <c r="AJ1688" s="88"/>
      <c r="AK1688" s="88" t="s">
        <v>9151</v>
      </c>
      <c r="AL1688" s="88" t="s">
        <v>9159</v>
      </c>
      <c r="AM1688" s="88" t="s">
        <v>9151</v>
      </c>
      <c r="AN1688" s="88">
        <v>0</v>
      </c>
      <c r="AO1688" s="88" t="s">
        <v>9151</v>
      </c>
      <c r="AP1688" s="88" t="b">
        <v>0</v>
      </c>
      <c r="AQ1688" s="88" t="b">
        <v>0</v>
      </c>
      <c r="AR1688" s="88"/>
      <c r="AS1688" s="88" t="b">
        <v>0</v>
      </c>
      <c r="AT1688" s="88">
        <v>0</v>
      </c>
      <c r="AU1688" s="88">
        <v>1</v>
      </c>
    </row>
    <row r="1689" spans="1:47" ht="15" customHeight="1" x14ac:dyDescent="0.3">
      <c r="A1689" s="46" t="s">
        <v>1249</v>
      </c>
      <c r="B1689" s="46" t="s">
        <v>762</v>
      </c>
      <c r="C1689" s="50"/>
      <c r="D1689" s="51"/>
      <c r="E1689" s="81"/>
      <c r="F1689" s="52"/>
      <c r="G1689" s="50"/>
      <c r="H1689" s="54"/>
      <c r="I1689" s="53"/>
      <c r="J1689" s="53"/>
      <c r="K1689" s="65"/>
      <c r="L1689" s="79"/>
      <c r="M1689" s="79"/>
      <c r="N1689" s="60"/>
      <c r="O1689" s="88" t="s">
        <v>1697</v>
      </c>
      <c r="P1689" s="83">
        <v>45032.80914351852</v>
      </c>
      <c r="Q1689" s="88" t="s">
        <v>9336</v>
      </c>
      <c r="R1689" s="88"/>
      <c r="S1689" s="88" t="s">
        <v>9337</v>
      </c>
      <c r="T1689" s="88" t="s">
        <v>5579</v>
      </c>
      <c r="U1689" s="88" t="s">
        <v>9250</v>
      </c>
      <c r="V1689" s="88" t="s">
        <v>9338</v>
      </c>
      <c r="W1689" s="78" t="s">
        <v>9339</v>
      </c>
      <c r="X1689" s="83">
        <v>45032.80914351852</v>
      </c>
      <c r="Y1689" s="88" t="s">
        <v>1692</v>
      </c>
      <c r="Z1689" s="88" t="b">
        <v>0</v>
      </c>
      <c r="AA1689" s="88" t="b">
        <v>0</v>
      </c>
      <c r="AB1689" s="88"/>
      <c r="AC1689" s="88">
        <v>8</v>
      </c>
      <c r="AD1689" s="88">
        <v>0</v>
      </c>
      <c r="AE1689" s="88" t="s">
        <v>1693</v>
      </c>
      <c r="AF1689" s="88" t="b">
        <v>0</v>
      </c>
      <c r="AG1689" s="88" t="b">
        <v>0</v>
      </c>
      <c r="AH1689" s="88"/>
      <c r="AI1689" s="88"/>
      <c r="AJ1689" s="88"/>
      <c r="AK1689" s="88" t="s">
        <v>5585</v>
      </c>
      <c r="AL1689" s="88" t="s">
        <v>5591</v>
      </c>
      <c r="AM1689" s="88" t="s">
        <v>5585</v>
      </c>
      <c r="AN1689" s="88">
        <v>0</v>
      </c>
      <c r="AO1689" s="88" t="s">
        <v>5585</v>
      </c>
      <c r="AP1689" s="88" t="b">
        <v>0</v>
      </c>
      <c r="AQ1689" s="88" t="b">
        <v>0</v>
      </c>
      <c r="AR1689" s="88"/>
      <c r="AS1689" s="88" t="b">
        <v>0</v>
      </c>
      <c r="AT1689" s="88">
        <v>0</v>
      </c>
      <c r="AU1689" s="88">
        <v>4</v>
      </c>
    </row>
    <row r="1690" spans="1:47" ht="15" customHeight="1" x14ac:dyDescent="0.3">
      <c r="A1690" s="46" t="s">
        <v>1249</v>
      </c>
      <c r="B1690" s="46" t="s">
        <v>762</v>
      </c>
      <c r="C1690" s="50"/>
      <c r="D1690" s="51"/>
      <c r="E1690" s="81"/>
      <c r="F1690" s="52"/>
      <c r="G1690" s="50"/>
      <c r="H1690" s="54"/>
      <c r="I1690" s="53"/>
      <c r="J1690" s="53"/>
      <c r="K1690" s="65"/>
      <c r="L1690" s="79"/>
      <c r="M1690" s="79"/>
      <c r="N1690" s="60"/>
      <c r="O1690" s="88" t="s">
        <v>1697</v>
      </c>
      <c r="P1690" s="83">
        <v>45032.721770833334</v>
      </c>
      <c r="Q1690" s="88" t="s">
        <v>9340</v>
      </c>
      <c r="R1690" s="88"/>
      <c r="S1690" s="88" t="s">
        <v>9341</v>
      </c>
      <c r="T1690" s="88" t="s">
        <v>5579</v>
      </c>
      <c r="U1690" s="88" t="s">
        <v>9250</v>
      </c>
      <c r="V1690" s="88" t="s">
        <v>9342</v>
      </c>
      <c r="W1690" s="78" t="s">
        <v>9343</v>
      </c>
      <c r="X1690" s="83">
        <v>45032.721770833334</v>
      </c>
      <c r="Y1690" s="88" t="s">
        <v>1692</v>
      </c>
      <c r="Z1690" s="88" t="b">
        <v>0</v>
      </c>
      <c r="AA1690" s="88" t="b">
        <v>0</v>
      </c>
      <c r="AB1690" s="88"/>
      <c r="AC1690" s="88">
        <v>6</v>
      </c>
      <c r="AD1690" s="88">
        <v>0</v>
      </c>
      <c r="AE1690" s="88" t="s">
        <v>1693</v>
      </c>
      <c r="AF1690" s="88" t="b">
        <v>0</v>
      </c>
      <c r="AG1690" s="88" t="b">
        <v>0</v>
      </c>
      <c r="AH1690" s="88"/>
      <c r="AI1690" s="88"/>
      <c r="AJ1690" s="88"/>
      <c r="AK1690" s="88" t="s">
        <v>9151</v>
      </c>
      <c r="AL1690" s="88" t="s">
        <v>9159</v>
      </c>
      <c r="AM1690" s="88" t="s">
        <v>9151</v>
      </c>
      <c r="AN1690" s="88">
        <v>0</v>
      </c>
      <c r="AO1690" s="88" t="s">
        <v>9151</v>
      </c>
      <c r="AP1690" s="88" t="b">
        <v>0</v>
      </c>
      <c r="AQ1690" s="88" t="b">
        <v>0</v>
      </c>
      <c r="AR1690" s="88"/>
      <c r="AS1690" s="88" t="b">
        <v>0</v>
      </c>
      <c r="AT1690" s="88">
        <v>0</v>
      </c>
      <c r="AU1690" s="88">
        <v>4</v>
      </c>
    </row>
    <row r="1691" spans="1:47" ht="15" customHeight="1" x14ac:dyDescent="0.3">
      <c r="A1691" s="46" t="s">
        <v>1249</v>
      </c>
      <c r="B1691" s="46" t="s">
        <v>762</v>
      </c>
      <c r="C1691" s="50"/>
      <c r="D1691" s="51"/>
      <c r="E1691" s="81"/>
      <c r="F1691" s="52"/>
      <c r="G1691" s="50"/>
      <c r="H1691" s="54"/>
      <c r="I1691" s="53"/>
      <c r="J1691" s="53"/>
      <c r="K1691" s="65"/>
      <c r="L1691" s="79"/>
      <c r="M1691" s="79"/>
      <c r="N1691" s="60"/>
      <c r="O1691" s="88" t="s">
        <v>1697</v>
      </c>
      <c r="P1691" s="83">
        <v>45032.746712962966</v>
      </c>
      <c r="Q1691" s="88" t="s">
        <v>9344</v>
      </c>
      <c r="R1691" s="88"/>
      <c r="S1691" s="88" t="s">
        <v>9345</v>
      </c>
      <c r="T1691" s="88" t="s">
        <v>5579</v>
      </c>
      <c r="U1691" s="88" t="s">
        <v>9250</v>
      </c>
      <c r="V1691" s="88" t="s">
        <v>9346</v>
      </c>
      <c r="W1691" s="78" t="s">
        <v>9347</v>
      </c>
      <c r="X1691" s="83">
        <v>45032.746712962966</v>
      </c>
      <c r="Y1691" s="88" t="s">
        <v>1692</v>
      </c>
      <c r="Z1691" s="88" t="b">
        <v>0</v>
      </c>
      <c r="AA1691" s="88" t="b">
        <v>0</v>
      </c>
      <c r="AB1691" s="88"/>
      <c r="AC1691" s="88">
        <v>5</v>
      </c>
      <c r="AD1691" s="88">
        <v>0</v>
      </c>
      <c r="AE1691" s="88" t="s">
        <v>1693</v>
      </c>
      <c r="AF1691" s="88" t="b">
        <v>0</v>
      </c>
      <c r="AG1691" s="88" t="b">
        <v>0</v>
      </c>
      <c r="AH1691" s="88"/>
      <c r="AI1691" s="88"/>
      <c r="AJ1691" s="88"/>
      <c r="AK1691" s="88" t="s">
        <v>9151</v>
      </c>
      <c r="AL1691" s="88" t="s">
        <v>9159</v>
      </c>
      <c r="AM1691" s="88" t="s">
        <v>9151</v>
      </c>
      <c r="AN1691" s="88">
        <v>0</v>
      </c>
      <c r="AO1691" s="88" t="s">
        <v>9151</v>
      </c>
      <c r="AP1691" s="88" t="b">
        <v>0</v>
      </c>
      <c r="AQ1691" s="88" t="b">
        <v>0</v>
      </c>
      <c r="AR1691" s="88"/>
      <c r="AS1691" s="88" t="b">
        <v>0</v>
      </c>
      <c r="AT1691" s="88">
        <v>0</v>
      </c>
      <c r="AU1691" s="88">
        <v>4</v>
      </c>
    </row>
    <row r="1692" spans="1:47" ht="15" customHeight="1" x14ac:dyDescent="0.3">
      <c r="A1692" s="46" t="s">
        <v>1249</v>
      </c>
      <c r="B1692" s="46" t="s">
        <v>762</v>
      </c>
      <c r="C1692" s="50"/>
      <c r="D1692" s="51"/>
      <c r="E1692" s="81"/>
      <c r="F1692" s="52"/>
      <c r="G1692" s="50"/>
      <c r="H1692" s="54"/>
      <c r="I1692" s="53"/>
      <c r="J1692" s="53"/>
      <c r="K1692" s="65"/>
      <c r="L1692" s="79"/>
      <c r="M1692" s="79"/>
      <c r="N1692" s="60"/>
      <c r="O1692" s="88" t="s">
        <v>1697</v>
      </c>
      <c r="P1692" s="83">
        <v>45032.805335648147</v>
      </c>
      <c r="Q1692" s="88" t="s">
        <v>9348</v>
      </c>
      <c r="R1692" s="88"/>
      <c r="S1692" s="88" t="s">
        <v>9349</v>
      </c>
      <c r="T1692" s="88" t="s">
        <v>5579</v>
      </c>
      <c r="U1692" s="88" t="s">
        <v>9250</v>
      </c>
      <c r="V1692" s="88" t="s">
        <v>9350</v>
      </c>
      <c r="W1692" s="78" t="s">
        <v>9351</v>
      </c>
      <c r="X1692" s="83">
        <v>45032.805335648147</v>
      </c>
      <c r="Y1692" s="88" t="s">
        <v>1692</v>
      </c>
      <c r="Z1692" s="88" t="b">
        <v>0</v>
      </c>
      <c r="AA1692" s="88" t="b">
        <v>0</v>
      </c>
      <c r="AB1692" s="88"/>
      <c r="AC1692" s="88">
        <v>4</v>
      </c>
      <c r="AD1692" s="88">
        <v>0</v>
      </c>
      <c r="AE1692" s="88" t="s">
        <v>1693</v>
      </c>
      <c r="AF1692" s="88" t="b">
        <v>0</v>
      </c>
      <c r="AG1692" s="88" t="b">
        <v>0</v>
      </c>
      <c r="AH1692" s="88"/>
      <c r="AI1692" s="88"/>
      <c r="AJ1692" s="88"/>
      <c r="AK1692" s="88" t="s">
        <v>9151</v>
      </c>
      <c r="AL1692" s="88" t="s">
        <v>9159</v>
      </c>
      <c r="AM1692" s="88" t="s">
        <v>9151</v>
      </c>
      <c r="AN1692" s="88">
        <v>0</v>
      </c>
      <c r="AO1692" s="88" t="s">
        <v>9151</v>
      </c>
      <c r="AP1692" s="88" t="b">
        <v>0</v>
      </c>
      <c r="AQ1692" s="88" t="b">
        <v>0</v>
      </c>
      <c r="AR1692" s="88"/>
      <c r="AS1692" s="88" t="b">
        <v>0</v>
      </c>
      <c r="AT1692" s="88">
        <v>0</v>
      </c>
      <c r="AU1692" s="88">
        <v>4</v>
      </c>
    </row>
    <row r="1693" spans="1:47" ht="15" customHeight="1" x14ac:dyDescent="0.3">
      <c r="A1693" s="46" t="s">
        <v>1258</v>
      </c>
      <c r="B1693" s="46" t="s">
        <v>762</v>
      </c>
      <c r="C1693" s="50"/>
      <c r="D1693" s="51"/>
      <c r="E1693" s="81"/>
      <c r="F1693" s="52"/>
      <c r="G1693" s="50"/>
      <c r="H1693" s="54"/>
      <c r="I1693" s="53"/>
      <c r="J1693" s="53"/>
      <c r="K1693" s="65"/>
      <c r="L1693" s="79"/>
      <c r="M1693" s="79"/>
      <c r="N1693" s="60"/>
      <c r="O1693" s="88" t="s">
        <v>1697</v>
      </c>
      <c r="P1693" s="83">
        <v>45032.802858796298</v>
      </c>
      <c r="Q1693" s="88" t="s">
        <v>9352</v>
      </c>
      <c r="R1693" s="88"/>
      <c r="S1693" s="88" t="s">
        <v>9353</v>
      </c>
      <c r="T1693" s="88" t="s">
        <v>5579</v>
      </c>
      <c r="U1693" s="88" t="s">
        <v>9354</v>
      </c>
      <c r="V1693" s="88" t="s">
        <v>9355</v>
      </c>
      <c r="W1693" s="78" t="s">
        <v>9356</v>
      </c>
      <c r="X1693" s="83">
        <v>45032.802858796298</v>
      </c>
      <c r="Y1693" s="88" t="s">
        <v>1692</v>
      </c>
      <c r="Z1693" s="88" t="b">
        <v>0</v>
      </c>
      <c r="AA1693" s="88" t="b">
        <v>0</v>
      </c>
      <c r="AB1693" s="88"/>
      <c r="AC1693" s="88">
        <v>4</v>
      </c>
      <c r="AD1693" s="88">
        <v>0</v>
      </c>
      <c r="AE1693" s="88" t="s">
        <v>1693</v>
      </c>
      <c r="AF1693" s="88" t="b">
        <v>0</v>
      </c>
      <c r="AG1693" s="88" t="b">
        <v>0</v>
      </c>
      <c r="AH1693" s="88"/>
      <c r="AI1693" s="88"/>
      <c r="AJ1693" s="88"/>
      <c r="AK1693" s="88" t="s">
        <v>9151</v>
      </c>
      <c r="AL1693" s="88" t="s">
        <v>9159</v>
      </c>
      <c r="AM1693" s="88" t="s">
        <v>9151</v>
      </c>
      <c r="AN1693" s="88">
        <v>0</v>
      </c>
      <c r="AO1693" s="88" t="s">
        <v>9151</v>
      </c>
      <c r="AP1693" s="88" t="b">
        <v>0</v>
      </c>
      <c r="AQ1693" s="88" t="b">
        <v>0</v>
      </c>
      <c r="AR1693" s="88"/>
      <c r="AS1693" s="88" t="b">
        <v>0</v>
      </c>
      <c r="AT1693" s="88">
        <v>0</v>
      </c>
      <c r="AU1693" s="88">
        <v>2</v>
      </c>
    </row>
    <row r="1694" spans="1:47" ht="15" customHeight="1" x14ac:dyDescent="0.3">
      <c r="A1694" s="46" t="s">
        <v>1258</v>
      </c>
      <c r="B1694" s="46" t="s">
        <v>762</v>
      </c>
      <c r="C1694" s="50"/>
      <c r="D1694" s="51"/>
      <c r="E1694" s="81"/>
      <c r="F1694" s="52"/>
      <c r="G1694" s="50"/>
      <c r="H1694" s="54"/>
      <c r="I1694" s="53"/>
      <c r="J1694" s="53"/>
      <c r="K1694" s="65"/>
      <c r="L1694" s="79"/>
      <c r="M1694" s="79"/>
      <c r="N1694" s="60"/>
      <c r="O1694" s="88" t="s">
        <v>1697</v>
      </c>
      <c r="P1694" s="83">
        <v>45032.805844907409</v>
      </c>
      <c r="Q1694" s="88" t="s">
        <v>9357</v>
      </c>
      <c r="R1694" s="88"/>
      <c r="S1694" s="88" t="s">
        <v>9358</v>
      </c>
      <c r="T1694" s="88" t="s">
        <v>5579</v>
      </c>
      <c r="U1694" s="88" t="s">
        <v>9354</v>
      </c>
      <c r="V1694" s="88" t="s">
        <v>9359</v>
      </c>
      <c r="W1694" s="78" t="s">
        <v>9360</v>
      </c>
      <c r="X1694" s="83">
        <v>45032.805844907409</v>
      </c>
      <c r="Y1694" s="88" t="s">
        <v>1692</v>
      </c>
      <c r="Z1694" s="88" t="b">
        <v>0</v>
      </c>
      <c r="AA1694" s="88" t="b">
        <v>0</v>
      </c>
      <c r="AB1694" s="88"/>
      <c r="AC1694" s="88">
        <v>3</v>
      </c>
      <c r="AD1694" s="88">
        <v>0</v>
      </c>
      <c r="AE1694" s="88" t="s">
        <v>1693</v>
      </c>
      <c r="AF1694" s="88" t="b">
        <v>0</v>
      </c>
      <c r="AG1694" s="88" t="b">
        <v>0</v>
      </c>
      <c r="AH1694" s="88"/>
      <c r="AI1694" s="88"/>
      <c r="AJ1694" s="88"/>
      <c r="AK1694" s="88" t="s">
        <v>9151</v>
      </c>
      <c r="AL1694" s="88" t="s">
        <v>9159</v>
      </c>
      <c r="AM1694" s="88" t="s">
        <v>9151</v>
      </c>
      <c r="AN1694" s="88">
        <v>0</v>
      </c>
      <c r="AO1694" s="88" t="s">
        <v>9151</v>
      </c>
      <c r="AP1694" s="88" t="b">
        <v>0</v>
      </c>
      <c r="AQ1694" s="88" t="b">
        <v>0</v>
      </c>
      <c r="AR1694" s="88"/>
      <c r="AS1694" s="88" t="b">
        <v>0</v>
      </c>
      <c r="AT1694" s="88">
        <v>0</v>
      </c>
      <c r="AU1694" s="88">
        <v>2</v>
      </c>
    </row>
    <row r="1695" spans="1:47" ht="15" customHeight="1" x14ac:dyDescent="0.3">
      <c r="A1695" s="46" t="s">
        <v>762</v>
      </c>
      <c r="B1695" s="46" t="s">
        <v>762</v>
      </c>
      <c r="C1695" s="50"/>
      <c r="D1695" s="51"/>
      <c r="E1695" s="81"/>
      <c r="F1695" s="52"/>
      <c r="G1695" s="50"/>
      <c r="H1695" s="54"/>
      <c r="I1695" s="53"/>
      <c r="J1695" s="53"/>
      <c r="K1695" s="65"/>
      <c r="L1695" s="79"/>
      <c r="M1695" s="79"/>
      <c r="N1695" s="60"/>
      <c r="O1695" s="88" t="s">
        <v>1736</v>
      </c>
      <c r="P1695" s="83">
        <v>45032.807395833333</v>
      </c>
      <c r="Q1695" s="88" t="s">
        <v>9361</v>
      </c>
      <c r="R1695" s="88"/>
      <c r="S1695" s="88" t="s">
        <v>5585</v>
      </c>
      <c r="T1695" s="88" t="s">
        <v>5579</v>
      </c>
      <c r="U1695" s="88" t="s">
        <v>9362</v>
      </c>
      <c r="V1695" s="88" t="s">
        <v>5591</v>
      </c>
      <c r="W1695" s="78" t="s">
        <v>9363</v>
      </c>
      <c r="X1695" s="83">
        <v>45032.807395833333</v>
      </c>
      <c r="Y1695" s="88" t="s">
        <v>1692</v>
      </c>
      <c r="Z1695" s="88" t="b">
        <v>0</v>
      </c>
      <c r="AA1695" s="88" t="b">
        <v>0</v>
      </c>
      <c r="AB1695" s="88"/>
      <c r="AC1695" s="88">
        <v>35</v>
      </c>
      <c r="AD1695" s="88">
        <v>4</v>
      </c>
      <c r="AE1695" s="88" t="s">
        <v>1693</v>
      </c>
      <c r="AF1695" s="88" t="b">
        <v>0</v>
      </c>
      <c r="AG1695" s="88" t="b">
        <v>0</v>
      </c>
      <c r="AH1695" s="88" t="s">
        <v>9364</v>
      </c>
      <c r="AI1695" s="88" t="b">
        <v>0</v>
      </c>
      <c r="AJ1695" s="88">
        <v>0.91</v>
      </c>
      <c r="AK1695" s="88"/>
      <c r="AL1695" s="88"/>
      <c r="AM1695" s="88" t="s">
        <v>5585</v>
      </c>
      <c r="AN1695" s="88">
        <v>0</v>
      </c>
      <c r="AO1695" s="88"/>
      <c r="AP1695" s="88"/>
      <c r="AQ1695" s="88"/>
      <c r="AR1695" s="88"/>
      <c r="AS1695" s="88"/>
      <c r="AT1695" s="88"/>
      <c r="AU1695" s="88">
        <v>2</v>
      </c>
    </row>
    <row r="1696" spans="1:47" ht="15" customHeight="1" x14ac:dyDescent="0.3">
      <c r="A1696" s="46" t="s">
        <v>762</v>
      </c>
      <c r="B1696" s="46" t="s">
        <v>762</v>
      </c>
      <c r="C1696" s="50"/>
      <c r="D1696" s="51"/>
      <c r="E1696" s="81"/>
      <c r="F1696" s="52"/>
      <c r="G1696" s="50"/>
      <c r="H1696" s="54"/>
      <c r="I1696" s="53"/>
      <c r="J1696" s="53"/>
      <c r="K1696" s="65"/>
      <c r="L1696" s="79"/>
      <c r="M1696" s="79"/>
      <c r="N1696" s="60"/>
      <c r="O1696" s="88" t="s">
        <v>1736</v>
      </c>
      <c r="P1696" s="83">
        <v>45032.71979166667</v>
      </c>
      <c r="Q1696" s="88" t="s">
        <v>9361</v>
      </c>
      <c r="R1696" s="88"/>
      <c r="S1696" s="88" t="s">
        <v>9151</v>
      </c>
      <c r="T1696" s="88" t="s">
        <v>5579</v>
      </c>
      <c r="U1696" s="88" t="s">
        <v>9362</v>
      </c>
      <c r="V1696" s="88" t="s">
        <v>9159</v>
      </c>
      <c r="W1696" s="78" t="s">
        <v>9365</v>
      </c>
      <c r="X1696" s="83">
        <v>45032.71979166667</v>
      </c>
      <c r="Y1696" s="83">
        <v>45032.807638888888</v>
      </c>
      <c r="Z1696" s="88" t="b">
        <v>0</v>
      </c>
      <c r="AA1696" s="88" t="b">
        <v>0</v>
      </c>
      <c r="AB1696" s="88"/>
      <c r="AC1696" s="88">
        <v>19</v>
      </c>
      <c r="AD1696" s="88">
        <v>3</v>
      </c>
      <c r="AE1696" s="88" t="s">
        <v>1693</v>
      </c>
      <c r="AF1696" s="88" t="b">
        <v>0</v>
      </c>
      <c r="AG1696" s="88" t="b">
        <v>0</v>
      </c>
      <c r="AH1696" s="88" t="s">
        <v>9366</v>
      </c>
      <c r="AI1696" s="88" t="b">
        <v>0</v>
      </c>
      <c r="AJ1696" s="88">
        <v>0.86</v>
      </c>
      <c r="AK1696" s="88"/>
      <c r="AL1696" s="88"/>
      <c r="AM1696" s="88" t="s">
        <v>9151</v>
      </c>
      <c r="AN1696" s="88">
        <v>0</v>
      </c>
      <c r="AO1696" s="88"/>
      <c r="AP1696" s="88"/>
      <c r="AQ1696" s="88"/>
      <c r="AR1696" s="88"/>
      <c r="AS1696" s="88"/>
      <c r="AT1696" s="88"/>
      <c r="AU1696" s="88">
        <v>2</v>
      </c>
    </row>
    <row r="1697" spans="1:47" ht="15" customHeight="1" x14ac:dyDescent="0.3">
      <c r="A1697" s="46" t="s">
        <v>1259</v>
      </c>
      <c r="B1697" s="46" t="s">
        <v>1260</v>
      </c>
      <c r="C1697" s="50"/>
      <c r="D1697" s="51"/>
      <c r="E1697" s="81"/>
      <c r="F1697" s="52"/>
      <c r="G1697" s="50"/>
      <c r="H1697" s="54"/>
      <c r="I1697" s="53"/>
      <c r="J1697" s="53"/>
      <c r="K1697" s="65"/>
      <c r="L1697" s="79"/>
      <c r="M1697" s="79"/>
      <c r="N1697" s="60"/>
      <c r="O1697" s="88" t="s">
        <v>1686</v>
      </c>
      <c r="P1697" s="83">
        <v>45033.210740740738</v>
      </c>
      <c r="Q1697" s="88" t="s">
        <v>9367</v>
      </c>
      <c r="R1697" s="88"/>
      <c r="S1697" s="88" t="s">
        <v>9368</v>
      </c>
      <c r="T1697" s="88" t="s">
        <v>9369</v>
      </c>
      <c r="U1697" s="88" t="s">
        <v>1259</v>
      </c>
      <c r="V1697" s="88" t="s">
        <v>9370</v>
      </c>
      <c r="W1697" s="78" t="s">
        <v>9371</v>
      </c>
      <c r="X1697" s="83">
        <v>45033.210740740738</v>
      </c>
      <c r="Y1697" s="88" t="s">
        <v>1692</v>
      </c>
      <c r="Z1697" s="88" t="b">
        <v>0</v>
      </c>
      <c r="AA1697" s="88" t="b">
        <v>0</v>
      </c>
      <c r="AB1697" s="88"/>
      <c r="AC1697" s="88">
        <v>2</v>
      </c>
      <c r="AD1697" s="88">
        <v>0</v>
      </c>
      <c r="AE1697" s="88" t="s">
        <v>1693</v>
      </c>
      <c r="AF1697" s="88" t="b">
        <v>0</v>
      </c>
      <c r="AG1697" s="88" t="b">
        <v>0</v>
      </c>
      <c r="AH1697" s="88"/>
      <c r="AI1697" s="88"/>
      <c r="AJ1697" s="88"/>
      <c r="AK1697" s="88" t="s">
        <v>9372</v>
      </c>
      <c r="AL1697" s="88" t="s">
        <v>9373</v>
      </c>
      <c r="AM1697" s="88" t="s">
        <v>9372</v>
      </c>
      <c r="AN1697" s="88">
        <v>0</v>
      </c>
      <c r="AO1697" s="88" t="s">
        <v>9374</v>
      </c>
      <c r="AP1697" s="88" t="b">
        <v>0</v>
      </c>
      <c r="AQ1697" s="88" t="b">
        <v>0</v>
      </c>
      <c r="AR1697" s="88"/>
      <c r="AS1697" s="88" t="b">
        <v>0</v>
      </c>
      <c r="AT1697" s="88">
        <v>1</v>
      </c>
      <c r="AU1697" s="88">
        <v>1</v>
      </c>
    </row>
    <row r="1698" spans="1:47" ht="15" customHeight="1" x14ac:dyDescent="0.3">
      <c r="A1698" s="46" t="s">
        <v>1260</v>
      </c>
      <c r="B1698" s="46" t="s">
        <v>1261</v>
      </c>
      <c r="C1698" s="50"/>
      <c r="D1698" s="51"/>
      <c r="E1698" s="81"/>
      <c r="F1698" s="52"/>
      <c r="G1698" s="50"/>
      <c r="H1698" s="54"/>
      <c r="I1698" s="53"/>
      <c r="J1698" s="53"/>
      <c r="K1698" s="65"/>
      <c r="L1698" s="79"/>
      <c r="M1698" s="79"/>
      <c r="N1698" s="60"/>
      <c r="O1698" s="88" t="s">
        <v>1697</v>
      </c>
      <c r="P1698" s="83">
        <v>45032.625081018516</v>
      </c>
      <c r="Q1698" s="88" t="s">
        <v>9375</v>
      </c>
      <c r="R1698" s="88"/>
      <c r="S1698" s="88" t="s">
        <v>9372</v>
      </c>
      <c r="T1698" s="88" t="s">
        <v>9369</v>
      </c>
      <c r="U1698" s="88" t="s">
        <v>1260</v>
      </c>
      <c r="V1698" s="88" t="s">
        <v>9373</v>
      </c>
      <c r="W1698" s="78" t="s">
        <v>9376</v>
      </c>
      <c r="X1698" s="83">
        <v>45032.625081018516</v>
      </c>
      <c r="Y1698" s="88" t="s">
        <v>1692</v>
      </c>
      <c r="Z1698" s="88" t="b">
        <v>0</v>
      </c>
      <c r="AA1698" s="88" t="b">
        <v>0</v>
      </c>
      <c r="AB1698" s="88"/>
      <c r="AC1698" s="88">
        <v>9</v>
      </c>
      <c r="AD1698" s="88">
        <v>0</v>
      </c>
      <c r="AE1698" s="88" t="s">
        <v>1693</v>
      </c>
      <c r="AF1698" s="88" t="b">
        <v>0</v>
      </c>
      <c r="AG1698" s="88" t="b">
        <v>0</v>
      </c>
      <c r="AH1698" s="88"/>
      <c r="AI1698" s="88"/>
      <c r="AJ1698" s="88"/>
      <c r="AK1698" s="88" t="s">
        <v>9374</v>
      </c>
      <c r="AL1698" s="88" t="s">
        <v>9377</v>
      </c>
      <c r="AM1698" s="88" t="s">
        <v>9374</v>
      </c>
      <c r="AN1698" s="88">
        <v>1</v>
      </c>
      <c r="AO1698" s="88" t="s">
        <v>9374</v>
      </c>
      <c r="AP1698" s="88" t="b">
        <v>0</v>
      </c>
      <c r="AQ1698" s="88" t="b">
        <v>0</v>
      </c>
      <c r="AR1698" s="88"/>
      <c r="AS1698" s="88" t="b">
        <v>0</v>
      </c>
      <c r="AT1698" s="88">
        <v>0</v>
      </c>
      <c r="AU1698" s="88">
        <v>1</v>
      </c>
    </row>
    <row r="1699" spans="1:47" ht="15" customHeight="1" x14ac:dyDescent="0.3">
      <c r="A1699" s="46" t="s">
        <v>1262</v>
      </c>
      <c r="B1699" s="46" t="s">
        <v>1261</v>
      </c>
      <c r="C1699" s="50"/>
      <c r="D1699" s="51"/>
      <c r="E1699" s="81"/>
      <c r="F1699" s="52"/>
      <c r="G1699" s="50"/>
      <c r="H1699" s="54"/>
      <c r="I1699" s="53"/>
      <c r="J1699" s="53"/>
      <c r="K1699" s="65"/>
      <c r="L1699" s="79"/>
      <c r="M1699" s="79"/>
      <c r="N1699" s="60"/>
      <c r="O1699" s="88" t="s">
        <v>1697</v>
      </c>
      <c r="P1699" s="83">
        <v>45032.629259259258</v>
      </c>
      <c r="Q1699" s="88" t="s">
        <v>9378</v>
      </c>
      <c r="R1699" s="88"/>
      <c r="S1699" s="88" t="s">
        <v>9379</v>
      </c>
      <c r="T1699" s="88" t="s">
        <v>9369</v>
      </c>
      <c r="U1699" s="88" t="s">
        <v>9380</v>
      </c>
      <c r="V1699" s="88" t="s">
        <v>9381</v>
      </c>
      <c r="W1699" s="78" t="s">
        <v>9382</v>
      </c>
      <c r="X1699" s="83">
        <v>45032.629259259258</v>
      </c>
      <c r="Y1699" s="88" t="s">
        <v>1692</v>
      </c>
      <c r="Z1699" s="88" t="b">
        <v>0</v>
      </c>
      <c r="AA1699" s="88" t="b">
        <v>0</v>
      </c>
      <c r="AB1699" s="88"/>
      <c r="AC1699" s="88">
        <v>2</v>
      </c>
      <c r="AD1699" s="88">
        <v>0</v>
      </c>
      <c r="AE1699" s="88" t="s">
        <v>1693</v>
      </c>
      <c r="AF1699" s="88" t="b">
        <v>0</v>
      </c>
      <c r="AG1699" s="88" t="b">
        <v>0</v>
      </c>
      <c r="AH1699" s="88"/>
      <c r="AI1699" s="88"/>
      <c r="AJ1699" s="88"/>
      <c r="AK1699" s="88" t="s">
        <v>9374</v>
      </c>
      <c r="AL1699" s="88" t="s">
        <v>9377</v>
      </c>
      <c r="AM1699" s="88" t="s">
        <v>9374</v>
      </c>
      <c r="AN1699" s="88">
        <v>0</v>
      </c>
      <c r="AO1699" s="88" t="s">
        <v>9374</v>
      </c>
      <c r="AP1699" s="88" t="b">
        <v>0</v>
      </c>
      <c r="AQ1699" s="88" t="b">
        <v>0</v>
      </c>
      <c r="AR1699" s="88"/>
      <c r="AS1699" s="88" t="b">
        <v>0</v>
      </c>
      <c r="AT1699" s="88">
        <v>0</v>
      </c>
      <c r="AU1699" s="88">
        <v>1</v>
      </c>
    </row>
    <row r="1700" spans="1:47" ht="15" customHeight="1" x14ac:dyDescent="0.3">
      <c r="A1700" s="46" t="s">
        <v>1263</v>
      </c>
      <c r="B1700" s="46" t="s">
        <v>1261</v>
      </c>
      <c r="C1700" s="50"/>
      <c r="D1700" s="51"/>
      <c r="E1700" s="81"/>
      <c r="F1700" s="52"/>
      <c r="G1700" s="50"/>
      <c r="H1700" s="54"/>
      <c r="I1700" s="53"/>
      <c r="J1700" s="53"/>
      <c r="K1700" s="65"/>
      <c r="L1700" s="79"/>
      <c r="M1700" s="79"/>
      <c r="N1700" s="60"/>
      <c r="O1700" s="88" t="s">
        <v>1697</v>
      </c>
      <c r="P1700" s="83">
        <v>45032.817141203705</v>
      </c>
      <c r="Q1700" s="88" t="s">
        <v>9383</v>
      </c>
      <c r="R1700" s="88"/>
      <c r="S1700" s="88" t="s">
        <v>9384</v>
      </c>
      <c r="T1700" s="88" t="s">
        <v>9369</v>
      </c>
      <c r="U1700" s="88" t="s">
        <v>9385</v>
      </c>
      <c r="V1700" s="88" t="s">
        <v>9386</v>
      </c>
      <c r="W1700" s="78" t="s">
        <v>9387</v>
      </c>
      <c r="X1700" s="83">
        <v>45032.817141203705</v>
      </c>
      <c r="Y1700" s="88" t="s">
        <v>1692</v>
      </c>
      <c r="Z1700" s="88" t="b">
        <v>0</v>
      </c>
      <c r="AA1700" s="88" t="b">
        <v>0</v>
      </c>
      <c r="AB1700" s="88"/>
      <c r="AC1700" s="88">
        <v>4</v>
      </c>
      <c r="AD1700" s="88">
        <v>0</v>
      </c>
      <c r="AE1700" s="88" t="s">
        <v>1693</v>
      </c>
      <c r="AF1700" s="88" t="b">
        <v>0</v>
      </c>
      <c r="AG1700" s="88" t="b">
        <v>0</v>
      </c>
      <c r="AH1700" s="88"/>
      <c r="AI1700" s="88"/>
      <c r="AJ1700" s="88"/>
      <c r="AK1700" s="88" t="s">
        <v>9374</v>
      </c>
      <c r="AL1700" s="88" t="s">
        <v>9377</v>
      </c>
      <c r="AM1700" s="88" t="s">
        <v>9374</v>
      </c>
      <c r="AN1700" s="88">
        <v>0</v>
      </c>
      <c r="AO1700" s="88" t="s">
        <v>9374</v>
      </c>
      <c r="AP1700" s="88" t="b">
        <v>0</v>
      </c>
      <c r="AQ1700" s="88" t="b">
        <v>0</v>
      </c>
      <c r="AR1700" s="88"/>
      <c r="AS1700" s="88" t="b">
        <v>0</v>
      </c>
      <c r="AT1700" s="88">
        <v>0</v>
      </c>
      <c r="AU1700" s="88">
        <v>1</v>
      </c>
    </row>
    <row r="1701" spans="1:47" ht="15" customHeight="1" x14ac:dyDescent="0.3">
      <c r="A1701" s="46" t="s">
        <v>1264</v>
      </c>
      <c r="B1701" s="46" t="s">
        <v>1261</v>
      </c>
      <c r="C1701" s="50"/>
      <c r="D1701" s="51"/>
      <c r="E1701" s="81"/>
      <c r="F1701" s="52"/>
      <c r="G1701" s="50"/>
      <c r="H1701" s="54"/>
      <c r="I1701" s="53"/>
      <c r="J1701" s="53"/>
      <c r="K1701" s="65"/>
      <c r="L1701" s="79"/>
      <c r="M1701" s="79"/>
      <c r="N1701" s="60"/>
      <c r="O1701" s="88" t="s">
        <v>1697</v>
      </c>
      <c r="P1701" s="83">
        <v>45032.860312500001</v>
      </c>
      <c r="Q1701" s="88" t="s">
        <v>9388</v>
      </c>
      <c r="R1701" s="88"/>
      <c r="S1701" s="88" t="s">
        <v>9389</v>
      </c>
      <c r="T1701" s="88" t="s">
        <v>9369</v>
      </c>
      <c r="U1701" s="88" t="s">
        <v>1264</v>
      </c>
      <c r="V1701" s="88" t="s">
        <v>9390</v>
      </c>
      <c r="W1701" s="78" t="s">
        <v>9391</v>
      </c>
      <c r="X1701" s="83">
        <v>45032.860312500001</v>
      </c>
      <c r="Y1701" s="88" t="s">
        <v>1692</v>
      </c>
      <c r="Z1701" s="88" t="b">
        <v>0</v>
      </c>
      <c r="AA1701" s="88" t="b">
        <v>0</v>
      </c>
      <c r="AB1701" s="88"/>
      <c r="AC1701" s="88">
        <v>-6</v>
      </c>
      <c r="AD1701" s="88">
        <v>0</v>
      </c>
      <c r="AE1701" s="88" t="s">
        <v>1693</v>
      </c>
      <c r="AF1701" s="88" t="b">
        <v>0</v>
      </c>
      <c r="AG1701" s="88" t="b">
        <v>0</v>
      </c>
      <c r="AH1701" s="88"/>
      <c r="AI1701" s="88"/>
      <c r="AJ1701" s="88"/>
      <c r="AK1701" s="88" t="s">
        <v>9374</v>
      </c>
      <c r="AL1701" s="88" t="s">
        <v>9377</v>
      </c>
      <c r="AM1701" s="88" t="s">
        <v>9374</v>
      </c>
      <c r="AN1701" s="88">
        <v>0</v>
      </c>
      <c r="AO1701" s="88" t="s">
        <v>9374</v>
      </c>
      <c r="AP1701" s="88" t="b">
        <v>0</v>
      </c>
      <c r="AQ1701" s="88" t="b">
        <v>1</v>
      </c>
      <c r="AR1701" s="88" t="s">
        <v>2082</v>
      </c>
      <c r="AS1701" s="88" t="b">
        <v>0</v>
      </c>
      <c r="AT1701" s="88">
        <v>0</v>
      </c>
      <c r="AU1701" s="88">
        <v>1</v>
      </c>
    </row>
    <row r="1702" spans="1:47" ht="15" customHeight="1" x14ac:dyDescent="0.3">
      <c r="A1702" s="46" t="s">
        <v>1265</v>
      </c>
      <c r="B1702" s="46" t="s">
        <v>1261</v>
      </c>
      <c r="C1702" s="50"/>
      <c r="D1702" s="51"/>
      <c r="E1702" s="81"/>
      <c r="F1702" s="52"/>
      <c r="G1702" s="50"/>
      <c r="H1702" s="54"/>
      <c r="I1702" s="53"/>
      <c r="J1702" s="53"/>
      <c r="K1702" s="65"/>
      <c r="L1702" s="79"/>
      <c r="M1702" s="79"/>
      <c r="N1702" s="60"/>
      <c r="O1702" s="88" t="s">
        <v>1697</v>
      </c>
      <c r="P1702" s="83">
        <v>45032.937106481484</v>
      </c>
      <c r="Q1702" s="88" t="s">
        <v>9392</v>
      </c>
      <c r="R1702" s="88"/>
      <c r="S1702" s="88" t="s">
        <v>9393</v>
      </c>
      <c r="T1702" s="88" t="s">
        <v>9369</v>
      </c>
      <c r="U1702" s="88" t="s">
        <v>9394</v>
      </c>
      <c r="V1702" s="88" t="s">
        <v>9395</v>
      </c>
      <c r="W1702" s="78" t="s">
        <v>9396</v>
      </c>
      <c r="X1702" s="83">
        <v>45032.937106481484</v>
      </c>
      <c r="Y1702" s="83">
        <v>45032.939444444448</v>
      </c>
      <c r="Z1702" s="88" t="b">
        <v>0</v>
      </c>
      <c r="AA1702" s="88" t="b">
        <v>0</v>
      </c>
      <c r="AB1702" s="88"/>
      <c r="AC1702" s="88">
        <v>5</v>
      </c>
      <c r="AD1702" s="88">
        <v>0</v>
      </c>
      <c r="AE1702" s="88" t="s">
        <v>1693</v>
      </c>
      <c r="AF1702" s="88" t="b">
        <v>0</v>
      </c>
      <c r="AG1702" s="88" t="b">
        <v>0</v>
      </c>
      <c r="AH1702" s="88"/>
      <c r="AI1702" s="88"/>
      <c r="AJ1702" s="88"/>
      <c r="AK1702" s="88" t="s">
        <v>9374</v>
      </c>
      <c r="AL1702" s="88" t="s">
        <v>9377</v>
      </c>
      <c r="AM1702" s="88" t="s">
        <v>9374</v>
      </c>
      <c r="AN1702" s="88">
        <v>0</v>
      </c>
      <c r="AO1702" s="88" t="s">
        <v>9374</v>
      </c>
      <c r="AP1702" s="88" t="b">
        <v>0</v>
      </c>
      <c r="AQ1702" s="88" t="b">
        <v>0</v>
      </c>
      <c r="AR1702" s="88"/>
      <c r="AS1702" s="88" t="b">
        <v>0</v>
      </c>
      <c r="AT1702" s="88">
        <v>0</v>
      </c>
      <c r="AU1702" s="88">
        <v>1</v>
      </c>
    </row>
    <row r="1703" spans="1:47" ht="15" customHeight="1" x14ac:dyDescent="0.3">
      <c r="A1703" s="46" t="s">
        <v>1266</v>
      </c>
      <c r="B1703" s="46" t="s">
        <v>1261</v>
      </c>
      <c r="C1703" s="50"/>
      <c r="D1703" s="51"/>
      <c r="E1703" s="81"/>
      <c r="F1703" s="52"/>
      <c r="G1703" s="50"/>
      <c r="H1703" s="54"/>
      <c r="I1703" s="53"/>
      <c r="J1703" s="53"/>
      <c r="K1703" s="65"/>
      <c r="L1703" s="79"/>
      <c r="M1703" s="79"/>
      <c r="N1703" s="60"/>
      <c r="O1703" s="88" t="s">
        <v>1697</v>
      </c>
      <c r="P1703" s="83">
        <v>45032.93855324074</v>
      </c>
      <c r="Q1703" s="88" t="s">
        <v>9397</v>
      </c>
      <c r="R1703" s="88"/>
      <c r="S1703" s="88" t="s">
        <v>9398</v>
      </c>
      <c r="T1703" s="88" t="s">
        <v>9369</v>
      </c>
      <c r="U1703" s="88" t="s">
        <v>1266</v>
      </c>
      <c r="V1703" s="88" t="s">
        <v>9399</v>
      </c>
      <c r="W1703" s="78" t="s">
        <v>9400</v>
      </c>
      <c r="X1703" s="83">
        <v>45032.93855324074</v>
      </c>
      <c r="Y1703" s="88" t="s">
        <v>1692</v>
      </c>
      <c r="Z1703" s="88" t="b">
        <v>0</v>
      </c>
      <c r="AA1703" s="88" t="b">
        <v>0</v>
      </c>
      <c r="AB1703" s="88"/>
      <c r="AC1703" s="88">
        <v>7</v>
      </c>
      <c r="AD1703" s="88">
        <v>0</v>
      </c>
      <c r="AE1703" s="88" t="s">
        <v>1693</v>
      </c>
      <c r="AF1703" s="88" t="b">
        <v>0</v>
      </c>
      <c r="AG1703" s="88" t="b">
        <v>0</v>
      </c>
      <c r="AH1703" s="88"/>
      <c r="AI1703" s="88"/>
      <c r="AJ1703" s="88"/>
      <c r="AK1703" s="88" t="s">
        <v>9374</v>
      </c>
      <c r="AL1703" s="88" t="s">
        <v>9377</v>
      </c>
      <c r="AM1703" s="88" t="s">
        <v>9374</v>
      </c>
      <c r="AN1703" s="88">
        <v>0</v>
      </c>
      <c r="AO1703" s="88" t="s">
        <v>9374</v>
      </c>
      <c r="AP1703" s="88" t="b">
        <v>0</v>
      </c>
      <c r="AQ1703" s="88" t="b">
        <v>0</v>
      </c>
      <c r="AR1703" s="88"/>
      <c r="AS1703" s="88" t="b">
        <v>0</v>
      </c>
      <c r="AT1703" s="88">
        <v>0</v>
      </c>
      <c r="AU1703" s="88">
        <v>1</v>
      </c>
    </row>
    <row r="1704" spans="1:47" ht="15" customHeight="1" x14ac:dyDescent="0.3">
      <c r="A1704" s="46" t="s">
        <v>1267</v>
      </c>
      <c r="B1704" s="46" t="s">
        <v>1261</v>
      </c>
      <c r="C1704" s="50"/>
      <c r="D1704" s="51"/>
      <c r="E1704" s="81"/>
      <c r="F1704" s="52"/>
      <c r="G1704" s="50"/>
      <c r="H1704" s="54"/>
      <c r="I1704" s="53"/>
      <c r="J1704" s="53"/>
      <c r="K1704" s="65"/>
      <c r="L1704" s="79"/>
      <c r="M1704" s="79"/>
      <c r="N1704" s="60"/>
      <c r="O1704" s="88" t="s">
        <v>1697</v>
      </c>
      <c r="P1704" s="83">
        <v>45032.948009259257</v>
      </c>
      <c r="Q1704" s="88" t="s">
        <v>9401</v>
      </c>
      <c r="R1704" s="88"/>
      <c r="S1704" s="88" t="s">
        <v>9402</v>
      </c>
      <c r="T1704" s="88" t="s">
        <v>9369</v>
      </c>
      <c r="U1704" s="88" t="s">
        <v>9403</v>
      </c>
      <c r="V1704" s="88" t="s">
        <v>9404</v>
      </c>
      <c r="W1704" s="78" t="s">
        <v>9405</v>
      </c>
      <c r="X1704" s="83">
        <v>45032.948009259257</v>
      </c>
      <c r="Y1704" s="88" t="s">
        <v>1692</v>
      </c>
      <c r="Z1704" s="88" t="b">
        <v>0</v>
      </c>
      <c r="AA1704" s="88" t="b">
        <v>0</v>
      </c>
      <c r="AB1704" s="88"/>
      <c r="AC1704" s="88">
        <v>6</v>
      </c>
      <c r="AD1704" s="88">
        <v>0</v>
      </c>
      <c r="AE1704" s="88" t="s">
        <v>1693</v>
      </c>
      <c r="AF1704" s="88" t="b">
        <v>0</v>
      </c>
      <c r="AG1704" s="88" t="b">
        <v>0</v>
      </c>
      <c r="AH1704" s="88"/>
      <c r="AI1704" s="88"/>
      <c r="AJ1704" s="88"/>
      <c r="AK1704" s="88" t="s">
        <v>9374</v>
      </c>
      <c r="AL1704" s="88" t="s">
        <v>9377</v>
      </c>
      <c r="AM1704" s="88" t="s">
        <v>9374</v>
      </c>
      <c r="AN1704" s="88">
        <v>0</v>
      </c>
      <c r="AO1704" s="88" t="s">
        <v>9374</v>
      </c>
      <c r="AP1704" s="88" t="b">
        <v>0</v>
      </c>
      <c r="AQ1704" s="88" t="b">
        <v>0</v>
      </c>
      <c r="AR1704" s="88"/>
      <c r="AS1704" s="88" t="b">
        <v>0</v>
      </c>
      <c r="AT1704" s="88">
        <v>0</v>
      </c>
      <c r="AU1704" s="88">
        <v>1</v>
      </c>
    </row>
    <row r="1705" spans="1:47" ht="15" customHeight="1" x14ac:dyDescent="0.3">
      <c r="A1705" s="46" t="s">
        <v>1268</v>
      </c>
      <c r="B1705" s="46" t="s">
        <v>1269</v>
      </c>
      <c r="C1705" s="50"/>
      <c r="D1705" s="51"/>
      <c r="E1705" s="81"/>
      <c r="F1705" s="52"/>
      <c r="G1705" s="50"/>
      <c r="H1705" s="54"/>
      <c r="I1705" s="53"/>
      <c r="J1705" s="53"/>
      <c r="K1705" s="65"/>
      <c r="L1705" s="79"/>
      <c r="M1705" s="79"/>
      <c r="N1705" s="60"/>
      <c r="O1705" s="88" t="s">
        <v>1686</v>
      </c>
      <c r="P1705" s="83">
        <v>45032.988449074073</v>
      </c>
      <c r="Q1705" s="88" t="s">
        <v>9406</v>
      </c>
      <c r="R1705" s="88"/>
      <c r="S1705" s="88" t="s">
        <v>9407</v>
      </c>
      <c r="T1705" s="88" t="s">
        <v>9369</v>
      </c>
      <c r="U1705" s="88" t="s">
        <v>9408</v>
      </c>
      <c r="V1705" s="88" t="s">
        <v>9409</v>
      </c>
      <c r="W1705" s="78" t="s">
        <v>9410</v>
      </c>
      <c r="X1705" s="83">
        <v>45032.988449074073</v>
      </c>
      <c r="Y1705" s="88" t="s">
        <v>1692</v>
      </c>
      <c r="Z1705" s="88" t="b">
        <v>0</v>
      </c>
      <c r="AA1705" s="88" t="b">
        <v>0</v>
      </c>
      <c r="AB1705" s="88"/>
      <c r="AC1705" s="88">
        <v>1</v>
      </c>
      <c r="AD1705" s="88">
        <v>0</v>
      </c>
      <c r="AE1705" s="88" t="s">
        <v>1693</v>
      </c>
      <c r="AF1705" s="88" t="b">
        <v>0</v>
      </c>
      <c r="AG1705" s="88" t="b">
        <v>0</v>
      </c>
      <c r="AH1705" s="88"/>
      <c r="AI1705" s="88"/>
      <c r="AJ1705" s="88"/>
      <c r="AK1705" s="88" t="s">
        <v>9411</v>
      </c>
      <c r="AL1705" s="88" t="s">
        <v>9412</v>
      </c>
      <c r="AM1705" s="88" t="s">
        <v>9411</v>
      </c>
      <c r="AN1705" s="88">
        <v>0</v>
      </c>
      <c r="AO1705" s="88" t="s">
        <v>9374</v>
      </c>
      <c r="AP1705" s="88" t="b">
        <v>0</v>
      </c>
      <c r="AQ1705" s="88" t="b">
        <v>0</v>
      </c>
      <c r="AR1705" s="88"/>
      <c r="AS1705" s="88" t="b">
        <v>0</v>
      </c>
      <c r="AT1705" s="88">
        <v>1</v>
      </c>
      <c r="AU1705" s="88">
        <v>1</v>
      </c>
    </row>
    <row r="1706" spans="1:47" ht="15" customHeight="1" x14ac:dyDescent="0.3">
      <c r="A1706" s="46" t="s">
        <v>1269</v>
      </c>
      <c r="B1706" s="46" t="s">
        <v>1261</v>
      </c>
      <c r="C1706" s="50"/>
      <c r="D1706" s="51"/>
      <c r="E1706" s="81"/>
      <c r="F1706" s="52"/>
      <c r="G1706" s="50"/>
      <c r="H1706" s="54"/>
      <c r="I1706" s="53"/>
      <c r="J1706" s="53"/>
      <c r="K1706" s="65"/>
      <c r="L1706" s="79"/>
      <c r="M1706" s="79"/>
      <c r="N1706" s="60"/>
      <c r="O1706" s="88" t="s">
        <v>1697</v>
      </c>
      <c r="P1706" s="83">
        <v>45032.972280092596</v>
      </c>
      <c r="Q1706" s="88" t="s">
        <v>9413</v>
      </c>
      <c r="R1706" s="88"/>
      <c r="S1706" s="88" t="s">
        <v>9411</v>
      </c>
      <c r="T1706" s="88" t="s">
        <v>9369</v>
      </c>
      <c r="U1706" s="88" t="s">
        <v>9414</v>
      </c>
      <c r="V1706" s="88" t="s">
        <v>9412</v>
      </c>
      <c r="W1706" s="78" t="s">
        <v>9415</v>
      </c>
      <c r="X1706" s="83">
        <v>45032.972280092596</v>
      </c>
      <c r="Y1706" s="88" t="s">
        <v>1692</v>
      </c>
      <c r="Z1706" s="88" t="b">
        <v>0</v>
      </c>
      <c r="AA1706" s="88" t="b">
        <v>0</v>
      </c>
      <c r="AB1706" s="88"/>
      <c r="AC1706" s="88">
        <v>2</v>
      </c>
      <c r="AD1706" s="88">
        <v>0</v>
      </c>
      <c r="AE1706" s="88" t="s">
        <v>1693</v>
      </c>
      <c r="AF1706" s="88" t="b">
        <v>0</v>
      </c>
      <c r="AG1706" s="88" t="b">
        <v>0</v>
      </c>
      <c r="AH1706" s="88"/>
      <c r="AI1706" s="88"/>
      <c r="AJ1706" s="88"/>
      <c r="AK1706" s="88" t="s">
        <v>9374</v>
      </c>
      <c r="AL1706" s="88" t="s">
        <v>9377</v>
      </c>
      <c r="AM1706" s="88" t="s">
        <v>9374</v>
      </c>
      <c r="AN1706" s="88">
        <v>1</v>
      </c>
      <c r="AO1706" s="88" t="s">
        <v>9374</v>
      </c>
      <c r="AP1706" s="88" t="b">
        <v>0</v>
      </c>
      <c r="AQ1706" s="88" t="b">
        <v>0</v>
      </c>
      <c r="AR1706" s="88"/>
      <c r="AS1706" s="88" t="b">
        <v>0</v>
      </c>
      <c r="AT1706" s="88">
        <v>0</v>
      </c>
      <c r="AU1706" s="88">
        <v>1</v>
      </c>
    </row>
    <row r="1707" spans="1:47" ht="15" customHeight="1" x14ac:dyDescent="0.3">
      <c r="A1707" s="46" t="s">
        <v>1270</v>
      </c>
      <c r="B1707" s="46" t="s">
        <v>1261</v>
      </c>
      <c r="C1707" s="50"/>
      <c r="D1707" s="51"/>
      <c r="E1707" s="81"/>
      <c r="F1707" s="52"/>
      <c r="G1707" s="50"/>
      <c r="H1707" s="54"/>
      <c r="I1707" s="53"/>
      <c r="J1707" s="53"/>
      <c r="K1707" s="65"/>
      <c r="L1707" s="79"/>
      <c r="M1707" s="79"/>
      <c r="N1707" s="60"/>
      <c r="O1707" s="88" t="s">
        <v>1697</v>
      </c>
      <c r="P1707" s="83">
        <v>45033.034108796295</v>
      </c>
      <c r="Q1707" s="88" t="s">
        <v>9416</v>
      </c>
      <c r="R1707" s="88"/>
      <c r="S1707" s="88" t="s">
        <v>9417</v>
      </c>
      <c r="T1707" s="88" t="s">
        <v>9369</v>
      </c>
      <c r="U1707" s="88" t="s">
        <v>1270</v>
      </c>
      <c r="V1707" s="88" t="s">
        <v>9418</v>
      </c>
      <c r="W1707" s="78" t="s">
        <v>9419</v>
      </c>
      <c r="X1707" s="83">
        <v>45033.034108796295</v>
      </c>
      <c r="Y1707" s="88" t="s">
        <v>1692</v>
      </c>
      <c r="Z1707" s="88" t="b">
        <v>0</v>
      </c>
      <c r="AA1707" s="88" t="b">
        <v>0</v>
      </c>
      <c r="AB1707" s="88"/>
      <c r="AC1707" s="88">
        <v>3</v>
      </c>
      <c r="AD1707" s="88">
        <v>0</v>
      </c>
      <c r="AE1707" s="88" t="s">
        <v>1693</v>
      </c>
      <c r="AF1707" s="88" t="b">
        <v>0</v>
      </c>
      <c r="AG1707" s="88" t="b">
        <v>0</v>
      </c>
      <c r="AH1707" s="88"/>
      <c r="AI1707" s="88"/>
      <c r="AJ1707" s="88"/>
      <c r="AK1707" s="88" t="s">
        <v>9374</v>
      </c>
      <c r="AL1707" s="88" t="s">
        <v>9377</v>
      </c>
      <c r="AM1707" s="88" t="s">
        <v>9374</v>
      </c>
      <c r="AN1707" s="88">
        <v>0</v>
      </c>
      <c r="AO1707" s="88" t="s">
        <v>9374</v>
      </c>
      <c r="AP1707" s="88" t="b">
        <v>0</v>
      </c>
      <c r="AQ1707" s="88" t="b">
        <v>0</v>
      </c>
      <c r="AR1707" s="88"/>
      <c r="AS1707" s="88" t="b">
        <v>0</v>
      </c>
      <c r="AT1707" s="88">
        <v>0</v>
      </c>
      <c r="AU1707" s="88">
        <v>1</v>
      </c>
    </row>
    <row r="1708" spans="1:47" ht="15" customHeight="1" x14ac:dyDescent="0.3">
      <c r="A1708" s="46" t="s">
        <v>1271</v>
      </c>
      <c r="B1708" s="46" t="s">
        <v>1261</v>
      </c>
      <c r="C1708" s="50"/>
      <c r="D1708" s="51"/>
      <c r="E1708" s="81"/>
      <c r="F1708" s="52"/>
      <c r="G1708" s="50"/>
      <c r="H1708" s="54"/>
      <c r="I1708" s="53"/>
      <c r="J1708" s="53"/>
      <c r="K1708" s="65"/>
      <c r="L1708" s="79"/>
      <c r="M1708" s="79"/>
      <c r="N1708" s="60"/>
      <c r="O1708" s="88" t="s">
        <v>1697</v>
      </c>
      <c r="P1708" s="83">
        <v>45033.101446759261</v>
      </c>
      <c r="Q1708" s="88" t="s">
        <v>9420</v>
      </c>
      <c r="R1708" s="88"/>
      <c r="S1708" s="88" t="s">
        <v>9421</v>
      </c>
      <c r="T1708" s="88" t="s">
        <v>9369</v>
      </c>
      <c r="U1708" s="88" t="s">
        <v>9422</v>
      </c>
      <c r="V1708" s="88" t="s">
        <v>9423</v>
      </c>
      <c r="W1708" s="78" t="s">
        <v>9424</v>
      </c>
      <c r="X1708" s="83">
        <v>45033.101446759261</v>
      </c>
      <c r="Y1708" s="88" t="s">
        <v>1692</v>
      </c>
      <c r="Z1708" s="88" t="b">
        <v>0</v>
      </c>
      <c r="AA1708" s="88" t="b">
        <v>0</v>
      </c>
      <c r="AB1708" s="88"/>
      <c r="AC1708" s="88">
        <v>1</v>
      </c>
      <c r="AD1708" s="88">
        <v>0</v>
      </c>
      <c r="AE1708" s="88" t="s">
        <v>1693</v>
      </c>
      <c r="AF1708" s="88" t="b">
        <v>0</v>
      </c>
      <c r="AG1708" s="88" t="b">
        <v>0</v>
      </c>
      <c r="AH1708" s="88"/>
      <c r="AI1708" s="88"/>
      <c r="AJ1708" s="88"/>
      <c r="AK1708" s="88" t="s">
        <v>9374</v>
      </c>
      <c r="AL1708" s="88" t="s">
        <v>9377</v>
      </c>
      <c r="AM1708" s="88" t="s">
        <v>9374</v>
      </c>
      <c r="AN1708" s="88">
        <v>0</v>
      </c>
      <c r="AO1708" s="88" t="s">
        <v>9374</v>
      </c>
      <c r="AP1708" s="88" t="b">
        <v>0</v>
      </c>
      <c r="AQ1708" s="88" t="b">
        <v>0</v>
      </c>
      <c r="AR1708" s="88"/>
      <c r="AS1708" s="88" t="b">
        <v>0</v>
      </c>
      <c r="AT1708" s="88">
        <v>0</v>
      </c>
      <c r="AU1708" s="88">
        <v>1</v>
      </c>
    </row>
    <row r="1709" spans="1:47" ht="15" customHeight="1" x14ac:dyDescent="0.3">
      <c r="A1709" s="46" t="s">
        <v>1272</v>
      </c>
      <c r="B1709" s="46" t="s">
        <v>1261</v>
      </c>
      <c r="C1709" s="50"/>
      <c r="D1709" s="51"/>
      <c r="E1709" s="81"/>
      <c r="F1709" s="52"/>
      <c r="G1709" s="50"/>
      <c r="H1709" s="54"/>
      <c r="I1709" s="53"/>
      <c r="J1709" s="53"/>
      <c r="K1709" s="65"/>
      <c r="L1709" s="79"/>
      <c r="M1709" s="79"/>
      <c r="N1709" s="60"/>
      <c r="O1709" s="88" t="s">
        <v>1697</v>
      </c>
      <c r="P1709" s="83">
        <v>45033.397256944445</v>
      </c>
      <c r="Q1709" s="88" t="s">
        <v>9425</v>
      </c>
      <c r="R1709" s="88"/>
      <c r="S1709" s="88" t="s">
        <v>9426</v>
      </c>
      <c r="T1709" s="88" t="s">
        <v>9369</v>
      </c>
      <c r="U1709" s="88" t="s">
        <v>9427</v>
      </c>
      <c r="V1709" s="88" t="s">
        <v>9428</v>
      </c>
      <c r="W1709" s="78" t="s">
        <v>9429</v>
      </c>
      <c r="X1709" s="83">
        <v>45033.397256944445</v>
      </c>
      <c r="Y1709" s="88" t="s">
        <v>1692</v>
      </c>
      <c r="Z1709" s="88" t="b">
        <v>0</v>
      </c>
      <c r="AA1709" s="88" t="b">
        <v>0</v>
      </c>
      <c r="AB1709" s="88"/>
      <c r="AC1709" s="88">
        <v>-1</v>
      </c>
      <c r="AD1709" s="88">
        <v>0</v>
      </c>
      <c r="AE1709" s="88" t="s">
        <v>1693</v>
      </c>
      <c r="AF1709" s="88" t="b">
        <v>0</v>
      </c>
      <c r="AG1709" s="88" t="b">
        <v>0</v>
      </c>
      <c r="AH1709" s="88"/>
      <c r="AI1709" s="88"/>
      <c r="AJ1709" s="88"/>
      <c r="AK1709" s="88" t="s">
        <v>9374</v>
      </c>
      <c r="AL1709" s="88" t="s">
        <v>9377</v>
      </c>
      <c r="AM1709" s="88" t="s">
        <v>9374</v>
      </c>
      <c r="AN1709" s="88">
        <v>0</v>
      </c>
      <c r="AO1709" s="88" t="s">
        <v>9374</v>
      </c>
      <c r="AP1709" s="88" t="b">
        <v>0</v>
      </c>
      <c r="AQ1709" s="88" t="b">
        <v>0</v>
      </c>
      <c r="AR1709" s="88"/>
      <c r="AS1709" s="88" t="b">
        <v>0</v>
      </c>
      <c r="AT1709" s="88">
        <v>0</v>
      </c>
      <c r="AU1709" s="88">
        <v>1</v>
      </c>
    </row>
    <row r="1710" spans="1:47" ht="15" customHeight="1" x14ac:dyDescent="0.3">
      <c r="A1710" s="46" t="s">
        <v>1273</v>
      </c>
      <c r="B1710" s="46" t="s">
        <v>1261</v>
      </c>
      <c r="C1710" s="50"/>
      <c r="D1710" s="51"/>
      <c r="E1710" s="81"/>
      <c r="F1710" s="52"/>
      <c r="G1710" s="50"/>
      <c r="H1710" s="54"/>
      <c r="I1710" s="53"/>
      <c r="J1710" s="53"/>
      <c r="K1710" s="65"/>
      <c r="L1710" s="79"/>
      <c r="M1710" s="79"/>
      <c r="N1710" s="60"/>
      <c r="O1710" s="88" t="s">
        <v>1697</v>
      </c>
      <c r="P1710" s="83">
        <v>45033.99590277778</v>
      </c>
      <c r="Q1710" s="88" t="s">
        <v>9430</v>
      </c>
      <c r="R1710" s="88"/>
      <c r="S1710" s="88" t="s">
        <v>9431</v>
      </c>
      <c r="T1710" s="88" t="s">
        <v>9369</v>
      </c>
      <c r="U1710" s="88" t="s">
        <v>1273</v>
      </c>
      <c r="V1710" s="88" t="s">
        <v>9432</v>
      </c>
      <c r="W1710" s="78" t="s">
        <v>9433</v>
      </c>
      <c r="X1710" s="83">
        <v>45033.99590277778</v>
      </c>
      <c r="Y1710" s="88" t="s">
        <v>1692</v>
      </c>
      <c r="Z1710" s="88" t="b">
        <v>0</v>
      </c>
      <c r="AA1710" s="88" t="b">
        <v>0</v>
      </c>
      <c r="AB1710" s="88"/>
      <c r="AC1710" s="88">
        <v>0</v>
      </c>
      <c r="AD1710" s="88">
        <v>0</v>
      </c>
      <c r="AE1710" s="88" t="s">
        <v>1693</v>
      </c>
      <c r="AF1710" s="88" t="b">
        <v>0</v>
      </c>
      <c r="AG1710" s="88" t="b">
        <v>0</v>
      </c>
      <c r="AH1710" s="88"/>
      <c r="AI1710" s="88"/>
      <c r="AJ1710" s="88"/>
      <c r="AK1710" s="88" t="s">
        <v>9374</v>
      </c>
      <c r="AL1710" s="88" t="s">
        <v>9377</v>
      </c>
      <c r="AM1710" s="88" t="s">
        <v>9374</v>
      </c>
      <c r="AN1710" s="88">
        <v>0</v>
      </c>
      <c r="AO1710" s="88" t="s">
        <v>9374</v>
      </c>
      <c r="AP1710" s="88" t="b">
        <v>0</v>
      </c>
      <c r="AQ1710" s="88" t="b">
        <v>0</v>
      </c>
      <c r="AR1710" s="88"/>
      <c r="AS1710" s="88" t="b">
        <v>0</v>
      </c>
      <c r="AT1710" s="88">
        <v>0</v>
      </c>
      <c r="AU1710" s="88">
        <v>1</v>
      </c>
    </row>
    <row r="1711" spans="1:47" ht="15" customHeight="1" x14ac:dyDescent="0.3">
      <c r="A1711" s="46" t="s">
        <v>1261</v>
      </c>
      <c r="B1711" s="46" t="s">
        <v>1261</v>
      </c>
      <c r="C1711" s="50"/>
      <c r="D1711" s="51"/>
      <c r="E1711" s="81"/>
      <c r="F1711" s="52"/>
      <c r="G1711" s="50"/>
      <c r="H1711" s="54"/>
      <c r="I1711" s="53"/>
      <c r="J1711" s="53"/>
      <c r="K1711" s="65"/>
      <c r="L1711" s="79"/>
      <c r="M1711" s="79"/>
      <c r="N1711" s="60"/>
      <c r="O1711" s="88" t="s">
        <v>1736</v>
      </c>
      <c r="P1711" s="83">
        <v>45032.62096064815</v>
      </c>
      <c r="Q1711" s="88"/>
      <c r="R1711" s="78" t="s">
        <v>9434</v>
      </c>
      <c r="S1711" s="88" t="s">
        <v>9374</v>
      </c>
      <c r="T1711" s="88" t="s">
        <v>9369</v>
      </c>
      <c r="U1711" s="88" t="s">
        <v>1261</v>
      </c>
      <c r="V1711" s="88" t="s">
        <v>9377</v>
      </c>
      <c r="W1711" s="78" t="s">
        <v>9435</v>
      </c>
      <c r="X1711" s="83">
        <v>45032.62096064815</v>
      </c>
      <c r="Y1711" s="88" t="s">
        <v>1692</v>
      </c>
      <c r="Z1711" s="88" t="b">
        <v>0</v>
      </c>
      <c r="AA1711" s="88" t="b">
        <v>0</v>
      </c>
      <c r="AB1711" s="88"/>
      <c r="AC1711" s="88">
        <v>7</v>
      </c>
      <c r="AD1711" s="88">
        <v>0</v>
      </c>
      <c r="AE1711" s="88" t="s">
        <v>1693</v>
      </c>
      <c r="AF1711" s="88" t="b">
        <v>0</v>
      </c>
      <c r="AG1711" s="88" t="b">
        <v>0</v>
      </c>
      <c r="AH1711" s="88" t="s">
        <v>9436</v>
      </c>
      <c r="AI1711" s="88" t="b">
        <v>0</v>
      </c>
      <c r="AJ1711" s="88">
        <v>1</v>
      </c>
      <c r="AK1711" s="88"/>
      <c r="AL1711" s="88"/>
      <c r="AM1711" s="88" t="s">
        <v>9374</v>
      </c>
      <c r="AN1711" s="88">
        <v>0</v>
      </c>
      <c r="AO1711" s="88"/>
      <c r="AP1711" s="88"/>
      <c r="AQ1711" s="88"/>
      <c r="AR1711" s="88"/>
      <c r="AS1711" s="88"/>
      <c r="AT1711" s="88"/>
      <c r="AU1711" s="88">
        <v>1</v>
      </c>
    </row>
    <row r="1712" spans="1:47" ht="15" customHeight="1" x14ac:dyDescent="0.3">
      <c r="A1712" s="46" t="s">
        <v>1274</v>
      </c>
      <c r="B1712" s="46" t="s">
        <v>1274</v>
      </c>
      <c r="C1712" s="50"/>
      <c r="D1712" s="51"/>
      <c r="E1712" s="81"/>
      <c r="F1712" s="52"/>
      <c r="G1712" s="50"/>
      <c r="H1712" s="54"/>
      <c r="I1712" s="53"/>
      <c r="J1712" s="53"/>
      <c r="K1712" s="65"/>
      <c r="L1712" s="79"/>
      <c r="M1712" s="79"/>
      <c r="N1712" s="60"/>
      <c r="O1712" s="88" t="s">
        <v>1736</v>
      </c>
      <c r="P1712" s="83">
        <v>45034.405543981484</v>
      </c>
      <c r="Q1712" s="88"/>
      <c r="R1712" s="78" t="s">
        <v>9437</v>
      </c>
      <c r="S1712" s="88" t="s">
        <v>9438</v>
      </c>
      <c r="T1712" s="88" t="s">
        <v>1742</v>
      </c>
      <c r="U1712" s="88" t="s">
        <v>9439</v>
      </c>
      <c r="V1712" s="88" t="s">
        <v>9440</v>
      </c>
      <c r="W1712" s="78" t="s">
        <v>9441</v>
      </c>
      <c r="X1712" s="83">
        <v>45034.405543981484</v>
      </c>
      <c r="Y1712" s="88" t="s">
        <v>1692</v>
      </c>
      <c r="Z1712" s="88" t="b">
        <v>0</v>
      </c>
      <c r="AA1712" s="88" t="b">
        <v>0</v>
      </c>
      <c r="AB1712" s="88"/>
      <c r="AC1712" s="88">
        <v>2</v>
      </c>
      <c r="AD1712" s="88">
        <v>0</v>
      </c>
      <c r="AE1712" s="88" t="s">
        <v>1693</v>
      </c>
      <c r="AF1712" s="88" t="b">
        <v>0</v>
      </c>
      <c r="AG1712" s="88" t="b">
        <v>0</v>
      </c>
      <c r="AH1712" s="88" t="s">
        <v>9442</v>
      </c>
      <c r="AI1712" s="88" t="b">
        <v>0</v>
      </c>
      <c r="AJ1712" s="88">
        <v>1</v>
      </c>
      <c r="AK1712" s="88"/>
      <c r="AL1712" s="88"/>
      <c r="AM1712" s="88" t="s">
        <v>9438</v>
      </c>
      <c r="AN1712" s="88">
        <v>0</v>
      </c>
      <c r="AO1712" s="88"/>
      <c r="AP1712" s="88"/>
      <c r="AQ1712" s="88"/>
      <c r="AR1712" s="88"/>
      <c r="AS1712" s="88"/>
      <c r="AT1712" s="88"/>
      <c r="AU1712" s="88">
        <v>1</v>
      </c>
    </row>
    <row r="1713" spans="1:47" ht="15" customHeight="1" x14ac:dyDescent="0.3">
      <c r="A1713" s="46" t="s">
        <v>1275</v>
      </c>
      <c r="B1713" s="46" t="s">
        <v>1276</v>
      </c>
      <c r="C1713" s="50"/>
      <c r="D1713" s="51"/>
      <c r="E1713" s="81"/>
      <c r="F1713" s="52"/>
      <c r="G1713" s="50"/>
      <c r="H1713" s="54"/>
      <c r="I1713" s="53"/>
      <c r="J1713" s="53"/>
      <c r="K1713" s="65"/>
      <c r="L1713" s="79"/>
      <c r="M1713" s="79"/>
      <c r="N1713" s="60"/>
      <c r="O1713" s="88" t="s">
        <v>1686</v>
      </c>
      <c r="P1713" s="83">
        <v>45032.833298611113</v>
      </c>
      <c r="Q1713" s="88" t="s">
        <v>9443</v>
      </c>
      <c r="R1713" s="88"/>
      <c r="S1713" s="88" t="s">
        <v>9444</v>
      </c>
      <c r="T1713" s="88" t="s">
        <v>9445</v>
      </c>
      <c r="U1713" s="88" t="s">
        <v>9446</v>
      </c>
      <c r="V1713" s="88" t="s">
        <v>9447</v>
      </c>
      <c r="W1713" s="78" t="s">
        <v>9448</v>
      </c>
      <c r="X1713" s="83">
        <v>45032.833298611113</v>
      </c>
      <c r="Y1713" s="88" t="s">
        <v>1692</v>
      </c>
      <c r="Z1713" s="88" t="b">
        <v>0</v>
      </c>
      <c r="AA1713" s="88" t="b">
        <v>0</v>
      </c>
      <c r="AB1713" s="88"/>
      <c r="AC1713" s="88">
        <v>1</v>
      </c>
      <c r="AD1713" s="88">
        <v>0</v>
      </c>
      <c r="AE1713" s="88" t="s">
        <v>1693</v>
      </c>
      <c r="AF1713" s="88" t="b">
        <v>0</v>
      </c>
      <c r="AG1713" s="88" t="b">
        <v>0</v>
      </c>
      <c r="AH1713" s="88"/>
      <c r="AI1713" s="88"/>
      <c r="AJ1713" s="88"/>
      <c r="AK1713" s="88" t="s">
        <v>9449</v>
      </c>
      <c r="AL1713" s="88" t="s">
        <v>9450</v>
      </c>
      <c r="AM1713" s="88" t="s">
        <v>9449</v>
      </c>
      <c r="AN1713" s="88">
        <v>0</v>
      </c>
      <c r="AO1713" s="88" t="s">
        <v>9451</v>
      </c>
      <c r="AP1713" s="88" t="b">
        <v>0</v>
      </c>
      <c r="AQ1713" s="88" t="b">
        <v>0</v>
      </c>
      <c r="AR1713" s="88"/>
      <c r="AS1713" s="88" t="b">
        <v>0</v>
      </c>
      <c r="AT1713" s="88">
        <v>7</v>
      </c>
      <c r="AU1713" s="88">
        <v>2</v>
      </c>
    </row>
    <row r="1714" spans="1:47" ht="15" customHeight="1" x14ac:dyDescent="0.3">
      <c r="A1714" s="46" t="s">
        <v>1276</v>
      </c>
      <c r="B1714" s="46" t="s">
        <v>1275</v>
      </c>
      <c r="C1714" s="50"/>
      <c r="D1714" s="51"/>
      <c r="E1714" s="81"/>
      <c r="F1714" s="52"/>
      <c r="G1714" s="50"/>
      <c r="H1714" s="54"/>
      <c r="I1714" s="53"/>
      <c r="J1714" s="53"/>
      <c r="K1714" s="65"/>
      <c r="L1714" s="79"/>
      <c r="M1714" s="79"/>
      <c r="N1714" s="60"/>
      <c r="O1714" s="88" t="s">
        <v>1686</v>
      </c>
      <c r="P1714" s="83">
        <v>45032.608124999999</v>
      </c>
      <c r="Q1714" s="88" t="s">
        <v>9452</v>
      </c>
      <c r="R1714" s="88"/>
      <c r="S1714" s="88" t="s">
        <v>9449</v>
      </c>
      <c r="T1714" s="88" t="s">
        <v>9445</v>
      </c>
      <c r="U1714" s="88" t="s">
        <v>9453</v>
      </c>
      <c r="V1714" s="88" t="s">
        <v>9450</v>
      </c>
      <c r="W1714" s="78" t="s">
        <v>9454</v>
      </c>
      <c r="X1714" s="83">
        <v>45032.608124999999</v>
      </c>
      <c r="Y1714" s="88" t="s">
        <v>1692</v>
      </c>
      <c r="Z1714" s="88" t="b">
        <v>0</v>
      </c>
      <c r="AA1714" s="88" t="b">
        <v>0</v>
      </c>
      <c r="AB1714" s="88"/>
      <c r="AC1714" s="88">
        <v>6</v>
      </c>
      <c r="AD1714" s="88">
        <v>0</v>
      </c>
      <c r="AE1714" s="88" t="s">
        <v>1693</v>
      </c>
      <c r="AF1714" s="88" t="b">
        <v>0</v>
      </c>
      <c r="AG1714" s="88" t="b">
        <v>0</v>
      </c>
      <c r="AH1714" s="88"/>
      <c r="AI1714" s="88"/>
      <c r="AJ1714" s="88"/>
      <c r="AK1714" s="88" t="s">
        <v>9455</v>
      </c>
      <c r="AL1714" s="88" t="s">
        <v>9456</v>
      </c>
      <c r="AM1714" s="88" t="s">
        <v>9455</v>
      </c>
      <c r="AN1714" s="88">
        <v>1</v>
      </c>
      <c r="AO1714" s="88" t="s">
        <v>9451</v>
      </c>
      <c r="AP1714" s="88" t="b">
        <v>0</v>
      </c>
      <c r="AQ1714" s="88" t="b">
        <v>0</v>
      </c>
      <c r="AR1714" s="88"/>
      <c r="AS1714" s="88" t="b">
        <v>0</v>
      </c>
      <c r="AT1714" s="88">
        <v>6</v>
      </c>
      <c r="AU1714" s="88">
        <v>1</v>
      </c>
    </row>
    <row r="1715" spans="1:47" ht="15" customHeight="1" x14ac:dyDescent="0.3">
      <c r="A1715" s="46" t="s">
        <v>1275</v>
      </c>
      <c r="B1715" s="46" t="s">
        <v>1276</v>
      </c>
      <c r="C1715" s="50"/>
      <c r="D1715" s="51"/>
      <c r="E1715" s="81"/>
      <c r="F1715" s="52"/>
      <c r="G1715" s="50"/>
      <c r="H1715" s="54"/>
      <c r="I1715" s="53"/>
      <c r="J1715" s="53"/>
      <c r="K1715" s="65"/>
      <c r="L1715" s="79"/>
      <c r="M1715" s="79"/>
      <c r="N1715" s="60"/>
      <c r="O1715" s="88" t="s">
        <v>1686</v>
      </c>
      <c r="P1715" s="83">
        <v>45032.845752314817</v>
      </c>
      <c r="Q1715" s="88" t="s">
        <v>9457</v>
      </c>
      <c r="R1715" s="88"/>
      <c r="S1715" s="88" t="s">
        <v>9458</v>
      </c>
      <c r="T1715" s="88" t="s">
        <v>9445</v>
      </c>
      <c r="U1715" s="88" t="s">
        <v>9446</v>
      </c>
      <c r="V1715" s="88" t="s">
        <v>9459</v>
      </c>
      <c r="W1715" s="78" t="s">
        <v>9460</v>
      </c>
      <c r="X1715" s="83">
        <v>45032.845752314817</v>
      </c>
      <c r="Y1715" s="88" t="s">
        <v>1692</v>
      </c>
      <c r="Z1715" s="88" t="b">
        <v>0</v>
      </c>
      <c r="AA1715" s="88" t="b">
        <v>0</v>
      </c>
      <c r="AB1715" s="88"/>
      <c r="AC1715" s="88">
        <v>1</v>
      </c>
      <c r="AD1715" s="88">
        <v>0</v>
      </c>
      <c r="AE1715" s="88" t="s">
        <v>1693</v>
      </c>
      <c r="AF1715" s="88" t="b">
        <v>0</v>
      </c>
      <c r="AG1715" s="88" t="b">
        <v>0</v>
      </c>
      <c r="AH1715" s="88"/>
      <c r="AI1715" s="88"/>
      <c r="AJ1715" s="88"/>
      <c r="AK1715" s="88" t="s">
        <v>9461</v>
      </c>
      <c r="AL1715" s="88" t="s">
        <v>9462</v>
      </c>
      <c r="AM1715" s="88" t="s">
        <v>9461</v>
      </c>
      <c r="AN1715" s="88">
        <v>0</v>
      </c>
      <c r="AO1715" s="88" t="s">
        <v>9451</v>
      </c>
      <c r="AP1715" s="88" t="b">
        <v>0</v>
      </c>
      <c r="AQ1715" s="88" t="b">
        <v>0</v>
      </c>
      <c r="AR1715" s="88"/>
      <c r="AS1715" s="88" t="b">
        <v>0</v>
      </c>
      <c r="AT1715" s="88">
        <v>1</v>
      </c>
      <c r="AU1715" s="88">
        <v>2</v>
      </c>
    </row>
    <row r="1716" spans="1:47" ht="15" customHeight="1" x14ac:dyDescent="0.3">
      <c r="A1716" s="46" t="s">
        <v>1276</v>
      </c>
      <c r="B1716" s="46" t="s">
        <v>1277</v>
      </c>
      <c r="C1716" s="50"/>
      <c r="D1716" s="51"/>
      <c r="E1716" s="81"/>
      <c r="F1716" s="52"/>
      <c r="G1716" s="50"/>
      <c r="H1716" s="54"/>
      <c r="I1716" s="53"/>
      <c r="J1716" s="53"/>
      <c r="K1716" s="65"/>
      <c r="L1716" s="79"/>
      <c r="M1716" s="79"/>
      <c r="N1716" s="60"/>
      <c r="O1716" s="88" t="s">
        <v>1686</v>
      </c>
      <c r="P1716" s="83">
        <v>45032.843090277776</v>
      </c>
      <c r="Q1716" s="88" t="s">
        <v>9463</v>
      </c>
      <c r="R1716" s="88"/>
      <c r="S1716" s="88" t="s">
        <v>9461</v>
      </c>
      <c r="T1716" s="88" t="s">
        <v>9445</v>
      </c>
      <c r="U1716" s="88" t="s">
        <v>9453</v>
      </c>
      <c r="V1716" s="88" t="s">
        <v>9462</v>
      </c>
      <c r="W1716" s="78" t="s">
        <v>9464</v>
      </c>
      <c r="X1716" s="83">
        <v>45032.843090277776</v>
      </c>
      <c r="Y1716" s="88" t="s">
        <v>1692</v>
      </c>
      <c r="Z1716" s="88" t="b">
        <v>0</v>
      </c>
      <c r="AA1716" s="88" t="b">
        <v>0</v>
      </c>
      <c r="AB1716" s="88"/>
      <c r="AC1716" s="88">
        <v>3</v>
      </c>
      <c r="AD1716" s="88">
        <v>0</v>
      </c>
      <c r="AE1716" s="88" t="s">
        <v>1693</v>
      </c>
      <c r="AF1716" s="88" t="b">
        <v>0</v>
      </c>
      <c r="AG1716" s="88" t="b">
        <v>0</v>
      </c>
      <c r="AH1716" s="88"/>
      <c r="AI1716" s="88"/>
      <c r="AJ1716" s="88"/>
      <c r="AK1716" s="88" t="s">
        <v>9465</v>
      </c>
      <c r="AL1716" s="88" t="s">
        <v>9466</v>
      </c>
      <c r="AM1716" s="88" t="s">
        <v>9465</v>
      </c>
      <c r="AN1716" s="88">
        <v>0</v>
      </c>
      <c r="AO1716" s="88" t="s">
        <v>9451</v>
      </c>
      <c r="AP1716" s="88" t="b">
        <v>0</v>
      </c>
      <c r="AQ1716" s="88" t="b">
        <v>0</v>
      </c>
      <c r="AR1716" s="88"/>
      <c r="AS1716" s="88" t="b">
        <v>0</v>
      </c>
      <c r="AT1716" s="88">
        <v>9</v>
      </c>
      <c r="AU1716" s="88">
        <v>2</v>
      </c>
    </row>
    <row r="1717" spans="1:47" ht="15" customHeight="1" x14ac:dyDescent="0.3">
      <c r="A1717" s="46" t="s">
        <v>1276</v>
      </c>
      <c r="B1717" s="46" t="s">
        <v>1277</v>
      </c>
      <c r="C1717" s="50"/>
      <c r="D1717" s="51"/>
      <c r="E1717" s="81"/>
      <c r="F1717" s="52"/>
      <c r="G1717" s="50"/>
      <c r="H1717" s="54"/>
      <c r="I1717" s="53"/>
      <c r="J1717" s="53"/>
      <c r="K1717" s="65"/>
      <c r="L1717" s="79"/>
      <c r="M1717" s="79"/>
      <c r="N1717" s="60"/>
      <c r="O1717" s="88" t="s">
        <v>1686</v>
      </c>
      <c r="P1717" s="83">
        <v>45032.871423611112</v>
      </c>
      <c r="Q1717" s="88" t="s">
        <v>9467</v>
      </c>
      <c r="R1717" s="88"/>
      <c r="S1717" s="88" t="s">
        <v>9468</v>
      </c>
      <c r="T1717" s="88" t="s">
        <v>9445</v>
      </c>
      <c r="U1717" s="88" t="s">
        <v>9453</v>
      </c>
      <c r="V1717" s="88" t="s">
        <v>9469</v>
      </c>
      <c r="W1717" s="78" t="s">
        <v>9470</v>
      </c>
      <c r="X1717" s="83">
        <v>45032.871423611112</v>
      </c>
      <c r="Y1717" s="88" t="s">
        <v>1692</v>
      </c>
      <c r="Z1717" s="88" t="b">
        <v>0</v>
      </c>
      <c r="AA1717" s="88" t="b">
        <v>0</v>
      </c>
      <c r="AB1717" s="88"/>
      <c r="AC1717" s="88">
        <v>1</v>
      </c>
      <c r="AD1717" s="88">
        <v>0</v>
      </c>
      <c r="AE1717" s="88" t="s">
        <v>1693</v>
      </c>
      <c r="AF1717" s="88" t="b">
        <v>0</v>
      </c>
      <c r="AG1717" s="88" t="b">
        <v>0</v>
      </c>
      <c r="AH1717" s="88"/>
      <c r="AI1717" s="88"/>
      <c r="AJ1717" s="88"/>
      <c r="AK1717" s="88" t="s">
        <v>9471</v>
      </c>
      <c r="AL1717" s="88" t="s">
        <v>9472</v>
      </c>
      <c r="AM1717" s="88" t="s">
        <v>9471</v>
      </c>
      <c r="AN1717" s="88">
        <v>0</v>
      </c>
      <c r="AO1717" s="88" t="s">
        <v>9451</v>
      </c>
      <c r="AP1717" s="88" t="b">
        <v>0</v>
      </c>
      <c r="AQ1717" s="88" t="b">
        <v>0</v>
      </c>
      <c r="AR1717" s="88"/>
      <c r="AS1717" s="88" t="b">
        <v>0</v>
      </c>
      <c r="AT1717" s="88">
        <v>1</v>
      </c>
      <c r="AU1717" s="88">
        <v>2</v>
      </c>
    </row>
    <row r="1718" spans="1:47" ht="15" customHeight="1" x14ac:dyDescent="0.3">
      <c r="A1718" s="46" t="s">
        <v>1278</v>
      </c>
      <c r="B1718" s="46" t="s">
        <v>1275</v>
      </c>
      <c r="C1718" s="50"/>
      <c r="D1718" s="51"/>
      <c r="E1718" s="81"/>
      <c r="F1718" s="52"/>
      <c r="G1718" s="50"/>
      <c r="H1718" s="54"/>
      <c r="I1718" s="53"/>
      <c r="J1718" s="53"/>
      <c r="K1718" s="65"/>
      <c r="L1718" s="79"/>
      <c r="M1718" s="79"/>
      <c r="N1718" s="60"/>
      <c r="O1718" s="88" t="s">
        <v>1686</v>
      </c>
      <c r="P1718" s="83">
        <v>45032.862951388888</v>
      </c>
      <c r="Q1718" s="88" t="s">
        <v>9473</v>
      </c>
      <c r="R1718" s="88"/>
      <c r="S1718" s="88" t="s">
        <v>9474</v>
      </c>
      <c r="T1718" s="88" t="s">
        <v>9445</v>
      </c>
      <c r="U1718" s="88" t="s">
        <v>1278</v>
      </c>
      <c r="V1718" s="88" t="s">
        <v>9475</v>
      </c>
      <c r="W1718" s="78" t="s">
        <v>9476</v>
      </c>
      <c r="X1718" s="83">
        <v>45032.862951388888</v>
      </c>
      <c r="Y1718" s="88" t="s">
        <v>1692</v>
      </c>
      <c r="Z1718" s="88" t="b">
        <v>0</v>
      </c>
      <c r="AA1718" s="88" t="b">
        <v>0</v>
      </c>
      <c r="AB1718" s="88"/>
      <c r="AC1718" s="88">
        <v>1</v>
      </c>
      <c r="AD1718" s="88">
        <v>0</v>
      </c>
      <c r="AE1718" s="88" t="s">
        <v>1693</v>
      </c>
      <c r="AF1718" s="88" t="b">
        <v>0</v>
      </c>
      <c r="AG1718" s="88" t="b">
        <v>0</v>
      </c>
      <c r="AH1718" s="88"/>
      <c r="AI1718" s="88"/>
      <c r="AJ1718" s="88"/>
      <c r="AK1718" s="88" t="s">
        <v>9477</v>
      </c>
      <c r="AL1718" s="88" t="s">
        <v>9478</v>
      </c>
      <c r="AM1718" s="88" t="s">
        <v>9477</v>
      </c>
      <c r="AN1718" s="88">
        <v>0</v>
      </c>
      <c r="AO1718" s="88" t="s">
        <v>9451</v>
      </c>
      <c r="AP1718" s="88" t="b">
        <v>0</v>
      </c>
      <c r="AQ1718" s="88" t="b">
        <v>0</v>
      </c>
      <c r="AR1718" s="88"/>
      <c r="AS1718" s="88" t="b">
        <v>0</v>
      </c>
      <c r="AT1718" s="88">
        <v>1</v>
      </c>
      <c r="AU1718" s="88">
        <v>1</v>
      </c>
    </row>
    <row r="1719" spans="1:47" ht="15" customHeight="1" x14ac:dyDescent="0.3">
      <c r="A1719" s="46" t="s">
        <v>1275</v>
      </c>
      <c r="B1719" s="46" t="s">
        <v>1279</v>
      </c>
      <c r="C1719" s="50"/>
      <c r="D1719" s="51"/>
      <c r="E1719" s="81"/>
      <c r="F1719" s="52"/>
      <c r="G1719" s="50"/>
      <c r="H1719" s="54"/>
      <c r="I1719" s="53"/>
      <c r="J1719" s="53"/>
      <c r="K1719" s="65"/>
      <c r="L1719" s="79"/>
      <c r="M1719" s="79"/>
      <c r="N1719" s="60"/>
      <c r="O1719" s="88" t="s">
        <v>1686</v>
      </c>
      <c r="P1719" s="83">
        <v>45032.873773148145</v>
      </c>
      <c r="Q1719" s="88" t="s">
        <v>9479</v>
      </c>
      <c r="R1719" s="88"/>
      <c r="S1719" s="88" t="s">
        <v>9480</v>
      </c>
      <c r="T1719" s="88" t="s">
        <v>9445</v>
      </c>
      <c r="U1719" s="88" t="s">
        <v>9446</v>
      </c>
      <c r="V1719" s="88" t="s">
        <v>9481</v>
      </c>
      <c r="W1719" s="78" t="s">
        <v>9482</v>
      </c>
      <c r="X1719" s="83">
        <v>45032.873773148145</v>
      </c>
      <c r="Y1719" s="88" t="s">
        <v>1692</v>
      </c>
      <c r="Z1719" s="88" t="b">
        <v>0</v>
      </c>
      <c r="AA1719" s="88" t="b">
        <v>0</v>
      </c>
      <c r="AB1719" s="88"/>
      <c r="AC1719" s="88">
        <v>1</v>
      </c>
      <c r="AD1719" s="88">
        <v>0</v>
      </c>
      <c r="AE1719" s="88" t="s">
        <v>1693</v>
      </c>
      <c r="AF1719" s="88" t="b">
        <v>0</v>
      </c>
      <c r="AG1719" s="88" t="b">
        <v>0</v>
      </c>
      <c r="AH1719" s="88"/>
      <c r="AI1719" s="88"/>
      <c r="AJ1719" s="88"/>
      <c r="AK1719" s="88" t="s">
        <v>9483</v>
      </c>
      <c r="AL1719" s="88" t="s">
        <v>9484</v>
      </c>
      <c r="AM1719" s="88" t="s">
        <v>9483</v>
      </c>
      <c r="AN1719" s="88">
        <v>0</v>
      </c>
      <c r="AO1719" s="88" t="s">
        <v>9451</v>
      </c>
      <c r="AP1719" s="88" t="b">
        <v>0</v>
      </c>
      <c r="AQ1719" s="88" t="b">
        <v>0</v>
      </c>
      <c r="AR1719" s="88"/>
      <c r="AS1719" s="88" t="b">
        <v>0</v>
      </c>
      <c r="AT1719" s="88">
        <v>7</v>
      </c>
      <c r="AU1719" s="88">
        <v>9</v>
      </c>
    </row>
    <row r="1720" spans="1:47" ht="15" customHeight="1" x14ac:dyDescent="0.3">
      <c r="A1720" s="46" t="s">
        <v>1279</v>
      </c>
      <c r="B1720" s="46" t="s">
        <v>1275</v>
      </c>
      <c r="C1720" s="50"/>
      <c r="D1720" s="51"/>
      <c r="E1720" s="81"/>
      <c r="F1720" s="52"/>
      <c r="G1720" s="50"/>
      <c r="H1720" s="54"/>
      <c r="I1720" s="53"/>
      <c r="J1720" s="53"/>
      <c r="K1720" s="65"/>
      <c r="L1720" s="79"/>
      <c r="M1720" s="79"/>
      <c r="N1720" s="60"/>
      <c r="O1720" s="88" t="s">
        <v>1686</v>
      </c>
      <c r="P1720" s="83">
        <v>45032.872118055559</v>
      </c>
      <c r="Q1720" s="88" t="s">
        <v>9485</v>
      </c>
      <c r="R1720" s="88"/>
      <c r="S1720" s="88" t="s">
        <v>9483</v>
      </c>
      <c r="T1720" s="88" t="s">
        <v>9445</v>
      </c>
      <c r="U1720" s="88" t="s">
        <v>9486</v>
      </c>
      <c r="V1720" s="88" t="s">
        <v>9484</v>
      </c>
      <c r="W1720" s="78" t="s">
        <v>9487</v>
      </c>
      <c r="X1720" s="83">
        <v>45032.872118055559</v>
      </c>
      <c r="Y1720" s="88" t="s">
        <v>1692</v>
      </c>
      <c r="Z1720" s="88" t="b">
        <v>0</v>
      </c>
      <c r="AA1720" s="88" t="b">
        <v>0</v>
      </c>
      <c r="AB1720" s="88"/>
      <c r="AC1720" s="88">
        <v>1</v>
      </c>
      <c r="AD1720" s="88">
        <v>0</v>
      </c>
      <c r="AE1720" s="88" t="s">
        <v>1693</v>
      </c>
      <c r="AF1720" s="88" t="b">
        <v>0</v>
      </c>
      <c r="AG1720" s="88" t="b">
        <v>0</v>
      </c>
      <c r="AH1720" s="88"/>
      <c r="AI1720" s="88"/>
      <c r="AJ1720" s="88"/>
      <c r="AK1720" s="88" t="s">
        <v>9488</v>
      </c>
      <c r="AL1720" s="88" t="s">
        <v>9489</v>
      </c>
      <c r="AM1720" s="88" t="s">
        <v>9488</v>
      </c>
      <c r="AN1720" s="88">
        <v>1</v>
      </c>
      <c r="AO1720" s="88" t="s">
        <v>9451</v>
      </c>
      <c r="AP1720" s="88" t="b">
        <v>0</v>
      </c>
      <c r="AQ1720" s="88" t="b">
        <v>0</v>
      </c>
      <c r="AR1720" s="88"/>
      <c r="AS1720" s="88" t="b">
        <v>0</v>
      </c>
      <c r="AT1720" s="88">
        <v>6</v>
      </c>
      <c r="AU1720" s="88">
        <v>9</v>
      </c>
    </row>
    <row r="1721" spans="1:47" ht="15" customHeight="1" x14ac:dyDescent="0.3">
      <c r="A1721" s="46" t="s">
        <v>1275</v>
      </c>
      <c r="B1721" s="46" t="s">
        <v>1279</v>
      </c>
      <c r="C1721" s="50"/>
      <c r="D1721" s="51"/>
      <c r="E1721" s="81"/>
      <c r="F1721" s="52"/>
      <c r="G1721" s="50"/>
      <c r="H1721" s="54"/>
      <c r="I1721" s="53"/>
      <c r="J1721" s="53"/>
      <c r="K1721" s="65"/>
      <c r="L1721" s="79"/>
      <c r="M1721" s="79"/>
      <c r="N1721" s="60"/>
      <c r="O1721" s="88" t="s">
        <v>1686</v>
      </c>
      <c r="P1721" s="83">
        <v>45032.867569444446</v>
      </c>
      <c r="Q1721" s="88" t="s">
        <v>9490</v>
      </c>
      <c r="R1721" s="88"/>
      <c r="S1721" s="88" t="s">
        <v>9488</v>
      </c>
      <c r="T1721" s="88" t="s">
        <v>9445</v>
      </c>
      <c r="U1721" s="88" t="s">
        <v>9446</v>
      </c>
      <c r="V1721" s="88" t="s">
        <v>9489</v>
      </c>
      <c r="W1721" s="78" t="s">
        <v>9491</v>
      </c>
      <c r="X1721" s="83">
        <v>45032.867569444446</v>
      </c>
      <c r="Y1721" s="88" t="s">
        <v>1692</v>
      </c>
      <c r="Z1721" s="88" t="b">
        <v>0</v>
      </c>
      <c r="AA1721" s="88" t="b">
        <v>0</v>
      </c>
      <c r="AB1721" s="88"/>
      <c r="AC1721" s="88">
        <v>1</v>
      </c>
      <c r="AD1721" s="88">
        <v>0</v>
      </c>
      <c r="AE1721" s="88" t="s">
        <v>1693</v>
      </c>
      <c r="AF1721" s="88" t="b">
        <v>0</v>
      </c>
      <c r="AG1721" s="88" t="b">
        <v>0</v>
      </c>
      <c r="AH1721" s="88"/>
      <c r="AI1721" s="88"/>
      <c r="AJ1721" s="88"/>
      <c r="AK1721" s="88" t="s">
        <v>9492</v>
      </c>
      <c r="AL1721" s="88" t="s">
        <v>9493</v>
      </c>
      <c r="AM1721" s="88" t="s">
        <v>9492</v>
      </c>
      <c r="AN1721" s="88">
        <v>1</v>
      </c>
      <c r="AO1721" s="88" t="s">
        <v>9451</v>
      </c>
      <c r="AP1721" s="88" t="b">
        <v>0</v>
      </c>
      <c r="AQ1721" s="88" t="b">
        <v>0</v>
      </c>
      <c r="AR1721" s="88"/>
      <c r="AS1721" s="88" t="b">
        <v>0</v>
      </c>
      <c r="AT1721" s="88">
        <v>5</v>
      </c>
      <c r="AU1721" s="88">
        <v>9</v>
      </c>
    </row>
    <row r="1722" spans="1:47" ht="15" customHeight="1" x14ac:dyDescent="0.3">
      <c r="A1722" s="46" t="s">
        <v>1279</v>
      </c>
      <c r="B1722" s="46" t="s">
        <v>1275</v>
      </c>
      <c r="C1722" s="50"/>
      <c r="D1722" s="51"/>
      <c r="E1722" s="81"/>
      <c r="F1722" s="52"/>
      <c r="G1722" s="50"/>
      <c r="H1722" s="54"/>
      <c r="I1722" s="53"/>
      <c r="J1722" s="53"/>
      <c r="K1722" s="65"/>
      <c r="L1722" s="79"/>
      <c r="M1722" s="79"/>
      <c r="N1722" s="60"/>
      <c r="O1722" s="88" t="s">
        <v>1686</v>
      </c>
      <c r="P1722" s="83">
        <v>45032.866840277777</v>
      </c>
      <c r="Q1722" s="88" t="s">
        <v>9494</v>
      </c>
      <c r="R1722" s="88"/>
      <c r="S1722" s="88" t="s">
        <v>9492</v>
      </c>
      <c r="T1722" s="88" t="s">
        <v>9445</v>
      </c>
      <c r="U1722" s="88" t="s">
        <v>9486</v>
      </c>
      <c r="V1722" s="88" t="s">
        <v>9493</v>
      </c>
      <c r="W1722" s="78" t="s">
        <v>9495</v>
      </c>
      <c r="X1722" s="83">
        <v>45032.866840277777</v>
      </c>
      <c r="Y1722" s="88" t="s">
        <v>1692</v>
      </c>
      <c r="Z1722" s="88" t="b">
        <v>0</v>
      </c>
      <c r="AA1722" s="88" t="b">
        <v>0</v>
      </c>
      <c r="AB1722" s="88"/>
      <c r="AC1722" s="88">
        <v>2</v>
      </c>
      <c r="AD1722" s="88">
        <v>0</v>
      </c>
      <c r="AE1722" s="88" t="s">
        <v>1693</v>
      </c>
      <c r="AF1722" s="88" t="b">
        <v>0</v>
      </c>
      <c r="AG1722" s="88" t="b">
        <v>0</v>
      </c>
      <c r="AH1722" s="88"/>
      <c r="AI1722" s="88"/>
      <c r="AJ1722" s="88"/>
      <c r="AK1722" s="88" t="s">
        <v>9496</v>
      </c>
      <c r="AL1722" s="88" t="s">
        <v>9497</v>
      </c>
      <c r="AM1722" s="88" t="s">
        <v>9496</v>
      </c>
      <c r="AN1722" s="88">
        <v>1</v>
      </c>
      <c r="AO1722" s="88" t="s">
        <v>9451</v>
      </c>
      <c r="AP1722" s="88" t="b">
        <v>0</v>
      </c>
      <c r="AQ1722" s="88" t="b">
        <v>0</v>
      </c>
      <c r="AR1722" s="88"/>
      <c r="AS1722" s="88" t="b">
        <v>0</v>
      </c>
      <c r="AT1722" s="88">
        <v>4</v>
      </c>
      <c r="AU1722" s="88">
        <v>9</v>
      </c>
    </row>
    <row r="1723" spans="1:47" ht="15" customHeight="1" x14ac:dyDescent="0.3">
      <c r="A1723" s="46" t="s">
        <v>1275</v>
      </c>
      <c r="B1723" s="46" t="s">
        <v>1279</v>
      </c>
      <c r="C1723" s="50"/>
      <c r="D1723" s="51"/>
      <c r="E1723" s="81"/>
      <c r="F1723" s="52"/>
      <c r="G1723" s="50"/>
      <c r="H1723" s="54"/>
      <c r="I1723" s="53"/>
      <c r="J1723" s="53"/>
      <c r="K1723" s="65"/>
      <c r="L1723" s="79"/>
      <c r="M1723" s="79"/>
      <c r="N1723" s="60"/>
      <c r="O1723" s="88" t="s">
        <v>1686</v>
      </c>
      <c r="P1723" s="83">
        <v>45032.872835648152</v>
      </c>
      <c r="Q1723" s="88" t="s">
        <v>9498</v>
      </c>
      <c r="R1723" s="88"/>
      <c r="S1723" s="88" t="s">
        <v>9499</v>
      </c>
      <c r="T1723" s="88" t="s">
        <v>9445</v>
      </c>
      <c r="U1723" s="88" t="s">
        <v>9446</v>
      </c>
      <c r="V1723" s="88" t="s">
        <v>9500</v>
      </c>
      <c r="W1723" s="78" t="s">
        <v>9501</v>
      </c>
      <c r="X1723" s="83">
        <v>45032.872835648152</v>
      </c>
      <c r="Y1723" s="88" t="s">
        <v>1692</v>
      </c>
      <c r="Z1723" s="88" t="b">
        <v>0</v>
      </c>
      <c r="AA1723" s="88" t="b">
        <v>0</v>
      </c>
      <c r="AB1723" s="88"/>
      <c r="AC1723" s="88">
        <v>0</v>
      </c>
      <c r="AD1723" s="88">
        <v>0</v>
      </c>
      <c r="AE1723" s="88" t="s">
        <v>1693</v>
      </c>
      <c r="AF1723" s="88" t="b">
        <v>0</v>
      </c>
      <c r="AG1723" s="88" t="b">
        <v>0</v>
      </c>
      <c r="AH1723" s="88"/>
      <c r="AI1723" s="88"/>
      <c r="AJ1723" s="88"/>
      <c r="AK1723" s="88" t="s">
        <v>9502</v>
      </c>
      <c r="AL1723" s="88" t="s">
        <v>9503</v>
      </c>
      <c r="AM1723" s="88" t="s">
        <v>9502</v>
      </c>
      <c r="AN1723" s="88">
        <v>0</v>
      </c>
      <c r="AO1723" s="88" t="s">
        <v>9451</v>
      </c>
      <c r="AP1723" s="88" t="b">
        <v>0</v>
      </c>
      <c r="AQ1723" s="88" t="b">
        <v>0</v>
      </c>
      <c r="AR1723" s="88"/>
      <c r="AS1723" s="88" t="b">
        <v>0</v>
      </c>
      <c r="AT1723" s="88">
        <v>7</v>
      </c>
      <c r="AU1723" s="88">
        <v>9</v>
      </c>
    </row>
    <row r="1724" spans="1:47" ht="15" customHeight="1" x14ac:dyDescent="0.3">
      <c r="A1724" s="46" t="s">
        <v>1279</v>
      </c>
      <c r="B1724" s="46" t="s">
        <v>1275</v>
      </c>
      <c r="C1724" s="50"/>
      <c r="D1724" s="51"/>
      <c r="E1724" s="81"/>
      <c r="F1724" s="52"/>
      <c r="G1724" s="50"/>
      <c r="H1724" s="54"/>
      <c r="I1724" s="53"/>
      <c r="J1724" s="53"/>
      <c r="K1724" s="65"/>
      <c r="L1724" s="79"/>
      <c r="M1724" s="79"/>
      <c r="N1724" s="60"/>
      <c r="O1724" s="88" t="s">
        <v>1686</v>
      </c>
      <c r="P1724" s="83">
        <v>45032.871203703704</v>
      </c>
      <c r="Q1724" s="88" t="s">
        <v>9504</v>
      </c>
      <c r="R1724" s="88"/>
      <c r="S1724" s="88" t="s">
        <v>9502</v>
      </c>
      <c r="T1724" s="88" t="s">
        <v>9445</v>
      </c>
      <c r="U1724" s="88" t="s">
        <v>9486</v>
      </c>
      <c r="V1724" s="88" t="s">
        <v>9503</v>
      </c>
      <c r="W1724" s="78" t="s">
        <v>9505</v>
      </c>
      <c r="X1724" s="83">
        <v>45032.871203703704</v>
      </c>
      <c r="Y1724" s="88" t="s">
        <v>1692</v>
      </c>
      <c r="Z1724" s="88" t="b">
        <v>0</v>
      </c>
      <c r="AA1724" s="88" t="b">
        <v>0</v>
      </c>
      <c r="AB1724" s="88"/>
      <c r="AC1724" s="88">
        <v>1</v>
      </c>
      <c r="AD1724" s="88">
        <v>0</v>
      </c>
      <c r="AE1724" s="88" t="s">
        <v>1693</v>
      </c>
      <c r="AF1724" s="88" t="b">
        <v>0</v>
      </c>
      <c r="AG1724" s="88" t="b">
        <v>0</v>
      </c>
      <c r="AH1724" s="88"/>
      <c r="AI1724" s="88"/>
      <c r="AJ1724" s="88"/>
      <c r="AK1724" s="88" t="s">
        <v>9506</v>
      </c>
      <c r="AL1724" s="88" t="s">
        <v>9507</v>
      </c>
      <c r="AM1724" s="88" t="s">
        <v>9506</v>
      </c>
      <c r="AN1724" s="88">
        <v>1</v>
      </c>
      <c r="AO1724" s="88" t="s">
        <v>9451</v>
      </c>
      <c r="AP1724" s="88" t="b">
        <v>0</v>
      </c>
      <c r="AQ1724" s="88" t="b">
        <v>0</v>
      </c>
      <c r="AR1724" s="88"/>
      <c r="AS1724" s="88" t="b">
        <v>0</v>
      </c>
      <c r="AT1724" s="88">
        <v>6</v>
      </c>
      <c r="AU1724" s="88">
        <v>9</v>
      </c>
    </row>
    <row r="1725" spans="1:47" ht="15" customHeight="1" x14ac:dyDescent="0.3">
      <c r="A1725" s="46" t="s">
        <v>1275</v>
      </c>
      <c r="B1725" s="46" t="s">
        <v>1279</v>
      </c>
      <c r="C1725" s="50"/>
      <c r="D1725" s="51"/>
      <c r="E1725" s="81"/>
      <c r="F1725" s="52"/>
      <c r="G1725" s="50"/>
      <c r="H1725" s="54"/>
      <c r="I1725" s="53"/>
      <c r="J1725" s="53"/>
      <c r="K1725" s="65"/>
      <c r="L1725" s="79"/>
      <c r="M1725" s="79"/>
      <c r="N1725" s="60"/>
      <c r="O1725" s="88" t="s">
        <v>1686</v>
      </c>
      <c r="P1725" s="83">
        <v>45032.868923611109</v>
      </c>
      <c r="Q1725" s="88" t="s">
        <v>9508</v>
      </c>
      <c r="R1725" s="88"/>
      <c r="S1725" s="88" t="s">
        <v>9506</v>
      </c>
      <c r="T1725" s="88" t="s">
        <v>9445</v>
      </c>
      <c r="U1725" s="88" t="s">
        <v>9446</v>
      </c>
      <c r="V1725" s="88" t="s">
        <v>9507</v>
      </c>
      <c r="W1725" s="78" t="s">
        <v>9509</v>
      </c>
      <c r="X1725" s="83">
        <v>45032.868923611109</v>
      </c>
      <c r="Y1725" s="88" t="s">
        <v>1692</v>
      </c>
      <c r="Z1725" s="88" t="b">
        <v>0</v>
      </c>
      <c r="AA1725" s="88" t="b">
        <v>0</v>
      </c>
      <c r="AB1725" s="88"/>
      <c r="AC1725" s="88">
        <v>0</v>
      </c>
      <c r="AD1725" s="88">
        <v>0</v>
      </c>
      <c r="AE1725" s="88" t="s">
        <v>1693</v>
      </c>
      <c r="AF1725" s="88" t="b">
        <v>0</v>
      </c>
      <c r="AG1725" s="88" t="b">
        <v>0</v>
      </c>
      <c r="AH1725" s="88"/>
      <c r="AI1725" s="88"/>
      <c r="AJ1725" s="88"/>
      <c r="AK1725" s="88" t="s">
        <v>9510</v>
      </c>
      <c r="AL1725" s="88" t="s">
        <v>9511</v>
      </c>
      <c r="AM1725" s="88" t="s">
        <v>9510</v>
      </c>
      <c r="AN1725" s="88">
        <v>1</v>
      </c>
      <c r="AO1725" s="88" t="s">
        <v>9451</v>
      </c>
      <c r="AP1725" s="88" t="b">
        <v>0</v>
      </c>
      <c r="AQ1725" s="88" t="b">
        <v>0</v>
      </c>
      <c r="AR1725" s="88"/>
      <c r="AS1725" s="88" t="b">
        <v>0</v>
      </c>
      <c r="AT1725" s="88">
        <v>5</v>
      </c>
      <c r="AU1725" s="88">
        <v>9</v>
      </c>
    </row>
    <row r="1726" spans="1:47" ht="15" customHeight="1" x14ac:dyDescent="0.3">
      <c r="A1726" s="46" t="s">
        <v>1279</v>
      </c>
      <c r="B1726" s="46" t="s">
        <v>1275</v>
      </c>
      <c r="C1726" s="50"/>
      <c r="D1726" s="51"/>
      <c r="E1726" s="81"/>
      <c r="F1726" s="52"/>
      <c r="G1726" s="50"/>
      <c r="H1726" s="54"/>
      <c r="I1726" s="53"/>
      <c r="J1726" s="53"/>
      <c r="K1726" s="65"/>
      <c r="L1726" s="79"/>
      <c r="M1726" s="79"/>
      <c r="N1726" s="60"/>
      <c r="O1726" s="88" t="s">
        <v>1686</v>
      </c>
      <c r="P1726" s="83">
        <v>45032.867361111108</v>
      </c>
      <c r="Q1726" s="88" t="s">
        <v>9512</v>
      </c>
      <c r="R1726" s="88"/>
      <c r="S1726" s="88" t="s">
        <v>9510</v>
      </c>
      <c r="T1726" s="88" t="s">
        <v>9445</v>
      </c>
      <c r="U1726" s="88" t="s">
        <v>9486</v>
      </c>
      <c r="V1726" s="88" t="s">
        <v>9511</v>
      </c>
      <c r="W1726" s="78" t="s">
        <v>9513</v>
      </c>
      <c r="X1726" s="83">
        <v>45032.867361111108</v>
      </c>
      <c r="Y1726" s="88" t="s">
        <v>1692</v>
      </c>
      <c r="Z1726" s="88" t="b">
        <v>0</v>
      </c>
      <c r="AA1726" s="88" t="b">
        <v>0</v>
      </c>
      <c r="AB1726" s="88"/>
      <c r="AC1726" s="88">
        <v>2</v>
      </c>
      <c r="AD1726" s="88">
        <v>0</v>
      </c>
      <c r="AE1726" s="88" t="s">
        <v>1693</v>
      </c>
      <c r="AF1726" s="88" t="b">
        <v>0</v>
      </c>
      <c r="AG1726" s="88" t="b">
        <v>0</v>
      </c>
      <c r="AH1726" s="88"/>
      <c r="AI1726" s="88"/>
      <c r="AJ1726" s="88"/>
      <c r="AK1726" s="88" t="s">
        <v>9496</v>
      </c>
      <c r="AL1726" s="88" t="s">
        <v>9497</v>
      </c>
      <c r="AM1726" s="88" t="s">
        <v>9496</v>
      </c>
      <c r="AN1726" s="88">
        <v>1</v>
      </c>
      <c r="AO1726" s="88" t="s">
        <v>9451</v>
      </c>
      <c r="AP1726" s="88" t="b">
        <v>0</v>
      </c>
      <c r="AQ1726" s="88" t="b">
        <v>0</v>
      </c>
      <c r="AR1726" s="88"/>
      <c r="AS1726" s="88" t="b">
        <v>0</v>
      </c>
      <c r="AT1726" s="88">
        <v>4</v>
      </c>
      <c r="AU1726" s="88">
        <v>9</v>
      </c>
    </row>
    <row r="1727" spans="1:47" ht="15" customHeight="1" x14ac:dyDescent="0.3">
      <c r="A1727" s="46" t="s">
        <v>1275</v>
      </c>
      <c r="B1727" s="46" t="s">
        <v>1279</v>
      </c>
      <c r="C1727" s="50"/>
      <c r="D1727" s="51"/>
      <c r="E1727" s="81"/>
      <c r="F1727" s="52"/>
      <c r="G1727" s="50"/>
      <c r="H1727" s="54"/>
      <c r="I1727" s="53"/>
      <c r="J1727" s="53"/>
      <c r="K1727" s="65"/>
      <c r="L1727" s="79"/>
      <c r="M1727" s="79"/>
      <c r="N1727" s="60"/>
      <c r="O1727" s="88" t="s">
        <v>1686</v>
      </c>
      <c r="P1727" s="83">
        <v>45032.865567129629</v>
      </c>
      <c r="Q1727" s="88" t="s">
        <v>9514</v>
      </c>
      <c r="R1727" s="88"/>
      <c r="S1727" s="88" t="s">
        <v>9496</v>
      </c>
      <c r="T1727" s="88" t="s">
        <v>9445</v>
      </c>
      <c r="U1727" s="88" t="s">
        <v>9446</v>
      </c>
      <c r="V1727" s="88" t="s">
        <v>9497</v>
      </c>
      <c r="W1727" s="78" t="s">
        <v>9515</v>
      </c>
      <c r="X1727" s="83">
        <v>45032.865567129629</v>
      </c>
      <c r="Y1727" s="88" t="s">
        <v>1692</v>
      </c>
      <c r="Z1727" s="88" t="b">
        <v>0</v>
      </c>
      <c r="AA1727" s="88" t="b">
        <v>0</v>
      </c>
      <c r="AB1727" s="88"/>
      <c r="AC1727" s="88">
        <v>-1</v>
      </c>
      <c r="AD1727" s="88">
        <v>0</v>
      </c>
      <c r="AE1727" s="88" t="s">
        <v>1693</v>
      </c>
      <c r="AF1727" s="88" t="b">
        <v>0</v>
      </c>
      <c r="AG1727" s="88" t="b">
        <v>0</v>
      </c>
      <c r="AH1727" s="88"/>
      <c r="AI1727" s="88"/>
      <c r="AJ1727" s="88"/>
      <c r="AK1727" s="88" t="s">
        <v>9516</v>
      </c>
      <c r="AL1727" s="88" t="s">
        <v>9517</v>
      </c>
      <c r="AM1727" s="88" t="s">
        <v>9516</v>
      </c>
      <c r="AN1727" s="88">
        <v>2</v>
      </c>
      <c r="AO1727" s="88" t="s">
        <v>9451</v>
      </c>
      <c r="AP1727" s="88" t="b">
        <v>0</v>
      </c>
      <c r="AQ1727" s="88" t="b">
        <v>0</v>
      </c>
      <c r="AR1727" s="88"/>
      <c r="AS1727" s="88" t="b">
        <v>0</v>
      </c>
      <c r="AT1727" s="88">
        <v>3</v>
      </c>
      <c r="AU1727" s="88">
        <v>9</v>
      </c>
    </row>
    <row r="1728" spans="1:47" ht="15" customHeight="1" x14ac:dyDescent="0.3">
      <c r="A1728" s="46" t="s">
        <v>1279</v>
      </c>
      <c r="B1728" s="46" t="s">
        <v>1275</v>
      </c>
      <c r="C1728" s="50"/>
      <c r="D1728" s="51"/>
      <c r="E1728" s="81"/>
      <c r="F1728" s="52"/>
      <c r="G1728" s="50"/>
      <c r="H1728" s="54"/>
      <c r="I1728" s="53"/>
      <c r="J1728" s="53"/>
      <c r="K1728" s="65"/>
      <c r="L1728" s="79"/>
      <c r="M1728" s="79"/>
      <c r="N1728" s="60"/>
      <c r="O1728" s="88" t="s">
        <v>1686</v>
      </c>
      <c r="P1728" s="83">
        <v>45032.865057870367</v>
      </c>
      <c r="Q1728" s="88" t="s">
        <v>9518</v>
      </c>
      <c r="R1728" s="88"/>
      <c r="S1728" s="88" t="s">
        <v>9516</v>
      </c>
      <c r="T1728" s="88" t="s">
        <v>9445</v>
      </c>
      <c r="U1728" s="88" t="s">
        <v>9486</v>
      </c>
      <c r="V1728" s="88" t="s">
        <v>9517</v>
      </c>
      <c r="W1728" s="78" t="s">
        <v>9519</v>
      </c>
      <c r="X1728" s="83">
        <v>45032.865057870367</v>
      </c>
      <c r="Y1728" s="88" t="s">
        <v>1692</v>
      </c>
      <c r="Z1728" s="88" t="b">
        <v>0</v>
      </c>
      <c r="AA1728" s="88" t="b">
        <v>0</v>
      </c>
      <c r="AB1728" s="88"/>
      <c r="AC1728" s="88">
        <v>2</v>
      </c>
      <c r="AD1728" s="88">
        <v>0</v>
      </c>
      <c r="AE1728" s="88" t="s">
        <v>1693</v>
      </c>
      <c r="AF1728" s="88" t="b">
        <v>0</v>
      </c>
      <c r="AG1728" s="88" t="b">
        <v>0</v>
      </c>
      <c r="AH1728" s="88"/>
      <c r="AI1728" s="88"/>
      <c r="AJ1728" s="88"/>
      <c r="AK1728" s="88" t="s">
        <v>9520</v>
      </c>
      <c r="AL1728" s="88" t="s">
        <v>9521</v>
      </c>
      <c r="AM1728" s="88" t="s">
        <v>9520</v>
      </c>
      <c r="AN1728" s="88">
        <v>1</v>
      </c>
      <c r="AO1728" s="88" t="s">
        <v>9451</v>
      </c>
      <c r="AP1728" s="88" t="b">
        <v>0</v>
      </c>
      <c r="AQ1728" s="88" t="b">
        <v>0</v>
      </c>
      <c r="AR1728" s="88"/>
      <c r="AS1728" s="88" t="b">
        <v>0</v>
      </c>
      <c r="AT1728" s="88">
        <v>2</v>
      </c>
      <c r="AU1728" s="88">
        <v>9</v>
      </c>
    </row>
    <row r="1729" spans="1:47" ht="15" customHeight="1" x14ac:dyDescent="0.3">
      <c r="A1729" s="46" t="s">
        <v>1275</v>
      </c>
      <c r="B1729" s="46" t="s">
        <v>1279</v>
      </c>
      <c r="C1729" s="50"/>
      <c r="D1729" s="51"/>
      <c r="E1729" s="81"/>
      <c r="F1729" s="52"/>
      <c r="G1729" s="50"/>
      <c r="H1729" s="54"/>
      <c r="I1729" s="53"/>
      <c r="J1729" s="53"/>
      <c r="K1729" s="65"/>
      <c r="L1729" s="79"/>
      <c r="M1729" s="79"/>
      <c r="N1729" s="60"/>
      <c r="O1729" s="88" t="s">
        <v>1686</v>
      </c>
      <c r="P1729" s="83">
        <v>45032.863553240742</v>
      </c>
      <c r="Q1729" s="88" t="s">
        <v>9522</v>
      </c>
      <c r="R1729" s="88"/>
      <c r="S1729" s="88" t="s">
        <v>9520</v>
      </c>
      <c r="T1729" s="88" t="s">
        <v>9445</v>
      </c>
      <c r="U1729" s="88" t="s">
        <v>9446</v>
      </c>
      <c r="V1729" s="88" t="s">
        <v>9521</v>
      </c>
      <c r="W1729" s="78" t="s">
        <v>9523</v>
      </c>
      <c r="X1729" s="83">
        <v>45032.863553240742</v>
      </c>
      <c r="Y1729" s="88" t="s">
        <v>1692</v>
      </c>
      <c r="Z1729" s="88" t="b">
        <v>0</v>
      </c>
      <c r="AA1729" s="88" t="b">
        <v>0</v>
      </c>
      <c r="AB1729" s="88"/>
      <c r="AC1729" s="88">
        <v>-1</v>
      </c>
      <c r="AD1729" s="88">
        <v>0</v>
      </c>
      <c r="AE1729" s="88" t="s">
        <v>1693</v>
      </c>
      <c r="AF1729" s="88" t="b">
        <v>0</v>
      </c>
      <c r="AG1729" s="88" t="b">
        <v>0</v>
      </c>
      <c r="AH1729" s="88"/>
      <c r="AI1729" s="88"/>
      <c r="AJ1729" s="88"/>
      <c r="AK1729" s="88" t="s">
        <v>9524</v>
      </c>
      <c r="AL1729" s="88" t="s">
        <v>9525</v>
      </c>
      <c r="AM1729" s="88" t="s">
        <v>9524</v>
      </c>
      <c r="AN1729" s="88">
        <v>1</v>
      </c>
      <c r="AO1729" s="88" t="s">
        <v>9451</v>
      </c>
      <c r="AP1729" s="88" t="b">
        <v>0</v>
      </c>
      <c r="AQ1729" s="88" t="b">
        <v>0</v>
      </c>
      <c r="AR1729" s="88"/>
      <c r="AS1729" s="88" t="b">
        <v>0</v>
      </c>
      <c r="AT1729" s="88">
        <v>1</v>
      </c>
      <c r="AU1729" s="88">
        <v>9</v>
      </c>
    </row>
    <row r="1730" spans="1:47" ht="15" customHeight="1" x14ac:dyDescent="0.3">
      <c r="A1730" s="46" t="s">
        <v>1279</v>
      </c>
      <c r="B1730" s="46" t="s">
        <v>1275</v>
      </c>
      <c r="C1730" s="50"/>
      <c r="D1730" s="51"/>
      <c r="E1730" s="81"/>
      <c r="F1730" s="52"/>
      <c r="G1730" s="50"/>
      <c r="H1730" s="54"/>
      <c r="I1730" s="53"/>
      <c r="J1730" s="53"/>
      <c r="K1730" s="65"/>
      <c r="L1730" s="79"/>
      <c r="M1730" s="79"/>
      <c r="N1730" s="60"/>
      <c r="O1730" s="88" t="s">
        <v>1686</v>
      </c>
      <c r="P1730" s="83">
        <v>45032.862222222226</v>
      </c>
      <c r="Q1730" s="88" t="s">
        <v>9526</v>
      </c>
      <c r="R1730" s="88"/>
      <c r="S1730" s="88" t="s">
        <v>9524</v>
      </c>
      <c r="T1730" s="88" t="s">
        <v>9445</v>
      </c>
      <c r="U1730" s="88" t="s">
        <v>9486</v>
      </c>
      <c r="V1730" s="88" t="s">
        <v>9525</v>
      </c>
      <c r="W1730" s="78" t="s">
        <v>9527</v>
      </c>
      <c r="X1730" s="83">
        <v>45032.862222222226</v>
      </c>
      <c r="Y1730" s="88" t="s">
        <v>1692</v>
      </c>
      <c r="Z1730" s="88" t="b">
        <v>0</v>
      </c>
      <c r="AA1730" s="88" t="b">
        <v>0</v>
      </c>
      <c r="AB1730" s="88"/>
      <c r="AC1730" s="88">
        <v>1</v>
      </c>
      <c r="AD1730" s="88">
        <v>0</v>
      </c>
      <c r="AE1730" s="88" t="s">
        <v>1693</v>
      </c>
      <c r="AF1730" s="88" t="b">
        <v>0</v>
      </c>
      <c r="AG1730" s="88" t="b">
        <v>0</v>
      </c>
      <c r="AH1730" s="88"/>
      <c r="AI1730" s="88"/>
      <c r="AJ1730" s="88"/>
      <c r="AK1730" s="88" t="s">
        <v>9528</v>
      </c>
      <c r="AL1730" s="88" t="s">
        <v>9529</v>
      </c>
      <c r="AM1730" s="88" t="s">
        <v>9528</v>
      </c>
      <c r="AN1730" s="88">
        <v>0</v>
      </c>
      <c r="AO1730" s="88" t="s">
        <v>9451</v>
      </c>
      <c r="AP1730" s="88" t="b">
        <v>0</v>
      </c>
      <c r="AQ1730" s="88" t="b">
        <v>0</v>
      </c>
      <c r="AR1730" s="88"/>
      <c r="AS1730" s="88" t="b">
        <v>0</v>
      </c>
      <c r="AT1730" s="88">
        <v>7</v>
      </c>
      <c r="AU1730" s="88">
        <v>9</v>
      </c>
    </row>
    <row r="1731" spans="1:47" ht="15" customHeight="1" x14ac:dyDescent="0.3">
      <c r="A1731" s="46" t="s">
        <v>1275</v>
      </c>
      <c r="B1731" s="46" t="s">
        <v>1279</v>
      </c>
      <c r="C1731" s="50"/>
      <c r="D1731" s="51"/>
      <c r="E1731" s="81"/>
      <c r="F1731" s="52"/>
      <c r="G1731" s="50"/>
      <c r="H1731" s="54"/>
      <c r="I1731" s="53"/>
      <c r="J1731" s="53"/>
      <c r="K1731" s="65"/>
      <c r="L1731" s="79"/>
      <c r="M1731" s="79"/>
      <c r="N1731" s="60"/>
      <c r="O1731" s="88" t="s">
        <v>1686</v>
      </c>
      <c r="P1731" s="83">
        <v>45032.864930555559</v>
      </c>
      <c r="Q1731" s="88" t="s">
        <v>9530</v>
      </c>
      <c r="R1731" s="88"/>
      <c r="S1731" s="88" t="s">
        <v>9531</v>
      </c>
      <c r="T1731" s="88" t="s">
        <v>9445</v>
      </c>
      <c r="U1731" s="88" t="s">
        <v>9446</v>
      </c>
      <c r="V1731" s="88" t="s">
        <v>9532</v>
      </c>
      <c r="W1731" s="78" t="s">
        <v>9533</v>
      </c>
      <c r="X1731" s="83">
        <v>45032.864930555559</v>
      </c>
      <c r="Y1731" s="88" t="s">
        <v>1692</v>
      </c>
      <c r="Z1731" s="88" t="b">
        <v>0</v>
      </c>
      <c r="AA1731" s="88" t="b">
        <v>0</v>
      </c>
      <c r="AB1731" s="88"/>
      <c r="AC1731" s="88">
        <v>1</v>
      </c>
      <c r="AD1731" s="88">
        <v>0</v>
      </c>
      <c r="AE1731" s="88" t="s">
        <v>1693</v>
      </c>
      <c r="AF1731" s="88" t="b">
        <v>0</v>
      </c>
      <c r="AG1731" s="88" t="b">
        <v>0</v>
      </c>
      <c r="AH1731" s="88"/>
      <c r="AI1731" s="88"/>
      <c r="AJ1731" s="88"/>
      <c r="AK1731" s="88" t="s">
        <v>9534</v>
      </c>
      <c r="AL1731" s="88" t="s">
        <v>9535</v>
      </c>
      <c r="AM1731" s="88" t="s">
        <v>9534</v>
      </c>
      <c r="AN1731" s="88">
        <v>0</v>
      </c>
      <c r="AO1731" s="88" t="s">
        <v>9451</v>
      </c>
      <c r="AP1731" s="88" t="b">
        <v>0</v>
      </c>
      <c r="AQ1731" s="88" t="b">
        <v>0</v>
      </c>
      <c r="AR1731" s="88"/>
      <c r="AS1731" s="88" t="b">
        <v>0</v>
      </c>
      <c r="AT1731" s="88">
        <v>1</v>
      </c>
      <c r="AU1731" s="88">
        <v>9</v>
      </c>
    </row>
    <row r="1732" spans="1:47" ht="15" customHeight="1" x14ac:dyDescent="0.3">
      <c r="A1732" s="46" t="s">
        <v>1279</v>
      </c>
      <c r="B1732" s="46" t="s">
        <v>1275</v>
      </c>
      <c r="C1732" s="50"/>
      <c r="D1732" s="51"/>
      <c r="E1732" s="81"/>
      <c r="F1732" s="52"/>
      <c r="G1732" s="50"/>
      <c r="H1732" s="54"/>
      <c r="I1732" s="53"/>
      <c r="J1732" s="53"/>
      <c r="K1732" s="65"/>
      <c r="L1732" s="79"/>
      <c r="M1732" s="79"/>
      <c r="N1732" s="60"/>
      <c r="O1732" s="88" t="s">
        <v>1686</v>
      </c>
      <c r="P1732" s="83">
        <v>45032.863067129627</v>
      </c>
      <c r="Q1732" s="88" t="s">
        <v>9536</v>
      </c>
      <c r="R1732" s="88"/>
      <c r="S1732" s="88" t="s">
        <v>9534</v>
      </c>
      <c r="T1732" s="88" t="s">
        <v>9445</v>
      </c>
      <c r="U1732" s="88" t="s">
        <v>9486</v>
      </c>
      <c r="V1732" s="88" t="s">
        <v>9535</v>
      </c>
      <c r="W1732" s="78" t="s">
        <v>9537</v>
      </c>
      <c r="X1732" s="83">
        <v>45032.863067129627</v>
      </c>
      <c r="Y1732" s="88" t="s">
        <v>1692</v>
      </c>
      <c r="Z1732" s="88" t="b">
        <v>0</v>
      </c>
      <c r="AA1732" s="88" t="b">
        <v>0</v>
      </c>
      <c r="AB1732" s="88"/>
      <c r="AC1732" s="88">
        <v>1</v>
      </c>
      <c r="AD1732" s="88">
        <v>0</v>
      </c>
      <c r="AE1732" s="88" t="s">
        <v>1693</v>
      </c>
      <c r="AF1732" s="88" t="b">
        <v>0</v>
      </c>
      <c r="AG1732" s="88" t="b">
        <v>0</v>
      </c>
      <c r="AH1732" s="88"/>
      <c r="AI1732" s="88"/>
      <c r="AJ1732" s="88"/>
      <c r="AK1732" s="88" t="s">
        <v>9528</v>
      </c>
      <c r="AL1732" s="88" t="s">
        <v>9529</v>
      </c>
      <c r="AM1732" s="88" t="s">
        <v>9528</v>
      </c>
      <c r="AN1732" s="88">
        <v>0</v>
      </c>
      <c r="AO1732" s="88" t="s">
        <v>9451</v>
      </c>
      <c r="AP1732" s="88" t="b">
        <v>0</v>
      </c>
      <c r="AQ1732" s="88" t="b">
        <v>0</v>
      </c>
      <c r="AR1732" s="88"/>
      <c r="AS1732" s="88" t="b">
        <v>0</v>
      </c>
      <c r="AT1732" s="88">
        <v>7</v>
      </c>
      <c r="AU1732" s="88">
        <v>9</v>
      </c>
    </row>
    <row r="1733" spans="1:47" ht="15" customHeight="1" x14ac:dyDescent="0.3">
      <c r="A1733" s="46" t="s">
        <v>1275</v>
      </c>
      <c r="B1733" s="46" t="s">
        <v>1279</v>
      </c>
      <c r="C1733" s="50"/>
      <c r="D1733" s="51"/>
      <c r="E1733" s="81"/>
      <c r="F1733" s="52"/>
      <c r="G1733" s="50"/>
      <c r="H1733" s="54"/>
      <c r="I1733" s="53"/>
      <c r="J1733" s="53"/>
      <c r="K1733" s="65"/>
      <c r="L1733" s="79"/>
      <c r="M1733" s="79"/>
      <c r="N1733" s="60"/>
      <c r="O1733" s="88" t="s">
        <v>1686</v>
      </c>
      <c r="P1733" s="83">
        <v>45032.860925925925</v>
      </c>
      <c r="Q1733" s="88" t="s">
        <v>9538</v>
      </c>
      <c r="R1733" s="88"/>
      <c r="S1733" s="88" t="s">
        <v>9528</v>
      </c>
      <c r="T1733" s="88" t="s">
        <v>9445</v>
      </c>
      <c r="U1733" s="88" t="s">
        <v>9446</v>
      </c>
      <c r="V1733" s="88" t="s">
        <v>9529</v>
      </c>
      <c r="W1733" s="78" t="s">
        <v>9539</v>
      </c>
      <c r="X1733" s="83">
        <v>45032.860925925925</v>
      </c>
      <c r="Y1733" s="88" t="s">
        <v>1692</v>
      </c>
      <c r="Z1733" s="88" t="b">
        <v>0</v>
      </c>
      <c r="AA1733" s="88" t="b">
        <v>0</v>
      </c>
      <c r="AB1733" s="88"/>
      <c r="AC1733" s="88">
        <v>0</v>
      </c>
      <c r="AD1733" s="88">
        <v>0</v>
      </c>
      <c r="AE1733" s="88" t="s">
        <v>1693</v>
      </c>
      <c r="AF1733" s="88" t="b">
        <v>0</v>
      </c>
      <c r="AG1733" s="88" t="b">
        <v>0</v>
      </c>
      <c r="AH1733" s="88"/>
      <c r="AI1733" s="88"/>
      <c r="AJ1733" s="88"/>
      <c r="AK1733" s="88" t="s">
        <v>9540</v>
      </c>
      <c r="AL1733" s="88" t="s">
        <v>9541</v>
      </c>
      <c r="AM1733" s="88" t="s">
        <v>9540</v>
      </c>
      <c r="AN1733" s="88">
        <v>2</v>
      </c>
      <c r="AO1733" s="88" t="s">
        <v>9451</v>
      </c>
      <c r="AP1733" s="88" t="b">
        <v>0</v>
      </c>
      <c r="AQ1733" s="88" t="b">
        <v>0</v>
      </c>
      <c r="AR1733" s="88"/>
      <c r="AS1733" s="88" t="b">
        <v>0</v>
      </c>
      <c r="AT1733" s="88">
        <v>6</v>
      </c>
      <c r="AU1733" s="88">
        <v>9</v>
      </c>
    </row>
    <row r="1734" spans="1:47" ht="15" customHeight="1" x14ac:dyDescent="0.3">
      <c r="A1734" s="46" t="s">
        <v>1279</v>
      </c>
      <c r="B1734" s="46" t="s">
        <v>1275</v>
      </c>
      <c r="C1734" s="50"/>
      <c r="D1734" s="51"/>
      <c r="E1734" s="81"/>
      <c r="F1734" s="52"/>
      <c r="G1734" s="50"/>
      <c r="H1734" s="54"/>
      <c r="I1734" s="53"/>
      <c r="J1734" s="53"/>
      <c r="K1734" s="65"/>
      <c r="L1734" s="79"/>
      <c r="M1734" s="79"/>
      <c r="N1734" s="60"/>
      <c r="O1734" s="88" t="s">
        <v>1686</v>
      </c>
      <c r="P1734" s="83">
        <v>45032.857627314814</v>
      </c>
      <c r="Q1734" s="88" t="s">
        <v>9542</v>
      </c>
      <c r="R1734" s="88"/>
      <c r="S1734" s="88" t="s">
        <v>9540</v>
      </c>
      <c r="T1734" s="88" t="s">
        <v>9445</v>
      </c>
      <c r="U1734" s="88" t="s">
        <v>9486</v>
      </c>
      <c r="V1734" s="88" t="s">
        <v>9541</v>
      </c>
      <c r="W1734" s="78" t="s">
        <v>9543</v>
      </c>
      <c r="X1734" s="83">
        <v>45032.857627314814</v>
      </c>
      <c r="Y1734" s="88" t="s">
        <v>1692</v>
      </c>
      <c r="Z1734" s="88" t="b">
        <v>0</v>
      </c>
      <c r="AA1734" s="88" t="b">
        <v>0</v>
      </c>
      <c r="AB1734" s="88"/>
      <c r="AC1734" s="88">
        <v>1</v>
      </c>
      <c r="AD1734" s="88">
        <v>0</v>
      </c>
      <c r="AE1734" s="88" t="s">
        <v>1693</v>
      </c>
      <c r="AF1734" s="88" t="b">
        <v>0</v>
      </c>
      <c r="AG1734" s="88" t="b">
        <v>0</v>
      </c>
      <c r="AH1734" s="88"/>
      <c r="AI1734" s="88"/>
      <c r="AJ1734" s="88"/>
      <c r="AK1734" s="88" t="s">
        <v>9544</v>
      </c>
      <c r="AL1734" s="88" t="s">
        <v>9545</v>
      </c>
      <c r="AM1734" s="88" t="s">
        <v>9544</v>
      </c>
      <c r="AN1734" s="88">
        <v>1</v>
      </c>
      <c r="AO1734" s="88" t="s">
        <v>9451</v>
      </c>
      <c r="AP1734" s="88" t="b">
        <v>0</v>
      </c>
      <c r="AQ1734" s="88" t="b">
        <v>0</v>
      </c>
      <c r="AR1734" s="88"/>
      <c r="AS1734" s="88" t="b">
        <v>0</v>
      </c>
      <c r="AT1734" s="88">
        <v>5</v>
      </c>
      <c r="AU1734" s="88">
        <v>9</v>
      </c>
    </row>
    <row r="1735" spans="1:47" ht="15" customHeight="1" x14ac:dyDescent="0.3">
      <c r="A1735" s="46" t="s">
        <v>1275</v>
      </c>
      <c r="B1735" s="46" t="s">
        <v>1279</v>
      </c>
      <c r="C1735" s="50"/>
      <c r="D1735" s="51"/>
      <c r="E1735" s="81"/>
      <c r="F1735" s="52"/>
      <c r="G1735" s="50"/>
      <c r="H1735" s="54"/>
      <c r="I1735" s="53"/>
      <c r="J1735" s="53"/>
      <c r="K1735" s="65"/>
      <c r="L1735" s="79"/>
      <c r="M1735" s="79"/>
      <c r="N1735" s="60"/>
      <c r="O1735" s="88" t="s">
        <v>1686</v>
      </c>
      <c r="P1735" s="83">
        <v>45032.862800925926</v>
      </c>
      <c r="Q1735" s="88" t="s">
        <v>9546</v>
      </c>
      <c r="R1735" s="88"/>
      <c r="S1735" s="88" t="s">
        <v>9477</v>
      </c>
      <c r="T1735" s="88" t="s">
        <v>9445</v>
      </c>
      <c r="U1735" s="88" t="s">
        <v>9446</v>
      </c>
      <c r="V1735" s="88" t="s">
        <v>9478</v>
      </c>
      <c r="W1735" s="78" t="s">
        <v>9547</v>
      </c>
      <c r="X1735" s="83">
        <v>45032.862800925926</v>
      </c>
      <c r="Y1735" s="88" t="s">
        <v>1692</v>
      </c>
      <c r="Z1735" s="88" t="b">
        <v>0</v>
      </c>
      <c r="AA1735" s="88" t="b">
        <v>0</v>
      </c>
      <c r="AB1735" s="88"/>
      <c r="AC1735" s="88">
        <v>1</v>
      </c>
      <c r="AD1735" s="88">
        <v>0</v>
      </c>
      <c r="AE1735" s="88" t="s">
        <v>1693</v>
      </c>
      <c r="AF1735" s="88" t="b">
        <v>0</v>
      </c>
      <c r="AG1735" s="88" t="b">
        <v>0</v>
      </c>
      <c r="AH1735" s="88"/>
      <c r="AI1735" s="88"/>
      <c r="AJ1735" s="88"/>
      <c r="AK1735" s="88" t="s">
        <v>9548</v>
      </c>
      <c r="AL1735" s="88" t="s">
        <v>9549</v>
      </c>
      <c r="AM1735" s="88" t="s">
        <v>9548</v>
      </c>
      <c r="AN1735" s="88">
        <v>0</v>
      </c>
      <c r="AO1735" s="88" t="s">
        <v>9451</v>
      </c>
      <c r="AP1735" s="88" t="b">
        <v>0</v>
      </c>
      <c r="AQ1735" s="88" t="b">
        <v>0</v>
      </c>
      <c r="AR1735" s="88"/>
      <c r="AS1735" s="88" t="b">
        <v>0</v>
      </c>
      <c r="AT1735" s="88">
        <v>9</v>
      </c>
      <c r="AU1735" s="88">
        <v>9</v>
      </c>
    </row>
    <row r="1736" spans="1:47" ht="15" customHeight="1" x14ac:dyDescent="0.3">
      <c r="A1736" s="46" t="s">
        <v>1279</v>
      </c>
      <c r="B1736" s="46" t="s">
        <v>1275</v>
      </c>
      <c r="C1736" s="50"/>
      <c r="D1736" s="51"/>
      <c r="E1736" s="81"/>
      <c r="F1736" s="52"/>
      <c r="G1736" s="50"/>
      <c r="H1736" s="54"/>
      <c r="I1736" s="53"/>
      <c r="J1736" s="53"/>
      <c r="K1736" s="65"/>
      <c r="L1736" s="79"/>
      <c r="M1736" s="79"/>
      <c r="N1736" s="60"/>
      <c r="O1736" s="88" t="s">
        <v>1686</v>
      </c>
      <c r="P1736" s="83">
        <v>45032.861180555556</v>
      </c>
      <c r="Q1736" s="88" t="s">
        <v>9550</v>
      </c>
      <c r="R1736" s="88"/>
      <c r="S1736" s="88" t="s">
        <v>9548</v>
      </c>
      <c r="T1736" s="88" t="s">
        <v>9445</v>
      </c>
      <c r="U1736" s="88" t="s">
        <v>9486</v>
      </c>
      <c r="V1736" s="88" t="s">
        <v>9549</v>
      </c>
      <c r="W1736" s="78" t="s">
        <v>9551</v>
      </c>
      <c r="X1736" s="83">
        <v>45032.861180555556</v>
      </c>
      <c r="Y1736" s="88" t="s">
        <v>1692</v>
      </c>
      <c r="Z1736" s="88" t="b">
        <v>0</v>
      </c>
      <c r="AA1736" s="88" t="b">
        <v>0</v>
      </c>
      <c r="AB1736" s="88"/>
      <c r="AC1736" s="88">
        <v>1</v>
      </c>
      <c r="AD1736" s="88">
        <v>0</v>
      </c>
      <c r="AE1736" s="88" t="s">
        <v>1693</v>
      </c>
      <c r="AF1736" s="88" t="b">
        <v>0</v>
      </c>
      <c r="AG1736" s="88" t="b">
        <v>0</v>
      </c>
      <c r="AH1736" s="88"/>
      <c r="AI1736" s="88"/>
      <c r="AJ1736" s="88"/>
      <c r="AK1736" s="88" t="s">
        <v>9552</v>
      </c>
      <c r="AL1736" s="88" t="s">
        <v>9553</v>
      </c>
      <c r="AM1736" s="88" t="s">
        <v>9552</v>
      </c>
      <c r="AN1736" s="88">
        <v>1</v>
      </c>
      <c r="AO1736" s="88" t="s">
        <v>9451</v>
      </c>
      <c r="AP1736" s="88" t="b">
        <v>0</v>
      </c>
      <c r="AQ1736" s="88" t="b">
        <v>0</v>
      </c>
      <c r="AR1736" s="88"/>
      <c r="AS1736" s="88" t="b">
        <v>0</v>
      </c>
      <c r="AT1736" s="88">
        <v>8</v>
      </c>
      <c r="AU1736" s="88">
        <v>9</v>
      </c>
    </row>
    <row r="1737" spans="1:47" ht="15" customHeight="1" x14ac:dyDescent="0.3">
      <c r="A1737" s="46" t="s">
        <v>1277</v>
      </c>
      <c r="B1737" s="46" t="s">
        <v>1275</v>
      </c>
      <c r="C1737" s="50"/>
      <c r="D1737" s="51"/>
      <c r="E1737" s="81"/>
      <c r="F1737" s="52"/>
      <c r="G1737" s="50"/>
      <c r="H1737" s="54"/>
      <c r="I1737" s="53"/>
      <c r="J1737" s="53"/>
      <c r="K1737" s="65"/>
      <c r="L1737" s="79"/>
      <c r="M1737" s="79"/>
      <c r="N1737" s="60"/>
      <c r="O1737" s="88" t="s">
        <v>1686</v>
      </c>
      <c r="P1737" s="83">
        <v>45032.863518518519</v>
      </c>
      <c r="Q1737" s="88" t="s">
        <v>9554</v>
      </c>
      <c r="R1737" s="88"/>
      <c r="S1737" s="88" t="s">
        <v>9471</v>
      </c>
      <c r="T1737" s="88" t="s">
        <v>9445</v>
      </c>
      <c r="U1737" s="88" t="s">
        <v>9555</v>
      </c>
      <c r="V1737" s="88" t="s">
        <v>9472</v>
      </c>
      <c r="W1737" s="78" t="s">
        <v>9556</v>
      </c>
      <c r="X1737" s="83">
        <v>45032.863518518519</v>
      </c>
      <c r="Y1737" s="88" t="s">
        <v>1692</v>
      </c>
      <c r="Z1737" s="88" t="b">
        <v>0</v>
      </c>
      <c r="AA1737" s="88" t="b">
        <v>0</v>
      </c>
      <c r="AB1737" s="88"/>
      <c r="AC1737" s="88">
        <v>1</v>
      </c>
      <c r="AD1737" s="88">
        <v>0</v>
      </c>
      <c r="AE1737" s="88" t="s">
        <v>1693</v>
      </c>
      <c r="AF1737" s="88" t="b">
        <v>0</v>
      </c>
      <c r="AG1737" s="88" t="b">
        <v>0</v>
      </c>
      <c r="AH1737" s="88"/>
      <c r="AI1737" s="88"/>
      <c r="AJ1737" s="88"/>
      <c r="AK1737" s="88" t="s">
        <v>9557</v>
      </c>
      <c r="AL1737" s="88" t="s">
        <v>9558</v>
      </c>
      <c r="AM1737" s="88" t="s">
        <v>9557</v>
      </c>
      <c r="AN1737" s="88">
        <v>0</v>
      </c>
      <c r="AO1737" s="88" t="s">
        <v>9451</v>
      </c>
      <c r="AP1737" s="88" t="b">
        <v>0</v>
      </c>
      <c r="AQ1737" s="88" t="b">
        <v>0</v>
      </c>
      <c r="AR1737" s="88"/>
      <c r="AS1737" s="88" t="b">
        <v>0</v>
      </c>
      <c r="AT1737" s="88">
        <v>7</v>
      </c>
      <c r="AU1737" s="88">
        <v>6</v>
      </c>
    </row>
    <row r="1738" spans="1:47" ht="15" customHeight="1" x14ac:dyDescent="0.3">
      <c r="A1738" s="46" t="s">
        <v>1275</v>
      </c>
      <c r="B1738" s="46" t="s">
        <v>1277</v>
      </c>
      <c r="C1738" s="50"/>
      <c r="D1738" s="51"/>
      <c r="E1738" s="81"/>
      <c r="F1738" s="52"/>
      <c r="G1738" s="50"/>
      <c r="H1738" s="54"/>
      <c r="I1738" s="53"/>
      <c r="J1738" s="53"/>
      <c r="K1738" s="65"/>
      <c r="L1738" s="79"/>
      <c r="M1738" s="79"/>
      <c r="N1738" s="60"/>
      <c r="O1738" s="88" t="s">
        <v>1686</v>
      </c>
      <c r="P1738" s="83">
        <v>45032.859502314815</v>
      </c>
      <c r="Q1738" s="88" t="s">
        <v>9559</v>
      </c>
      <c r="R1738" s="88"/>
      <c r="S1738" s="88" t="s">
        <v>9557</v>
      </c>
      <c r="T1738" s="88" t="s">
        <v>9445</v>
      </c>
      <c r="U1738" s="88" t="s">
        <v>9446</v>
      </c>
      <c r="V1738" s="88" t="s">
        <v>9558</v>
      </c>
      <c r="W1738" s="78" t="s">
        <v>9560</v>
      </c>
      <c r="X1738" s="83">
        <v>45032.859502314815</v>
      </c>
      <c r="Y1738" s="83">
        <v>45032.864236111112</v>
      </c>
      <c r="Z1738" s="88" t="b">
        <v>0</v>
      </c>
      <c r="AA1738" s="88" t="b">
        <v>0</v>
      </c>
      <c r="AB1738" s="88"/>
      <c r="AC1738" s="88">
        <v>1</v>
      </c>
      <c r="AD1738" s="88">
        <v>0</v>
      </c>
      <c r="AE1738" s="88" t="s">
        <v>1693</v>
      </c>
      <c r="AF1738" s="88" t="b">
        <v>0</v>
      </c>
      <c r="AG1738" s="88" t="b">
        <v>0</v>
      </c>
      <c r="AH1738" s="88"/>
      <c r="AI1738" s="88"/>
      <c r="AJ1738" s="88"/>
      <c r="AK1738" s="88" t="s">
        <v>9561</v>
      </c>
      <c r="AL1738" s="88" t="s">
        <v>9562</v>
      </c>
      <c r="AM1738" s="88" t="s">
        <v>9561</v>
      </c>
      <c r="AN1738" s="88">
        <v>1</v>
      </c>
      <c r="AO1738" s="88" t="s">
        <v>9451</v>
      </c>
      <c r="AP1738" s="88" t="b">
        <v>0</v>
      </c>
      <c r="AQ1738" s="88" t="b">
        <v>0</v>
      </c>
      <c r="AR1738" s="88"/>
      <c r="AS1738" s="88" t="b">
        <v>0</v>
      </c>
      <c r="AT1738" s="88">
        <v>6</v>
      </c>
      <c r="AU1738" s="88">
        <v>5</v>
      </c>
    </row>
    <row r="1739" spans="1:47" ht="15" customHeight="1" x14ac:dyDescent="0.3">
      <c r="A1739" s="46" t="s">
        <v>1277</v>
      </c>
      <c r="B1739" s="46" t="s">
        <v>1275</v>
      </c>
      <c r="C1739" s="50"/>
      <c r="D1739" s="51"/>
      <c r="E1739" s="81"/>
      <c r="F1739" s="52"/>
      <c r="G1739" s="50"/>
      <c r="H1739" s="54"/>
      <c r="I1739" s="53"/>
      <c r="J1739" s="53"/>
      <c r="K1739" s="65"/>
      <c r="L1739" s="79"/>
      <c r="M1739" s="79"/>
      <c r="N1739" s="60"/>
      <c r="O1739" s="88" t="s">
        <v>1686</v>
      </c>
      <c r="P1739" s="83">
        <v>45032.856898148151</v>
      </c>
      <c r="Q1739" s="88" t="s">
        <v>9563</v>
      </c>
      <c r="R1739" s="88"/>
      <c r="S1739" s="88" t="s">
        <v>9561</v>
      </c>
      <c r="T1739" s="88" t="s">
        <v>9445</v>
      </c>
      <c r="U1739" s="88" t="s">
        <v>9555</v>
      </c>
      <c r="V1739" s="88" t="s">
        <v>9562</v>
      </c>
      <c r="W1739" s="78" t="s">
        <v>9564</v>
      </c>
      <c r="X1739" s="83">
        <v>45032.856898148151</v>
      </c>
      <c r="Y1739" s="88" t="s">
        <v>1692</v>
      </c>
      <c r="Z1739" s="88" t="b">
        <v>0</v>
      </c>
      <c r="AA1739" s="88" t="b">
        <v>0</v>
      </c>
      <c r="AB1739" s="88"/>
      <c r="AC1739" s="88">
        <v>1</v>
      </c>
      <c r="AD1739" s="88">
        <v>0</v>
      </c>
      <c r="AE1739" s="88" t="s">
        <v>1693</v>
      </c>
      <c r="AF1739" s="88" t="b">
        <v>0</v>
      </c>
      <c r="AG1739" s="88" t="b">
        <v>0</v>
      </c>
      <c r="AH1739" s="88"/>
      <c r="AI1739" s="88"/>
      <c r="AJ1739" s="88"/>
      <c r="AK1739" s="88" t="s">
        <v>9544</v>
      </c>
      <c r="AL1739" s="88" t="s">
        <v>9545</v>
      </c>
      <c r="AM1739" s="88" t="s">
        <v>9544</v>
      </c>
      <c r="AN1739" s="88">
        <v>1</v>
      </c>
      <c r="AO1739" s="88" t="s">
        <v>9451</v>
      </c>
      <c r="AP1739" s="88" t="b">
        <v>0</v>
      </c>
      <c r="AQ1739" s="88" t="b">
        <v>0</v>
      </c>
      <c r="AR1739" s="88"/>
      <c r="AS1739" s="88" t="b">
        <v>0</v>
      </c>
      <c r="AT1739" s="88">
        <v>5</v>
      </c>
      <c r="AU1739" s="88">
        <v>6</v>
      </c>
    </row>
    <row r="1740" spans="1:47" ht="15" customHeight="1" x14ac:dyDescent="0.3">
      <c r="A1740" s="46" t="s">
        <v>1275</v>
      </c>
      <c r="B1740" s="46" t="s">
        <v>1277</v>
      </c>
      <c r="C1740" s="50"/>
      <c r="D1740" s="51"/>
      <c r="E1740" s="81"/>
      <c r="F1740" s="52"/>
      <c r="G1740" s="50"/>
      <c r="H1740" s="54"/>
      <c r="I1740" s="53"/>
      <c r="J1740" s="53"/>
      <c r="K1740" s="65"/>
      <c r="L1740" s="79"/>
      <c r="M1740" s="79"/>
      <c r="N1740" s="60"/>
      <c r="O1740" s="88" t="s">
        <v>1686</v>
      </c>
      <c r="P1740" s="83">
        <v>45032.854363425926</v>
      </c>
      <c r="Q1740" s="88" t="s">
        <v>9565</v>
      </c>
      <c r="R1740" s="88"/>
      <c r="S1740" s="88" t="s">
        <v>9544</v>
      </c>
      <c r="T1740" s="88" t="s">
        <v>9445</v>
      </c>
      <c r="U1740" s="88" t="s">
        <v>9446</v>
      </c>
      <c r="V1740" s="88" t="s">
        <v>9545</v>
      </c>
      <c r="W1740" s="78" t="s">
        <v>9566</v>
      </c>
      <c r="X1740" s="83">
        <v>45032.854363425926</v>
      </c>
      <c r="Y1740" s="88" t="s">
        <v>1692</v>
      </c>
      <c r="Z1740" s="88" t="b">
        <v>0</v>
      </c>
      <c r="AA1740" s="88" t="b">
        <v>0</v>
      </c>
      <c r="AB1740" s="88"/>
      <c r="AC1740" s="88">
        <v>0</v>
      </c>
      <c r="AD1740" s="88">
        <v>0</v>
      </c>
      <c r="AE1740" s="88" t="s">
        <v>1693</v>
      </c>
      <c r="AF1740" s="88" t="b">
        <v>0</v>
      </c>
      <c r="AG1740" s="88" t="b">
        <v>0</v>
      </c>
      <c r="AH1740" s="88"/>
      <c r="AI1740" s="88"/>
      <c r="AJ1740" s="88"/>
      <c r="AK1740" s="88" t="s">
        <v>9567</v>
      </c>
      <c r="AL1740" s="88" t="s">
        <v>9568</v>
      </c>
      <c r="AM1740" s="88" t="s">
        <v>9567</v>
      </c>
      <c r="AN1740" s="88">
        <v>2</v>
      </c>
      <c r="AO1740" s="88" t="s">
        <v>9451</v>
      </c>
      <c r="AP1740" s="88" t="b">
        <v>0</v>
      </c>
      <c r="AQ1740" s="88" t="b">
        <v>0</v>
      </c>
      <c r="AR1740" s="88"/>
      <c r="AS1740" s="88" t="b">
        <v>0</v>
      </c>
      <c r="AT1740" s="88">
        <v>4</v>
      </c>
      <c r="AU1740" s="88">
        <v>5</v>
      </c>
    </row>
    <row r="1741" spans="1:47" ht="15" customHeight="1" x14ac:dyDescent="0.3">
      <c r="A1741" s="46" t="s">
        <v>1277</v>
      </c>
      <c r="B1741" s="46" t="s">
        <v>1275</v>
      </c>
      <c r="C1741" s="50"/>
      <c r="D1741" s="51"/>
      <c r="E1741" s="81"/>
      <c r="F1741" s="52"/>
      <c r="G1741" s="50"/>
      <c r="H1741" s="54"/>
      <c r="I1741" s="53"/>
      <c r="J1741" s="53"/>
      <c r="K1741" s="65"/>
      <c r="L1741" s="79"/>
      <c r="M1741" s="79"/>
      <c r="N1741" s="60"/>
      <c r="O1741" s="88" t="s">
        <v>1686</v>
      </c>
      <c r="P1741" s="83">
        <v>45032.852500000001</v>
      </c>
      <c r="Q1741" s="88" t="s">
        <v>9569</v>
      </c>
      <c r="R1741" s="88"/>
      <c r="S1741" s="88" t="s">
        <v>9567</v>
      </c>
      <c r="T1741" s="88" t="s">
        <v>9445</v>
      </c>
      <c r="U1741" s="88" t="s">
        <v>9555</v>
      </c>
      <c r="V1741" s="88" t="s">
        <v>9568</v>
      </c>
      <c r="W1741" s="78" t="s">
        <v>9570</v>
      </c>
      <c r="X1741" s="83">
        <v>45032.852500000001</v>
      </c>
      <c r="Y1741" s="88" t="s">
        <v>1692</v>
      </c>
      <c r="Z1741" s="88" t="b">
        <v>0</v>
      </c>
      <c r="AA1741" s="88" t="b">
        <v>0</v>
      </c>
      <c r="AB1741" s="88"/>
      <c r="AC1741" s="88">
        <v>2</v>
      </c>
      <c r="AD1741" s="88">
        <v>0</v>
      </c>
      <c r="AE1741" s="88" t="s">
        <v>1693</v>
      </c>
      <c r="AF1741" s="88" t="b">
        <v>0</v>
      </c>
      <c r="AG1741" s="88" t="b">
        <v>0</v>
      </c>
      <c r="AH1741" s="88"/>
      <c r="AI1741" s="88"/>
      <c r="AJ1741" s="88"/>
      <c r="AK1741" s="88" t="s">
        <v>9571</v>
      </c>
      <c r="AL1741" s="88" t="s">
        <v>9572</v>
      </c>
      <c r="AM1741" s="88" t="s">
        <v>9571</v>
      </c>
      <c r="AN1741" s="88">
        <v>1</v>
      </c>
      <c r="AO1741" s="88" t="s">
        <v>9451</v>
      </c>
      <c r="AP1741" s="88" t="b">
        <v>0</v>
      </c>
      <c r="AQ1741" s="88" t="b">
        <v>0</v>
      </c>
      <c r="AR1741" s="88"/>
      <c r="AS1741" s="88" t="b">
        <v>0</v>
      </c>
      <c r="AT1741" s="88">
        <v>3</v>
      </c>
      <c r="AU1741" s="88">
        <v>6</v>
      </c>
    </row>
    <row r="1742" spans="1:47" ht="15" customHeight="1" x14ac:dyDescent="0.3">
      <c r="A1742" s="46" t="s">
        <v>1275</v>
      </c>
      <c r="B1742" s="46" t="s">
        <v>1277</v>
      </c>
      <c r="C1742" s="50"/>
      <c r="D1742" s="51"/>
      <c r="E1742" s="81"/>
      <c r="F1742" s="52"/>
      <c r="G1742" s="50"/>
      <c r="H1742" s="54"/>
      <c r="I1742" s="53"/>
      <c r="J1742" s="53"/>
      <c r="K1742" s="65"/>
      <c r="L1742" s="79"/>
      <c r="M1742" s="79"/>
      <c r="N1742" s="60"/>
      <c r="O1742" s="88" t="s">
        <v>1686</v>
      </c>
      <c r="P1742" s="83">
        <v>45032.849814814814</v>
      </c>
      <c r="Q1742" s="88" t="s">
        <v>9573</v>
      </c>
      <c r="R1742" s="88"/>
      <c r="S1742" s="88" t="s">
        <v>9571</v>
      </c>
      <c r="T1742" s="88" t="s">
        <v>9445</v>
      </c>
      <c r="U1742" s="88" t="s">
        <v>9446</v>
      </c>
      <c r="V1742" s="88" t="s">
        <v>9572</v>
      </c>
      <c r="W1742" s="78" t="s">
        <v>9574</v>
      </c>
      <c r="X1742" s="83">
        <v>45032.849814814814</v>
      </c>
      <c r="Y1742" s="88" t="s">
        <v>1692</v>
      </c>
      <c r="Z1742" s="88" t="b">
        <v>0</v>
      </c>
      <c r="AA1742" s="88" t="b">
        <v>0</v>
      </c>
      <c r="AB1742" s="88"/>
      <c r="AC1742" s="88">
        <v>1</v>
      </c>
      <c r="AD1742" s="88">
        <v>0</v>
      </c>
      <c r="AE1742" s="88" t="s">
        <v>1693</v>
      </c>
      <c r="AF1742" s="88" t="b">
        <v>0</v>
      </c>
      <c r="AG1742" s="88" t="b">
        <v>0</v>
      </c>
      <c r="AH1742" s="88"/>
      <c r="AI1742" s="88"/>
      <c r="AJ1742" s="88"/>
      <c r="AK1742" s="88" t="s">
        <v>9575</v>
      </c>
      <c r="AL1742" s="88" t="s">
        <v>9576</v>
      </c>
      <c r="AM1742" s="88" t="s">
        <v>9575</v>
      </c>
      <c r="AN1742" s="88">
        <v>1</v>
      </c>
      <c r="AO1742" s="88" t="s">
        <v>9451</v>
      </c>
      <c r="AP1742" s="88" t="b">
        <v>0</v>
      </c>
      <c r="AQ1742" s="88" t="b">
        <v>0</v>
      </c>
      <c r="AR1742" s="88"/>
      <c r="AS1742" s="88" t="b">
        <v>0</v>
      </c>
      <c r="AT1742" s="88">
        <v>2</v>
      </c>
      <c r="AU1742" s="88">
        <v>5</v>
      </c>
    </row>
    <row r="1743" spans="1:47" ht="15" customHeight="1" x14ac:dyDescent="0.3">
      <c r="A1743" s="46" t="s">
        <v>1277</v>
      </c>
      <c r="B1743" s="46" t="s">
        <v>1275</v>
      </c>
      <c r="C1743" s="50"/>
      <c r="D1743" s="51"/>
      <c r="E1743" s="81"/>
      <c r="F1743" s="52"/>
      <c r="G1743" s="50"/>
      <c r="H1743" s="54"/>
      <c r="I1743" s="53"/>
      <c r="J1743" s="53"/>
      <c r="K1743" s="65"/>
      <c r="L1743" s="79"/>
      <c r="M1743" s="79"/>
      <c r="N1743" s="60"/>
      <c r="O1743" s="88" t="s">
        <v>1686</v>
      </c>
      <c r="P1743" s="83">
        <v>45032.848009259258</v>
      </c>
      <c r="Q1743" s="88" t="s">
        <v>9577</v>
      </c>
      <c r="R1743" s="88"/>
      <c r="S1743" s="88" t="s">
        <v>9575</v>
      </c>
      <c r="T1743" s="88" t="s">
        <v>9445</v>
      </c>
      <c r="U1743" s="88" t="s">
        <v>9555</v>
      </c>
      <c r="V1743" s="88" t="s">
        <v>9576</v>
      </c>
      <c r="W1743" s="78" t="s">
        <v>9578</v>
      </c>
      <c r="X1743" s="83">
        <v>45032.848009259258</v>
      </c>
      <c r="Y1743" s="88" t="s">
        <v>1692</v>
      </c>
      <c r="Z1743" s="88" t="b">
        <v>0</v>
      </c>
      <c r="AA1743" s="88" t="b">
        <v>0</v>
      </c>
      <c r="AB1743" s="88"/>
      <c r="AC1743" s="88">
        <v>1</v>
      </c>
      <c r="AD1743" s="88">
        <v>0</v>
      </c>
      <c r="AE1743" s="88" t="s">
        <v>1693</v>
      </c>
      <c r="AF1743" s="88" t="b">
        <v>0</v>
      </c>
      <c r="AG1743" s="88" t="b">
        <v>0</v>
      </c>
      <c r="AH1743" s="88"/>
      <c r="AI1743" s="88"/>
      <c r="AJ1743" s="88"/>
      <c r="AK1743" s="88" t="s">
        <v>9579</v>
      </c>
      <c r="AL1743" s="88" t="s">
        <v>9580</v>
      </c>
      <c r="AM1743" s="88" t="s">
        <v>9579</v>
      </c>
      <c r="AN1743" s="88">
        <v>1</v>
      </c>
      <c r="AO1743" s="88" t="s">
        <v>9451</v>
      </c>
      <c r="AP1743" s="88" t="b">
        <v>0</v>
      </c>
      <c r="AQ1743" s="88" t="b">
        <v>0</v>
      </c>
      <c r="AR1743" s="88"/>
      <c r="AS1743" s="88" t="b">
        <v>0</v>
      </c>
      <c r="AT1743" s="88">
        <v>1</v>
      </c>
      <c r="AU1743" s="88">
        <v>6</v>
      </c>
    </row>
    <row r="1744" spans="1:47" ht="15" customHeight="1" x14ac:dyDescent="0.3">
      <c r="A1744" s="46" t="s">
        <v>1275</v>
      </c>
      <c r="B1744" s="46" t="s">
        <v>1277</v>
      </c>
      <c r="C1744" s="50"/>
      <c r="D1744" s="51"/>
      <c r="E1744" s="81"/>
      <c r="F1744" s="52"/>
      <c r="G1744" s="50"/>
      <c r="H1744" s="54"/>
      <c r="I1744" s="53"/>
      <c r="J1744" s="53"/>
      <c r="K1744" s="65"/>
      <c r="L1744" s="79"/>
      <c r="M1744" s="79"/>
      <c r="N1744" s="60"/>
      <c r="O1744" s="88" t="s">
        <v>1686</v>
      </c>
      <c r="P1744" s="83">
        <v>45032.846030092594</v>
      </c>
      <c r="Q1744" s="88" t="s">
        <v>9581</v>
      </c>
      <c r="R1744" s="88"/>
      <c r="S1744" s="88" t="s">
        <v>9579</v>
      </c>
      <c r="T1744" s="88" t="s">
        <v>9445</v>
      </c>
      <c r="U1744" s="88" t="s">
        <v>9446</v>
      </c>
      <c r="V1744" s="88" t="s">
        <v>9580</v>
      </c>
      <c r="W1744" s="78" t="s">
        <v>9582</v>
      </c>
      <c r="X1744" s="83">
        <v>45032.846030092594</v>
      </c>
      <c r="Y1744" s="83">
        <v>45032.850046296298</v>
      </c>
      <c r="Z1744" s="88" t="b">
        <v>0</v>
      </c>
      <c r="AA1744" s="88" t="b">
        <v>0</v>
      </c>
      <c r="AB1744" s="88"/>
      <c r="AC1744" s="88">
        <v>-1</v>
      </c>
      <c r="AD1744" s="88">
        <v>0</v>
      </c>
      <c r="AE1744" s="88" t="s">
        <v>1693</v>
      </c>
      <c r="AF1744" s="88" t="b">
        <v>0</v>
      </c>
      <c r="AG1744" s="88" t="b">
        <v>0</v>
      </c>
      <c r="AH1744" s="88"/>
      <c r="AI1744" s="88"/>
      <c r="AJ1744" s="88"/>
      <c r="AK1744" s="88" t="s">
        <v>9465</v>
      </c>
      <c r="AL1744" s="88" t="s">
        <v>9466</v>
      </c>
      <c r="AM1744" s="88" t="s">
        <v>9465</v>
      </c>
      <c r="AN1744" s="88">
        <v>0</v>
      </c>
      <c r="AO1744" s="88" t="s">
        <v>9451</v>
      </c>
      <c r="AP1744" s="88" t="b">
        <v>0</v>
      </c>
      <c r="AQ1744" s="88" t="b">
        <v>0</v>
      </c>
      <c r="AR1744" s="88"/>
      <c r="AS1744" s="88" t="b">
        <v>0</v>
      </c>
      <c r="AT1744" s="88">
        <v>9</v>
      </c>
      <c r="AU1744" s="88">
        <v>5</v>
      </c>
    </row>
    <row r="1745" spans="1:47" ht="15" customHeight="1" x14ac:dyDescent="0.3">
      <c r="A1745" s="46" t="s">
        <v>1277</v>
      </c>
      <c r="B1745" s="46" t="s">
        <v>1275</v>
      </c>
      <c r="C1745" s="50"/>
      <c r="D1745" s="51"/>
      <c r="E1745" s="81"/>
      <c r="F1745" s="52"/>
      <c r="G1745" s="50"/>
      <c r="H1745" s="54"/>
      <c r="I1745" s="53"/>
      <c r="J1745" s="53"/>
      <c r="K1745" s="65"/>
      <c r="L1745" s="79"/>
      <c r="M1745" s="79"/>
      <c r="N1745" s="60"/>
      <c r="O1745" s="88" t="s">
        <v>1686</v>
      </c>
      <c r="P1745" s="83">
        <v>45032.838692129626</v>
      </c>
      <c r="Q1745" s="88" t="s">
        <v>9583</v>
      </c>
      <c r="R1745" s="88"/>
      <c r="S1745" s="88" t="s">
        <v>9465</v>
      </c>
      <c r="T1745" s="88" t="s">
        <v>9445</v>
      </c>
      <c r="U1745" s="88" t="s">
        <v>9555</v>
      </c>
      <c r="V1745" s="88" t="s">
        <v>9466</v>
      </c>
      <c r="W1745" s="78" t="s">
        <v>9584</v>
      </c>
      <c r="X1745" s="83">
        <v>45032.838692129626</v>
      </c>
      <c r="Y1745" s="88" t="s">
        <v>1692</v>
      </c>
      <c r="Z1745" s="88" t="b">
        <v>0</v>
      </c>
      <c r="AA1745" s="88" t="b">
        <v>0</v>
      </c>
      <c r="AB1745" s="88"/>
      <c r="AC1745" s="88">
        <v>3</v>
      </c>
      <c r="AD1745" s="88">
        <v>0</v>
      </c>
      <c r="AE1745" s="88" t="s">
        <v>1693</v>
      </c>
      <c r="AF1745" s="88" t="b">
        <v>0</v>
      </c>
      <c r="AG1745" s="88" t="b">
        <v>0</v>
      </c>
      <c r="AH1745" s="88"/>
      <c r="AI1745" s="88"/>
      <c r="AJ1745" s="88"/>
      <c r="AK1745" s="88" t="s">
        <v>9552</v>
      </c>
      <c r="AL1745" s="88" t="s">
        <v>9553</v>
      </c>
      <c r="AM1745" s="88" t="s">
        <v>9552</v>
      </c>
      <c r="AN1745" s="88">
        <v>2</v>
      </c>
      <c r="AO1745" s="88" t="s">
        <v>9451</v>
      </c>
      <c r="AP1745" s="88" t="b">
        <v>0</v>
      </c>
      <c r="AQ1745" s="88" t="b">
        <v>0</v>
      </c>
      <c r="AR1745" s="88"/>
      <c r="AS1745" s="88" t="b">
        <v>0</v>
      </c>
      <c r="AT1745" s="88">
        <v>8</v>
      </c>
      <c r="AU1745" s="88">
        <v>6</v>
      </c>
    </row>
    <row r="1746" spans="1:47" ht="15" customHeight="1" x14ac:dyDescent="0.3">
      <c r="A1746" s="46" t="s">
        <v>1275</v>
      </c>
      <c r="B1746" s="46" t="s">
        <v>1277</v>
      </c>
      <c r="C1746" s="50"/>
      <c r="D1746" s="51"/>
      <c r="E1746" s="81"/>
      <c r="F1746" s="52"/>
      <c r="G1746" s="50"/>
      <c r="H1746" s="54"/>
      <c r="I1746" s="53"/>
      <c r="J1746" s="53"/>
      <c r="K1746" s="65"/>
      <c r="L1746" s="79"/>
      <c r="M1746" s="79"/>
      <c r="N1746" s="60"/>
      <c r="O1746" s="88" t="s">
        <v>1686</v>
      </c>
      <c r="P1746" s="83">
        <v>45032.83084490741</v>
      </c>
      <c r="Q1746" s="88" t="s">
        <v>9585</v>
      </c>
      <c r="R1746" s="88"/>
      <c r="S1746" s="88" t="s">
        <v>9552</v>
      </c>
      <c r="T1746" s="88" t="s">
        <v>9445</v>
      </c>
      <c r="U1746" s="88" t="s">
        <v>9446</v>
      </c>
      <c r="V1746" s="88" t="s">
        <v>9553</v>
      </c>
      <c r="W1746" s="78" t="s">
        <v>9586</v>
      </c>
      <c r="X1746" s="83">
        <v>45032.83084490741</v>
      </c>
      <c r="Y1746" s="88" t="s">
        <v>1692</v>
      </c>
      <c r="Z1746" s="88" t="b">
        <v>0</v>
      </c>
      <c r="AA1746" s="88" t="b">
        <v>0</v>
      </c>
      <c r="AB1746" s="88"/>
      <c r="AC1746" s="88">
        <v>1</v>
      </c>
      <c r="AD1746" s="88">
        <v>0</v>
      </c>
      <c r="AE1746" s="88" t="s">
        <v>1693</v>
      </c>
      <c r="AF1746" s="88" t="b">
        <v>0</v>
      </c>
      <c r="AG1746" s="88" t="b">
        <v>0</v>
      </c>
      <c r="AH1746" s="88"/>
      <c r="AI1746" s="88"/>
      <c r="AJ1746" s="88"/>
      <c r="AK1746" s="88" t="s">
        <v>9587</v>
      </c>
      <c r="AL1746" s="88" t="s">
        <v>9588</v>
      </c>
      <c r="AM1746" s="88" t="s">
        <v>9587</v>
      </c>
      <c r="AN1746" s="88">
        <v>2</v>
      </c>
      <c r="AO1746" s="88" t="s">
        <v>9451</v>
      </c>
      <c r="AP1746" s="88" t="b">
        <v>0</v>
      </c>
      <c r="AQ1746" s="88" t="b">
        <v>0</v>
      </c>
      <c r="AR1746" s="88"/>
      <c r="AS1746" s="88" t="b">
        <v>0</v>
      </c>
      <c r="AT1746" s="88">
        <v>7</v>
      </c>
      <c r="AU1746" s="88">
        <v>5</v>
      </c>
    </row>
    <row r="1747" spans="1:47" ht="15" customHeight="1" x14ac:dyDescent="0.3">
      <c r="A1747" s="46" t="s">
        <v>1277</v>
      </c>
      <c r="B1747" s="46" t="s">
        <v>1275</v>
      </c>
      <c r="C1747" s="50"/>
      <c r="D1747" s="51"/>
      <c r="E1747" s="81"/>
      <c r="F1747" s="52"/>
      <c r="G1747" s="50"/>
      <c r="H1747" s="54"/>
      <c r="I1747" s="53"/>
      <c r="J1747" s="53"/>
      <c r="K1747" s="65"/>
      <c r="L1747" s="79"/>
      <c r="M1747" s="79"/>
      <c r="N1747" s="60"/>
      <c r="O1747" s="88" t="s">
        <v>1686</v>
      </c>
      <c r="P1747" s="83">
        <v>45032.710648148146</v>
      </c>
      <c r="Q1747" s="88" t="s">
        <v>9589</v>
      </c>
      <c r="R1747" s="88"/>
      <c r="S1747" s="88" t="s">
        <v>9587</v>
      </c>
      <c r="T1747" s="88" t="s">
        <v>9445</v>
      </c>
      <c r="U1747" s="88" t="s">
        <v>9555</v>
      </c>
      <c r="V1747" s="88" t="s">
        <v>9588</v>
      </c>
      <c r="W1747" s="78" t="s">
        <v>9590</v>
      </c>
      <c r="X1747" s="83">
        <v>45032.710648148146</v>
      </c>
      <c r="Y1747" s="88" t="s">
        <v>1692</v>
      </c>
      <c r="Z1747" s="88" t="b">
        <v>0</v>
      </c>
      <c r="AA1747" s="88" t="b">
        <v>0</v>
      </c>
      <c r="AB1747" s="88"/>
      <c r="AC1747" s="88">
        <v>5</v>
      </c>
      <c r="AD1747" s="88">
        <v>0</v>
      </c>
      <c r="AE1747" s="88" t="s">
        <v>1693</v>
      </c>
      <c r="AF1747" s="88" t="b">
        <v>0</v>
      </c>
      <c r="AG1747" s="88" t="b">
        <v>0</v>
      </c>
      <c r="AH1747" s="88"/>
      <c r="AI1747" s="88"/>
      <c r="AJ1747" s="88"/>
      <c r="AK1747" s="88" t="s">
        <v>9455</v>
      </c>
      <c r="AL1747" s="88" t="s">
        <v>9456</v>
      </c>
      <c r="AM1747" s="88" t="s">
        <v>9455</v>
      </c>
      <c r="AN1747" s="88">
        <v>1</v>
      </c>
      <c r="AO1747" s="88" t="s">
        <v>9451</v>
      </c>
      <c r="AP1747" s="88" t="b">
        <v>0</v>
      </c>
      <c r="AQ1747" s="88" t="b">
        <v>0</v>
      </c>
      <c r="AR1747" s="88"/>
      <c r="AS1747" s="88" t="b">
        <v>0</v>
      </c>
      <c r="AT1747" s="88">
        <v>6</v>
      </c>
      <c r="AU1747" s="88">
        <v>6</v>
      </c>
    </row>
    <row r="1748" spans="1:47" ht="15" customHeight="1" x14ac:dyDescent="0.3">
      <c r="A1748" s="46" t="s">
        <v>1275</v>
      </c>
      <c r="B1748" s="46" t="s">
        <v>1280</v>
      </c>
      <c r="C1748" s="50"/>
      <c r="D1748" s="51"/>
      <c r="E1748" s="81"/>
      <c r="F1748" s="52"/>
      <c r="G1748" s="50"/>
      <c r="H1748" s="54"/>
      <c r="I1748" s="53"/>
      <c r="J1748" s="53"/>
      <c r="K1748" s="65"/>
      <c r="L1748" s="79"/>
      <c r="M1748" s="79"/>
      <c r="N1748" s="60"/>
      <c r="O1748" s="88" t="s">
        <v>1686</v>
      </c>
      <c r="P1748" s="83">
        <v>45032.374398148146</v>
      </c>
      <c r="Q1748" s="88" t="s">
        <v>9591</v>
      </c>
      <c r="R1748" s="88"/>
      <c r="S1748" s="88" t="s">
        <v>9455</v>
      </c>
      <c r="T1748" s="88" t="s">
        <v>9445</v>
      </c>
      <c r="U1748" s="88" t="s">
        <v>9446</v>
      </c>
      <c r="V1748" s="88" t="s">
        <v>9456</v>
      </c>
      <c r="W1748" s="78" t="s">
        <v>9592</v>
      </c>
      <c r="X1748" s="83">
        <v>45032.374398148146</v>
      </c>
      <c r="Y1748" s="88" t="s">
        <v>1692</v>
      </c>
      <c r="Z1748" s="88" t="b">
        <v>0</v>
      </c>
      <c r="AA1748" s="88" t="b">
        <v>0</v>
      </c>
      <c r="AB1748" s="88"/>
      <c r="AC1748" s="88">
        <v>-5</v>
      </c>
      <c r="AD1748" s="88">
        <v>0</v>
      </c>
      <c r="AE1748" s="88" t="s">
        <v>1693</v>
      </c>
      <c r="AF1748" s="88" t="b">
        <v>0</v>
      </c>
      <c r="AG1748" s="88" t="b">
        <v>0</v>
      </c>
      <c r="AH1748" s="88"/>
      <c r="AI1748" s="88"/>
      <c r="AJ1748" s="88"/>
      <c r="AK1748" s="88" t="s">
        <v>9593</v>
      </c>
      <c r="AL1748" s="88" t="s">
        <v>9594</v>
      </c>
      <c r="AM1748" s="88" t="s">
        <v>9593</v>
      </c>
      <c r="AN1748" s="88">
        <v>2</v>
      </c>
      <c r="AO1748" s="88" t="s">
        <v>9451</v>
      </c>
      <c r="AP1748" s="88" t="b">
        <v>0</v>
      </c>
      <c r="AQ1748" s="88" t="b">
        <v>1</v>
      </c>
      <c r="AR1748" s="88" t="s">
        <v>2082</v>
      </c>
      <c r="AS1748" s="88" t="b">
        <v>0</v>
      </c>
      <c r="AT1748" s="88">
        <v>5</v>
      </c>
      <c r="AU1748" s="88">
        <v>1</v>
      </c>
    </row>
    <row r="1749" spans="1:47" ht="15" customHeight="1" x14ac:dyDescent="0.3">
      <c r="A1749" s="46" t="s">
        <v>1280</v>
      </c>
      <c r="B1749" s="46" t="s">
        <v>1275</v>
      </c>
      <c r="C1749" s="50"/>
      <c r="D1749" s="51"/>
      <c r="E1749" s="81"/>
      <c r="F1749" s="52"/>
      <c r="G1749" s="50"/>
      <c r="H1749" s="54"/>
      <c r="I1749" s="53"/>
      <c r="J1749" s="53"/>
      <c r="K1749" s="65"/>
      <c r="L1749" s="79"/>
      <c r="M1749" s="79"/>
      <c r="N1749" s="60"/>
      <c r="O1749" s="88" t="s">
        <v>1686</v>
      </c>
      <c r="P1749" s="83">
        <v>45032.315798611111</v>
      </c>
      <c r="Q1749" s="88" t="s">
        <v>9595</v>
      </c>
      <c r="R1749" s="88"/>
      <c r="S1749" s="88" t="s">
        <v>9593</v>
      </c>
      <c r="T1749" s="88" t="s">
        <v>9445</v>
      </c>
      <c r="U1749" s="88" t="s">
        <v>9596</v>
      </c>
      <c r="V1749" s="88" t="s">
        <v>9594</v>
      </c>
      <c r="W1749" s="78" t="s">
        <v>9597</v>
      </c>
      <c r="X1749" s="83">
        <v>45032.315798611111</v>
      </c>
      <c r="Y1749" s="88" t="s">
        <v>1692</v>
      </c>
      <c r="Z1749" s="88" t="b">
        <v>0</v>
      </c>
      <c r="AA1749" s="88" t="b">
        <v>0</v>
      </c>
      <c r="AB1749" s="88"/>
      <c r="AC1749" s="88">
        <v>14</v>
      </c>
      <c r="AD1749" s="88">
        <v>0</v>
      </c>
      <c r="AE1749" s="88" t="s">
        <v>1693</v>
      </c>
      <c r="AF1749" s="88" t="b">
        <v>0</v>
      </c>
      <c r="AG1749" s="88" t="b">
        <v>0</v>
      </c>
      <c r="AH1749" s="88"/>
      <c r="AI1749" s="88"/>
      <c r="AJ1749" s="88"/>
      <c r="AK1749" s="88" t="s">
        <v>9598</v>
      </c>
      <c r="AL1749" s="88" t="s">
        <v>9599</v>
      </c>
      <c r="AM1749" s="88" t="s">
        <v>9598</v>
      </c>
      <c r="AN1749" s="88">
        <v>1</v>
      </c>
      <c r="AO1749" s="88" t="s">
        <v>9451</v>
      </c>
      <c r="AP1749" s="88" t="b">
        <v>0</v>
      </c>
      <c r="AQ1749" s="88" t="b">
        <v>0</v>
      </c>
      <c r="AR1749" s="88"/>
      <c r="AS1749" s="88" t="b">
        <v>0</v>
      </c>
      <c r="AT1749" s="88">
        <v>4</v>
      </c>
      <c r="AU1749" s="88">
        <v>1</v>
      </c>
    </row>
    <row r="1750" spans="1:47" ht="15" customHeight="1" x14ac:dyDescent="0.3">
      <c r="A1750" s="46" t="s">
        <v>1275</v>
      </c>
      <c r="B1750" s="46" t="s">
        <v>1281</v>
      </c>
      <c r="C1750" s="50"/>
      <c r="D1750" s="51"/>
      <c r="E1750" s="81"/>
      <c r="F1750" s="52"/>
      <c r="G1750" s="50"/>
      <c r="H1750" s="54"/>
      <c r="I1750" s="53"/>
      <c r="J1750" s="53"/>
      <c r="K1750" s="65"/>
      <c r="L1750" s="79"/>
      <c r="M1750" s="79"/>
      <c r="N1750" s="60"/>
      <c r="O1750" s="88" t="s">
        <v>1686</v>
      </c>
      <c r="P1750" s="83">
        <v>45032.831145833334</v>
      </c>
      <c r="Q1750" s="88" t="s">
        <v>9600</v>
      </c>
      <c r="R1750" s="88"/>
      <c r="S1750" s="88" t="s">
        <v>9601</v>
      </c>
      <c r="T1750" s="88" t="s">
        <v>9445</v>
      </c>
      <c r="U1750" s="88" t="s">
        <v>9446</v>
      </c>
      <c r="V1750" s="88" t="s">
        <v>9602</v>
      </c>
      <c r="W1750" s="78" t="s">
        <v>9603</v>
      </c>
      <c r="X1750" s="83">
        <v>45032.831145833334</v>
      </c>
      <c r="Y1750" s="88" t="s">
        <v>1692</v>
      </c>
      <c r="Z1750" s="88" t="b">
        <v>0</v>
      </c>
      <c r="AA1750" s="88" t="b">
        <v>0</v>
      </c>
      <c r="AB1750" s="88"/>
      <c r="AC1750" s="88">
        <v>-3</v>
      </c>
      <c r="AD1750" s="88">
        <v>0</v>
      </c>
      <c r="AE1750" s="88" t="s">
        <v>1693</v>
      </c>
      <c r="AF1750" s="88" t="b">
        <v>0</v>
      </c>
      <c r="AG1750" s="88" t="b">
        <v>0</v>
      </c>
      <c r="AH1750" s="88"/>
      <c r="AI1750" s="88"/>
      <c r="AJ1750" s="88"/>
      <c r="AK1750" s="88" t="s">
        <v>9604</v>
      </c>
      <c r="AL1750" s="88" t="s">
        <v>9605</v>
      </c>
      <c r="AM1750" s="88" t="s">
        <v>9604</v>
      </c>
      <c r="AN1750" s="88">
        <v>0</v>
      </c>
      <c r="AO1750" s="88" t="s">
        <v>9451</v>
      </c>
      <c r="AP1750" s="88" t="b">
        <v>0</v>
      </c>
      <c r="AQ1750" s="88" t="b">
        <v>0</v>
      </c>
      <c r="AR1750" s="88"/>
      <c r="AS1750" s="88" t="b">
        <v>0</v>
      </c>
      <c r="AT1750" s="88">
        <v>4</v>
      </c>
      <c r="AU1750" s="88">
        <v>1</v>
      </c>
    </row>
    <row r="1751" spans="1:47" ht="15" customHeight="1" x14ac:dyDescent="0.3">
      <c r="A1751" s="46" t="s">
        <v>1281</v>
      </c>
      <c r="B1751" s="46" t="s">
        <v>1282</v>
      </c>
      <c r="C1751" s="50"/>
      <c r="D1751" s="51"/>
      <c r="E1751" s="81"/>
      <c r="F1751" s="52"/>
      <c r="G1751" s="50"/>
      <c r="H1751" s="54"/>
      <c r="I1751" s="53"/>
      <c r="J1751" s="53"/>
      <c r="K1751" s="65"/>
      <c r="L1751" s="79"/>
      <c r="M1751" s="79"/>
      <c r="N1751" s="60"/>
      <c r="O1751" s="88" t="s">
        <v>1686</v>
      </c>
      <c r="P1751" s="83">
        <v>45032.142789351848</v>
      </c>
      <c r="Q1751" s="88" t="s">
        <v>9606</v>
      </c>
      <c r="R1751" s="88"/>
      <c r="S1751" s="88" t="s">
        <v>9604</v>
      </c>
      <c r="T1751" s="88" t="s">
        <v>9445</v>
      </c>
      <c r="U1751" s="88" t="s">
        <v>9607</v>
      </c>
      <c r="V1751" s="88" t="s">
        <v>9605</v>
      </c>
      <c r="W1751" s="78" t="s">
        <v>9608</v>
      </c>
      <c r="X1751" s="83">
        <v>45032.142789351848</v>
      </c>
      <c r="Y1751" s="88" t="s">
        <v>1692</v>
      </c>
      <c r="Z1751" s="88" t="b">
        <v>0</v>
      </c>
      <c r="AA1751" s="88" t="b">
        <v>0</v>
      </c>
      <c r="AB1751" s="88"/>
      <c r="AC1751" s="88">
        <v>12</v>
      </c>
      <c r="AD1751" s="88">
        <v>0</v>
      </c>
      <c r="AE1751" s="88" t="s">
        <v>1693</v>
      </c>
      <c r="AF1751" s="88" t="b">
        <v>0</v>
      </c>
      <c r="AG1751" s="88" t="b">
        <v>0</v>
      </c>
      <c r="AH1751" s="88"/>
      <c r="AI1751" s="88"/>
      <c r="AJ1751" s="88"/>
      <c r="AK1751" s="88" t="s">
        <v>9609</v>
      </c>
      <c r="AL1751" s="88" t="s">
        <v>9610</v>
      </c>
      <c r="AM1751" s="88" t="s">
        <v>9609</v>
      </c>
      <c r="AN1751" s="88">
        <v>1</v>
      </c>
      <c r="AO1751" s="88" t="s">
        <v>9451</v>
      </c>
      <c r="AP1751" s="88" t="b">
        <v>0</v>
      </c>
      <c r="AQ1751" s="88" t="b">
        <v>0</v>
      </c>
      <c r="AR1751" s="88"/>
      <c r="AS1751" s="88" t="b">
        <v>0</v>
      </c>
      <c r="AT1751" s="88">
        <v>3</v>
      </c>
      <c r="AU1751" s="88">
        <v>1</v>
      </c>
    </row>
    <row r="1752" spans="1:47" ht="15" customHeight="1" x14ac:dyDescent="0.3">
      <c r="A1752" s="46" t="s">
        <v>1275</v>
      </c>
      <c r="B1752" s="46" t="s">
        <v>1282</v>
      </c>
      <c r="C1752" s="50"/>
      <c r="D1752" s="51"/>
      <c r="E1752" s="81"/>
      <c r="F1752" s="52"/>
      <c r="G1752" s="50"/>
      <c r="H1752" s="54"/>
      <c r="I1752" s="53"/>
      <c r="J1752" s="53"/>
      <c r="K1752" s="65"/>
      <c r="L1752" s="79"/>
      <c r="M1752" s="79"/>
      <c r="N1752" s="60"/>
      <c r="O1752" s="88" t="s">
        <v>1686</v>
      </c>
      <c r="P1752" s="83">
        <v>45032.13380787037</v>
      </c>
      <c r="Q1752" s="88" t="s">
        <v>9611</v>
      </c>
      <c r="R1752" s="88"/>
      <c r="S1752" s="88" t="s">
        <v>9598</v>
      </c>
      <c r="T1752" s="88" t="s">
        <v>9445</v>
      </c>
      <c r="U1752" s="88" t="s">
        <v>9446</v>
      </c>
      <c r="V1752" s="88" t="s">
        <v>9599</v>
      </c>
      <c r="W1752" s="78" t="s">
        <v>9612</v>
      </c>
      <c r="X1752" s="83">
        <v>45032.13380787037</v>
      </c>
      <c r="Y1752" s="88" t="s">
        <v>1692</v>
      </c>
      <c r="Z1752" s="88" t="b">
        <v>0</v>
      </c>
      <c r="AA1752" s="88" t="b">
        <v>0</v>
      </c>
      <c r="AB1752" s="88"/>
      <c r="AC1752" s="88">
        <v>-10</v>
      </c>
      <c r="AD1752" s="88">
        <v>0</v>
      </c>
      <c r="AE1752" s="88" t="s">
        <v>1693</v>
      </c>
      <c r="AF1752" s="88" t="b">
        <v>0</v>
      </c>
      <c r="AG1752" s="88" t="b">
        <v>0</v>
      </c>
      <c r="AH1752" s="88"/>
      <c r="AI1752" s="88"/>
      <c r="AJ1752" s="88"/>
      <c r="AK1752" s="88" t="s">
        <v>9609</v>
      </c>
      <c r="AL1752" s="88" t="s">
        <v>9610</v>
      </c>
      <c r="AM1752" s="88" t="s">
        <v>9609</v>
      </c>
      <c r="AN1752" s="88">
        <v>1</v>
      </c>
      <c r="AO1752" s="88" t="s">
        <v>9451</v>
      </c>
      <c r="AP1752" s="88" t="b">
        <v>0</v>
      </c>
      <c r="AQ1752" s="88" t="b">
        <v>1</v>
      </c>
      <c r="AR1752" s="88" t="s">
        <v>2082</v>
      </c>
      <c r="AS1752" s="88" t="b">
        <v>0</v>
      </c>
      <c r="AT1752" s="88">
        <v>3</v>
      </c>
      <c r="AU1752" s="88">
        <v>1</v>
      </c>
    </row>
    <row r="1753" spans="1:47" ht="15" customHeight="1" x14ac:dyDescent="0.3">
      <c r="A1753" s="46" t="s">
        <v>1282</v>
      </c>
      <c r="B1753" s="46" t="s">
        <v>1275</v>
      </c>
      <c r="C1753" s="50"/>
      <c r="D1753" s="51"/>
      <c r="E1753" s="81"/>
      <c r="F1753" s="52"/>
      <c r="G1753" s="50"/>
      <c r="H1753" s="54"/>
      <c r="I1753" s="53"/>
      <c r="J1753" s="53"/>
      <c r="K1753" s="65"/>
      <c r="L1753" s="79"/>
      <c r="M1753" s="79"/>
      <c r="N1753" s="60"/>
      <c r="O1753" s="88" t="s">
        <v>1686</v>
      </c>
      <c r="P1753" s="83">
        <v>45032.129004629627</v>
      </c>
      <c r="Q1753" s="88" t="s">
        <v>9613</v>
      </c>
      <c r="R1753" s="88"/>
      <c r="S1753" s="88" t="s">
        <v>9609</v>
      </c>
      <c r="T1753" s="88" t="s">
        <v>9445</v>
      </c>
      <c r="U1753" s="88" t="s">
        <v>1282</v>
      </c>
      <c r="V1753" s="88" t="s">
        <v>9610</v>
      </c>
      <c r="W1753" s="78" t="s">
        <v>9614</v>
      </c>
      <c r="X1753" s="83">
        <v>45032.129004629627</v>
      </c>
      <c r="Y1753" s="88" t="s">
        <v>1692</v>
      </c>
      <c r="Z1753" s="88" t="b">
        <v>0</v>
      </c>
      <c r="AA1753" s="88" t="b">
        <v>0</v>
      </c>
      <c r="AB1753" s="88"/>
      <c r="AC1753" s="88">
        <v>19</v>
      </c>
      <c r="AD1753" s="88">
        <v>0</v>
      </c>
      <c r="AE1753" s="88" t="s">
        <v>1693</v>
      </c>
      <c r="AF1753" s="88" t="b">
        <v>0</v>
      </c>
      <c r="AG1753" s="88" t="b">
        <v>0</v>
      </c>
      <c r="AH1753" s="88"/>
      <c r="AI1753" s="88"/>
      <c r="AJ1753" s="88"/>
      <c r="AK1753" s="88" t="s">
        <v>9615</v>
      </c>
      <c r="AL1753" s="88" t="s">
        <v>9616</v>
      </c>
      <c r="AM1753" s="88" t="s">
        <v>9615</v>
      </c>
      <c r="AN1753" s="88">
        <v>2</v>
      </c>
      <c r="AO1753" s="88" t="s">
        <v>9451</v>
      </c>
      <c r="AP1753" s="88" t="b">
        <v>0</v>
      </c>
      <c r="AQ1753" s="88" t="b">
        <v>0</v>
      </c>
      <c r="AR1753" s="88"/>
      <c r="AS1753" s="88" t="b">
        <v>0</v>
      </c>
      <c r="AT1753" s="88">
        <v>2</v>
      </c>
      <c r="AU1753" s="88">
        <v>1</v>
      </c>
    </row>
    <row r="1754" spans="1:47" ht="15" customHeight="1" x14ac:dyDescent="0.3">
      <c r="A1754" s="46" t="s">
        <v>1275</v>
      </c>
      <c r="B1754" s="46" t="s">
        <v>1283</v>
      </c>
      <c r="C1754" s="50"/>
      <c r="D1754" s="51"/>
      <c r="E1754" s="81"/>
      <c r="F1754" s="52"/>
      <c r="G1754" s="50"/>
      <c r="H1754" s="54"/>
      <c r="I1754" s="53"/>
      <c r="J1754" s="53"/>
      <c r="K1754" s="65"/>
      <c r="L1754" s="79"/>
      <c r="M1754" s="79"/>
      <c r="N1754" s="60"/>
      <c r="O1754" s="88" t="s">
        <v>1686</v>
      </c>
      <c r="P1754" s="83">
        <v>45032.127129629633</v>
      </c>
      <c r="Q1754" s="88" t="s">
        <v>9617</v>
      </c>
      <c r="R1754" s="88"/>
      <c r="S1754" s="88" t="s">
        <v>9615</v>
      </c>
      <c r="T1754" s="88" t="s">
        <v>9445</v>
      </c>
      <c r="U1754" s="88" t="s">
        <v>9446</v>
      </c>
      <c r="V1754" s="88" t="s">
        <v>9616</v>
      </c>
      <c r="W1754" s="78" t="s">
        <v>9618</v>
      </c>
      <c r="X1754" s="83">
        <v>45032.127129629633</v>
      </c>
      <c r="Y1754" s="88" t="s">
        <v>1692</v>
      </c>
      <c r="Z1754" s="88" t="b">
        <v>0</v>
      </c>
      <c r="AA1754" s="88" t="b">
        <v>0</v>
      </c>
      <c r="AB1754" s="88"/>
      <c r="AC1754" s="88">
        <v>-8</v>
      </c>
      <c r="AD1754" s="88">
        <v>0</v>
      </c>
      <c r="AE1754" s="88" t="s">
        <v>1693</v>
      </c>
      <c r="AF1754" s="88" t="b">
        <v>0</v>
      </c>
      <c r="AG1754" s="88" t="b">
        <v>0</v>
      </c>
      <c r="AH1754" s="88"/>
      <c r="AI1754" s="88"/>
      <c r="AJ1754" s="88"/>
      <c r="AK1754" s="88" t="s">
        <v>9619</v>
      </c>
      <c r="AL1754" s="88" t="s">
        <v>9620</v>
      </c>
      <c r="AM1754" s="88" t="s">
        <v>9619</v>
      </c>
      <c r="AN1754" s="88">
        <v>1</v>
      </c>
      <c r="AO1754" s="88" t="s">
        <v>9451</v>
      </c>
      <c r="AP1754" s="88" t="b">
        <v>0</v>
      </c>
      <c r="AQ1754" s="88" t="b">
        <v>1</v>
      </c>
      <c r="AR1754" s="88" t="s">
        <v>2082</v>
      </c>
      <c r="AS1754" s="88" t="b">
        <v>0</v>
      </c>
      <c r="AT1754" s="88">
        <v>1</v>
      </c>
      <c r="AU1754" s="88">
        <v>1</v>
      </c>
    </row>
    <row r="1755" spans="1:47" ht="15" customHeight="1" x14ac:dyDescent="0.3">
      <c r="A1755" s="46" t="s">
        <v>1283</v>
      </c>
      <c r="B1755" s="46" t="s">
        <v>1284</v>
      </c>
      <c r="C1755" s="50"/>
      <c r="D1755" s="51"/>
      <c r="E1755" s="81"/>
      <c r="F1755" s="52"/>
      <c r="G1755" s="50"/>
      <c r="H1755" s="54"/>
      <c r="I1755" s="53"/>
      <c r="J1755" s="53"/>
      <c r="K1755" s="65"/>
      <c r="L1755" s="79"/>
      <c r="M1755" s="79"/>
      <c r="N1755" s="60"/>
      <c r="O1755" s="88" t="s">
        <v>1697</v>
      </c>
      <c r="P1755" s="83">
        <v>45032.062824074077</v>
      </c>
      <c r="Q1755" s="88" t="s">
        <v>9621</v>
      </c>
      <c r="R1755" s="88"/>
      <c r="S1755" s="88" t="s">
        <v>9619</v>
      </c>
      <c r="T1755" s="88" t="s">
        <v>9445</v>
      </c>
      <c r="U1755" s="88" t="s">
        <v>9622</v>
      </c>
      <c r="V1755" s="88" t="s">
        <v>9620</v>
      </c>
      <c r="W1755" s="78" t="s">
        <v>9623</v>
      </c>
      <c r="X1755" s="83">
        <v>45032.062824074077</v>
      </c>
      <c r="Y1755" s="88" t="s">
        <v>1692</v>
      </c>
      <c r="Z1755" s="88" t="b">
        <v>0</v>
      </c>
      <c r="AA1755" s="88" t="b">
        <v>0</v>
      </c>
      <c r="AB1755" s="88"/>
      <c r="AC1755" s="88">
        <v>14</v>
      </c>
      <c r="AD1755" s="88">
        <v>0</v>
      </c>
      <c r="AE1755" s="88" t="s">
        <v>1693</v>
      </c>
      <c r="AF1755" s="88" t="b">
        <v>0</v>
      </c>
      <c r="AG1755" s="88" t="b">
        <v>0</v>
      </c>
      <c r="AH1755" s="88"/>
      <c r="AI1755" s="88"/>
      <c r="AJ1755" s="88"/>
      <c r="AK1755" s="88" t="s">
        <v>9451</v>
      </c>
      <c r="AL1755" s="88" t="s">
        <v>9624</v>
      </c>
      <c r="AM1755" s="88" t="s">
        <v>9451</v>
      </c>
      <c r="AN1755" s="88">
        <v>1</v>
      </c>
      <c r="AO1755" s="88" t="s">
        <v>9451</v>
      </c>
      <c r="AP1755" s="88" t="b">
        <v>0</v>
      </c>
      <c r="AQ1755" s="88" t="b">
        <v>0</v>
      </c>
      <c r="AR1755" s="88"/>
      <c r="AS1755" s="88" t="b">
        <v>0</v>
      </c>
      <c r="AT1755" s="88">
        <v>0</v>
      </c>
      <c r="AU1755" s="88">
        <v>1</v>
      </c>
    </row>
    <row r="1756" spans="1:47" ht="15" customHeight="1" x14ac:dyDescent="0.3">
      <c r="A1756" s="46" t="s">
        <v>1285</v>
      </c>
      <c r="B1756" s="46" t="s">
        <v>1284</v>
      </c>
      <c r="C1756" s="50"/>
      <c r="D1756" s="51"/>
      <c r="E1756" s="81"/>
      <c r="F1756" s="52"/>
      <c r="G1756" s="50"/>
      <c r="H1756" s="54"/>
      <c r="I1756" s="53"/>
      <c r="J1756" s="53"/>
      <c r="K1756" s="65"/>
      <c r="L1756" s="79"/>
      <c r="M1756" s="79"/>
      <c r="N1756" s="60"/>
      <c r="O1756" s="88" t="s">
        <v>1697</v>
      </c>
      <c r="P1756" s="83">
        <v>45032.555219907408</v>
      </c>
      <c r="Q1756" s="88" t="s">
        <v>9625</v>
      </c>
      <c r="R1756" s="88"/>
      <c r="S1756" s="88" t="s">
        <v>9626</v>
      </c>
      <c r="T1756" s="88" t="s">
        <v>9445</v>
      </c>
      <c r="U1756" s="88" t="s">
        <v>1285</v>
      </c>
      <c r="V1756" s="88" t="s">
        <v>9627</v>
      </c>
      <c r="W1756" s="78" t="s">
        <v>9628</v>
      </c>
      <c r="X1756" s="83">
        <v>45032.555219907408</v>
      </c>
      <c r="Y1756" s="88" t="s">
        <v>1692</v>
      </c>
      <c r="Z1756" s="88" t="b">
        <v>0</v>
      </c>
      <c r="AA1756" s="88" t="b">
        <v>0</v>
      </c>
      <c r="AB1756" s="88"/>
      <c r="AC1756" s="88">
        <v>9</v>
      </c>
      <c r="AD1756" s="88">
        <v>0</v>
      </c>
      <c r="AE1756" s="88" t="s">
        <v>1693</v>
      </c>
      <c r="AF1756" s="88" t="b">
        <v>0</v>
      </c>
      <c r="AG1756" s="88" t="b">
        <v>0</v>
      </c>
      <c r="AH1756" s="88"/>
      <c r="AI1756" s="88"/>
      <c r="AJ1756" s="88"/>
      <c r="AK1756" s="88" t="s">
        <v>9451</v>
      </c>
      <c r="AL1756" s="88" t="s">
        <v>9624</v>
      </c>
      <c r="AM1756" s="88" t="s">
        <v>9451</v>
      </c>
      <c r="AN1756" s="88">
        <v>0</v>
      </c>
      <c r="AO1756" s="88" t="s">
        <v>9451</v>
      </c>
      <c r="AP1756" s="88" t="b">
        <v>0</v>
      </c>
      <c r="AQ1756" s="88" t="b">
        <v>0</v>
      </c>
      <c r="AR1756" s="88"/>
      <c r="AS1756" s="88" t="b">
        <v>0</v>
      </c>
      <c r="AT1756" s="88">
        <v>0</v>
      </c>
      <c r="AU1756" s="88">
        <v>1</v>
      </c>
    </row>
    <row r="1757" spans="1:47" ht="15" customHeight="1" x14ac:dyDescent="0.3">
      <c r="A1757" s="46" t="s">
        <v>1284</v>
      </c>
      <c r="B1757" s="46" t="s">
        <v>1284</v>
      </c>
      <c r="C1757" s="50"/>
      <c r="D1757" s="51"/>
      <c r="E1757" s="81"/>
      <c r="F1757" s="52"/>
      <c r="G1757" s="50"/>
      <c r="H1757" s="54"/>
      <c r="I1757" s="53"/>
      <c r="J1757" s="53"/>
      <c r="K1757" s="65"/>
      <c r="L1757" s="79"/>
      <c r="M1757" s="79"/>
      <c r="N1757" s="60"/>
      <c r="O1757" s="88" t="s">
        <v>1736</v>
      </c>
      <c r="P1757" s="83">
        <v>45031.959120370368</v>
      </c>
      <c r="Q1757" s="88"/>
      <c r="R1757" s="78" t="s">
        <v>9629</v>
      </c>
      <c r="S1757" s="88" t="s">
        <v>9630</v>
      </c>
      <c r="T1757" s="88" t="s">
        <v>9445</v>
      </c>
      <c r="U1757" s="88" t="s">
        <v>9631</v>
      </c>
      <c r="V1757" s="88" t="s">
        <v>9632</v>
      </c>
      <c r="W1757" s="78" t="s">
        <v>9633</v>
      </c>
      <c r="X1757" s="83">
        <v>45031.959120370368</v>
      </c>
      <c r="Y1757" s="88" t="s">
        <v>1692</v>
      </c>
      <c r="Z1757" s="88" t="b">
        <v>0</v>
      </c>
      <c r="AA1757" s="88" t="b">
        <v>0</v>
      </c>
      <c r="AB1757" s="88"/>
      <c r="AC1757" s="88">
        <v>21</v>
      </c>
      <c r="AD1757" s="88">
        <v>3</v>
      </c>
      <c r="AE1757" s="88" t="s">
        <v>1693</v>
      </c>
      <c r="AF1757" s="88" t="b">
        <v>0</v>
      </c>
      <c r="AG1757" s="88" t="b">
        <v>0</v>
      </c>
      <c r="AH1757" s="88" t="s">
        <v>9634</v>
      </c>
      <c r="AI1757" s="88" t="b">
        <v>0</v>
      </c>
      <c r="AJ1757" s="88">
        <v>0.9</v>
      </c>
      <c r="AK1757" s="88"/>
      <c r="AL1757" s="88"/>
      <c r="AM1757" s="88" t="s">
        <v>9630</v>
      </c>
      <c r="AN1757" s="88">
        <v>0</v>
      </c>
      <c r="AO1757" s="88"/>
      <c r="AP1757" s="88"/>
      <c r="AQ1757" s="88"/>
      <c r="AR1757" s="88"/>
      <c r="AS1757" s="88"/>
      <c r="AT1757" s="88"/>
      <c r="AU1757" s="88">
        <v>2</v>
      </c>
    </row>
    <row r="1758" spans="1:47" ht="15" customHeight="1" x14ac:dyDescent="0.3">
      <c r="A1758" s="46" t="s">
        <v>1284</v>
      </c>
      <c r="B1758" s="46" t="s">
        <v>1284</v>
      </c>
      <c r="C1758" s="50"/>
      <c r="D1758" s="51"/>
      <c r="E1758" s="81"/>
      <c r="F1758" s="52"/>
      <c r="G1758" s="50"/>
      <c r="H1758" s="54"/>
      <c r="I1758" s="53"/>
      <c r="J1758" s="53"/>
      <c r="K1758" s="65"/>
      <c r="L1758" s="79"/>
      <c r="M1758" s="79"/>
      <c r="N1758" s="60"/>
      <c r="O1758" s="88" t="s">
        <v>1736</v>
      </c>
      <c r="P1758" s="83">
        <v>45031.959791666668</v>
      </c>
      <c r="Q1758" s="88"/>
      <c r="R1758" s="78" t="s">
        <v>9635</v>
      </c>
      <c r="S1758" s="88" t="s">
        <v>9451</v>
      </c>
      <c r="T1758" s="88" t="s">
        <v>9445</v>
      </c>
      <c r="U1758" s="88" t="s">
        <v>9631</v>
      </c>
      <c r="V1758" s="88" t="s">
        <v>9624</v>
      </c>
      <c r="W1758" s="78" t="s">
        <v>9636</v>
      </c>
      <c r="X1758" s="83">
        <v>45031.959791666668</v>
      </c>
      <c r="Y1758" s="88" t="s">
        <v>1692</v>
      </c>
      <c r="Z1758" s="88" t="b">
        <v>0</v>
      </c>
      <c r="AA1758" s="88" t="b">
        <v>0</v>
      </c>
      <c r="AB1758" s="88"/>
      <c r="AC1758" s="88">
        <v>69</v>
      </c>
      <c r="AD1758" s="88">
        <v>1</v>
      </c>
      <c r="AE1758" s="88" t="s">
        <v>1693</v>
      </c>
      <c r="AF1758" s="88" t="b">
        <v>0</v>
      </c>
      <c r="AG1758" s="88" t="b">
        <v>0</v>
      </c>
      <c r="AH1758" s="88" t="s">
        <v>9634</v>
      </c>
      <c r="AI1758" s="88" t="b">
        <v>0</v>
      </c>
      <c r="AJ1758" s="88">
        <v>0.99</v>
      </c>
      <c r="AK1758" s="88"/>
      <c r="AL1758" s="88"/>
      <c r="AM1758" s="88" t="s">
        <v>9451</v>
      </c>
      <c r="AN1758" s="88">
        <v>0</v>
      </c>
      <c r="AO1758" s="88"/>
      <c r="AP1758" s="88"/>
      <c r="AQ1758" s="88"/>
      <c r="AR1758" s="88"/>
      <c r="AS1758" s="88"/>
      <c r="AT1758" s="88"/>
      <c r="AU1758" s="88">
        <v>2</v>
      </c>
    </row>
    <row r="1759" spans="1:47" ht="15" customHeight="1" x14ac:dyDescent="0.3">
      <c r="A1759" s="46" t="s">
        <v>1286</v>
      </c>
      <c r="B1759" s="46" t="s">
        <v>849</v>
      </c>
      <c r="C1759" s="50"/>
      <c r="D1759" s="51"/>
      <c r="E1759" s="81"/>
      <c r="F1759" s="52"/>
      <c r="G1759" s="50"/>
      <c r="H1759" s="54"/>
      <c r="I1759" s="53"/>
      <c r="J1759" s="53"/>
      <c r="K1759" s="65"/>
      <c r="L1759" s="79"/>
      <c r="M1759" s="79"/>
      <c r="N1759" s="60"/>
      <c r="O1759" s="88" t="s">
        <v>1697</v>
      </c>
      <c r="P1759" s="83">
        <v>45032.62939814815</v>
      </c>
      <c r="Q1759" s="88" t="s">
        <v>9637</v>
      </c>
      <c r="R1759" s="88"/>
      <c r="S1759" s="88" t="s">
        <v>9638</v>
      </c>
      <c r="T1759" s="88" t="s">
        <v>2326</v>
      </c>
      <c r="U1759" s="88" t="s">
        <v>9639</v>
      </c>
      <c r="V1759" s="88" t="s">
        <v>9640</v>
      </c>
      <c r="W1759" s="78" t="s">
        <v>9641</v>
      </c>
      <c r="X1759" s="83">
        <v>45032.62939814815</v>
      </c>
      <c r="Y1759" s="88" t="s">
        <v>1692</v>
      </c>
      <c r="Z1759" s="88" t="b">
        <v>0</v>
      </c>
      <c r="AA1759" s="88" t="b">
        <v>0</v>
      </c>
      <c r="AB1759" s="88"/>
      <c r="AC1759" s="88">
        <v>1</v>
      </c>
      <c r="AD1759" s="88">
        <v>0</v>
      </c>
      <c r="AE1759" s="88" t="s">
        <v>1693</v>
      </c>
      <c r="AF1759" s="88" t="b">
        <v>0</v>
      </c>
      <c r="AG1759" s="88" t="b">
        <v>0</v>
      </c>
      <c r="AH1759" s="88"/>
      <c r="AI1759" s="88"/>
      <c r="AJ1759" s="88"/>
      <c r="AK1759" s="88" t="s">
        <v>9642</v>
      </c>
      <c r="AL1759" s="88" t="s">
        <v>9643</v>
      </c>
      <c r="AM1759" s="88" t="s">
        <v>9642</v>
      </c>
      <c r="AN1759" s="88">
        <v>0</v>
      </c>
      <c r="AO1759" s="88" t="s">
        <v>9642</v>
      </c>
      <c r="AP1759" s="88" t="b">
        <v>0</v>
      </c>
      <c r="AQ1759" s="88" t="b">
        <v>0</v>
      </c>
      <c r="AR1759" s="88"/>
      <c r="AS1759" s="88" t="b">
        <v>0</v>
      </c>
      <c r="AT1759" s="88">
        <v>0</v>
      </c>
      <c r="AU1759" s="88">
        <v>1</v>
      </c>
    </row>
    <row r="1760" spans="1:47" ht="15" customHeight="1" x14ac:dyDescent="0.3">
      <c r="A1760" s="46" t="s">
        <v>332</v>
      </c>
      <c r="B1760" s="46" t="s">
        <v>849</v>
      </c>
      <c r="C1760" s="50"/>
      <c r="D1760" s="51"/>
      <c r="E1760" s="81"/>
      <c r="F1760" s="52"/>
      <c r="G1760" s="50"/>
      <c r="H1760" s="54"/>
      <c r="I1760" s="53"/>
      <c r="J1760" s="53"/>
      <c r="K1760" s="65"/>
      <c r="L1760" s="79"/>
      <c r="M1760" s="79"/>
      <c r="N1760" s="60"/>
      <c r="O1760" s="88" t="s">
        <v>1697</v>
      </c>
      <c r="P1760" s="83">
        <v>45032.636296296296</v>
      </c>
      <c r="Q1760" s="88" t="s">
        <v>9644</v>
      </c>
      <c r="R1760" s="88"/>
      <c r="S1760" s="88" t="s">
        <v>9645</v>
      </c>
      <c r="T1760" s="88" t="s">
        <v>2326</v>
      </c>
      <c r="U1760" s="88" t="s">
        <v>2604</v>
      </c>
      <c r="V1760" s="88" t="s">
        <v>9646</v>
      </c>
      <c r="W1760" s="78" t="s">
        <v>9647</v>
      </c>
      <c r="X1760" s="83">
        <v>45032.636296296296</v>
      </c>
      <c r="Y1760" s="88" t="s">
        <v>1692</v>
      </c>
      <c r="Z1760" s="88" t="b">
        <v>0</v>
      </c>
      <c r="AA1760" s="88" t="b">
        <v>0</v>
      </c>
      <c r="AB1760" s="88"/>
      <c r="AC1760" s="88">
        <v>1</v>
      </c>
      <c r="AD1760" s="88">
        <v>0</v>
      </c>
      <c r="AE1760" s="88" t="s">
        <v>1693</v>
      </c>
      <c r="AF1760" s="88" t="b">
        <v>0</v>
      </c>
      <c r="AG1760" s="88" t="b">
        <v>0</v>
      </c>
      <c r="AH1760" s="88"/>
      <c r="AI1760" s="88"/>
      <c r="AJ1760" s="88"/>
      <c r="AK1760" s="88" t="s">
        <v>9642</v>
      </c>
      <c r="AL1760" s="88" t="s">
        <v>9643</v>
      </c>
      <c r="AM1760" s="88" t="s">
        <v>9642</v>
      </c>
      <c r="AN1760" s="88">
        <v>0</v>
      </c>
      <c r="AO1760" s="88" t="s">
        <v>9642</v>
      </c>
      <c r="AP1760" s="88" t="b">
        <v>0</v>
      </c>
      <c r="AQ1760" s="88" t="b">
        <v>0</v>
      </c>
      <c r="AR1760" s="88"/>
      <c r="AS1760" s="88" t="b">
        <v>0</v>
      </c>
      <c r="AT1760" s="88">
        <v>0</v>
      </c>
      <c r="AU1760" s="88">
        <v>1</v>
      </c>
    </row>
    <row r="1761" spans="1:47" ht="15" customHeight="1" x14ac:dyDescent="0.3">
      <c r="A1761" s="46" t="s">
        <v>1287</v>
      </c>
      <c r="B1761" s="46" t="s">
        <v>849</v>
      </c>
      <c r="C1761" s="50"/>
      <c r="D1761" s="51"/>
      <c r="E1761" s="81"/>
      <c r="F1761" s="52"/>
      <c r="G1761" s="50"/>
      <c r="H1761" s="54"/>
      <c r="I1761" s="53"/>
      <c r="J1761" s="53"/>
      <c r="K1761" s="65"/>
      <c r="L1761" s="79"/>
      <c r="M1761" s="79"/>
      <c r="N1761" s="60"/>
      <c r="O1761" s="88" t="s">
        <v>1697</v>
      </c>
      <c r="P1761" s="83">
        <v>45032.696736111109</v>
      </c>
      <c r="Q1761" s="88" t="s">
        <v>9648</v>
      </c>
      <c r="R1761" s="88"/>
      <c r="S1761" s="88" t="s">
        <v>9649</v>
      </c>
      <c r="T1761" s="88" t="s">
        <v>2326</v>
      </c>
      <c r="U1761" s="88" t="s">
        <v>9650</v>
      </c>
      <c r="V1761" s="88" t="s">
        <v>9651</v>
      </c>
      <c r="W1761" s="78" t="s">
        <v>9652</v>
      </c>
      <c r="X1761" s="83">
        <v>45032.696736111109</v>
      </c>
      <c r="Y1761" s="88" t="s">
        <v>1692</v>
      </c>
      <c r="Z1761" s="88" t="b">
        <v>0</v>
      </c>
      <c r="AA1761" s="88" t="b">
        <v>0</v>
      </c>
      <c r="AB1761" s="88"/>
      <c r="AC1761" s="88">
        <v>1</v>
      </c>
      <c r="AD1761" s="88">
        <v>0</v>
      </c>
      <c r="AE1761" s="88" t="s">
        <v>1693</v>
      </c>
      <c r="AF1761" s="88" t="b">
        <v>0</v>
      </c>
      <c r="AG1761" s="88" t="b">
        <v>0</v>
      </c>
      <c r="AH1761" s="88"/>
      <c r="AI1761" s="88"/>
      <c r="AJ1761" s="88"/>
      <c r="AK1761" s="88" t="s">
        <v>9642</v>
      </c>
      <c r="AL1761" s="88" t="s">
        <v>9643</v>
      </c>
      <c r="AM1761" s="88" t="s">
        <v>9642</v>
      </c>
      <c r="AN1761" s="88">
        <v>0</v>
      </c>
      <c r="AO1761" s="88" t="s">
        <v>9642</v>
      </c>
      <c r="AP1761" s="88" t="b">
        <v>0</v>
      </c>
      <c r="AQ1761" s="88" t="b">
        <v>0</v>
      </c>
      <c r="AR1761" s="88"/>
      <c r="AS1761" s="88" t="b">
        <v>0</v>
      </c>
      <c r="AT1761" s="88">
        <v>0</v>
      </c>
      <c r="AU1761" s="88">
        <v>1</v>
      </c>
    </row>
    <row r="1762" spans="1:47" ht="15" customHeight="1" x14ac:dyDescent="0.3">
      <c r="A1762" s="46" t="s">
        <v>849</v>
      </c>
      <c r="B1762" s="46" t="s">
        <v>849</v>
      </c>
      <c r="C1762" s="50"/>
      <c r="D1762" s="51"/>
      <c r="E1762" s="81"/>
      <c r="F1762" s="52"/>
      <c r="G1762" s="50"/>
      <c r="H1762" s="54"/>
      <c r="I1762" s="53"/>
      <c r="J1762" s="53"/>
      <c r="K1762" s="65"/>
      <c r="L1762" s="79"/>
      <c r="M1762" s="79"/>
      <c r="N1762" s="60"/>
      <c r="O1762" s="88" t="s">
        <v>1736</v>
      </c>
      <c r="P1762" s="83">
        <v>45032.610486111109</v>
      </c>
      <c r="Q1762" s="88"/>
      <c r="R1762" s="78" t="s">
        <v>9653</v>
      </c>
      <c r="S1762" s="88" t="s">
        <v>9642</v>
      </c>
      <c r="T1762" s="88" t="s">
        <v>2326</v>
      </c>
      <c r="U1762" s="88" t="s">
        <v>849</v>
      </c>
      <c r="V1762" s="88" t="s">
        <v>9643</v>
      </c>
      <c r="W1762" s="78" t="s">
        <v>9654</v>
      </c>
      <c r="X1762" s="83">
        <v>45032.610486111109</v>
      </c>
      <c r="Y1762" s="88" t="s">
        <v>1692</v>
      </c>
      <c r="Z1762" s="88" t="b">
        <v>0</v>
      </c>
      <c r="AA1762" s="88" t="b">
        <v>0</v>
      </c>
      <c r="AB1762" s="88"/>
      <c r="AC1762" s="88">
        <v>21</v>
      </c>
      <c r="AD1762" s="88">
        <v>2</v>
      </c>
      <c r="AE1762" s="88" t="s">
        <v>1693</v>
      </c>
      <c r="AF1762" s="88" t="b">
        <v>0</v>
      </c>
      <c r="AG1762" s="88" t="b">
        <v>0</v>
      </c>
      <c r="AH1762" s="88" t="s">
        <v>9655</v>
      </c>
      <c r="AI1762" s="88" t="b">
        <v>0</v>
      </c>
      <c r="AJ1762" s="88">
        <v>0.92</v>
      </c>
      <c r="AK1762" s="88"/>
      <c r="AL1762" s="88"/>
      <c r="AM1762" s="88" t="s">
        <v>9642</v>
      </c>
      <c r="AN1762" s="88">
        <v>0</v>
      </c>
      <c r="AO1762" s="88"/>
      <c r="AP1762" s="88"/>
      <c r="AQ1762" s="88"/>
      <c r="AR1762" s="88"/>
      <c r="AS1762" s="88"/>
      <c r="AT1762" s="88"/>
      <c r="AU1762" s="88">
        <v>1</v>
      </c>
    </row>
    <row r="1763" spans="1:47" ht="15" customHeight="1" x14ac:dyDescent="0.3">
      <c r="A1763" s="46" t="s">
        <v>367</v>
      </c>
      <c r="B1763" s="46" t="s">
        <v>1288</v>
      </c>
      <c r="C1763" s="50"/>
      <c r="D1763" s="51"/>
      <c r="E1763" s="81"/>
      <c r="F1763" s="52"/>
      <c r="G1763" s="50"/>
      <c r="H1763" s="54"/>
      <c r="I1763" s="53"/>
      <c r="J1763" s="53"/>
      <c r="K1763" s="65"/>
      <c r="L1763" s="79"/>
      <c r="M1763" s="79"/>
      <c r="N1763" s="60"/>
      <c r="O1763" s="88" t="s">
        <v>1697</v>
      </c>
      <c r="P1763" s="83">
        <v>45033.726053240738</v>
      </c>
      <c r="Q1763" s="88" t="s">
        <v>9656</v>
      </c>
      <c r="R1763" s="88"/>
      <c r="S1763" s="88" t="s">
        <v>9657</v>
      </c>
      <c r="T1763" s="88" t="s">
        <v>1742</v>
      </c>
      <c r="U1763" s="88" t="s">
        <v>2864</v>
      </c>
      <c r="V1763" s="88" t="s">
        <v>9658</v>
      </c>
      <c r="W1763" s="78" t="s">
        <v>9659</v>
      </c>
      <c r="X1763" s="83">
        <v>45033.726053240738</v>
      </c>
      <c r="Y1763" s="88" t="s">
        <v>1692</v>
      </c>
      <c r="Z1763" s="88" t="b">
        <v>0</v>
      </c>
      <c r="AA1763" s="88" t="b">
        <v>0</v>
      </c>
      <c r="AB1763" s="88"/>
      <c r="AC1763" s="88">
        <v>3</v>
      </c>
      <c r="AD1763" s="88">
        <v>0</v>
      </c>
      <c r="AE1763" s="88" t="s">
        <v>1693</v>
      </c>
      <c r="AF1763" s="88" t="b">
        <v>0</v>
      </c>
      <c r="AG1763" s="88" t="b">
        <v>0</v>
      </c>
      <c r="AH1763" s="88"/>
      <c r="AI1763" s="88"/>
      <c r="AJ1763" s="88"/>
      <c r="AK1763" s="88" t="s">
        <v>9660</v>
      </c>
      <c r="AL1763" s="88" t="s">
        <v>9661</v>
      </c>
      <c r="AM1763" s="88" t="s">
        <v>9660</v>
      </c>
      <c r="AN1763" s="88">
        <v>0</v>
      </c>
      <c r="AO1763" s="88" t="s">
        <v>9660</v>
      </c>
      <c r="AP1763" s="88" t="b">
        <v>0</v>
      </c>
      <c r="AQ1763" s="88" t="b">
        <v>0</v>
      </c>
      <c r="AR1763" s="88"/>
      <c r="AS1763" s="88" t="b">
        <v>0</v>
      </c>
      <c r="AT1763" s="88">
        <v>0</v>
      </c>
      <c r="AU1763" s="88">
        <v>1</v>
      </c>
    </row>
    <row r="1764" spans="1:47" ht="15" customHeight="1" x14ac:dyDescent="0.3">
      <c r="A1764" s="46" t="s">
        <v>1288</v>
      </c>
      <c r="B1764" s="46" t="s">
        <v>1288</v>
      </c>
      <c r="C1764" s="50"/>
      <c r="D1764" s="51"/>
      <c r="E1764" s="81"/>
      <c r="F1764" s="52"/>
      <c r="G1764" s="50"/>
      <c r="H1764" s="54"/>
      <c r="I1764" s="53"/>
      <c r="J1764" s="53"/>
      <c r="K1764" s="65"/>
      <c r="L1764" s="79"/>
      <c r="M1764" s="79"/>
      <c r="N1764" s="60"/>
      <c r="O1764" s="88" t="s">
        <v>1736</v>
      </c>
      <c r="P1764" s="83">
        <v>45032.991956018515</v>
      </c>
      <c r="Q1764" s="88"/>
      <c r="R1764" s="88"/>
      <c r="S1764" s="88" t="s">
        <v>9660</v>
      </c>
      <c r="T1764" s="88" t="s">
        <v>1742</v>
      </c>
      <c r="U1764" s="88" t="s">
        <v>9662</v>
      </c>
      <c r="V1764" s="88" t="s">
        <v>9661</v>
      </c>
      <c r="W1764" s="78" t="s">
        <v>9663</v>
      </c>
      <c r="X1764" s="83">
        <v>45032.991956018515</v>
      </c>
      <c r="Y1764" s="88" t="s">
        <v>1692</v>
      </c>
      <c r="Z1764" s="88" t="b">
        <v>0</v>
      </c>
      <c r="AA1764" s="88" t="b">
        <v>0</v>
      </c>
      <c r="AB1764" s="88"/>
      <c r="AC1764" s="88">
        <v>1</v>
      </c>
      <c r="AD1764" s="88">
        <v>1</v>
      </c>
      <c r="AE1764" s="88" t="s">
        <v>1693</v>
      </c>
      <c r="AF1764" s="88" t="b">
        <v>0</v>
      </c>
      <c r="AG1764" s="88" t="b">
        <v>0</v>
      </c>
      <c r="AH1764" s="88" t="s">
        <v>9664</v>
      </c>
      <c r="AI1764" s="88" t="b">
        <v>0</v>
      </c>
      <c r="AJ1764" s="88">
        <v>0.6</v>
      </c>
      <c r="AK1764" s="88"/>
      <c r="AL1764" s="88"/>
      <c r="AM1764" s="88" t="s">
        <v>9660</v>
      </c>
      <c r="AN1764" s="88">
        <v>0</v>
      </c>
      <c r="AO1764" s="88"/>
      <c r="AP1764" s="88"/>
      <c r="AQ1764" s="88"/>
      <c r="AR1764" s="88"/>
      <c r="AS1764" s="88"/>
      <c r="AT1764" s="88"/>
      <c r="AU1764" s="88">
        <v>1</v>
      </c>
    </row>
    <row r="1765" spans="1:47" ht="15" customHeight="1" x14ac:dyDescent="0.3">
      <c r="A1765" s="46" t="s">
        <v>1289</v>
      </c>
      <c r="B1765" s="46" t="s">
        <v>498</v>
      </c>
      <c r="C1765" s="50"/>
      <c r="D1765" s="51"/>
      <c r="E1765" s="81"/>
      <c r="F1765" s="52"/>
      <c r="G1765" s="50"/>
      <c r="H1765" s="54"/>
      <c r="I1765" s="53"/>
      <c r="J1765" s="53"/>
      <c r="K1765" s="65"/>
      <c r="L1765" s="79"/>
      <c r="M1765" s="79"/>
      <c r="N1765" s="60"/>
      <c r="O1765" s="88" t="s">
        <v>1686</v>
      </c>
      <c r="P1765" s="83">
        <v>45032.867407407408</v>
      </c>
      <c r="Q1765" s="88" t="s">
        <v>9665</v>
      </c>
      <c r="R1765" s="88"/>
      <c r="S1765" s="88" t="s">
        <v>9666</v>
      </c>
      <c r="T1765" s="88" t="s">
        <v>1742</v>
      </c>
      <c r="U1765" s="88" t="s">
        <v>9667</v>
      </c>
      <c r="V1765" s="88" t="s">
        <v>9668</v>
      </c>
      <c r="W1765" s="78" t="s">
        <v>9669</v>
      </c>
      <c r="X1765" s="83">
        <v>45032.867407407408</v>
      </c>
      <c r="Y1765" s="88" t="s">
        <v>1692</v>
      </c>
      <c r="Z1765" s="88" t="b">
        <v>0</v>
      </c>
      <c r="AA1765" s="88" t="b">
        <v>0</v>
      </c>
      <c r="AB1765" s="88"/>
      <c r="AC1765" s="88">
        <v>2</v>
      </c>
      <c r="AD1765" s="88">
        <v>0</v>
      </c>
      <c r="AE1765" s="88" t="s">
        <v>1693</v>
      </c>
      <c r="AF1765" s="88" t="b">
        <v>0</v>
      </c>
      <c r="AG1765" s="88" t="b">
        <v>0</v>
      </c>
      <c r="AH1765" s="88"/>
      <c r="AI1765" s="88"/>
      <c r="AJ1765" s="88"/>
      <c r="AK1765" s="88" t="s">
        <v>9670</v>
      </c>
      <c r="AL1765" s="88" t="s">
        <v>9671</v>
      </c>
      <c r="AM1765" s="88" t="s">
        <v>9670</v>
      </c>
      <c r="AN1765" s="88">
        <v>0</v>
      </c>
      <c r="AO1765" s="88" t="s">
        <v>9672</v>
      </c>
      <c r="AP1765" s="88" t="b">
        <v>1</v>
      </c>
      <c r="AQ1765" s="88" t="b">
        <v>0</v>
      </c>
      <c r="AR1765" s="88"/>
      <c r="AS1765" s="88" t="b">
        <v>0</v>
      </c>
      <c r="AT1765" s="88">
        <v>1</v>
      </c>
      <c r="AU1765" s="88">
        <v>1</v>
      </c>
    </row>
    <row r="1766" spans="1:47" ht="15" customHeight="1" x14ac:dyDescent="0.3">
      <c r="A1766" s="46" t="s">
        <v>498</v>
      </c>
      <c r="B1766" s="46" t="s">
        <v>1289</v>
      </c>
      <c r="C1766" s="50"/>
      <c r="D1766" s="51"/>
      <c r="E1766" s="81"/>
      <c r="F1766" s="52"/>
      <c r="G1766" s="50"/>
      <c r="H1766" s="54"/>
      <c r="I1766" s="53"/>
      <c r="J1766" s="53"/>
      <c r="K1766" s="65"/>
      <c r="L1766" s="79"/>
      <c r="M1766" s="79"/>
      <c r="N1766" s="60"/>
      <c r="O1766" s="88" t="s">
        <v>1697</v>
      </c>
      <c r="P1766" s="83">
        <v>45032.795636574076</v>
      </c>
      <c r="Q1766" s="88" t="s">
        <v>9673</v>
      </c>
      <c r="R1766" s="88"/>
      <c r="S1766" s="88" t="s">
        <v>9670</v>
      </c>
      <c r="T1766" s="88" t="s">
        <v>1742</v>
      </c>
      <c r="U1766" s="88" t="s">
        <v>3810</v>
      </c>
      <c r="V1766" s="88" t="s">
        <v>9671</v>
      </c>
      <c r="W1766" s="78" t="s">
        <v>9674</v>
      </c>
      <c r="X1766" s="83">
        <v>45032.795636574076</v>
      </c>
      <c r="Y1766" s="88" t="s">
        <v>1692</v>
      </c>
      <c r="Z1766" s="88" t="b">
        <v>0</v>
      </c>
      <c r="AA1766" s="88" t="b">
        <v>0</v>
      </c>
      <c r="AB1766" s="88"/>
      <c r="AC1766" s="88">
        <v>1</v>
      </c>
      <c r="AD1766" s="88">
        <v>0</v>
      </c>
      <c r="AE1766" s="88" t="s">
        <v>1693</v>
      </c>
      <c r="AF1766" s="88" t="b">
        <v>0</v>
      </c>
      <c r="AG1766" s="88" t="b">
        <v>0</v>
      </c>
      <c r="AH1766" s="88"/>
      <c r="AI1766" s="88"/>
      <c r="AJ1766" s="88"/>
      <c r="AK1766" s="88" t="s">
        <v>9672</v>
      </c>
      <c r="AL1766" s="88" t="s">
        <v>9675</v>
      </c>
      <c r="AM1766" s="88" t="s">
        <v>9672</v>
      </c>
      <c r="AN1766" s="88">
        <v>1</v>
      </c>
      <c r="AO1766" s="88" t="s">
        <v>9672</v>
      </c>
      <c r="AP1766" s="88" t="b">
        <v>0</v>
      </c>
      <c r="AQ1766" s="88" t="b">
        <v>0</v>
      </c>
      <c r="AR1766" s="88"/>
      <c r="AS1766" s="88" t="b">
        <v>0</v>
      </c>
      <c r="AT1766" s="88">
        <v>0</v>
      </c>
      <c r="AU1766" s="88">
        <v>1</v>
      </c>
    </row>
    <row r="1767" spans="1:47" ht="15" customHeight="1" x14ac:dyDescent="0.3">
      <c r="A1767" s="46" t="s">
        <v>1290</v>
      </c>
      <c r="B1767" s="46" t="s">
        <v>1289</v>
      </c>
      <c r="C1767" s="50"/>
      <c r="D1767" s="51"/>
      <c r="E1767" s="81"/>
      <c r="F1767" s="52"/>
      <c r="G1767" s="50"/>
      <c r="H1767" s="54"/>
      <c r="I1767" s="53"/>
      <c r="J1767" s="53"/>
      <c r="K1767" s="65"/>
      <c r="L1767" s="79"/>
      <c r="M1767" s="79"/>
      <c r="N1767" s="60"/>
      <c r="O1767" s="88" t="s">
        <v>1697</v>
      </c>
      <c r="P1767" s="83">
        <v>45032.993391203701</v>
      </c>
      <c r="Q1767" s="88" t="s">
        <v>9676</v>
      </c>
      <c r="R1767" s="88"/>
      <c r="S1767" s="88" t="s">
        <v>9677</v>
      </c>
      <c r="T1767" s="88" t="s">
        <v>1742</v>
      </c>
      <c r="U1767" s="88" t="s">
        <v>9678</v>
      </c>
      <c r="V1767" s="88" t="s">
        <v>9679</v>
      </c>
      <c r="W1767" s="78" t="s">
        <v>9680</v>
      </c>
      <c r="X1767" s="83">
        <v>45032.993391203701</v>
      </c>
      <c r="Y1767" s="88" t="s">
        <v>1692</v>
      </c>
      <c r="Z1767" s="88" t="b">
        <v>0</v>
      </c>
      <c r="AA1767" s="88" t="b">
        <v>0</v>
      </c>
      <c r="AB1767" s="88"/>
      <c r="AC1767" s="88">
        <v>1</v>
      </c>
      <c r="AD1767" s="88">
        <v>0</v>
      </c>
      <c r="AE1767" s="88" t="s">
        <v>1693</v>
      </c>
      <c r="AF1767" s="88" t="b">
        <v>0</v>
      </c>
      <c r="AG1767" s="88" t="b">
        <v>0</v>
      </c>
      <c r="AH1767" s="88"/>
      <c r="AI1767" s="88"/>
      <c r="AJ1767" s="88"/>
      <c r="AK1767" s="88" t="s">
        <v>9672</v>
      </c>
      <c r="AL1767" s="88" t="s">
        <v>9675</v>
      </c>
      <c r="AM1767" s="88" t="s">
        <v>9672</v>
      </c>
      <c r="AN1767" s="88">
        <v>0</v>
      </c>
      <c r="AO1767" s="88" t="s">
        <v>9672</v>
      </c>
      <c r="AP1767" s="88" t="b">
        <v>0</v>
      </c>
      <c r="AQ1767" s="88" t="b">
        <v>0</v>
      </c>
      <c r="AR1767" s="88"/>
      <c r="AS1767" s="88" t="b">
        <v>0</v>
      </c>
      <c r="AT1767" s="88">
        <v>0</v>
      </c>
      <c r="AU1767" s="88">
        <v>1</v>
      </c>
    </row>
    <row r="1768" spans="1:47" ht="15" customHeight="1" x14ac:dyDescent="0.3">
      <c r="A1768" s="46" t="s">
        <v>1291</v>
      </c>
      <c r="B1768" s="46" t="s">
        <v>1289</v>
      </c>
      <c r="C1768" s="50"/>
      <c r="D1768" s="51"/>
      <c r="E1768" s="81"/>
      <c r="F1768" s="52"/>
      <c r="G1768" s="50"/>
      <c r="H1768" s="54"/>
      <c r="I1768" s="53"/>
      <c r="J1768" s="53"/>
      <c r="K1768" s="65"/>
      <c r="L1768" s="79"/>
      <c r="M1768" s="79"/>
      <c r="N1768" s="60"/>
      <c r="O1768" s="88" t="s">
        <v>1697</v>
      </c>
      <c r="P1768" s="83">
        <v>45033.73296296296</v>
      </c>
      <c r="Q1768" s="88" t="s">
        <v>9681</v>
      </c>
      <c r="R1768" s="88"/>
      <c r="S1768" s="88" t="s">
        <v>9682</v>
      </c>
      <c r="T1768" s="88" t="s">
        <v>1742</v>
      </c>
      <c r="U1768" s="88" t="s">
        <v>9683</v>
      </c>
      <c r="V1768" s="88" t="s">
        <v>9684</v>
      </c>
      <c r="W1768" s="78" t="s">
        <v>9685</v>
      </c>
      <c r="X1768" s="83">
        <v>45033.73296296296</v>
      </c>
      <c r="Y1768" s="88" t="s">
        <v>1692</v>
      </c>
      <c r="Z1768" s="88" t="b">
        <v>0</v>
      </c>
      <c r="AA1768" s="88" t="b">
        <v>0</v>
      </c>
      <c r="AB1768" s="88"/>
      <c r="AC1768" s="88">
        <v>2</v>
      </c>
      <c r="AD1768" s="88">
        <v>0</v>
      </c>
      <c r="AE1768" s="88" t="s">
        <v>1693</v>
      </c>
      <c r="AF1768" s="88" t="b">
        <v>0</v>
      </c>
      <c r="AG1768" s="88" t="b">
        <v>0</v>
      </c>
      <c r="AH1768" s="88"/>
      <c r="AI1768" s="88"/>
      <c r="AJ1768" s="88"/>
      <c r="AK1768" s="88" t="s">
        <v>9672</v>
      </c>
      <c r="AL1768" s="88" t="s">
        <v>9675</v>
      </c>
      <c r="AM1768" s="88" t="s">
        <v>9672</v>
      </c>
      <c r="AN1768" s="88">
        <v>0</v>
      </c>
      <c r="AO1768" s="88" t="s">
        <v>9672</v>
      </c>
      <c r="AP1768" s="88" t="b">
        <v>0</v>
      </c>
      <c r="AQ1768" s="88" t="b">
        <v>0</v>
      </c>
      <c r="AR1768" s="88"/>
      <c r="AS1768" s="88" t="b">
        <v>0</v>
      </c>
      <c r="AT1768" s="88">
        <v>0</v>
      </c>
      <c r="AU1768" s="88">
        <v>1</v>
      </c>
    </row>
    <row r="1769" spans="1:47" ht="15" customHeight="1" x14ac:dyDescent="0.3">
      <c r="A1769" s="46" t="s">
        <v>1289</v>
      </c>
      <c r="B1769" s="46" t="s">
        <v>1289</v>
      </c>
      <c r="C1769" s="50"/>
      <c r="D1769" s="51"/>
      <c r="E1769" s="81"/>
      <c r="F1769" s="52"/>
      <c r="G1769" s="50"/>
      <c r="H1769" s="54"/>
      <c r="I1769" s="53"/>
      <c r="J1769" s="53"/>
      <c r="K1769" s="65"/>
      <c r="L1769" s="79"/>
      <c r="M1769" s="79"/>
      <c r="N1769" s="60"/>
      <c r="O1769" s="88" t="s">
        <v>1736</v>
      </c>
      <c r="P1769" s="83">
        <v>45031.995752314811</v>
      </c>
      <c r="Q1769" s="88" t="s">
        <v>9686</v>
      </c>
      <c r="R1769" s="78" t="s">
        <v>9687</v>
      </c>
      <c r="S1769" s="88" t="s">
        <v>9672</v>
      </c>
      <c r="T1769" s="88" t="s">
        <v>1742</v>
      </c>
      <c r="U1769" s="88" t="s">
        <v>9667</v>
      </c>
      <c r="V1769" s="88" t="s">
        <v>9675</v>
      </c>
      <c r="W1769" s="78" t="s">
        <v>9688</v>
      </c>
      <c r="X1769" s="83">
        <v>45031.995752314811</v>
      </c>
      <c r="Y1769" s="88" t="s">
        <v>1692</v>
      </c>
      <c r="Z1769" s="88" t="b">
        <v>0</v>
      </c>
      <c r="AA1769" s="88" t="b">
        <v>0</v>
      </c>
      <c r="AB1769" s="88"/>
      <c r="AC1769" s="88">
        <v>12</v>
      </c>
      <c r="AD1769" s="88">
        <v>0</v>
      </c>
      <c r="AE1769" s="88" t="s">
        <v>1693</v>
      </c>
      <c r="AF1769" s="88" t="b">
        <v>0</v>
      </c>
      <c r="AG1769" s="88" t="b">
        <v>0</v>
      </c>
      <c r="AH1769" s="88" t="s">
        <v>9689</v>
      </c>
      <c r="AI1769" s="88" t="b">
        <v>0</v>
      </c>
      <c r="AJ1769" s="88">
        <v>1</v>
      </c>
      <c r="AK1769" s="88"/>
      <c r="AL1769" s="88"/>
      <c r="AM1769" s="88" t="s">
        <v>9672</v>
      </c>
      <c r="AN1769" s="88">
        <v>0</v>
      </c>
      <c r="AO1769" s="88"/>
      <c r="AP1769" s="88"/>
      <c r="AQ1769" s="88"/>
      <c r="AR1769" s="88"/>
      <c r="AS1769" s="88"/>
      <c r="AT1769" s="88"/>
      <c r="AU1769" s="88">
        <v>1</v>
      </c>
    </row>
    <row r="1770" spans="1:47" ht="15" customHeight="1" x14ac:dyDescent="0.3">
      <c r="A1770" s="46" t="s">
        <v>1292</v>
      </c>
      <c r="B1770" s="46" t="s">
        <v>1292</v>
      </c>
      <c r="C1770" s="50"/>
      <c r="D1770" s="51"/>
      <c r="E1770" s="81"/>
      <c r="F1770" s="52"/>
      <c r="G1770" s="50"/>
      <c r="H1770" s="54"/>
      <c r="I1770" s="53"/>
      <c r="J1770" s="53"/>
      <c r="K1770" s="65"/>
      <c r="L1770" s="79"/>
      <c r="M1770" s="79"/>
      <c r="N1770" s="60"/>
      <c r="O1770" s="88" t="s">
        <v>1697</v>
      </c>
      <c r="P1770" s="83">
        <v>45032.611585648148</v>
      </c>
      <c r="Q1770" s="88" t="s">
        <v>9690</v>
      </c>
      <c r="R1770" s="88"/>
      <c r="S1770" s="88" t="s">
        <v>9691</v>
      </c>
      <c r="T1770" s="88" t="s">
        <v>1742</v>
      </c>
      <c r="U1770" s="88" t="s">
        <v>1292</v>
      </c>
      <c r="V1770" s="88" t="s">
        <v>9692</v>
      </c>
      <c r="W1770" s="78" t="s">
        <v>9693</v>
      </c>
      <c r="X1770" s="83">
        <v>45032.611585648148</v>
      </c>
      <c r="Y1770" s="88" t="s">
        <v>1692</v>
      </c>
      <c r="Z1770" s="88" t="b">
        <v>0</v>
      </c>
      <c r="AA1770" s="88" t="b">
        <v>0</v>
      </c>
      <c r="AB1770" s="88"/>
      <c r="AC1770" s="88">
        <v>-2</v>
      </c>
      <c r="AD1770" s="88">
        <v>0</v>
      </c>
      <c r="AE1770" s="88" t="s">
        <v>1693</v>
      </c>
      <c r="AF1770" s="88" t="b">
        <v>0</v>
      </c>
      <c r="AG1770" s="88" t="b">
        <v>0</v>
      </c>
      <c r="AH1770" s="88"/>
      <c r="AI1770" s="88"/>
      <c r="AJ1770" s="88"/>
      <c r="AK1770" s="88" t="s">
        <v>9694</v>
      </c>
      <c r="AL1770" s="88" t="s">
        <v>9695</v>
      </c>
      <c r="AM1770" s="88" t="s">
        <v>9694</v>
      </c>
      <c r="AN1770" s="88">
        <v>0</v>
      </c>
      <c r="AO1770" s="88" t="s">
        <v>9694</v>
      </c>
      <c r="AP1770" s="88" t="b">
        <v>1</v>
      </c>
      <c r="AQ1770" s="88" t="b">
        <v>0</v>
      </c>
      <c r="AR1770" s="88"/>
      <c r="AS1770" s="88" t="b">
        <v>0</v>
      </c>
      <c r="AT1770" s="88">
        <v>0</v>
      </c>
      <c r="AU1770" s="88">
        <v>2</v>
      </c>
    </row>
    <row r="1771" spans="1:47" ht="15" customHeight="1" x14ac:dyDescent="0.3">
      <c r="A1771" s="46" t="s">
        <v>1292</v>
      </c>
      <c r="B1771" s="46" t="s">
        <v>1292</v>
      </c>
      <c r="C1771" s="50"/>
      <c r="D1771" s="51"/>
      <c r="E1771" s="81"/>
      <c r="F1771" s="52"/>
      <c r="G1771" s="50"/>
      <c r="H1771" s="54"/>
      <c r="I1771" s="53"/>
      <c r="J1771" s="53"/>
      <c r="K1771" s="65"/>
      <c r="L1771" s="79"/>
      <c r="M1771" s="79"/>
      <c r="N1771" s="60"/>
      <c r="O1771" s="88" t="s">
        <v>1736</v>
      </c>
      <c r="P1771" s="83">
        <v>45032.61109953704</v>
      </c>
      <c r="Q1771" s="88"/>
      <c r="R1771" s="78" t="s">
        <v>9696</v>
      </c>
      <c r="S1771" s="88" t="s">
        <v>9694</v>
      </c>
      <c r="T1771" s="88" t="s">
        <v>1742</v>
      </c>
      <c r="U1771" s="88" t="s">
        <v>1292</v>
      </c>
      <c r="V1771" s="88" t="s">
        <v>9695</v>
      </c>
      <c r="W1771" s="78" t="s">
        <v>9697</v>
      </c>
      <c r="X1771" s="83">
        <v>45032.61109953704</v>
      </c>
      <c r="Y1771" s="88" t="s">
        <v>1692</v>
      </c>
      <c r="Z1771" s="88" t="b">
        <v>0</v>
      </c>
      <c r="AA1771" s="88" t="b">
        <v>0</v>
      </c>
      <c r="AB1771" s="88"/>
      <c r="AC1771" s="88">
        <v>48</v>
      </c>
      <c r="AD1771" s="88">
        <v>7</v>
      </c>
      <c r="AE1771" s="88" t="s">
        <v>1693</v>
      </c>
      <c r="AF1771" s="88" t="b">
        <v>0</v>
      </c>
      <c r="AG1771" s="88" t="b">
        <v>0</v>
      </c>
      <c r="AH1771" s="88" t="s">
        <v>9698</v>
      </c>
      <c r="AI1771" s="88" t="b">
        <v>0</v>
      </c>
      <c r="AJ1771" s="88">
        <v>0.87</v>
      </c>
      <c r="AK1771" s="88"/>
      <c r="AL1771" s="88"/>
      <c r="AM1771" s="88" t="s">
        <v>9694</v>
      </c>
      <c r="AN1771" s="88">
        <v>0</v>
      </c>
      <c r="AO1771" s="88"/>
      <c r="AP1771" s="88"/>
      <c r="AQ1771" s="88"/>
      <c r="AR1771" s="88"/>
      <c r="AS1771" s="88"/>
      <c r="AT1771" s="88"/>
      <c r="AU1771" s="88">
        <v>2</v>
      </c>
    </row>
    <row r="1772" spans="1:47" ht="15" customHeight="1" x14ac:dyDescent="0.3">
      <c r="A1772" s="46" t="s">
        <v>1293</v>
      </c>
      <c r="B1772" s="46" t="s">
        <v>1294</v>
      </c>
      <c r="C1772" s="50"/>
      <c r="D1772" s="51"/>
      <c r="E1772" s="81"/>
      <c r="F1772" s="52"/>
      <c r="G1772" s="50"/>
      <c r="H1772" s="54"/>
      <c r="I1772" s="53"/>
      <c r="J1772" s="53"/>
      <c r="K1772" s="65"/>
      <c r="L1772" s="79"/>
      <c r="M1772" s="79"/>
      <c r="N1772" s="60"/>
      <c r="O1772" s="88" t="s">
        <v>1697</v>
      </c>
      <c r="P1772" s="83">
        <v>45033.990127314813</v>
      </c>
      <c r="Q1772" s="88" t="s">
        <v>9699</v>
      </c>
      <c r="R1772" s="88"/>
      <c r="S1772" s="88" t="s">
        <v>9700</v>
      </c>
      <c r="T1772" s="88" t="s">
        <v>3058</v>
      </c>
      <c r="U1772" s="88" t="s">
        <v>1293</v>
      </c>
      <c r="V1772" s="88" t="s">
        <v>9701</v>
      </c>
      <c r="W1772" s="78" t="s">
        <v>9702</v>
      </c>
      <c r="X1772" s="83">
        <v>45033.990127314813</v>
      </c>
      <c r="Y1772" s="88" t="s">
        <v>1692</v>
      </c>
      <c r="Z1772" s="88" t="b">
        <v>0</v>
      </c>
      <c r="AA1772" s="88" t="b">
        <v>0</v>
      </c>
      <c r="AB1772" s="88"/>
      <c r="AC1772" s="88">
        <v>2</v>
      </c>
      <c r="AD1772" s="88">
        <v>0</v>
      </c>
      <c r="AE1772" s="88" t="s">
        <v>1693</v>
      </c>
      <c r="AF1772" s="88" t="b">
        <v>0</v>
      </c>
      <c r="AG1772" s="88" t="b">
        <v>0</v>
      </c>
      <c r="AH1772" s="88"/>
      <c r="AI1772" s="88"/>
      <c r="AJ1772" s="88"/>
      <c r="AK1772" s="88" t="s">
        <v>9703</v>
      </c>
      <c r="AL1772" s="88" t="s">
        <v>9704</v>
      </c>
      <c r="AM1772" s="88" t="s">
        <v>9703</v>
      </c>
      <c r="AN1772" s="88">
        <v>0</v>
      </c>
      <c r="AO1772" s="88" t="s">
        <v>9703</v>
      </c>
      <c r="AP1772" s="88" t="b">
        <v>0</v>
      </c>
      <c r="AQ1772" s="88" t="b">
        <v>0</v>
      </c>
      <c r="AR1772" s="88"/>
      <c r="AS1772" s="88" t="b">
        <v>0</v>
      </c>
      <c r="AT1772" s="88">
        <v>0</v>
      </c>
      <c r="AU1772" s="88">
        <v>1</v>
      </c>
    </row>
    <row r="1773" spans="1:47" ht="15" customHeight="1" x14ac:dyDescent="0.3">
      <c r="A1773" s="46" t="s">
        <v>1294</v>
      </c>
      <c r="B1773" s="46" t="s">
        <v>1295</v>
      </c>
      <c r="C1773" s="50"/>
      <c r="D1773" s="51"/>
      <c r="E1773" s="81"/>
      <c r="F1773" s="52"/>
      <c r="G1773" s="50"/>
      <c r="H1773" s="54"/>
      <c r="I1773" s="53"/>
      <c r="J1773" s="53"/>
      <c r="K1773" s="65"/>
      <c r="L1773" s="79"/>
      <c r="M1773" s="79"/>
      <c r="N1773" s="60"/>
      <c r="O1773" s="88" t="s">
        <v>1686</v>
      </c>
      <c r="P1773" s="83">
        <v>45034.095960648148</v>
      </c>
      <c r="Q1773" s="88" t="s">
        <v>7354</v>
      </c>
      <c r="R1773" s="88"/>
      <c r="S1773" s="88" t="s">
        <v>9705</v>
      </c>
      <c r="T1773" s="88" t="s">
        <v>3058</v>
      </c>
      <c r="U1773" s="88" t="s">
        <v>9706</v>
      </c>
      <c r="V1773" s="88" t="s">
        <v>9707</v>
      </c>
      <c r="W1773" s="78" t="s">
        <v>9708</v>
      </c>
      <c r="X1773" s="83">
        <v>45034.095960648148</v>
      </c>
      <c r="Y1773" s="88" t="s">
        <v>1692</v>
      </c>
      <c r="Z1773" s="88" t="b">
        <v>0</v>
      </c>
      <c r="AA1773" s="88" t="b">
        <v>0</v>
      </c>
      <c r="AB1773" s="88"/>
      <c r="AC1773" s="88">
        <v>1</v>
      </c>
      <c r="AD1773" s="88">
        <v>0</v>
      </c>
      <c r="AE1773" s="88" t="s">
        <v>1693</v>
      </c>
      <c r="AF1773" s="88" t="b">
        <v>0</v>
      </c>
      <c r="AG1773" s="88" t="b">
        <v>0</v>
      </c>
      <c r="AH1773" s="88"/>
      <c r="AI1773" s="88"/>
      <c r="AJ1773" s="88"/>
      <c r="AK1773" s="88" t="s">
        <v>9709</v>
      </c>
      <c r="AL1773" s="88" t="s">
        <v>9710</v>
      </c>
      <c r="AM1773" s="88" t="s">
        <v>9709</v>
      </c>
      <c r="AN1773" s="88">
        <v>0</v>
      </c>
      <c r="AO1773" s="88" t="s">
        <v>9703</v>
      </c>
      <c r="AP1773" s="88" t="b">
        <v>1</v>
      </c>
      <c r="AQ1773" s="88" t="b">
        <v>0</v>
      </c>
      <c r="AR1773" s="88"/>
      <c r="AS1773" s="88" t="b">
        <v>0</v>
      </c>
      <c r="AT1773" s="88">
        <v>3</v>
      </c>
      <c r="AU1773" s="88">
        <v>2</v>
      </c>
    </row>
    <row r="1774" spans="1:47" ht="15" customHeight="1" x14ac:dyDescent="0.3">
      <c r="A1774" s="46" t="s">
        <v>1295</v>
      </c>
      <c r="B1774" s="46" t="s">
        <v>1294</v>
      </c>
      <c r="C1774" s="50"/>
      <c r="D1774" s="51"/>
      <c r="E1774" s="81"/>
      <c r="F1774" s="52"/>
      <c r="G1774" s="50"/>
      <c r="H1774" s="54"/>
      <c r="I1774" s="53"/>
      <c r="J1774" s="53"/>
      <c r="K1774" s="65"/>
      <c r="L1774" s="79"/>
      <c r="M1774" s="79"/>
      <c r="N1774" s="60"/>
      <c r="O1774" s="88" t="s">
        <v>1686</v>
      </c>
      <c r="P1774" s="83">
        <v>45034.080081018517</v>
      </c>
      <c r="Q1774" s="88" t="s">
        <v>9711</v>
      </c>
      <c r="R1774" s="88"/>
      <c r="S1774" s="88" t="s">
        <v>9709</v>
      </c>
      <c r="T1774" s="88" t="s">
        <v>3058</v>
      </c>
      <c r="U1774" s="88" t="s">
        <v>9712</v>
      </c>
      <c r="V1774" s="88" t="s">
        <v>9710</v>
      </c>
      <c r="W1774" s="78" t="s">
        <v>9713</v>
      </c>
      <c r="X1774" s="83">
        <v>45034.080081018517</v>
      </c>
      <c r="Y1774" s="88" t="s">
        <v>1692</v>
      </c>
      <c r="Z1774" s="88" t="b">
        <v>0</v>
      </c>
      <c r="AA1774" s="88" t="b">
        <v>0</v>
      </c>
      <c r="AB1774" s="88"/>
      <c r="AC1774" s="88">
        <v>1</v>
      </c>
      <c r="AD1774" s="88">
        <v>0</v>
      </c>
      <c r="AE1774" s="88" t="s">
        <v>1693</v>
      </c>
      <c r="AF1774" s="88" t="b">
        <v>0</v>
      </c>
      <c r="AG1774" s="88" t="b">
        <v>0</v>
      </c>
      <c r="AH1774" s="88"/>
      <c r="AI1774" s="88"/>
      <c r="AJ1774" s="88"/>
      <c r="AK1774" s="88" t="s">
        <v>9714</v>
      </c>
      <c r="AL1774" s="88" t="s">
        <v>9715</v>
      </c>
      <c r="AM1774" s="88" t="s">
        <v>9714</v>
      </c>
      <c r="AN1774" s="88">
        <v>1</v>
      </c>
      <c r="AO1774" s="88" t="s">
        <v>9703</v>
      </c>
      <c r="AP1774" s="88" t="b">
        <v>0</v>
      </c>
      <c r="AQ1774" s="88" t="b">
        <v>0</v>
      </c>
      <c r="AR1774" s="88"/>
      <c r="AS1774" s="88" t="b">
        <v>0</v>
      </c>
      <c r="AT1774" s="88">
        <v>2</v>
      </c>
      <c r="AU1774" s="88">
        <v>2</v>
      </c>
    </row>
    <row r="1775" spans="1:47" ht="15" customHeight="1" x14ac:dyDescent="0.3">
      <c r="A1775" s="46" t="s">
        <v>1294</v>
      </c>
      <c r="B1775" s="46" t="s">
        <v>1295</v>
      </c>
      <c r="C1775" s="50"/>
      <c r="D1775" s="51"/>
      <c r="E1775" s="81"/>
      <c r="F1775" s="52"/>
      <c r="G1775" s="50"/>
      <c r="H1775" s="54"/>
      <c r="I1775" s="53"/>
      <c r="J1775" s="53"/>
      <c r="K1775" s="65"/>
      <c r="L1775" s="79"/>
      <c r="M1775" s="79"/>
      <c r="N1775" s="60"/>
      <c r="O1775" s="88" t="s">
        <v>1686</v>
      </c>
      <c r="P1775" s="83">
        <v>45034.076215277775</v>
      </c>
      <c r="Q1775" s="88" t="s">
        <v>9716</v>
      </c>
      <c r="R1775" s="88"/>
      <c r="S1775" s="88" t="s">
        <v>9714</v>
      </c>
      <c r="T1775" s="88" t="s">
        <v>3058</v>
      </c>
      <c r="U1775" s="88" t="s">
        <v>9706</v>
      </c>
      <c r="V1775" s="88" t="s">
        <v>9715</v>
      </c>
      <c r="W1775" s="78" t="s">
        <v>9717</v>
      </c>
      <c r="X1775" s="83">
        <v>45034.076215277775</v>
      </c>
      <c r="Y1775" s="88" t="s">
        <v>1692</v>
      </c>
      <c r="Z1775" s="88" t="b">
        <v>0</v>
      </c>
      <c r="AA1775" s="88" t="b">
        <v>0</v>
      </c>
      <c r="AB1775" s="88"/>
      <c r="AC1775" s="88">
        <v>1</v>
      </c>
      <c r="AD1775" s="88">
        <v>0</v>
      </c>
      <c r="AE1775" s="88" t="s">
        <v>1693</v>
      </c>
      <c r="AF1775" s="88" t="b">
        <v>0</v>
      </c>
      <c r="AG1775" s="88" t="b">
        <v>0</v>
      </c>
      <c r="AH1775" s="88"/>
      <c r="AI1775" s="88"/>
      <c r="AJ1775" s="88"/>
      <c r="AK1775" s="88" t="s">
        <v>9718</v>
      </c>
      <c r="AL1775" s="88" t="s">
        <v>9719</v>
      </c>
      <c r="AM1775" s="88" t="s">
        <v>9718</v>
      </c>
      <c r="AN1775" s="88">
        <v>1</v>
      </c>
      <c r="AO1775" s="88" t="s">
        <v>9703</v>
      </c>
      <c r="AP1775" s="88" t="b">
        <v>1</v>
      </c>
      <c r="AQ1775" s="88" t="b">
        <v>0</v>
      </c>
      <c r="AR1775" s="88"/>
      <c r="AS1775" s="88" t="b">
        <v>0</v>
      </c>
      <c r="AT1775" s="88">
        <v>1</v>
      </c>
      <c r="AU1775" s="88">
        <v>2</v>
      </c>
    </row>
    <row r="1776" spans="1:47" ht="15" customHeight="1" x14ac:dyDescent="0.3">
      <c r="A1776" s="46" t="s">
        <v>1295</v>
      </c>
      <c r="B1776" s="46" t="s">
        <v>1294</v>
      </c>
      <c r="C1776" s="50"/>
      <c r="D1776" s="51"/>
      <c r="E1776" s="81"/>
      <c r="F1776" s="52"/>
      <c r="G1776" s="50"/>
      <c r="H1776" s="54"/>
      <c r="I1776" s="53"/>
      <c r="J1776" s="53"/>
      <c r="K1776" s="65"/>
      <c r="L1776" s="79"/>
      <c r="M1776" s="79"/>
      <c r="N1776" s="60"/>
      <c r="O1776" s="88" t="s">
        <v>1697</v>
      </c>
      <c r="P1776" s="83">
        <v>45034.045995370368</v>
      </c>
      <c r="Q1776" s="88" t="s">
        <v>9720</v>
      </c>
      <c r="R1776" s="88"/>
      <c r="S1776" s="88" t="s">
        <v>9718</v>
      </c>
      <c r="T1776" s="88" t="s">
        <v>3058</v>
      </c>
      <c r="U1776" s="88" t="s">
        <v>9712</v>
      </c>
      <c r="V1776" s="88" t="s">
        <v>9719</v>
      </c>
      <c r="W1776" s="78" t="s">
        <v>9721</v>
      </c>
      <c r="X1776" s="83">
        <v>45034.045995370368</v>
      </c>
      <c r="Y1776" s="88" t="s">
        <v>1692</v>
      </c>
      <c r="Z1776" s="88" t="b">
        <v>0</v>
      </c>
      <c r="AA1776" s="88" t="b">
        <v>0</v>
      </c>
      <c r="AB1776" s="88"/>
      <c r="AC1776" s="88">
        <v>1</v>
      </c>
      <c r="AD1776" s="88">
        <v>0</v>
      </c>
      <c r="AE1776" s="88" t="s">
        <v>1693</v>
      </c>
      <c r="AF1776" s="88" t="b">
        <v>0</v>
      </c>
      <c r="AG1776" s="88" t="b">
        <v>0</v>
      </c>
      <c r="AH1776" s="88"/>
      <c r="AI1776" s="88"/>
      <c r="AJ1776" s="88"/>
      <c r="AK1776" s="88" t="s">
        <v>9703</v>
      </c>
      <c r="AL1776" s="88" t="s">
        <v>9704</v>
      </c>
      <c r="AM1776" s="88" t="s">
        <v>9703</v>
      </c>
      <c r="AN1776" s="88">
        <v>1</v>
      </c>
      <c r="AO1776" s="88" t="s">
        <v>9703</v>
      </c>
      <c r="AP1776" s="88" t="b">
        <v>0</v>
      </c>
      <c r="AQ1776" s="88" t="b">
        <v>0</v>
      </c>
      <c r="AR1776" s="88"/>
      <c r="AS1776" s="88" t="b">
        <v>0</v>
      </c>
      <c r="AT1776" s="88">
        <v>0</v>
      </c>
      <c r="AU1776" s="88">
        <v>2</v>
      </c>
    </row>
    <row r="1777" spans="1:47" ht="15" customHeight="1" x14ac:dyDescent="0.3">
      <c r="A1777" s="46" t="s">
        <v>182</v>
      </c>
      <c r="B1777" s="46" t="s">
        <v>1294</v>
      </c>
      <c r="C1777" s="50"/>
      <c r="D1777" s="51"/>
      <c r="E1777" s="81"/>
      <c r="F1777" s="52"/>
      <c r="G1777" s="50"/>
      <c r="H1777" s="54"/>
      <c r="I1777" s="53"/>
      <c r="J1777" s="53"/>
      <c r="K1777" s="65"/>
      <c r="L1777" s="79"/>
      <c r="M1777" s="79"/>
      <c r="N1777" s="60"/>
      <c r="O1777" s="88" t="s">
        <v>1697</v>
      </c>
      <c r="P1777" s="83">
        <v>45033.988935185182</v>
      </c>
      <c r="Q1777" s="88" t="s">
        <v>9722</v>
      </c>
      <c r="R1777" s="88"/>
      <c r="S1777" s="88" t="s">
        <v>9723</v>
      </c>
      <c r="T1777" s="88" t="s">
        <v>3058</v>
      </c>
      <c r="U1777" s="88" t="s">
        <v>1733</v>
      </c>
      <c r="V1777" s="88" t="s">
        <v>9724</v>
      </c>
      <c r="W1777" s="78" t="s">
        <v>9725</v>
      </c>
      <c r="X1777" s="83">
        <v>45033.988935185182</v>
      </c>
      <c r="Y1777" s="88" t="s">
        <v>1692</v>
      </c>
      <c r="Z1777" s="88" t="b">
        <v>0</v>
      </c>
      <c r="AA1777" s="88" t="b">
        <v>0</v>
      </c>
      <c r="AB1777" s="88"/>
      <c r="AC1777" s="88">
        <v>1</v>
      </c>
      <c r="AD1777" s="88">
        <v>0</v>
      </c>
      <c r="AE1777" s="88" t="s">
        <v>1693</v>
      </c>
      <c r="AF1777" s="88" t="b">
        <v>0</v>
      </c>
      <c r="AG1777" s="88" t="b">
        <v>0</v>
      </c>
      <c r="AH1777" s="88"/>
      <c r="AI1777" s="88"/>
      <c r="AJ1777" s="88"/>
      <c r="AK1777" s="88" t="s">
        <v>9703</v>
      </c>
      <c r="AL1777" s="88" t="s">
        <v>9704</v>
      </c>
      <c r="AM1777" s="88" t="s">
        <v>9703</v>
      </c>
      <c r="AN1777" s="88">
        <v>0</v>
      </c>
      <c r="AO1777" s="88" t="s">
        <v>9703</v>
      </c>
      <c r="AP1777" s="88" t="b">
        <v>0</v>
      </c>
      <c r="AQ1777" s="88" t="b">
        <v>0</v>
      </c>
      <c r="AR1777" s="88"/>
      <c r="AS1777" s="88" t="b">
        <v>1</v>
      </c>
      <c r="AT1777" s="88">
        <v>0</v>
      </c>
      <c r="AU1777" s="88">
        <v>1</v>
      </c>
    </row>
    <row r="1778" spans="1:47" ht="15" customHeight="1" x14ac:dyDescent="0.3">
      <c r="A1778" s="46" t="s">
        <v>1294</v>
      </c>
      <c r="B1778" s="46" t="s">
        <v>1294</v>
      </c>
      <c r="C1778" s="50"/>
      <c r="D1778" s="51"/>
      <c r="E1778" s="81"/>
      <c r="F1778" s="52"/>
      <c r="G1778" s="50"/>
      <c r="H1778" s="54"/>
      <c r="I1778" s="53"/>
      <c r="J1778" s="53"/>
      <c r="K1778" s="65"/>
      <c r="L1778" s="79"/>
      <c r="M1778" s="79"/>
      <c r="N1778" s="60"/>
      <c r="O1778" s="88" t="s">
        <v>1736</v>
      </c>
      <c r="P1778" s="83">
        <v>45033.988923611112</v>
      </c>
      <c r="Q1778" s="88" t="s">
        <v>9726</v>
      </c>
      <c r="R1778" s="78" t="s">
        <v>9727</v>
      </c>
      <c r="S1778" s="88" t="s">
        <v>9703</v>
      </c>
      <c r="T1778" s="88" t="s">
        <v>3058</v>
      </c>
      <c r="U1778" s="88" t="s">
        <v>9706</v>
      </c>
      <c r="V1778" s="88" t="s">
        <v>9704</v>
      </c>
      <c r="W1778" s="78" t="s">
        <v>9728</v>
      </c>
      <c r="X1778" s="83">
        <v>45033.988923611112</v>
      </c>
      <c r="Y1778" s="88" t="s">
        <v>1692</v>
      </c>
      <c r="Z1778" s="88" t="b">
        <v>0</v>
      </c>
      <c r="AA1778" s="88" t="b">
        <v>0</v>
      </c>
      <c r="AB1778" s="88"/>
      <c r="AC1778" s="88">
        <v>0</v>
      </c>
      <c r="AD1778" s="88">
        <v>0</v>
      </c>
      <c r="AE1778" s="88" t="s">
        <v>1693</v>
      </c>
      <c r="AF1778" s="88" t="b">
        <v>0</v>
      </c>
      <c r="AG1778" s="88" t="b">
        <v>0</v>
      </c>
      <c r="AH1778" s="88" t="s">
        <v>9729</v>
      </c>
      <c r="AI1778" s="88" t="b">
        <v>0</v>
      </c>
      <c r="AJ1778" s="88">
        <v>0.5</v>
      </c>
      <c r="AK1778" s="88"/>
      <c r="AL1778" s="88"/>
      <c r="AM1778" s="88" t="s">
        <v>9703</v>
      </c>
      <c r="AN1778" s="88">
        <v>0</v>
      </c>
      <c r="AO1778" s="88"/>
      <c r="AP1778" s="88"/>
      <c r="AQ1778" s="88"/>
      <c r="AR1778" s="88"/>
      <c r="AS1778" s="88"/>
      <c r="AT1778" s="88"/>
      <c r="AU1778" s="88">
        <v>1</v>
      </c>
    </row>
    <row r="1779" spans="1:47" ht="15" customHeight="1" x14ac:dyDescent="0.3">
      <c r="A1779" s="46" t="s">
        <v>1296</v>
      </c>
      <c r="B1779" s="46" t="s">
        <v>1297</v>
      </c>
      <c r="C1779" s="50"/>
      <c r="D1779" s="51"/>
      <c r="E1779" s="81"/>
      <c r="F1779" s="52"/>
      <c r="G1779" s="50"/>
      <c r="H1779" s="54"/>
      <c r="I1779" s="53"/>
      <c r="J1779" s="53"/>
      <c r="K1779" s="65"/>
      <c r="L1779" s="79"/>
      <c r="M1779" s="79"/>
      <c r="N1779" s="60"/>
      <c r="O1779" s="88" t="s">
        <v>1686</v>
      </c>
      <c r="P1779" s="83">
        <v>45033.595972222225</v>
      </c>
      <c r="Q1779" s="88" t="s">
        <v>9730</v>
      </c>
      <c r="R1779" s="88"/>
      <c r="S1779" s="88" t="s">
        <v>9731</v>
      </c>
      <c r="T1779" s="88" t="s">
        <v>9732</v>
      </c>
      <c r="U1779" s="88" t="s">
        <v>9733</v>
      </c>
      <c r="V1779" s="88" t="s">
        <v>9734</v>
      </c>
      <c r="W1779" s="78" t="s">
        <v>9735</v>
      </c>
      <c r="X1779" s="83">
        <v>45033.595972222225</v>
      </c>
      <c r="Y1779" s="88" t="s">
        <v>1692</v>
      </c>
      <c r="Z1779" s="88" t="b">
        <v>0</v>
      </c>
      <c r="AA1779" s="88" t="b">
        <v>0</v>
      </c>
      <c r="AB1779" s="88"/>
      <c r="AC1779" s="88">
        <v>3</v>
      </c>
      <c r="AD1779" s="88">
        <v>0</v>
      </c>
      <c r="AE1779" s="88" t="s">
        <v>1693</v>
      </c>
      <c r="AF1779" s="88" t="b">
        <v>0</v>
      </c>
      <c r="AG1779" s="88" t="b">
        <v>0</v>
      </c>
      <c r="AH1779" s="88"/>
      <c r="AI1779" s="88"/>
      <c r="AJ1779" s="88"/>
      <c r="AK1779" s="88" t="s">
        <v>9736</v>
      </c>
      <c r="AL1779" s="88" t="s">
        <v>9737</v>
      </c>
      <c r="AM1779" s="88" t="s">
        <v>9736</v>
      </c>
      <c r="AN1779" s="88">
        <v>0</v>
      </c>
      <c r="AO1779" s="88" t="s">
        <v>9738</v>
      </c>
      <c r="AP1779" s="88" t="b">
        <v>0</v>
      </c>
      <c r="AQ1779" s="88" t="b">
        <v>0</v>
      </c>
      <c r="AR1779" s="88"/>
      <c r="AS1779" s="88" t="b">
        <v>0</v>
      </c>
      <c r="AT1779" s="88">
        <v>5</v>
      </c>
      <c r="AU1779" s="88">
        <v>1</v>
      </c>
    </row>
    <row r="1780" spans="1:47" ht="15" customHeight="1" x14ac:dyDescent="0.3">
      <c r="A1780" s="46" t="s">
        <v>1297</v>
      </c>
      <c r="B1780" s="46" t="s">
        <v>1296</v>
      </c>
      <c r="C1780" s="50"/>
      <c r="D1780" s="51"/>
      <c r="E1780" s="81"/>
      <c r="F1780" s="52"/>
      <c r="G1780" s="50"/>
      <c r="H1780" s="54"/>
      <c r="I1780" s="53"/>
      <c r="J1780" s="53"/>
      <c r="K1780" s="65"/>
      <c r="L1780" s="79"/>
      <c r="M1780" s="79"/>
      <c r="N1780" s="60"/>
      <c r="O1780" s="88" t="s">
        <v>1686</v>
      </c>
      <c r="P1780" s="83">
        <v>45033.584780092591</v>
      </c>
      <c r="Q1780" s="88" t="s">
        <v>9739</v>
      </c>
      <c r="R1780" s="88"/>
      <c r="S1780" s="88" t="s">
        <v>9736</v>
      </c>
      <c r="T1780" s="88" t="s">
        <v>9732</v>
      </c>
      <c r="U1780" s="88" t="s">
        <v>9740</v>
      </c>
      <c r="V1780" s="88" t="s">
        <v>9737</v>
      </c>
      <c r="W1780" s="78" t="s">
        <v>9741</v>
      </c>
      <c r="X1780" s="83">
        <v>45033.584780092591</v>
      </c>
      <c r="Y1780" s="88" t="s">
        <v>1692</v>
      </c>
      <c r="Z1780" s="88" t="b">
        <v>0</v>
      </c>
      <c r="AA1780" s="88" t="b">
        <v>0</v>
      </c>
      <c r="AB1780" s="88"/>
      <c r="AC1780" s="88">
        <v>14</v>
      </c>
      <c r="AD1780" s="88">
        <v>0</v>
      </c>
      <c r="AE1780" s="88" t="s">
        <v>1693</v>
      </c>
      <c r="AF1780" s="88" t="b">
        <v>0</v>
      </c>
      <c r="AG1780" s="88" t="b">
        <v>0</v>
      </c>
      <c r="AH1780" s="88"/>
      <c r="AI1780" s="88"/>
      <c r="AJ1780" s="88"/>
      <c r="AK1780" s="88" t="s">
        <v>9742</v>
      </c>
      <c r="AL1780" s="88" t="s">
        <v>9743</v>
      </c>
      <c r="AM1780" s="88" t="s">
        <v>9742</v>
      </c>
      <c r="AN1780" s="88">
        <v>1</v>
      </c>
      <c r="AO1780" s="88" t="s">
        <v>9738</v>
      </c>
      <c r="AP1780" s="88" t="b">
        <v>0</v>
      </c>
      <c r="AQ1780" s="88" t="b">
        <v>0</v>
      </c>
      <c r="AR1780" s="88"/>
      <c r="AS1780" s="88" t="b">
        <v>0</v>
      </c>
      <c r="AT1780" s="88">
        <v>4</v>
      </c>
      <c r="AU1780" s="88">
        <v>1</v>
      </c>
    </row>
    <row r="1781" spans="1:47" ht="15" customHeight="1" x14ac:dyDescent="0.3">
      <c r="A1781" s="46" t="s">
        <v>1296</v>
      </c>
      <c r="B1781" s="46" t="s">
        <v>1298</v>
      </c>
      <c r="C1781" s="50"/>
      <c r="D1781" s="51"/>
      <c r="E1781" s="81"/>
      <c r="F1781" s="52"/>
      <c r="G1781" s="50"/>
      <c r="H1781" s="54"/>
      <c r="I1781" s="53"/>
      <c r="J1781" s="53"/>
      <c r="K1781" s="65"/>
      <c r="L1781" s="79"/>
      <c r="M1781" s="79"/>
      <c r="N1781" s="60"/>
      <c r="O1781" s="88" t="s">
        <v>1686</v>
      </c>
      <c r="P1781" s="83">
        <v>45033.572939814818</v>
      </c>
      <c r="Q1781" s="88" t="s">
        <v>9744</v>
      </c>
      <c r="R1781" s="88"/>
      <c r="S1781" s="88" t="s">
        <v>9742</v>
      </c>
      <c r="T1781" s="88" t="s">
        <v>9732</v>
      </c>
      <c r="U1781" s="88" t="s">
        <v>9733</v>
      </c>
      <c r="V1781" s="88" t="s">
        <v>9743</v>
      </c>
      <c r="W1781" s="78" t="s">
        <v>9745</v>
      </c>
      <c r="X1781" s="83">
        <v>45033.572939814818</v>
      </c>
      <c r="Y1781" s="88" t="s">
        <v>1692</v>
      </c>
      <c r="Z1781" s="88" t="b">
        <v>0</v>
      </c>
      <c r="AA1781" s="88" t="b">
        <v>0</v>
      </c>
      <c r="AB1781" s="88"/>
      <c r="AC1781" s="88">
        <v>3</v>
      </c>
      <c r="AD1781" s="88">
        <v>0</v>
      </c>
      <c r="AE1781" s="88" t="s">
        <v>1693</v>
      </c>
      <c r="AF1781" s="88" t="b">
        <v>0</v>
      </c>
      <c r="AG1781" s="88" t="b">
        <v>0</v>
      </c>
      <c r="AH1781" s="88"/>
      <c r="AI1781" s="88"/>
      <c r="AJ1781" s="88"/>
      <c r="AK1781" s="88" t="s">
        <v>9746</v>
      </c>
      <c r="AL1781" s="88" t="s">
        <v>9747</v>
      </c>
      <c r="AM1781" s="88" t="s">
        <v>9746</v>
      </c>
      <c r="AN1781" s="88">
        <v>1</v>
      </c>
      <c r="AO1781" s="88" t="s">
        <v>9738</v>
      </c>
      <c r="AP1781" s="88" t="b">
        <v>0</v>
      </c>
      <c r="AQ1781" s="88" t="b">
        <v>0</v>
      </c>
      <c r="AR1781" s="88"/>
      <c r="AS1781" s="88" t="b">
        <v>0</v>
      </c>
      <c r="AT1781" s="88">
        <v>3</v>
      </c>
      <c r="AU1781" s="88">
        <v>1</v>
      </c>
    </row>
    <row r="1782" spans="1:47" ht="15" customHeight="1" x14ac:dyDescent="0.3">
      <c r="A1782" s="46" t="s">
        <v>1298</v>
      </c>
      <c r="B1782" s="46" t="s">
        <v>1299</v>
      </c>
      <c r="C1782" s="50"/>
      <c r="D1782" s="51"/>
      <c r="E1782" s="81"/>
      <c r="F1782" s="52"/>
      <c r="G1782" s="50"/>
      <c r="H1782" s="54"/>
      <c r="I1782" s="53"/>
      <c r="J1782" s="53"/>
      <c r="K1782" s="65"/>
      <c r="L1782" s="79"/>
      <c r="M1782" s="79"/>
      <c r="N1782" s="60"/>
      <c r="O1782" s="88" t="s">
        <v>1686</v>
      </c>
      <c r="P1782" s="83">
        <v>45033.540023148147</v>
      </c>
      <c r="Q1782" s="88" t="s">
        <v>9748</v>
      </c>
      <c r="R1782" s="88"/>
      <c r="S1782" s="88" t="s">
        <v>9746</v>
      </c>
      <c r="T1782" s="88" t="s">
        <v>9732</v>
      </c>
      <c r="U1782" s="88" t="s">
        <v>9749</v>
      </c>
      <c r="V1782" s="88" t="s">
        <v>9747</v>
      </c>
      <c r="W1782" s="78" t="s">
        <v>9750</v>
      </c>
      <c r="X1782" s="83">
        <v>45033.540023148147</v>
      </c>
      <c r="Y1782" s="88" t="s">
        <v>1692</v>
      </c>
      <c r="Z1782" s="88" t="b">
        <v>0</v>
      </c>
      <c r="AA1782" s="88" t="b">
        <v>0</v>
      </c>
      <c r="AB1782" s="88"/>
      <c r="AC1782" s="88">
        <v>18</v>
      </c>
      <c r="AD1782" s="88">
        <v>0</v>
      </c>
      <c r="AE1782" s="88" t="s">
        <v>1693</v>
      </c>
      <c r="AF1782" s="88" t="b">
        <v>0</v>
      </c>
      <c r="AG1782" s="88" t="b">
        <v>0</v>
      </c>
      <c r="AH1782" s="88"/>
      <c r="AI1782" s="88"/>
      <c r="AJ1782" s="88"/>
      <c r="AK1782" s="88" t="s">
        <v>9751</v>
      </c>
      <c r="AL1782" s="88" t="s">
        <v>9752</v>
      </c>
      <c r="AM1782" s="88" t="s">
        <v>9751</v>
      </c>
      <c r="AN1782" s="88">
        <v>1</v>
      </c>
      <c r="AO1782" s="88" t="s">
        <v>9738</v>
      </c>
      <c r="AP1782" s="88" t="b">
        <v>0</v>
      </c>
      <c r="AQ1782" s="88" t="b">
        <v>0</v>
      </c>
      <c r="AR1782" s="88"/>
      <c r="AS1782" s="88" t="b">
        <v>0</v>
      </c>
      <c r="AT1782" s="88">
        <v>2</v>
      </c>
      <c r="AU1782" s="88">
        <v>1</v>
      </c>
    </row>
    <row r="1783" spans="1:47" ht="15" customHeight="1" x14ac:dyDescent="0.3">
      <c r="A1783" s="46" t="s">
        <v>1299</v>
      </c>
      <c r="B1783" s="46" t="s">
        <v>1298</v>
      </c>
      <c r="C1783" s="50"/>
      <c r="D1783" s="51"/>
      <c r="E1783" s="81"/>
      <c r="F1783" s="52"/>
      <c r="G1783" s="50"/>
      <c r="H1783" s="54"/>
      <c r="I1783" s="53"/>
      <c r="J1783" s="53"/>
      <c r="K1783" s="65"/>
      <c r="L1783" s="79"/>
      <c r="M1783" s="79"/>
      <c r="N1783" s="60"/>
      <c r="O1783" s="88" t="s">
        <v>1686</v>
      </c>
      <c r="P1783" s="83">
        <v>45033.539386574077</v>
      </c>
      <c r="Q1783" s="88" t="s">
        <v>9753</v>
      </c>
      <c r="R1783" s="88"/>
      <c r="S1783" s="88" t="s">
        <v>9751</v>
      </c>
      <c r="T1783" s="88" t="s">
        <v>9732</v>
      </c>
      <c r="U1783" s="88" t="s">
        <v>1299</v>
      </c>
      <c r="V1783" s="88" t="s">
        <v>9752</v>
      </c>
      <c r="W1783" s="78" t="s">
        <v>9754</v>
      </c>
      <c r="X1783" s="83">
        <v>45033.539386574077</v>
      </c>
      <c r="Y1783" s="88" t="s">
        <v>1692</v>
      </c>
      <c r="Z1783" s="88" t="b">
        <v>0</v>
      </c>
      <c r="AA1783" s="88" t="b">
        <v>0</v>
      </c>
      <c r="AB1783" s="88"/>
      <c r="AC1783" s="88">
        <v>31</v>
      </c>
      <c r="AD1783" s="88">
        <v>0</v>
      </c>
      <c r="AE1783" s="88" t="s">
        <v>1693</v>
      </c>
      <c r="AF1783" s="88" t="b">
        <v>0</v>
      </c>
      <c r="AG1783" s="88" t="b">
        <v>0</v>
      </c>
      <c r="AH1783" s="88"/>
      <c r="AI1783" s="88"/>
      <c r="AJ1783" s="88"/>
      <c r="AK1783" s="88" t="s">
        <v>9755</v>
      </c>
      <c r="AL1783" s="88" t="s">
        <v>9756</v>
      </c>
      <c r="AM1783" s="88" t="s">
        <v>9755</v>
      </c>
      <c r="AN1783" s="88">
        <v>1</v>
      </c>
      <c r="AO1783" s="88" t="s">
        <v>9738</v>
      </c>
      <c r="AP1783" s="88" t="b">
        <v>0</v>
      </c>
      <c r="AQ1783" s="88" t="b">
        <v>0</v>
      </c>
      <c r="AR1783" s="88"/>
      <c r="AS1783" s="88" t="b">
        <v>0</v>
      </c>
      <c r="AT1783" s="88">
        <v>1</v>
      </c>
      <c r="AU1783" s="88">
        <v>1</v>
      </c>
    </row>
    <row r="1784" spans="1:47" ht="15" customHeight="1" x14ac:dyDescent="0.3">
      <c r="A1784" s="46" t="s">
        <v>1300</v>
      </c>
      <c r="B1784" s="46" t="s">
        <v>1298</v>
      </c>
      <c r="C1784" s="50"/>
      <c r="D1784" s="51"/>
      <c r="E1784" s="81"/>
      <c r="F1784" s="52"/>
      <c r="G1784" s="50"/>
      <c r="H1784" s="54"/>
      <c r="I1784" s="53"/>
      <c r="J1784" s="53"/>
      <c r="K1784" s="65"/>
      <c r="L1784" s="79"/>
      <c r="M1784" s="79"/>
      <c r="N1784" s="60"/>
      <c r="O1784" s="88" t="s">
        <v>1686</v>
      </c>
      <c r="P1784" s="83">
        <v>45033.6403125</v>
      </c>
      <c r="Q1784" s="88" t="s">
        <v>9757</v>
      </c>
      <c r="R1784" s="88"/>
      <c r="S1784" s="88" t="s">
        <v>9758</v>
      </c>
      <c r="T1784" s="88" t="s">
        <v>9732</v>
      </c>
      <c r="U1784" s="88" t="s">
        <v>9759</v>
      </c>
      <c r="V1784" s="88" t="s">
        <v>9760</v>
      </c>
      <c r="W1784" s="78" t="s">
        <v>9761</v>
      </c>
      <c r="X1784" s="83">
        <v>45033.6403125</v>
      </c>
      <c r="Y1784" s="88" t="s">
        <v>1692</v>
      </c>
      <c r="Z1784" s="88" t="b">
        <v>0</v>
      </c>
      <c r="AA1784" s="88" t="b">
        <v>0</v>
      </c>
      <c r="AB1784" s="88"/>
      <c r="AC1784" s="88">
        <v>11</v>
      </c>
      <c r="AD1784" s="88">
        <v>0</v>
      </c>
      <c r="AE1784" s="88" t="s">
        <v>1693</v>
      </c>
      <c r="AF1784" s="88" t="b">
        <v>0</v>
      </c>
      <c r="AG1784" s="88" t="b">
        <v>0</v>
      </c>
      <c r="AH1784" s="88"/>
      <c r="AI1784" s="88"/>
      <c r="AJ1784" s="88"/>
      <c r="AK1784" s="88" t="s">
        <v>9755</v>
      </c>
      <c r="AL1784" s="88" t="s">
        <v>9756</v>
      </c>
      <c r="AM1784" s="88" t="s">
        <v>9755</v>
      </c>
      <c r="AN1784" s="88">
        <v>0</v>
      </c>
      <c r="AO1784" s="88" t="s">
        <v>9738</v>
      </c>
      <c r="AP1784" s="88" t="b">
        <v>0</v>
      </c>
      <c r="AQ1784" s="88" t="b">
        <v>0</v>
      </c>
      <c r="AR1784" s="88"/>
      <c r="AS1784" s="88" t="b">
        <v>0</v>
      </c>
      <c r="AT1784" s="88">
        <v>1</v>
      </c>
      <c r="AU1784" s="88">
        <v>1</v>
      </c>
    </row>
    <row r="1785" spans="1:47" ht="15" customHeight="1" x14ac:dyDescent="0.3">
      <c r="A1785" s="46" t="s">
        <v>1298</v>
      </c>
      <c r="B1785" s="46" t="s">
        <v>1301</v>
      </c>
      <c r="C1785" s="50"/>
      <c r="D1785" s="51"/>
      <c r="E1785" s="81"/>
      <c r="F1785" s="52"/>
      <c r="G1785" s="50"/>
      <c r="H1785" s="54"/>
      <c r="I1785" s="53"/>
      <c r="J1785" s="53"/>
      <c r="K1785" s="65"/>
      <c r="L1785" s="79"/>
      <c r="M1785" s="79"/>
      <c r="N1785" s="60"/>
      <c r="O1785" s="88" t="s">
        <v>1697</v>
      </c>
      <c r="P1785" s="83">
        <v>45033.537800925929</v>
      </c>
      <c r="Q1785" s="88" t="s">
        <v>9762</v>
      </c>
      <c r="R1785" s="88"/>
      <c r="S1785" s="88" t="s">
        <v>9755</v>
      </c>
      <c r="T1785" s="88" t="s">
        <v>9732</v>
      </c>
      <c r="U1785" s="88" t="s">
        <v>9749</v>
      </c>
      <c r="V1785" s="88" t="s">
        <v>9756</v>
      </c>
      <c r="W1785" s="78" t="s">
        <v>9763</v>
      </c>
      <c r="X1785" s="83">
        <v>45033.537800925929</v>
      </c>
      <c r="Y1785" s="88" t="s">
        <v>1692</v>
      </c>
      <c r="Z1785" s="88" t="b">
        <v>0</v>
      </c>
      <c r="AA1785" s="88" t="b">
        <v>0</v>
      </c>
      <c r="AB1785" s="88"/>
      <c r="AC1785" s="88">
        <v>30</v>
      </c>
      <c r="AD1785" s="88">
        <v>0</v>
      </c>
      <c r="AE1785" s="88" t="s">
        <v>1693</v>
      </c>
      <c r="AF1785" s="88" t="b">
        <v>0</v>
      </c>
      <c r="AG1785" s="88" t="b">
        <v>0</v>
      </c>
      <c r="AH1785" s="88"/>
      <c r="AI1785" s="88"/>
      <c r="AJ1785" s="88"/>
      <c r="AK1785" s="88" t="s">
        <v>9738</v>
      </c>
      <c r="AL1785" s="88" t="s">
        <v>9764</v>
      </c>
      <c r="AM1785" s="88" t="s">
        <v>9738</v>
      </c>
      <c r="AN1785" s="88">
        <v>2</v>
      </c>
      <c r="AO1785" s="88" t="s">
        <v>9738</v>
      </c>
      <c r="AP1785" s="88" t="b">
        <v>0</v>
      </c>
      <c r="AQ1785" s="88" t="b">
        <v>0</v>
      </c>
      <c r="AR1785" s="88"/>
      <c r="AS1785" s="88" t="b">
        <v>0</v>
      </c>
      <c r="AT1785" s="88">
        <v>0</v>
      </c>
      <c r="AU1785" s="88">
        <v>1</v>
      </c>
    </row>
    <row r="1786" spans="1:47" ht="15" customHeight="1" x14ac:dyDescent="0.3">
      <c r="A1786" s="46" t="s">
        <v>1302</v>
      </c>
      <c r="B1786" s="46" t="s">
        <v>1303</v>
      </c>
      <c r="C1786" s="50"/>
      <c r="D1786" s="51"/>
      <c r="E1786" s="81"/>
      <c r="F1786" s="52"/>
      <c r="G1786" s="50"/>
      <c r="H1786" s="54"/>
      <c r="I1786" s="53"/>
      <c r="J1786" s="53"/>
      <c r="K1786" s="65"/>
      <c r="L1786" s="79"/>
      <c r="M1786" s="79"/>
      <c r="N1786" s="60"/>
      <c r="O1786" s="88" t="s">
        <v>1686</v>
      </c>
      <c r="P1786" s="83">
        <v>45034.380532407406</v>
      </c>
      <c r="Q1786" s="88" t="s">
        <v>9765</v>
      </c>
      <c r="R1786" s="88"/>
      <c r="S1786" s="88" t="s">
        <v>9766</v>
      </c>
      <c r="T1786" s="88" t="s">
        <v>9732</v>
      </c>
      <c r="U1786" s="88" t="s">
        <v>9767</v>
      </c>
      <c r="V1786" s="88" t="s">
        <v>9768</v>
      </c>
      <c r="W1786" s="78" t="s">
        <v>9769</v>
      </c>
      <c r="X1786" s="83">
        <v>45034.380532407406</v>
      </c>
      <c r="Y1786" s="88" t="s">
        <v>1692</v>
      </c>
      <c r="Z1786" s="88" t="b">
        <v>0</v>
      </c>
      <c r="AA1786" s="88" t="b">
        <v>0</v>
      </c>
      <c r="AB1786" s="88"/>
      <c r="AC1786" s="88">
        <v>1</v>
      </c>
      <c r="AD1786" s="88">
        <v>0</v>
      </c>
      <c r="AE1786" s="88" t="s">
        <v>1693</v>
      </c>
      <c r="AF1786" s="88" t="b">
        <v>0</v>
      </c>
      <c r="AG1786" s="88" t="b">
        <v>0</v>
      </c>
      <c r="AH1786" s="88"/>
      <c r="AI1786" s="88"/>
      <c r="AJ1786" s="88"/>
      <c r="AK1786" s="88" t="s">
        <v>9770</v>
      </c>
      <c r="AL1786" s="88" t="s">
        <v>9771</v>
      </c>
      <c r="AM1786" s="88" t="s">
        <v>9770</v>
      </c>
      <c r="AN1786" s="88">
        <v>0</v>
      </c>
      <c r="AO1786" s="88" t="s">
        <v>9738</v>
      </c>
      <c r="AP1786" s="88" t="b">
        <v>0</v>
      </c>
      <c r="AQ1786" s="88" t="b">
        <v>0</v>
      </c>
      <c r="AR1786" s="88"/>
      <c r="AS1786" s="88" t="b">
        <v>0</v>
      </c>
      <c r="AT1786" s="88">
        <v>4</v>
      </c>
      <c r="AU1786" s="88">
        <v>1</v>
      </c>
    </row>
    <row r="1787" spans="1:47" ht="15" customHeight="1" x14ac:dyDescent="0.3">
      <c r="A1787" s="46" t="s">
        <v>1303</v>
      </c>
      <c r="B1787" s="46" t="s">
        <v>1302</v>
      </c>
      <c r="C1787" s="50"/>
      <c r="D1787" s="51"/>
      <c r="E1787" s="81"/>
      <c r="F1787" s="52"/>
      <c r="G1787" s="50"/>
      <c r="H1787" s="54"/>
      <c r="I1787" s="53"/>
      <c r="J1787" s="53"/>
      <c r="K1787" s="65"/>
      <c r="L1787" s="79"/>
      <c r="M1787" s="79"/>
      <c r="N1787" s="60"/>
      <c r="O1787" s="88" t="s">
        <v>1686</v>
      </c>
      <c r="P1787" s="83">
        <v>45033.845243055555</v>
      </c>
      <c r="Q1787" s="88" t="s">
        <v>9772</v>
      </c>
      <c r="R1787" s="88"/>
      <c r="S1787" s="88" t="s">
        <v>9770</v>
      </c>
      <c r="T1787" s="88" t="s">
        <v>9732</v>
      </c>
      <c r="U1787" s="88" t="s">
        <v>1303</v>
      </c>
      <c r="V1787" s="88" t="s">
        <v>9771</v>
      </c>
      <c r="W1787" s="78" t="s">
        <v>9773</v>
      </c>
      <c r="X1787" s="83">
        <v>45033.845243055555</v>
      </c>
      <c r="Y1787" s="88" t="s">
        <v>1692</v>
      </c>
      <c r="Z1787" s="88" t="b">
        <v>0</v>
      </c>
      <c r="AA1787" s="88" t="b">
        <v>0</v>
      </c>
      <c r="AB1787" s="88"/>
      <c r="AC1787" s="88">
        <v>8</v>
      </c>
      <c r="AD1787" s="88">
        <v>0</v>
      </c>
      <c r="AE1787" s="88" t="s">
        <v>1693</v>
      </c>
      <c r="AF1787" s="88" t="b">
        <v>0</v>
      </c>
      <c r="AG1787" s="88" t="b">
        <v>0</v>
      </c>
      <c r="AH1787" s="88"/>
      <c r="AI1787" s="88"/>
      <c r="AJ1787" s="88"/>
      <c r="AK1787" s="88" t="s">
        <v>9774</v>
      </c>
      <c r="AL1787" s="88" t="s">
        <v>9775</v>
      </c>
      <c r="AM1787" s="88" t="s">
        <v>9774</v>
      </c>
      <c r="AN1787" s="88">
        <v>1</v>
      </c>
      <c r="AO1787" s="88" t="s">
        <v>9738</v>
      </c>
      <c r="AP1787" s="88" t="b">
        <v>0</v>
      </c>
      <c r="AQ1787" s="88" t="b">
        <v>0</v>
      </c>
      <c r="AR1787" s="88"/>
      <c r="AS1787" s="88" t="b">
        <v>0</v>
      </c>
      <c r="AT1787" s="88">
        <v>3</v>
      </c>
      <c r="AU1787" s="88">
        <v>1</v>
      </c>
    </row>
    <row r="1788" spans="1:47" ht="15" customHeight="1" x14ac:dyDescent="0.3">
      <c r="A1788" s="46" t="s">
        <v>1302</v>
      </c>
      <c r="B1788" s="46" t="s">
        <v>1300</v>
      </c>
      <c r="C1788" s="50"/>
      <c r="D1788" s="51"/>
      <c r="E1788" s="81"/>
      <c r="F1788" s="52"/>
      <c r="G1788" s="50"/>
      <c r="H1788" s="54"/>
      <c r="I1788" s="53"/>
      <c r="J1788" s="53"/>
      <c r="K1788" s="65"/>
      <c r="L1788" s="79"/>
      <c r="M1788" s="79"/>
      <c r="N1788" s="60"/>
      <c r="O1788" s="88" t="s">
        <v>1686</v>
      </c>
      <c r="P1788" s="83">
        <v>45033.683518518519</v>
      </c>
      <c r="Q1788" s="88" t="s">
        <v>9776</v>
      </c>
      <c r="R1788" s="88"/>
      <c r="S1788" s="88" t="s">
        <v>9774</v>
      </c>
      <c r="T1788" s="88" t="s">
        <v>9732</v>
      </c>
      <c r="U1788" s="88" t="s">
        <v>9767</v>
      </c>
      <c r="V1788" s="88" t="s">
        <v>9775</v>
      </c>
      <c r="W1788" s="78" t="s">
        <v>9777</v>
      </c>
      <c r="X1788" s="83">
        <v>45033.683518518519</v>
      </c>
      <c r="Y1788" s="88" t="s">
        <v>1692</v>
      </c>
      <c r="Z1788" s="88" t="b">
        <v>0</v>
      </c>
      <c r="AA1788" s="88" t="b">
        <v>0</v>
      </c>
      <c r="AB1788" s="88"/>
      <c r="AC1788" s="88">
        <v>10</v>
      </c>
      <c r="AD1788" s="88">
        <v>0</v>
      </c>
      <c r="AE1788" s="88" t="s">
        <v>1693</v>
      </c>
      <c r="AF1788" s="88" t="b">
        <v>0</v>
      </c>
      <c r="AG1788" s="88" t="b">
        <v>0</v>
      </c>
      <c r="AH1788" s="88"/>
      <c r="AI1788" s="88"/>
      <c r="AJ1788" s="88"/>
      <c r="AK1788" s="88" t="s">
        <v>9778</v>
      </c>
      <c r="AL1788" s="88" t="s">
        <v>9779</v>
      </c>
      <c r="AM1788" s="88" t="s">
        <v>9778</v>
      </c>
      <c r="AN1788" s="88">
        <v>1</v>
      </c>
      <c r="AO1788" s="88" t="s">
        <v>9738</v>
      </c>
      <c r="AP1788" s="88" t="b">
        <v>0</v>
      </c>
      <c r="AQ1788" s="88" t="b">
        <v>0</v>
      </c>
      <c r="AR1788" s="88"/>
      <c r="AS1788" s="88" t="b">
        <v>0</v>
      </c>
      <c r="AT1788" s="88">
        <v>2</v>
      </c>
      <c r="AU1788" s="88">
        <v>1</v>
      </c>
    </row>
    <row r="1789" spans="1:47" ht="15" customHeight="1" x14ac:dyDescent="0.3">
      <c r="A1789" s="46" t="s">
        <v>1300</v>
      </c>
      <c r="B1789" s="46" t="s">
        <v>1304</v>
      </c>
      <c r="C1789" s="50"/>
      <c r="D1789" s="51"/>
      <c r="E1789" s="81"/>
      <c r="F1789" s="52"/>
      <c r="G1789" s="50"/>
      <c r="H1789" s="54"/>
      <c r="I1789" s="53"/>
      <c r="J1789" s="53"/>
      <c r="K1789" s="65"/>
      <c r="L1789" s="79"/>
      <c r="M1789" s="79"/>
      <c r="N1789" s="60"/>
      <c r="O1789" s="88" t="s">
        <v>1686</v>
      </c>
      <c r="P1789" s="83">
        <v>45034.183900462966</v>
      </c>
      <c r="Q1789" s="88" t="s">
        <v>9780</v>
      </c>
      <c r="R1789" s="88"/>
      <c r="S1789" s="88" t="s">
        <v>9781</v>
      </c>
      <c r="T1789" s="88" t="s">
        <v>9732</v>
      </c>
      <c r="U1789" s="88" t="s">
        <v>9759</v>
      </c>
      <c r="V1789" s="88" t="s">
        <v>9782</v>
      </c>
      <c r="W1789" s="78" t="s">
        <v>9783</v>
      </c>
      <c r="X1789" s="83">
        <v>45034.183900462966</v>
      </c>
      <c r="Y1789" s="83">
        <v>45034.348900462966</v>
      </c>
      <c r="Z1789" s="88" t="b">
        <v>0</v>
      </c>
      <c r="AA1789" s="88" t="b">
        <v>0</v>
      </c>
      <c r="AB1789" s="88"/>
      <c r="AC1789" s="88">
        <v>2</v>
      </c>
      <c r="AD1789" s="88">
        <v>0</v>
      </c>
      <c r="AE1789" s="88" t="s">
        <v>1693</v>
      </c>
      <c r="AF1789" s="88" t="b">
        <v>0</v>
      </c>
      <c r="AG1789" s="88" t="b">
        <v>0</v>
      </c>
      <c r="AH1789" s="88"/>
      <c r="AI1789" s="88"/>
      <c r="AJ1789" s="88"/>
      <c r="AK1789" s="88" t="s">
        <v>9784</v>
      </c>
      <c r="AL1789" s="88" t="s">
        <v>9785</v>
      </c>
      <c r="AM1789" s="88" t="s">
        <v>9784</v>
      </c>
      <c r="AN1789" s="88">
        <v>0</v>
      </c>
      <c r="AO1789" s="88" t="s">
        <v>9738</v>
      </c>
      <c r="AP1789" s="88" t="b">
        <v>0</v>
      </c>
      <c r="AQ1789" s="88" t="b">
        <v>0</v>
      </c>
      <c r="AR1789" s="88"/>
      <c r="AS1789" s="88" t="b">
        <v>0</v>
      </c>
      <c r="AT1789" s="88">
        <v>3</v>
      </c>
      <c r="AU1789" s="88">
        <v>1</v>
      </c>
    </row>
    <row r="1790" spans="1:47" ht="15" customHeight="1" x14ac:dyDescent="0.3">
      <c r="A1790" s="46" t="s">
        <v>1304</v>
      </c>
      <c r="B1790" s="46" t="s">
        <v>1300</v>
      </c>
      <c r="C1790" s="50"/>
      <c r="D1790" s="51"/>
      <c r="E1790" s="81"/>
      <c r="F1790" s="52"/>
      <c r="G1790" s="50"/>
      <c r="H1790" s="54"/>
      <c r="I1790" s="53"/>
      <c r="J1790" s="53"/>
      <c r="K1790" s="65"/>
      <c r="L1790" s="79"/>
      <c r="M1790" s="79"/>
      <c r="N1790" s="60"/>
      <c r="O1790" s="88" t="s">
        <v>1686</v>
      </c>
      <c r="P1790" s="83">
        <v>45033.812893518516</v>
      </c>
      <c r="Q1790" s="88" t="s">
        <v>9786</v>
      </c>
      <c r="R1790" s="88"/>
      <c r="S1790" s="88" t="s">
        <v>9784</v>
      </c>
      <c r="T1790" s="88" t="s">
        <v>9732</v>
      </c>
      <c r="U1790" s="88" t="s">
        <v>9787</v>
      </c>
      <c r="V1790" s="88" t="s">
        <v>9785</v>
      </c>
      <c r="W1790" s="78" t="s">
        <v>9788</v>
      </c>
      <c r="X1790" s="83">
        <v>45033.812893518516</v>
      </c>
      <c r="Y1790" s="88" t="s">
        <v>1692</v>
      </c>
      <c r="Z1790" s="88" t="b">
        <v>0</v>
      </c>
      <c r="AA1790" s="88" t="b">
        <v>0</v>
      </c>
      <c r="AB1790" s="88"/>
      <c r="AC1790" s="88">
        <v>1</v>
      </c>
      <c r="AD1790" s="88">
        <v>0</v>
      </c>
      <c r="AE1790" s="88" t="s">
        <v>1693</v>
      </c>
      <c r="AF1790" s="88" t="b">
        <v>0</v>
      </c>
      <c r="AG1790" s="88" t="b">
        <v>0</v>
      </c>
      <c r="AH1790" s="88"/>
      <c r="AI1790" s="88"/>
      <c r="AJ1790" s="88"/>
      <c r="AK1790" s="88" t="s">
        <v>9778</v>
      </c>
      <c r="AL1790" s="88" t="s">
        <v>9779</v>
      </c>
      <c r="AM1790" s="88" t="s">
        <v>9778</v>
      </c>
      <c r="AN1790" s="88">
        <v>1</v>
      </c>
      <c r="AO1790" s="88" t="s">
        <v>9738</v>
      </c>
      <c r="AP1790" s="88" t="b">
        <v>0</v>
      </c>
      <c r="AQ1790" s="88" t="b">
        <v>0</v>
      </c>
      <c r="AR1790" s="88"/>
      <c r="AS1790" s="88" t="b">
        <v>0</v>
      </c>
      <c r="AT1790" s="88">
        <v>2</v>
      </c>
      <c r="AU1790" s="88">
        <v>1</v>
      </c>
    </row>
    <row r="1791" spans="1:47" ht="15" customHeight="1" x14ac:dyDescent="0.3">
      <c r="A1791" s="46" t="s">
        <v>1300</v>
      </c>
      <c r="B1791" s="46" t="s">
        <v>1305</v>
      </c>
      <c r="C1791" s="50"/>
      <c r="D1791" s="51"/>
      <c r="E1791" s="81"/>
      <c r="F1791" s="52"/>
      <c r="G1791" s="50"/>
      <c r="H1791" s="54"/>
      <c r="I1791" s="53"/>
      <c r="J1791" s="53"/>
      <c r="K1791" s="65"/>
      <c r="L1791" s="79"/>
      <c r="M1791" s="79"/>
      <c r="N1791" s="60"/>
      <c r="O1791" s="88" t="s">
        <v>1686</v>
      </c>
      <c r="P1791" s="83">
        <v>45033.612754629627</v>
      </c>
      <c r="Q1791" s="88" t="s">
        <v>9789</v>
      </c>
      <c r="R1791" s="88"/>
      <c r="S1791" s="88" t="s">
        <v>9778</v>
      </c>
      <c r="T1791" s="88" t="s">
        <v>9732</v>
      </c>
      <c r="U1791" s="88" t="s">
        <v>9759</v>
      </c>
      <c r="V1791" s="88" t="s">
        <v>9779</v>
      </c>
      <c r="W1791" s="78" t="s">
        <v>9790</v>
      </c>
      <c r="X1791" s="83">
        <v>45033.612754629627</v>
      </c>
      <c r="Y1791" s="88" t="s">
        <v>1692</v>
      </c>
      <c r="Z1791" s="88" t="b">
        <v>0</v>
      </c>
      <c r="AA1791" s="88" t="b">
        <v>0</v>
      </c>
      <c r="AB1791" s="88"/>
      <c r="AC1791" s="88">
        <v>14</v>
      </c>
      <c r="AD1791" s="88">
        <v>0</v>
      </c>
      <c r="AE1791" s="88" t="s">
        <v>1693</v>
      </c>
      <c r="AF1791" s="88" t="b">
        <v>0</v>
      </c>
      <c r="AG1791" s="88" t="b">
        <v>0</v>
      </c>
      <c r="AH1791" s="88"/>
      <c r="AI1791" s="88"/>
      <c r="AJ1791" s="88"/>
      <c r="AK1791" s="88" t="s">
        <v>9791</v>
      </c>
      <c r="AL1791" s="88" t="s">
        <v>9792</v>
      </c>
      <c r="AM1791" s="88" t="s">
        <v>9791</v>
      </c>
      <c r="AN1791" s="88">
        <v>2</v>
      </c>
      <c r="AO1791" s="88" t="s">
        <v>9738</v>
      </c>
      <c r="AP1791" s="88" t="b">
        <v>0</v>
      </c>
      <c r="AQ1791" s="88" t="b">
        <v>0</v>
      </c>
      <c r="AR1791" s="88"/>
      <c r="AS1791" s="88" t="b">
        <v>0</v>
      </c>
      <c r="AT1791" s="88">
        <v>1</v>
      </c>
      <c r="AU1791" s="88">
        <v>1</v>
      </c>
    </row>
    <row r="1792" spans="1:47" ht="15" customHeight="1" x14ac:dyDescent="0.3">
      <c r="A1792" s="46" t="s">
        <v>1305</v>
      </c>
      <c r="B1792" s="46" t="s">
        <v>1301</v>
      </c>
      <c r="C1792" s="50"/>
      <c r="D1792" s="51"/>
      <c r="E1792" s="81"/>
      <c r="F1792" s="52"/>
      <c r="G1792" s="50"/>
      <c r="H1792" s="54"/>
      <c r="I1792" s="53"/>
      <c r="J1792" s="53"/>
      <c r="K1792" s="65"/>
      <c r="L1792" s="79"/>
      <c r="M1792" s="79"/>
      <c r="N1792" s="60"/>
      <c r="O1792" s="88" t="s">
        <v>1697</v>
      </c>
      <c r="P1792" s="83">
        <v>45033.538252314815</v>
      </c>
      <c r="Q1792" s="88" t="s">
        <v>9793</v>
      </c>
      <c r="R1792" s="88"/>
      <c r="S1792" s="88" t="s">
        <v>9791</v>
      </c>
      <c r="T1792" s="88" t="s">
        <v>9732</v>
      </c>
      <c r="U1792" s="88" t="s">
        <v>9794</v>
      </c>
      <c r="V1792" s="88" t="s">
        <v>9792</v>
      </c>
      <c r="W1792" s="78" t="s">
        <v>9795</v>
      </c>
      <c r="X1792" s="83">
        <v>45033.538252314815</v>
      </c>
      <c r="Y1792" s="88" t="s">
        <v>1692</v>
      </c>
      <c r="Z1792" s="88" t="b">
        <v>0</v>
      </c>
      <c r="AA1792" s="88" t="b">
        <v>0</v>
      </c>
      <c r="AB1792" s="88"/>
      <c r="AC1792" s="88">
        <v>39</v>
      </c>
      <c r="AD1792" s="88">
        <v>0</v>
      </c>
      <c r="AE1792" s="88" t="s">
        <v>1693</v>
      </c>
      <c r="AF1792" s="88" t="b">
        <v>0</v>
      </c>
      <c r="AG1792" s="88" t="b">
        <v>0</v>
      </c>
      <c r="AH1792" s="88"/>
      <c r="AI1792" s="88"/>
      <c r="AJ1792" s="88"/>
      <c r="AK1792" s="88" t="s">
        <v>9738</v>
      </c>
      <c r="AL1792" s="88" t="s">
        <v>9764</v>
      </c>
      <c r="AM1792" s="88" t="s">
        <v>9738</v>
      </c>
      <c r="AN1792" s="88">
        <v>1</v>
      </c>
      <c r="AO1792" s="88" t="s">
        <v>9738</v>
      </c>
      <c r="AP1792" s="88" t="b">
        <v>0</v>
      </c>
      <c r="AQ1792" s="88" t="b">
        <v>0</v>
      </c>
      <c r="AR1792" s="88"/>
      <c r="AS1792" s="88" t="b">
        <v>0</v>
      </c>
      <c r="AT1792" s="88">
        <v>0</v>
      </c>
      <c r="AU1792" s="88">
        <v>1</v>
      </c>
    </row>
    <row r="1793" spans="1:47" ht="15" customHeight="1" x14ac:dyDescent="0.3">
      <c r="A1793" s="46" t="s">
        <v>1306</v>
      </c>
      <c r="B1793" s="46" t="s">
        <v>1307</v>
      </c>
      <c r="C1793" s="50"/>
      <c r="D1793" s="51"/>
      <c r="E1793" s="81"/>
      <c r="F1793" s="52"/>
      <c r="G1793" s="50"/>
      <c r="H1793" s="54"/>
      <c r="I1793" s="53"/>
      <c r="J1793" s="53"/>
      <c r="K1793" s="65"/>
      <c r="L1793" s="79"/>
      <c r="M1793" s="79"/>
      <c r="N1793" s="60"/>
      <c r="O1793" s="88" t="s">
        <v>1686</v>
      </c>
      <c r="P1793" s="83">
        <v>45033.630428240744</v>
      </c>
      <c r="Q1793" s="88" t="s">
        <v>9796</v>
      </c>
      <c r="R1793" s="88"/>
      <c r="S1793" s="88" t="s">
        <v>9797</v>
      </c>
      <c r="T1793" s="88" t="s">
        <v>9732</v>
      </c>
      <c r="U1793" s="88" t="s">
        <v>1306</v>
      </c>
      <c r="V1793" s="88" t="s">
        <v>9798</v>
      </c>
      <c r="W1793" s="78" t="s">
        <v>9799</v>
      </c>
      <c r="X1793" s="83">
        <v>45033.630428240744</v>
      </c>
      <c r="Y1793" s="88" t="s">
        <v>1692</v>
      </c>
      <c r="Z1793" s="88" t="b">
        <v>0</v>
      </c>
      <c r="AA1793" s="88" t="b">
        <v>0</v>
      </c>
      <c r="AB1793" s="88"/>
      <c r="AC1793" s="88">
        <v>6</v>
      </c>
      <c r="AD1793" s="88">
        <v>0</v>
      </c>
      <c r="AE1793" s="88" t="s">
        <v>1693</v>
      </c>
      <c r="AF1793" s="88" t="b">
        <v>0</v>
      </c>
      <c r="AG1793" s="88" t="b">
        <v>0</v>
      </c>
      <c r="AH1793" s="88"/>
      <c r="AI1793" s="88"/>
      <c r="AJ1793" s="88"/>
      <c r="AK1793" s="88" t="s">
        <v>9800</v>
      </c>
      <c r="AL1793" s="88" t="s">
        <v>9801</v>
      </c>
      <c r="AM1793" s="88" t="s">
        <v>9800</v>
      </c>
      <c r="AN1793" s="88">
        <v>1</v>
      </c>
      <c r="AO1793" s="88" t="s">
        <v>9738</v>
      </c>
      <c r="AP1793" s="88" t="b">
        <v>0</v>
      </c>
      <c r="AQ1793" s="88" t="b">
        <v>0</v>
      </c>
      <c r="AR1793" s="88"/>
      <c r="AS1793" s="88" t="b">
        <v>0</v>
      </c>
      <c r="AT1793" s="88">
        <v>2</v>
      </c>
      <c r="AU1793" s="88">
        <v>1</v>
      </c>
    </row>
    <row r="1794" spans="1:47" ht="15" customHeight="1" x14ac:dyDescent="0.3">
      <c r="A1794" s="46" t="s">
        <v>1307</v>
      </c>
      <c r="B1794" s="46" t="s">
        <v>1308</v>
      </c>
      <c r="C1794" s="50"/>
      <c r="D1794" s="51"/>
      <c r="E1794" s="81"/>
      <c r="F1794" s="52"/>
      <c r="G1794" s="50"/>
      <c r="H1794" s="54"/>
      <c r="I1794" s="53"/>
      <c r="J1794" s="53"/>
      <c r="K1794" s="65"/>
      <c r="L1794" s="79"/>
      <c r="M1794" s="79"/>
      <c r="N1794" s="60"/>
      <c r="O1794" s="88" t="s">
        <v>1686</v>
      </c>
      <c r="P1794" s="83">
        <v>45033.563240740739</v>
      </c>
      <c r="Q1794" s="88" t="s">
        <v>9802</v>
      </c>
      <c r="R1794" s="88"/>
      <c r="S1794" s="88" t="s">
        <v>9800</v>
      </c>
      <c r="T1794" s="88" t="s">
        <v>9732</v>
      </c>
      <c r="U1794" s="88" t="s">
        <v>9803</v>
      </c>
      <c r="V1794" s="88" t="s">
        <v>9801</v>
      </c>
      <c r="W1794" s="78" t="s">
        <v>9804</v>
      </c>
      <c r="X1794" s="83">
        <v>45033.563240740739</v>
      </c>
      <c r="Y1794" s="88" t="s">
        <v>1692</v>
      </c>
      <c r="Z1794" s="88" t="b">
        <v>0</v>
      </c>
      <c r="AA1794" s="88" t="b">
        <v>0</v>
      </c>
      <c r="AB1794" s="88"/>
      <c r="AC1794" s="88">
        <v>15</v>
      </c>
      <c r="AD1794" s="88">
        <v>0</v>
      </c>
      <c r="AE1794" s="88" t="s">
        <v>1693</v>
      </c>
      <c r="AF1794" s="88" t="b">
        <v>0</v>
      </c>
      <c r="AG1794" s="88" t="b">
        <v>0</v>
      </c>
      <c r="AH1794" s="88"/>
      <c r="AI1794" s="88"/>
      <c r="AJ1794" s="88"/>
      <c r="AK1794" s="88" t="s">
        <v>9805</v>
      </c>
      <c r="AL1794" s="88" t="s">
        <v>9806</v>
      </c>
      <c r="AM1794" s="88" t="s">
        <v>9805</v>
      </c>
      <c r="AN1794" s="88">
        <v>1</v>
      </c>
      <c r="AO1794" s="88" t="s">
        <v>9738</v>
      </c>
      <c r="AP1794" s="88" t="b">
        <v>0</v>
      </c>
      <c r="AQ1794" s="88" t="b">
        <v>0</v>
      </c>
      <c r="AR1794" s="88"/>
      <c r="AS1794" s="88" t="b">
        <v>0</v>
      </c>
      <c r="AT1794" s="88">
        <v>1</v>
      </c>
      <c r="AU1794" s="88">
        <v>1</v>
      </c>
    </row>
    <row r="1795" spans="1:47" ht="15" customHeight="1" x14ac:dyDescent="0.3">
      <c r="A1795" s="46" t="s">
        <v>1306</v>
      </c>
      <c r="B1795" s="46" t="s">
        <v>708</v>
      </c>
      <c r="C1795" s="50"/>
      <c r="D1795" s="51"/>
      <c r="E1795" s="81"/>
      <c r="F1795" s="52"/>
      <c r="G1795" s="50"/>
      <c r="H1795" s="54"/>
      <c r="I1795" s="53"/>
      <c r="J1795" s="53"/>
      <c r="K1795" s="65"/>
      <c r="L1795" s="79"/>
      <c r="M1795" s="79"/>
      <c r="N1795" s="60"/>
      <c r="O1795" s="88" t="s">
        <v>1686</v>
      </c>
      <c r="P1795" s="83">
        <v>45033.754814814813</v>
      </c>
      <c r="Q1795" s="88" t="s">
        <v>9807</v>
      </c>
      <c r="R1795" s="88"/>
      <c r="S1795" s="88" t="s">
        <v>9808</v>
      </c>
      <c r="T1795" s="88" t="s">
        <v>9732</v>
      </c>
      <c r="U1795" s="88" t="s">
        <v>1306</v>
      </c>
      <c r="V1795" s="88" t="s">
        <v>9809</v>
      </c>
      <c r="W1795" s="78" t="s">
        <v>9810</v>
      </c>
      <c r="X1795" s="83">
        <v>45033.754814814813</v>
      </c>
      <c r="Y1795" s="88" t="s">
        <v>1692</v>
      </c>
      <c r="Z1795" s="88" t="b">
        <v>0</v>
      </c>
      <c r="AA1795" s="88" t="b">
        <v>0</v>
      </c>
      <c r="AB1795" s="88"/>
      <c r="AC1795" s="88">
        <v>2</v>
      </c>
      <c r="AD1795" s="88">
        <v>0</v>
      </c>
      <c r="AE1795" s="88" t="s">
        <v>1693</v>
      </c>
      <c r="AF1795" s="88" t="b">
        <v>0</v>
      </c>
      <c r="AG1795" s="88" t="b">
        <v>0</v>
      </c>
      <c r="AH1795" s="88"/>
      <c r="AI1795" s="88"/>
      <c r="AJ1795" s="88"/>
      <c r="AK1795" s="88" t="s">
        <v>9811</v>
      </c>
      <c r="AL1795" s="88" t="s">
        <v>9812</v>
      </c>
      <c r="AM1795" s="88" t="s">
        <v>9811</v>
      </c>
      <c r="AN1795" s="88">
        <v>0</v>
      </c>
      <c r="AO1795" s="88" t="s">
        <v>9738</v>
      </c>
      <c r="AP1795" s="88" t="b">
        <v>0</v>
      </c>
      <c r="AQ1795" s="88" t="b">
        <v>0</v>
      </c>
      <c r="AR1795" s="88"/>
      <c r="AS1795" s="88" t="b">
        <v>0</v>
      </c>
      <c r="AT1795" s="88">
        <v>4</v>
      </c>
      <c r="AU1795" s="88">
        <v>1</v>
      </c>
    </row>
    <row r="1796" spans="1:47" ht="15" customHeight="1" x14ac:dyDescent="0.3">
      <c r="A1796" s="46" t="s">
        <v>708</v>
      </c>
      <c r="B1796" s="46" t="s">
        <v>1306</v>
      </c>
      <c r="C1796" s="50"/>
      <c r="D1796" s="51"/>
      <c r="E1796" s="81"/>
      <c r="F1796" s="52"/>
      <c r="G1796" s="50"/>
      <c r="H1796" s="54"/>
      <c r="I1796" s="53"/>
      <c r="J1796" s="53"/>
      <c r="K1796" s="65"/>
      <c r="L1796" s="79"/>
      <c r="M1796" s="79"/>
      <c r="N1796" s="60"/>
      <c r="O1796" s="88" t="s">
        <v>1686</v>
      </c>
      <c r="P1796" s="83">
        <v>45033.752118055556</v>
      </c>
      <c r="Q1796" s="88" t="s">
        <v>9813</v>
      </c>
      <c r="R1796" s="88"/>
      <c r="S1796" s="88" t="s">
        <v>9811</v>
      </c>
      <c r="T1796" s="88" t="s">
        <v>9732</v>
      </c>
      <c r="U1796" s="88" t="s">
        <v>708</v>
      </c>
      <c r="V1796" s="88" t="s">
        <v>9812</v>
      </c>
      <c r="W1796" s="78" t="s">
        <v>9814</v>
      </c>
      <c r="X1796" s="83">
        <v>45033.752118055556</v>
      </c>
      <c r="Y1796" s="88" t="s">
        <v>1692</v>
      </c>
      <c r="Z1796" s="88" t="b">
        <v>0</v>
      </c>
      <c r="AA1796" s="88" t="b">
        <v>0</v>
      </c>
      <c r="AB1796" s="88"/>
      <c r="AC1796" s="88">
        <v>5</v>
      </c>
      <c r="AD1796" s="88">
        <v>0</v>
      </c>
      <c r="AE1796" s="88" t="s">
        <v>1693</v>
      </c>
      <c r="AF1796" s="88" t="b">
        <v>0</v>
      </c>
      <c r="AG1796" s="88" t="b">
        <v>0</v>
      </c>
      <c r="AH1796" s="88"/>
      <c r="AI1796" s="88"/>
      <c r="AJ1796" s="88"/>
      <c r="AK1796" s="88" t="s">
        <v>9797</v>
      </c>
      <c r="AL1796" s="88" t="s">
        <v>9798</v>
      </c>
      <c r="AM1796" s="88" t="s">
        <v>9797</v>
      </c>
      <c r="AN1796" s="88">
        <v>1</v>
      </c>
      <c r="AO1796" s="88" t="s">
        <v>9738</v>
      </c>
      <c r="AP1796" s="88" t="b">
        <v>0</v>
      </c>
      <c r="AQ1796" s="88" t="b">
        <v>0</v>
      </c>
      <c r="AR1796" s="88"/>
      <c r="AS1796" s="88" t="b">
        <v>0</v>
      </c>
      <c r="AT1796" s="88">
        <v>3</v>
      </c>
      <c r="AU1796" s="88">
        <v>1</v>
      </c>
    </row>
    <row r="1797" spans="1:47" ht="15" customHeight="1" x14ac:dyDescent="0.3">
      <c r="A1797" s="46" t="s">
        <v>1306</v>
      </c>
      <c r="B1797" s="46" t="s">
        <v>1309</v>
      </c>
      <c r="C1797" s="50"/>
      <c r="D1797" s="51"/>
      <c r="E1797" s="81"/>
      <c r="F1797" s="52"/>
      <c r="G1797" s="50"/>
      <c r="H1797" s="54"/>
      <c r="I1797" s="53"/>
      <c r="J1797" s="53"/>
      <c r="K1797" s="65"/>
      <c r="L1797" s="79"/>
      <c r="M1797" s="79"/>
      <c r="N1797" s="60"/>
      <c r="O1797" s="88" t="s">
        <v>1686</v>
      </c>
      <c r="P1797" s="83">
        <v>45033.629270833335</v>
      </c>
      <c r="Q1797" s="88" t="s">
        <v>9815</v>
      </c>
      <c r="R1797" s="88"/>
      <c r="S1797" s="88" t="s">
        <v>9816</v>
      </c>
      <c r="T1797" s="88" t="s">
        <v>9732</v>
      </c>
      <c r="U1797" s="88" t="s">
        <v>1306</v>
      </c>
      <c r="V1797" s="88" t="s">
        <v>9817</v>
      </c>
      <c r="W1797" s="78" t="s">
        <v>9818</v>
      </c>
      <c r="X1797" s="83">
        <v>45033.629270833335</v>
      </c>
      <c r="Y1797" s="88" t="s">
        <v>1692</v>
      </c>
      <c r="Z1797" s="88" t="b">
        <v>0</v>
      </c>
      <c r="AA1797" s="88" t="b">
        <v>0</v>
      </c>
      <c r="AB1797" s="88"/>
      <c r="AC1797" s="88">
        <v>50</v>
      </c>
      <c r="AD1797" s="88">
        <v>0</v>
      </c>
      <c r="AE1797" s="88" t="s">
        <v>1693</v>
      </c>
      <c r="AF1797" s="88" t="b">
        <v>0</v>
      </c>
      <c r="AG1797" s="88" t="b">
        <v>0</v>
      </c>
      <c r="AH1797" s="88"/>
      <c r="AI1797" s="88"/>
      <c r="AJ1797" s="88"/>
      <c r="AK1797" s="88" t="s">
        <v>9819</v>
      </c>
      <c r="AL1797" s="88" t="s">
        <v>9820</v>
      </c>
      <c r="AM1797" s="88" t="s">
        <v>9819</v>
      </c>
      <c r="AN1797" s="88">
        <v>0</v>
      </c>
      <c r="AO1797" s="88" t="s">
        <v>9738</v>
      </c>
      <c r="AP1797" s="88" t="b">
        <v>0</v>
      </c>
      <c r="AQ1797" s="88" t="b">
        <v>0</v>
      </c>
      <c r="AR1797" s="88"/>
      <c r="AS1797" s="88" t="b">
        <v>0</v>
      </c>
      <c r="AT1797" s="88">
        <v>4</v>
      </c>
      <c r="AU1797" s="88">
        <v>1</v>
      </c>
    </row>
    <row r="1798" spans="1:47" ht="15" customHeight="1" x14ac:dyDescent="0.3">
      <c r="A1798" s="46" t="s">
        <v>204</v>
      </c>
      <c r="B1798" s="46" t="s">
        <v>1309</v>
      </c>
      <c r="C1798" s="50"/>
      <c r="D1798" s="51"/>
      <c r="E1798" s="81"/>
      <c r="F1798" s="52"/>
      <c r="G1798" s="50"/>
      <c r="H1798" s="54"/>
      <c r="I1798" s="53"/>
      <c r="J1798" s="53"/>
      <c r="K1798" s="65"/>
      <c r="L1798" s="79"/>
      <c r="M1798" s="79"/>
      <c r="N1798" s="60"/>
      <c r="O1798" s="88" t="s">
        <v>1686</v>
      </c>
      <c r="P1798" s="83">
        <v>45033.631319444445</v>
      </c>
      <c r="Q1798" s="88" t="s">
        <v>9821</v>
      </c>
      <c r="R1798" s="88"/>
      <c r="S1798" s="88" t="s">
        <v>9822</v>
      </c>
      <c r="T1798" s="88" t="s">
        <v>9732</v>
      </c>
      <c r="U1798" s="88" t="s">
        <v>204</v>
      </c>
      <c r="V1798" s="88" t="s">
        <v>9823</v>
      </c>
      <c r="W1798" s="78" t="s">
        <v>9824</v>
      </c>
      <c r="X1798" s="83">
        <v>45033.631319444445</v>
      </c>
      <c r="Y1798" s="88" t="s">
        <v>1692</v>
      </c>
      <c r="Z1798" s="88" t="b">
        <v>0</v>
      </c>
      <c r="AA1798" s="88" t="b">
        <v>0</v>
      </c>
      <c r="AB1798" s="88"/>
      <c r="AC1798" s="88">
        <v>19</v>
      </c>
      <c r="AD1798" s="88">
        <v>0</v>
      </c>
      <c r="AE1798" s="88" t="s">
        <v>1693</v>
      </c>
      <c r="AF1798" s="88" t="b">
        <v>0</v>
      </c>
      <c r="AG1798" s="88" t="b">
        <v>0</v>
      </c>
      <c r="AH1798" s="88"/>
      <c r="AI1798" s="88"/>
      <c r="AJ1798" s="88"/>
      <c r="AK1798" s="88" t="s">
        <v>9819</v>
      </c>
      <c r="AL1798" s="88" t="s">
        <v>9820</v>
      </c>
      <c r="AM1798" s="88" t="s">
        <v>9819</v>
      </c>
      <c r="AN1798" s="88">
        <v>0</v>
      </c>
      <c r="AO1798" s="88" t="s">
        <v>9738</v>
      </c>
      <c r="AP1798" s="88" t="b">
        <v>0</v>
      </c>
      <c r="AQ1798" s="88" t="b">
        <v>0</v>
      </c>
      <c r="AR1798" s="88"/>
      <c r="AS1798" s="88" t="b">
        <v>0</v>
      </c>
      <c r="AT1798" s="88">
        <v>4</v>
      </c>
      <c r="AU1798" s="88">
        <v>1</v>
      </c>
    </row>
    <row r="1799" spans="1:47" ht="15" customHeight="1" x14ac:dyDescent="0.3">
      <c r="A1799" s="46" t="s">
        <v>1310</v>
      </c>
      <c r="B1799" s="46" t="s">
        <v>1309</v>
      </c>
      <c r="C1799" s="50"/>
      <c r="D1799" s="51"/>
      <c r="E1799" s="81"/>
      <c r="F1799" s="52"/>
      <c r="G1799" s="50"/>
      <c r="H1799" s="54"/>
      <c r="I1799" s="53"/>
      <c r="J1799" s="53"/>
      <c r="K1799" s="65"/>
      <c r="L1799" s="79"/>
      <c r="M1799" s="79"/>
      <c r="N1799" s="60"/>
      <c r="O1799" s="88" t="s">
        <v>1686</v>
      </c>
      <c r="P1799" s="83">
        <v>45033.650416666664</v>
      </c>
      <c r="Q1799" s="88" t="s">
        <v>9825</v>
      </c>
      <c r="R1799" s="88"/>
      <c r="S1799" s="88" t="s">
        <v>9826</v>
      </c>
      <c r="T1799" s="88" t="s">
        <v>9732</v>
      </c>
      <c r="U1799" s="88" t="s">
        <v>1310</v>
      </c>
      <c r="V1799" s="88" t="s">
        <v>9827</v>
      </c>
      <c r="W1799" s="78" t="s">
        <v>9828</v>
      </c>
      <c r="X1799" s="83">
        <v>45033.650416666664</v>
      </c>
      <c r="Y1799" s="88" t="s">
        <v>1692</v>
      </c>
      <c r="Z1799" s="88" t="b">
        <v>0</v>
      </c>
      <c r="AA1799" s="88" t="b">
        <v>0</v>
      </c>
      <c r="AB1799" s="88"/>
      <c r="AC1799" s="88">
        <v>42</v>
      </c>
      <c r="AD1799" s="88">
        <v>0</v>
      </c>
      <c r="AE1799" s="88" t="s">
        <v>1693</v>
      </c>
      <c r="AF1799" s="88" t="b">
        <v>0</v>
      </c>
      <c r="AG1799" s="88" t="b">
        <v>0</v>
      </c>
      <c r="AH1799" s="88"/>
      <c r="AI1799" s="88"/>
      <c r="AJ1799" s="88"/>
      <c r="AK1799" s="88" t="s">
        <v>9819</v>
      </c>
      <c r="AL1799" s="88" t="s">
        <v>9820</v>
      </c>
      <c r="AM1799" s="88" t="s">
        <v>9819</v>
      </c>
      <c r="AN1799" s="88">
        <v>0</v>
      </c>
      <c r="AO1799" s="88" t="s">
        <v>9738</v>
      </c>
      <c r="AP1799" s="88" t="b">
        <v>0</v>
      </c>
      <c r="AQ1799" s="88" t="b">
        <v>0</v>
      </c>
      <c r="AR1799" s="88"/>
      <c r="AS1799" s="88" t="b">
        <v>0</v>
      </c>
      <c r="AT1799" s="88">
        <v>4</v>
      </c>
      <c r="AU1799" s="88">
        <v>1</v>
      </c>
    </row>
    <row r="1800" spans="1:47" ht="15" customHeight="1" x14ac:dyDescent="0.3">
      <c r="A1800" s="46" t="s">
        <v>1311</v>
      </c>
      <c r="B1800" s="46" t="s">
        <v>1309</v>
      </c>
      <c r="C1800" s="50"/>
      <c r="D1800" s="51"/>
      <c r="E1800" s="81"/>
      <c r="F1800" s="52"/>
      <c r="G1800" s="50"/>
      <c r="H1800" s="54"/>
      <c r="I1800" s="53"/>
      <c r="J1800" s="53"/>
      <c r="K1800" s="65"/>
      <c r="L1800" s="79"/>
      <c r="M1800" s="79"/>
      <c r="N1800" s="60"/>
      <c r="O1800" s="88" t="s">
        <v>1686</v>
      </c>
      <c r="P1800" s="83">
        <v>45033.682476851849</v>
      </c>
      <c r="Q1800" s="88" t="s">
        <v>9829</v>
      </c>
      <c r="R1800" s="88"/>
      <c r="S1800" s="88" t="s">
        <v>9830</v>
      </c>
      <c r="T1800" s="88" t="s">
        <v>9732</v>
      </c>
      <c r="U1800" s="88" t="s">
        <v>1311</v>
      </c>
      <c r="V1800" s="88" t="s">
        <v>9831</v>
      </c>
      <c r="W1800" s="78" t="s">
        <v>9832</v>
      </c>
      <c r="X1800" s="83">
        <v>45033.682476851849</v>
      </c>
      <c r="Y1800" s="88" t="s">
        <v>1692</v>
      </c>
      <c r="Z1800" s="88" t="b">
        <v>0</v>
      </c>
      <c r="AA1800" s="88" t="b">
        <v>0</v>
      </c>
      <c r="AB1800" s="88"/>
      <c r="AC1800" s="88">
        <v>11</v>
      </c>
      <c r="AD1800" s="88">
        <v>0</v>
      </c>
      <c r="AE1800" s="88" t="s">
        <v>1693</v>
      </c>
      <c r="AF1800" s="88" t="b">
        <v>0</v>
      </c>
      <c r="AG1800" s="88" t="b">
        <v>0</v>
      </c>
      <c r="AH1800" s="88"/>
      <c r="AI1800" s="88"/>
      <c r="AJ1800" s="88"/>
      <c r="AK1800" s="88" t="s">
        <v>9819</v>
      </c>
      <c r="AL1800" s="88" t="s">
        <v>9820</v>
      </c>
      <c r="AM1800" s="88" t="s">
        <v>9819</v>
      </c>
      <c r="AN1800" s="88">
        <v>0</v>
      </c>
      <c r="AO1800" s="88" t="s">
        <v>9738</v>
      </c>
      <c r="AP1800" s="88" t="b">
        <v>0</v>
      </c>
      <c r="AQ1800" s="88" t="b">
        <v>0</v>
      </c>
      <c r="AR1800" s="88"/>
      <c r="AS1800" s="88" t="b">
        <v>0</v>
      </c>
      <c r="AT1800" s="88">
        <v>4</v>
      </c>
      <c r="AU1800" s="88">
        <v>1</v>
      </c>
    </row>
    <row r="1801" spans="1:47" ht="15" customHeight="1" x14ac:dyDescent="0.3">
      <c r="A1801" s="46" t="s">
        <v>1309</v>
      </c>
      <c r="B1801" s="46" t="s">
        <v>1312</v>
      </c>
      <c r="C1801" s="50"/>
      <c r="D1801" s="51"/>
      <c r="E1801" s="81"/>
      <c r="F1801" s="52"/>
      <c r="G1801" s="50"/>
      <c r="H1801" s="54"/>
      <c r="I1801" s="53"/>
      <c r="J1801" s="53"/>
      <c r="K1801" s="65"/>
      <c r="L1801" s="79"/>
      <c r="M1801" s="79"/>
      <c r="N1801" s="60"/>
      <c r="O1801" s="88" t="s">
        <v>1686</v>
      </c>
      <c r="P1801" s="83">
        <v>45033.79824074074</v>
      </c>
      <c r="Q1801" s="88" t="s">
        <v>9833</v>
      </c>
      <c r="R1801" s="88"/>
      <c r="S1801" s="88" t="s">
        <v>9834</v>
      </c>
      <c r="T1801" s="88" t="s">
        <v>9732</v>
      </c>
      <c r="U1801" s="88" t="s">
        <v>9835</v>
      </c>
      <c r="V1801" s="88" t="s">
        <v>9836</v>
      </c>
      <c r="W1801" s="78" t="s">
        <v>9837</v>
      </c>
      <c r="X1801" s="83">
        <v>45033.79824074074</v>
      </c>
      <c r="Y1801" s="88" t="s">
        <v>1692</v>
      </c>
      <c r="Z1801" s="88" t="b">
        <v>0</v>
      </c>
      <c r="AA1801" s="88" t="b">
        <v>0</v>
      </c>
      <c r="AB1801" s="88"/>
      <c r="AC1801" s="88">
        <v>-5</v>
      </c>
      <c r="AD1801" s="88">
        <v>0</v>
      </c>
      <c r="AE1801" s="88" t="s">
        <v>1693</v>
      </c>
      <c r="AF1801" s="88" t="b">
        <v>0</v>
      </c>
      <c r="AG1801" s="88" t="b">
        <v>0</v>
      </c>
      <c r="AH1801" s="88"/>
      <c r="AI1801" s="88"/>
      <c r="AJ1801" s="88"/>
      <c r="AK1801" s="88" t="s">
        <v>9838</v>
      </c>
      <c r="AL1801" s="88" t="s">
        <v>9839</v>
      </c>
      <c r="AM1801" s="88" t="s">
        <v>9838</v>
      </c>
      <c r="AN1801" s="88">
        <v>0</v>
      </c>
      <c r="AO1801" s="88" t="s">
        <v>9738</v>
      </c>
      <c r="AP1801" s="88" t="b">
        <v>0</v>
      </c>
      <c r="AQ1801" s="88" t="b">
        <v>1</v>
      </c>
      <c r="AR1801" s="88" t="s">
        <v>2082</v>
      </c>
      <c r="AS1801" s="88" t="b">
        <v>0</v>
      </c>
      <c r="AT1801" s="88">
        <v>5</v>
      </c>
      <c r="AU1801" s="88">
        <v>1</v>
      </c>
    </row>
    <row r="1802" spans="1:47" ht="15" customHeight="1" x14ac:dyDescent="0.3">
      <c r="A1802" s="46" t="s">
        <v>1312</v>
      </c>
      <c r="B1802" s="46" t="s">
        <v>1309</v>
      </c>
      <c r="C1802" s="50"/>
      <c r="D1802" s="51"/>
      <c r="E1802" s="81"/>
      <c r="F1802" s="52"/>
      <c r="G1802" s="50"/>
      <c r="H1802" s="54"/>
      <c r="I1802" s="53"/>
      <c r="J1802" s="53"/>
      <c r="K1802" s="65"/>
      <c r="L1802" s="79"/>
      <c r="M1802" s="79"/>
      <c r="N1802" s="60"/>
      <c r="O1802" s="88" t="s">
        <v>1686</v>
      </c>
      <c r="P1802" s="83">
        <v>45033.796134259261</v>
      </c>
      <c r="Q1802" s="88" t="s">
        <v>9840</v>
      </c>
      <c r="R1802" s="88"/>
      <c r="S1802" s="88" t="s">
        <v>9838</v>
      </c>
      <c r="T1802" s="88" t="s">
        <v>9732</v>
      </c>
      <c r="U1802" s="88" t="s">
        <v>1312</v>
      </c>
      <c r="V1802" s="88" t="s">
        <v>9839</v>
      </c>
      <c r="W1802" s="78" t="s">
        <v>9841</v>
      </c>
      <c r="X1802" s="83">
        <v>45033.796134259261</v>
      </c>
      <c r="Y1802" s="88" t="s">
        <v>1692</v>
      </c>
      <c r="Z1802" s="88" t="b">
        <v>0</v>
      </c>
      <c r="AA1802" s="88" t="b">
        <v>0</v>
      </c>
      <c r="AB1802" s="88"/>
      <c r="AC1802" s="88">
        <v>7</v>
      </c>
      <c r="AD1802" s="88">
        <v>0</v>
      </c>
      <c r="AE1802" s="88" t="s">
        <v>1693</v>
      </c>
      <c r="AF1802" s="88" t="b">
        <v>0</v>
      </c>
      <c r="AG1802" s="88" t="b">
        <v>0</v>
      </c>
      <c r="AH1802" s="88"/>
      <c r="AI1802" s="88"/>
      <c r="AJ1802" s="88"/>
      <c r="AK1802" s="88" t="s">
        <v>9819</v>
      </c>
      <c r="AL1802" s="88" t="s">
        <v>9820</v>
      </c>
      <c r="AM1802" s="88" t="s">
        <v>9819</v>
      </c>
      <c r="AN1802" s="88">
        <v>1</v>
      </c>
      <c r="AO1802" s="88" t="s">
        <v>9738</v>
      </c>
      <c r="AP1802" s="88" t="b">
        <v>0</v>
      </c>
      <c r="AQ1802" s="88" t="b">
        <v>0</v>
      </c>
      <c r="AR1802" s="88"/>
      <c r="AS1802" s="88" t="b">
        <v>0</v>
      </c>
      <c r="AT1802" s="88">
        <v>4</v>
      </c>
      <c r="AU1802" s="88">
        <v>1</v>
      </c>
    </row>
    <row r="1803" spans="1:47" ht="15" customHeight="1" x14ac:dyDescent="0.3">
      <c r="A1803" s="46" t="s">
        <v>1313</v>
      </c>
      <c r="B1803" s="46" t="s">
        <v>1314</v>
      </c>
      <c r="C1803" s="50"/>
      <c r="D1803" s="51"/>
      <c r="E1803" s="81"/>
      <c r="F1803" s="52"/>
      <c r="G1803" s="50"/>
      <c r="H1803" s="54"/>
      <c r="I1803" s="53"/>
      <c r="J1803" s="53"/>
      <c r="K1803" s="65"/>
      <c r="L1803" s="79"/>
      <c r="M1803" s="79"/>
      <c r="N1803" s="60"/>
      <c r="O1803" s="88" t="s">
        <v>1686</v>
      </c>
      <c r="P1803" s="83">
        <v>45034.039004629631</v>
      </c>
      <c r="Q1803" s="88" t="s">
        <v>9842</v>
      </c>
      <c r="R1803" s="88"/>
      <c r="S1803" s="88" t="s">
        <v>9843</v>
      </c>
      <c r="T1803" s="88" t="s">
        <v>9732</v>
      </c>
      <c r="U1803" s="88" t="s">
        <v>9844</v>
      </c>
      <c r="V1803" s="88" t="s">
        <v>9845</v>
      </c>
      <c r="W1803" s="78" t="s">
        <v>9846</v>
      </c>
      <c r="X1803" s="83">
        <v>45034.039004629631</v>
      </c>
      <c r="Y1803" s="88" t="s">
        <v>1692</v>
      </c>
      <c r="Z1803" s="88" t="b">
        <v>0</v>
      </c>
      <c r="AA1803" s="88" t="b">
        <v>0</v>
      </c>
      <c r="AB1803" s="88"/>
      <c r="AC1803" s="88">
        <v>3</v>
      </c>
      <c r="AD1803" s="88">
        <v>0</v>
      </c>
      <c r="AE1803" s="88" t="s">
        <v>1693</v>
      </c>
      <c r="AF1803" s="88" t="b">
        <v>0</v>
      </c>
      <c r="AG1803" s="88" t="b">
        <v>0</v>
      </c>
      <c r="AH1803" s="88"/>
      <c r="AI1803" s="88"/>
      <c r="AJ1803" s="88"/>
      <c r="AK1803" s="88" t="s">
        <v>9847</v>
      </c>
      <c r="AL1803" s="88" t="s">
        <v>9848</v>
      </c>
      <c r="AM1803" s="88" t="s">
        <v>9847</v>
      </c>
      <c r="AN1803" s="88">
        <v>0</v>
      </c>
      <c r="AO1803" s="88" t="s">
        <v>9738</v>
      </c>
      <c r="AP1803" s="88" t="b">
        <v>0</v>
      </c>
      <c r="AQ1803" s="88" t="b">
        <v>0</v>
      </c>
      <c r="AR1803" s="88"/>
      <c r="AS1803" s="88" t="b">
        <v>0</v>
      </c>
      <c r="AT1803" s="88">
        <v>5</v>
      </c>
      <c r="AU1803" s="88">
        <v>1</v>
      </c>
    </row>
    <row r="1804" spans="1:47" ht="15" customHeight="1" x14ac:dyDescent="0.3">
      <c r="A1804" s="46" t="s">
        <v>1314</v>
      </c>
      <c r="B1804" s="46" t="s">
        <v>1309</v>
      </c>
      <c r="C1804" s="50"/>
      <c r="D1804" s="51"/>
      <c r="E1804" s="81"/>
      <c r="F1804" s="52"/>
      <c r="G1804" s="50"/>
      <c r="H1804" s="54"/>
      <c r="I1804" s="53"/>
      <c r="J1804" s="53"/>
      <c r="K1804" s="65"/>
      <c r="L1804" s="79"/>
      <c r="M1804" s="79"/>
      <c r="N1804" s="60"/>
      <c r="O1804" s="88" t="s">
        <v>1686</v>
      </c>
      <c r="P1804" s="83">
        <v>45033.80096064815</v>
      </c>
      <c r="Q1804" s="88" t="s">
        <v>9849</v>
      </c>
      <c r="R1804" s="88"/>
      <c r="S1804" s="88" t="s">
        <v>9847</v>
      </c>
      <c r="T1804" s="88" t="s">
        <v>9732</v>
      </c>
      <c r="U1804" s="88" t="s">
        <v>9850</v>
      </c>
      <c r="V1804" s="88" t="s">
        <v>9848</v>
      </c>
      <c r="W1804" s="78" t="s">
        <v>9851</v>
      </c>
      <c r="X1804" s="83">
        <v>45033.80096064815</v>
      </c>
      <c r="Y1804" s="88" t="s">
        <v>1692</v>
      </c>
      <c r="Z1804" s="88" t="b">
        <v>0</v>
      </c>
      <c r="AA1804" s="88" t="b">
        <v>0</v>
      </c>
      <c r="AB1804" s="88"/>
      <c r="AC1804" s="88">
        <v>3</v>
      </c>
      <c r="AD1804" s="88">
        <v>0</v>
      </c>
      <c r="AE1804" s="88" t="s">
        <v>1693</v>
      </c>
      <c r="AF1804" s="88" t="b">
        <v>0</v>
      </c>
      <c r="AG1804" s="88" t="b">
        <v>0</v>
      </c>
      <c r="AH1804" s="88"/>
      <c r="AI1804" s="88"/>
      <c r="AJ1804" s="88"/>
      <c r="AK1804" s="88" t="s">
        <v>9819</v>
      </c>
      <c r="AL1804" s="88" t="s">
        <v>9820</v>
      </c>
      <c r="AM1804" s="88" t="s">
        <v>9819</v>
      </c>
      <c r="AN1804" s="88">
        <v>1</v>
      </c>
      <c r="AO1804" s="88" t="s">
        <v>9738</v>
      </c>
      <c r="AP1804" s="88" t="b">
        <v>0</v>
      </c>
      <c r="AQ1804" s="88" t="b">
        <v>0</v>
      </c>
      <c r="AR1804" s="88"/>
      <c r="AS1804" s="88" t="b">
        <v>0</v>
      </c>
      <c r="AT1804" s="88">
        <v>4</v>
      </c>
      <c r="AU1804" s="88">
        <v>1</v>
      </c>
    </row>
    <row r="1805" spans="1:47" ht="15" customHeight="1" x14ac:dyDescent="0.3">
      <c r="A1805" s="46" t="s">
        <v>1309</v>
      </c>
      <c r="B1805" s="46" t="s">
        <v>1315</v>
      </c>
      <c r="C1805" s="50"/>
      <c r="D1805" s="51"/>
      <c r="E1805" s="81"/>
      <c r="F1805" s="52"/>
      <c r="G1805" s="50"/>
      <c r="H1805" s="54"/>
      <c r="I1805" s="53"/>
      <c r="J1805" s="53"/>
      <c r="K1805" s="65"/>
      <c r="L1805" s="79"/>
      <c r="M1805" s="79"/>
      <c r="N1805" s="60"/>
      <c r="O1805" s="88" t="s">
        <v>1686</v>
      </c>
      <c r="P1805" s="83">
        <v>45033.623182870368</v>
      </c>
      <c r="Q1805" s="88" t="s">
        <v>9852</v>
      </c>
      <c r="R1805" s="88"/>
      <c r="S1805" s="88" t="s">
        <v>9819</v>
      </c>
      <c r="T1805" s="88" t="s">
        <v>9732</v>
      </c>
      <c r="U1805" s="88" t="s">
        <v>9835</v>
      </c>
      <c r="V1805" s="88" t="s">
        <v>9820</v>
      </c>
      <c r="W1805" s="78" t="s">
        <v>9853</v>
      </c>
      <c r="X1805" s="83">
        <v>45033.623182870368</v>
      </c>
      <c r="Y1805" s="88" t="s">
        <v>1692</v>
      </c>
      <c r="Z1805" s="88" t="b">
        <v>0</v>
      </c>
      <c r="AA1805" s="88" t="b">
        <v>0</v>
      </c>
      <c r="AB1805" s="88"/>
      <c r="AC1805" s="88">
        <v>-78</v>
      </c>
      <c r="AD1805" s="88">
        <v>0</v>
      </c>
      <c r="AE1805" s="88" t="s">
        <v>1693</v>
      </c>
      <c r="AF1805" s="88" t="b">
        <v>0</v>
      </c>
      <c r="AG1805" s="88" t="b">
        <v>0</v>
      </c>
      <c r="AH1805" s="88"/>
      <c r="AI1805" s="88"/>
      <c r="AJ1805" s="88"/>
      <c r="AK1805" s="88" t="s">
        <v>9854</v>
      </c>
      <c r="AL1805" s="88" t="s">
        <v>9855</v>
      </c>
      <c r="AM1805" s="88" t="s">
        <v>9854</v>
      </c>
      <c r="AN1805" s="88">
        <v>8</v>
      </c>
      <c r="AO1805" s="88" t="s">
        <v>9738</v>
      </c>
      <c r="AP1805" s="88" t="b">
        <v>0</v>
      </c>
      <c r="AQ1805" s="88" t="b">
        <v>1</v>
      </c>
      <c r="AR1805" s="88" t="s">
        <v>2082</v>
      </c>
      <c r="AS1805" s="88" t="b">
        <v>0</v>
      </c>
      <c r="AT1805" s="88">
        <v>3</v>
      </c>
      <c r="AU1805" s="88">
        <v>1</v>
      </c>
    </row>
    <row r="1806" spans="1:47" ht="15" customHeight="1" x14ac:dyDescent="0.3">
      <c r="A1806" s="46" t="s">
        <v>1315</v>
      </c>
      <c r="B1806" s="46" t="s">
        <v>1316</v>
      </c>
      <c r="C1806" s="50"/>
      <c r="D1806" s="51"/>
      <c r="E1806" s="81"/>
      <c r="F1806" s="52"/>
      <c r="G1806" s="50"/>
      <c r="H1806" s="54"/>
      <c r="I1806" s="53"/>
      <c r="J1806" s="53"/>
      <c r="K1806" s="65"/>
      <c r="L1806" s="79"/>
      <c r="M1806" s="79"/>
      <c r="N1806" s="60"/>
      <c r="O1806" s="88" t="s">
        <v>1686</v>
      </c>
      <c r="P1806" s="83">
        <v>45033.577233796299</v>
      </c>
      <c r="Q1806" s="88" t="s">
        <v>9856</v>
      </c>
      <c r="R1806" s="88"/>
      <c r="S1806" s="88" t="s">
        <v>9854</v>
      </c>
      <c r="T1806" s="88" t="s">
        <v>9732</v>
      </c>
      <c r="U1806" s="88" t="s">
        <v>9857</v>
      </c>
      <c r="V1806" s="88" t="s">
        <v>9855</v>
      </c>
      <c r="W1806" s="78" t="s">
        <v>9858</v>
      </c>
      <c r="X1806" s="83">
        <v>45033.577233796299</v>
      </c>
      <c r="Y1806" s="88" t="s">
        <v>1692</v>
      </c>
      <c r="Z1806" s="88" t="b">
        <v>0</v>
      </c>
      <c r="AA1806" s="88" t="b">
        <v>0</v>
      </c>
      <c r="AB1806" s="88"/>
      <c r="AC1806" s="88">
        <v>87</v>
      </c>
      <c r="AD1806" s="88">
        <v>0</v>
      </c>
      <c r="AE1806" s="88" t="s">
        <v>1693</v>
      </c>
      <c r="AF1806" s="88" t="b">
        <v>0</v>
      </c>
      <c r="AG1806" s="88" t="b">
        <v>0</v>
      </c>
      <c r="AH1806" s="88"/>
      <c r="AI1806" s="88"/>
      <c r="AJ1806" s="88"/>
      <c r="AK1806" s="88" t="s">
        <v>9859</v>
      </c>
      <c r="AL1806" s="88" t="s">
        <v>9860</v>
      </c>
      <c r="AM1806" s="88" t="s">
        <v>9859</v>
      </c>
      <c r="AN1806" s="88">
        <v>1</v>
      </c>
      <c r="AO1806" s="88" t="s">
        <v>9738</v>
      </c>
      <c r="AP1806" s="88" t="b">
        <v>0</v>
      </c>
      <c r="AQ1806" s="88" t="b">
        <v>0</v>
      </c>
      <c r="AR1806" s="88"/>
      <c r="AS1806" s="88" t="b">
        <v>0</v>
      </c>
      <c r="AT1806" s="88">
        <v>2</v>
      </c>
      <c r="AU1806" s="88">
        <v>1</v>
      </c>
    </row>
    <row r="1807" spans="1:47" ht="15" customHeight="1" x14ac:dyDescent="0.3">
      <c r="A1807" s="46" t="s">
        <v>1316</v>
      </c>
      <c r="B1807" s="46" t="s">
        <v>1308</v>
      </c>
      <c r="C1807" s="50"/>
      <c r="D1807" s="51"/>
      <c r="E1807" s="81"/>
      <c r="F1807" s="52"/>
      <c r="G1807" s="50"/>
      <c r="H1807" s="54"/>
      <c r="I1807" s="53"/>
      <c r="J1807" s="53"/>
      <c r="K1807" s="65"/>
      <c r="L1807" s="79"/>
      <c r="M1807" s="79"/>
      <c r="N1807" s="60"/>
      <c r="O1807" s="88" t="s">
        <v>1686</v>
      </c>
      <c r="P1807" s="83">
        <v>45033.566099537034</v>
      </c>
      <c r="Q1807" s="88" t="s">
        <v>9861</v>
      </c>
      <c r="R1807" s="88"/>
      <c r="S1807" s="88" t="s">
        <v>9859</v>
      </c>
      <c r="T1807" s="88" t="s">
        <v>9732</v>
      </c>
      <c r="U1807" s="88" t="s">
        <v>1316</v>
      </c>
      <c r="V1807" s="88" t="s">
        <v>9860</v>
      </c>
      <c r="W1807" s="78" t="s">
        <v>9862</v>
      </c>
      <c r="X1807" s="83">
        <v>45033.566099537034</v>
      </c>
      <c r="Y1807" s="88" t="s">
        <v>1692</v>
      </c>
      <c r="Z1807" s="88" t="b">
        <v>0</v>
      </c>
      <c r="AA1807" s="88" t="b">
        <v>0</v>
      </c>
      <c r="AB1807" s="88"/>
      <c r="AC1807" s="88">
        <v>67</v>
      </c>
      <c r="AD1807" s="88">
        <v>0</v>
      </c>
      <c r="AE1807" s="88" t="s">
        <v>1693</v>
      </c>
      <c r="AF1807" s="88" t="b">
        <v>0</v>
      </c>
      <c r="AG1807" s="88" t="b">
        <v>0</v>
      </c>
      <c r="AH1807" s="88"/>
      <c r="AI1807" s="88"/>
      <c r="AJ1807" s="88"/>
      <c r="AK1807" s="88" t="s">
        <v>9805</v>
      </c>
      <c r="AL1807" s="88" t="s">
        <v>9806</v>
      </c>
      <c r="AM1807" s="88" t="s">
        <v>9805</v>
      </c>
      <c r="AN1807" s="88">
        <v>1</v>
      </c>
      <c r="AO1807" s="88" t="s">
        <v>9738</v>
      </c>
      <c r="AP1807" s="88" t="b">
        <v>0</v>
      </c>
      <c r="AQ1807" s="88" t="b">
        <v>0</v>
      </c>
      <c r="AR1807" s="88"/>
      <c r="AS1807" s="88" t="b">
        <v>0</v>
      </c>
      <c r="AT1807" s="88">
        <v>1</v>
      </c>
      <c r="AU1807" s="88">
        <v>1</v>
      </c>
    </row>
    <row r="1808" spans="1:47" ht="15" customHeight="1" x14ac:dyDescent="0.3">
      <c r="A1808" s="46" t="s">
        <v>1317</v>
      </c>
      <c r="B1808" s="46" t="s">
        <v>1308</v>
      </c>
      <c r="C1808" s="50"/>
      <c r="D1808" s="51"/>
      <c r="E1808" s="81"/>
      <c r="F1808" s="52"/>
      <c r="G1808" s="50"/>
      <c r="H1808" s="54"/>
      <c r="I1808" s="53"/>
      <c r="J1808" s="53"/>
      <c r="K1808" s="65"/>
      <c r="L1808" s="79"/>
      <c r="M1808" s="79"/>
      <c r="N1808" s="60"/>
      <c r="O1808" s="88" t="s">
        <v>1686</v>
      </c>
      <c r="P1808" s="83">
        <v>45033.569756944446</v>
      </c>
      <c r="Q1808" s="88" t="s">
        <v>9863</v>
      </c>
      <c r="R1808" s="88"/>
      <c r="S1808" s="88" t="s">
        <v>9864</v>
      </c>
      <c r="T1808" s="88" t="s">
        <v>9732</v>
      </c>
      <c r="U1808" s="88" t="s">
        <v>1317</v>
      </c>
      <c r="V1808" s="88" t="s">
        <v>9865</v>
      </c>
      <c r="W1808" s="78" t="s">
        <v>9866</v>
      </c>
      <c r="X1808" s="83">
        <v>45033.569756944446</v>
      </c>
      <c r="Y1808" s="88" t="s">
        <v>1692</v>
      </c>
      <c r="Z1808" s="88" t="b">
        <v>0</v>
      </c>
      <c r="AA1808" s="88" t="b">
        <v>0</v>
      </c>
      <c r="AB1808" s="88"/>
      <c r="AC1808" s="88">
        <v>4</v>
      </c>
      <c r="AD1808" s="88">
        <v>0</v>
      </c>
      <c r="AE1808" s="88" t="s">
        <v>1693</v>
      </c>
      <c r="AF1808" s="88" t="b">
        <v>0</v>
      </c>
      <c r="AG1808" s="88" t="b">
        <v>0</v>
      </c>
      <c r="AH1808" s="88"/>
      <c r="AI1808" s="88"/>
      <c r="AJ1808" s="88"/>
      <c r="AK1808" s="88" t="s">
        <v>9805</v>
      </c>
      <c r="AL1808" s="88" t="s">
        <v>9806</v>
      </c>
      <c r="AM1808" s="88" t="s">
        <v>9805</v>
      </c>
      <c r="AN1808" s="88">
        <v>0</v>
      </c>
      <c r="AO1808" s="88" t="s">
        <v>9738</v>
      </c>
      <c r="AP1808" s="88" t="b">
        <v>0</v>
      </c>
      <c r="AQ1808" s="88" t="b">
        <v>0</v>
      </c>
      <c r="AR1808" s="88"/>
      <c r="AS1808" s="88" t="b">
        <v>0</v>
      </c>
      <c r="AT1808" s="88">
        <v>1</v>
      </c>
      <c r="AU1808" s="88">
        <v>1</v>
      </c>
    </row>
    <row r="1809" spans="1:47" ht="15" customHeight="1" x14ac:dyDescent="0.3">
      <c r="A1809" s="46" t="s">
        <v>1318</v>
      </c>
      <c r="B1809" s="46" t="s">
        <v>1309</v>
      </c>
      <c r="C1809" s="50"/>
      <c r="D1809" s="51"/>
      <c r="E1809" s="81"/>
      <c r="F1809" s="52"/>
      <c r="G1809" s="50"/>
      <c r="H1809" s="54"/>
      <c r="I1809" s="53"/>
      <c r="J1809" s="53"/>
      <c r="K1809" s="65"/>
      <c r="L1809" s="79"/>
      <c r="M1809" s="79"/>
      <c r="N1809" s="60"/>
      <c r="O1809" s="88" t="s">
        <v>1686</v>
      </c>
      <c r="P1809" s="83">
        <v>45033.989861111113</v>
      </c>
      <c r="Q1809" s="88" t="s">
        <v>9867</v>
      </c>
      <c r="R1809" s="88"/>
      <c r="S1809" s="88" t="s">
        <v>9868</v>
      </c>
      <c r="T1809" s="88" t="s">
        <v>9732</v>
      </c>
      <c r="U1809" s="88" t="s">
        <v>1318</v>
      </c>
      <c r="V1809" s="88" t="s">
        <v>9869</v>
      </c>
      <c r="W1809" s="78" t="s">
        <v>9870</v>
      </c>
      <c r="X1809" s="83">
        <v>45033.989861111113</v>
      </c>
      <c r="Y1809" s="88" t="s">
        <v>1692</v>
      </c>
      <c r="Z1809" s="88" t="b">
        <v>0</v>
      </c>
      <c r="AA1809" s="88" t="b">
        <v>0</v>
      </c>
      <c r="AB1809" s="88"/>
      <c r="AC1809" s="88">
        <v>2</v>
      </c>
      <c r="AD1809" s="88">
        <v>0</v>
      </c>
      <c r="AE1809" s="88" t="s">
        <v>1693</v>
      </c>
      <c r="AF1809" s="88" t="b">
        <v>0</v>
      </c>
      <c r="AG1809" s="88" t="b">
        <v>0</v>
      </c>
      <c r="AH1809" s="88"/>
      <c r="AI1809" s="88"/>
      <c r="AJ1809" s="88"/>
      <c r="AK1809" s="88" t="s">
        <v>9819</v>
      </c>
      <c r="AL1809" s="88" t="s">
        <v>9820</v>
      </c>
      <c r="AM1809" s="88" t="s">
        <v>9819</v>
      </c>
      <c r="AN1809" s="88">
        <v>0</v>
      </c>
      <c r="AO1809" s="88" t="s">
        <v>9738</v>
      </c>
      <c r="AP1809" s="88" t="b">
        <v>0</v>
      </c>
      <c r="AQ1809" s="88" t="b">
        <v>0</v>
      </c>
      <c r="AR1809" s="88"/>
      <c r="AS1809" s="88" t="b">
        <v>0</v>
      </c>
      <c r="AT1809" s="88">
        <v>4</v>
      </c>
      <c r="AU1809" s="88">
        <v>1</v>
      </c>
    </row>
    <row r="1810" spans="1:47" ht="15" customHeight="1" x14ac:dyDescent="0.3">
      <c r="A1810" s="46" t="s">
        <v>1318</v>
      </c>
      <c r="B1810" s="46" t="s">
        <v>1319</v>
      </c>
      <c r="C1810" s="50"/>
      <c r="D1810" s="51"/>
      <c r="E1810" s="81"/>
      <c r="F1810" s="52"/>
      <c r="G1810" s="50"/>
      <c r="H1810" s="54"/>
      <c r="I1810" s="53"/>
      <c r="J1810" s="53"/>
      <c r="K1810" s="65"/>
      <c r="L1810" s="79"/>
      <c r="M1810" s="79"/>
      <c r="N1810" s="60"/>
      <c r="O1810" s="88" t="s">
        <v>1686</v>
      </c>
      <c r="P1810" s="83">
        <v>45033.990497685183</v>
      </c>
      <c r="Q1810" s="88" t="s">
        <v>9871</v>
      </c>
      <c r="R1810" s="88"/>
      <c r="S1810" s="88" t="s">
        <v>9872</v>
      </c>
      <c r="T1810" s="88" t="s">
        <v>9732</v>
      </c>
      <c r="U1810" s="88" t="s">
        <v>1318</v>
      </c>
      <c r="V1810" s="88" t="s">
        <v>9873</v>
      </c>
      <c r="W1810" s="78" t="s">
        <v>9874</v>
      </c>
      <c r="X1810" s="83">
        <v>45033.990497685183</v>
      </c>
      <c r="Y1810" s="88" t="s">
        <v>1692</v>
      </c>
      <c r="Z1810" s="88" t="b">
        <v>0</v>
      </c>
      <c r="AA1810" s="88" t="b">
        <v>0</v>
      </c>
      <c r="AB1810" s="88"/>
      <c r="AC1810" s="88">
        <v>2</v>
      </c>
      <c r="AD1810" s="88">
        <v>0</v>
      </c>
      <c r="AE1810" s="88" t="s">
        <v>1693</v>
      </c>
      <c r="AF1810" s="88" t="b">
        <v>0</v>
      </c>
      <c r="AG1810" s="88" t="b">
        <v>0</v>
      </c>
      <c r="AH1810" s="88"/>
      <c r="AI1810" s="88"/>
      <c r="AJ1810" s="88"/>
      <c r="AK1810" s="88" t="s">
        <v>9875</v>
      </c>
      <c r="AL1810" s="88" t="s">
        <v>9876</v>
      </c>
      <c r="AM1810" s="88" t="s">
        <v>9875</v>
      </c>
      <c r="AN1810" s="88">
        <v>0</v>
      </c>
      <c r="AO1810" s="88" t="s">
        <v>9738</v>
      </c>
      <c r="AP1810" s="88" t="b">
        <v>0</v>
      </c>
      <c r="AQ1810" s="88" t="b">
        <v>0</v>
      </c>
      <c r="AR1810" s="88"/>
      <c r="AS1810" s="88" t="b">
        <v>0</v>
      </c>
      <c r="AT1810" s="88">
        <v>6</v>
      </c>
      <c r="AU1810" s="88">
        <v>1</v>
      </c>
    </row>
    <row r="1811" spans="1:47" ht="15" customHeight="1" x14ac:dyDescent="0.3">
      <c r="A1811" s="46" t="s">
        <v>1319</v>
      </c>
      <c r="B1811" s="46" t="s">
        <v>1320</v>
      </c>
      <c r="C1811" s="50"/>
      <c r="D1811" s="51"/>
      <c r="E1811" s="81"/>
      <c r="F1811" s="52"/>
      <c r="G1811" s="50"/>
      <c r="H1811" s="54"/>
      <c r="I1811" s="53"/>
      <c r="J1811" s="53"/>
      <c r="K1811" s="65"/>
      <c r="L1811" s="79"/>
      <c r="M1811" s="79"/>
      <c r="N1811" s="60"/>
      <c r="O1811" s="88" t="s">
        <v>1686</v>
      </c>
      <c r="P1811" s="83">
        <v>45033.70616898148</v>
      </c>
      <c r="Q1811" s="88" t="s">
        <v>9877</v>
      </c>
      <c r="R1811" s="88"/>
      <c r="S1811" s="88" t="s">
        <v>9875</v>
      </c>
      <c r="T1811" s="88" t="s">
        <v>9732</v>
      </c>
      <c r="U1811" s="88" t="s">
        <v>1319</v>
      </c>
      <c r="V1811" s="88" t="s">
        <v>9876</v>
      </c>
      <c r="W1811" s="78" t="s">
        <v>9878</v>
      </c>
      <c r="X1811" s="83">
        <v>45033.70616898148</v>
      </c>
      <c r="Y1811" s="88" t="s">
        <v>1692</v>
      </c>
      <c r="Z1811" s="88" t="b">
        <v>0</v>
      </c>
      <c r="AA1811" s="88" t="b">
        <v>0</v>
      </c>
      <c r="AB1811" s="88"/>
      <c r="AC1811" s="88">
        <v>9</v>
      </c>
      <c r="AD1811" s="88">
        <v>0</v>
      </c>
      <c r="AE1811" s="88" t="s">
        <v>1693</v>
      </c>
      <c r="AF1811" s="88" t="b">
        <v>0</v>
      </c>
      <c r="AG1811" s="88" t="b">
        <v>0</v>
      </c>
      <c r="AH1811" s="88"/>
      <c r="AI1811" s="88"/>
      <c r="AJ1811" s="88"/>
      <c r="AK1811" s="88" t="s">
        <v>9879</v>
      </c>
      <c r="AL1811" s="88" t="s">
        <v>9880</v>
      </c>
      <c r="AM1811" s="88" t="s">
        <v>9879</v>
      </c>
      <c r="AN1811" s="88">
        <v>1</v>
      </c>
      <c r="AO1811" s="88" t="s">
        <v>9738</v>
      </c>
      <c r="AP1811" s="88" t="b">
        <v>0</v>
      </c>
      <c r="AQ1811" s="88" t="b">
        <v>0</v>
      </c>
      <c r="AR1811" s="88"/>
      <c r="AS1811" s="88" t="b">
        <v>0</v>
      </c>
      <c r="AT1811" s="88">
        <v>5</v>
      </c>
      <c r="AU1811" s="88">
        <v>1</v>
      </c>
    </row>
    <row r="1812" spans="1:47" ht="15" customHeight="1" x14ac:dyDescent="0.3">
      <c r="A1812" s="46" t="s">
        <v>1320</v>
      </c>
      <c r="B1812" s="46" t="s">
        <v>1321</v>
      </c>
      <c r="C1812" s="50"/>
      <c r="D1812" s="51"/>
      <c r="E1812" s="81"/>
      <c r="F1812" s="52"/>
      <c r="G1812" s="50"/>
      <c r="H1812" s="54"/>
      <c r="I1812" s="53"/>
      <c r="J1812" s="53"/>
      <c r="K1812" s="65"/>
      <c r="L1812" s="79"/>
      <c r="M1812" s="79"/>
      <c r="N1812" s="60"/>
      <c r="O1812" s="88" t="s">
        <v>1686</v>
      </c>
      <c r="P1812" s="83">
        <v>45033.585381944446</v>
      </c>
      <c r="Q1812" s="88" t="s">
        <v>9881</v>
      </c>
      <c r="R1812" s="88"/>
      <c r="S1812" s="88" t="s">
        <v>9879</v>
      </c>
      <c r="T1812" s="88" t="s">
        <v>9732</v>
      </c>
      <c r="U1812" s="88" t="s">
        <v>9882</v>
      </c>
      <c r="V1812" s="88" t="s">
        <v>9880</v>
      </c>
      <c r="W1812" s="78" t="s">
        <v>9883</v>
      </c>
      <c r="X1812" s="83">
        <v>45033.585381944446</v>
      </c>
      <c r="Y1812" s="88" t="s">
        <v>1692</v>
      </c>
      <c r="Z1812" s="88" t="b">
        <v>0</v>
      </c>
      <c r="AA1812" s="88" t="b">
        <v>0</v>
      </c>
      <c r="AB1812" s="88"/>
      <c r="AC1812" s="88">
        <v>79</v>
      </c>
      <c r="AD1812" s="88">
        <v>0</v>
      </c>
      <c r="AE1812" s="88" t="s">
        <v>1693</v>
      </c>
      <c r="AF1812" s="88" t="b">
        <v>0</v>
      </c>
      <c r="AG1812" s="88" t="b">
        <v>0</v>
      </c>
      <c r="AH1812" s="88"/>
      <c r="AI1812" s="88"/>
      <c r="AJ1812" s="88"/>
      <c r="AK1812" s="88" t="s">
        <v>9884</v>
      </c>
      <c r="AL1812" s="88" t="s">
        <v>9885</v>
      </c>
      <c r="AM1812" s="88" t="s">
        <v>9884</v>
      </c>
      <c r="AN1812" s="88">
        <v>1</v>
      </c>
      <c r="AO1812" s="88" t="s">
        <v>9738</v>
      </c>
      <c r="AP1812" s="88" t="b">
        <v>0</v>
      </c>
      <c r="AQ1812" s="88" t="b">
        <v>0</v>
      </c>
      <c r="AR1812" s="88"/>
      <c r="AS1812" s="88" t="b">
        <v>0</v>
      </c>
      <c r="AT1812" s="88">
        <v>4</v>
      </c>
      <c r="AU1812" s="88">
        <v>1</v>
      </c>
    </row>
    <row r="1813" spans="1:47" ht="15" customHeight="1" x14ac:dyDescent="0.3">
      <c r="A1813" s="46" t="s">
        <v>1322</v>
      </c>
      <c r="B1813" s="46" t="s">
        <v>1321</v>
      </c>
      <c r="C1813" s="50"/>
      <c r="D1813" s="51"/>
      <c r="E1813" s="81"/>
      <c r="F1813" s="52"/>
      <c r="G1813" s="50"/>
      <c r="H1813" s="54"/>
      <c r="I1813" s="53"/>
      <c r="J1813" s="53"/>
      <c r="K1813" s="65"/>
      <c r="L1813" s="79"/>
      <c r="M1813" s="79"/>
      <c r="N1813" s="60"/>
      <c r="O1813" s="88" t="s">
        <v>1686</v>
      </c>
      <c r="P1813" s="83">
        <v>45033.674062500002</v>
      </c>
      <c r="Q1813" s="88" t="s">
        <v>9886</v>
      </c>
      <c r="R1813" s="88"/>
      <c r="S1813" s="88" t="s">
        <v>9887</v>
      </c>
      <c r="T1813" s="88" t="s">
        <v>9732</v>
      </c>
      <c r="U1813" s="88" t="s">
        <v>9888</v>
      </c>
      <c r="V1813" s="88" t="s">
        <v>9889</v>
      </c>
      <c r="W1813" s="78" t="s">
        <v>9890</v>
      </c>
      <c r="X1813" s="83">
        <v>45033.674062500002</v>
      </c>
      <c r="Y1813" s="88" t="s">
        <v>1692</v>
      </c>
      <c r="Z1813" s="88" t="b">
        <v>0</v>
      </c>
      <c r="AA1813" s="88" t="b">
        <v>0</v>
      </c>
      <c r="AB1813" s="88"/>
      <c r="AC1813" s="88">
        <v>4</v>
      </c>
      <c r="AD1813" s="88">
        <v>0</v>
      </c>
      <c r="AE1813" s="88" t="s">
        <v>1693</v>
      </c>
      <c r="AF1813" s="88" t="b">
        <v>0</v>
      </c>
      <c r="AG1813" s="88" t="b">
        <v>0</v>
      </c>
      <c r="AH1813" s="88"/>
      <c r="AI1813" s="88"/>
      <c r="AJ1813" s="88"/>
      <c r="AK1813" s="88" t="s">
        <v>9891</v>
      </c>
      <c r="AL1813" s="88" t="s">
        <v>9892</v>
      </c>
      <c r="AM1813" s="88" t="s">
        <v>9891</v>
      </c>
      <c r="AN1813" s="88">
        <v>0</v>
      </c>
      <c r="AO1813" s="88" t="s">
        <v>9738</v>
      </c>
      <c r="AP1813" s="88" t="b">
        <v>0</v>
      </c>
      <c r="AQ1813" s="88" t="b">
        <v>0</v>
      </c>
      <c r="AR1813" s="88"/>
      <c r="AS1813" s="88" t="b">
        <v>0</v>
      </c>
      <c r="AT1813" s="88">
        <v>2</v>
      </c>
      <c r="AU1813" s="88">
        <v>1</v>
      </c>
    </row>
    <row r="1814" spans="1:47" ht="15" customHeight="1" x14ac:dyDescent="0.3">
      <c r="A1814" s="46" t="s">
        <v>1321</v>
      </c>
      <c r="B1814" s="46" t="s">
        <v>1308</v>
      </c>
      <c r="C1814" s="50"/>
      <c r="D1814" s="51"/>
      <c r="E1814" s="81"/>
      <c r="F1814" s="52"/>
      <c r="G1814" s="50"/>
      <c r="H1814" s="54"/>
      <c r="I1814" s="53"/>
      <c r="J1814" s="53"/>
      <c r="K1814" s="65"/>
      <c r="L1814" s="79"/>
      <c r="M1814" s="79"/>
      <c r="N1814" s="60"/>
      <c r="O1814" s="88" t="s">
        <v>1686</v>
      </c>
      <c r="P1814" s="83">
        <v>45033.578668981485</v>
      </c>
      <c r="Q1814" s="88" t="s">
        <v>9893</v>
      </c>
      <c r="R1814" s="88"/>
      <c r="S1814" s="88" t="s">
        <v>9884</v>
      </c>
      <c r="T1814" s="88" t="s">
        <v>9732</v>
      </c>
      <c r="U1814" s="88" t="s">
        <v>1321</v>
      </c>
      <c r="V1814" s="88" t="s">
        <v>9885</v>
      </c>
      <c r="W1814" s="78" t="s">
        <v>9894</v>
      </c>
      <c r="X1814" s="83">
        <v>45033.578668981485</v>
      </c>
      <c r="Y1814" s="88" t="s">
        <v>1692</v>
      </c>
      <c r="Z1814" s="88" t="b">
        <v>0</v>
      </c>
      <c r="AA1814" s="88" t="b">
        <v>0</v>
      </c>
      <c r="AB1814" s="88"/>
      <c r="AC1814" s="88">
        <v>5</v>
      </c>
      <c r="AD1814" s="88">
        <v>0</v>
      </c>
      <c r="AE1814" s="88" t="s">
        <v>1693</v>
      </c>
      <c r="AF1814" s="88" t="b">
        <v>0</v>
      </c>
      <c r="AG1814" s="88" t="b">
        <v>0</v>
      </c>
      <c r="AH1814" s="88"/>
      <c r="AI1814" s="88"/>
      <c r="AJ1814" s="88"/>
      <c r="AK1814" s="88" t="s">
        <v>9895</v>
      </c>
      <c r="AL1814" s="88" t="s">
        <v>9896</v>
      </c>
      <c r="AM1814" s="88" t="s">
        <v>9895</v>
      </c>
      <c r="AN1814" s="88">
        <v>1</v>
      </c>
      <c r="AO1814" s="88" t="s">
        <v>9738</v>
      </c>
      <c r="AP1814" s="88" t="b">
        <v>0</v>
      </c>
      <c r="AQ1814" s="88" t="b">
        <v>0</v>
      </c>
      <c r="AR1814" s="88"/>
      <c r="AS1814" s="88" t="b">
        <v>0</v>
      </c>
      <c r="AT1814" s="88">
        <v>3</v>
      </c>
      <c r="AU1814" s="88">
        <v>2</v>
      </c>
    </row>
    <row r="1815" spans="1:47" ht="15" customHeight="1" x14ac:dyDescent="0.3">
      <c r="A1815" s="46" t="s">
        <v>1308</v>
      </c>
      <c r="B1815" s="46" t="s">
        <v>1321</v>
      </c>
      <c r="C1815" s="50"/>
      <c r="D1815" s="51"/>
      <c r="E1815" s="81"/>
      <c r="F1815" s="52"/>
      <c r="G1815" s="50"/>
      <c r="H1815" s="54"/>
      <c r="I1815" s="53"/>
      <c r="J1815" s="53"/>
      <c r="K1815" s="65"/>
      <c r="L1815" s="79"/>
      <c r="M1815" s="79"/>
      <c r="N1815" s="60"/>
      <c r="O1815" s="88" t="s">
        <v>1686</v>
      </c>
      <c r="P1815" s="83">
        <v>45033.577870370369</v>
      </c>
      <c r="Q1815" s="88" t="s">
        <v>9897</v>
      </c>
      <c r="R1815" s="88"/>
      <c r="S1815" s="88" t="s">
        <v>9895</v>
      </c>
      <c r="T1815" s="88" t="s">
        <v>9732</v>
      </c>
      <c r="U1815" s="88" t="s">
        <v>1308</v>
      </c>
      <c r="V1815" s="88" t="s">
        <v>9896</v>
      </c>
      <c r="W1815" s="78" t="s">
        <v>9898</v>
      </c>
      <c r="X1815" s="83">
        <v>45033.577870370369</v>
      </c>
      <c r="Y1815" s="88" t="s">
        <v>1692</v>
      </c>
      <c r="Z1815" s="88" t="b">
        <v>0</v>
      </c>
      <c r="AA1815" s="88" t="b">
        <v>0</v>
      </c>
      <c r="AB1815" s="88"/>
      <c r="AC1815" s="88">
        <v>0</v>
      </c>
      <c r="AD1815" s="88">
        <v>0</v>
      </c>
      <c r="AE1815" s="88" t="s">
        <v>1693</v>
      </c>
      <c r="AF1815" s="88" t="b">
        <v>0</v>
      </c>
      <c r="AG1815" s="88" t="b">
        <v>0</v>
      </c>
      <c r="AH1815" s="88"/>
      <c r="AI1815" s="88"/>
      <c r="AJ1815" s="88"/>
      <c r="AK1815" s="88" t="s">
        <v>9891</v>
      </c>
      <c r="AL1815" s="88" t="s">
        <v>9892</v>
      </c>
      <c r="AM1815" s="88" t="s">
        <v>9891</v>
      </c>
      <c r="AN1815" s="88">
        <v>1</v>
      </c>
      <c r="AO1815" s="88" t="s">
        <v>9738</v>
      </c>
      <c r="AP1815" s="88" t="b">
        <v>0</v>
      </c>
      <c r="AQ1815" s="88" t="b">
        <v>0</v>
      </c>
      <c r="AR1815" s="88"/>
      <c r="AS1815" s="88" t="b">
        <v>0</v>
      </c>
      <c r="AT1815" s="88">
        <v>2</v>
      </c>
      <c r="AU1815" s="88">
        <v>1</v>
      </c>
    </row>
    <row r="1816" spans="1:47" ht="15" customHeight="1" x14ac:dyDescent="0.3">
      <c r="A1816" s="46" t="s">
        <v>1321</v>
      </c>
      <c r="B1816" s="46" t="s">
        <v>1308</v>
      </c>
      <c r="C1816" s="50"/>
      <c r="D1816" s="51"/>
      <c r="E1816" s="81"/>
      <c r="F1816" s="52"/>
      <c r="G1816" s="50"/>
      <c r="H1816" s="54"/>
      <c r="I1816" s="53"/>
      <c r="J1816" s="53"/>
      <c r="K1816" s="65"/>
      <c r="L1816" s="79"/>
      <c r="M1816" s="79"/>
      <c r="N1816" s="60"/>
      <c r="O1816" s="88" t="s">
        <v>1686</v>
      </c>
      <c r="P1816" s="83">
        <v>45033.573275462964</v>
      </c>
      <c r="Q1816" s="88" t="s">
        <v>9899</v>
      </c>
      <c r="R1816" s="88"/>
      <c r="S1816" s="88" t="s">
        <v>9891</v>
      </c>
      <c r="T1816" s="88" t="s">
        <v>9732</v>
      </c>
      <c r="U1816" s="88" t="s">
        <v>1321</v>
      </c>
      <c r="V1816" s="88" t="s">
        <v>9892</v>
      </c>
      <c r="W1816" s="78" t="s">
        <v>9900</v>
      </c>
      <c r="X1816" s="83">
        <v>45033.573275462964</v>
      </c>
      <c r="Y1816" s="88" t="s">
        <v>1692</v>
      </c>
      <c r="Z1816" s="88" t="b">
        <v>0</v>
      </c>
      <c r="AA1816" s="88" t="b">
        <v>0</v>
      </c>
      <c r="AB1816" s="88"/>
      <c r="AC1816" s="88">
        <v>34</v>
      </c>
      <c r="AD1816" s="88">
        <v>0</v>
      </c>
      <c r="AE1816" s="88" t="s">
        <v>1693</v>
      </c>
      <c r="AF1816" s="88" t="b">
        <v>0</v>
      </c>
      <c r="AG1816" s="88" t="b">
        <v>0</v>
      </c>
      <c r="AH1816" s="88"/>
      <c r="AI1816" s="88"/>
      <c r="AJ1816" s="88"/>
      <c r="AK1816" s="88" t="s">
        <v>9805</v>
      </c>
      <c r="AL1816" s="88" t="s">
        <v>9806</v>
      </c>
      <c r="AM1816" s="88" t="s">
        <v>9805</v>
      </c>
      <c r="AN1816" s="88">
        <v>2</v>
      </c>
      <c r="AO1816" s="88" t="s">
        <v>9738</v>
      </c>
      <c r="AP1816" s="88" t="b">
        <v>0</v>
      </c>
      <c r="AQ1816" s="88" t="b">
        <v>0</v>
      </c>
      <c r="AR1816" s="88"/>
      <c r="AS1816" s="88" t="b">
        <v>0</v>
      </c>
      <c r="AT1816" s="88">
        <v>1</v>
      </c>
      <c r="AU1816" s="88">
        <v>2</v>
      </c>
    </row>
    <row r="1817" spans="1:47" ht="15" customHeight="1" x14ac:dyDescent="0.3">
      <c r="A1817" s="46" t="s">
        <v>708</v>
      </c>
      <c r="B1817" s="46" t="s">
        <v>1323</v>
      </c>
      <c r="C1817" s="50"/>
      <c r="D1817" s="51"/>
      <c r="E1817" s="81"/>
      <c r="F1817" s="52"/>
      <c r="G1817" s="50"/>
      <c r="H1817" s="54"/>
      <c r="I1817" s="53"/>
      <c r="J1817" s="53"/>
      <c r="K1817" s="65"/>
      <c r="L1817" s="79"/>
      <c r="M1817" s="79"/>
      <c r="N1817" s="60"/>
      <c r="O1817" s="88" t="s">
        <v>1686</v>
      </c>
      <c r="P1817" s="83">
        <v>45033.75068287037</v>
      </c>
      <c r="Q1817" s="88" t="s">
        <v>9901</v>
      </c>
      <c r="R1817" s="88"/>
      <c r="S1817" s="88" t="s">
        <v>9902</v>
      </c>
      <c r="T1817" s="88" t="s">
        <v>9732</v>
      </c>
      <c r="U1817" s="88" t="s">
        <v>708</v>
      </c>
      <c r="V1817" s="88" t="s">
        <v>9903</v>
      </c>
      <c r="W1817" s="78" t="s">
        <v>9904</v>
      </c>
      <c r="X1817" s="83">
        <v>45033.75068287037</v>
      </c>
      <c r="Y1817" s="88" t="s">
        <v>1692</v>
      </c>
      <c r="Z1817" s="88" t="b">
        <v>0</v>
      </c>
      <c r="AA1817" s="88" t="b">
        <v>0</v>
      </c>
      <c r="AB1817" s="88"/>
      <c r="AC1817" s="88">
        <v>1</v>
      </c>
      <c r="AD1817" s="88">
        <v>0</v>
      </c>
      <c r="AE1817" s="88" t="s">
        <v>1693</v>
      </c>
      <c r="AF1817" s="88" t="b">
        <v>0</v>
      </c>
      <c r="AG1817" s="88" t="b">
        <v>0</v>
      </c>
      <c r="AH1817" s="88"/>
      <c r="AI1817" s="88"/>
      <c r="AJ1817" s="88"/>
      <c r="AK1817" s="88" t="s">
        <v>9905</v>
      </c>
      <c r="AL1817" s="88" t="s">
        <v>9906</v>
      </c>
      <c r="AM1817" s="88" t="s">
        <v>9905</v>
      </c>
      <c r="AN1817" s="88">
        <v>0</v>
      </c>
      <c r="AO1817" s="88" t="s">
        <v>9738</v>
      </c>
      <c r="AP1817" s="88" t="b">
        <v>0</v>
      </c>
      <c r="AQ1817" s="88" t="b">
        <v>0</v>
      </c>
      <c r="AR1817" s="88"/>
      <c r="AS1817" s="88" t="b">
        <v>0</v>
      </c>
      <c r="AT1817" s="88">
        <v>4</v>
      </c>
      <c r="AU1817" s="88">
        <v>1</v>
      </c>
    </row>
    <row r="1818" spans="1:47" ht="15" customHeight="1" x14ac:dyDescent="0.3">
      <c r="A1818" s="46" t="s">
        <v>1323</v>
      </c>
      <c r="B1818" s="46" t="s">
        <v>1308</v>
      </c>
      <c r="C1818" s="50"/>
      <c r="D1818" s="51"/>
      <c r="E1818" s="81"/>
      <c r="F1818" s="52"/>
      <c r="G1818" s="50"/>
      <c r="H1818" s="54"/>
      <c r="I1818" s="53"/>
      <c r="J1818" s="53"/>
      <c r="K1818" s="65"/>
      <c r="L1818" s="79"/>
      <c r="M1818" s="79"/>
      <c r="N1818" s="60"/>
      <c r="O1818" s="88" t="s">
        <v>1686</v>
      </c>
      <c r="P1818" s="83">
        <v>45033.685949074075</v>
      </c>
      <c r="Q1818" s="88" t="s">
        <v>9907</v>
      </c>
      <c r="R1818" s="88"/>
      <c r="S1818" s="88" t="s">
        <v>9905</v>
      </c>
      <c r="T1818" s="88" t="s">
        <v>9732</v>
      </c>
      <c r="U1818" s="88" t="s">
        <v>9908</v>
      </c>
      <c r="V1818" s="88" t="s">
        <v>9906</v>
      </c>
      <c r="W1818" s="78" t="s">
        <v>9909</v>
      </c>
      <c r="X1818" s="83">
        <v>45033.685949074075</v>
      </c>
      <c r="Y1818" s="88" t="s">
        <v>1692</v>
      </c>
      <c r="Z1818" s="88" t="b">
        <v>0</v>
      </c>
      <c r="AA1818" s="88" t="b">
        <v>0</v>
      </c>
      <c r="AB1818" s="88"/>
      <c r="AC1818" s="88">
        <v>1</v>
      </c>
      <c r="AD1818" s="88">
        <v>0</v>
      </c>
      <c r="AE1818" s="88" t="s">
        <v>1693</v>
      </c>
      <c r="AF1818" s="88" t="b">
        <v>0</v>
      </c>
      <c r="AG1818" s="88" t="b">
        <v>0</v>
      </c>
      <c r="AH1818" s="88"/>
      <c r="AI1818" s="88"/>
      <c r="AJ1818" s="88"/>
      <c r="AK1818" s="88" t="s">
        <v>9910</v>
      </c>
      <c r="AL1818" s="88" t="s">
        <v>9911</v>
      </c>
      <c r="AM1818" s="88" t="s">
        <v>9910</v>
      </c>
      <c r="AN1818" s="88">
        <v>1</v>
      </c>
      <c r="AO1818" s="88" t="s">
        <v>9738</v>
      </c>
      <c r="AP1818" s="88" t="b">
        <v>0</v>
      </c>
      <c r="AQ1818" s="88" t="b">
        <v>0</v>
      </c>
      <c r="AR1818" s="88"/>
      <c r="AS1818" s="88" t="b">
        <v>0</v>
      </c>
      <c r="AT1818" s="88">
        <v>3</v>
      </c>
      <c r="AU1818" s="88">
        <v>1</v>
      </c>
    </row>
    <row r="1819" spans="1:47" ht="15" customHeight="1" x14ac:dyDescent="0.3">
      <c r="A1819" s="46" t="s">
        <v>1308</v>
      </c>
      <c r="B1819" s="46" t="s">
        <v>1324</v>
      </c>
      <c r="C1819" s="50"/>
      <c r="D1819" s="51"/>
      <c r="E1819" s="81"/>
      <c r="F1819" s="52"/>
      <c r="G1819" s="50"/>
      <c r="H1819" s="54"/>
      <c r="I1819" s="53"/>
      <c r="J1819" s="53"/>
      <c r="K1819" s="65"/>
      <c r="L1819" s="79"/>
      <c r="M1819" s="79"/>
      <c r="N1819" s="60"/>
      <c r="O1819" s="88" t="s">
        <v>1686</v>
      </c>
      <c r="P1819" s="83">
        <v>45033.577673611115</v>
      </c>
      <c r="Q1819" s="88" t="s">
        <v>9912</v>
      </c>
      <c r="R1819" s="88"/>
      <c r="S1819" s="88" t="s">
        <v>9910</v>
      </c>
      <c r="T1819" s="88" t="s">
        <v>9732</v>
      </c>
      <c r="U1819" s="88" t="s">
        <v>1308</v>
      </c>
      <c r="V1819" s="88" t="s">
        <v>9911</v>
      </c>
      <c r="W1819" s="78" t="s">
        <v>9913</v>
      </c>
      <c r="X1819" s="83">
        <v>45033.577673611115</v>
      </c>
      <c r="Y1819" s="88" t="s">
        <v>1692</v>
      </c>
      <c r="Z1819" s="88" t="b">
        <v>0</v>
      </c>
      <c r="AA1819" s="88" t="b">
        <v>0</v>
      </c>
      <c r="AB1819" s="88"/>
      <c r="AC1819" s="88">
        <v>10</v>
      </c>
      <c r="AD1819" s="88">
        <v>0</v>
      </c>
      <c r="AE1819" s="88" t="s">
        <v>1693</v>
      </c>
      <c r="AF1819" s="88" t="b">
        <v>0</v>
      </c>
      <c r="AG1819" s="88" t="b">
        <v>0</v>
      </c>
      <c r="AH1819" s="88"/>
      <c r="AI1819" s="88"/>
      <c r="AJ1819" s="88"/>
      <c r="AK1819" s="88" t="s">
        <v>9914</v>
      </c>
      <c r="AL1819" s="88" t="s">
        <v>9915</v>
      </c>
      <c r="AM1819" s="88" t="s">
        <v>9914</v>
      </c>
      <c r="AN1819" s="88">
        <v>1</v>
      </c>
      <c r="AO1819" s="88" t="s">
        <v>9738</v>
      </c>
      <c r="AP1819" s="88" t="b">
        <v>0</v>
      </c>
      <c r="AQ1819" s="88" t="b">
        <v>0</v>
      </c>
      <c r="AR1819" s="88"/>
      <c r="AS1819" s="88" t="b">
        <v>0</v>
      </c>
      <c r="AT1819" s="88">
        <v>2</v>
      </c>
      <c r="AU1819" s="88">
        <v>1</v>
      </c>
    </row>
    <row r="1820" spans="1:47" ht="15" customHeight="1" x14ac:dyDescent="0.3">
      <c r="A1820" s="46" t="s">
        <v>1325</v>
      </c>
      <c r="B1820" s="46" t="s">
        <v>1324</v>
      </c>
      <c r="C1820" s="50"/>
      <c r="D1820" s="51"/>
      <c r="E1820" s="81"/>
      <c r="F1820" s="52"/>
      <c r="G1820" s="50"/>
      <c r="H1820" s="54"/>
      <c r="I1820" s="53"/>
      <c r="J1820" s="53"/>
      <c r="K1820" s="65"/>
      <c r="L1820" s="79"/>
      <c r="M1820" s="79"/>
      <c r="N1820" s="60"/>
      <c r="O1820" s="88" t="s">
        <v>1686</v>
      </c>
      <c r="P1820" s="83">
        <v>45033.585138888891</v>
      </c>
      <c r="Q1820" s="88" t="s">
        <v>9916</v>
      </c>
      <c r="R1820" s="88"/>
      <c r="S1820" s="88" t="s">
        <v>9917</v>
      </c>
      <c r="T1820" s="88" t="s">
        <v>9732</v>
      </c>
      <c r="U1820" s="88" t="s">
        <v>9918</v>
      </c>
      <c r="V1820" s="88" t="s">
        <v>9919</v>
      </c>
      <c r="W1820" s="78" t="s">
        <v>9920</v>
      </c>
      <c r="X1820" s="83">
        <v>45033.585138888891</v>
      </c>
      <c r="Y1820" s="88" t="s">
        <v>1692</v>
      </c>
      <c r="Z1820" s="88" t="b">
        <v>0</v>
      </c>
      <c r="AA1820" s="88" t="b">
        <v>0</v>
      </c>
      <c r="AB1820" s="88"/>
      <c r="AC1820" s="88">
        <v>7</v>
      </c>
      <c r="AD1820" s="88">
        <v>0</v>
      </c>
      <c r="AE1820" s="88" t="s">
        <v>1693</v>
      </c>
      <c r="AF1820" s="88" t="b">
        <v>0</v>
      </c>
      <c r="AG1820" s="88" t="b">
        <v>0</v>
      </c>
      <c r="AH1820" s="88"/>
      <c r="AI1820" s="88"/>
      <c r="AJ1820" s="88"/>
      <c r="AK1820" s="88" t="s">
        <v>9914</v>
      </c>
      <c r="AL1820" s="88" t="s">
        <v>9915</v>
      </c>
      <c r="AM1820" s="88" t="s">
        <v>9914</v>
      </c>
      <c r="AN1820" s="88">
        <v>0</v>
      </c>
      <c r="AO1820" s="88" t="s">
        <v>9738</v>
      </c>
      <c r="AP1820" s="88" t="b">
        <v>0</v>
      </c>
      <c r="AQ1820" s="88" t="b">
        <v>0</v>
      </c>
      <c r="AR1820" s="88"/>
      <c r="AS1820" s="88" t="b">
        <v>0</v>
      </c>
      <c r="AT1820" s="88">
        <v>2</v>
      </c>
      <c r="AU1820" s="88">
        <v>1</v>
      </c>
    </row>
    <row r="1821" spans="1:47" ht="15" customHeight="1" x14ac:dyDescent="0.3">
      <c r="A1821" s="46" t="s">
        <v>1324</v>
      </c>
      <c r="B1821" s="46" t="s">
        <v>1308</v>
      </c>
      <c r="C1821" s="50"/>
      <c r="D1821" s="51"/>
      <c r="E1821" s="81"/>
      <c r="F1821" s="52"/>
      <c r="G1821" s="50"/>
      <c r="H1821" s="54"/>
      <c r="I1821" s="53"/>
      <c r="J1821" s="53"/>
      <c r="K1821" s="65"/>
      <c r="L1821" s="79"/>
      <c r="M1821" s="79"/>
      <c r="N1821" s="60"/>
      <c r="O1821" s="88" t="s">
        <v>1686</v>
      </c>
      <c r="P1821" s="83">
        <v>45033.575057870374</v>
      </c>
      <c r="Q1821" s="88" t="s">
        <v>9921</v>
      </c>
      <c r="R1821" s="88"/>
      <c r="S1821" s="88" t="s">
        <v>9914</v>
      </c>
      <c r="T1821" s="88" t="s">
        <v>9732</v>
      </c>
      <c r="U1821" s="88" t="s">
        <v>9922</v>
      </c>
      <c r="V1821" s="88" t="s">
        <v>9915</v>
      </c>
      <c r="W1821" s="78" t="s">
        <v>9923</v>
      </c>
      <c r="X1821" s="83">
        <v>45033.575057870374</v>
      </c>
      <c r="Y1821" s="88" t="s">
        <v>1692</v>
      </c>
      <c r="Z1821" s="88" t="b">
        <v>0</v>
      </c>
      <c r="AA1821" s="88" t="b">
        <v>0</v>
      </c>
      <c r="AB1821" s="88"/>
      <c r="AC1821" s="88">
        <v>11</v>
      </c>
      <c r="AD1821" s="88">
        <v>0</v>
      </c>
      <c r="AE1821" s="88" t="s">
        <v>1693</v>
      </c>
      <c r="AF1821" s="88" t="b">
        <v>0</v>
      </c>
      <c r="AG1821" s="88" t="b">
        <v>0</v>
      </c>
      <c r="AH1821" s="88"/>
      <c r="AI1821" s="88"/>
      <c r="AJ1821" s="88"/>
      <c r="AK1821" s="88" t="s">
        <v>9805</v>
      </c>
      <c r="AL1821" s="88" t="s">
        <v>9806</v>
      </c>
      <c r="AM1821" s="88" t="s">
        <v>9805</v>
      </c>
      <c r="AN1821" s="88">
        <v>2</v>
      </c>
      <c r="AO1821" s="88" t="s">
        <v>9738</v>
      </c>
      <c r="AP1821" s="88" t="b">
        <v>0</v>
      </c>
      <c r="AQ1821" s="88" t="b">
        <v>0</v>
      </c>
      <c r="AR1821" s="88"/>
      <c r="AS1821" s="88" t="b">
        <v>0</v>
      </c>
      <c r="AT1821" s="88">
        <v>1</v>
      </c>
      <c r="AU1821" s="88">
        <v>1</v>
      </c>
    </row>
    <row r="1822" spans="1:47" ht="15" customHeight="1" x14ac:dyDescent="0.3">
      <c r="A1822" s="46" t="s">
        <v>1325</v>
      </c>
      <c r="B1822" s="46" t="s">
        <v>1308</v>
      </c>
      <c r="C1822" s="50"/>
      <c r="D1822" s="51"/>
      <c r="E1822" s="81"/>
      <c r="F1822" s="52"/>
      <c r="G1822" s="50"/>
      <c r="H1822" s="54"/>
      <c r="I1822" s="53"/>
      <c r="J1822" s="53"/>
      <c r="K1822" s="65"/>
      <c r="L1822" s="79"/>
      <c r="M1822" s="79"/>
      <c r="N1822" s="60"/>
      <c r="O1822" s="88" t="s">
        <v>1686</v>
      </c>
      <c r="P1822" s="83">
        <v>45033.573263888888</v>
      </c>
      <c r="Q1822" s="88" t="s">
        <v>9924</v>
      </c>
      <c r="R1822" s="88"/>
      <c r="S1822" s="88" t="s">
        <v>9925</v>
      </c>
      <c r="T1822" s="88" t="s">
        <v>9732</v>
      </c>
      <c r="U1822" s="88" t="s">
        <v>9918</v>
      </c>
      <c r="V1822" s="88" t="s">
        <v>9926</v>
      </c>
      <c r="W1822" s="78" t="s">
        <v>9927</v>
      </c>
      <c r="X1822" s="83">
        <v>45033.573263888888</v>
      </c>
      <c r="Y1822" s="88" t="s">
        <v>1692</v>
      </c>
      <c r="Z1822" s="88" t="b">
        <v>0</v>
      </c>
      <c r="AA1822" s="88" t="b">
        <v>0</v>
      </c>
      <c r="AB1822" s="88"/>
      <c r="AC1822" s="88">
        <v>7</v>
      </c>
      <c r="AD1822" s="88">
        <v>0</v>
      </c>
      <c r="AE1822" s="88" t="s">
        <v>1693</v>
      </c>
      <c r="AF1822" s="88" t="b">
        <v>0</v>
      </c>
      <c r="AG1822" s="88" t="b">
        <v>0</v>
      </c>
      <c r="AH1822" s="88"/>
      <c r="AI1822" s="88"/>
      <c r="AJ1822" s="88"/>
      <c r="AK1822" s="88" t="s">
        <v>9805</v>
      </c>
      <c r="AL1822" s="88" t="s">
        <v>9806</v>
      </c>
      <c r="AM1822" s="88" t="s">
        <v>9805</v>
      </c>
      <c r="AN1822" s="88">
        <v>1</v>
      </c>
      <c r="AO1822" s="88" t="s">
        <v>9738</v>
      </c>
      <c r="AP1822" s="88" t="b">
        <v>0</v>
      </c>
      <c r="AQ1822" s="88" t="b">
        <v>0</v>
      </c>
      <c r="AR1822" s="88"/>
      <c r="AS1822" s="88" t="b">
        <v>0</v>
      </c>
      <c r="AT1822" s="88">
        <v>1</v>
      </c>
      <c r="AU1822" s="88">
        <v>1</v>
      </c>
    </row>
    <row r="1823" spans="1:47" ht="15" customHeight="1" x14ac:dyDescent="0.3">
      <c r="A1823" s="46" t="s">
        <v>1308</v>
      </c>
      <c r="B1823" s="46" t="s">
        <v>1301</v>
      </c>
      <c r="C1823" s="50"/>
      <c r="D1823" s="51"/>
      <c r="E1823" s="81"/>
      <c r="F1823" s="52"/>
      <c r="G1823" s="50"/>
      <c r="H1823" s="54"/>
      <c r="I1823" s="53"/>
      <c r="J1823" s="53"/>
      <c r="K1823" s="65"/>
      <c r="L1823" s="79"/>
      <c r="M1823" s="79"/>
      <c r="N1823" s="60"/>
      <c r="O1823" s="88" t="s">
        <v>1697</v>
      </c>
      <c r="P1823" s="83">
        <v>45033.544363425928</v>
      </c>
      <c r="Q1823" s="88" t="s">
        <v>9928</v>
      </c>
      <c r="R1823" s="88"/>
      <c r="S1823" s="88" t="s">
        <v>9805</v>
      </c>
      <c r="T1823" s="88" t="s">
        <v>9732</v>
      </c>
      <c r="U1823" s="88" t="s">
        <v>1308</v>
      </c>
      <c r="V1823" s="88" t="s">
        <v>9806</v>
      </c>
      <c r="W1823" s="78" t="s">
        <v>9929</v>
      </c>
      <c r="X1823" s="83">
        <v>45033.544363425928</v>
      </c>
      <c r="Y1823" s="83">
        <v>45033.574918981481</v>
      </c>
      <c r="Z1823" s="88" t="b">
        <v>0</v>
      </c>
      <c r="AA1823" s="88" t="b">
        <v>0</v>
      </c>
      <c r="AB1823" s="88"/>
      <c r="AC1823" s="88">
        <v>56</v>
      </c>
      <c r="AD1823" s="88">
        <v>0</v>
      </c>
      <c r="AE1823" s="88" t="s">
        <v>1693</v>
      </c>
      <c r="AF1823" s="88" t="b">
        <v>0</v>
      </c>
      <c r="AG1823" s="88" t="b">
        <v>0</v>
      </c>
      <c r="AH1823" s="88"/>
      <c r="AI1823" s="88"/>
      <c r="AJ1823" s="88"/>
      <c r="AK1823" s="88" t="s">
        <v>9738</v>
      </c>
      <c r="AL1823" s="88" t="s">
        <v>9764</v>
      </c>
      <c r="AM1823" s="88" t="s">
        <v>9738</v>
      </c>
      <c r="AN1823" s="88">
        <v>6</v>
      </c>
      <c r="AO1823" s="88" t="s">
        <v>9738</v>
      </c>
      <c r="AP1823" s="88" t="b">
        <v>0</v>
      </c>
      <c r="AQ1823" s="88" t="b">
        <v>0</v>
      </c>
      <c r="AR1823" s="88"/>
      <c r="AS1823" s="88" t="b">
        <v>0</v>
      </c>
      <c r="AT1823" s="88">
        <v>0</v>
      </c>
      <c r="AU1823" s="88">
        <v>1</v>
      </c>
    </row>
    <row r="1824" spans="1:47" ht="15" customHeight="1" x14ac:dyDescent="0.3">
      <c r="A1824" s="46" t="s">
        <v>1326</v>
      </c>
      <c r="B1824" s="46" t="s">
        <v>1327</v>
      </c>
      <c r="C1824" s="50"/>
      <c r="D1824" s="51"/>
      <c r="E1824" s="81"/>
      <c r="F1824" s="52"/>
      <c r="G1824" s="50"/>
      <c r="H1824" s="54"/>
      <c r="I1824" s="53"/>
      <c r="J1824" s="53"/>
      <c r="K1824" s="65"/>
      <c r="L1824" s="79"/>
      <c r="M1824" s="79"/>
      <c r="N1824" s="60"/>
      <c r="O1824" s="88" t="s">
        <v>1686</v>
      </c>
      <c r="P1824" s="83">
        <v>45034.101006944446</v>
      </c>
      <c r="Q1824" s="88" t="s">
        <v>9930</v>
      </c>
      <c r="R1824" s="88"/>
      <c r="S1824" s="88" t="s">
        <v>9931</v>
      </c>
      <c r="T1824" s="88" t="s">
        <v>9732</v>
      </c>
      <c r="U1824" s="88" t="s">
        <v>1326</v>
      </c>
      <c r="V1824" s="88" t="s">
        <v>9932</v>
      </c>
      <c r="W1824" s="78" t="s">
        <v>9933</v>
      </c>
      <c r="X1824" s="83">
        <v>45034.101006944446</v>
      </c>
      <c r="Y1824" s="88" t="s">
        <v>1692</v>
      </c>
      <c r="Z1824" s="88" t="b">
        <v>0</v>
      </c>
      <c r="AA1824" s="88" t="b">
        <v>0</v>
      </c>
      <c r="AB1824" s="88"/>
      <c r="AC1824" s="88">
        <v>2</v>
      </c>
      <c r="AD1824" s="88">
        <v>0</v>
      </c>
      <c r="AE1824" s="88" t="s">
        <v>1693</v>
      </c>
      <c r="AF1824" s="88" t="b">
        <v>0</v>
      </c>
      <c r="AG1824" s="88" t="b">
        <v>0</v>
      </c>
      <c r="AH1824" s="88"/>
      <c r="AI1824" s="88"/>
      <c r="AJ1824" s="88"/>
      <c r="AK1824" s="88" t="s">
        <v>9934</v>
      </c>
      <c r="AL1824" s="88" t="s">
        <v>9935</v>
      </c>
      <c r="AM1824" s="88" t="s">
        <v>9934</v>
      </c>
      <c r="AN1824" s="88">
        <v>0</v>
      </c>
      <c r="AO1824" s="88" t="s">
        <v>9738</v>
      </c>
      <c r="AP1824" s="88" t="b">
        <v>0</v>
      </c>
      <c r="AQ1824" s="88" t="b">
        <v>0</v>
      </c>
      <c r="AR1824" s="88"/>
      <c r="AS1824" s="88" t="b">
        <v>0</v>
      </c>
      <c r="AT1824" s="88">
        <v>4</v>
      </c>
      <c r="AU1824" s="88">
        <v>1</v>
      </c>
    </row>
    <row r="1825" spans="1:47" ht="15" customHeight="1" x14ac:dyDescent="0.3">
      <c r="A1825" s="46" t="s">
        <v>1327</v>
      </c>
      <c r="B1825" s="46" t="s">
        <v>1328</v>
      </c>
      <c r="C1825" s="50"/>
      <c r="D1825" s="51"/>
      <c r="E1825" s="81"/>
      <c r="F1825" s="52"/>
      <c r="G1825" s="50"/>
      <c r="H1825" s="54"/>
      <c r="I1825" s="53"/>
      <c r="J1825" s="53"/>
      <c r="K1825" s="65"/>
      <c r="L1825" s="79"/>
      <c r="M1825" s="79"/>
      <c r="N1825" s="60"/>
      <c r="O1825" s="88" t="s">
        <v>1686</v>
      </c>
      <c r="P1825" s="83">
        <v>45034.003831018519</v>
      </c>
      <c r="Q1825" s="88" t="s">
        <v>9936</v>
      </c>
      <c r="R1825" s="88"/>
      <c r="S1825" s="88" t="s">
        <v>9934</v>
      </c>
      <c r="T1825" s="88" t="s">
        <v>9732</v>
      </c>
      <c r="U1825" s="88" t="s">
        <v>9937</v>
      </c>
      <c r="V1825" s="88" t="s">
        <v>9935</v>
      </c>
      <c r="W1825" s="78" t="s">
        <v>9938</v>
      </c>
      <c r="X1825" s="83">
        <v>45034.003831018519</v>
      </c>
      <c r="Y1825" s="88" t="s">
        <v>1692</v>
      </c>
      <c r="Z1825" s="88" t="b">
        <v>0</v>
      </c>
      <c r="AA1825" s="88" t="b">
        <v>0</v>
      </c>
      <c r="AB1825" s="88"/>
      <c r="AC1825" s="88">
        <v>8</v>
      </c>
      <c r="AD1825" s="88">
        <v>0</v>
      </c>
      <c r="AE1825" s="88" t="s">
        <v>1693</v>
      </c>
      <c r="AF1825" s="88" t="b">
        <v>0</v>
      </c>
      <c r="AG1825" s="88" t="b">
        <v>0</v>
      </c>
      <c r="AH1825" s="88"/>
      <c r="AI1825" s="88"/>
      <c r="AJ1825" s="88"/>
      <c r="AK1825" s="88" t="s">
        <v>9939</v>
      </c>
      <c r="AL1825" s="88" t="s">
        <v>9940</v>
      </c>
      <c r="AM1825" s="88" t="s">
        <v>9939</v>
      </c>
      <c r="AN1825" s="88">
        <v>1</v>
      </c>
      <c r="AO1825" s="88" t="s">
        <v>9738</v>
      </c>
      <c r="AP1825" s="88" t="b">
        <v>0</v>
      </c>
      <c r="AQ1825" s="88" t="b">
        <v>0</v>
      </c>
      <c r="AR1825" s="88"/>
      <c r="AS1825" s="88" t="b">
        <v>0</v>
      </c>
      <c r="AT1825" s="88">
        <v>3</v>
      </c>
      <c r="AU1825" s="88">
        <v>1</v>
      </c>
    </row>
    <row r="1826" spans="1:47" ht="15" customHeight="1" x14ac:dyDescent="0.3">
      <c r="A1826" s="46" t="s">
        <v>1328</v>
      </c>
      <c r="B1826" s="46" t="s">
        <v>1329</v>
      </c>
      <c r="C1826" s="50"/>
      <c r="D1826" s="51"/>
      <c r="E1826" s="81"/>
      <c r="F1826" s="52"/>
      <c r="G1826" s="50"/>
      <c r="H1826" s="54"/>
      <c r="I1826" s="53"/>
      <c r="J1826" s="53"/>
      <c r="K1826" s="65"/>
      <c r="L1826" s="79"/>
      <c r="M1826" s="79"/>
      <c r="N1826" s="60"/>
      <c r="O1826" s="88" t="s">
        <v>1686</v>
      </c>
      <c r="P1826" s="83">
        <v>45033.81177083333</v>
      </c>
      <c r="Q1826" s="88" t="s">
        <v>9941</v>
      </c>
      <c r="R1826" s="88"/>
      <c r="S1826" s="88" t="s">
        <v>9939</v>
      </c>
      <c r="T1826" s="88" t="s">
        <v>9732</v>
      </c>
      <c r="U1826" s="88" t="s">
        <v>9942</v>
      </c>
      <c r="V1826" s="88" t="s">
        <v>9940</v>
      </c>
      <c r="W1826" s="78" t="s">
        <v>9943</v>
      </c>
      <c r="X1826" s="83">
        <v>45033.81177083333</v>
      </c>
      <c r="Y1826" s="88" t="s">
        <v>1692</v>
      </c>
      <c r="Z1826" s="88" t="b">
        <v>0</v>
      </c>
      <c r="AA1826" s="88" t="b">
        <v>0</v>
      </c>
      <c r="AB1826" s="88"/>
      <c r="AC1826" s="88">
        <v>-1</v>
      </c>
      <c r="AD1826" s="88">
        <v>0</v>
      </c>
      <c r="AE1826" s="88" t="s">
        <v>1693</v>
      </c>
      <c r="AF1826" s="88" t="b">
        <v>0</v>
      </c>
      <c r="AG1826" s="88" t="b">
        <v>0</v>
      </c>
      <c r="AH1826" s="88"/>
      <c r="AI1826" s="88"/>
      <c r="AJ1826" s="88"/>
      <c r="AK1826" s="88" t="s">
        <v>9944</v>
      </c>
      <c r="AL1826" s="88" t="s">
        <v>9945</v>
      </c>
      <c r="AM1826" s="88" t="s">
        <v>9944</v>
      </c>
      <c r="AN1826" s="88">
        <v>1</v>
      </c>
      <c r="AO1826" s="88" t="s">
        <v>9738</v>
      </c>
      <c r="AP1826" s="88" t="b">
        <v>0</v>
      </c>
      <c r="AQ1826" s="88" t="b">
        <v>0</v>
      </c>
      <c r="AR1826" s="88"/>
      <c r="AS1826" s="88" t="b">
        <v>0</v>
      </c>
      <c r="AT1826" s="88">
        <v>2</v>
      </c>
      <c r="AU1826" s="88">
        <v>1</v>
      </c>
    </row>
    <row r="1827" spans="1:47" ht="15" customHeight="1" x14ac:dyDescent="0.3">
      <c r="A1827" s="46" t="s">
        <v>1330</v>
      </c>
      <c r="B1827" s="46" t="s">
        <v>1331</v>
      </c>
      <c r="C1827" s="50"/>
      <c r="D1827" s="51"/>
      <c r="E1827" s="81"/>
      <c r="F1827" s="52"/>
      <c r="G1827" s="50"/>
      <c r="H1827" s="54"/>
      <c r="I1827" s="53"/>
      <c r="J1827" s="53"/>
      <c r="K1827" s="65"/>
      <c r="L1827" s="79"/>
      <c r="M1827" s="79"/>
      <c r="N1827" s="60"/>
      <c r="O1827" s="88" t="s">
        <v>1686</v>
      </c>
      <c r="P1827" s="83">
        <v>45034.076539351852</v>
      </c>
      <c r="Q1827" s="88" t="s">
        <v>9946</v>
      </c>
      <c r="R1827" s="88"/>
      <c r="S1827" s="88" t="s">
        <v>9947</v>
      </c>
      <c r="T1827" s="88" t="s">
        <v>9732</v>
      </c>
      <c r="U1827" s="88" t="s">
        <v>1330</v>
      </c>
      <c r="V1827" s="88" t="s">
        <v>9948</v>
      </c>
      <c r="W1827" s="78" t="s">
        <v>9949</v>
      </c>
      <c r="X1827" s="83">
        <v>45034.076539351852</v>
      </c>
      <c r="Y1827" s="88" t="s">
        <v>1692</v>
      </c>
      <c r="Z1827" s="88" t="b">
        <v>0</v>
      </c>
      <c r="AA1827" s="88" t="b">
        <v>0</v>
      </c>
      <c r="AB1827" s="88"/>
      <c r="AC1827" s="88">
        <v>3</v>
      </c>
      <c r="AD1827" s="88">
        <v>0</v>
      </c>
      <c r="AE1827" s="88" t="s">
        <v>1693</v>
      </c>
      <c r="AF1827" s="88" t="b">
        <v>0</v>
      </c>
      <c r="AG1827" s="88" t="b">
        <v>0</v>
      </c>
      <c r="AH1827" s="88"/>
      <c r="AI1827" s="88"/>
      <c r="AJ1827" s="88"/>
      <c r="AK1827" s="88" t="s">
        <v>9950</v>
      </c>
      <c r="AL1827" s="88" t="s">
        <v>9951</v>
      </c>
      <c r="AM1827" s="88" t="s">
        <v>9950</v>
      </c>
      <c r="AN1827" s="88">
        <v>0</v>
      </c>
      <c r="AO1827" s="88" t="s">
        <v>9738</v>
      </c>
      <c r="AP1827" s="88" t="b">
        <v>0</v>
      </c>
      <c r="AQ1827" s="88" t="b">
        <v>0</v>
      </c>
      <c r="AR1827" s="88"/>
      <c r="AS1827" s="88" t="b">
        <v>0</v>
      </c>
      <c r="AT1827" s="88">
        <v>4</v>
      </c>
      <c r="AU1827" s="88">
        <v>2</v>
      </c>
    </row>
    <row r="1828" spans="1:47" ht="15" customHeight="1" x14ac:dyDescent="0.3">
      <c r="A1828" s="46" t="s">
        <v>1331</v>
      </c>
      <c r="B1828" s="46" t="s">
        <v>1330</v>
      </c>
      <c r="C1828" s="50"/>
      <c r="D1828" s="51"/>
      <c r="E1828" s="81"/>
      <c r="F1828" s="52"/>
      <c r="G1828" s="50"/>
      <c r="H1828" s="54"/>
      <c r="I1828" s="53"/>
      <c r="J1828" s="53"/>
      <c r="K1828" s="65"/>
      <c r="L1828" s="79"/>
      <c r="M1828" s="79"/>
      <c r="N1828" s="60"/>
      <c r="O1828" s="88" t="s">
        <v>1686</v>
      </c>
      <c r="P1828" s="83">
        <v>45034.023958333331</v>
      </c>
      <c r="Q1828" s="88" t="s">
        <v>9952</v>
      </c>
      <c r="R1828" s="88"/>
      <c r="S1828" s="88" t="s">
        <v>9950</v>
      </c>
      <c r="T1828" s="88" t="s">
        <v>9732</v>
      </c>
      <c r="U1828" s="88" t="s">
        <v>1331</v>
      </c>
      <c r="V1828" s="88" t="s">
        <v>9951</v>
      </c>
      <c r="W1828" s="78" t="s">
        <v>9953</v>
      </c>
      <c r="X1828" s="83">
        <v>45034.023958333331</v>
      </c>
      <c r="Y1828" s="88" t="s">
        <v>1692</v>
      </c>
      <c r="Z1828" s="88" t="b">
        <v>0</v>
      </c>
      <c r="AA1828" s="88" t="b">
        <v>0</v>
      </c>
      <c r="AB1828" s="88"/>
      <c r="AC1828" s="88">
        <v>1</v>
      </c>
      <c r="AD1828" s="88">
        <v>0</v>
      </c>
      <c r="AE1828" s="88" t="s">
        <v>1693</v>
      </c>
      <c r="AF1828" s="88" t="b">
        <v>0</v>
      </c>
      <c r="AG1828" s="88" t="b">
        <v>0</v>
      </c>
      <c r="AH1828" s="88"/>
      <c r="AI1828" s="88"/>
      <c r="AJ1828" s="88"/>
      <c r="AK1828" s="88" t="s">
        <v>9954</v>
      </c>
      <c r="AL1828" s="88" t="s">
        <v>9955</v>
      </c>
      <c r="AM1828" s="88" t="s">
        <v>9954</v>
      </c>
      <c r="AN1828" s="88">
        <v>1</v>
      </c>
      <c r="AO1828" s="88" t="s">
        <v>9738</v>
      </c>
      <c r="AP1828" s="88" t="b">
        <v>0</v>
      </c>
      <c r="AQ1828" s="88" t="b">
        <v>0</v>
      </c>
      <c r="AR1828" s="88"/>
      <c r="AS1828" s="88" t="b">
        <v>0</v>
      </c>
      <c r="AT1828" s="88">
        <v>3</v>
      </c>
      <c r="AU1828" s="88">
        <v>1</v>
      </c>
    </row>
    <row r="1829" spans="1:47" ht="15" customHeight="1" x14ac:dyDescent="0.3">
      <c r="A1829" s="46" t="s">
        <v>1330</v>
      </c>
      <c r="B1829" s="46" t="s">
        <v>1331</v>
      </c>
      <c r="C1829" s="50"/>
      <c r="D1829" s="51"/>
      <c r="E1829" s="81"/>
      <c r="F1829" s="52"/>
      <c r="G1829" s="50"/>
      <c r="H1829" s="54"/>
      <c r="I1829" s="53"/>
      <c r="J1829" s="53"/>
      <c r="K1829" s="65"/>
      <c r="L1829" s="79"/>
      <c r="M1829" s="79"/>
      <c r="N1829" s="60"/>
      <c r="O1829" s="88" t="s">
        <v>1686</v>
      </c>
      <c r="P1829" s="83">
        <v>45033.661724537036</v>
      </c>
      <c r="Q1829" s="88" t="s">
        <v>9956</v>
      </c>
      <c r="R1829" s="88"/>
      <c r="S1829" s="88" t="s">
        <v>9954</v>
      </c>
      <c r="T1829" s="88" t="s">
        <v>9732</v>
      </c>
      <c r="U1829" s="88" t="s">
        <v>1330</v>
      </c>
      <c r="V1829" s="88" t="s">
        <v>9955</v>
      </c>
      <c r="W1829" s="78" t="s">
        <v>9957</v>
      </c>
      <c r="X1829" s="83">
        <v>45033.661724537036</v>
      </c>
      <c r="Y1829" s="88" t="s">
        <v>1692</v>
      </c>
      <c r="Z1829" s="88" t="b">
        <v>0</v>
      </c>
      <c r="AA1829" s="88" t="b">
        <v>0</v>
      </c>
      <c r="AB1829" s="88"/>
      <c r="AC1829" s="88">
        <v>9</v>
      </c>
      <c r="AD1829" s="88">
        <v>0</v>
      </c>
      <c r="AE1829" s="88" t="s">
        <v>1693</v>
      </c>
      <c r="AF1829" s="88" t="b">
        <v>0</v>
      </c>
      <c r="AG1829" s="88" t="b">
        <v>0</v>
      </c>
      <c r="AH1829" s="88"/>
      <c r="AI1829" s="88"/>
      <c r="AJ1829" s="88"/>
      <c r="AK1829" s="88" t="s">
        <v>9958</v>
      </c>
      <c r="AL1829" s="88" t="s">
        <v>9959</v>
      </c>
      <c r="AM1829" s="88" t="s">
        <v>9958</v>
      </c>
      <c r="AN1829" s="88">
        <v>1</v>
      </c>
      <c r="AO1829" s="88" t="s">
        <v>9738</v>
      </c>
      <c r="AP1829" s="88" t="b">
        <v>0</v>
      </c>
      <c r="AQ1829" s="88" t="b">
        <v>0</v>
      </c>
      <c r="AR1829" s="88"/>
      <c r="AS1829" s="88" t="b">
        <v>0</v>
      </c>
      <c r="AT1829" s="88">
        <v>2</v>
      </c>
      <c r="AU1829" s="88">
        <v>2</v>
      </c>
    </row>
    <row r="1830" spans="1:47" ht="15" customHeight="1" x14ac:dyDescent="0.3">
      <c r="A1830" s="46" t="s">
        <v>1331</v>
      </c>
      <c r="B1830" s="46" t="s">
        <v>1332</v>
      </c>
      <c r="C1830" s="50"/>
      <c r="D1830" s="51"/>
      <c r="E1830" s="81"/>
      <c r="F1830" s="52"/>
      <c r="G1830" s="50"/>
      <c r="H1830" s="54"/>
      <c r="I1830" s="53"/>
      <c r="J1830" s="53"/>
      <c r="K1830" s="65"/>
      <c r="L1830" s="79"/>
      <c r="M1830" s="79"/>
      <c r="N1830" s="60"/>
      <c r="O1830" s="88" t="s">
        <v>1686</v>
      </c>
      <c r="P1830" s="83">
        <v>45034.024178240739</v>
      </c>
      <c r="Q1830" s="88" t="s">
        <v>9960</v>
      </c>
      <c r="R1830" s="88"/>
      <c r="S1830" s="88" t="s">
        <v>9961</v>
      </c>
      <c r="T1830" s="88" t="s">
        <v>9732</v>
      </c>
      <c r="U1830" s="88" t="s">
        <v>1331</v>
      </c>
      <c r="V1830" s="88" t="s">
        <v>9962</v>
      </c>
      <c r="W1830" s="78" t="s">
        <v>9963</v>
      </c>
      <c r="X1830" s="83">
        <v>45034.024178240739</v>
      </c>
      <c r="Y1830" s="88" t="s">
        <v>1692</v>
      </c>
      <c r="Z1830" s="88" t="b">
        <v>0</v>
      </c>
      <c r="AA1830" s="88" t="b">
        <v>0</v>
      </c>
      <c r="AB1830" s="88"/>
      <c r="AC1830" s="88">
        <v>3</v>
      </c>
      <c r="AD1830" s="88">
        <v>0</v>
      </c>
      <c r="AE1830" s="88" t="s">
        <v>1693</v>
      </c>
      <c r="AF1830" s="88" t="b">
        <v>0</v>
      </c>
      <c r="AG1830" s="88" t="b">
        <v>0</v>
      </c>
      <c r="AH1830" s="88"/>
      <c r="AI1830" s="88"/>
      <c r="AJ1830" s="88"/>
      <c r="AK1830" s="88" t="s">
        <v>9964</v>
      </c>
      <c r="AL1830" s="88" t="s">
        <v>9965</v>
      </c>
      <c r="AM1830" s="88" t="s">
        <v>9964</v>
      </c>
      <c r="AN1830" s="88">
        <v>0</v>
      </c>
      <c r="AO1830" s="88" t="s">
        <v>9738</v>
      </c>
      <c r="AP1830" s="88" t="b">
        <v>0</v>
      </c>
      <c r="AQ1830" s="88" t="b">
        <v>0</v>
      </c>
      <c r="AR1830" s="88"/>
      <c r="AS1830" s="88" t="b">
        <v>0</v>
      </c>
      <c r="AT1830" s="88">
        <v>3</v>
      </c>
      <c r="AU1830" s="88">
        <v>1</v>
      </c>
    </row>
    <row r="1831" spans="1:47" ht="15" customHeight="1" x14ac:dyDescent="0.3">
      <c r="A1831" s="46" t="s">
        <v>1332</v>
      </c>
      <c r="B1831" s="46" t="s">
        <v>1331</v>
      </c>
      <c r="C1831" s="50"/>
      <c r="D1831" s="51"/>
      <c r="E1831" s="81"/>
      <c r="F1831" s="52"/>
      <c r="G1831" s="50"/>
      <c r="H1831" s="54"/>
      <c r="I1831" s="53"/>
      <c r="J1831" s="53"/>
      <c r="K1831" s="65"/>
      <c r="L1831" s="79"/>
      <c r="M1831" s="79"/>
      <c r="N1831" s="60"/>
      <c r="O1831" s="88" t="s">
        <v>1686</v>
      </c>
      <c r="P1831" s="83">
        <v>45033.955046296294</v>
      </c>
      <c r="Q1831" s="88" t="s">
        <v>9966</v>
      </c>
      <c r="R1831" s="88"/>
      <c r="S1831" s="88" t="s">
        <v>9964</v>
      </c>
      <c r="T1831" s="88" t="s">
        <v>9732</v>
      </c>
      <c r="U1831" s="88" t="s">
        <v>1332</v>
      </c>
      <c r="V1831" s="88" t="s">
        <v>9965</v>
      </c>
      <c r="W1831" s="78" t="s">
        <v>9967</v>
      </c>
      <c r="X1831" s="83">
        <v>45033.955046296294</v>
      </c>
      <c r="Y1831" s="88" t="s">
        <v>1692</v>
      </c>
      <c r="Z1831" s="88" t="b">
        <v>0</v>
      </c>
      <c r="AA1831" s="88" t="b">
        <v>0</v>
      </c>
      <c r="AB1831" s="88"/>
      <c r="AC1831" s="88">
        <v>5</v>
      </c>
      <c r="AD1831" s="88">
        <v>0</v>
      </c>
      <c r="AE1831" s="88" t="s">
        <v>1693</v>
      </c>
      <c r="AF1831" s="88" t="b">
        <v>0</v>
      </c>
      <c r="AG1831" s="88" t="b">
        <v>0</v>
      </c>
      <c r="AH1831" s="88"/>
      <c r="AI1831" s="88"/>
      <c r="AJ1831" s="88"/>
      <c r="AK1831" s="88" t="s">
        <v>9958</v>
      </c>
      <c r="AL1831" s="88" t="s">
        <v>9959</v>
      </c>
      <c r="AM1831" s="88" t="s">
        <v>9958</v>
      </c>
      <c r="AN1831" s="88">
        <v>1</v>
      </c>
      <c r="AO1831" s="88" t="s">
        <v>9738</v>
      </c>
      <c r="AP1831" s="88" t="b">
        <v>0</v>
      </c>
      <c r="AQ1831" s="88" t="b">
        <v>0</v>
      </c>
      <c r="AR1831" s="88"/>
      <c r="AS1831" s="88" t="b">
        <v>0</v>
      </c>
      <c r="AT1831" s="88">
        <v>2</v>
      </c>
      <c r="AU1831" s="88">
        <v>1</v>
      </c>
    </row>
    <row r="1832" spans="1:47" ht="15" customHeight="1" x14ac:dyDescent="0.3">
      <c r="A1832" s="46" t="s">
        <v>1331</v>
      </c>
      <c r="B1832" s="46" t="s">
        <v>1333</v>
      </c>
      <c r="C1832" s="50"/>
      <c r="D1832" s="51"/>
      <c r="E1832" s="81"/>
      <c r="F1832" s="52"/>
      <c r="G1832" s="50"/>
      <c r="H1832" s="54"/>
      <c r="I1832" s="53"/>
      <c r="J1832" s="53"/>
      <c r="K1832" s="65"/>
      <c r="L1832" s="79"/>
      <c r="M1832" s="79"/>
      <c r="N1832" s="60"/>
      <c r="O1832" s="88" t="s">
        <v>1686</v>
      </c>
      <c r="P1832" s="83">
        <v>45033.653229166666</v>
      </c>
      <c r="Q1832" s="88" t="s">
        <v>9968</v>
      </c>
      <c r="R1832" s="88"/>
      <c r="S1832" s="88" t="s">
        <v>9958</v>
      </c>
      <c r="T1832" s="88" t="s">
        <v>9732</v>
      </c>
      <c r="U1832" s="88" t="s">
        <v>1331</v>
      </c>
      <c r="V1832" s="88" t="s">
        <v>9959</v>
      </c>
      <c r="W1832" s="78" t="s">
        <v>9969</v>
      </c>
      <c r="X1832" s="83">
        <v>45033.653229166666</v>
      </c>
      <c r="Y1832" s="88" t="s">
        <v>1692</v>
      </c>
      <c r="Z1832" s="88" t="b">
        <v>0</v>
      </c>
      <c r="AA1832" s="88" t="b">
        <v>0</v>
      </c>
      <c r="AB1832" s="88"/>
      <c r="AC1832" s="88">
        <v>22</v>
      </c>
      <c r="AD1832" s="88">
        <v>0</v>
      </c>
      <c r="AE1832" s="88" t="s">
        <v>1693</v>
      </c>
      <c r="AF1832" s="88" t="b">
        <v>0</v>
      </c>
      <c r="AG1832" s="88" t="b">
        <v>0</v>
      </c>
      <c r="AH1832" s="88"/>
      <c r="AI1832" s="88"/>
      <c r="AJ1832" s="88"/>
      <c r="AK1832" s="88" t="s">
        <v>9970</v>
      </c>
      <c r="AL1832" s="88" t="s">
        <v>9971</v>
      </c>
      <c r="AM1832" s="88" t="s">
        <v>9970</v>
      </c>
      <c r="AN1832" s="88">
        <v>2</v>
      </c>
      <c r="AO1832" s="88" t="s">
        <v>9738</v>
      </c>
      <c r="AP1832" s="88" t="b">
        <v>0</v>
      </c>
      <c r="AQ1832" s="88" t="b">
        <v>0</v>
      </c>
      <c r="AR1832" s="88"/>
      <c r="AS1832" s="88" t="b">
        <v>0</v>
      </c>
      <c r="AT1832" s="88">
        <v>1</v>
      </c>
      <c r="AU1832" s="88">
        <v>1</v>
      </c>
    </row>
    <row r="1833" spans="1:47" ht="15" customHeight="1" x14ac:dyDescent="0.3">
      <c r="A1833" s="46" t="s">
        <v>1334</v>
      </c>
      <c r="B1833" s="46" t="s">
        <v>1333</v>
      </c>
      <c r="C1833" s="50"/>
      <c r="D1833" s="51"/>
      <c r="E1833" s="81"/>
      <c r="F1833" s="52"/>
      <c r="G1833" s="50"/>
      <c r="H1833" s="54"/>
      <c r="I1833" s="53"/>
      <c r="J1833" s="53"/>
      <c r="K1833" s="65"/>
      <c r="L1833" s="79"/>
      <c r="M1833" s="79"/>
      <c r="N1833" s="60"/>
      <c r="O1833" s="88" t="s">
        <v>1686</v>
      </c>
      <c r="P1833" s="83">
        <v>45033.73238425926</v>
      </c>
      <c r="Q1833" s="88" t="s">
        <v>9972</v>
      </c>
      <c r="R1833" s="88"/>
      <c r="S1833" s="88" t="s">
        <v>9973</v>
      </c>
      <c r="T1833" s="88" t="s">
        <v>9732</v>
      </c>
      <c r="U1833" s="88" t="s">
        <v>9974</v>
      </c>
      <c r="V1833" s="88" t="s">
        <v>9975</v>
      </c>
      <c r="W1833" s="78" t="s">
        <v>9976</v>
      </c>
      <c r="X1833" s="83">
        <v>45033.73238425926</v>
      </c>
      <c r="Y1833" s="88" t="s">
        <v>1692</v>
      </c>
      <c r="Z1833" s="88" t="b">
        <v>0</v>
      </c>
      <c r="AA1833" s="88" t="b">
        <v>0</v>
      </c>
      <c r="AB1833" s="88"/>
      <c r="AC1833" s="88">
        <v>5</v>
      </c>
      <c r="AD1833" s="88">
        <v>0</v>
      </c>
      <c r="AE1833" s="88" t="s">
        <v>1693</v>
      </c>
      <c r="AF1833" s="88" t="b">
        <v>0</v>
      </c>
      <c r="AG1833" s="88" t="b">
        <v>0</v>
      </c>
      <c r="AH1833" s="88"/>
      <c r="AI1833" s="88"/>
      <c r="AJ1833" s="88"/>
      <c r="AK1833" s="88" t="s">
        <v>9970</v>
      </c>
      <c r="AL1833" s="88" t="s">
        <v>9971</v>
      </c>
      <c r="AM1833" s="88" t="s">
        <v>9970</v>
      </c>
      <c r="AN1833" s="88">
        <v>0</v>
      </c>
      <c r="AO1833" s="88" t="s">
        <v>9738</v>
      </c>
      <c r="AP1833" s="88" t="b">
        <v>0</v>
      </c>
      <c r="AQ1833" s="88" t="b">
        <v>0</v>
      </c>
      <c r="AR1833" s="88"/>
      <c r="AS1833" s="88" t="b">
        <v>0</v>
      </c>
      <c r="AT1833" s="88">
        <v>1</v>
      </c>
      <c r="AU1833" s="88">
        <v>1</v>
      </c>
    </row>
    <row r="1834" spans="1:47" ht="15" customHeight="1" x14ac:dyDescent="0.3">
      <c r="A1834" s="46" t="s">
        <v>1335</v>
      </c>
      <c r="B1834" s="46" t="s">
        <v>1333</v>
      </c>
      <c r="C1834" s="50"/>
      <c r="D1834" s="51"/>
      <c r="E1834" s="81"/>
      <c r="F1834" s="52"/>
      <c r="G1834" s="50"/>
      <c r="H1834" s="54"/>
      <c r="I1834" s="53"/>
      <c r="J1834" s="53"/>
      <c r="K1834" s="65"/>
      <c r="L1834" s="79"/>
      <c r="M1834" s="79"/>
      <c r="N1834" s="60"/>
      <c r="O1834" s="88" t="s">
        <v>1686</v>
      </c>
      <c r="P1834" s="83">
        <v>45033.952986111108</v>
      </c>
      <c r="Q1834" s="88" t="s">
        <v>9977</v>
      </c>
      <c r="R1834" s="88"/>
      <c r="S1834" s="88" t="s">
        <v>9978</v>
      </c>
      <c r="T1834" s="88" t="s">
        <v>9732</v>
      </c>
      <c r="U1834" s="88" t="s">
        <v>1335</v>
      </c>
      <c r="V1834" s="88" t="s">
        <v>9979</v>
      </c>
      <c r="W1834" s="78" t="s">
        <v>9980</v>
      </c>
      <c r="X1834" s="83">
        <v>45033.952986111108</v>
      </c>
      <c r="Y1834" s="88" t="s">
        <v>1692</v>
      </c>
      <c r="Z1834" s="88" t="b">
        <v>0</v>
      </c>
      <c r="AA1834" s="88" t="b">
        <v>0</v>
      </c>
      <c r="AB1834" s="88"/>
      <c r="AC1834" s="88">
        <v>3</v>
      </c>
      <c r="AD1834" s="88">
        <v>0</v>
      </c>
      <c r="AE1834" s="88" t="s">
        <v>1693</v>
      </c>
      <c r="AF1834" s="88" t="b">
        <v>0</v>
      </c>
      <c r="AG1834" s="88" t="b">
        <v>0</v>
      </c>
      <c r="AH1834" s="88"/>
      <c r="AI1834" s="88"/>
      <c r="AJ1834" s="88"/>
      <c r="AK1834" s="88" t="s">
        <v>9970</v>
      </c>
      <c r="AL1834" s="88" t="s">
        <v>9971</v>
      </c>
      <c r="AM1834" s="88" t="s">
        <v>9970</v>
      </c>
      <c r="AN1834" s="88">
        <v>0</v>
      </c>
      <c r="AO1834" s="88" t="s">
        <v>9738</v>
      </c>
      <c r="AP1834" s="88" t="b">
        <v>0</v>
      </c>
      <c r="AQ1834" s="88" t="b">
        <v>0</v>
      </c>
      <c r="AR1834" s="88"/>
      <c r="AS1834" s="88" t="b">
        <v>0</v>
      </c>
      <c r="AT1834" s="88">
        <v>1</v>
      </c>
      <c r="AU1834" s="88">
        <v>1</v>
      </c>
    </row>
    <row r="1835" spans="1:47" ht="15" customHeight="1" x14ac:dyDescent="0.3">
      <c r="A1835" s="46" t="s">
        <v>1336</v>
      </c>
      <c r="B1835" s="46" t="s">
        <v>1333</v>
      </c>
      <c r="C1835" s="50"/>
      <c r="D1835" s="51"/>
      <c r="E1835" s="81"/>
      <c r="F1835" s="52"/>
      <c r="G1835" s="50"/>
      <c r="H1835" s="54"/>
      <c r="I1835" s="53"/>
      <c r="J1835" s="53"/>
      <c r="K1835" s="65"/>
      <c r="L1835" s="79"/>
      <c r="M1835" s="79"/>
      <c r="N1835" s="60"/>
      <c r="O1835" s="88" t="s">
        <v>1686</v>
      </c>
      <c r="P1835" s="83">
        <v>45034.038310185184</v>
      </c>
      <c r="Q1835" s="88" t="s">
        <v>9981</v>
      </c>
      <c r="R1835" s="88"/>
      <c r="S1835" s="88" t="s">
        <v>9982</v>
      </c>
      <c r="T1835" s="88" t="s">
        <v>9732</v>
      </c>
      <c r="U1835" s="88" t="s">
        <v>9983</v>
      </c>
      <c r="V1835" s="88" t="s">
        <v>9984</v>
      </c>
      <c r="W1835" s="78" t="s">
        <v>9985</v>
      </c>
      <c r="X1835" s="83">
        <v>45034.038310185184</v>
      </c>
      <c r="Y1835" s="88" t="s">
        <v>1692</v>
      </c>
      <c r="Z1835" s="88" t="b">
        <v>0</v>
      </c>
      <c r="AA1835" s="88" t="b">
        <v>0</v>
      </c>
      <c r="AB1835" s="88"/>
      <c r="AC1835" s="88">
        <v>3</v>
      </c>
      <c r="AD1835" s="88">
        <v>0</v>
      </c>
      <c r="AE1835" s="88" t="s">
        <v>1693</v>
      </c>
      <c r="AF1835" s="88" t="b">
        <v>0</v>
      </c>
      <c r="AG1835" s="88" t="b">
        <v>0</v>
      </c>
      <c r="AH1835" s="88"/>
      <c r="AI1835" s="88"/>
      <c r="AJ1835" s="88"/>
      <c r="AK1835" s="88" t="s">
        <v>9970</v>
      </c>
      <c r="AL1835" s="88" t="s">
        <v>9971</v>
      </c>
      <c r="AM1835" s="88" t="s">
        <v>9970</v>
      </c>
      <c r="AN1835" s="88">
        <v>0</v>
      </c>
      <c r="AO1835" s="88" t="s">
        <v>9738</v>
      </c>
      <c r="AP1835" s="88" t="b">
        <v>0</v>
      </c>
      <c r="AQ1835" s="88" t="b">
        <v>0</v>
      </c>
      <c r="AR1835" s="88"/>
      <c r="AS1835" s="88" t="b">
        <v>0</v>
      </c>
      <c r="AT1835" s="88">
        <v>1</v>
      </c>
      <c r="AU1835" s="88">
        <v>1</v>
      </c>
    </row>
    <row r="1836" spans="1:47" ht="15" customHeight="1" x14ac:dyDescent="0.3">
      <c r="A1836" s="46" t="s">
        <v>1329</v>
      </c>
      <c r="B1836" s="46" t="s">
        <v>1333</v>
      </c>
      <c r="C1836" s="50"/>
      <c r="D1836" s="51"/>
      <c r="E1836" s="81"/>
      <c r="F1836" s="52"/>
      <c r="G1836" s="50"/>
      <c r="H1836" s="54"/>
      <c r="I1836" s="53"/>
      <c r="J1836" s="53"/>
      <c r="K1836" s="65"/>
      <c r="L1836" s="79"/>
      <c r="M1836" s="79"/>
      <c r="N1836" s="60"/>
      <c r="O1836" s="88" t="s">
        <v>1686</v>
      </c>
      <c r="P1836" s="83">
        <v>45033.603020833332</v>
      </c>
      <c r="Q1836" s="88" t="s">
        <v>9986</v>
      </c>
      <c r="R1836" s="88"/>
      <c r="S1836" s="88" t="s">
        <v>9944</v>
      </c>
      <c r="T1836" s="88" t="s">
        <v>9732</v>
      </c>
      <c r="U1836" s="88" t="s">
        <v>9987</v>
      </c>
      <c r="V1836" s="88" t="s">
        <v>9945</v>
      </c>
      <c r="W1836" s="78" t="s">
        <v>9988</v>
      </c>
      <c r="X1836" s="83">
        <v>45033.603020833332</v>
      </c>
      <c r="Y1836" s="83">
        <v>45033.607245370367</v>
      </c>
      <c r="Z1836" s="88" t="b">
        <v>0</v>
      </c>
      <c r="AA1836" s="88" t="b">
        <v>0</v>
      </c>
      <c r="AB1836" s="88"/>
      <c r="AC1836" s="88">
        <v>41</v>
      </c>
      <c r="AD1836" s="88">
        <v>0</v>
      </c>
      <c r="AE1836" s="88" t="s">
        <v>1693</v>
      </c>
      <c r="AF1836" s="88" t="b">
        <v>0</v>
      </c>
      <c r="AG1836" s="88" t="b">
        <v>0</v>
      </c>
      <c r="AH1836" s="88"/>
      <c r="AI1836" s="88"/>
      <c r="AJ1836" s="88"/>
      <c r="AK1836" s="88" t="s">
        <v>9970</v>
      </c>
      <c r="AL1836" s="88" t="s">
        <v>9971</v>
      </c>
      <c r="AM1836" s="88" t="s">
        <v>9970</v>
      </c>
      <c r="AN1836" s="88">
        <v>1</v>
      </c>
      <c r="AO1836" s="88" t="s">
        <v>9738</v>
      </c>
      <c r="AP1836" s="88" t="b">
        <v>0</v>
      </c>
      <c r="AQ1836" s="88" t="b">
        <v>0</v>
      </c>
      <c r="AR1836" s="88"/>
      <c r="AS1836" s="88" t="b">
        <v>0</v>
      </c>
      <c r="AT1836" s="88">
        <v>1</v>
      </c>
      <c r="AU1836" s="88">
        <v>1</v>
      </c>
    </row>
    <row r="1837" spans="1:47" ht="15" customHeight="1" x14ac:dyDescent="0.3">
      <c r="A1837" s="46" t="s">
        <v>1333</v>
      </c>
      <c r="B1837" s="46" t="s">
        <v>1301</v>
      </c>
      <c r="C1837" s="50"/>
      <c r="D1837" s="51"/>
      <c r="E1837" s="81"/>
      <c r="F1837" s="52"/>
      <c r="G1837" s="50"/>
      <c r="H1837" s="54"/>
      <c r="I1837" s="53"/>
      <c r="J1837" s="53"/>
      <c r="K1837" s="65"/>
      <c r="L1837" s="79"/>
      <c r="M1837" s="79"/>
      <c r="N1837" s="60"/>
      <c r="O1837" s="88" t="s">
        <v>1697</v>
      </c>
      <c r="P1837" s="83">
        <v>45033.553680555553</v>
      </c>
      <c r="Q1837" s="88" t="s">
        <v>9989</v>
      </c>
      <c r="R1837" s="88"/>
      <c r="S1837" s="88" t="s">
        <v>9970</v>
      </c>
      <c r="T1837" s="88" t="s">
        <v>9732</v>
      </c>
      <c r="U1837" s="88" t="s">
        <v>1333</v>
      </c>
      <c r="V1837" s="88" t="s">
        <v>9971</v>
      </c>
      <c r="W1837" s="78" t="s">
        <v>9990</v>
      </c>
      <c r="X1837" s="83">
        <v>45033.553680555553</v>
      </c>
      <c r="Y1837" s="88" t="s">
        <v>1692</v>
      </c>
      <c r="Z1837" s="88" t="b">
        <v>0</v>
      </c>
      <c r="AA1837" s="88" t="b">
        <v>0</v>
      </c>
      <c r="AB1837" s="88"/>
      <c r="AC1837" s="88">
        <v>155</v>
      </c>
      <c r="AD1837" s="88">
        <v>0</v>
      </c>
      <c r="AE1837" s="88" t="s">
        <v>1693</v>
      </c>
      <c r="AF1837" s="88" t="b">
        <v>0</v>
      </c>
      <c r="AG1837" s="88" t="b">
        <v>0</v>
      </c>
      <c r="AH1837" s="88"/>
      <c r="AI1837" s="88"/>
      <c r="AJ1837" s="88"/>
      <c r="AK1837" s="88" t="s">
        <v>9738</v>
      </c>
      <c r="AL1837" s="88" t="s">
        <v>9764</v>
      </c>
      <c r="AM1837" s="88" t="s">
        <v>9738</v>
      </c>
      <c r="AN1837" s="88">
        <v>5</v>
      </c>
      <c r="AO1837" s="88" t="s">
        <v>9738</v>
      </c>
      <c r="AP1837" s="88" t="b">
        <v>0</v>
      </c>
      <c r="AQ1837" s="88" t="b">
        <v>0</v>
      </c>
      <c r="AR1837" s="88"/>
      <c r="AS1837" s="88" t="b">
        <v>0</v>
      </c>
      <c r="AT1837" s="88">
        <v>0</v>
      </c>
      <c r="AU1837" s="88">
        <v>1</v>
      </c>
    </row>
    <row r="1838" spans="1:47" ht="15" customHeight="1" x14ac:dyDescent="0.3">
      <c r="A1838" s="46" t="s">
        <v>1337</v>
      </c>
      <c r="B1838" s="46" t="s">
        <v>1301</v>
      </c>
      <c r="C1838" s="50"/>
      <c r="D1838" s="51"/>
      <c r="E1838" s="81"/>
      <c r="F1838" s="52"/>
      <c r="G1838" s="50"/>
      <c r="H1838" s="54"/>
      <c r="I1838" s="53"/>
      <c r="J1838" s="53"/>
      <c r="K1838" s="65"/>
      <c r="L1838" s="79"/>
      <c r="M1838" s="79"/>
      <c r="N1838" s="60"/>
      <c r="O1838" s="88" t="s">
        <v>1697</v>
      </c>
      <c r="P1838" s="83">
        <v>45033.555543981478</v>
      </c>
      <c r="Q1838" s="88" t="s">
        <v>9991</v>
      </c>
      <c r="R1838" s="88"/>
      <c r="S1838" s="88" t="s">
        <v>9992</v>
      </c>
      <c r="T1838" s="88" t="s">
        <v>9732</v>
      </c>
      <c r="U1838" s="88" t="s">
        <v>9993</v>
      </c>
      <c r="V1838" s="88" t="s">
        <v>9994</v>
      </c>
      <c r="W1838" s="78" t="s">
        <v>9995</v>
      </c>
      <c r="X1838" s="83">
        <v>45033.555543981478</v>
      </c>
      <c r="Y1838" s="88" t="s">
        <v>1692</v>
      </c>
      <c r="Z1838" s="88" t="b">
        <v>0</v>
      </c>
      <c r="AA1838" s="88" t="b">
        <v>0</v>
      </c>
      <c r="AB1838" s="88"/>
      <c r="AC1838" s="88">
        <v>1</v>
      </c>
      <c r="AD1838" s="88">
        <v>0</v>
      </c>
      <c r="AE1838" s="88" t="s">
        <v>1693</v>
      </c>
      <c r="AF1838" s="88" t="b">
        <v>0</v>
      </c>
      <c r="AG1838" s="88" t="b">
        <v>0</v>
      </c>
      <c r="AH1838" s="88"/>
      <c r="AI1838" s="88"/>
      <c r="AJ1838" s="88"/>
      <c r="AK1838" s="88" t="s">
        <v>9738</v>
      </c>
      <c r="AL1838" s="88" t="s">
        <v>9764</v>
      </c>
      <c r="AM1838" s="88" t="s">
        <v>9738</v>
      </c>
      <c r="AN1838" s="88">
        <v>0</v>
      </c>
      <c r="AO1838" s="88" t="s">
        <v>9738</v>
      </c>
      <c r="AP1838" s="88" t="b">
        <v>0</v>
      </c>
      <c r="AQ1838" s="88" t="b">
        <v>0</v>
      </c>
      <c r="AR1838" s="88"/>
      <c r="AS1838" s="88" t="b">
        <v>0</v>
      </c>
      <c r="AT1838" s="88">
        <v>0</v>
      </c>
      <c r="AU1838" s="88">
        <v>1</v>
      </c>
    </row>
    <row r="1839" spans="1:47" ht="15" customHeight="1" x14ac:dyDescent="0.3">
      <c r="A1839" s="46" t="s">
        <v>1338</v>
      </c>
      <c r="B1839" s="46" t="s">
        <v>1339</v>
      </c>
      <c r="C1839" s="50"/>
      <c r="D1839" s="51"/>
      <c r="E1839" s="81"/>
      <c r="F1839" s="52"/>
      <c r="G1839" s="50"/>
      <c r="H1839" s="54"/>
      <c r="I1839" s="53"/>
      <c r="J1839" s="53"/>
      <c r="K1839" s="65"/>
      <c r="L1839" s="79"/>
      <c r="M1839" s="79"/>
      <c r="N1839" s="60"/>
      <c r="O1839" s="88" t="s">
        <v>1686</v>
      </c>
      <c r="P1839" s="83">
        <v>45033.60261574074</v>
      </c>
      <c r="Q1839" s="88" t="s">
        <v>9996</v>
      </c>
      <c r="R1839" s="88"/>
      <c r="S1839" s="88" t="s">
        <v>9997</v>
      </c>
      <c r="T1839" s="88" t="s">
        <v>9732</v>
      </c>
      <c r="U1839" s="88" t="s">
        <v>9998</v>
      </c>
      <c r="V1839" s="88" t="s">
        <v>9999</v>
      </c>
      <c r="W1839" s="78" t="s">
        <v>10000</v>
      </c>
      <c r="X1839" s="83">
        <v>45033.60261574074</v>
      </c>
      <c r="Y1839" s="88" t="s">
        <v>1692</v>
      </c>
      <c r="Z1839" s="88" t="b">
        <v>0</v>
      </c>
      <c r="AA1839" s="88" t="b">
        <v>0</v>
      </c>
      <c r="AB1839" s="88"/>
      <c r="AC1839" s="88">
        <v>1</v>
      </c>
      <c r="AD1839" s="88">
        <v>0</v>
      </c>
      <c r="AE1839" s="88" t="s">
        <v>1693</v>
      </c>
      <c r="AF1839" s="88" t="b">
        <v>0</v>
      </c>
      <c r="AG1839" s="88" t="b">
        <v>0</v>
      </c>
      <c r="AH1839" s="88"/>
      <c r="AI1839" s="88"/>
      <c r="AJ1839" s="88"/>
      <c r="AK1839" s="88" t="s">
        <v>10001</v>
      </c>
      <c r="AL1839" s="88" t="s">
        <v>10002</v>
      </c>
      <c r="AM1839" s="88" t="s">
        <v>10001</v>
      </c>
      <c r="AN1839" s="88">
        <v>0</v>
      </c>
      <c r="AO1839" s="88" t="s">
        <v>9738</v>
      </c>
      <c r="AP1839" s="88" t="b">
        <v>0</v>
      </c>
      <c r="AQ1839" s="88" t="b">
        <v>0</v>
      </c>
      <c r="AR1839" s="88"/>
      <c r="AS1839" s="88" t="b">
        <v>0</v>
      </c>
      <c r="AT1839" s="88">
        <v>2</v>
      </c>
      <c r="AU1839" s="88">
        <v>1</v>
      </c>
    </row>
    <row r="1840" spans="1:47" ht="15" customHeight="1" x14ac:dyDescent="0.3">
      <c r="A1840" s="46" t="s">
        <v>1339</v>
      </c>
      <c r="B1840" s="46" t="s">
        <v>1340</v>
      </c>
      <c r="C1840" s="50"/>
      <c r="D1840" s="51"/>
      <c r="E1840" s="81"/>
      <c r="F1840" s="52"/>
      <c r="G1840" s="50"/>
      <c r="H1840" s="54"/>
      <c r="I1840" s="53"/>
      <c r="J1840" s="53"/>
      <c r="K1840" s="65"/>
      <c r="L1840" s="79"/>
      <c r="M1840" s="79"/>
      <c r="N1840" s="60"/>
      <c r="O1840" s="88" t="s">
        <v>1686</v>
      </c>
      <c r="P1840" s="83">
        <v>45033.599710648145</v>
      </c>
      <c r="Q1840" s="88" t="s">
        <v>10003</v>
      </c>
      <c r="R1840" s="88"/>
      <c r="S1840" s="88" t="s">
        <v>10001</v>
      </c>
      <c r="T1840" s="88" t="s">
        <v>9732</v>
      </c>
      <c r="U1840" s="88" t="s">
        <v>1339</v>
      </c>
      <c r="V1840" s="88" t="s">
        <v>10002</v>
      </c>
      <c r="W1840" s="78" t="s">
        <v>10004</v>
      </c>
      <c r="X1840" s="83">
        <v>45033.599710648145</v>
      </c>
      <c r="Y1840" s="88" t="s">
        <v>1692</v>
      </c>
      <c r="Z1840" s="88" t="b">
        <v>0</v>
      </c>
      <c r="AA1840" s="88" t="b">
        <v>0</v>
      </c>
      <c r="AB1840" s="88"/>
      <c r="AC1840" s="88">
        <v>3</v>
      </c>
      <c r="AD1840" s="88">
        <v>0</v>
      </c>
      <c r="AE1840" s="88" t="s">
        <v>1693</v>
      </c>
      <c r="AF1840" s="88" t="b">
        <v>0</v>
      </c>
      <c r="AG1840" s="88" t="b">
        <v>0</v>
      </c>
      <c r="AH1840" s="88"/>
      <c r="AI1840" s="88"/>
      <c r="AJ1840" s="88"/>
      <c r="AK1840" s="88" t="s">
        <v>10005</v>
      </c>
      <c r="AL1840" s="88" t="s">
        <v>10006</v>
      </c>
      <c r="AM1840" s="88" t="s">
        <v>10005</v>
      </c>
      <c r="AN1840" s="88">
        <v>1</v>
      </c>
      <c r="AO1840" s="88" t="s">
        <v>9738</v>
      </c>
      <c r="AP1840" s="88" t="b">
        <v>0</v>
      </c>
      <c r="AQ1840" s="88" t="b">
        <v>0</v>
      </c>
      <c r="AR1840" s="88"/>
      <c r="AS1840" s="88" t="b">
        <v>0</v>
      </c>
      <c r="AT1840" s="88">
        <v>1</v>
      </c>
      <c r="AU1840" s="88">
        <v>1</v>
      </c>
    </row>
    <row r="1841" spans="1:47" ht="15" customHeight="1" x14ac:dyDescent="0.3">
      <c r="A1841" s="46" t="s">
        <v>1340</v>
      </c>
      <c r="B1841" s="46" t="s">
        <v>1301</v>
      </c>
      <c r="C1841" s="50"/>
      <c r="D1841" s="51"/>
      <c r="E1841" s="81"/>
      <c r="F1841" s="52"/>
      <c r="G1841" s="50"/>
      <c r="H1841" s="54"/>
      <c r="I1841" s="53"/>
      <c r="J1841" s="53"/>
      <c r="K1841" s="65"/>
      <c r="L1841" s="79"/>
      <c r="M1841" s="79"/>
      <c r="N1841" s="60"/>
      <c r="O1841" s="88" t="s">
        <v>1697</v>
      </c>
      <c r="P1841" s="83">
        <v>45033.561851851853</v>
      </c>
      <c r="Q1841" s="88" t="s">
        <v>10007</v>
      </c>
      <c r="R1841" s="88"/>
      <c r="S1841" s="88" t="s">
        <v>10005</v>
      </c>
      <c r="T1841" s="88" t="s">
        <v>9732</v>
      </c>
      <c r="U1841" s="88" t="s">
        <v>1340</v>
      </c>
      <c r="V1841" s="88" t="s">
        <v>10006</v>
      </c>
      <c r="W1841" s="78" t="s">
        <v>10008</v>
      </c>
      <c r="X1841" s="83">
        <v>45033.561851851853</v>
      </c>
      <c r="Y1841" s="88" t="s">
        <v>1692</v>
      </c>
      <c r="Z1841" s="88" t="b">
        <v>0</v>
      </c>
      <c r="AA1841" s="88" t="b">
        <v>0</v>
      </c>
      <c r="AB1841" s="88"/>
      <c r="AC1841" s="88">
        <v>6</v>
      </c>
      <c r="AD1841" s="88">
        <v>0</v>
      </c>
      <c r="AE1841" s="88" t="s">
        <v>1693</v>
      </c>
      <c r="AF1841" s="88" t="b">
        <v>0</v>
      </c>
      <c r="AG1841" s="88" t="b">
        <v>0</v>
      </c>
      <c r="AH1841" s="88"/>
      <c r="AI1841" s="88"/>
      <c r="AJ1841" s="88"/>
      <c r="AK1841" s="88" t="s">
        <v>9738</v>
      </c>
      <c r="AL1841" s="88" t="s">
        <v>9764</v>
      </c>
      <c r="AM1841" s="88" t="s">
        <v>9738</v>
      </c>
      <c r="AN1841" s="88">
        <v>1</v>
      </c>
      <c r="AO1841" s="88" t="s">
        <v>9738</v>
      </c>
      <c r="AP1841" s="88" t="b">
        <v>0</v>
      </c>
      <c r="AQ1841" s="88" t="b">
        <v>0</v>
      </c>
      <c r="AR1841" s="88"/>
      <c r="AS1841" s="88" t="b">
        <v>0</v>
      </c>
      <c r="AT1841" s="88">
        <v>0</v>
      </c>
      <c r="AU1841" s="88">
        <v>1</v>
      </c>
    </row>
    <row r="1842" spans="1:47" ht="15" customHeight="1" x14ac:dyDescent="0.3">
      <c r="A1842" s="46" t="s">
        <v>1341</v>
      </c>
      <c r="B1842" s="46" t="s">
        <v>1301</v>
      </c>
      <c r="C1842" s="50"/>
      <c r="D1842" s="51"/>
      <c r="E1842" s="81"/>
      <c r="F1842" s="52"/>
      <c r="G1842" s="50"/>
      <c r="H1842" s="54"/>
      <c r="I1842" s="53"/>
      <c r="J1842" s="53"/>
      <c r="K1842" s="65"/>
      <c r="L1842" s="79"/>
      <c r="M1842" s="79"/>
      <c r="N1842" s="60"/>
      <c r="O1842" s="88" t="s">
        <v>1697</v>
      </c>
      <c r="P1842" s="83">
        <v>45033.570636574077</v>
      </c>
      <c r="Q1842" s="88" t="s">
        <v>10009</v>
      </c>
      <c r="R1842" s="88"/>
      <c r="S1842" s="88" t="s">
        <v>10010</v>
      </c>
      <c r="T1842" s="88" t="s">
        <v>9732</v>
      </c>
      <c r="U1842" s="88" t="s">
        <v>10011</v>
      </c>
      <c r="V1842" s="88" t="s">
        <v>10012</v>
      </c>
      <c r="W1842" s="78" t="s">
        <v>10013</v>
      </c>
      <c r="X1842" s="83">
        <v>45033.570636574077</v>
      </c>
      <c r="Y1842" s="88" t="s">
        <v>1692</v>
      </c>
      <c r="Z1842" s="88" t="b">
        <v>0</v>
      </c>
      <c r="AA1842" s="88" t="b">
        <v>0</v>
      </c>
      <c r="AB1842" s="88"/>
      <c r="AC1842" s="88">
        <v>5</v>
      </c>
      <c r="AD1842" s="88">
        <v>0</v>
      </c>
      <c r="AE1842" s="88" t="s">
        <v>1693</v>
      </c>
      <c r="AF1842" s="88" t="b">
        <v>0</v>
      </c>
      <c r="AG1842" s="88" t="b">
        <v>0</v>
      </c>
      <c r="AH1842" s="88"/>
      <c r="AI1842" s="88"/>
      <c r="AJ1842" s="88"/>
      <c r="AK1842" s="88" t="s">
        <v>9738</v>
      </c>
      <c r="AL1842" s="88" t="s">
        <v>9764</v>
      </c>
      <c r="AM1842" s="88" t="s">
        <v>9738</v>
      </c>
      <c r="AN1842" s="88">
        <v>0</v>
      </c>
      <c r="AO1842" s="88" t="s">
        <v>9738</v>
      </c>
      <c r="AP1842" s="88" t="b">
        <v>0</v>
      </c>
      <c r="AQ1842" s="88" t="b">
        <v>0</v>
      </c>
      <c r="AR1842" s="88"/>
      <c r="AS1842" s="88" t="b">
        <v>0</v>
      </c>
      <c r="AT1842" s="88">
        <v>0</v>
      </c>
      <c r="AU1842" s="88">
        <v>1</v>
      </c>
    </row>
    <row r="1843" spans="1:47" ht="15" customHeight="1" x14ac:dyDescent="0.3">
      <c r="A1843" s="46" t="s">
        <v>1342</v>
      </c>
      <c r="B1843" s="46" t="s">
        <v>1309</v>
      </c>
      <c r="C1843" s="50"/>
      <c r="D1843" s="51"/>
      <c r="E1843" s="81"/>
      <c r="F1843" s="52"/>
      <c r="G1843" s="50"/>
      <c r="H1843" s="54"/>
      <c r="I1843" s="53"/>
      <c r="J1843" s="53"/>
      <c r="K1843" s="65"/>
      <c r="L1843" s="79"/>
      <c r="M1843" s="79"/>
      <c r="N1843" s="60"/>
      <c r="O1843" s="88" t="s">
        <v>1686</v>
      </c>
      <c r="P1843" s="83">
        <v>45034.390694444446</v>
      </c>
      <c r="Q1843" s="88" t="s">
        <v>10014</v>
      </c>
      <c r="R1843" s="88"/>
      <c r="S1843" s="88" t="s">
        <v>10015</v>
      </c>
      <c r="T1843" s="88" t="s">
        <v>9732</v>
      </c>
      <c r="U1843" s="88" t="s">
        <v>10016</v>
      </c>
      <c r="V1843" s="88" t="s">
        <v>10017</v>
      </c>
      <c r="W1843" s="78" t="s">
        <v>10018</v>
      </c>
      <c r="X1843" s="83">
        <v>45034.390694444446</v>
      </c>
      <c r="Y1843" s="88" t="s">
        <v>1692</v>
      </c>
      <c r="Z1843" s="88" t="b">
        <v>0</v>
      </c>
      <c r="AA1843" s="88" t="b">
        <v>0</v>
      </c>
      <c r="AB1843" s="88"/>
      <c r="AC1843" s="88">
        <v>1</v>
      </c>
      <c r="AD1843" s="88">
        <v>0</v>
      </c>
      <c r="AE1843" s="88" t="s">
        <v>1693</v>
      </c>
      <c r="AF1843" s="88" t="b">
        <v>0</v>
      </c>
      <c r="AG1843" s="88" t="b">
        <v>0</v>
      </c>
      <c r="AH1843" s="88"/>
      <c r="AI1843" s="88"/>
      <c r="AJ1843" s="88"/>
      <c r="AK1843" s="88" t="s">
        <v>9819</v>
      </c>
      <c r="AL1843" s="88" t="s">
        <v>9820</v>
      </c>
      <c r="AM1843" s="88" t="s">
        <v>9819</v>
      </c>
      <c r="AN1843" s="88">
        <v>0</v>
      </c>
      <c r="AO1843" s="88" t="s">
        <v>9738</v>
      </c>
      <c r="AP1843" s="88" t="b">
        <v>0</v>
      </c>
      <c r="AQ1843" s="88" t="b">
        <v>0</v>
      </c>
      <c r="AR1843" s="88"/>
      <c r="AS1843" s="88" t="b">
        <v>0</v>
      </c>
      <c r="AT1843" s="88">
        <v>4</v>
      </c>
      <c r="AU1843" s="88">
        <v>1</v>
      </c>
    </row>
    <row r="1844" spans="1:47" ht="15" customHeight="1" x14ac:dyDescent="0.3">
      <c r="A1844" s="46" t="s">
        <v>1309</v>
      </c>
      <c r="B1844" s="46" t="s">
        <v>1343</v>
      </c>
      <c r="C1844" s="50"/>
      <c r="D1844" s="51"/>
      <c r="E1844" s="81"/>
      <c r="F1844" s="52"/>
      <c r="G1844" s="50"/>
      <c r="H1844" s="54"/>
      <c r="I1844" s="53"/>
      <c r="J1844" s="53"/>
      <c r="K1844" s="65"/>
      <c r="L1844" s="79"/>
      <c r="M1844" s="79"/>
      <c r="N1844" s="60"/>
      <c r="O1844" s="88" t="s">
        <v>1686</v>
      </c>
      <c r="P1844" s="83">
        <v>45033.627129629633</v>
      </c>
      <c r="Q1844" s="88" t="s">
        <v>10019</v>
      </c>
      <c r="R1844" s="88"/>
      <c r="S1844" s="88" t="s">
        <v>10020</v>
      </c>
      <c r="T1844" s="88" t="s">
        <v>9732</v>
      </c>
      <c r="U1844" s="88" t="s">
        <v>9835</v>
      </c>
      <c r="V1844" s="88" t="s">
        <v>10021</v>
      </c>
      <c r="W1844" s="78" t="s">
        <v>10022</v>
      </c>
      <c r="X1844" s="83">
        <v>45033.627129629633</v>
      </c>
      <c r="Y1844" s="88" t="s">
        <v>1692</v>
      </c>
      <c r="Z1844" s="88" t="b">
        <v>0</v>
      </c>
      <c r="AA1844" s="88" t="b">
        <v>0</v>
      </c>
      <c r="AB1844" s="88"/>
      <c r="AC1844" s="88">
        <v>14</v>
      </c>
      <c r="AD1844" s="88">
        <v>0</v>
      </c>
      <c r="AE1844" s="88" t="s">
        <v>1693</v>
      </c>
      <c r="AF1844" s="88" t="b">
        <v>0</v>
      </c>
      <c r="AG1844" s="88" t="b">
        <v>0</v>
      </c>
      <c r="AH1844" s="88"/>
      <c r="AI1844" s="88"/>
      <c r="AJ1844" s="88"/>
      <c r="AK1844" s="88" t="s">
        <v>10023</v>
      </c>
      <c r="AL1844" s="88" t="s">
        <v>10024</v>
      </c>
      <c r="AM1844" s="88" t="s">
        <v>10023</v>
      </c>
      <c r="AN1844" s="88">
        <v>0</v>
      </c>
      <c r="AO1844" s="88" t="s">
        <v>9738</v>
      </c>
      <c r="AP1844" s="88" t="b">
        <v>0</v>
      </c>
      <c r="AQ1844" s="88" t="b">
        <v>0</v>
      </c>
      <c r="AR1844" s="88"/>
      <c r="AS1844" s="88" t="b">
        <v>0</v>
      </c>
      <c r="AT1844" s="88">
        <v>1</v>
      </c>
      <c r="AU1844" s="88">
        <v>1</v>
      </c>
    </row>
    <row r="1845" spans="1:47" ht="15" customHeight="1" x14ac:dyDescent="0.3">
      <c r="A1845" s="46" t="s">
        <v>1344</v>
      </c>
      <c r="B1845" s="46" t="s">
        <v>1345</v>
      </c>
      <c r="C1845" s="50"/>
      <c r="D1845" s="51"/>
      <c r="E1845" s="81"/>
      <c r="F1845" s="52"/>
      <c r="G1845" s="50"/>
      <c r="H1845" s="54"/>
      <c r="I1845" s="53"/>
      <c r="J1845" s="53"/>
      <c r="K1845" s="65"/>
      <c r="L1845" s="79"/>
      <c r="M1845" s="79"/>
      <c r="N1845" s="60"/>
      <c r="O1845" s="88" t="s">
        <v>1686</v>
      </c>
      <c r="P1845" s="83">
        <v>45033.935208333336</v>
      </c>
      <c r="Q1845" s="88" t="s">
        <v>10025</v>
      </c>
      <c r="R1845" s="88"/>
      <c r="S1845" s="88" t="s">
        <v>10026</v>
      </c>
      <c r="T1845" s="88" t="s">
        <v>9732</v>
      </c>
      <c r="U1845" s="88" t="s">
        <v>10027</v>
      </c>
      <c r="V1845" s="88" t="s">
        <v>10028</v>
      </c>
      <c r="W1845" s="78" t="s">
        <v>10029</v>
      </c>
      <c r="X1845" s="83">
        <v>45033.935208333336</v>
      </c>
      <c r="Y1845" s="88" t="s">
        <v>1692</v>
      </c>
      <c r="Z1845" s="88" t="b">
        <v>0</v>
      </c>
      <c r="AA1845" s="88" t="b">
        <v>0</v>
      </c>
      <c r="AB1845" s="88"/>
      <c r="AC1845" s="88">
        <v>1</v>
      </c>
      <c r="AD1845" s="88">
        <v>0</v>
      </c>
      <c r="AE1845" s="88" t="s">
        <v>1693</v>
      </c>
      <c r="AF1845" s="88" t="b">
        <v>0</v>
      </c>
      <c r="AG1845" s="88" t="b">
        <v>0</v>
      </c>
      <c r="AH1845" s="88"/>
      <c r="AI1845" s="88"/>
      <c r="AJ1845" s="88"/>
      <c r="AK1845" s="88" t="s">
        <v>10030</v>
      </c>
      <c r="AL1845" s="88" t="s">
        <v>10031</v>
      </c>
      <c r="AM1845" s="88" t="s">
        <v>10030</v>
      </c>
      <c r="AN1845" s="88">
        <v>0</v>
      </c>
      <c r="AO1845" s="88" t="s">
        <v>9738</v>
      </c>
      <c r="AP1845" s="88" t="b">
        <v>0</v>
      </c>
      <c r="AQ1845" s="88" t="b">
        <v>0</v>
      </c>
      <c r="AR1845" s="88"/>
      <c r="AS1845" s="88" t="b">
        <v>0</v>
      </c>
      <c r="AT1845" s="88">
        <v>2</v>
      </c>
      <c r="AU1845" s="88">
        <v>1</v>
      </c>
    </row>
    <row r="1846" spans="1:47" ht="15" customHeight="1" x14ac:dyDescent="0.3">
      <c r="A1846" s="46" t="s">
        <v>1346</v>
      </c>
      <c r="B1846" s="46" t="s">
        <v>1345</v>
      </c>
      <c r="C1846" s="50"/>
      <c r="D1846" s="51"/>
      <c r="E1846" s="81"/>
      <c r="F1846" s="52"/>
      <c r="G1846" s="50"/>
      <c r="H1846" s="54"/>
      <c r="I1846" s="53"/>
      <c r="J1846" s="53"/>
      <c r="K1846" s="65"/>
      <c r="L1846" s="79"/>
      <c r="M1846" s="79"/>
      <c r="N1846" s="60"/>
      <c r="O1846" s="88" t="s">
        <v>1686</v>
      </c>
      <c r="P1846" s="83">
        <v>45033.822777777779</v>
      </c>
      <c r="Q1846" s="88" t="s">
        <v>10032</v>
      </c>
      <c r="R1846" s="88"/>
      <c r="S1846" s="88" t="s">
        <v>10033</v>
      </c>
      <c r="T1846" s="88" t="s">
        <v>9732</v>
      </c>
      <c r="U1846" s="88" t="s">
        <v>1346</v>
      </c>
      <c r="V1846" s="88" t="s">
        <v>10034</v>
      </c>
      <c r="W1846" s="78" t="s">
        <v>10035</v>
      </c>
      <c r="X1846" s="83">
        <v>45033.822777777779</v>
      </c>
      <c r="Y1846" s="88" t="s">
        <v>1692</v>
      </c>
      <c r="Z1846" s="88" t="b">
        <v>0</v>
      </c>
      <c r="AA1846" s="88" t="b">
        <v>0</v>
      </c>
      <c r="AB1846" s="88"/>
      <c r="AC1846" s="88">
        <v>1</v>
      </c>
      <c r="AD1846" s="88">
        <v>0</v>
      </c>
      <c r="AE1846" s="88" t="s">
        <v>1693</v>
      </c>
      <c r="AF1846" s="88" t="b">
        <v>0</v>
      </c>
      <c r="AG1846" s="88" t="b">
        <v>0</v>
      </c>
      <c r="AH1846" s="88"/>
      <c r="AI1846" s="88"/>
      <c r="AJ1846" s="88"/>
      <c r="AK1846" s="88" t="s">
        <v>10036</v>
      </c>
      <c r="AL1846" s="88" t="s">
        <v>10037</v>
      </c>
      <c r="AM1846" s="88" t="s">
        <v>10036</v>
      </c>
      <c r="AN1846" s="88">
        <v>0</v>
      </c>
      <c r="AO1846" s="88" t="s">
        <v>9738</v>
      </c>
      <c r="AP1846" s="88" t="b">
        <v>0</v>
      </c>
      <c r="AQ1846" s="88" t="b">
        <v>0</v>
      </c>
      <c r="AR1846" s="88"/>
      <c r="AS1846" s="88" t="b">
        <v>0</v>
      </c>
      <c r="AT1846" s="88">
        <v>4</v>
      </c>
      <c r="AU1846" s="88">
        <v>2</v>
      </c>
    </row>
    <row r="1847" spans="1:47" ht="15" customHeight="1" x14ac:dyDescent="0.3">
      <c r="A1847" s="46" t="s">
        <v>1345</v>
      </c>
      <c r="B1847" s="46" t="s">
        <v>1346</v>
      </c>
      <c r="C1847" s="50"/>
      <c r="D1847" s="51"/>
      <c r="E1847" s="81"/>
      <c r="F1847" s="52"/>
      <c r="G1847" s="50"/>
      <c r="H1847" s="54"/>
      <c r="I1847" s="53"/>
      <c r="J1847" s="53"/>
      <c r="K1847" s="65"/>
      <c r="L1847" s="79"/>
      <c r="M1847" s="79"/>
      <c r="N1847" s="60"/>
      <c r="O1847" s="88" t="s">
        <v>1686</v>
      </c>
      <c r="P1847" s="83">
        <v>45033.710011574076</v>
      </c>
      <c r="Q1847" s="88" t="s">
        <v>10038</v>
      </c>
      <c r="R1847" s="88"/>
      <c r="S1847" s="88" t="s">
        <v>10036</v>
      </c>
      <c r="T1847" s="88" t="s">
        <v>9732</v>
      </c>
      <c r="U1847" s="88" t="s">
        <v>1345</v>
      </c>
      <c r="V1847" s="88" t="s">
        <v>10037</v>
      </c>
      <c r="W1847" s="78" t="s">
        <v>10039</v>
      </c>
      <c r="X1847" s="83">
        <v>45033.710011574076</v>
      </c>
      <c r="Y1847" s="88" t="s">
        <v>1692</v>
      </c>
      <c r="Z1847" s="88" t="b">
        <v>0</v>
      </c>
      <c r="AA1847" s="88" t="b">
        <v>0</v>
      </c>
      <c r="AB1847" s="88"/>
      <c r="AC1847" s="88">
        <v>1</v>
      </c>
      <c r="AD1847" s="88">
        <v>0</v>
      </c>
      <c r="AE1847" s="88" t="s">
        <v>1693</v>
      </c>
      <c r="AF1847" s="88" t="b">
        <v>0</v>
      </c>
      <c r="AG1847" s="88" t="b">
        <v>0</v>
      </c>
      <c r="AH1847" s="88"/>
      <c r="AI1847" s="88"/>
      <c r="AJ1847" s="88"/>
      <c r="AK1847" s="88" t="s">
        <v>10040</v>
      </c>
      <c r="AL1847" s="88" t="s">
        <v>10041</v>
      </c>
      <c r="AM1847" s="88" t="s">
        <v>10040</v>
      </c>
      <c r="AN1847" s="88">
        <v>1</v>
      </c>
      <c r="AO1847" s="88" t="s">
        <v>9738</v>
      </c>
      <c r="AP1847" s="88" t="b">
        <v>0</v>
      </c>
      <c r="AQ1847" s="88" t="b">
        <v>0</v>
      </c>
      <c r="AR1847" s="88"/>
      <c r="AS1847" s="88" t="b">
        <v>0</v>
      </c>
      <c r="AT1847" s="88">
        <v>3</v>
      </c>
      <c r="AU1847" s="88">
        <v>1</v>
      </c>
    </row>
    <row r="1848" spans="1:47" ht="15" customHeight="1" x14ac:dyDescent="0.3">
      <c r="A1848" s="46" t="s">
        <v>1346</v>
      </c>
      <c r="B1848" s="46" t="s">
        <v>1345</v>
      </c>
      <c r="C1848" s="50"/>
      <c r="D1848" s="51"/>
      <c r="E1848" s="81"/>
      <c r="F1848" s="52"/>
      <c r="G1848" s="50"/>
      <c r="H1848" s="54"/>
      <c r="I1848" s="53"/>
      <c r="J1848" s="53"/>
      <c r="K1848" s="65"/>
      <c r="L1848" s="79"/>
      <c r="M1848" s="79"/>
      <c r="N1848" s="60"/>
      <c r="O1848" s="88" t="s">
        <v>1686</v>
      </c>
      <c r="P1848" s="83">
        <v>45033.696967592594</v>
      </c>
      <c r="Q1848" s="88" t="s">
        <v>10042</v>
      </c>
      <c r="R1848" s="88"/>
      <c r="S1848" s="88" t="s">
        <v>10040</v>
      </c>
      <c r="T1848" s="88" t="s">
        <v>9732</v>
      </c>
      <c r="U1848" s="88" t="s">
        <v>1346</v>
      </c>
      <c r="V1848" s="88" t="s">
        <v>10041</v>
      </c>
      <c r="W1848" s="78" t="s">
        <v>10043</v>
      </c>
      <c r="X1848" s="83">
        <v>45033.696967592594</v>
      </c>
      <c r="Y1848" s="88" t="s">
        <v>1692</v>
      </c>
      <c r="Z1848" s="88" t="b">
        <v>0</v>
      </c>
      <c r="AA1848" s="88" t="b">
        <v>0</v>
      </c>
      <c r="AB1848" s="88"/>
      <c r="AC1848" s="88">
        <v>12</v>
      </c>
      <c r="AD1848" s="88">
        <v>0</v>
      </c>
      <c r="AE1848" s="88" t="s">
        <v>1693</v>
      </c>
      <c r="AF1848" s="88" t="b">
        <v>0</v>
      </c>
      <c r="AG1848" s="88" t="b">
        <v>0</v>
      </c>
      <c r="AH1848" s="88"/>
      <c r="AI1848" s="88"/>
      <c r="AJ1848" s="88"/>
      <c r="AK1848" s="88" t="s">
        <v>10030</v>
      </c>
      <c r="AL1848" s="88" t="s">
        <v>10031</v>
      </c>
      <c r="AM1848" s="88" t="s">
        <v>10030</v>
      </c>
      <c r="AN1848" s="88">
        <v>1</v>
      </c>
      <c r="AO1848" s="88" t="s">
        <v>9738</v>
      </c>
      <c r="AP1848" s="88" t="b">
        <v>0</v>
      </c>
      <c r="AQ1848" s="88" t="b">
        <v>0</v>
      </c>
      <c r="AR1848" s="88"/>
      <c r="AS1848" s="88" t="b">
        <v>0</v>
      </c>
      <c r="AT1848" s="88">
        <v>2</v>
      </c>
      <c r="AU1848" s="88">
        <v>2</v>
      </c>
    </row>
    <row r="1849" spans="1:47" ht="15" customHeight="1" x14ac:dyDescent="0.3">
      <c r="A1849" s="46" t="s">
        <v>1345</v>
      </c>
      <c r="B1849" s="46" t="s">
        <v>1343</v>
      </c>
      <c r="C1849" s="50"/>
      <c r="D1849" s="51"/>
      <c r="E1849" s="81"/>
      <c r="F1849" s="52"/>
      <c r="G1849" s="50"/>
      <c r="H1849" s="54"/>
      <c r="I1849" s="53"/>
      <c r="J1849" s="53"/>
      <c r="K1849" s="65"/>
      <c r="L1849" s="79"/>
      <c r="M1849" s="79"/>
      <c r="N1849" s="60"/>
      <c r="O1849" s="88" t="s">
        <v>1686</v>
      </c>
      <c r="P1849" s="83">
        <v>45033.676261574074</v>
      </c>
      <c r="Q1849" s="88" t="s">
        <v>10044</v>
      </c>
      <c r="R1849" s="88"/>
      <c r="S1849" s="88" t="s">
        <v>10030</v>
      </c>
      <c r="T1849" s="88" t="s">
        <v>9732</v>
      </c>
      <c r="U1849" s="88" t="s">
        <v>1345</v>
      </c>
      <c r="V1849" s="88" t="s">
        <v>10031</v>
      </c>
      <c r="W1849" s="78" t="s">
        <v>10045</v>
      </c>
      <c r="X1849" s="83">
        <v>45033.676261574074</v>
      </c>
      <c r="Y1849" s="88" t="s">
        <v>1692</v>
      </c>
      <c r="Z1849" s="88" t="b">
        <v>0</v>
      </c>
      <c r="AA1849" s="88" t="b">
        <v>0</v>
      </c>
      <c r="AB1849" s="88"/>
      <c r="AC1849" s="88">
        <v>5</v>
      </c>
      <c r="AD1849" s="88">
        <v>0</v>
      </c>
      <c r="AE1849" s="88" t="s">
        <v>1693</v>
      </c>
      <c r="AF1849" s="88" t="b">
        <v>0</v>
      </c>
      <c r="AG1849" s="88" t="b">
        <v>0</v>
      </c>
      <c r="AH1849" s="88"/>
      <c r="AI1849" s="88"/>
      <c r="AJ1849" s="88"/>
      <c r="AK1849" s="88" t="s">
        <v>10023</v>
      </c>
      <c r="AL1849" s="88" t="s">
        <v>10024</v>
      </c>
      <c r="AM1849" s="88" t="s">
        <v>10023</v>
      </c>
      <c r="AN1849" s="88">
        <v>2</v>
      </c>
      <c r="AO1849" s="88" t="s">
        <v>9738</v>
      </c>
      <c r="AP1849" s="88" t="b">
        <v>0</v>
      </c>
      <c r="AQ1849" s="88" t="b">
        <v>0</v>
      </c>
      <c r="AR1849" s="88"/>
      <c r="AS1849" s="88" t="b">
        <v>0</v>
      </c>
      <c r="AT1849" s="88">
        <v>1</v>
      </c>
      <c r="AU1849" s="88">
        <v>1</v>
      </c>
    </row>
    <row r="1850" spans="1:47" ht="15" customHeight="1" x14ac:dyDescent="0.3">
      <c r="A1850" s="46" t="s">
        <v>1343</v>
      </c>
      <c r="B1850" s="46" t="s">
        <v>1301</v>
      </c>
      <c r="C1850" s="50"/>
      <c r="D1850" s="51"/>
      <c r="E1850" s="81"/>
      <c r="F1850" s="52"/>
      <c r="G1850" s="50"/>
      <c r="H1850" s="54"/>
      <c r="I1850" s="53"/>
      <c r="J1850" s="53"/>
      <c r="K1850" s="65"/>
      <c r="L1850" s="79"/>
      <c r="M1850" s="79"/>
      <c r="N1850" s="60"/>
      <c r="O1850" s="88" t="s">
        <v>1697</v>
      </c>
      <c r="P1850" s="83">
        <v>45033.571053240739</v>
      </c>
      <c r="Q1850" s="88" t="s">
        <v>10046</v>
      </c>
      <c r="R1850" s="88"/>
      <c r="S1850" s="88" t="s">
        <v>10023</v>
      </c>
      <c r="T1850" s="88" t="s">
        <v>9732</v>
      </c>
      <c r="U1850" s="88" t="s">
        <v>10047</v>
      </c>
      <c r="V1850" s="88" t="s">
        <v>10024</v>
      </c>
      <c r="W1850" s="78" t="s">
        <v>10048</v>
      </c>
      <c r="X1850" s="83">
        <v>45033.571053240739</v>
      </c>
      <c r="Y1850" s="88" t="s">
        <v>1692</v>
      </c>
      <c r="Z1850" s="88" t="b">
        <v>0</v>
      </c>
      <c r="AA1850" s="88" t="b">
        <v>0</v>
      </c>
      <c r="AB1850" s="88"/>
      <c r="AC1850" s="88">
        <v>33</v>
      </c>
      <c r="AD1850" s="88">
        <v>0</v>
      </c>
      <c r="AE1850" s="88" t="s">
        <v>1693</v>
      </c>
      <c r="AF1850" s="88" t="b">
        <v>0</v>
      </c>
      <c r="AG1850" s="88" t="b">
        <v>0</v>
      </c>
      <c r="AH1850" s="88"/>
      <c r="AI1850" s="88"/>
      <c r="AJ1850" s="88"/>
      <c r="AK1850" s="88" t="s">
        <v>9738</v>
      </c>
      <c r="AL1850" s="88" t="s">
        <v>9764</v>
      </c>
      <c r="AM1850" s="88" t="s">
        <v>9738</v>
      </c>
      <c r="AN1850" s="88">
        <v>2</v>
      </c>
      <c r="AO1850" s="88" t="s">
        <v>9738</v>
      </c>
      <c r="AP1850" s="88" t="b">
        <v>0</v>
      </c>
      <c r="AQ1850" s="88" t="b">
        <v>0</v>
      </c>
      <c r="AR1850" s="88"/>
      <c r="AS1850" s="88" t="b">
        <v>0</v>
      </c>
      <c r="AT1850" s="88">
        <v>0</v>
      </c>
      <c r="AU1850" s="88">
        <v>1</v>
      </c>
    </row>
    <row r="1851" spans="1:47" ht="15" customHeight="1" x14ac:dyDescent="0.3">
      <c r="A1851" s="46" t="s">
        <v>1347</v>
      </c>
      <c r="B1851" s="46" t="s">
        <v>1348</v>
      </c>
      <c r="C1851" s="50"/>
      <c r="D1851" s="51"/>
      <c r="E1851" s="81"/>
      <c r="F1851" s="52"/>
      <c r="G1851" s="50"/>
      <c r="H1851" s="54"/>
      <c r="I1851" s="53"/>
      <c r="J1851" s="53"/>
      <c r="K1851" s="65"/>
      <c r="L1851" s="79"/>
      <c r="M1851" s="79"/>
      <c r="N1851" s="60"/>
      <c r="O1851" s="88" t="s">
        <v>1686</v>
      </c>
      <c r="P1851" s="83">
        <v>45033.720023148147</v>
      </c>
      <c r="Q1851" s="88" t="s">
        <v>10049</v>
      </c>
      <c r="R1851" s="88"/>
      <c r="S1851" s="88" t="s">
        <v>10050</v>
      </c>
      <c r="T1851" s="88" t="s">
        <v>9732</v>
      </c>
      <c r="U1851" s="88" t="s">
        <v>10051</v>
      </c>
      <c r="V1851" s="88" t="s">
        <v>10052</v>
      </c>
      <c r="W1851" s="78" t="s">
        <v>10053</v>
      </c>
      <c r="X1851" s="83">
        <v>45033.720023148147</v>
      </c>
      <c r="Y1851" s="88" t="s">
        <v>1692</v>
      </c>
      <c r="Z1851" s="88" t="b">
        <v>0</v>
      </c>
      <c r="AA1851" s="88" t="b">
        <v>0</v>
      </c>
      <c r="AB1851" s="88"/>
      <c r="AC1851" s="88">
        <v>2</v>
      </c>
      <c r="AD1851" s="88">
        <v>0</v>
      </c>
      <c r="AE1851" s="88" t="s">
        <v>1693</v>
      </c>
      <c r="AF1851" s="88" t="b">
        <v>0</v>
      </c>
      <c r="AG1851" s="88" t="b">
        <v>0</v>
      </c>
      <c r="AH1851" s="88"/>
      <c r="AI1851" s="88"/>
      <c r="AJ1851" s="88"/>
      <c r="AK1851" s="88" t="s">
        <v>10054</v>
      </c>
      <c r="AL1851" s="88" t="s">
        <v>10055</v>
      </c>
      <c r="AM1851" s="88" t="s">
        <v>10054</v>
      </c>
      <c r="AN1851" s="88">
        <v>0</v>
      </c>
      <c r="AO1851" s="88" t="s">
        <v>9738</v>
      </c>
      <c r="AP1851" s="88" t="b">
        <v>0</v>
      </c>
      <c r="AQ1851" s="88" t="b">
        <v>0</v>
      </c>
      <c r="AR1851" s="88"/>
      <c r="AS1851" s="88" t="b">
        <v>0</v>
      </c>
      <c r="AT1851" s="88">
        <v>3</v>
      </c>
      <c r="AU1851" s="88">
        <v>1</v>
      </c>
    </row>
    <row r="1852" spans="1:47" ht="15" customHeight="1" x14ac:dyDescent="0.3">
      <c r="A1852" s="46" t="s">
        <v>1348</v>
      </c>
      <c r="B1852" s="46" t="s">
        <v>1347</v>
      </c>
      <c r="C1852" s="50"/>
      <c r="D1852" s="51"/>
      <c r="E1852" s="81"/>
      <c r="F1852" s="52"/>
      <c r="G1852" s="50"/>
      <c r="H1852" s="54"/>
      <c r="I1852" s="53"/>
      <c r="J1852" s="53"/>
      <c r="K1852" s="65"/>
      <c r="L1852" s="79"/>
      <c r="M1852" s="79"/>
      <c r="N1852" s="60"/>
      <c r="O1852" s="88" t="s">
        <v>1686</v>
      </c>
      <c r="P1852" s="83">
        <v>45033.718275462961</v>
      </c>
      <c r="Q1852" s="78" t="s">
        <v>10056</v>
      </c>
      <c r="R1852" s="88"/>
      <c r="S1852" s="88" t="s">
        <v>10054</v>
      </c>
      <c r="T1852" s="88" t="s">
        <v>9732</v>
      </c>
      <c r="U1852" s="88" t="s">
        <v>10057</v>
      </c>
      <c r="V1852" s="88" t="s">
        <v>10055</v>
      </c>
      <c r="W1852" s="78" t="s">
        <v>10058</v>
      </c>
      <c r="X1852" s="83">
        <v>45033.718275462961</v>
      </c>
      <c r="Y1852" s="88" t="s">
        <v>1692</v>
      </c>
      <c r="Z1852" s="88" t="b">
        <v>0</v>
      </c>
      <c r="AA1852" s="88" t="b">
        <v>0</v>
      </c>
      <c r="AB1852" s="88"/>
      <c r="AC1852" s="88">
        <v>6</v>
      </c>
      <c r="AD1852" s="88">
        <v>0</v>
      </c>
      <c r="AE1852" s="88" t="s">
        <v>1693</v>
      </c>
      <c r="AF1852" s="88" t="b">
        <v>0</v>
      </c>
      <c r="AG1852" s="88" t="b">
        <v>0</v>
      </c>
      <c r="AH1852" s="88"/>
      <c r="AI1852" s="88"/>
      <c r="AJ1852" s="88"/>
      <c r="AK1852" s="88" t="s">
        <v>10059</v>
      </c>
      <c r="AL1852" s="88" t="s">
        <v>10060</v>
      </c>
      <c r="AM1852" s="88" t="s">
        <v>10059</v>
      </c>
      <c r="AN1852" s="88">
        <v>1</v>
      </c>
      <c r="AO1852" s="88" t="s">
        <v>9738</v>
      </c>
      <c r="AP1852" s="88" t="b">
        <v>0</v>
      </c>
      <c r="AQ1852" s="88" t="b">
        <v>0</v>
      </c>
      <c r="AR1852" s="88"/>
      <c r="AS1852" s="88" t="b">
        <v>0</v>
      </c>
      <c r="AT1852" s="88">
        <v>2</v>
      </c>
      <c r="AU1852" s="88">
        <v>1</v>
      </c>
    </row>
    <row r="1853" spans="1:47" ht="15" customHeight="1" x14ac:dyDescent="0.3">
      <c r="A1853" s="46" t="s">
        <v>1347</v>
      </c>
      <c r="B1853" s="46" t="s">
        <v>195</v>
      </c>
      <c r="C1853" s="50"/>
      <c r="D1853" s="51"/>
      <c r="E1853" s="81"/>
      <c r="F1853" s="52"/>
      <c r="G1853" s="50"/>
      <c r="H1853" s="54"/>
      <c r="I1853" s="53"/>
      <c r="J1853" s="53"/>
      <c r="K1853" s="65"/>
      <c r="L1853" s="79"/>
      <c r="M1853" s="79"/>
      <c r="N1853" s="60"/>
      <c r="O1853" s="88" t="s">
        <v>1686</v>
      </c>
      <c r="P1853" s="83">
        <v>45033.597210648149</v>
      </c>
      <c r="Q1853" s="88" t="s">
        <v>10061</v>
      </c>
      <c r="R1853" s="88"/>
      <c r="S1853" s="88" t="s">
        <v>10059</v>
      </c>
      <c r="T1853" s="88" t="s">
        <v>9732</v>
      </c>
      <c r="U1853" s="88" t="s">
        <v>10051</v>
      </c>
      <c r="V1853" s="88" t="s">
        <v>10060</v>
      </c>
      <c r="W1853" s="78" t="s">
        <v>10062</v>
      </c>
      <c r="X1853" s="83">
        <v>45033.597210648149</v>
      </c>
      <c r="Y1853" s="88" t="s">
        <v>1692</v>
      </c>
      <c r="Z1853" s="88" t="b">
        <v>0</v>
      </c>
      <c r="AA1853" s="88" t="b">
        <v>0</v>
      </c>
      <c r="AB1853" s="88"/>
      <c r="AC1853" s="88">
        <v>6</v>
      </c>
      <c r="AD1853" s="88">
        <v>0</v>
      </c>
      <c r="AE1853" s="88" t="s">
        <v>1693</v>
      </c>
      <c r="AF1853" s="88" t="b">
        <v>0</v>
      </c>
      <c r="AG1853" s="88" t="b">
        <v>0</v>
      </c>
      <c r="AH1853" s="88"/>
      <c r="AI1853" s="88"/>
      <c r="AJ1853" s="88"/>
      <c r="AK1853" s="88" t="s">
        <v>10063</v>
      </c>
      <c r="AL1853" s="88" t="s">
        <v>10064</v>
      </c>
      <c r="AM1853" s="88" t="s">
        <v>10063</v>
      </c>
      <c r="AN1853" s="88">
        <v>1</v>
      </c>
      <c r="AO1853" s="88" t="s">
        <v>9738</v>
      </c>
      <c r="AP1853" s="88" t="b">
        <v>0</v>
      </c>
      <c r="AQ1853" s="88" t="b">
        <v>0</v>
      </c>
      <c r="AR1853" s="88"/>
      <c r="AS1853" s="88" t="b">
        <v>0</v>
      </c>
      <c r="AT1853" s="88">
        <v>1</v>
      </c>
      <c r="AU1853" s="88">
        <v>1</v>
      </c>
    </row>
    <row r="1854" spans="1:47" ht="15" customHeight="1" x14ac:dyDescent="0.3">
      <c r="A1854" s="46" t="s">
        <v>195</v>
      </c>
      <c r="B1854" s="46" t="s">
        <v>1301</v>
      </c>
      <c r="C1854" s="50"/>
      <c r="D1854" s="51"/>
      <c r="E1854" s="81"/>
      <c r="F1854" s="52"/>
      <c r="G1854" s="50"/>
      <c r="H1854" s="54"/>
      <c r="I1854" s="53"/>
      <c r="J1854" s="53"/>
      <c r="K1854" s="65"/>
      <c r="L1854" s="79"/>
      <c r="M1854" s="79"/>
      <c r="N1854" s="60"/>
      <c r="O1854" s="88" t="s">
        <v>1697</v>
      </c>
      <c r="P1854" s="83">
        <v>45033.576319444444</v>
      </c>
      <c r="Q1854" s="88" t="s">
        <v>10065</v>
      </c>
      <c r="R1854" s="88"/>
      <c r="S1854" s="88" t="s">
        <v>10063</v>
      </c>
      <c r="T1854" s="88" t="s">
        <v>9732</v>
      </c>
      <c r="U1854" s="88" t="s">
        <v>1805</v>
      </c>
      <c r="V1854" s="88" t="s">
        <v>10064</v>
      </c>
      <c r="W1854" s="78" t="s">
        <v>10066</v>
      </c>
      <c r="X1854" s="83">
        <v>45033.576319444444</v>
      </c>
      <c r="Y1854" s="88" t="s">
        <v>1692</v>
      </c>
      <c r="Z1854" s="88" t="b">
        <v>0</v>
      </c>
      <c r="AA1854" s="88" t="b">
        <v>0</v>
      </c>
      <c r="AB1854" s="88"/>
      <c r="AC1854" s="88">
        <v>18</v>
      </c>
      <c r="AD1854" s="88">
        <v>0</v>
      </c>
      <c r="AE1854" s="88" t="s">
        <v>1693</v>
      </c>
      <c r="AF1854" s="88" t="b">
        <v>0</v>
      </c>
      <c r="AG1854" s="88" t="b">
        <v>0</v>
      </c>
      <c r="AH1854" s="88"/>
      <c r="AI1854" s="88"/>
      <c r="AJ1854" s="88"/>
      <c r="AK1854" s="88" t="s">
        <v>9738</v>
      </c>
      <c r="AL1854" s="88" t="s">
        <v>9764</v>
      </c>
      <c r="AM1854" s="88" t="s">
        <v>9738</v>
      </c>
      <c r="AN1854" s="88">
        <v>1</v>
      </c>
      <c r="AO1854" s="88" t="s">
        <v>9738</v>
      </c>
      <c r="AP1854" s="88" t="b">
        <v>0</v>
      </c>
      <c r="AQ1854" s="88" t="b">
        <v>0</v>
      </c>
      <c r="AR1854" s="88"/>
      <c r="AS1854" s="88" t="b">
        <v>0</v>
      </c>
      <c r="AT1854" s="88">
        <v>0</v>
      </c>
      <c r="AU1854" s="88">
        <v>1</v>
      </c>
    </row>
    <row r="1855" spans="1:47" ht="15" customHeight="1" x14ac:dyDescent="0.3">
      <c r="A1855" s="46" t="s">
        <v>1349</v>
      </c>
      <c r="B1855" s="46" t="s">
        <v>1301</v>
      </c>
      <c r="C1855" s="50"/>
      <c r="D1855" s="51"/>
      <c r="E1855" s="81"/>
      <c r="F1855" s="52"/>
      <c r="G1855" s="50"/>
      <c r="H1855" s="54"/>
      <c r="I1855" s="53"/>
      <c r="J1855" s="53"/>
      <c r="K1855" s="65"/>
      <c r="L1855" s="79"/>
      <c r="M1855" s="79"/>
      <c r="N1855" s="60"/>
      <c r="O1855" s="88" t="s">
        <v>1697</v>
      </c>
      <c r="P1855" s="83">
        <v>45033.577638888892</v>
      </c>
      <c r="Q1855" s="88" t="s">
        <v>10067</v>
      </c>
      <c r="R1855" s="88"/>
      <c r="S1855" s="88" t="s">
        <v>10068</v>
      </c>
      <c r="T1855" s="88" t="s">
        <v>9732</v>
      </c>
      <c r="U1855" s="88" t="s">
        <v>1349</v>
      </c>
      <c r="V1855" s="88" t="s">
        <v>10069</v>
      </c>
      <c r="W1855" s="78" t="s">
        <v>10070</v>
      </c>
      <c r="X1855" s="83">
        <v>45033.577638888892</v>
      </c>
      <c r="Y1855" s="88" t="s">
        <v>1692</v>
      </c>
      <c r="Z1855" s="88" t="b">
        <v>0</v>
      </c>
      <c r="AA1855" s="88" t="b">
        <v>0</v>
      </c>
      <c r="AB1855" s="88"/>
      <c r="AC1855" s="88">
        <v>3</v>
      </c>
      <c r="AD1855" s="88">
        <v>0</v>
      </c>
      <c r="AE1855" s="88" t="s">
        <v>1693</v>
      </c>
      <c r="AF1855" s="88" t="b">
        <v>0</v>
      </c>
      <c r="AG1855" s="88" t="b">
        <v>0</v>
      </c>
      <c r="AH1855" s="88"/>
      <c r="AI1855" s="88"/>
      <c r="AJ1855" s="88"/>
      <c r="AK1855" s="88" t="s">
        <v>9738</v>
      </c>
      <c r="AL1855" s="88" t="s">
        <v>9764</v>
      </c>
      <c r="AM1855" s="88" t="s">
        <v>9738</v>
      </c>
      <c r="AN1855" s="88">
        <v>0</v>
      </c>
      <c r="AO1855" s="88" t="s">
        <v>9738</v>
      </c>
      <c r="AP1855" s="88" t="b">
        <v>0</v>
      </c>
      <c r="AQ1855" s="88" t="b">
        <v>0</v>
      </c>
      <c r="AR1855" s="88"/>
      <c r="AS1855" s="88" t="b">
        <v>0</v>
      </c>
      <c r="AT1855" s="88">
        <v>0</v>
      </c>
      <c r="AU1855" s="88">
        <v>1</v>
      </c>
    </row>
    <row r="1856" spans="1:47" ht="15" customHeight="1" x14ac:dyDescent="0.3">
      <c r="A1856" s="46" t="s">
        <v>1350</v>
      </c>
      <c r="B1856" s="46" t="s">
        <v>1301</v>
      </c>
      <c r="C1856" s="50"/>
      <c r="D1856" s="51"/>
      <c r="E1856" s="81"/>
      <c r="F1856" s="52"/>
      <c r="G1856" s="50"/>
      <c r="H1856" s="54"/>
      <c r="I1856" s="53"/>
      <c r="J1856" s="53"/>
      <c r="K1856" s="65"/>
      <c r="L1856" s="79"/>
      <c r="M1856" s="79"/>
      <c r="N1856" s="60"/>
      <c r="O1856" s="88" t="s">
        <v>1697</v>
      </c>
      <c r="P1856" s="83">
        <v>45033.579131944447</v>
      </c>
      <c r="Q1856" s="88" t="s">
        <v>10071</v>
      </c>
      <c r="R1856" s="88"/>
      <c r="S1856" s="88" t="s">
        <v>10072</v>
      </c>
      <c r="T1856" s="88" t="s">
        <v>9732</v>
      </c>
      <c r="U1856" s="88" t="s">
        <v>10073</v>
      </c>
      <c r="V1856" s="88" t="s">
        <v>10074</v>
      </c>
      <c r="W1856" s="78" t="s">
        <v>10075</v>
      </c>
      <c r="X1856" s="83">
        <v>45033.579131944447</v>
      </c>
      <c r="Y1856" s="88" t="s">
        <v>1692</v>
      </c>
      <c r="Z1856" s="88" t="b">
        <v>0</v>
      </c>
      <c r="AA1856" s="88" t="b">
        <v>0</v>
      </c>
      <c r="AB1856" s="88"/>
      <c r="AC1856" s="88">
        <v>15</v>
      </c>
      <c r="AD1856" s="88">
        <v>0</v>
      </c>
      <c r="AE1856" s="88" t="s">
        <v>1693</v>
      </c>
      <c r="AF1856" s="88" t="b">
        <v>0</v>
      </c>
      <c r="AG1856" s="88" t="b">
        <v>0</v>
      </c>
      <c r="AH1856" s="88"/>
      <c r="AI1856" s="88"/>
      <c r="AJ1856" s="88"/>
      <c r="AK1856" s="88" t="s">
        <v>9738</v>
      </c>
      <c r="AL1856" s="88" t="s">
        <v>9764</v>
      </c>
      <c r="AM1856" s="88" t="s">
        <v>9738</v>
      </c>
      <c r="AN1856" s="88">
        <v>0</v>
      </c>
      <c r="AO1856" s="88" t="s">
        <v>9738</v>
      </c>
      <c r="AP1856" s="88" t="b">
        <v>0</v>
      </c>
      <c r="AQ1856" s="88" t="b">
        <v>0</v>
      </c>
      <c r="AR1856" s="88"/>
      <c r="AS1856" s="88" t="b">
        <v>0</v>
      </c>
      <c r="AT1856" s="88">
        <v>0</v>
      </c>
      <c r="AU1856" s="88">
        <v>1</v>
      </c>
    </row>
    <row r="1857" spans="1:47" ht="15" customHeight="1" x14ac:dyDescent="0.3">
      <c r="A1857" s="46" t="s">
        <v>1351</v>
      </c>
      <c r="B1857" s="46" t="s">
        <v>1325</v>
      </c>
      <c r="C1857" s="50"/>
      <c r="D1857" s="51"/>
      <c r="E1857" s="81"/>
      <c r="F1857" s="52"/>
      <c r="G1857" s="50"/>
      <c r="H1857" s="54"/>
      <c r="I1857" s="53"/>
      <c r="J1857" s="53"/>
      <c r="K1857" s="65"/>
      <c r="L1857" s="79"/>
      <c r="M1857" s="79"/>
      <c r="N1857" s="60"/>
      <c r="O1857" s="88" t="s">
        <v>1686</v>
      </c>
      <c r="P1857" s="83">
        <v>45033.618078703701</v>
      </c>
      <c r="Q1857" s="88" t="s">
        <v>10076</v>
      </c>
      <c r="R1857" s="88"/>
      <c r="S1857" s="88" t="s">
        <v>10077</v>
      </c>
      <c r="T1857" s="88" t="s">
        <v>9732</v>
      </c>
      <c r="U1857" s="88" t="s">
        <v>1351</v>
      </c>
      <c r="V1857" s="88" t="s">
        <v>10078</v>
      </c>
      <c r="W1857" s="78" t="s">
        <v>10079</v>
      </c>
      <c r="X1857" s="83">
        <v>45033.618078703701</v>
      </c>
      <c r="Y1857" s="88" t="s">
        <v>1692</v>
      </c>
      <c r="Z1857" s="88" t="b">
        <v>0</v>
      </c>
      <c r="AA1857" s="88" t="b">
        <v>0</v>
      </c>
      <c r="AB1857" s="88"/>
      <c r="AC1857" s="88">
        <v>7</v>
      </c>
      <c r="AD1857" s="88">
        <v>0</v>
      </c>
      <c r="AE1857" s="88" t="s">
        <v>1693</v>
      </c>
      <c r="AF1857" s="88" t="b">
        <v>0</v>
      </c>
      <c r="AG1857" s="88" t="b">
        <v>0</v>
      </c>
      <c r="AH1857" s="88"/>
      <c r="AI1857" s="88"/>
      <c r="AJ1857" s="88"/>
      <c r="AK1857" s="88" t="s">
        <v>10080</v>
      </c>
      <c r="AL1857" s="88" t="s">
        <v>10081</v>
      </c>
      <c r="AM1857" s="88" t="s">
        <v>10080</v>
      </c>
      <c r="AN1857" s="88">
        <v>0</v>
      </c>
      <c r="AO1857" s="88" t="s">
        <v>9738</v>
      </c>
      <c r="AP1857" s="88" t="b">
        <v>0</v>
      </c>
      <c r="AQ1857" s="88" t="b">
        <v>0</v>
      </c>
      <c r="AR1857" s="88"/>
      <c r="AS1857" s="88" t="b">
        <v>0</v>
      </c>
      <c r="AT1857" s="88">
        <v>1</v>
      </c>
      <c r="AU1857" s="88">
        <v>1</v>
      </c>
    </row>
    <row r="1858" spans="1:47" ht="15" customHeight="1" x14ac:dyDescent="0.3">
      <c r="A1858" s="46" t="s">
        <v>1352</v>
      </c>
      <c r="B1858" s="46" t="s">
        <v>1325</v>
      </c>
      <c r="C1858" s="50"/>
      <c r="D1858" s="51"/>
      <c r="E1858" s="81"/>
      <c r="F1858" s="52"/>
      <c r="G1858" s="50"/>
      <c r="H1858" s="54"/>
      <c r="I1858" s="53"/>
      <c r="J1858" s="53"/>
      <c r="K1858" s="65"/>
      <c r="L1858" s="79"/>
      <c r="M1858" s="79"/>
      <c r="N1858" s="60"/>
      <c r="O1858" s="88" t="s">
        <v>1686</v>
      </c>
      <c r="P1858" s="83">
        <v>45033.619340277779</v>
      </c>
      <c r="Q1858" s="88" t="s">
        <v>10082</v>
      </c>
      <c r="R1858" s="88"/>
      <c r="S1858" s="88" t="s">
        <v>10083</v>
      </c>
      <c r="T1858" s="88" t="s">
        <v>9732</v>
      </c>
      <c r="U1858" s="88" t="s">
        <v>10084</v>
      </c>
      <c r="V1858" s="88" t="s">
        <v>10085</v>
      </c>
      <c r="W1858" s="78" t="s">
        <v>10086</v>
      </c>
      <c r="X1858" s="83">
        <v>45033.619340277779</v>
      </c>
      <c r="Y1858" s="88" t="s">
        <v>1692</v>
      </c>
      <c r="Z1858" s="88" t="b">
        <v>0</v>
      </c>
      <c r="AA1858" s="88" t="b">
        <v>0</v>
      </c>
      <c r="AB1858" s="88"/>
      <c r="AC1858" s="88">
        <v>3</v>
      </c>
      <c r="AD1858" s="88">
        <v>0</v>
      </c>
      <c r="AE1858" s="88" t="s">
        <v>1693</v>
      </c>
      <c r="AF1858" s="88" t="b">
        <v>0</v>
      </c>
      <c r="AG1858" s="88" t="b">
        <v>0</v>
      </c>
      <c r="AH1858" s="88"/>
      <c r="AI1858" s="88"/>
      <c r="AJ1858" s="88"/>
      <c r="AK1858" s="88" t="s">
        <v>9925</v>
      </c>
      <c r="AL1858" s="88" t="s">
        <v>9926</v>
      </c>
      <c r="AM1858" s="88" t="s">
        <v>9925</v>
      </c>
      <c r="AN1858" s="88">
        <v>0</v>
      </c>
      <c r="AO1858" s="88" t="s">
        <v>9738</v>
      </c>
      <c r="AP1858" s="88" t="b">
        <v>0</v>
      </c>
      <c r="AQ1858" s="88" t="b">
        <v>0</v>
      </c>
      <c r="AR1858" s="88"/>
      <c r="AS1858" s="88" t="b">
        <v>0</v>
      </c>
      <c r="AT1858" s="88">
        <v>2</v>
      </c>
      <c r="AU1858" s="88">
        <v>1</v>
      </c>
    </row>
    <row r="1859" spans="1:47" ht="15" customHeight="1" x14ac:dyDescent="0.3">
      <c r="A1859" s="46" t="s">
        <v>1325</v>
      </c>
      <c r="B1859" s="46" t="s">
        <v>1301</v>
      </c>
      <c r="C1859" s="50"/>
      <c r="D1859" s="51"/>
      <c r="E1859" s="81"/>
      <c r="F1859" s="52"/>
      <c r="G1859" s="50"/>
      <c r="H1859" s="54"/>
      <c r="I1859" s="53"/>
      <c r="J1859" s="53"/>
      <c r="K1859" s="65"/>
      <c r="L1859" s="79"/>
      <c r="M1859" s="79"/>
      <c r="N1859" s="60"/>
      <c r="O1859" s="88" t="s">
        <v>1697</v>
      </c>
      <c r="P1859" s="83">
        <v>45033.580127314817</v>
      </c>
      <c r="Q1859" s="88" t="s">
        <v>10087</v>
      </c>
      <c r="R1859" s="88"/>
      <c r="S1859" s="88" t="s">
        <v>10080</v>
      </c>
      <c r="T1859" s="88" t="s">
        <v>9732</v>
      </c>
      <c r="U1859" s="88" t="s">
        <v>9918</v>
      </c>
      <c r="V1859" s="88" t="s">
        <v>10081</v>
      </c>
      <c r="W1859" s="78" t="s">
        <v>10088</v>
      </c>
      <c r="X1859" s="83">
        <v>45033.580127314817</v>
      </c>
      <c r="Y1859" s="88" t="s">
        <v>1692</v>
      </c>
      <c r="Z1859" s="88" t="b">
        <v>0</v>
      </c>
      <c r="AA1859" s="88" t="b">
        <v>0</v>
      </c>
      <c r="AB1859" s="88"/>
      <c r="AC1859" s="88">
        <v>7</v>
      </c>
      <c r="AD1859" s="88">
        <v>0</v>
      </c>
      <c r="AE1859" s="88" t="s">
        <v>1693</v>
      </c>
      <c r="AF1859" s="88" t="b">
        <v>0</v>
      </c>
      <c r="AG1859" s="88" t="b">
        <v>0</v>
      </c>
      <c r="AH1859" s="88"/>
      <c r="AI1859" s="88"/>
      <c r="AJ1859" s="88"/>
      <c r="AK1859" s="88" t="s">
        <v>9738</v>
      </c>
      <c r="AL1859" s="88" t="s">
        <v>9764</v>
      </c>
      <c r="AM1859" s="88" t="s">
        <v>9738</v>
      </c>
      <c r="AN1859" s="88">
        <v>1</v>
      </c>
      <c r="AO1859" s="88" t="s">
        <v>9738</v>
      </c>
      <c r="AP1859" s="88" t="b">
        <v>0</v>
      </c>
      <c r="AQ1859" s="88" t="b">
        <v>0</v>
      </c>
      <c r="AR1859" s="88"/>
      <c r="AS1859" s="88" t="b">
        <v>0</v>
      </c>
      <c r="AT1859" s="88">
        <v>0</v>
      </c>
      <c r="AU1859" s="88">
        <v>1</v>
      </c>
    </row>
    <row r="1860" spans="1:47" ht="15" customHeight="1" x14ac:dyDescent="0.3">
      <c r="A1860" s="46" t="s">
        <v>1300</v>
      </c>
      <c r="B1860" s="46" t="s">
        <v>1353</v>
      </c>
      <c r="C1860" s="50"/>
      <c r="D1860" s="51"/>
      <c r="E1860" s="81"/>
      <c r="F1860" s="52"/>
      <c r="G1860" s="50"/>
      <c r="H1860" s="54"/>
      <c r="I1860" s="53"/>
      <c r="J1860" s="53"/>
      <c r="K1860" s="65"/>
      <c r="L1860" s="79"/>
      <c r="M1860" s="79"/>
      <c r="N1860" s="60"/>
      <c r="O1860" s="88" t="s">
        <v>1686</v>
      </c>
      <c r="P1860" s="83">
        <v>45033.617986111109</v>
      </c>
      <c r="Q1860" s="88" t="s">
        <v>10089</v>
      </c>
      <c r="R1860" s="88"/>
      <c r="S1860" s="88" t="s">
        <v>10090</v>
      </c>
      <c r="T1860" s="88" t="s">
        <v>9732</v>
      </c>
      <c r="U1860" s="88" t="s">
        <v>9759</v>
      </c>
      <c r="V1860" s="88" t="s">
        <v>10091</v>
      </c>
      <c r="W1860" s="78" t="s">
        <v>10092</v>
      </c>
      <c r="X1860" s="83">
        <v>45033.617986111109</v>
      </c>
      <c r="Y1860" s="88" t="s">
        <v>1692</v>
      </c>
      <c r="Z1860" s="88" t="b">
        <v>0</v>
      </c>
      <c r="AA1860" s="88" t="b">
        <v>0</v>
      </c>
      <c r="AB1860" s="88"/>
      <c r="AC1860" s="88">
        <v>12</v>
      </c>
      <c r="AD1860" s="88">
        <v>0</v>
      </c>
      <c r="AE1860" s="88" t="s">
        <v>1693</v>
      </c>
      <c r="AF1860" s="88" t="b">
        <v>0</v>
      </c>
      <c r="AG1860" s="88" t="b">
        <v>0</v>
      </c>
      <c r="AH1860" s="88"/>
      <c r="AI1860" s="88"/>
      <c r="AJ1860" s="88"/>
      <c r="AK1860" s="88" t="s">
        <v>10093</v>
      </c>
      <c r="AL1860" s="88" t="s">
        <v>10094</v>
      </c>
      <c r="AM1860" s="88" t="s">
        <v>10093</v>
      </c>
      <c r="AN1860" s="88">
        <v>0</v>
      </c>
      <c r="AO1860" s="88" t="s">
        <v>9738</v>
      </c>
      <c r="AP1860" s="88" t="b">
        <v>0</v>
      </c>
      <c r="AQ1860" s="88" t="b">
        <v>0</v>
      </c>
      <c r="AR1860" s="88"/>
      <c r="AS1860" s="88" t="b">
        <v>0</v>
      </c>
      <c r="AT1860" s="88">
        <v>1</v>
      </c>
      <c r="AU1860" s="88">
        <v>1</v>
      </c>
    </row>
    <row r="1861" spans="1:47" ht="15" customHeight="1" x14ac:dyDescent="0.3">
      <c r="A1861" s="46" t="s">
        <v>1353</v>
      </c>
      <c r="B1861" s="46" t="s">
        <v>1301</v>
      </c>
      <c r="C1861" s="50"/>
      <c r="D1861" s="51"/>
      <c r="E1861" s="81"/>
      <c r="F1861" s="52"/>
      <c r="G1861" s="50"/>
      <c r="H1861" s="54"/>
      <c r="I1861" s="53"/>
      <c r="J1861" s="53"/>
      <c r="K1861" s="65"/>
      <c r="L1861" s="79"/>
      <c r="M1861" s="79"/>
      <c r="N1861" s="60"/>
      <c r="O1861" s="88" t="s">
        <v>1697</v>
      </c>
      <c r="P1861" s="83">
        <v>45033.580289351848</v>
      </c>
      <c r="Q1861" s="88" t="s">
        <v>10095</v>
      </c>
      <c r="R1861" s="88"/>
      <c r="S1861" s="88" t="s">
        <v>10093</v>
      </c>
      <c r="T1861" s="88" t="s">
        <v>9732</v>
      </c>
      <c r="U1861" s="88" t="s">
        <v>10096</v>
      </c>
      <c r="V1861" s="88" t="s">
        <v>10094</v>
      </c>
      <c r="W1861" s="78" t="s">
        <v>10097</v>
      </c>
      <c r="X1861" s="83">
        <v>45033.580289351848</v>
      </c>
      <c r="Y1861" s="88" t="s">
        <v>1692</v>
      </c>
      <c r="Z1861" s="88" t="b">
        <v>0</v>
      </c>
      <c r="AA1861" s="88" t="b">
        <v>0</v>
      </c>
      <c r="AB1861" s="88"/>
      <c r="AC1861" s="88">
        <v>52</v>
      </c>
      <c r="AD1861" s="88">
        <v>0</v>
      </c>
      <c r="AE1861" s="88" t="s">
        <v>1693</v>
      </c>
      <c r="AF1861" s="88" t="b">
        <v>0</v>
      </c>
      <c r="AG1861" s="88" t="b">
        <v>0</v>
      </c>
      <c r="AH1861" s="88"/>
      <c r="AI1861" s="88"/>
      <c r="AJ1861" s="88"/>
      <c r="AK1861" s="88" t="s">
        <v>9738</v>
      </c>
      <c r="AL1861" s="88" t="s">
        <v>9764</v>
      </c>
      <c r="AM1861" s="88" t="s">
        <v>9738</v>
      </c>
      <c r="AN1861" s="88">
        <v>1</v>
      </c>
      <c r="AO1861" s="88" t="s">
        <v>9738</v>
      </c>
      <c r="AP1861" s="88" t="b">
        <v>0</v>
      </c>
      <c r="AQ1861" s="88" t="b">
        <v>0</v>
      </c>
      <c r="AR1861" s="88"/>
      <c r="AS1861" s="88" t="b">
        <v>0</v>
      </c>
      <c r="AT1861" s="88">
        <v>0</v>
      </c>
      <c r="AU1861" s="88">
        <v>1</v>
      </c>
    </row>
    <row r="1862" spans="1:47" ht="15" customHeight="1" x14ac:dyDescent="0.3">
      <c r="A1862" s="46" t="s">
        <v>1354</v>
      </c>
      <c r="B1862" s="46" t="s">
        <v>1301</v>
      </c>
      <c r="C1862" s="50"/>
      <c r="D1862" s="51"/>
      <c r="E1862" s="81"/>
      <c r="F1862" s="52"/>
      <c r="G1862" s="50"/>
      <c r="H1862" s="54"/>
      <c r="I1862" s="53"/>
      <c r="J1862" s="53"/>
      <c r="K1862" s="65"/>
      <c r="L1862" s="79"/>
      <c r="M1862" s="79"/>
      <c r="N1862" s="60"/>
      <c r="O1862" s="88" t="s">
        <v>1697</v>
      </c>
      <c r="P1862" s="83">
        <v>45033.581296296295</v>
      </c>
      <c r="Q1862" s="88" t="s">
        <v>10098</v>
      </c>
      <c r="R1862" s="88"/>
      <c r="S1862" s="88" t="s">
        <v>10099</v>
      </c>
      <c r="T1862" s="88" t="s">
        <v>9732</v>
      </c>
      <c r="U1862" s="88" t="s">
        <v>1354</v>
      </c>
      <c r="V1862" s="88" t="s">
        <v>10100</v>
      </c>
      <c r="W1862" s="78" t="s">
        <v>10101</v>
      </c>
      <c r="X1862" s="83">
        <v>45033.581296296295</v>
      </c>
      <c r="Y1862" s="88" t="s">
        <v>1692</v>
      </c>
      <c r="Z1862" s="88" t="b">
        <v>0</v>
      </c>
      <c r="AA1862" s="88" t="b">
        <v>0</v>
      </c>
      <c r="AB1862" s="88"/>
      <c r="AC1862" s="88">
        <v>4</v>
      </c>
      <c r="AD1862" s="88">
        <v>0</v>
      </c>
      <c r="AE1862" s="88" t="s">
        <v>1693</v>
      </c>
      <c r="AF1862" s="88" t="b">
        <v>0</v>
      </c>
      <c r="AG1862" s="88" t="b">
        <v>0</v>
      </c>
      <c r="AH1862" s="88"/>
      <c r="AI1862" s="88"/>
      <c r="AJ1862" s="88"/>
      <c r="AK1862" s="88" t="s">
        <v>9738</v>
      </c>
      <c r="AL1862" s="88" t="s">
        <v>9764</v>
      </c>
      <c r="AM1862" s="88" t="s">
        <v>9738</v>
      </c>
      <c r="AN1862" s="88">
        <v>0</v>
      </c>
      <c r="AO1862" s="88" t="s">
        <v>9738</v>
      </c>
      <c r="AP1862" s="88" t="b">
        <v>0</v>
      </c>
      <c r="AQ1862" s="88" t="b">
        <v>0</v>
      </c>
      <c r="AR1862" s="88"/>
      <c r="AS1862" s="88" t="b">
        <v>0</v>
      </c>
      <c r="AT1862" s="88">
        <v>0</v>
      </c>
      <c r="AU1862" s="88">
        <v>1</v>
      </c>
    </row>
    <row r="1863" spans="1:47" ht="15" customHeight="1" x14ac:dyDescent="0.3">
      <c r="A1863" s="46" t="s">
        <v>1355</v>
      </c>
      <c r="B1863" s="46" t="s">
        <v>1356</v>
      </c>
      <c r="C1863" s="50"/>
      <c r="D1863" s="51"/>
      <c r="E1863" s="81"/>
      <c r="F1863" s="52"/>
      <c r="G1863" s="50"/>
      <c r="H1863" s="54"/>
      <c r="I1863" s="53"/>
      <c r="J1863" s="53"/>
      <c r="K1863" s="65"/>
      <c r="L1863" s="79"/>
      <c r="M1863" s="79"/>
      <c r="N1863" s="60"/>
      <c r="O1863" s="88" t="s">
        <v>1686</v>
      </c>
      <c r="P1863" s="83">
        <v>45033.755497685182</v>
      </c>
      <c r="Q1863" s="88" t="s">
        <v>10102</v>
      </c>
      <c r="R1863" s="88"/>
      <c r="S1863" s="88" t="s">
        <v>10103</v>
      </c>
      <c r="T1863" s="88" t="s">
        <v>9732</v>
      </c>
      <c r="U1863" s="88" t="s">
        <v>10104</v>
      </c>
      <c r="V1863" s="88" t="s">
        <v>10105</v>
      </c>
      <c r="W1863" s="78" t="s">
        <v>10106</v>
      </c>
      <c r="X1863" s="83">
        <v>45033.755497685182</v>
      </c>
      <c r="Y1863" s="88" t="s">
        <v>1692</v>
      </c>
      <c r="Z1863" s="88" t="b">
        <v>0</v>
      </c>
      <c r="AA1863" s="88" t="b">
        <v>0</v>
      </c>
      <c r="AB1863" s="88"/>
      <c r="AC1863" s="88">
        <v>1</v>
      </c>
      <c r="AD1863" s="88">
        <v>0</v>
      </c>
      <c r="AE1863" s="88" t="s">
        <v>1693</v>
      </c>
      <c r="AF1863" s="88" t="b">
        <v>0</v>
      </c>
      <c r="AG1863" s="88" t="b">
        <v>0</v>
      </c>
      <c r="AH1863" s="88"/>
      <c r="AI1863" s="88"/>
      <c r="AJ1863" s="88"/>
      <c r="AK1863" s="88" t="s">
        <v>10107</v>
      </c>
      <c r="AL1863" s="88" t="s">
        <v>10108</v>
      </c>
      <c r="AM1863" s="88" t="s">
        <v>10107</v>
      </c>
      <c r="AN1863" s="88">
        <v>0</v>
      </c>
      <c r="AO1863" s="88" t="s">
        <v>9738</v>
      </c>
      <c r="AP1863" s="88" t="b">
        <v>0</v>
      </c>
      <c r="AQ1863" s="88" t="b">
        <v>0</v>
      </c>
      <c r="AR1863" s="88"/>
      <c r="AS1863" s="88" t="b">
        <v>0</v>
      </c>
      <c r="AT1863" s="88">
        <v>6</v>
      </c>
      <c r="AU1863" s="88">
        <v>2</v>
      </c>
    </row>
    <row r="1864" spans="1:47" ht="15" customHeight="1" x14ac:dyDescent="0.3">
      <c r="A1864" s="46" t="s">
        <v>1356</v>
      </c>
      <c r="B1864" s="46" t="s">
        <v>1355</v>
      </c>
      <c r="C1864" s="50"/>
      <c r="D1864" s="51"/>
      <c r="E1864" s="81"/>
      <c r="F1864" s="52"/>
      <c r="G1864" s="50"/>
      <c r="H1864" s="54"/>
      <c r="I1864" s="53"/>
      <c r="J1864" s="53"/>
      <c r="K1864" s="65"/>
      <c r="L1864" s="79"/>
      <c r="M1864" s="79"/>
      <c r="N1864" s="60"/>
      <c r="O1864" s="88" t="s">
        <v>1686</v>
      </c>
      <c r="P1864" s="83">
        <v>45033.745115740741</v>
      </c>
      <c r="Q1864" s="88" t="s">
        <v>10109</v>
      </c>
      <c r="R1864" s="88"/>
      <c r="S1864" s="88" t="s">
        <v>10107</v>
      </c>
      <c r="T1864" s="88" t="s">
        <v>9732</v>
      </c>
      <c r="U1864" s="88" t="s">
        <v>1356</v>
      </c>
      <c r="V1864" s="88" t="s">
        <v>10108</v>
      </c>
      <c r="W1864" s="78" t="s">
        <v>10110</v>
      </c>
      <c r="X1864" s="83">
        <v>45033.745115740741</v>
      </c>
      <c r="Y1864" s="88" t="s">
        <v>1692</v>
      </c>
      <c r="Z1864" s="88" t="b">
        <v>0</v>
      </c>
      <c r="AA1864" s="88" t="b">
        <v>0</v>
      </c>
      <c r="AB1864" s="88"/>
      <c r="AC1864" s="88">
        <v>3</v>
      </c>
      <c r="AD1864" s="88">
        <v>0</v>
      </c>
      <c r="AE1864" s="88" t="s">
        <v>1693</v>
      </c>
      <c r="AF1864" s="88" t="b">
        <v>0</v>
      </c>
      <c r="AG1864" s="88" t="b">
        <v>0</v>
      </c>
      <c r="AH1864" s="88"/>
      <c r="AI1864" s="88"/>
      <c r="AJ1864" s="88"/>
      <c r="AK1864" s="88" t="s">
        <v>10111</v>
      </c>
      <c r="AL1864" s="88" t="s">
        <v>10112</v>
      </c>
      <c r="AM1864" s="88" t="s">
        <v>10111</v>
      </c>
      <c r="AN1864" s="88">
        <v>1</v>
      </c>
      <c r="AO1864" s="88" t="s">
        <v>9738</v>
      </c>
      <c r="AP1864" s="88" t="b">
        <v>0</v>
      </c>
      <c r="AQ1864" s="88" t="b">
        <v>0</v>
      </c>
      <c r="AR1864" s="88"/>
      <c r="AS1864" s="88" t="b">
        <v>0</v>
      </c>
      <c r="AT1864" s="88">
        <v>5</v>
      </c>
      <c r="AU1864" s="88">
        <v>1</v>
      </c>
    </row>
    <row r="1865" spans="1:47" ht="15" customHeight="1" x14ac:dyDescent="0.3">
      <c r="A1865" s="46" t="s">
        <v>1355</v>
      </c>
      <c r="B1865" s="46" t="s">
        <v>1356</v>
      </c>
      <c r="C1865" s="50"/>
      <c r="D1865" s="51"/>
      <c r="E1865" s="81"/>
      <c r="F1865" s="52"/>
      <c r="G1865" s="50"/>
      <c r="H1865" s="54"/>
      <c r="I1865" s="53"/>
      <c r="J1865" s="53"/>
      <c r="K1865" s="65"/>
      <c r="L1865" s="79"/>
      <c r="M1865" s="79"/>
      <c r="N1865" s="60"/>
      <c r="O1865" s="88" t="s">
        <v>1686</v>
      </c>
      <c r="P1865" s="83">
        <v>45033.714988425927</v>
      </c>
      <c r="Q1865" s="88" t="s">
        <v>10113</v>
      </c>
      <c r="R1865" s="88"/>
      <c r="S1865" s="88" t="s">
        <v>10111</v>
      </c>
      <c r="T1865" s="88" t="s">
        <v>9732</v>
      </c>
      <c r="U1865" s="88" t="s">
        <v>10104</v>
      </c>
      <c r="V1865" s="88" t="s">
        <v>10112</v>
      </c>
      <c r="W1865" s="78" t="s">
        <v>10114</v>
      </c>
      <c r="X1865" s="83">
        <v>45033.714988425927</v>
      </c>
      <c r="Y1865" s="88" t="s">
        <v>1692</v>
      </c>
      <c r="Z1865" s="88" t="b">
        <v>0</v>
      </c>
      <c r="AA1865" s="88" t="b">
        <v>0</v>
      </c>
      <c r="AB1865" s="88"/>
      <c r="AC1865" s="88">
        <v>1</v>
      </c>
      <c r="AD1865" s="88">
        <v>0</v>
      </c>
      <c r="AE1865" s="88" t="s">
        <v>1693</v>
      </c>
      <c r="AF1865" s="88" t="b">
        <v>0</v>
      </c>
      <c r="AG1865" s="88" t="b">
        <v>0</v>
      </c>
      <c r="AH1865" s="88"/>
      <c r="AI1865" s="88"/>
      <c r="AJ1865" s="88"/>
      <c r="AK1865" s="88" t="s">
        <v>10115</v>
      </c>
      <c r="AL1865" s="88" t="s">
        <v>10116</v>
      </c>
      <c r="AM1865" s="88" t="s">
        <v>10115</v>
      </c>
      <c r="AN1865" s="88">
        <v>1</v>
      </c>
      <c r="AO1865" s="88" t="s">
        <v>9738</v>
      </c>
      <c r="AP1865" s="88" t="b">
        <v>0</v>
      </c>
      <c r="AQ1865" s="88" t="b">
        <v>0</v>
      </c>
      <c r="AR1865" s="88"/>
      <c r="AS1865" s="88" t="b">
        <v>0</v>
      </c>
      <c r="AT1865" s="88">
        <v>4</v>
      </c>
      <c r="AU1865" s="88">
        <v>2</v>
      </c>
    </row>
    <row r="1866" spans="1:47" ht="15" customHeight="1" x14ac:dyDescent="0.3">
      <c r="A1866" s="46" t="s">
        <v>1348</v>
      </c>
      <c r="B1866" s="46" t="s">
        <v>1356</v>
      </c>
      <c r="C1866" s="50"/>
      <c r="D1866" s="51"/>
      <c r="E1866" s="81"/>
      <c r="F1866" s="52"/>
      <c r="G1866" s="50"/>
      <c r="H1866" s="54"/>
      <c r="I1866" s="53"/>
      <c r="J1866" s="53"/>
      <c r="K1866" s="65"/>
      <c r="L1866" s="79"/>
      <c r="M1866" s="79"/>
      <c r="N1866" s="60"/>
      <c r="O1866" s="88" t="s">
        <v>1686</v>
      </c>
      <c r="P1866" s="83">
        <v>45033.716921296298</v>
      </c>
      <c r="Q1866" s="88" t="s">
        <v>10117</v>
      </c>
      <c r="R1866" s="88"/>
      <c r="S1866" s="88" t="s">
        <v>10118</v>
      </c>
      <c r="T1866" s="88" t="s">
        <v>9732</v>
      </c>
      <c r="U1866" s="88" t="s">
        <v>10057</v>
      </c>
      <c r="V1866" s="88" t="s">
        <v>10119</v>
      </c>
      <c r="W1866" s="78" t="s">
        <v>10120</v>
      </c>
      <c r="X1866" s="83">
        <v>45033.716921296298</v>
      </c>
      <c r="Y1866" s="88" t="s">
        <v>1692</v>
      </c>
      <c r="Z1866" s="88" t="b">
        <v>0</v>
      </c>
      <c r="AA1866" s="88" t="b">
        <v>0</v>
      </c>
      <c r="AB1866" s="88"/>
      <c r="AC1866" s="88">
        <v>9</v>
      </c>
      <c r="AD1866" s="88">
        <v>0</v>
      </c>
      <c r="AE1866" s="88" t="s">
        <v>1693</v>
      </c>
      <c r="AF1866" s="88" t="b">
        <v>0</v>
      </c>
      <c r="AG1866" s="88" t="b">
        <v>0</v>
      </c>
      <c r="AH1866" s="88"/>
      <c r="AI1866" s="88"/>
      <c r="AJ1866" s="88"/>
      <c r="AK1866" s="88" t="s">
        <v>10115</v>
      </c>
      <c r="AL1866" s="88" t="s">
        <v>10116</v>
      </c>
      <c r="AM1866" s="88" t="s">
        <v>10115</v>
      </c>
      <c r="AN1866" s="88">
        <v>0</v>
      </c>
      <c r="AO1866" s="88" t="s">
        <v>9738</v>
      </c>
      <c r="AP1866" s="88" t="b">
        <v>0</v>
      </c>
      <c r="AQ1866" s="88" t="b">
        <v>0</v>
      </c>
      <c r="AR1866" s="88"/>
      <c r="AS1866" s="88" t="b">
        <v>0</v>
      </c>
      <c r="AT1866" s="88">
        <v>4</v>
      </c>
      <c r="AU1866" s="88">
        <v>1</v>
      </c>
    </row>
    <row r="1867" spans="1:47" ht="15" customHeight="1" x14ac:dyDescent="0.3">
      <c r="A1867" s="46" t="s">
        <v>1356</v>
      </c>
      <c r="B1867" s="46" t="s">
        <v>1357</v>
      </c>
      <c r="C1867" s="50"/>
      <c r="D1867" s="51"/>
      <c r="E1867" s="81"/>
      <c r="F1867" s="52"/>
      <c r="G1867" s="50"/>
      <c r="H1867" s="54"/>
      <c r="I1867" s="53"/>
      <c r="J1867" s="53"/>
      <c r="K1867" s="65"/>
      <c r="L1867" s="79"/>
      <c r="M1867" s="79"/>
      <c r="N1867" s="60"/>
      <c r="O1867" s="88" t="s">
        <v>1686</v>
      </c>
      <c r="P1867" s="83">
        <v>45033.671307870369</v>
      </c>
      <c r="Q1867" s="88" t="s">
        <v>10121</v>
      </c>
      <c r="R1867" s="88"/>
      <c r="S1867" s="88" t="s">
        <v>10115</v>
      </c>
      <c r="T1867" s="88" t="s">
        <v>9732</v>
      </c>
      <c r="U1867" s="88" t="s">
        <v>1356</v>
      </c>
      <c r="V1867" s="88" t="s">
        <v>10116</v>
      </c>
      <c r="W1867" s="78" t="s">
        <v>10122</v>
      </c>
      <c r="X1867" s="83">
        <v>45033.671307870369</v>
      </c>
      <c r="Y1867" s="88" t="s">
        <v>1692</v>
      </c>
      <c r="Z1867" s="88" t="b">
        <v>0</v>
      </c>
      <c r="AA1867" s="88" t="b">
        <v>0</v>
      </c>
      <c r="AB1867" s="88"/>
      <c r="AC1867" s="88">
        <v>1</v>
      </c>
      <c r="AD1867" s="88">
        <v>0</v>
      </c>
      <c r="AE1867" s="88" t="s">
        <v>1693</v>
      </c>
      <c r="AF1867" s="88" t="b">
        <v>0</v>
      </c>
      <c r="AG1867" s="88" t="b">
        <v>0</v>
      </c>
      <c r="AH1867" s="88"/>
      <c r="AI1867" s="88"/>
      <c r="AJ1867" s="88"/>
      <c r="AK1867" s="88" t="s">
        <v>10123</v>
      </c>
      <c r="AL1867" s="88" t="s">
        <v>10124</v>
      </c>
      <c r="AM1867" s="88" t="s">
        <v>10123</v>
      </c>
      <c r="AN1867" s="88">
        <v>2</v>
      </c>
      <c r="AO1867" s="88" t="s">
        <v>9738</v>
      </c>
      <c r="AP1867" s="88" t="b">
        <v>0</v>
      </c>
      <c r="AQ1867" s="88" t="b">
        <v>0</v>
      </c>
      <c r="AR1867" s="88"/>
      <c r="AS1867" s="88" t="b">
        <v>0</v>
      </c>
      <c r="AT1867" s="88">
        <v>3</v>
      </c>
      <c r="AU1867" s="88">
        <v>1</v>
      </c>
    </row>
    <row r="1868" spans="1:47" ht="15" customHeight="1" x14ac:dyDescent="0.3">
      <c r="A1868" s="46" t="s">
        <v>1357</v>
      </c>
      <c r="B1868" s="46" t="s">
        <v>1329</v>
      </c>
      <c r="C1868" s="50"/>
      <c r="D1868" s="51"/>
      <c r="E1868" s="81"/>
      <c r="F1868" s="52"/>
      <c r="G1868" s="50"/>
      <c r="H1868" s="54"/>
      <c r="I1868" s="53"/>
      <c r="J1868" s="53"/>
      <c r="K1868" s="65"/>
      <c r="L1868" s="79"/>
      <c r="M1868" s="79"/>
      <c r="N1868" s="60"/>
      <c r="O1868" s="88" t="s">
        <v>1686</v>
      </c>
      <c r="P1868" s="83">
        <v>45033.612824074073</v>
      </c>
      <c r="Q1868" s="88" t="s">
        <v>10125</v>
      </c>
      <c r="R1868" s="88"/>
      <c r="S1868" s="88" t="s">
        <v>10123</v>
      </c>
      <c r="T1868" s="88" t="s">
        <v>9732</v>
      </c>
      <c r="U1868" s="88" t="s">
        <v>10126</v>
      </c>
      <c r="V1868" s="88" t="s">
        <v>10124</v>
      </c>
      <c r="W1868" s="78" t="s">
        <v>10127</v>
      </c>
      <c r="X1868" s="83">
        <v>45033.612824074073</v>
      </c>
      <c r="Y1868" s="88" t="s">
        <v>1692</v>
      </c>
      <c r="Z1868" s="88" t="b">
        <v>0</v>
      </c>
      <c r="AA1868" s="88" t="b">
        <v>0</v>
      </c>
      <c r="AB1868" s="88"/>
      <c r="AC1868" s="88">
        <v>13</v>
      </c>
      <c r="AD1868" s="88">
        <v>0</v>
      </c>
      <c r="AE1868" s="88" t="s">
        <v>1693</v>
      </c>
      <c r="AF1868" s="88" t="b">
        <v>0</v>
      </c>
      <c r="AG1868" s="88" t="b">
        <v>0</v>
      </c>
      <c r="AH1868" s="88"/>
      <c r="AI1868" s="88"/>
      <c r="AJ1868" s="88"/>
      <c r="AK1868" s="88" t="s">
        <v>10128</v>
      </c>
      <c r="AL1868" s="88" t="s">
        <v>10129</v>
      </c>
      <c r="AM1868" s="88" t="s">
        <v>10128</v>
      </c>
      <c r="AN1868" s="88">
        <v>1</v>
      </c>
      <c r="AO1868" s="88" t="s">
        <v>9738</v>
      </c>
      <c r="AP1868" s="88" t="b">
        <v>0</v>
      </c>
      <c r="AQ1868" s="88" t="b">
        <v>0</v>
      </c>
      <c r="AR1868" s="88"/>
      <c r="AS1868" s="88" t="b">
        <v>0</v>
      </c>
      <c r="AT1868" s="88">
        <v>2</v>
      </c>
      <c r="AU1868" s="88">
        <v>1</v>
      </c>
    </row>
    <row r="1869" spans="1:47" ht="15" customHeight="1" x14ac:dyDescent="0.3">
      <c r="A1869" s="46" t="s">
        <v>1358</v>
      </c>
      <c r="B1869" s="46" t="s">
        <v>1329</v>
      </c>
      <c r="C1869" s="50"/>
      <c r="D1869" s="51"/>
      <c r="E1869" s="81"/>
      <c r="F1869" s="52"/>
      <c r="G1869" s="50"/>
      <c r="H1869" s="54"/>
      <c r="I1869" s="53"/>
      <c r="J1869" s="53"/>
      <c r="K1869" s="65"/>
      <c r="L1869" s="79"/>
      <c r="M1869" s="79"/>
      <c r="N1869" s="60"/>
      <c r="O1869" s="88" t="s">
        <v>1686</v>
      </c>
      <c r="P1869" s="83">
        <v>45034.293368055558</v>
      </c>
      <c r="Q1869" s="88" t="s">
        <v>10130</v>
      </c>
      <c r="R1869" s="88"/>
      <c r="S1869" s="88" t="s">
        <v>10131</v>
      </c>
      <c r="T1869" s="88" t="s">
        <v>9732</v>
      </c>
      <c r="U1869" s="88" t="s">
        <v>10132</v>
      </c>
      <c r="V1869" s="88" t="s">
        <v>10133</v>
      </c>
      <c r="W1869" s="78" t="s">
        <v>10134</v>
      </c>
      <c r="X1869" s="83">
        <v>45034.293368055558</v>
      </c>
      <c r="Y1869" s="88" t="s">
        <v>1692</v>
      </c>
      <c r="Z1869" s="88" t="b">
        <v>0</v>
      </c>
      <c r="AA1869" s="88" t="b">
        <v>0</v>
      </c>
      <c r="AB1869" s="88"/>
      <c r="AC1869" s="88">
        <v>1</v>
      </c>
      <c r="AD1869" s="88">
        <v>0</v>
      </c>
      <c r="AE1869" s="88" t="s">
        <v>1693</v>
      </c>
      <c r="AF1869" s="88" t="b">
        <v>0</v>
      </c>
      <c r="AG1869" s="88" t="b">
        <v>0</v>
      </c>
      <c r="AH1869" s="88"/>
      <c r="AI1869" s="88"/>
      <c r="AJ1869" s="88"/>
      <c r="AK1869" s="88" t="s">
        <v>10128</v>
      </c>
      <c r="AL1869" s="88" t="s">
        <v>10129</v>
      </c>
      <c r="AM1869" s="88" t="s">
        <v>10128</v>
      </c>
      <c r="AN1869" s="88">
        <v>0</v>
      </c>
      <c r="AO1869" s="88" t="s">
        <v>9738</v>
      </c>
      <c r="AP1869" s="88" t="b">
        <v>0</v>
      </c>
      <c r="AQ1869" s="88" t="b">
        <v>0</v>
      </c>
      <c r="AR1869" s="88"/>
      <c r="AS1869" s="88" t="b">
        <v>0</v>
      </c>
      <c r="AT1869" s="88">
        <v>2</v>
      </c>
      <c r="AU1869" s="88">
        <v>1</v>
      </c>
    </row>
    <row r="1870" spans="1:47" ht="15" customHeight="1" x14ac:dyDescent="0.3">
      <c r="A1870" s="46" t="s">
        <v>1329</v>
      </c>
      <c r="B1870" s="46" t="s">
        <v>1359</v>
      </c>
      <c r="C1870" s="50"/>
      <c r="D1870" s="51"/>
      <c r="E1870" s="81"/>
      <c r="F1870" s="52"/>
      <c r="G1870" s="50"/>
      <c r="H1870" s="54"/>
      <c r="I1870" s="53"/>
      <c r="J1870" s="53"/>
      <c r="K1870" s="65"/>
      <c r="L1870" s="79"/>
      <c r="M1870" s="79"/>
      <c r="N1870" s="60"/>
      <c r="O1870" s="88" t="s">
        <v>1686</v>
      </c>
      <c r="P1870" s="83">
        <v>45033.606666666667</v>
      </c>
      <c r="Q1870" s="88" t="s">
        <v>10135</v>
      </c>
      <c r="R1870" s="88"/>
      <c r="S1870" s="88" t="s">
        <v>10128</v>
      </c>
      <c r="T1870" s="88" t="s">
        <v>9732</v>
      </c>
      <c r="U1870" s="88" t="s">
        <v>9987</v>
      </c>
      <c r="V1870" s="88" t="s">
        <v>10129</v>
      </c>
      <c r="W1870" s="78" t="s">
        <v>10136</v>
      </c>
      <c r="X1870" s="83">
        <v>45033.606666666667</v>
      </c>
      <c r="Y1870" s="88" t="s">
        <v>1692</v>
      </c>
      <c r="Z1870" s="88" t="b">
        <v>0</v>
      </c>
      <c r="AA1870" s="88" t="b">
        <v>0</v>
      </c>
      <c r="AB1870" s="88"/>
      <c r="AC1870" s="88">
        <v>16</v>
      </c>
      <c r="AD1870" s="88">
        <v>0</v>
      </c>
      <c r="AE1870" s="88" t="s">
        <v>1693</v>
      </c>
      <c r="AF1870" s="88" t="b">
        <v>0</v>
      </c>
      <c r="AG1870" s="88" t="b">
        <v>0</v>
      </c>
      <c r="AH1870" s="88"/>
      <c r="AI1870" s="88"/>
      <c r="AJ1870" s="88"/>
      <c r="AK1870" s="88" t="s">
        <v>10137</v>
      </c>
      <c r="AL1870" s="88" t="s">
        <v>10138</v>
      </c>
      <c r="AM1870" s="88" t="s">
        <v>10137</v>
      </c>
      <c r="AN1870" s="88">
        <v>2</v>
      </c>
      <c r="AO1870" s="88" t="s">
        <v>9738</v>
      </c>
      <c r="AP1870" s="88" t="b">
        <v>0</v>
      </c>
      <c r="AQ1870" s="88" t="b">
        <v>0</v>
      </c>
      <c r="AR1870" s="88"/>
      <c r="AS1870" s="88" t="b">
        <v>0</v>
      </c>
      <c r="AT1870" s="88">
        <v>1</v>
      </c>
      <c r="AU1870" s="88">
        <v>1</v>
      </c>
    </row>
    <row r="1871" spans="1:47" ht="15" customHeight="1" x14ac:dyDescent="0.3">
      <c r="A1871" s="46" t="s">
        <v>1359</v>
      </c>
      <c r="B1871" s="46" t="s">
        <v>1301</v>
      </c>
      <c r="C1871" s="50"/>
      <c r="D1871" s="51"/>
      <c r="E1871" s="81"/>
      <c r="F1871" s="52"/>
      <c r="G1871" s="50"/>
      <c r="H1871" s="54"/>
      <c r="I1871" s="53"/>
      <c r="J1871" s="53"/>
      <c r="K1871" s="65"/>
      <c r="L1871" s="79"/>
      <c r="M1871" s="79"/>
      <c r="N1871" s="60"/>
      <c r="O1871" s="88" t="s">
        <v>1697</v>
      </c>
      <c r="P1871" s="83">
        <v>45033.585694444446</v>
      </c>
      <c r="Q1871" s="88" t="s">
        <v>10139</v>
      </c>
      <c r="R1871" s="88"/>
      <c r="S1871" s="88" t="s">
        <v>10137</v>
      </c>
      <c r="T1871" s="88" t="s">
        <v>9732</v>
      </c>
      <c r="U1871" s="88" t="s">
        <v>1359</v>
      </c>
      <c r="V1871" s="88" t="s">
        <v>10138</v>
      </c>
      <c r="W1871" s="78" t="s">
        <v>10140</v>
      </c>
      <c r="X1871" s="83">
        <v>45033.585694444446</v>
      </c>
      <c r="Y1871" s="88" t="s">
        <v>1692</v>
      </c>
      <c r="Z1871" s="88" t="b">
        <v>0</v>
      </c>
      <c r="AA1871" s="88" t="b">
        <v>0</v>
      </c>
      <c r="AB1871" s="88"/>
      <c r="AC1871" s="88">
        <v>14</v>
      </c>
      <c r="AD1871" s="88">
        <v>0</v>
      </c>
      <c r="AE1871" s="88" t="s">
        <v>1693</v>
      </c>
      <c r="AF1871" s="88" t="b">
        <v>0</v>
      </c>
      <c r="AG1871" s="88" t="b">
        <v>0</v>
      </c>
      <c r="AH1871" s="88"/>
      <c r="AI1871" s="88"/>
      <c r="AJ1871" s="88"/>
      <c r="AK1871" s="88" t="s">
        <v>9738</v>
      </c>
      <c r="AL1871" s="88" t="s">
        <v>9764</v>
      </c>
      <c r="AM1871" s="88" t="s">
        <v>9738</v>
      </c>
      <c r="AN1871" s="88">
        <v>1</v>
      </c>
      <c r="AO1871" s="88" t="s">
        <v>9738</v>
      </c>
      <c r="AP1871" s="88" t="b">
        <v>0</v>
      </c>
      <c r="AQ1871" s="88" t="b">
        <v>0</v>
      </c>
      <c r="AR1871" s="88"/>
      <c r="AS1871" s="88" t="b">
        <v>0</v>
      </c>
      <c r="AT1871" s="88">
        <v>0</v>
      </c>
      <c r="AU1871" s="88">
        <v>1</v>
      </c>
    </row>
    <row r="1872" spans="1:47" ht="15" customHeight="1" x14ac:dyDescent="0.3">
      <c r="A1872" s="46" t="s">
        <v>1360</v>
      </c>
      <c r="B1872" s="46" t="s">
        <v>1301</v>
      </c>
      <c r="C1872" s="50"/>
      <c r="D1872" s="51"/>
      <c r="E1872" s="81"/>
      <c r="F1872" s="52"/>
      <c r="G1872" s="50"/>
      <c r="H1872" s="54"/>
      <c r="I1872" s="53"/>
      <c r="J1872" s="53"/>
      <c r="K1872" s="65"/>
      <c r="L1872" s="79"/>
      <c r="M1872" s="79"/>
      <c r="N1872" s="60"/>
      <c r="O1872" s="88" t="s">
        <v>1697</v>
      </c>
      <c r="P1872" s="83">
        <v>45033.601724537039</v>
      </c>
      <c r="Q1872" s="88" t="s">
        <v>10141</v>
      </c>
      <c r="R1872" s="88"/>
      <c r="S1872" s="88" t="s">
        <v>10142</v>
      </c>
      <c r="T1872" s="88" t="s">
        <v>9732</v>
      </c>
      <c r="U1872" s="88" t="s">
        <v>1360</v>
      </c>
      <c r="V1872" s="88" t="s">
        <v>10143</v>
      </c>
      <c r="W1872" s="78" t="s">
        <v>10144</v>
      </c>
      <c r="X1872" s="83">
        <v>45033.601724537039</v>
      </c>
      <c r="Y1872" s="88" t="s">
        <v>1692</v>
      </c>
      <c r="Z1872" s="88" t="b">
        <v>0</v>
      </c>
      <c r="AA1872" s="88" t="b">
        <v>0</v>
      </c>
      <c r="AB1872" s="88"/>
      <c r="AC1872" s="88">
        <v>1</v>
      </c>
      <c r="AD1872" s="88">
        <v>0</v>
      </c>
      <c r="AE1872" s="88" t="s">
        <v>1693</v>
      </c>
      <c r="AF1872" s="88" t="b">
        <v>0</v>
      </c>
      <c r="AG1872" s="88" t="b">
        <v>0</v>
      </c>
      <c r="AH1872" s="88"/>
      <c r="AI1872" s="88"/>
      <c r="AJ1872" s="88"/>
      <c r="AK1872" s="88" t="s">
        <v>9738</v>
      </c>
      <c r="AL1872" s="88" t="s">
        <v>9764</v>
      </c>
      <c r="AM1872" s="88" t="s">
        <v>9738</v>
      </c>
      <c r="AN1872" s="88">
        <v>0</v>
      </c>
      <c r="AO1872" s="88" t="s">
        <v>9738</v>
      </c>
      <c r="AP1872" s="88" t="b">
        <v>0</v>
      </c>
      <c r="AQ1872" s="88" t="b">
        <v>0</v>
      </c>
      <c r="AR1872" s="88"/>
      <c r="AS1872" s="88" t="b">
        <v>0</v>
      </c>
      <c r="AT1872" s="88">
        <v>0</v>
      </c>
      <c r="AU1872" s="88">
        <v>1</v>
      </c>
    </row>
    <row r="1873" spans="1:47" ht="15" customHeight="1" x14ac:dyDescent="0.3">
      <c r="A1873" s="46" t="s">
        <v>1300</v>
      </c>
      <c r="B1873" s="46" t="s">
        <v>1361</v>
      </c>
      <c r="C1873" s="50"/>
      <c r="D1873" s="51"/>
      <c r="E1873" s="81"/>
      <c r="F1873" s="52"/>
      <c r="G1873" s="50"/>
      <c r="H1873" s="54"/>
      <c r="I1873" s="53"/>
      <c r="J1873" s="53"/>
      <c r="K1873" s="65"/>
      <c r="L1873" s="79"/>
      <c r="M1873" s="79"/>
      <c r="N1873" s="60"/>
      <c r="O1873" s="88" t="s">
        <v>1686</v>
      </c>
      <c r="P1873" s="83">
        <v>45033.617592592593</v>
      </c>
      <c r="Q1873" s="88" t="s">
        <v>10145</v>
      </c>
      <c r="R1873" s="88"/>
      <c r="S1873" s="88" t="s">
        <v>10146</v>
      </c>
      <c r="T1873" s="88" t="s">
        <v>9732</v>
      </c>
      <c r="U1873" s="88" t="s">
        <v>9759</v>
      </c>
      <c r="V1873" s="88" t="s">
        <v>10147</v>
      </c>
      <c r="W1873" s="78" t="s">
        <v>10148</v>
      </c>
      <c r="X1873" s="83">
        <v>45033.617592592593</v>
      </c>
      <c r="Y1873" s="88" t="s">
        <v>1692</v>
      </c>
      <c r="Z1873" s="88" t="b">
        <v>0</v>
      </c>
      <c r="AA1873" s="88" t="b">
        <v>0</v>
      </c>
      <c r="AB1873" s="88"/>
      <c r="AC1873" s="88">
        <v>3</v>
      </c>
      <c r="AD1873" s="88">
        <v>0</v>
      </c>
      <c r="AE1873" s="88" t="s">
        <v>1693</v>
      </c>
      <c r="AF1873" s="88" t="b">
        <v>0</v>
      </c>
      <c r="AG1873" s="88" t="b">
        <v>0</v>
      </c>
      <c r="AH1873" s="88"/>
      <c r="AI1873" s="88"/>
      <c r="AJ1873" s="88"/>
      <c r="AK1873" s="88" t="s">
        <v>10149</v>
      </c>
      <c r="AL1873" s="88" t="s">
        <v>10150</v>
      </c>
      <c r="AM1873" s="88" t="s">
        <v>10149</v>
      </c>
      <c r="AN1873" s="88">
        <v>0</v>
      </c>
      <c r="AO1873" s="88" t="s">
        <v>9738</v>
      </c>
      <c r="AP1873" s="88" t="b">
        <v>0</v>
      </c>
      <c r="AQ1873" s="88" t="b">
        <v>0</v>
      </c>
      <c r="AR1873" s="88"/>
      <c r="AS1873" s="88" t="b">
        <v>0</v>
      </c>
      <c r="AT1873" s="88">
        <v>1</v>
      </c>
      <c r="AU1873" s="88">
        <v>1</v>
      </c>
    </row>
    <row r="1874" spans="1:47" ht="15" customHeight="1" x14ac:dyDescent="0.3">
      <c r="A1874" s="46" t="s">
        <v>1361</v>
      </c>
      <c r="B1874" s="46" t="s">
        <v>1301</v>
      </c>
      <c r="C1874" s="50"/>
      <c r="D1874" s="51"/>
      <c r="E1874" s="81"/>
      <c r="F1874" s="52"/>
      <c r="G1874" s="50"/>
      <c r="H1874" s="54"/>
      <c r="I1874" s="53"/>
      <c r="J1874" s="53"/>
      <c r="K1874" s="65"/>
      <c r="L1874" s="79"/>
      <c r="M1874" s="79"/>
      <c r="N1874" s="60"/>
      <c r="O1874" s="88" t="s">
        <v>1697</v>
      </c>
      <c r="P1874" s="83">
        <v>45033.601909722223</v>
      </c>
      <c r="Q1874" s="88" t="s">
        <v>10151</v>
      </c>
      <c r="R1874" s="88"/>
      <c r="S1874" s="88" t="s">
        <v>10149</v>
      </c>
      <c r="T1874" s="88" t="s">
        <v>9732</v>
      </c>
      <c r="U1874" s="88" t="s">
        <v>1361</v>
      </c>
      <c r="V1874" s="88" t="s">
        <v>10150</v>
      </c>
      <c r="W1874" s="78" t="s">
        <v>10152</v>
      </c>
      <c r="X1874" s="83">
        <v>45033.601909722223</v>
      </c>
      <c r="Y1874" s="88" t="s">
        <v>1692</v>
      </c>
      <c r="Z1874" s="88" t="b">
        <v>0</v>
      </c>
      <c r="AA1874" s="88" t="b">
        <v>0</v>
      </c>
      <c r="AB1874" s="88"/>
      <c r="AC1874" s="88">
        <v>1</v>
      </c>
      <c r="AD1874" s="88">
        <v>0</v>
      </c>
      <c r="AE1874" s="88" t="s">
        <v>1693</v>
      </c>
      <c r="AF1874" s="88" t="b">
        <v>0</v>
      </c>
      <c r="AG1874" s="88" t="b">
        <v>0</v>
      </c>
      <c r="AH1874" s="88"/>
      <c r="AI1874" s="88"/>
      <c r="AJ1874" s="88"/>
      <c r="AK1874" s="88" t="s">
        <v>9738</v>
      </c>
      <c r="AL1874" s="88" t="s">
        <v>9764</v>
      </c>
      <c r="AM1874" s="88" t="s">
        <v>9738</v>
      </c>
      <c r="AN1874" s="88">
        <v>1</v>
      </c>
      <c r="AO1874" s="88" t="s">
        <v>9738</v>
      </c>
      <c r="AP1874" s="88" t="b">
        <v>0</v>
      </c>
      <c r="AQ1874" s="88" t="b">
        <v>0</v>
      </c>
      <c r="AR1874" s="88"/>
      <c r="AS1874" s="88" t="b">
        <v>0</v>
      </c>
      <c r="AT1874" s="88">
        <v>0</v>
      </c>
      <c r="AU1874" s="88">
        <v>1</v>
      </c>
    </row>
    <row r="1875" spans="1:47" ht="15" customHeight="1" x14ac:dyDescent="0.3">
      <c r="A1875" s="46" t="s">
        <v>1300</v>
      </c>
      <c r="B1875" s="46" t="s">
        <v>1362</v>
      </c>
      <c r="C1875" s="50"/>
      <c r="D1875" s="51"/>
      <c r="E1875" s="81"/>
      <c r="F1875" s="52"/>
      <c r="G1875" s="50"/>
      <c r="H1875" s="54"/>
      <c r="I1875" s="53"/>
      <c r="J1875" s="53"/>
      <c r="K1875" s="65"/>
      <c r="L1875" s="79"/>
      <c r="M1875" s="79"/>
      <c r="N1875" s="60"/>
      <c r="O1875" s="88" t="s">
        <v>1686</v>
      </c>
      <c r="P1875" s="83">
        <v>45033.705196759256</v>
      </c>
      <c r="Q1875" s="88" t="s">
        <v>10153</v>
      </c>
      <c r="R1875" s="88"/>
      <c r="S1875" s="88" t="s">
        <v>10154</v>
      </c>
      <c r="T1875" s="88" t="s">
        <v>9732</v>
      </c>
      <c r="U1875" s="88" t="s">
        <v>9759</v>
      </c>
      <c r="V1875" s="88" t="s">
        <v>10155</v>
      </c>
      <c r="W1875" s="78" t="s">
        <v>10156</v>
      </c>
      <c r="X1875" s="83">
        <v>45033.705196759256</v>
      </c>
      <c r="Y1875" s="88" t="s">
        <v>1692</v>
      </c>
      <c r="Z1875" s="88" t="b">
        <v>0</v>
      </c>
      <c r="AA1875" s="88" t="b">
        <v>0</v>
      </c>
      <c r="AB1875" s="88"/>
      <c r="AC1875" s="88">
        <v>4</v>
      </c>
      <c r="AD1875" s="88">
        <v>0</v>
      </c>
      <c r="AE1875" s="88" t="s">
        <v>1693</v>
      </c>
      <c r="AF1875" s="88" t="b">
        <v>0</v>
      </c>
      <c r="AG1875" s="88" t="b">
        <v>0</v>
      </c>
      <c r="AH1875" s="88"/>
      <c r="AI1875" s="88"/>
      <c r="AJ1875" s="88"/>
      <c r="AK1875" s="88" t="s">
        <v>10157</v>
      </c>
      <c r="AL1875" s="88" t="s">
        <v>10158</v>
      </c>
      <c r="AM1875" s="88" t="s">
        <v>10157</v>
      </c>
      <c r="AN1875" s="88">
        <v>1</v>
      </c>
      <c r="AO1875" s="88" t="s">
        <v>9738</v>
      </c>
      <c r="AP1875" s="88" t="b">
        <v>0</v>
      </c>
      <c r="AQ1875" s="88" t="b">
        <v>0</v>
      </c>
      <c r="AR1875" s="88"/>
      <c r="AS1875" s="88" t="b">
        <v>0</v>
      </c>
      <c r="AT1875" s="88">
        <v>3</v>
      </c>
      <c r="AU1875" s="88">
        <v>2</v>
      </c>
    </row>
    <row r="1876" spans="1:47" ht="15" customHeight="1" x14ac:dyDescent="0.3">
      <c r="A1876" s="46" t="s">
        <v>1362</v>
      </c>
      <c r="B1876" s="46" t="s">
        <v>1300</v>
      </c>
      <c r="C1876" s="50"/>
      <c r="D1876" s="51"/>
      <c r="E1876" s="81"/>
      <c r="F1876" s="52"/>
      <c r="G1876" s="50"/>
      <c r="H1876" s="54"/>
      <c r="I1876" s="53"/>
      <c r="J1876" s="53"/>
      <c r="K1876" s="65"/>
      <c r="L1876" s="79"/>
      <c r="M1876" s="79"/>
      <c r="N1876" s="60"/>
      <c r="O1876" s="88" t="s">
        <v>1686</v>
      </c>
      <c r="P1876" s="83">
        <v>45033.686365740738</v>
      </c>
      <c r="Q1876" s="88" t="s">
        <v>10159</v>
      </c>
      <c r="R1876" s="88"/>
      <c r="S1876" s="88" t="s">
        <v>10157</v>
      </c>
      <c r="T1876" s="88" t="s">
        <v>9732</v>
      </c>
      <c r="U1876" s="88" t="s">
        <v>10160</v>
      </c>
      <c r="V1876" s="88" t="s">
        <v>10158</v>
      </c>
      <c r="W1876" s="78" t="s">
        <v>10161</v>
      </c>
      <c r="X1876" s="83">
        <v>45033.686365740738</v>
      </c>
      <c r="Y1876" s="88" t="s">
        <v>1692</v>
      </c>
      <c r="Z1876" s="88" t="b">
        <v>0</v>
      </c>
      <c r="AA1876" s="88" t="b">
        <v>0</v>
      </c>
      <c r="AB1876" s="88"/>
      <c r="AC1876" s="88">
        <v>-7</v>
      </c>
      <c r="AD1876" s="88">
        <v>0</v>
      </c>
      <c r="AE1876" s="88" t="s">
        <v>1693</v>
      </c>
      <c r="AF1876" s="88" t="b">
        <v>0</v>
      </c>
      <c r="AG1876" s="88" t="b">
        <v>0</v>
      </c>
      <c r="AH1876" s="88"/>
      <c r="AI1876" s="88"/>
      <c r="AJ1876" s="88"/>
      <c r="AK1876" s="88" t="s">
        <v>10162</v>
      </c>
      <c r="AL1876" s="88" t="s">
        <v>10163</v>
      </c>
      <c r="AM1876" s="88" t="s">
        <v>10162</v>
      </c>
      <c r="AN1876" s="88">
        <v>1</v>
      </c>
      <c r="AO1876" s="88" t="s">
        <v>9738</v>
      </c>
      <c r="AP1876" s="88" t="b">
        <v>0</v>
      </c>
      <c r="AQ1876" s="88" t="b">
        <v>1</v>
      </c>
      <c r="AR1876" s="88" t="s">
        <v>2082</v>
      </c>
      <c r="AS1876" s="88" t="b">
        <v>0</v>
      </c>
      <c r="AT1876" s="88">
        <v>2</v>
      </c>
      <c r="AU1876" s="88">
        <v>1</v>
      </c>
    </row>
    <row r="1877" spans="1:47" ht="15" customHeight="1" x14ac:dyDescent="0.3">
      <c r="A1877" s="46" t="s">
        <v>1300</v>
      </c>
      <c r="B1877" s="46" t="s">
        <v>1362</v>
      </c>
      <c r="C1877" s="50"/>
      <c r="D1877" s="51"/>
      <c r="E1877" s="81"/>
      <c r="F1877" s="52"/>
      <c r="G1877" s="50"/>
      <c r="H1877" s="54"/>
      <c r="I1877" s="53"/>
      <c r="J1877" s="53"/>
      <c r="K1877" s="65"/>
      <c r="L1877" s="79"/>
      <c r="M1877" s="79"/>
      <c r="N1877" s="60"/>
      <c r="O1877" s="88" t="s">
        <v>1686</v>
      </c>
      <c r="P1877" s="83">
        <v>45033.65520833333</v>
      </c>
      <c r="Q1877" s="88" t="s">
        <v>10164</v>
      </c>
      <c r="R1877" s="88"/>
      <c r="S1877" s="88" t="s">
        <v>10162</v>
      </c>
      <c r="T1877" s="88" t="s">
        <v>9732</v>
      </c>
      <c r="U1877" s="88" t="s">
        <v>9759</v>
      </c>
      <c r="V1877" s="88" t="s">
        <v>10163</v>
      </c>
      <c r="W1877" s="78" t="s">
        <v>10165</v>
      </c>
      <c r="X1877" s="83">
        <v>45033.65520833333</v>
      </c>
      <c r="Y1877" s="83">
        <v>45033.675451388888</v>
      </c>
      <c r="Z1877" s="88" t="b">
        <v>0</v>
      </c>
      <c r="AA1877" s="88" t="b">
        <v>0</v>
      </c>
      <c r="AB1877" s="88"/>
      <c r="AC1877" s="88">
        <v>3</v>
      </c>
      <c r="AD1877" s="88">
        <v>0</v>
      </c>
      <c r="AE1877" s="88" t="s">
        <v>1693</v>
      </c>
      <c r="AF1877" s="88" t="b">
        <v>0</v>
      </c>
      <c r="AG1877" s="88" t="b">
        <v>0</v>
      </c>
      <c r="AH1877" s="88"/>
      <c r="AI1877" s="88"/>
      <c r="AJ1877" s="88"/>
      <c r="AK1877" s="88" t="s">
        <v>10166</v>
      </c>
      <c r="AL1877" s="88" t="s">
        <v>10167</v>
      </c>
      <c r="AM1877" s="88" t="s">
        <v>10166</v>
      </c>
      <c r="AN1877" s="88">
        <v>1</v>
      </c>
      <c r="AO1877" s="88" t="s">
        <v>9738</v>
      </c>
      <c r="AP1877" s="88" t="b">
        <v>0</v>
      </c>
      <c r="AQ1877" s="88" t="b">
        <v>0</v>
      </c>
      <c r="AR1877" s="88"/>
      <c r="AS1877" s="88" t="b">
        <v>0</v>
      </c>
      <c r="AT1877" s="88">
        <v>1</v>
      </c>
      <c r="AU1877" s="88">
        <v>2</v>
      </c>
    </row>
    <row r="1878" spans="1:47" ht="15" customHeight="1" x14ac:dyDescent="0.3">
      <c r="A1878" s="46" t="s">
        <v>1362</v>
      </c>
      <c r="B1878" s="46" t="s">
        <v>1301</v>
      </c>
      <c r="C1878" s="50"/>
      <c r="D1878" s="51"/>
      <c r="E1878" s="81"/>
      <c r="F1878" s="52"/>
      <c r="G1878" s="50"/>
      <c r="H1878" s="54"/>
      <c r="I1878" s="53"/>
      <c r="J1878" s="53"/>
      <c r="K1878" s="65"/>
      <c r="L1878" s="79"/>
      <c r="M1878" s="79"/>
      <c r="N1878" s="60"/>
      <c r="O1878" s="88" t="s">
        <v>1697</v>
      </c>
      <c r="P1878" s="83">
        <v>45033.621782407405</v>
      </c>
      <c r="Q1878" s="88" t="s">
        <v>10168</v>
      </c>
      <c r="R1878" s="88"/>
      <c r="S1878" s="88" t="s">
        <v>10166</v>
      </c>
      <c r="T1878" s="88" t="s">
        <v>9732</v>
      </c>
      <c r="U1878" s="88" t="s">
        <v>10160</v>
      </c>
      <c r="V1878" s="88" t="s">
        <v>10167</v>
      </c>
      <c r="W1878" s="78" t="s">
        <v>10169</v>
      </c>
      <c r="X1878" s="83">
        <v>45033.621782407405</v>
      </c>
      <c r="Y1878" s="88" t="s">
        <v>1692</v>
      </c>
      <c r="Z1878" s="88" t="b">
        <v>0</v>
      </c>
      <c r="AA1878" s="88" t="b">
        <v>0</v>
      </c>
      <c r="AB1878" s="88"/>
      <c r="AC1878" s="88">
        <v>-6</v>
      </c>
      <c r="AD1878" s="88">
        <v>0</v>
      </c>
      <c r="AE1878" s="88" t="s">
        <v>1693</v>
      </c>
      <c r="AF1878" s="88" t="b">
        <v>0</v>
      </c>
      <c r="AG1878" s="88" t="b">
        <v>0</v>
      </c>
      <c r="AH1878" s="88"/>
      <c r="AI1878" s="88"/>
      <c r="AJ1878" s="88"/>
      <c r="AK1878" s="88" t="s">
        <v>9738</v>
      </c>
      <c r="AL1878" s="88" t="s">
        <v>9764</v>
      </c>
      <c r="AM1878" s="88" t="s">
        <v>9738</v>
      </c>
      <c r="AN1878" s="88">
        <v>1</v>
      </c>
      <c r="AO1878" s="88" t="s">
        <v>9738</v>
      </c>
      <c r="AP1878" s="88" t="b">
        <v>0</v>
      </c>
      <c r="AQ1878" s="88" t="b">
        <v>1</v>
      </c>
      <c r="AR1878" s="88" t="s">
        <v>2082</v>
      </c>
      <c r="AS1878" s="88" t="b">
        <v>0</v>
      </c>
      <c r="AT1878" s="88">
        <v>0</v>
      </c>
      <c r="AU1878" s="88">
        <v>1</v>
      </c>
    </row>
    <row r="1879" spans="1:47" ht="15" customHeight="1" x14ac:dyDescent="0.3">
      <c r="A1879" s="46" t="s">
        <v>1363</v>
      </c>
      <c r="B1879" s="46" t="s">
        <v>1301</v>
      </c>
      <c r="C1879" s="50"/>
      <c r="D1879" s="51"/>
      <c r="E1879" s="81"/>
      <c r="F1879" s="52"/>
      <c r="G1879" s="50"/>
      <c r="H1879" s="54"/>
      <c r="I1879" s="53"/>
      <c r="J1879" s="53"/>
      <c r="K1879" s="65"/>
      <c r="L1879" s="79"/>
      <c r="M1879" s="79"/>
      <c r="N1879" s="60"/>
      <c r="O1879" s="88" t="s">
        <v>1697</v>
      </c>
      <c r="P1879" s="83">
        <v>45033.629259259258</v>
      </c>
      <c r="Q1879" s="88" t="s">
        <v>10170</v>
      </c>
      <c r="R1879" s="88"/>
      <c r="S1879" s="88" t="s">
        <v>10171</v>
      </c>
      <c r="T1879" s="88" t="s">
        <v>9732</v>
      </c>
      <c r="U1879" s="88" t="s">
        <v>10172</v>
      </c>
      <c r="V1879" s="88" t="s">
        <v>10173</v>
      </c>
      <c r="W1879" s="78" t="s">
        <v>10174</v>
      </c>
      <c r="X1879" s="83">
        <v>45033.629259259258</v>
      </c>
      <c r="Y1879" s="88" t="s">
        <v>1692</v>
      </c>
      <c r="Z1879" s="88" t="b">
        <v>0</v>
      </c>
      <c r="AA1879" s="88" t="b">
        <v>0</v>
      </c>
      <c r="AB1879" s="88"/>
      <c r="AC1879" s="88">
        <v>1</v>
      </c>
      <c r="AD1879" s="88">
        <v>0</v>
      </c>
      <c r="AE1879" s="88" t="s">
        <v>1693</v>
      </c>
      <c r="AF1879" s="88" t="b">
        <v>0</v>
      </c>
      <c r="AG1879" s="88" t="b">
        <v>0</v>
      </c>
      <c r="AH1879" s="88"/>
      <c r="AI1879" s="88"/>
      <c r="AJ1879" s="88"/>
      <c r="AK1879" s="88" t="s">
        <v>9738</v>
      </c>
      <c r="AL1879" s="88" t="s">
        <v>9764</v>
      </c>
      <c r="AM1879" s="88" t="s">
        <v>9738</v>
      </c>
      <c r="AN1879" s="88">
        <v>0</v>
      </c>
      <c r="AO1879" s="88" t="s">
        <v>9738</v>
      </c>
      <c r="AP1879" s="88" t="b">
        <v>0</v>
      </c>
      <c r="AQ1879" s="88" t="b">
        <v>0</v>
      </c>
      <c r="AR1879" s="88"/>
      <c r="AS1879" s="88" t="b">
        <v>0</v>
      </c>
      <c r="AT1879" s="88">
        <v>0</v>
      </c>
      <c r="AU1879" s="88">
        <v>1</v>
      </c>
    </row>
    <row r="1880" spans="1:47" ht="15" customHeight="1" x14ac:dyDescent="0.3">
      <c r="A1880" s="46" t="s">
        <v>1364</v>
      </c>
      <c r="B1880" s="46" t="s">
        <v>1301</v>
      </c>
      <c r="C1880" s="50"/>
      <c r="D1880" s="51"/>
      <c r="E1880" s="81"/>
      <c r="F1880" s="52"/>
      <c r="G1880" s="50"/>
      <c r="H1880" s="54"/>
      <c r="I1880" s="53"/>
      <c r="J1880" s="53"/>
      <c r="K1880" s="65"/>
      <c r="L1880" s="79"/>
      <c r="M1880" s="79"/>
      <c r="N1880" s="60"/>
      <c r="O1880" s="88" t="s">
        <v>1697</v>
      </c>
      <c r="P1880" s="83">
        <v>45033.629618055558</v>
      </c>
      <c r="Q1880" s="88" t="s">
        <v>10175</v>
      </c>
      <c r="R1880" s="88"/>
      <c r="S1880" s="88" t="s">
        <v>10176</v>
      </c>
      <c r="T1880" s="88" t="s">
        <v>9732</v>
      </c>
      <c r="U1880" s="88" t="s">
        <v>10177</v>
      </c>
      <c r="V1880" s="88" t="s">
        <v>10178</v>
      </c>
      <c r="W1880" s="78" t="s">
        <v>10179</v>
      </c>
      <c r="X1880" s="83">
        <v>45033.629618055558</v>
      </c>
      <c r="Y1880" s="88" t="s">
        <v>1692</v>
      </c>
      <c r="Z1880" s="88" t="b">
        <v>0</v>
      </c>
      <c r="AA1880" s="88" t="b">
        <v>0</v>
      </c>
      <c r="AB1880" s="88"/>
      <c r="AC1880" s="88">
        <v>1</v>
      </c>
      <c r="AD1880" s="88">
        <v>0</v>
      </c>
      <c r="AE1880" s="88" t="s">
        <v>1693</v>
      </c>
      <c r="AF1880" s="88" t="b">
        <v>0</v>
      </c>
      <c r="AG1880" s="88" t="b">
        <v>0</v>
      </c>
      <c r="AH1880" s="88"/>
      <c r="AI1880" s="88"/>
      <c r="AJ1880" s="88"/>
      <c r="AK1880" s="88" t="s">
        <v>9738</v>
      </c>
      <c r="AL1880" s="88" t="s">
        <v>9764</v>
      </c>
      <c r="AM1880" s="88" t="s">
        <v>9738</v>
      </c>
      <c r="AN1880" s="88">
        <v>0</v>
      </c>
      <c r="AO1880" s="88" t="s">
        <v>9738</v>
      </c>
      <c r="AP1880" s="88" t="b">
        <v>0</v>
      </c>
      <c r="AQ1880" s="88" t="b">
        <v>0</v>
      </c>
      <c r="AR1880" s="88"/>
      <c r="AS1880" s="88" t="b">
        <v>0</v>
      </c>
      <c r="AT1880" s="88">
        <v>0</v>
      </c>
      <c r="AU1880" s="88">
        <v>1</v>
      </c>
    </row>
    <row r="1881" spans="1:47" ht="15" customHeight="1" x14ac:dyDescent="0.3">
      <c r="A1881" s="46" t="s">
        <v>1365</v>
      </c>
      <c r="B1881" s="46" t="s">
        <v>1366</v>
      </c>
      <c r="C1881" s="50"/>
      <c r="D1881" s="51"/>
      <c r="E1881" s="81"/>
      <c r="F1881" s="52"/>
      <c r="G1881" s="50"/>
      <c r="H1881" s="54"/>
      <c r="I1881" s="53"/>
      <c r="J1881" s="53"/>
      <c r="K1881" s="65"/>
      <c r="L1881" s="79"/>
      <c r="M1881" s="79"/>
      <c r="N1881" s="60"/>
      <c r="O1881" s="88" t="s">
        <v>1686</v>
      </c>
      <c r="P1881" s="83">
        <v>45033.704074074078</v>
      </c>
      <c r="Q1881" s="88" t="s">
        <v>10180</v>
      </c>
      <c r="R1881" s="88"/>
      <c r="S1881" s="88" t="s">
        <v>10181</v>
      </c>
      <c r="T1881" s="88" t="s">
        <v>9732</v>
      </c>
      <c r="U1881" s="88" t="s">
        <v>10182</v>
      </c>
      <c r="V1881" s="88" t="s">
        <v>10183</v>
      </c>
      <c r="W1881" s="78" t="s">
        <v>10184</v>
      </c>
      <c r="X1881" s="83">
        <v>45033.704074074078</v>
      </c>
      <c r="Y1881" s="88" t="s">
        <v>1692</v>
      </c>
      <c r="Z1881" s="88" t="b">
        <v>0</v>
      </c>
      <c r="AA1881" s="88" t="b">
        <v>0</v>
      </c>
      <c r="AB1881" s="88"/>
      <c r="AC1881" s="88">
        <v>2</v>
      </c>
      <c r="AD1881" s="88">
        <v>0</v>
      </c>
      <c r="AE1881" s="88" t="s">
        <v>1693</v>
      </c>
      <c r="AF1881" s="88" t="b">
        <v>0</v>
      </c>
      <c r="AG1881" s="88" t="b">
        <v>0</v>
      </c>
      <c r="AH1881" s="88"/>
      <c r="AI1881" s="88"/>
      <c r="AJ1881" s="88"/>
      <c r="AK1881" s="88" t="s">
        <v>10185</v>
      </c>
      <c r="AL1881" s="88" t="s">
        <v>10186</v>
      </c>
      <c r="AM1881" s="88" t="s">
        <v>10185</v>
      </c>
      <c r="AN1881" s="88">
        <v>0</v>
      </c>
      <c r="AO1881" s="88" t="s">
        <v>9738</v>
      </c>
      <c r="AP1881" s="88" t="b">
        <v>0</v>
      </c>
      <c r="AQ1881" s="88" t="b">
        <v>0</v>
      </c>
      <c r="AR1881" s="88"/>
      <c r="AS1881" s="88" t="b">
        <v>0</v>
      </c>
      <c r="AT1881" s="88">
        <v>3</v>
      </c>
      <c r="AU1881" s="88">
        <v>2</v>
      </c>
    </row>
    <row r="1882" spans="1:47" ht="15" customHeight="1" x14ac:dyDescent="0.3">
      <c r="A1882" s="46" t="s">
        <v>1366</v>
      </c>
      <c r="B1882" s="46" t="s">
        <v>1365</v>
      </c>
      <c r="C1882" s="50"/>
      <c r="D1882" s="51"/>
      <c r="E1882" s="81"/>
      <c r="F1882" s="52"/>
      <c r="G1882" s="50"/>
      <c r="H1882" s="54"/>
      <c r="I1882" s="53"/>
      <c r="J1882" s="53"/>
      <c r="K1882" s="65"/>
      <c r="L1882" s="79"/>
      <c r="M1882" s="79"/>
      <c r="N1882" s="60"/>
      <c r="O1882" s="88" t="s">
        <v>1686</v>
      </c>
      <c r="P1882" s="83">
        <v>45033.703553240739</v>
      </c>
      <c r="Q1882" s="88" t="s">
        <v>10187</v>
      </c>
      <c r="R1882" s="88"/>
      <c r="S1882" s="88" t="s">
        <v>10185</v>
      </c>
      <c r="T1882" s="88" t="s">
        <v>9732</v>
      </c>
      <c r="U1882" s="88" t="s">
        <v>1366</v>
      </c>
      <c r="V1882" s="88" t="s">
        <v>10186</v>
      </c>
      <c r="W1882" s="78" t="s">
        <v>10188</v>
      </c>
      <c r="X1882" s="83">
        <v>45033.703553240739</v>
      </c>
      <c r="Y1882" s="88" t="s">
        <v>1692</v>
      </c>
      <c r="Z1882" s="88" t="b">
        <v>0</v>
      </c>
      <c r="AA1882" s="88" t="b">
        <v>0</v>
      </c>
      <c r="AB1882" s="88"/>
      <c r="AC1882" s="88">
        <v>-2</v>
      </c>
      <c r="AD1882" s="88">
        <v>0</v>
      </c>
      <c r="AE1882" s="88" t="s">
        <v>1693</v>
      </c>
      <c r="AF1882" s="88" t="b">
        <v>0</v>
      </c>
      <c r="AG1882" s="88" t="b">
        <v>0</v>
      </c>
      <c r="AH1882" s="88"/>
      <c r="AI1882" s="88"/>
      <c r="AJ1882" s="88"/>
      <c r="AK1882" s="88" t="s">
        <v>10189</v>
      </c>
      <c r="AL1882" s="88" t="s">
        <v>10190</v>
      </c>
      <c r="AM1882" s="88" t="s">
        <v>10189</v>
      </c>
      <c r="AN1882" s="88">
        <v>1</v>
      </c>
      <c r="AO1882" s="88" t="s">
        <v>9738</v>
      </c>
      <c r="AP1882" s="88" t="b">
        <v>0</v>
      </c>
      <c r="AQ1882" s="88" t="b">
        <v>0</v>
      </c>
      <c r="AR1882" s="88"/>
      <c r="AS1882" s="88" t="b">
        <v>0</v>
      </c>
      <c r="AT1882" s="88">
        <v>2</v>
      </c>
      <c r="AU1882" s="88">
        <v>1</v>
      </c>
    </row>
    <row r="1883" spans="1:47" ht="15" customHeight="1" x14ac:dyDescent="0.3">
      <c r="A1883" s="46" t="s">
        <v>1365</v>
      </c>
      <c r="B1883" s="46" t="s">
        <v>1366</v>
      </c>
      <c r="C1883" s="50"/>
      <c r="D1883" s="51"/>
      <c r="E1883" s="81"/>
      <c r="F1883" s="52"/>
      <c r="G1883" s="50"/>
      <c r="H1883" s="54"/>
      <c r="I1883" s="53"/>
      <c r="J1883" s="53"/>
      <c r="K1883" s="65"/>
      <c r="L1883" s="79"/>
      <c r="M1883" s="79"/>
      <c r="N1883" s="60"/>
      <c r="O1883" s="88" t="s">
        <v>1686</v>
      </c>
      <c r="P1883" s="83">
        <v>45033.697812500002</v>
      </c>
      <c r="Q1883" s="88" t="s">
        <v>10191</v>
      </c>
      <c r="R1883" s="88"/>
      <c r="S1883" s="88" t="s">
        <v>10189</v>
      </c>
      <c r="T1883" s="88" t="s">
        <v>9732</v>
      </c>
      <c r="U1883" s="88" t="s">
        <v>10182</v>
      </c>
      <c r="V1883" s="88" t="s">
        <v>10190</v>
      </c>
      <c r="W1883" s="78" t="s">
        <v>10192</v>
      </c>
      <c r="X1883" s="83">
        <v>45033.697812500002</v>
      </c>
      <c r="Y1883" s="88" t="s">
        <v>1692</v>
      </c>
      <c r="Z1883" s="88" t="b">
        <v>0</v>
      </c>
      <c r="AA1883" s="88" t="b">
        <v>0</v>
      </c>
      <c r="AB1883" s="88"/>
      <c r="AC1883" s="88">
        <v>-3</v>
      </c>
      <c r="AD1883" s="88">
        <v>0</v>
      </c>
      <c r="AE1883" s="88" t="s">
        <v>1693</v>
      </c>
      <c r="AF1883" s="88" t="b">
        <v>0</v>
      </c>
      <c r="AG1883" s="88" t="b">
        <v>0</v>
      </c>
      <c r="AH1883" s="88"/>
      <c r="AI1883" s="88"/>
      <c r="AJ1883" s="88"/>
      <c r="AK1883" s="88" t="s">
        <v>10193</v>
      </c>
      <c r="AL1883" s="88" t="s">
        <v>10194</v>
      </c>
      <c r="AM1883" s="88" t="s">
        <v>10193</v>
      </c>
      <c r="AN1883" s="88">
        <v>1</v>
      </c>
      <c r="AO1883" s="88" t="s">
        <v>9738</v>
      </c>
      <c r="AP1883" s="88" t="b">
        <v>0</v>
      </c>
      <c r="AQ1883" s="88" t="b">
        <v>0</v>
      </c>
      <c r="AR1883" s="88"/>
      <c r="AS1883" s="88" t="b">
        <v>0</v>
      </c>
      <c r="AT1883" s="88">
        <v>1</v>
      </c>
      <c r="AU1883" s="88">
        <v>2</v>
      </c>
    </row>
    <row r="1884" spans="1:47" ht="15" customHeight="1" x14ac:dyDescent="0.3">
      <c r="A1884" s="46" t="s">
        <v>1366</v>
      </c>
      <c r="B1884" s="46" t="s">
        <v>1301</v>
      </c>
      <c r="C1884" s="50"/>
      <c r="D1884" s="51"/>
      <c r="E1884" s="81"/>
      <c r="F1884" s="52"/>
      <c r="G1884" s="50"/>
      <c r="H1884" s="54"/>
      <c r="I1884" s="53"/>
      <c r="J1884" s="53"/>
      <c r="K1884" s="65"/>
      <c r="L1884" s="79"/>
      <c r="M1884" s="79"/>
      <c r="N1884" s="60"/>
      <c r="O1884" s="88" t="s">
        <v>1697</v>
      </c>
      <c r="P1884" s="83">
        <v>45033.630497685182</v>
      </c>
      <c r="Q1884" s="88" t="s">
        <v>10195</v>
      </c>
      <c r="R1884" s="88"/>
      <c r="S1884" s="88" t="s">
        <v>10193</v>
      </c>
      <c r="T1884" s="88" t="s">
        <v>9732</v>
      </c>
      <c r="U1884" s="88" t="s">
        <v>1366</v>
      </c>
      <c r="V1884" s="88" t="s">
        <v>10194</v>
      </c>
      <c r="W1884" s="78" t="s">
        <v>10196</v>
      </c>
      <c r="X1884" s="83">
        <v>45033.630497685182</v>
      </c>
      <c r="Y1884" s="88" t="s">
        <v>1692</v>
      </c>
      <c r="Z1884" s="88" t="b">
        <v>0</v>
      </c>
      <c r="AA1884" s="88" t="b">
        <v>0</v>
      </c>
      <c r="AB1884" s="88"/>
      <c r="AC1884" s="88">
        <v>-3</v>
      </c>
      <c r="AD1884" s="88">
        <v>0</v>
      </c>
      <c r="AE1884" s="88" t="s">
        <v>1693</v>
      </c>
      <c r="AF1884" s="88" t="b">
        <v>0</v>
      </c>
      <c r="AG1884" s="88" t="b">
        <v>0</v>
      </c>
      <c r="AH1884" s="88"/>
      <c r="AI1884" s="88"/>
      <c r="AJ1884" s="88"/>
      <c r="AK1884" s="88" t="s">
        <v>9738</v>
      </c>
      <c r="AL1884" s="88" t="s">
        <v>9764</v>
      </c>
      <c r="AM1884" s="88" t="s">
        <v>9738</v>
      </c>
      <c r="AN1884" s="88">
        <v>1</v>
      </c>
      <c r="AO1884" s="88" t="s">
        <v>9738</v>
      </c>
      <c r="AP1884" s="88" t="b">
        <v>0</v>
      </c>
      <c r="AQ1884" s="88" t="b">
        <v>0</v>
      </c>
      <c r="AR1884" s="88"/>
      <c r="AS1884" s="88" t="b">
        <v>0</v>
      </c>
      <c r="AT1884" s="88">
        <v>0</v>
      </c>
      <c r="AU1884" s="88">
        <v>1</v>
      </c>
    </row>
    <row r="1885" spans="1:47" ht="15" customHeight="1" x14ac:dyDescent="0.3">
      <c r="A1885" s="46" t="s">
        <v>1367</v>
      </c>
      <c r="B1885" s="46" t="s">
        <v>1368</v>
      </c>
      <c r="C1885" s="50"/>
      <c r="D1885" s="51"/>
      <c r="E1885" s="81"/>
      <c r="F1885" s="52"/>
      <c r="G1885" s="50"/>
      <c r="H1885" s="54"/>
      <c r="I1885" s="53"/>
      <c r="J1885" s="53"/>
      <c r="K1885" s="65"/>
      <c r="L1885" s="79"/>
      <c r="M1885" s="79"/>
      <c r="N1885" s="60"/>
      <c r="O1885" s="88" t="s">
        <v>1686</v>
      </c>
      <c r="P1885" s="83">
        <v>45033.6718287037</v>
      </c>
      <c r="Q1885" s="88" t="s">
        <v>10197</v>
      </c>
      <c r="R1885" s="88"/>
      <c r="S1885" s="88" t="s">
        <v>10198</v>
      </c>
      <c r="T1885" s="88" t="s">
        <v>9732</v>
      </c>
      <c r="U1885" s="88" t="s">
        <v>10199</v>
      </c>
      <c r="V1885" s="88" t="s">
        <v>10200</v>
      </c>
      <c r="W1885" s="78" t="s">
        <v>10201</v>
      </c>
      <c r="X1885" s="83">
        <v>45033.6718287037</v>
      </c>
      <c r="Y1885" s="83">
        <v>45033.934895833336</v>
      </c>
      <c r="Z1885" s="88" t="b">
        <v>0</v>
      </c>
      <c r="AA1885" s="88" t="b">
        <v>0</v>
      </c>
      <c r="AB1885" s="88"/>
      <c r="AC1885" s="88">
        <v>5</v>
      </c>
      <c r="AD1885" s="88">
        <v>0</v>
      </c>
      <c r="AE1885" s="88" t="s">
        <v>1693</v>
      </c>
      <c r="AF1885" s="88" t="b">
        <v>0</v>
      </c>
      <c r="AG1885" s="88" t="b">
        <v>0</v>
      </c>
      <c r="AH1885" s="88"/>
      <c r="AI1885" s="88"/>
      <c r="AJ1885" s="88"/>
      <c r="AK1885" s="88" t="s">
        <v>10202</v>
      </c>
      <c r="AL1885" s="88" t="s">
        <v>10203</v>
      </c>
      <c r="AM1885" s="88" t="s">
        <v>10202</v>
      </c>
      <c r="AN1885" s="88">
        <v>0</v>
      </c>
      <c r="AO1885" s="88" t="s">
        <v>9738</v>
      </c>
      <c r="AP1885" s="88" t="b">
        <v>0</v>
      </c>
      <c r="AQ1885" s="88" t="b">
        <v>1</v>
      </c>
      <c r="AR1885" s="88"/>
      <c r="AS1885" s="88" t="b">
        <v>0</v>
      </c>
      <c r="AT1885" s="88">
        <v>2</v>
      </c>
      <c r="AU1885" s="88">
        <v>1</v>
      </c>
    </row>
    <row r="1886" spans="1:47" ht="15" customHeight="1" x14ac:dyDescent="0.3">
      <c r="A1886" s="46" t="s">
        <v>1368</v>
      </c>
      <c r="B1886" s="46" t="s">
        <v>1367</v>
      </c>
      <c r="C1886" s="50"/>
      <c r="D1886" s="51"/>
      <c r="E1886" s="81"/>
      <c r="F1886" s="52"/>
      <c r="G1886" s="50"/>
      <c r="H1886" s="54"/>
      <c r="I1886" s="53"/>
      <c r="J1886" s="53"/>
      <c r="K1886" s="65"/>
      <c r="L1886" s="79"/>
      <c r="M1886" s="79"/>
      <c r="N1886" s="60"/>
      <c r="O1886" s="88" t="s">
        <v>1686</v>
      </c>
      <c r="P1886" s="83">
        <v>45033.659398148149</v>
      </c>
      <c r="Q1886" s="88" t="s">
        <v>10204</v>
      </c>
      <c r="R1886" s="88"/>
      <c r="S1886" s="88" t="s">
        <v>10202</v>
      </c>
      <c r="T1886" s="88" t="s">
        <v>9732</v>
      </c>
      <c r="U1886" s="88" t="s">
        <v>10205</v>
      </c>
      <c r="V1886" s="88" t="s">
        <v>10203</v>
      </c>
      <c r="W1886" s="78" t="s">
        <v>10206</v>
      </c>
      <c r="X1886" s="83">
        <v>45033.659398148149</v>
      </c>
      <c r="Y1886" s="88" t="s">
        <v>1692</v>
      </c>
      <c r="Z1886" s="88" t="b">
        <v>0</v>
      </c>
      <c r="AA1886" s="88" t="b">
        <v>0</v>
      </c>
      <c r="AB1886" s="88"/>
      <c r="AC1886" s="88">
        <v>7</v>
      </c>
      <c r="AD1886" s="88">
        <v>0</v>
      </c>
      <c r="AE1886" s="88" t="s">
        <v>1693</v>
      </c>
      <c r="AF1886" s="88" t="b">
        <v>0</v>
      </c>
      <c r="AG1886" s="88" t="b">
        <v>0</v>
      </c>
      <c r="AH1886" s="88"/>
      <c r="AI1886" s="88"/>
      <c r="AJ1886" s="88"/>
      <c r="AK1886" s="88" t="s">
        <v>10207</v>
      </c>
      <c r="AL1886" s="88" t="s">
        <v>10208</v>
      </c>
      <c r="AM1886" s="88" t="s">
        <v>10207</v>
      </c>
      <c r="AN1886" s="88">
        <v>1</v>
      </c>
      <c r="AO1886" s="88" t="s">
        <v>9738</v>
      </c>
      <c r="AP1886" s="88" t="b">
        <v>0</v>
      </c>
      <c r="AQ1886" s="88" t="b">
        <v>0</v>
      </c>
      <c r="AR1886" s="88"/>
      <c r="AS1886" s="88" t="b">
        <v>0</v>
      </c>
      <c r="AT1886" s="88">
        <v>1</v>
      </c>
      <c r="AU1886" s="88">
        <v>1</v>
      </c>
    </row>
    <row r="1887" spans="1:47" ht="15" customHeight="1" x14ac:dyDescent="0.3">
      <c r="A1887" s="46" t="s">
        <v>1342</v>
      </c>
      <c r="B1887" s="46" t="s">
        <v>1367</v>
      </c>
      <c r="C1887" s="50"/>
      <c r="D1887" s="51"/>
      <c r="E1887" s="81"/>
      <c r="F1887" s="52"/>
      <c r="G1887" s="50"/>
      <c r="H1887" s="54"/>
      <c r="I1887" s="53"/>
      <c r="J1887" s="53"/>
      <c r="K1887" s="65"/>
      <c r="L1887" s="79"/>
      <c r="M1887" s="79"/>
      <c r="N1887" s="60"/>
      <c r="O1887" s="88" t="s">
        <v>1686</v>
      </c>
      <c r="P1887" s="83">
        <v>45034.389664351853</v>
      </c>
      <c r="Q1887" s="88" t="s">
        <v>10209</v>
      </c>
      <c r="R1887" s="88"/>
      <c r="S1887" s="88" t="s">
        <v>10210</v>
      </c>
      <c r="T1887" s="88" t="s">
        <v>9732</v>
      </c>
      <c r="U1887" s="88" t="s">
        <v>10016</v>
      </c>
      <c r="V1887" s="88" t="s">
        <v>10211</v>
      </c>
      <c r="W1887" s="78" t="s">
        <v>10212</v>
      </c>
      <c r="X1887" s="83">
        <v>45034.389664351853</v>
      </c>
      <c r="Y1887" s="88" t="s">
        <v>1692</v>
      </c>
      <c r="Z1887" s="88" t="b">
        <v>0</v>
      </c>
      <c r="AA1887" s="88" t="b">
        <v>0</v>
      </c>
      <c r="AB1887" s="88"/>
      <c r="AC1887" s="88">
        <v>1</v>
      </c>
      <c r="AD1887" s="88">
        <v>0</v>
      </c>
      <c r="AE1887" s="88" t="s">
        <v>1693</v>
      </c>
      <c r="AF1887" s="88" t="b">
        <v>0</v>
      </c>
      <c r="AG1887" s="88" t="b">
        <v>0</v>
      </c>
      <c r="AH1887" s="88"/>
      <c r="AI1887" s="88"/>
      <c r="AJ1887" s="88"/>
      <c r="AK1887" s="88" t="s">
        <v>10207</v>
      </c>
      <c r="AL1887" s="88" t="s">
        <v>10208</v>
      </c>
      <c r="AM1887" s="88" t="s">
        <v>10207</v>
      </c>
      <c r="AN1887" s="88">
        <v>0</v>
      </c>
      <c r="AO1887" s="88" t="s">
        <v>9738</v>
      </c>
      <c r="AP1887" s="88" t="b">
        <v>0</v>
      </c>
      <c r="AQ1887" s="88" t="b">
        <v>0</v>
      </c>
      <c r="AR1887" s="88"/>
      <c r="AS1887" s="88" t="b">
        <v>0</v>
      </c>
      <c r="AT1887" s="88">
        <v>1</v>
      </c>
      <c r="AU1887" s="88">
        <v>1</v>
      </c>
    </row>
    <row r="1888" spans="1:47" ht="15" customHeight="1" x14ac:dyDescent="0.3">
      <c r="A1888" s="46" t="s">
        <v>1367</v>
      </c>
      <c r="B1888" s="46" t="s">
        <v>1301</v>
      </c>
      <c r="C1888" s="50"/>
      <c r="D1888" s="51"/>
      <c r="E1888" s="81"/>
      <c r="F1888" s="52"/>
      <c r="G1888" s="50"/>
      <c r="H1888" s="54"/>
      <c r="I1888" s="53"/>
      <c r="J1888" s="53"/>
      <c r="K1888" s="65"/>
      <c r="L1888" s="79"/>
      <c r="M1888" s="79"/>
      <c r="N1888" s="60"/>
      <c r="O1888" s="88" t="s">
        <v>1697</v>
      </c>
      <c r="P1888" s="83">
        <v>45033.630555555559</v>
      </c>
      <c r="Q1888" s="88" t="s">
        <v>10213</v>
      </c>
      <c r="R1888" s="88"/>
      <c r="S1888" s="88" t="s">
        <v>10207</v>
      </c>
      <c r="T1888" s="88" t="s">
        <v>9732</v>
      </c>
      <c r="U1888" s="88" t="s">
        <v>10199</v>
      </c>
      <c r="V1888" s="88" t="s">
        <v>10208</v>
      </c>
      <c r="W1888" s="78" t="s">
        <v>10214</v>
      </c>
      <c r="X1888" s="83">
        <v>45033.630555555559</v>
      </c>
      <c r="Y1888" s="83">
        <v>45033.667268518519</v>
      </c>
      <c r="Z1888" s="88" t="b">
        <v>0</v>
      </c>
      <c r="AA1888" s="88" t="b">
        <v>0</v>
      </c>
      <c r="AB1888" s="88"/>
      <c r="AC1888" s="88">
        <v>9</v>
      </c>
      <c r="AD1888" s="88">
        <v>0</v>
      </c>
      <c r="AE1888" s="88" t="s">
        <v>1693</v>
      </c>
      <c r="AF1888" s="88" t="b">
        <v>0</v>
      </c>
      <c r="AG1888" s="88" t="b">
        <v>0</v>
      </c>
      <c r="AH1888" s="88"/>
      <c r="AI1888" s="88"/>
      <c r="AJ1888" s="88"/>
      <c r="AK1888" s="88" t="s">
        <v>9738</v>
      </c>
      <c r="AL1888" s="88" t="s">
        <v>9764</v>
      </c>
      <c r="AM1888" s="88" t="s">
        <v>9738</v>
      </c>
      <c r="AN1888" s="88">
        <v>2</v>
      </c>
      <c r="AO1888" s="88" t="s">
        <v>9738</v>
      </c>
      <c r="AP1888" s="88" t="b">
        <v>0</v>
      </c>
      <c r="AQ1888" s="88" t="b">
        <v>1</v>
      </c>
      <c r="AR1888" s="88"/>
      <c r="AS1888" s="88" t="b">
        <v>0</v>
      </c>
      <c r="AT1888" s="88">
        <v>0</v>
      </c>
      <c r="AU1888" s="88">
        <v>1</v>
      </c>
    </row>
    <row r="1889" spans="1:47" ht="15" customHeight="1" x14ac:dyDescent="0.3">
      <c r="A1889" s="46" t="s">
        <v>1369</v>
      </c>
      <c r="B1889" s="46" t="s">
        <v>1301</v>
      </c>
      <c r="C1889" s="50"/>
      <c r="D1889" s="51"/>
      <c r="E1889" s="81"/>
      <c r="F1889" s="52"/>
      <c r="G1889" s="50"/>
      <c r="H1889" s="54"/>
      <c r="I1889" s="53"/>
      <c r="J1889" s="53"/>
      <c r="K1889" s="65"/>
      <c r="L1889" s="79"/>
      <c r="M1889" s="79"/>
      <c r="N1889" s="60"/>
      <c r="O1889" s="88" t="s">
        <v>1697</v>
      </c>
      <c r="P1889" s="83">
        <v>45033.644317129627</v>
      </c>
      <c r="Q1889" s="88" t="s">
        <v>10215</v>
      </c>
      <c r="R1889" s="88"/>
      <c r="S1889" s="88" t="s">
        <v>10216</v>
      </c>
      <c r="T1889" s="88" t="s">
        <v>9732</v>
      </c>
      <c r="U1889" s="88" t="s">
        <v>1369</v>
      </c>
      <c r="V1889" s="88" t="s">
        <v>10217</v>
      </c>
      <c r="W1889" s="78" t="s">
        <v>10218</v>
      </c>
      <c r="X1889" s="83">
        <v>45033.644317129627</v>
      </c>
      <c r="Y1889" s="88" t="s">
        <v>1692</v>
      </c>
      <c r="Z1889" s="88" t="b">
        <v>0</v>
      </c>
      <c r="AA1889" s="88" t="b">
        <v>0</v>
      </c>
      <c r="AB1889" s="88"/>
      <c r="AC1889" s="88">
        <v>1</v>
      </c>
      <c r="AD1889" s="88">
        <v>0</v>
      </c>
      <c r="AE1889" s="88" t="s">
        <v>1693</v>
      </c>
      <c r="AF1889" s="88" t="b">
        <v>0</v>
      </c>
      <c r="AG1889" s="88" t="b">
        <v>0</v>
      </c>
      <c r="AH1889" s="88"/>
      <c r="AI1889" s="88"/>
      <c r="AJ1889" s="88"/>
      <c r="AK1889" s="88" t="s">
        <v>9738</v>
      </c>
      <c r="AL1889" s="88" t="s">
        <v>9764</v>
      </c>
      <c r="AM1889" s="88" t="s">
        <v>9738</v>
      </c>
      <c r="AN1889" s="88">
        <v>0</v>
      </c>
      <c r="AO1889" s="88" t="s">
        <v>9738</v>
      </c>
      <c r="AP1889" s="88" t="b">
        <v>0</v>
      </c>
      <c r="AQ1889" s="88" t="b">
        <v>0</v>
      </c>
      <c r="AR1889" s="88"/>
      <c r="AS1889" s="88" t="b">
        <v>0</v>
      </c>
      <c r="AT1889" s="88">
        <v>0</v>
      </c>
      <c r="AU1889" s="88">
        <v>1</v>
      </c>
    </row>
    <row r="1890" spans="1:47" ht="15" customHeight="1" x14ac:dyDescent="0.3">
      <c r="A1890" s="46" t="s">
        <v>1370</v>
      </c>
      <c r="B1890" s="46" t="s">
        <v>1301</v>
      </c>
      <c r="C1890" s="50"/>
      <c r="D1890" s="51"/>
      <c r="E1890" s="81"/>
      <c r="F1890" s="52"/>
      <c r="G1890" s="50"/>
      <c r="H1890" s="54"/>
      <c r="I1890" s="53"/>
      <c r="J1890" s="53"/>
      <c r="K1890" s="65"/>
      <c r="L1890" s="79"/>
      <c r="M1890" s="79"/>
      <c r="N1890" s="60"/>
      <c r="O1890" s="88" t="s">
        <v>1697</v>
      </c>
      <c r="P1890" s="83">
        <v>45033.653726851851</v>
      </c>
      <c r="Q1890" s="88" t="s">
        <v>10219</v>
      </c>
      <c r="R1890" s="88"/>
      <c r="S1890" s="88" t="s">
        <v>10220</v>
      </c>
      <c r="T1890" s="88" t="s">
        <v>9732</v>
      </c>
      <c r="U1890" s="88" t="s">
        <v>10221</v>
      </c>
      <c r="V1890" s="88" t="s">
        <v>10222</v>
      </c>
      <c r="W1890" s="78" t="s">
        <v>10223</v>
      </c>
      <c r="X1890" s="83">
        <v>45033.653726851851</v>
      </c>
      <c r="Y1890" s="88" t="s">
        <v>1692</v>
      </c>
      <c r="Z1890" s="88" t="b">
        <v>0</v>
      </c>
      <c r="AA1890" s="88" t="b">
        <v>0</v>
      </c>
      <c r="AB1890" s="88"/>
      <c r="AC1890" s="88">
        <v>1</v>
      </c>
      <c r="AD1890" s="88">
        <v>0</v>
      </c>
      <c r="AE1890" s="88" t="s">
        <v>1693</v>
      </c>
      <c r="AF1890" s="88" t="b">
        <v>0</v>
      </c>
      <c r="AG1890" s="88" t="b">
        <v>0</v>
      </c>
      <c r="AH1890" s="88"/>
      <c r="AI1890" s="88"/>
      <c r="AJ1890" s="88"/>
      <c r="AK1890" s="88" t="s">
        <v>9738</v>
      </c>
      <c r="AL1890" s="88" t="s">
        <v>9764</v>
      </c>
      <c r="AM1890" s="88" t="s">
        <v>9738</v>
      </c>
      <c r="AN1890" s="88">
        <v>0</v>
      </c>
      <c r="AO1890" s="88" t="s">
        <v>9738</v>
      </c>
      <c r="AP1890" s="88" t="b">
        <v>0</v>
      </c>
      <c r="AQ1890" s="88" t="b">
        <v>0</v>
      </c>
      <c r="AR1890" s="88"/>
      <c r="AS1890" s="88" t="b">
        <v>0</v>
      </c>
      <c r="AT1890" s="88">
        <v>0</v>
      </c>
      <c r="AU1890" s="88">
        <v>1</v>
      </c>
    </row>
    <row r="1891" spans="1:47" ht="15" customHeight="1" x14ac:dyDescent="0.3">
      <c r="A1891" s="46" t="s">
        <v>1371</v>
      </c>
      <c r="B1891" s="46" t="s">
        <v>1301</v>
      </c>
      <c r="C1891" s="50"/>
      <c r="D1891" s="51"/>
      <c r="E1891" s="81"/>
      <c r="F1891" s="52"/>
      <c r="G1891" s="50"/>
      <c r="H1891" s="54"/>
      <c r="I1891" s="53"/>
      <c r="J1891" s="53"/>
      <c r="K1891" s="65"/>
      <c r="L1891" s="79"/>
      <c r="M1891" s="79"/>
      <c r="N1891" s="60"/>
      <c r="O1891" s="88" t="s">
        <v>1697</v>
      </c>
      <c r="P1891" s="83">
        <v>45033.680486111109</v>
      </c>
      <c r="Q1891" s="88" t="s">
        <v>10224</v>
      </c>
      <c r="R1891" s="88"/>
      <c r="S1891" s="88" t="s">
        <v>10225</v>
      </c>
      <c r="T1891" s="88" t="s">
        <v>9732</v>
      </c>
      <c r="U1891" s="88" t="s">
        <v>10226</v>
      </c>
      <c r="V1891" s="88" t="s">
        <v>10227</v>
      </c>
      <c r="W1891" s="78" t="s">
        <v>10228</v>
      </c>
      <c r="X1891" s="83">
        <v>45033.680486111109</v>
      </c>
      <c r="Y1891" s="88" t="s">
        <v>1692</v>
      </c>
      <c r="Z1891" s="88" t="b">
        <v>0</v>
      </c>
      <c r="AA1891" s="88" t="b">
        <v>0</v>
      </c>
      <c r="AB1891" s="88"/>
      <c r="AC1891" s="88">
        <v>3</v>
      </c>
      <c r="AD1891" s="88">
        <v>0</v>
      </c>
      <c r="AE1891" s="88" t="s">
        <v>1693</v>
      </c>
      <c r="AF1891" s="88" t="b">
        <v>0</v>
      </c>
      <c r="AG1891" s="88" t="b">
        <v>0</v>
      </c>
      <c r="AH1891" s="88"/>
      <c r="AI1891" s="88"/>
      <c r="AJ1891" s="88"/>
      <c r="AK1891" s="88" t="s">
        <v>9738</v>
      </c>
      <c r="AL1891" s="88" t="s">
        <v>9764</v>
      </c>
      <c r="AM1891" s="88" t="s">
        <v>9738</v>
      </c>
      <c r="AN1891" s="88">
        <v>0</v>
      </c>
      <c r="AO1891" s="88" t="s">
        <v>9738</v>
      </c>
      <c r="AP1891" s="88" t="b">
        <v>0</v>
      </c>
      <c r="AQ1891" s="88" t="b">
        <v>0</v>
      </c>
      <c r="AR1891" s="88"/>
      <c r="AS1891" s="88" t="b">
        <v>0</v>
      </c>
      <c r="AT1891" s="88">
        <v>0</v>
      </c>
      <c r="AU1891" s="88">
        <v>1</v>
      </c>
    </row>
    <row r="1892" spans="1:47" ht="15" customHeight="1" x14ac:dyDescent="0.3">
      <c r="A1892" s="46" t="s">
        <v>1372</v>
      </c>
      <c r="B1892" s="46" t="s">
        <v>1301</v>
      </c>
      <c r="C1892" s="50"/>
      <c r="D1892" s="51"/>
      <c r="E1892" s="81"/>
      <c r="F1892" s="52"/>
      <c r="G1892" s="50"/>
      <c r="H1892" s="54"/>
      <c r="I1892" s="53"/>
      <c r="J1892" s="53"/>
      <c r="K1892" s="65"/>
      <c r="L1892" s="79"/>
      <c r="M1892" s="79"/>
      <c r="N1892" s="60"/>
      <c r="O1892" s="88" t="s">
        <v>1697</v>
      </c>
      <c r="P1892" s="83">
        <v>45033.689467592594</v>
      </c>
      <c r="Q1892" s="88" t="s">
        <v>10229</v>
      </c>
      <c r="R1892" s="88"/>
      <c r="S1892" s="88" t="s">
        <v>10230</v>
      </c>
      <c r="T1892" s="88" t="s">
        <v>9732</v>
      </c>
      <c r="U1892" s="88" t="s">
        <v>1372</v>
      </c>
      <c r="V1892" s="88" t="s">
        <v>10231</v>
      </c>
      <c r="W1892" s="78" t="s">
        <v>10232</v>
      </c>
      <c r="X1892" s="83">
        <v>45033.689467592594</v>
      </c>
      <c r="Y1892" s="88" t="s">
        <v>1692</v>
      </c>
      <c r="Z1892" s="88" t="b">
        <v>0</v>
      </c>
      <c r="AA1892" s="88" t="b">
        <v>0</v>
      </c>
      <c r="AB1892" s="88"/>
      <c r="AC1892" s="88">
        <v>1</v>
      </c>
      <c r="AD1892" s="88">
        <v>0</v>
      </c>
      <c r="AE1892" s="88" t="s">
        <v>1693</v>
      </c>
      <c r="AF1892" s="88" t="b">
        <v>0</v>
      </c>
      <c r="AG1892" s="88" t="b">
        <v>0</v>
      </c>
      <c r="AH1892" s="88"/>
      <c r="AI1892" s="88"/>
      <c r="AJ1892" s="88"/>
      <c r="AK1892" s="88" t="s">
        <v>9738</v>
      </c>
      <c r="AL1892" s="88" t="s">
        <v>9764</v>
      </c>
      <c r="AM1892" s="88" t="s">
        <v>9738</v>
      </c>
      <c r="AN1892" s="88">
        <v>0</v>
      </c>
      <c r="AO1892" s="88" t="s">
        <v>9738</v>
      </c>
      <c r="AP1892" s="88" t="b">
        <v>0</v>
      </c>
      <c r="AQ1892" s="88" t="b">
        <v>0</v>
      </c>
      <c r="AR1892" s="88"/>
      <c r="AS1892" s="88" t="b">
        <v>0</v>
      </c>
      <c r="AT1892" s="88">
        <v>0</v>
      </c>
      <c r="AU1892" s="88">
        <v>1</v>
      </c>
    </row>
    <row r="1893" spans="1:47" ht="15" customHeight="1" x14ac:dyDescent="0.3">
      <c r="A1893" s="46" t="s">
        <v>1373</v>
      </c>
      <c r="B1893" s="46" t="s">
        <v>1301</v>
      </c>
      <c r="C1893" s="50"/>
      <c r="D1893" s="51"/>
      <c r="E1893" s="81"/>
      <c r="F1893" s="52"/>
      <c r="G1893" s="50"/>
      <c r="H1893" s="54"/>
      <c r="I1893" s="53"/>
      <c r="J1893" s="53"/>
      <c r="K1893" s="65"/>
      <c r="L1893" s="79"/>
      <c r="M1893" s="79"/>
      <c r="N1893" s="60"/>
      <c r="O1893" s="88" t="s">
        <v>1697</v>
      </c>
      <c r="P1893" s="83">
        <v>45033.774097222224</v>
      </c>
      <c r="Q1893" s="88" t="s">
        <v>10233</v>
      </c>
      <c r="R1893" s="88"/>
      <c r="S1893" s="88" t="s">
        <v>10234</v>
      </c>
      <c r="T1893" s="88" t="s">
        <v>9732</v>
      </c>
      <c r="U1893" s="88" t="s">
        <v>1373</v>
      </c>
      <c r="V1893" s="88" t="s">
        <v>10235</v>
      </c>
      <c r="W1893" s="78" t="s">
        <v>10236</v>
      </c>
      <c r="X1893" s="83">
        <v>45033.774097222224</v>
      </c>
      <c r="Y1893" s="88" t="s">
        <v>1692</v>
      </c>
      <c r="Z1893" s="88" t="b">
        <v>0</v>
      </c>
      <c r="AA1893" s="88" t="b">
        <v>0</v>
      </c>
      <c r="AB1893" s="88"/>
      <c r="AC1893" s="88">
        <v>1</v>
      </c>
      <c r="AD1893" s="88">
        <v>0</v>
      </c>
      <c r="AE1893" s="88" t="s">
        <v>1693</v>
      </c>
      <c r="AF1893" s="88" t="b">
        <v>0</v>
      </c>
      <c r="AG1893" s="88" t="b">
        <v>0</v>
      </c>
      <c r="AH1893" s="88"/>
      <c r="AI1893" s="88"/>
      <c r="AJ1893" s="88"/>
      <c r="AK1893" s="88" t="s">
        <v>9738</v>
      </c>
      <c r="AL1893" s="88" t="s">
        <v>9764</v>
      </c>
      <c r="AM1893" s="88" t="s">
        <v>9738</v>
      </c>
      <c r="AN1893" s="88">
        <v>0</v>
      </c>
      <c r="AO1893" s="88" t="s">
        <v>9738</v>
      </c>
      <c r="AP1893" s="88" t="b">
        <v>0</v>
      </c>
      <c r="AQ1893" s="88" t="b">
        <v>0</v>
      </c>
      <c r="AR1893" s="88"/>
      <c r="AS1893" s="88" t="b">
        <v>0</v>
      </c>
      <c r="AT1893" s="88">
        <v>0</v>
      </c>
      <c r="AU1893" s="88">
        <v>1</v>
      </c>
    </row>
    <row r="1894" spans="1:47" ht="15" customHeight="1" x14ac:dyDescent="0.3">
      <c r="A1894" s="46" t="s">
        <v>1300</v>
      </c>
      <c r="B1894" s="46" t="s">
        <v>1374</v>
      </c>
      <c r="C1894" s="50"/>
      <c r="D1894" s="51"/>
      <c r="E1894" s="81"/>
      <c r="F1894" s="52"/>
      <c r="G1894" s="50"/>
      <c r="H1894" s="54"/>
      <c r="I1894" s="53"/>
      <c r="J1894" s="53"/>
      <c r="K1894" s="65"/>
      <c r="L1894" s="79"/>
      <c r="M1894" s="79"/>
      <c r="N1894" s="60"/>
      <c r="O1894" s="88" t="s">
        <v>1686</v>
      </c>
      <c r="P1894" s="83">
        <v>45034.173715277779</v>
      </c>
      <c r="Q1894" s="88" t="s">
        <v>10237</v>
      </c>
      <c r="R1894" s="88"/>
      <c r="S1894" s="88" t="s">
        <v>10238</v>
      </c>
      <c r="T1894" s="88" t="s">
        <v>9732</v>
      </c>
      <c r="U1894" s="88" t="s">
        <v>9759</v>
      </c>
      <c r="V1894" s="88" t="s">
        <v>10239</v>
      </c>
      <c r="W1894" s="78" t="s">
        <v>10240</v>
      </c>
      <c r="X1894" s="83">
        <v>45034.173715277779</v>
      </c>
      <c r="Y1894" s="83">
        <v>45034.177395833336</v>
      </c>
      <c r="Z1894" s="88" t="b">
        <v>0</v>
      </c>
      <c r="AA1894" s="88" t="b">
        <v>0</v>
      </c>
      <c r="AB1894" s="88"/>
      <c r="AC1894" s="88">
        <v>1</v>
      </c>
      <c r="AD1894" s="88">
        <v>0</v>
      </c>
      <c r="AE1894" s="88" t="s">
        <v>1693</v>
      </c>
      <c r="AF1894" s="88" t="b">
        <v>0</v>
      </c>
      <c r="AG1894" s="88" t="b">
        <v>0</v>
      </c>
      <c r="AH1894" s="88"/>
      <c r="AI1894" s="88"/>
      <c r="AJ1894" s="88"/>
      <c r="AK1894" s="88" t="s">
        <v>10241</v>
      </c>
      <c r="AL1894" s="88" t="s">
        <v>10242</v>
      </c>
      <c r="AM1894" s="88" t="s">
        <v>10241</v>
      </c>
      <c r="AN1894" s="88">
        <v>0</v>
      </c>
      <c r="AO1894" s="88" t="s">
        <v>9738</v>
      </c>
      <c r="AP1894" s="88" t="b">
        <v>0</v>
      </c>
      <c r="AQ1894" s="88" t="b">
        <v>0</v>
      </c>
      <c r="AR1894" s="88"/>
      <c r="AS1894" s="88" t="b">
        <v>0</v>
      </c>
      <c r="AT1894" s="88">
        <v>5</v>
      </c>
      <c r="AU1894" s="88">
        <v>1</v>
      </c>
    </row>
    <row r="1895" spans="1:47" ht="15" customHeight="1" x14ac:dyDescent="0.3">
      <c r="A1895" s="46" t="s">
        <v>1374</v>
      </c>
      <c r="B1895" s="46" t="s">
        <v>1300</v>
      </c>
      <c r="C1895" s="50"/>
      <c r="D1895" s="51"/>
      <c r="E1895" s="81"/>
      <c r="F1895" s="52"/>
      <c r="G1895" s="50"/>
      <c r="H1895" s="54"/>
      <c r="I1895" s="53"/>
      <c r="J1895" s="53"/>
      <c r="K1895" s="65"/>
      <c r="L1895" s="79"/>
      <c r="M1895" s="79"/>
      <c r="N1895" s="60"/>
      <c r="O1895" s="88" t="s">
        <v>1686</v>
      </c>
      <c r="P1895" s="83">
        <v>45033.812557870369</v>
      </c>
      <c r="Q1895" s="88" t="s">
        <v>10243</v>
      </c>
      <c r="R1895" s="88"/>
      <c r="S1895" s="88" t="s">
        <v>10241</v>
      </c>
      <c r="T1895" s="88" t="s">
        <v>9732</v>
      </c>
      <c r="U1895" s="88" t="s">
        <v>10244</v>
      </c>
      <c r="V1895" s="88" t="s">
        <v>10242</v>
      </c>
      <c r="W1895" s="78" t="s">
        <v>10245</v>
      </c>
      <c r="X1895" s="83">
        <v>45033.812557870369</v>
      </c>
      <c r="Y1895" s="88" t="s">
        <v>1692</v>
      </c>
      <c r="Z1895" s="88" t="b">
        <v>0</v>
      </c>
      <c r="AA1895" s="88" t="b">
        <v>0</v>
      </c>
      <c r="AB1895" s="88"/>
      <c r="AC1895" s="88">
        <v>-2</v>
      </c>
      <c r="AD1895" s="88">
        <v>0</v>
      </c>
      <c r="AE1895" s="88" t="s">
        <v>1693</v>
      </c>
      <c r="AF1895" s="88" t="b">
        <v>0</v>
      </c>
      <c r="AG1895" s="88" t="b">
        <v>0</v>
      </c>
      <c r="AH1895" s="88"/>
      <c r="AI1895" s="88"/>
      <c r="AJ1895" s="88"/>
      <c r="AK1895" s="88" t="s">
        <v>10154</v>
      </c>
      <c r="AL1895" s="88" t="s">
        <v>10155</v>
      </c>
      <c r="AM1895" s="88" t="s">
        <v>10154</v>
      </c>
      <c r="AN1895" s="88">
        <v>1</v>
      </c>
      <c r="AO1895" s="88" t="s">
        <v>9738</v>
      </c>
      <c r="AP1895" s="88" t="b">
        <v>0</v>
      </c>
      <c r="AQ1895" s="88" t="b">
        <v>0</v>
      </c>
      <c r="AR1895" s="88"/>
      <c r="AS1895" s="88" t="b">
        <v>0</v>
      </c>
      <c r="AT1895" s="88">
        <v>4</v>
      </c>
      <c r="AU1895" s="88">
        <v>1</v>
      </c>
    </row>
    <row r="1896" spans="1:47" ht="15" customHeight="1" x14ac:dyDescent="0.3">
      <c r="A1896" s="46" t="s">
        <v>1374</v>
      </c>
      <c r="B1896" s="46" t="s">
        <v>1301</v>
      </c>
      <c r="C1896" s="50"/>
      <c r="D1896" s="51"/>
      <c r="E1896" s="81"/>
      <c r="F1896" s="52"/>
      <c r="G1896" s="50"/>
      <c r="H1896" s="54"/>
      <c r="I1896" s="53"/>
      <c r="J1896" s="53"/>
      <c r="K1896" s="65"/>
      <c r="L1896" s="79"/>
      <c r="M1896" s="79"/>
      <c r="N1896" s="60"/>
      <c r="O1896" s="88" t="s">
        <v>1697</v>
      </c>
      <c r="P1896" s="83">
        <v>45033.807997685188</v>
      </c>
      <c r="Q1896" s="88" t="s">
        <v>10246</v>
      </c>
      <c r="R1896" s="88"/>
      <c r="S1896" s="88" t="s">
        <v>10247</v>
      </c>
      <c r="T1896" s="88" t="s">
        <v>9732</v>
      </c>
      <c r="U1896" s="88" t="s">
        <v>10244</v>
      </c>
      <c r="V1896" s="88" t="s">
        <v>10248</v>
      </c>
      <c r="W1896" s="78" t="s">
        <v>10249</v>
      </c>
      <c r="X1896" s="83">
        <v>45033.807997685188</v>
      </c>
      <c r="Y1896" s="88" t="s">
        <v>1692</v>
      </c>
      <c r="Z1896" s="88" t="b">
        <v>0</v>
      </c>
      <c r="AA1896" s="88" t="b">
        <v>0</v>
      </c>
      <c r="AB1896" s="88"/>
      <c r="AC1896" s="88">
        <v>2</v>
      </c>
      <c r="AD1896" s="88">
        <v>0</v>
      </c>
      <c r="AE1896" s="88" t="s">
        <v>1693</v>
      </c>
      <c r="AF1896" s="88" t="b">
        <v>0</v>
      </c>
      <c r="AG1896" s="88" t="b">
        <v>0</v>
      </c>
      <c r="AH1896" s="88"/>
      <c r="AI1896" s="88"/>
      <c r="AJ1896" s="88"/>
      <c r="AK1896" s="88" t="s">
        <v>9738</v>
      </c>
      <c r="AL1896" s="88" t="s">
        <v>9764</v>
      </c>
      <c r="AM1896" s="88" t="s">
        <v>9738</v>
      </c>
      <c r="AN1896" s="88">
        <v>0</v>
      </c>
      <c r="AO1896" s="88" t="s">
        <v>9738</v>
      </c>
      <c r="AP1896" s="88" t="b">
        <v>0</v>
      </c>
      <c r="AQ1896" s="88" t="b">
        <v>0</v>
      </c>
      <c r="AR1896" s="88"/>
      <c r="AS1896" s="88" t="b">
        <v>0</v>
      </c>
      <c r="AT1896" s="88">
        <v>0</v>
      </c>
      <c r="AU1896" s="88">
        <v>1</v>
      </c>
    </row>
    <row r="1897" spans="1:47" ht="15" customHeight="1" x14ac:dyDescent="0.3">
      <c r="A1897" s="46" t="s">
        <v>1375</v>
      </c>
      <c r="B1897" s="46" t="s">
        <v>1301</v>
      </c>
      <c r="C1897" s="50"/>
      <c r="D1897" s="51"/>
      <c r="E1897" s="81"/>
      <c r="F1897" s="52"/>
      <c r="G1897" s="50"/>
      <c r="H1897" s="54"/>
      <c r="I1897" s="53"/>
      <c r="J1897" s="53"/>
      <c r="K1897" s="65"/>
      <c r="L1897" s="79"/>
      <c r="M1897" s="79"/>
      <c r="N1897" s="60"/>
      <c r="O1897" s="88" t="s">
        <v>1697</v>
      </c>
      <c r="P1897" s="83">
        <v>45034.045428240737</v>
      </c>
      <c r="Q1897" s="88" t="s">
        <v>10250</v>
      </c>
      <c r="R1897" s="88"/>
      <c r="S1897" s="88" t="s">
        <v>10251</v>
      </c>
      <c r="T1897" s="88" t="s">
        <v>9732</v>
      </c>
      <c r="U1897" s="88" t="s">
        <v>10252</v>
      </c>
      <c r="V1897" s="88" t="s">
        <v>10253</v>
      </c>
      <c r="W1897" s="78" t="s">
        <v>10254</v>
      </c>
      <c r="X1897" s="83">
        <v>45034.045428240737</v>
      </c>
      <c r="Y1897" s="88" t="s">
        <v>1692</v>
      </c>
      <c r="Z1897" s="88" t="b">
        <v>0</v>
      </c>
      <c r="AA1897" s="88" t="b">
        <v>0</v>
      </c>
      <c r="AB1897" s="88"/>
      <c r="AC1897" s="88">
        <v>1</v>
      </c>
      <c r="AD1897" s="88">
        <v>0</v>
      </c>
      <c r="AE1897" s="88" t="s">
        <v>1693</v>
      </c>
      <c r="AF1897" s="88" t="b">
        <v>0</v>
      </c>
      <c r="AG1897" s="88" t="b">
        <v>0</v>
      </c>
      <c r="AH1897" s="88"/>
      <c r="AI1897" s="88"/>
      <c r="AJ1897" s="88"/>
      <c r="AK1897" s="88" t="s">
        <v>9738</v>
      </c>
      <c r="AL1897" s="88" t="s">
        <v>9764</v>
      </c>
      <c r="AM1897" s="88" t="s">
        <v>9738</v>
      </c>
      <c r="AN1897" s="88">
        <v>0</v>
      </c>
      <c r="AO1897" s="88" t="s">
        <v>9738</v>
      </c>
      <c r="AP1897" s="88" t="b">
        <v>0</v>
      </c>
      <c r="AQ1897" s="88" t="b">
        <v>0</v>
      </c>
      <c r="AR1897" s="88"/>
      <c r="AS1897" s="88" t="b">
        <v>0</v>
      </c>
      <c r="AT1897" s="88">
        <v>0</v>
      </c>
      <c r="AU1897" s="88">
        <v>1</v>
      </c>
    </row>
    <row r="1898" spans="1:47" ht="15" customHeight="1" x14ac:dyDescent="0.3">
      <c r="A1898" s="46" t="s">
        <v>1376</v>
      </c>
      <c r="B1898" s="46" t="s">
        <v>1301</v>
      </c>
      <c r="C1898" s="50"/>
      <c r="D1898" s="51"/>
      <c r="E1898" s="81"/>
      <c r="F1898" s="52"/>
      <c r="G1898" s="50"/>
      <c r="H1898" s="54"/>
      <c r="I1898" s="53"/>
      <c r="J1898" s="53"/>
      <c r="K1898" s="65"/>
      <c r="L1898" s="79"/>
      <c r="M1898" s="79"/>
      <c r="N1898" s="60"/>
      <c r="O1898" s="88" t="s">
        <v>1697</v>
      </c>
      <c r="P1898" s="83">
        <v>45034.104004629633</v>
      </c>
      <c r="Q1898" s="88" t="s">
        <v>10255</v>
      </c>
      <c r="R1898" s="88"/>
      <c r="S1898" s="88" t="s">
        <v>10256</v>
      </c>
      <c r="T1898" s="88" t="s">
        <v>9732</v>
      </c>
      <c r="U1898" s="88" t="s">
        <v>10257</v>
      </c>
      <c r="V1898" s="88" t="s">
        <v>10258</v>
      </c>
      <c r="W1898" s="78" t="s">
        <v>10259</v>
      </c>
      <c r="X1898" s="83">
        <v>45034.104004629633</v>
      </c>
      <c r="Y1898" s="88" t="s">
        <v>1692</v>
      </c>
      <c r="Z1898" s="88" t="b">
        <v>0</v>
      </c>
      <c r="AA1898" s="88" t="b">
        <v>0</v>
      </c>
      <c r="AB1898" s="88"/>
      <c r="AC1898" s="88">
        <v>2</v>
      </c>
      <c r="AD1898" s="88">
        <v>0</v>
      </c>
      <c r="AE1898" s="88" t="s">
        <v>1693</v>
      </c>
      <c r="AF1898" s="88" t="b">
        <v>0</v>
      </c>
      <c r="AG1898" s="88" t="b">
        <v>0</v>
      </c>
      <c r="AH1898" s="88"/>
      <c r="AI1898" s="88"/>
      <c r="AJ1898" s="88"/>
      <c r="AK1898" s="88" t="s">
        <v>9738</v>
      </c>
      <c r="AL1898" s="88" t="s">
        <v>9764</v>
      </c>
      <c r="AM1898" s="88" t="s">
        <v>9738</v>
      </c>
      <c r="AN1898" s="88">
        <v>0</v>
      </c>
      <c r="AO1898" s="88" t="s">
        <v>9738</v>
      </c>
      <c r="AP1898" s="88" t="b">
        <v>0</v>
      </c>
      <c r="AQ1898" s="88" t="b">
        <v>0</v>
      </c>
      <c r="AR1898" s="88"/>
      <c r="AS1898" s="88" t="b">
        <v>0</v>
      </c>
      <c r="AT1898" s="88">
        <v>0</v>
      </c>
      <c r="AU1898" s="88">
        <v>1</v>
      </c>
    </row>
    <row r="1899" spans="1:47" ht="15" customHeight="1" x14ac:dyDescent="0.3">
      <c r="A1899" s="46" t="s">
        <v>708</v>
      </c>
      <c r="B1899" s="46" t="s">
        <v>1301</v>
      </c>
      <c r="C1899" s="50"/>
      <c r="D1899" s="51"/>
      <c r="E1899" s="81"/>
      <c r="F1899" s="52"/>
      <c r="G1899" s="50"/>
      <c r="H1899" s="54"/>
      <c r="I1899" s="53"/>
      <c r="J1899" s="53"/>
      <c r="K1899" s="65"/>
      <c r="L1899" s="79"/>
      <c r="M1899" s="79"/>
      <c r="N1899" s="60"/>
      <c r="O1899" s="88" t="s">
        <v>1697</v>
      </c>
      <c r="P1899" s="83">
        <v>45033.57539351852</v>
      </c>
      <c r="Q1899" s="88" t="s">
        <v>10260</v>
      </c>
      <c r="R1899" s="88"/>
      <c r="S1899" s="88" t="s">
        <v>10261</v>
      </c>
      <c r="T1899" s="88" t="s">
        <v>9732</v>
      </c>
      <c r="U1899" s="88" t="s">
        <v>708</v>
      </c>
      <c r="V1899" s="88" t="s">
        <v>10262</v>
      </c>
      <c r="W1899" s="78" t="s">
        <v>10263</v>
      </c>
      <c r="X1899" s="83">
        <v>45033.57539351852</v>
      </c>
      <c r="Y1899" s="88" t="s">
        <v>1692</v>
      </c>
      <c r="Z1899" s="88" t="b">
        <v>0</v>
      </c>
      <c r="AA1899" s="88" t="b">
        <v>0</v>
      </c>
      <c r="AB1899" s="88"/>
      <c r="AC1899" s="88">
        <v>8</v>
      </c>
      <c r="AD1899" s="88">
        <v>0</v>
      </c>
      <c r="AE1899" s="88" t="s">
        <v>1693</v>
      </c>
      <c r="AF1899" s="88" t="b">
        <v>0</v>
      </c>
      <c r="AG1899" s="88" t="b">
        <v>0</v>
      </c>
      <c r="AH1899" s="88"/>
      <c r="AI1899" s="88"/>
      <c r="AJ1899" s="88"/>
      <c r="AK1899" s="88" t="s">
        <v>9738</v>
      </c>
      <c r="AL1899" s="88" t="s">
        <v>9764</v>
      </c>
      <c r="AM1899" s="88" t="s">
        <v>9738</v>
      </c>
      <c r="AN1899" s="88">
        <v>0</v>
      </c>
      <c r="AO1899" s="88" t="s">
        <v>9738</v>
      </c>
      <c r="AP1899" s="88" t="b">
        <v>0</v>
      </c>
      <c r="AQ1899" s="88" t="b">
        <v>0</v>
      </c>
      <c r="AR1899" s="88"/>
      <c r="AS1899" s="88" t="b">
        <v>0</v>
      </c>
      <c r="AT1899" s="88">
        <v>0</v>
      </c>
      <c r="AU1899" s="88">
        <v>1</v>
      </c>
    </row>
    <row r="1900" spans="1:47" ht="15" customHeight="1" x14ac:dyDescent="0.3">
      <c r="A1900" s="46" t="s">
        <v>1300</v>
      </c>
      <c r="B1900" s="46" t="s">
        <v>1301</v>
      </c>
      <c r="C1900" s="50"/>
      <c r="D1900" s="51"/>
      <c r="E1900" s="81"/>
      <c r="F1900" s="52"/>
      <c r="G1900" s="50"/>
      <c r="H1900" s="54"/>
      <c r="I1900" s="53"/>
      <c r="J1900" s="53"/>
      <c r="K1900" s="65"/>
      <c r="L1900" s="79"/>
      <c r="M1900" s="79"/>
      <c r="N1900" s="60"/>
      <c r="O1900" s="88" t="s">
        <v>1697</v>
      </c>
      <c r="P1900" s="83">
        <v>45033.617013888892</v>
      </c>
      <c r="Q1900" s="88" t="s">
        <v>10264</v>
      </c>
      <c r="R1900" s="88"/>
      <c r="S1900" s="88" t="s">
        <v>10265</v>
      </c>
      <c r="T1900" s="88" t="s">
        <v>9732</v>
      </c>
      <c r="U1900" s="88" t="s">
        <v>9759</v>
      </c>
      <c r="V1900" s="88" t="s">
        <v>10266</v>
      </c>
      <c r="W1900" s="78" t="s">
        <v>10267</v>
      </c>
      <c r="X1900" s="83">
        <v>45033.617013888892</v>
      </c>
      <c r="Y1900" s="83">
        <v>45033.623148148145</v>
      </c>
      <c r="Z1900" s="88" t="b">
        <v>0</v>
      </c>
      <c r="AA1900" s="88" t="b">
        <v>0</v>
      </c>
      <c r="AB1900" s="88"/>
      <c r="AC1900" s="88">
        <v>16</v>
      </c>
      <c r="AD1900" s="88">
        <v>0</v>
      </c>
      <c r="AE1900" s="88" t="s">
        <v>1693</v>
      </c>
      <c r="AF1900" s="88" t="b">
        <v>0</v>
      </c>
      <c r="AG1900" s="88" t="b">
        <v>0</v>
      </c>
      <c r="AH1900" s="88"/>
      <c r="AI1900" s="88"/>
      <c r="AJ1900" s="88"/>
      <c r="AK1900" s="88" t="s">
        <v>9738</v>
      </c>
      <c r="AL1900" s="88" t="s">
        <v>9764</v>
      </c>
      <c r="AM1900" s="88" t="s">
        <v>9738</v>
      </c>
      <c r="AN1900" s="88">
        <v>0</v>
      </c>
      <c r="AO1900" s="88" t="s">
        <v>9738</v>
      </c>
      <c r="AP1900" s="88" t="b">
        <v>0</v>
      </c>
      <c r="AQ1900" s="88" t="b">
        <v>0</v>
      </c>
      <c r="AR1900" s="88"/>
      <c r="AS1900" s="88" t="b">
        <v>0</v>
      </c>
      <c r="AT1900" s="88">
        <v>0</v>
      </c>
      <c r="AU1900" s="88">
        <v>1</v>
      </c>
    </row>
    <row r="1901" spans="1:47" ht="15" customHeight="1" x14ac:dyDescent="0.3">
      <c r="A1901" s="46" t="s">
        <v>1301</v>
      </c>
      <c r="B1901" s="46" t="s">
        <v>1301</v>
      </c>
      <c r="C1901" s="50"/>
      <c r="D1901" s="51"/>
      <c r="E1901" s="81"/>
      <c r="F1901" s="52"/>
      <c r="G1901" s="50"/>
      <c r="H1901" s="54"/>
      <c r="I1901" s="53"/>
      <c r="J1901" s="53"/>
      <c r="K1901" s="65"/>
      <c r="L1901" s="79"/>
      <c r="M1901" s="79"/>
      <c r="N1901" s="60"/>
      <c r="O1901" s="88" t="s">
        <v>1736</v>
      </c>
      <c r="P1901" s="83">
        <v>45033.53292824074</v>
      </c>
      <c r="Q1901" s="88"/>
      <c r="R1901" s="78" t="s">
        <v>10268</v>
      </c>
      <c r="S1901" s="88" t="s">
        <v>9738</v>
      </c>
      <c r="T1901" s="88" t="s">
        <v>9732</v>
      </c>
      <c r="U1901" s="88" t="s">
        <v>1301</v>
      </c>
      <c r="V1901" s="88" t="s">
        <v>9764</v>
      </c>
      <c r="W1901" s="78" t="s">
        <v>10269</v>
      </c>
      <c r="X1901" s="83">
        <v>45033.53292824074</v>
      </c>
      <c r="Y1901" s="88" t="s">
        <v>1692</v>
      </c>
      <c r="Z1901" s="88" t="b">
        <v>0</v>
      </c>
      <c r="AA1901" s="88" t="b">
        <v>0</v>
      </c>
      <c r="AB1901" s="88"/>
      <c r="AC1901" s="88">
        <v>282</v>
      </c>
      <c r="AD1901" s="88">
        <v>20</v>
      </c>
      <c r="AE1901" s="88" t="s">
        <v>1693</v>
      </c>
      <c r="AF1901" s="88" t="b">
        <v>0</v>
      </c>
      <c r="AG1901" s="88" t="b">
        <v>0</v>
      </c>
      <c r="AH1901" s="88" t="s">
        <v>10270</v>
      </c>
      <c r="AI1901" s="88" t="b">
        <v>0</v>
      </c>
      <c r="AJ1901" s="88">
        <v>0.93</v>
      </c>
      <c r="AK1901" s="88"/>
      <c r="AL1901" s="88"/>
      <c r="AM1901" s="88" t="s">
        <v>9738</v>
      </c>
      <c r="AN1901" s="88">
        <v>0</v>
      </c>
      <c r="AO1901" s="88"/>
      <c r="AP1901" s="88"/>
      <c r="AQ1901" s="88"/>
      <c r="AR1901" s="88"/>
      <c r="AS1901" s="88"/>
      <c r="AT1901" s="88"/>
      <c r="AU1901" s="88">
        <v>1</v>
      </c>
    </row>
    <row r="1902" spans="1:47" ht="15" customHeight="1" x14ac:dyDescent="0.3">
      <c r="A1902" s="46" t="s">
        <v>1377</v>
      </c>
      <c r="B1902" s="46" t="s">
        <v>1377</v>
      </c>
      <c r="C1902" s="50"/>
      <c r="D1902" s="51"/>
      <c r="E1902" s="81"/>
      <c r="F1902" s="52"/>
      <c r="G1902" s="50"/>
      <c r="H1902" s="54"/>
      <c r="I1902" s="53"/>
      <c r="J1902" s="53"/>
      <c r="K1902" s="65"/>
      <c r="L1902" s="79"/>
      <c r="M1902" s="79"/>
      <c r="N1902" s="60"/>
      <c r="O1902" s="88" t="s">
        <v>1736</v>
      </c>
      <c r="P1902" s="83">
        <v>45034.111168981479</v>
      </c>
      <c r="Q1902" s="88" t="s">
        <v>10271</v>
      </c>
      <c r="R1902" s="78" t="s">
        <v>10272</v>
      </c>
      <c r="S1902" s="88" t="s">
        <v>10273</v>
      </c>
      <c r="T1902" s="88" t="s">
        <v>1742</v>
      </c>
      <c r="U1902" s="88" t="s">
        <v>10274</v>
      </c>
      <c r="V1902" s="88" t="s">
        <v>10275</v>
      </c>
      <c r="W1902" s="78" t="s">
        <v>10276</v>
      </c>
      <c r="X1902" s="83">
        <v>45034.111168981479</v>
      </c>
      <c r="Y1902" s="88" t="s">
        <v>1692</v>
      </c>
      <c r="Z1902" s="88" t="b">
        <v>0</v>
      </c>
      <c r="AA1902" s="88" t="b">
        <v>0</v>
      </c>
      <c r="AB1902" s="88"/>
      <c r="AC1902" s="88">
        <v>1</v>
      </c>
      <c r="AD1902" s="88">
        <v>0</v>
      </c>
      <c r="AE1902" s="88" t="s">
        <v>1693</v>
      </c>
      <c r="AF1902" s="88" t="b">
        <v>0</v>
      </c>
      <c r="AG1902" s="88" t="b">
        <v>0</v>
      </c>
      <c r="AH1902" s="88" t="s">
        <v>10277</v>
      </c>
      <c r="AI1902" s="88" t="b">
        <v>0</v>
      </c>
      <c r="AJ1902" s="88">
        <v>1</v>
      </c>
      <c r="AK1902" s="88"/>
      <c r="AL1902" s="88"/>
      <c r="AM1902" s="88" t="s">
        <v>10273</v>
      </c>
      <c r="AN1902" s="88">
        <v>0</v>
      </c>
      <c r="AO1902" s="88"/>
      <c r="AP1902" s="88"/>
      <c r="AQ1902" s="88"/>
      <c r="AR1902" s="88"/>
      <c r="AS1902" s="88"/>
      <c r="AT1902" s="88"/>
      <c r="AU1902" s="88">
        <v>1</v>
      </c>
    </row>
    <row r="1903" spans="1:47" ht="15" customHeight="1" x14ac:dyDescent="0.3">
      <c r="A1903" s="46" t="s">
        <v>182</v>
      </c>
      <c r="B1903" s="46" t="s">
        <v>1378</v>
      </c>
      <c r="C1903" s="50"/>
      <c r="D1903" s="51"/>
      <c r="E1903" s="81"/>
      <c r="F1903" s="52"/>
      <c r="G1903" s="50"/>
      <c r="H1903" s="54"/>
      <c r="I1903" s="53"/>
      <c r="J1903" s="53"/>
      <c r="K1903" s="65"/>
      <c r="L1903" s="79"/>
      <c r="M1903" s="79"/>
      <c r="N1903" s="60"/>
      <c r="O1903" s="88" t="s">
        <v>1697</v>
      </c>
      <c r="P1903" s="83">
        <v>45032.726793981485</v>
      </c>
      <c r="Q1903" s="88" t="s">
        <v>10278</v>
      </c>
      <c r="R1903" s="88"/>
      <c r="S1903" s="88" t="s">
        <v>10279</v>
      </c>
      <c r="T1903" s="88" t="s">
        <v>10280</v>
      </c>
      <c r="U1903" s="88" t="s">
        <v>1733</v>
      </c>
      <c r="V1903" s="88" t="s">
        <v>10281</v>
      </c>
      <c r="W1903" s="78" t="s">
        <v>10282</v>
      </c>
      <c r="X1903" s="83">
        <v>45032.726793981485</v>
      </c>
      <c r="Y1903" s="88" t="s">
        <v>1692</v>
      </c>
      <c r="Z1903" s="88" t="b">
        <v>0</v>
      </c>
      <c r="AA1903" s="88" t="b">
        <v>0</v>
      </c>
      <c r="AB1903" s="88"/>
      <c r="AC1903" s="88">
        <v>1</v>
      </c>
      <c r="AD1903" s="88">
        <v>0</v>
      </c>
      <c r="AE1903" s="88" t="s">
        <v>1693</v>
      </c>
      <c r="AF1903" s="88" t="b">
        <v>0</v>
      </c>
      <c r="AG1903" s="88" t="b">
        <v>0</v>
      </c>
      <c r="AH1903" s="88"/>
      <c r="AI1903" s="88"/>
      <c r="AJ1903" s="88"/>
      <c r="AK1903" s="88" t="s">
        <v>10283</v>
      </c>
      <c r="AL1903" s="88" t="s">
        <v>10284</v>
      </c>
      <c r="AM1903" s="88" t="s">
        <v>10283</v>
      </c>
      <c r="AN1903" s="88">
        <v>0</v>
      </c>
      <c r="AO1903" s="88" t="s">
        <v>10283</v>
      </c>
      <c r="AP1903" s="88" t="b">
        <v>0</v>
      </c>
      <c r="AQ1903" s="88" t="b">
        <v>0</v>
      </c>
      <c r="AR1903" s="88"/>
      <c r="AS1903" s="88" t="b">
        <v>1</v>
      </c>
      <c r="AT1903" s="88">
        <v>0</v>
      </c>
      <c r="AU1903" s="88">
        <v>1</v>
      </c>
    </row>
    <row r="1904" spans="1:47" ht="15" customHeight="1" x14ac:dyDescent="0.3">
      <c r="A1904" s="46" t="s">
        <v>1378</v>
      </c>
      <c r="B1904" s="46" t="s">
        <v>1378</v>
      </c>
      <c r="C1904" s="50"/>
      <c r="D1904" s="51"/>
      <c r="E1904" s="81"/>
      <c r="F1904" s="52"/>
      <c r="G1904" s="50"/>
      <c r="H1904" s="54"/>
      <c r="I1904" s="53"/>
      <c r="J1904" s="53"/>
      <c r="K1904" s="65"/>
      <c r="L1904" s="79"/>
      <c r="M1904" s="79"/>
      <c r="N1904" s="60"/>
      <c r="O1904" s="88" t="s">
        <v>1736</v>
      </c>
      <c r="P1904" s="83">
        <v>45032.726793981485</v>
      </c>
      <c r="Q1904" s="88"/>
      <c r="R1904" s="78" t="s">
        <v>10285</v>
      </c>
      <c r="S1904" s="88" t="s">
        <v>10283</v>
      </c>
      <c r="T1904" s="88" t="s">
        <v>10280</v>
      </c>
      <c r="U1904" s="88" t="s">
        <v>1378</v>
      </c>
      <c r="V1904" s="88" t="s">
        <v>10284</v>
      </c>
      <c r="W1904" s="78" t="s">
        <v>10286</v>
      </c>
      <c r="X1904" s="83">
        <v>45032.726793981485</v>
      </c>
      <c r="Y1904" s="88" t="s">
        <v>1692</v>
      </c>
      <c r="Z1904" s="88" t="b">
        <v>0</v>
      </c>
      <c r="AA1904" s="88" t="b">
        <v>0</v>
      </c>
      <c r="AB1904" s="88"/>
      <c r="AC1904" s="88">
        <v>10</v>
      </c>
      <c r="AD1904" s="88">
        <v>2</v>
      </c>
      <c r="AE1904" s="88" t="s">
        <v>1693</v>
      </c>
      <c r="AF1904" s="88" t="b">
        <v>0</v>
      </c>
      <c r="AG1904" s="88" t="b">
        <v>0</v>
      </c>
      <c r="AH1904" s="88" t="s">
        <v>10287</v>
      </c>
      <c r="AI1904" s="88" t="b">
        <v>0</v>
      </c>
      <c r="AJ1904" s="88">
        <v>0.82</v>
      </c>
      <c r="AK1904" s="88"/>
      <c r="AL1904" s="88"/>
      <c r="AM1904" s="88" t="s">
        <v>10283</v>
      </c>
      <c r="AN1904" s="88">
        <v>0</v>
      </c>
      <c r="AO1904" s="88"/>
      <c r="AP1904" s="88"/>
      <c r="AQ1904" s="88"/>
      <c r="AR1904" s="88"/>
      <c r="AS1904" s="88"/>
      <c r="AT1904" s="88"/>
      <c r="AU1904" s="88">
        <v>1</v>
      </c>
    </row>
    <row r="1905" spans="1:47" ht="15" customHeight="1" x14ac:dyDescent="0.3">
      <c r="A1905" s="46" t="s">
        <v>1379</v>
      </c>
      <c r="B1905" s="46" t="s">
        <v>1379</v>
      </c>
      <c r="C1905" s="50"/>
      <c r="D1905" s="51"/>
      <c r="E1905" s="81"/>
      <c r="F1905" s="52"/>
      <c r="G1905" s="50"/>
      <c r="H1905" s="54"/>
      <c r="I1905" s="53"/>
      <c r="J1905" s="53"/>
      <c r="K1905" s="65"/>
      <c r="L1905" s="79"/>
      <c r="M1905" s="79"/>
      <c r="N1905" s="60"/>
      <c r="O1905" s="88" t="s">
        <v>1736</v>
      </c>
      <c r="P1905" s="83">
        <v>45034.202164351853</v>
      </c>
      <c r="Q1905" s="88" t="s">
        <v>10288</v>
      </c>
      <c r="R1905" s="88"/>
      <c r="S1905" s="88" t="s">
        <v>10289</v>
      </c>
      <c r="T1905" s="88" t="s">
        <v>10290</v>
      </c>
      <c r="U1905" s="88" t="s">
        <v>10291</v>
      </c>
      <c r="V1905" s="88" t="s">
        <v>10292</v>
      </c>
      <c r="W1905" s="78" t="s">
        <v>10293</v>
      </c>
      <c r="X1905" s="83">
        <v>45034.202164351853</v>
      </c>
      <c r="Y1905" s="88" t="s">
        <v>1692</v>
      </c>
      <c r="Z1905" s="88" t="b">
        <v>0</v>
      </c>
      <c r="AA1905" s="88" t="b">
        <v>0</v>
      </c>
      <c r="AB1905" s="88"/>
      <c r="AC1905" s="88">
        <v>1</v>
      </c>
      <c r="AD1905" s="88">
        <v>0</v>
      </c>
      <c r="AE1905" s="88" t="s">
        <v>1693</v>
      </c>
      <c r="AF1905" s="88" t="b">
        <v>0</v>
      </c>
      <c r="AG1905" s="88" t="b">
        <v>0</v>
      </c>
      <c r="AH1905" s="88" t="s">
        <v>10294</v>
      </c>
      <c r="AI1905" s="88" t="b">
        <v>0</v>
      </c>
      <c r="AJ1905" s="88">
        <v>1</v>
      </c>
      <c r="AK1905" s="88"/>
      <c r="AL1905" s="88"/>
      <c r="AM1905" s="88" t="s">
        <v>10289</v>
      </c>
      <c r="AN1905" s="88">
        <v>0</v>
      </c>
      <c r="AO1905" s="88"/>
      <c r="AP1905" s="88"/>
      <c r="AQ1905" s="88"/>
      <c r="AR1905" s="88"/>
      <c r="AS1905" s="88"/>
      <c r="AT1905" s="88"/>
      <c r="AU1905" s="88">
        <v>1</v>
      </c>
    </row>
    <row r="1906" spans="1:47" ht="15" customHeight="1" x14ac:dyDescent="0.3">
      <c r="A1906" s="46" t="s">
        <v>1380</v>
      </c>
      <c r="B1906" s="46" t="s">
        <v>1381</v>
      </c>
      <c r="C1906" s="50"/>
      <c r="D1906" s="51"/>
      <c r="E1906" s="81"/>
      <c r="F1906" s="52"/>
      <c r="G1906" s="50"/>
      <c r="H1906" s="54"/>
      <c r="I1906" s="53"/>
      <c r="J1906" s="53"/>
      <c r="K1906" s="65"/>
      <c r="L1906" s="79"/>
      <c r="M1906" s="79"/>
      <c r="N1906" s="60"/>
      <c r="O1906" s="88" t="s">
        <v>1697</v>
      </c>
      <c r="P1906" s="83">
        <v>45034.410034722219</v>
      </c>
      <c r="Q1906" s="88" t="s">
        <v>10295</v>
      </c>
      <c r="R1906" s="88"/>
      <c r="S1906" s="88" t="s">
        <v>10296</v>
      </c>
      <c r="T1906" s="88" t="s">
        <v>6378</v>
      </c>
      <c r="U1906" s="88" t="s">
        <v>10297</v>
      </c>
      <c r="V1906" s="88" t="s">
        <v>10298</v>
      </c>
      <c r="W1906" s="78" t="s">
        <v>10299</v>
      </c>
      <c r="X1906" s="83">
        <v>45034.410034722219</v>
      </c>
      <c r="Y1906" s="88" t="s">
        <v>1692</v>
      </c>
      <c r="Z1906" s="88" t="b">
        <v>0</v>
      </c>
      <c r="AA1906" s="88" t="b">
        <v>0</v>
      </c>
      <c r="AB1906" s="88"/>
      <c r="AC1906" s="88">
        <v>2</v>
      </c>
      <c r="AD1906" s="88">
        <v>0</v>
      </c>
      <c r="AE1906" s="88" t="s">
        <v>1693</v>
      </c>
      <c r="AF1906" s="88" t="b">
        <v>0</v>
      </c>
      <c r="AG1906" s="88" t="b">
        <v>0</v>
      </c>
      <c r="AH1906" s="88"/>
      <c r="AI1906" s="88"/>
      <c r="AJ1906" s="88"/>
      <c r="AK1906" s="88" t="s">
        <v>10300</v>
      </c>
      <c r="AL1906" s="88" t="s">
        <v>10301</v>
      </c>
      <c r="AM1906" s="88" t="s">
        <v>10300</v>
      </c>
      <c r="AN1906" s="88">
        <v>0</v>
      </c>
      <c r="AO1906" s="88" t="s">
        <v>10300</v>
      </c>
      <c r="AP1906" s="88" t="b">
        <v>0</v>
      </c>
      <c r="AQ1906" s="88" t="b">
        <v>0</v>
      </c>
      <c r="AR1906" s="88"/>
      <c r="AS1906" s="88" t="b">
        <v>0</v>
      </c>
      <c r="AT1906" s="88">
        <v>0</v>
      </c>
      <c r="AU1906" s="88">
        <v>1</v>
      </c>
    </row>
    <row r="1907" spans="1:47" ht="15" customHeight="1" x14ac:dyDescent="0.3">
      <c r="A1907" s="46" t="s">
        <v>1381</v>
      </c>
      <c r="B1907" s="46" t="s">
        <v>1382</v>
      </c>
      <c r="C1907" s="50"/>
      <c r="D1907" s="51"/>
      <c r="E1907" s="81"/>
      <c r="F1907" s="52"/>
      <c r="G1907" s="50"/>
      <c r="H1907" s="54"/>
      <c r="I1907" s="53"/>
      <c r="J1907" s="53"/>
      <c r="K1907" s="65"/>
      <c r="L1907" s="79"/>
      <c r="M1907" s="79"/>
      <c r="N1907" s="60"/>
      <c r="O1907" s="88" t="s">
        <v>1686</v>
      </c>
      <c r="P1907" s="83">
        <v>45034.411956018521</v>
      </c>
      <c r="Q1907" s="88" t="s">
        <v>10302</v>
      </c>
      <c r="R1907" s="88"/>
      <c r="S1907" s="88" t="s">
        <v>10303</v>
      </c>
      <c r="T1907" s="88" t="s">
        <v>6378</v>
      </c>
      <c r="U1907" s="88" t="s">
        <v>10304</v>
      </c>
      <c r="V1907" s="88" t="s">
        <v>10305</v>
      </c>
      <c r="W1907" s="78" t="s">
        <v>10306</v>
      </c>
      <c r="X1907" s="83">
        <v>45034.411956018521</v>
      </c>
      <c r="Y1907" s="88" t="s">
        <v>1692</v>
      </c>
      <c r="Z1907" s="88" t="b">
        <v>0</v>
      </c>
      <c r="AA1907" s="88" t="b">
        <v>0</v>
      </c>
      <c r="AB1907" s="88"/>
      <c r="AC1907" s="88">
        <v>1</v>
      </c>
      <c r="AD1907" s="88">
        <v>0</v>
      </c>
      <c r="AE1907" s="88" t="s">
        <v>1693</v>
      </c>
      <c r="AF1907" s="88" t="b">
        <v>0</v>
      </c>
      <c r="AG1907" s="88" t="b">
        <v>0</v>
      </c>
      <c r="AH1907" s="88"/>
      <c r="AI1907" s="88"/>
      <c r="AJ1907" s="88"/>
      <c r="AK1907" s="88" t="s">
        <v>10307</v>
      </c>
      <c r="AL1907" s="88" t="s">
        <v>10308</v>
      </c>
      <c r="AM1907" s="88" t="s">
        <v>10307</v>
      </c>
      <c r="AN1907" s="88">
        <v>0</v>
      </c>
      <c r="AO1907" s="88" t="s">
        <v>10300</v>
      </c>
      <c r="AP1907" s="88" t="b">
        <v>1</v>
      </c>
      <c r="AQ1907" s="88" t="b">
        <v>0</v>
      </c>
      <c r="AR1907" s="88"/>
      <c r="AS1907" s="88" t="b">
        <v>0</v>
      </c>
      <c r="AT1907" s="88">
        <v>1</v>
      </c>
      <c r="AU1907" s="88">
        <v>1</v>
      </c>
    </row>
    <row r="1908" spans="1:47" ht="15" customHeight="1" x14ac:dyDescent="0.3">
      <c r="A1908" s="46" t="s">
        <v>1382</v>
      </c>
      <c r="B1908" s="46" t="s">
        <v>1381</v>
      </c>
      <c r="C1908" s="50"/>
      <c r="D1908" s="51"/>
      <c r="E1908" s="81"/>
      <c r="F1908" s="52"/>
      <c r="G1908" s="50"/>
      <c r="H1908" s="54"/>
      <c r="I1908" s="53"/>
      <c r="J1908" s="53"/>
      <c r="K1908" s="65"/>
      <c r="L1908" s="79"/>
      <c r="M1908" s="79"/>
      <c r="N1908" s="60"/>
      <c r="O1908" s="88" t="s">
        <v>1697</v>
      </c>
      <c r="P1908" s="83">
        <v>45034.410416666666</v>
      </c>
      <c r="Q1908" s="88" t="s">
        <v>10309</v>
      </c>
      <c r="R1908" s="88"/>
      <c r="S1908" s="88" t="s">
        <v>10307</v>
      </c>
      <c r="T1908" s="88" t="s">
        <v>6378</v>
      </c>
      <c r="U1908" s="88" t="s">
        <v>10310</v>
      </c>
      <c r="V1908" s="88" t="s">
        <v>10308</v>
      </c>
      <c r="W1908" s="78" t="s">
        <v>10311</v>
      </c>
      <c r="X1908" s="83">
        <v>45034.410416666666</v>
      </c>
      <c r="Y1908" s="88" t="s">
        <v>1692</v>
      </c>
      <c r="Z1908" s="88" t="b">
        <v>0</v>
      </c>
      <c r="AA1908" s="88" t="b">
        <v>0</v>
      </c>
      <c r="AB1908" s="88"/>
      <c r="AC1908" s="88">
        <v>2</v>
      </c>
      <c r="AD1908" s="88">
        <v>0</v>
      </c>
      <c r="AE1908" s="88" t="s">
        <v>1693</v>
      </c>
      <c r="AF1908" s="88" t="b">
        <v>0</v>
      </c>
      <c r="AG1908" s="88" t="b">
        <v>0</v>
      </c>
      <c r="AH1908" s="88"/>
      <c r="AI1908" s="88"/>
      <c r="AJ1908" s="88"/>
      <c r="AK1908" s="88" t="s">
        <v>10300</v>
      </c>
      <c r="AL1908" s="88" t="s">
        <v>10301</v>
      </c>
      <c r="AM1908" s="88" t="s">
        <v>10300</v>
      </c>
      <c r="AN1908" s="88">
        <v>1</v>
      </c>
      <c r="AO1908" s="88" t="s">
        <v>10300</v>
      </c>
      <c r="AP1908" s="88" t="b">
        <v>0</v>
      </c>
      <c r="AQ1908" s="88" t="b">
        <v>0</v>
      </c>
      <c r="AR1908" s="88"/>
      <c r="AS1908" s="88" t="b">
        <v>0</v>
      </c>
      <c r="AT1908" s="88">
        <v>0</v>
      </c>
      <c r="AU1908" s="88">
        <v>1</v>
      </c>
    </row>
    <row r="1909" spans="1:47" ht="15" customHeight="1" x14ac:dyDescent="0.3">
      <c r="A1909" s="46" t="s">
        <v>1383</v>
      </c>
      <c r="B1909" s="46" t="s">
        <v>1381</v>
      </c>
      <c r="C1909" s="50"/>
      <c r="D1909" s="51"/>
      <c r="E1909" s="81"/>
      <c r="F1909" s="52"/>
      <c r="G1909" s="50"/>
      <c r="H1909" s="54"/>
      <c r="I1909" s="53"/>
      <c r="J1909" s="53"/>
      <c r="K1909" s="65"/>
      <c r="L1909" s="79"/>
      <c r="M1909" s="79"/>
      <c r="N1909" s="60"/>
      <c r="O1909" s="88" t="s">
        <v>1697</v>
      </c>
      <c r="P1909" s="83">
        <v>45034.417395833334</v>
      </c>
      <c r="Q1909" s="88" t="s">
        <v>10312</v>
      </c>
      <c r="R1909" s="88"/>
      <c r="S1909" s="88" t="s">
        <v>10313</v>
      </c>
      <c r="T1909" s="88" t="s">
        <v>6378</v>
      </c>
      <c r="U1909" s="88" t="s">
        <v>10314</v>
      </c>
      <c r="V1909" s="88" t="s">
        <v>10315</v>
      </c>
      <c r="W1909" s="78" t="s">
        <v>10316</v>
      </c>
      <c r="X1909" s="83">
        <v>45034.417395833334</v>
      </c>
      <c r="Y1909" s="88" t="s">
        <v>1692</v>
      </c>
      <c r="Z1909" s="88" t="b">
        <v>0</v>
      </c>
      <c r="AA1909" s="88" t="b">
        <v>0</v>
      </c>
      <c r="AB1909" s="88"/>
      <c r="AC1909" s="88">
        <v>1</v>
      </c>
      <c r="AD1909" s="88">
        <v>0</v>
      </c>
      <c r="AE1909" s="88" t="s">
        <v>1693</v>
      </c>
      <c r="AF1909" s="88" t="b">
        <v>0</v>
      </c>
      <c r="AG1909" s="88" t="b">
        <v>0</v>
      </c>
      <c r="AH1909" s="88"/>
      <c r="AI1909" s="88"/>
      <c r="AJ1909" s="88"/>
      <c r="AK1909" s="88" t="s">
        <v>10300</v>
      </c>
      <c r="AL1909" s="88" t="s">
        <v>10301</v>
      </c>
      <c r="AM1909" s="88" t="s">
        <v>10300</v>
      </c>
      <c r="AN1909" s="88">
        <v>0</v>
      </c>
      <c r="AO1909" s="88" t="s">
        <v>10300</v>
      </c>
      <c r="AP1909" s="88" t="b">
        <v>0</v>
      </c>
      <c r="AQ1909" s="88" t="b">
        <v>0</v>
      </c>
      <c r="AR1909" s="88"/>
      <c r="AS1909" s="88" t="b">
        <v>0</v>
      </c>
      <c r="AT1909" s="88">
        <v>0</v>
      </c>
      <c r="AU1909" s="88">
        <v>1</v>
      </c>
    </row>
    <row r="1910" spans="1:47" ht="15" customHeight="1" x14ac:dyDescent="0.3">
      <c r="A1910" s="46" t="s">
        <v>1381</v>
      </c>
      <c r="B1910" s="46" t="s">
        <v>1381</v>
      </c>
      <c r="C1910" s="50"/>
      <c r="D1910" s="51"/>
      <c r="E1910" s="81"/>
      <c r="F1910" s="52"/>
      <c r="G1910" s="50"/>
      <c r="H1910" s="54"/>
      <c r="I1910" s="53"/>
      <c r="J1910" s="53"/>
      <c r="K1910" s="65"/>
      <c r="L1910" s="79"/>
      <c r="M1910" s="79"/>
      <c r="N1910" s="60"/>
      <c r="O1910" s="88" t="s">
        <v>1736</v>
      </c>
      <c r="P1910" s="83">
        <v>45034.408692129633</v>
      </c>
      <c r="Q1910" s="88" t="s">
        <v>10317</v>
      </c>
      <c r="R1910" s="88"/>
      <c r="S1910" s="88" t="s">
        <v>10300</v>
      </c>
      <c r="T1910" s="88" t="s">
        <v>6378</v>
      </c>
      <c r="U1910" s="88" t="s">
        <v>10304</v>
      </c>
      <c r="V1910" s="88" t="s">
        <v>10301</v>
      </c>
      <c r="W1910" s="78" t="s">
        <v>10318</v>
      </c>
      <c r="X1910" s="83">
        <v>45034.408692129633</v>
      </c>
      <c r="Y1910" s="83">
        <v>45034.40997685185</v>
      </c>
      <c r="Z1910" s="88" t="b">
        <v>0</v>
      </c>
      <c r="AA1910" s="88" t="b">
        <v>0</v>
      </c>
      <c r="AB1910" s="88"/>
      <c r="AC1910" s="88">
        <v>8</v>
      </c>
      <c r="AD1910" s="88">
        <v>1</v>
      </c>
      <c r="AE1910" s="88" t="s">
        <v>1693</v>
      </c>
      <c r="AF1910" s="88" t="b">
        <v>0</v>
      </c>
      <c r="AG1910" s="88" t="b">
        <v>0</v>
      </c>
      <c r="AH1910" s="88" t="s">
        <v>10319</v>
      </c>
      <c r="AI1910" s="88" t="b">
        <v>0</v>
      </c>
      <c r="AJ1910" s="88">
        <v>0.9</v>
      </c>
      <c r="AK1910" s="88"/>
      <c r="AL1910" s="88"/>
      <c r="AM1910" s="88" t="s">
        <v>10300</v>
      </c>
      <c r="AN1910" s="88">
        <v>0</v>
      </c>
      <c r="AO1910" s="88"/>
      <c r="AP1910" s="88"/>
      <c r="AQ1910" s="88"/>
      <c r="AR1910" s="88"/>
      <c r="AS1910" s="88"/>
      <c r="AT1910" s="88"/>
      <c r="AU1910" s="88">
        <v>1</v>
      </c>
    </row>
    <row r="1911" spans="1:47" ht="15" customHeight="1" x14ac:dyDescent="0.3">
      <c r="A1911" s="46" t="s">
        <v>1384</v>
      </c>
      <c r="B1911" s="46" t="s">
        <v>1385</v>
      </c>
      <c r="C1911" s="50"/>
      <c r="D1911" s="51"/>
      <c r="E1911" s="81"/>
      <c r="F1911" s="52"/>
      <c r="G1911" s="50"/>
      <c r="H1911" s="54"/>
      <c r="I1911" s="53"/>
      <c r="J1911" s="53"/>
      <c r="K1911" s="65"/>
      <c r="L1911" s="79"/>
      <c r="M1911" s="79"/>
      <c r="N1911" s="60"/>
      <c r="O1911" s="88" t="s">
        <v>1686</v>
      </c>
      <c r="P1911" s="83">
        <v>45033.243020833332</v>
      </c>
      <c r="Q1911" s="88" t="s">
        <v>10320</v>
      </c>
      <c r="R1911" s="88"/>
      <c r="S1911" s="88" t="s">
        <v>10321</v>
      </c>
      <c r="T1911" s="88" t="s">
        <v>9732</v>
      </c>
      <c r="U1911" s="88" t="s">
        <v>1384</v>
      </c>
      <c r="V1911" s="88" t="s">
        <v>10322</v>
      </c>
      <c r="W1911" s="78" t="s">
        <v>10323</v>
      </c>
      <c r="X1911" s="83">
        <v>45033.243020833332</v>
      </c>
      <c r="Y1911" s="88" t="s">
        <v>1692</v>
      </c>
      <c r="Z1911" s="88" t="b">
        <v>0</v>
      </c>
      <c r="AA1911" s="88" t="b">
        <v>0</v>
      </c>
      <c r="AB1911" s="88"/>
      <c r="AC1911" s="88">
        <v>5</v>
      </c>
      <c r="AD1911" s="88">
        <v>0</v>
      </c>
      <c r="AE1911" s="88" t="s">
        <v>1693</v>
      </c>
      <c r="AF1911" s="88" t="b">
        <v>0</v>
      </c>
      <c r="AG1911" s="88" t="b">
        <v>0</v>
      </c>
      <c r="AH1911" s="88"/>
      <c r="AI1911" s="88"/>
      <c r="AJ1911" s="88"/>
      <c r="AK1911" s="88" t="s">
        <v>10324</v>
      </c>
      <c r="AL1911" s="88" t="s">
        <v>10325</v>
      </c>
      <c r="AM1911" s="88" t="s">
        <v>10324</v>
      </c>
      <c r="AN1911" s="88">
        <v>0</v>
      </c>
      <c r="AO1911" s="88" t="s">
        <v>10326</v>
      </c>
      <c r="AP1911" s="88" t="b">
        <v>0</v>
      </c>
      <c r="AQ1911" s="88" t="b">
        <v>0</v>
      </c>
      <c r="AR1911" s="88"/>
      <c r="AS1911" s="88" t="b">
        <v>0</v>
      </c>
      <c r="AT1911" s="88">
        <v>5</v>
      </c>
      <c r="AU1911" s="88">
        <v>1</v>
      </c>
    </row>
    <row r="1912" spans="1:47" ht="15" customHeight="1" x14ac:dyDescent="0.3">
      <c r="A1912" s="46" t="s">
        <v>1386</v>
      </c>
      <c r="B1912" s="46" t="s">
        <v>1387</v>
      </c>
      <c r="C1912" s="50"/>
      <c r="D1912" s="51"/>
      <c r="E1912" s="81"/>
      <c r="F1912" s="52"/>
      <c r="G1912" s="50"/>
      <c r="H1912" s="54"/>
      <c r="I1912" s="53"/>
      <c r="J1912" s="53"/>
      <c r="K1912" s="65"/>
      <c r="L1912" s="79"/>
      <c r="M1912" s="79"/>
      <c r="N1912" s="60"/>
      <c r="O1912" s="88" t="s">
        <v>1686</v>
      </c>
      <c r="P1912" s="83">
        <v>45033.87226851852</v>
      </c>
      <c r="Q1912" s="88" t="s">
        <v>10327</v>
      </c>
      <c r="R1912" s="88"/>
      <c r="S1912" s="88" t="s">
        <v>10328</v>
      </c>
      <c r="T1912" s="88" t="s">
        <v>9732</v>
      </c>
      <c r="U1912" s="88" t="s">
        <v>10329</v>
      </c>
      <c r="V1912" s="88" t="s">
        <v>10330</v>
      </c>
      <c r="W1912" s="78" t="s">
        <v>10331</v>
      </c>
      <c r="X1912" s="83">
        <v>45033.87226851852</v>
      </c>
      <c r="Y1912" s="88" t="s">
        <v>1692</v>
      </c>
      <c r="Z1912" s="88" t="b">
        <v>0</v>
      </c>
      <c r="AA1912" s="88" t="b">
        <v>0</v>
      </c>
      <c r="AB1912" s="88"/>
      <c r="AC1912" s="88">
        <v>1</v>
      </c>
      <c r="AD1912" s="88">
        <v>0</v>
      </c>
      <c r="AE1912" s="88" t="s">
        <v>1693</v>
      </c>
      <c r="AF1912" s="88" t="b">
        <v>0</v>
      </c>
      <c r="AG1912" s="88" t="b">
        <v>0</v>
      </c>
      <c r="AH1912" s="88"/>
      <c r="AI1912" s="88"/>
      <c r="AJ1912" s="88"/>
      <c r="AK1912" s="88" t="s">
        <v>10332</v>
      </c>
      <c r="AL1912" s="88" t="s">
        <v>10333</v>
      </c>
      <c r="AM1912" s="88" t="s">
        <v>10332</v>
      </c>
      <c r="AN1912" s="88">
        <v>0</v>
      </c>
      <c r="AO1912" s="88" t="s">
        <v>10326</v>
      </c>
      <c r="AP1912" s="88" t="b">
        <v>0</v>
      </c>
      <c r="AQ1912" s="88" t="b">
        <v>0</v>
      </c>
      <c r="AR1912" s="88"/>
      <c r="AS1912" s="88" t="b">
        <v>0</v>
      </c>
      <c r="AT1912" s="88">
        <v>1</v>
      </c>
      <c r="AU1912" s="88">
        <v>1</v>
      </c>
    </row>
    <row r="1913" spans="1:47" ht="15" customHeight="1" x14ac:dyDescent="0.3">
      <c r="A1913" s="46" t="s">
        <v>1387</v>
      </c>
      <c r="B1913" s="46" t="s">
        <v>1388</v>
      </c>
      <c r="C1913" s="50"/>
      <c r="D1913" s="51"/>
      <c r="E1913" s="81"/>
      <c r="F1913" s="52"/>
      <c r="G1913" s="50"/>
      <c r="H1913" s="54"/>
      <c r="I1913" s="53"/>
      <c r="J1913" s="53"/>
      <c r="K1913" s="65"/>
      <c r="L1913" s="79"/>
      <c r="M1913" s="79"/>
      <c r="N1913" s="60"/>
      <c r="O1913" s="88" t="s">
        <v>1686</v>
      </c>
      <c r="P1913" s="83">
        <v>45033.532638888886</v>
      </c>
      <c r="Q1913" s="88" t="s">
        <v>10334</v>
      </c>
      <c r="R1913" s="88"/>
      <c r="S1913" s="88" t="s">
        <v>10332</v>
      </c>
      <c r="T1913" s="88" t="s">
        <v>9732</v>
      </c>
      <c r="U1913" s="88" t="s">
        <v>1387</v>
      </c>
      <c r="V1913" s="88" t="s">
        <v>10333</v>
      </c>
      <c r="W1913" s="78" t="s">
        <v>10335</v>
      </c>
      <c r="X1913" s="83">
        <v>45033.532638888886</v>
      </c>
      <c r="Y1913" s="88" t="s">
        <v>1692</v>
      </c>
      <c r="Z1913" s="88" t="b">
        <v>0</v>
      </c>
      <c r="AA1913" s="88" t="b">
        <v>0</v>
      </c>
      <c r="AB1913" s="88"/>
      <c r="AC1913" s="88">
        <v>0</v>
      </c>
      <c r="AD1913" s="88">
        <v>0</v>
      </c>
      <c r="AE1913" s="88" t="s">
        <v>1693</v>
      </c>
      <c r="AF1913" s="88" t="b">
        <v>0</v>
      </c>
      <c r="AG1913" s="88" t="b">
        <v>0</v>
      </c>
      <c r="AH1913" s="88"/>
      <c r="AI1913" s="88"/>
      <c r="AJ1913" s="88"/>
      <c r="AK1913" s="88" t="s">
        <v>10336</v>
      </c>
      <c r="AL1913" s="88" t="s">
        <v>10337</v>
      </c>
      <c r="AM1913" s="88" t="s">
        <v>10336</v>
      </c>
      <c r="AN1913" s="88">
        <v>0</v>
      </c>
      <c r="AO1913" s="88" t="s">
        <v>10326</v>
      </c>
      <c r="AP1913" s="88" t="b">
        <v>0</v>
      </c>
      <c r="AQ1913" s="88" t="b">
        <v>0</v>
      </c>
      <c r="AR1913" s="88"/>
      <c r="AS1913" s="88" t="b">
        <v>0</v>
      </c>
      <c r="AT1913" s="88">
        <v>9</v>
      </c>
      <c r="AU1913" s="88">
        <v>1</v>
      </c>
    </row>
    <row r="1914" spans="1:47" ht="15" customHeight="1" x14ac:dyDescent="0.3">
      <c r="A1914" s="46" t="s">
        <v>1388</v>
      </c>
      <c r="B1914" s="46" t="s">
        <v>1389</v>
      </c>
      <c r="C1914" s="50"/>
      <c r="D1914" s="51"/>
      <c r="E1914" s="81"/>
      <c r="F1914" s="52"/>
      <c r="G1914" s="50"/>
      <c r="H1914" s="54"/>
      <c r="I1914" s="53"/>
      <c r="J1914" s="53"/>
      <c r="K1914" s="65"/>
      <c r="L1914" s="79"/>
      <c r="M1914" s="79"/>
      <c r="N1914" s="60"/>
      <c r="O1914" s="88" t="s">
        <v>1686</v>
      </c>
      <c r="P1914" s="83">
        <v>45033.431620370371</v>
      </c>
      <c r="Q1914" s="88" t="s">
        <v>10338</v>
      </c>
      <c r="R1914" s="88"/>
      <c r="S1914" s="88" t="s">
        <v>10336</v>
      </c>
      <c r="T1914" s="88" t="s">
        <v>9732</v>
      </c>
      <c r="U1914" s="88" t="s">
        <v>10339</v>
      </c>
      <c r="V1914" s="88" t="s">
        <v>10337</v>
      </c>
      <c r="W1914" s="78" t="s">
        <v>10340</v>
      </c>
      <c r="X1914" s="83">
        <v>45033.431620370371</v>
      </c>
      <c r="Y1914" s="88" t="s">
        <v>1692</v>
      </c>
      <c r="Z1914" s="88" t="b">
        <v>0</v>
      </c>
      <c r="AA1914" s="88" t="b">
        <v>0</v>
      </c>
      <c r="AB1914" s="88"/>
      <c r="AC1914" s="88">
        <v>-7</v>
      </c>
      <c r="AD1914" s="88">
        <v>0</v>
      </c>
      <c r="AE1914" s="88" t="s">
        <v>1693</v>
      </c>
      <c r="AF1914" s="88" t="b">
        <v>0</v>
      </c>
      <c r="AG1914" s="88" t="b">
        <v>0</v>
      </c>
      <c r="AH1914" s="88"/>
      <c r="AI1914" s="88"/>
      <c r="AJ1914" s="88"/>
      <c r="AK1914" s="88" t="s">
        <v>10341</v>
      </c>
      <c r="AL1914" s="88" t="s">
        <v>10342</v>
      </c>
      <c r="AM1914" s="88" t="s">
        <v>10341</v>
      </c>
      <c r="AN1914" s="88">
        <v>1</v>
      </c>
      <c r="AO1914" s="88" t="s">
        <v>10326</v>
      </c>
      <c r="AP1914" s="88" t="b">
        <v>0</v>
      </c>
      <c r="AQ1914" s="88" t="b">
        <v>1</v>
      </c>
      <c r="AR1914" s="88" t="s">
        <v>2082</v>
      </c>
      <c r="AS1914" s="88" t="b">
        <v>0</v>
      </c>
      <c r="AT1914" s="88">
        <v>8</v>
      </c>
      <c r="AU1914" s="88">
        <v>2</v>
      </c>
    </row>
    <row r="1915" spans="1:47" ht="15" customHeight="1" x14ac:dyDescent="0.3">
      <c r="A1915" s="46" t="s">
        <v>1389</v>
      </c>
      <c r="B1915" s="46" t="s">
        <v>1388</v>
      </c>
      <c r="C1915" s="50"/>
      <c r="D1915" s="51"/>
      <c r="E1915" s="81"/>
      <c r="F1915" s="52"/>
      <c r="G1915" s="50"/>
      <c r="H1915" s="54"/>
      <c r="I1915" s="53"/>
      <c r="J1915" s="53"/>
      <c r="K1915" s="65"/>
      <c r="L1915" s="79"/>
      <c r="M1915" s="79"/>
      <c r="N1915" s="60"/>
      <c r="O1915" s="88" t="s">
        <v>1686</v>
      </c>
      <c r="P1915" s="83">
        <v>45033.332986111112</v>
      </c>
      <c r="Q1915" s="88" t="s">
        <v>10343</v>
      </c>
      <c r="R1915" s="88"/>
      <c r="S1915" s="88" t="s">
        <v>10341</v>
      </c>
      <c r="T1915" s="88" t="s">
        <v>9732</v>
      </c>
      <c r="U1915" s="88" t="s">
        <v>10344</v>
      </c>
      <c r="V1915" s="88" t="s">
        <v>10342</v>
      </c>
      <c r="W1915" s="78" t="s">
        <v>10345</v>
      </c>
      <c r="X1915" s="83">
        <v>45033.332986111112</v>
      </c>
      <c r="Y1915" s="88" t="s">
        <v>1692</v>
      </c>
      <c r="Z1915" s="88" t="b">
        <v>0</v>
      </c>
      <c r="AA1915" s="88" t="b">
        <v>0</v>
      </c>
      <c r="AB1915" s="88"/>
      <c r="AC1915" s="88">
        <v>18</v>
      </c>
      <c r="AD1915" s="88">
        <v>0</v>
      </c>
      <c r="AE1915" s="88" t="s">
        <v>1693</v>
      </c>
      <c r="AF1915" s="88" t="b">
        <v>0</v>
      </c>
      <c r="AG1915" s="88" t="b">
        <v>0</v>
      </c>
      <c r="AH1915" s="88"/>
      <c r="AI1915" s="88"/>
      <c r="AJ1915" s="88"/>
      <c r="AK1915" s="88" t="s">
        <v>10346</v>
      </c>
      <c r="AL1915" s="88" t="s">
        <v>10347</v>
      </c>
      <c r="AM1915" s="88" t="s">
        <v>10346</v>
      </c>
      <c r="AN1915" s="88">
        <v>1</v>
      </c>
      <c r="AO1915" s="88" t="s">
        <v>10326</v>
      </c>
      <c r="AP1915" s="88" t="b">
        <v>0</v>
      </c>
      <c r="AQ1915" s="88" t="b">
        <v>0</v>
      </c>
      <c r="AR1915" s="88"/>
      <c r="AS1915" s="88" t="b">
        <v>0</v>
      </c>
      <c r="AT1915" s="88">
        <v>7</v>
      </c>
      <c r="AU1915" s="88">
        <v>1</v>
      </c>
    </row>
    <row r="1916" spans="1:47" ht="15" customHeight="1" x14ac:dyDescent="0.3">
      <c r="A1916" s="46" t="s">
        <v>1352</v>
      </c>
      <c r="B1916" s="46" t="s">
        <v>1388</v>
      </c>
      <c r="C1916" s="50"/>
      <c r="D1916" s="51"/>
      <c r="E1916" s="81"/>
      <c r="F1916" s="52"/>
      <c r="G1916" s="50"/>
      <c r="H1916" s="54"/>
      <c r="I1916" s="53"/>
      <c r="J1916" s="53"/>
      <c r="K1916" s="65"/>
      <c r="L1916" s="79"/>
      <c r="M1916" s="79"/>
      <c r="N1916" s="60"/>
      <c r="O1916" s="88" t="s">
        <v>1686</v>
      </c>
      <c r="P1916" s="83">
        <v>45033.435682870368</v>
      </c>
      <c r="Q1916" s="88" t="s">
        <v>10348</v>
      </c>
      <c r="R1916" s="88"/>
      <c r="S1916" s="88" t="s">
        <v>10349</v>
      </c>
      <c r="T1916" s="88" t="s">
        <v>9732</v>
      </c>
      <c r="U1916" s="88" t="s">
        <v>10084</v>
      </c>
      <c r="V1916" s="88" t="s">
        <v>10350</v>
      </c>
      <c r="W1916" s="78" t="s">
        <v>10351</v>
      </c>
      <c r="X1916" s="83">
        <v>45033.435682870368</v>
      </c>
      <c r="Y1916" s="88" t="s">
        <v>1692</v>
      </c>
      <c r="Z1916" s="88" t="b">
        <v>0</v>
      </c>
      <c r="AA1916" s="88" t="b">
        <v>0</v>
      </c>
      <c r="AB1916" s="88"/>
      <c r="AC1916" s="88">
        <v>6</v>
      </c>
      <c r="AD1916" s="88">
        <v>0</v>
      </c>
      <c r="AE1916" s="88" t="s">
        <v>1693</v>
      </c>
      <c r="AF1916" s="88" t="b">
        <v>0</v>
      </c>
      <c r="AG1916" s="88" t="b">
        <v>0</v>
      </c>
      <c r="AH1916" s="88"/>
      <c r="AI1916" s="88"/>
      <c r="AJ1916" s="88"/>
      <c r="AK1916" s="88" t="s">
        <v>10352</v>
      </c>
      <c r="AL1916" s="88" t="s">
        <v>10353</v>
      </c>
      <c r="AM1916" s="88" t="s">
        <v>10352</v>
      </c>
      <c r="AN1916" s="88">
        <v>0</v>
      </c>
      <c r="AO1916" s="88" t="s">
        <v>10326</v>
      </c>
      <c r="AP1916" s="88" t="b">
        <v>0</v>
      </c>
      <c r="AQ1916" s="88" t="b">
        <v>0</v>
      </c>
      <c r="AR1916" s="88"/>
      <c r="AS1916" s="88" t="b">
        <v>0</v>
      </c>
      <c r="AT1916" s="88">
        <v>9</v>
      </c>
      <c r="AU1916" s="88">
        <v>2</v>
      </c>
    </row>
    <row r="1917" spans="1:47" ht="15" customHeight="1" x14ac:dyDescent="0.3">
      <c r="A1917" s="46" t="s">
        <v>1388</v>
      </c>
      <c r="B1917" s="46" t="s">
        <v>1352</v>
      </c>
      <c r="C1917" s="50"/>
      <c r="D1917" s="51"/>
      <c r="E1917" s="81"/>
      <c r="F1917" s="52"/>
      <c r="G1917" s="50"/>
      <c r="H1917" s="54"/>
      <c r="I1917" s="53"/>
      <c r="J1917" s="53"/>
      <c r="K1917" s="65"/>
      <c r="L1917" s="79"/>
      <c r="M1917" s="79"/>
      <c r="N1917" s="60"/>
      <c r="O1917" s="88" t="s">
        <v>1686</v>
      </c>
      <c r="P1917" s="83">
        <v>45033.430613425924</v>
      </c>
      <c r="Q1917" s="88" t="s">
        <v>10354</v>
      </c>
      <c r="R1917" s="88"/>
      <c r="S1917" s="88" t="s">
        <v>10352</v>
      </c>
      <c r="T1917" s="88" t="s">
        <v>9732</v>
      </c>
      <c r="U1917" s="88" t="s">
        <v>10339</v>
      </c>
      <c r="V1917" s="88" t="s">
        <v>10353</v>
      </c>
      <c r="W1917" s="78" t="s">
        <v>10355</v>
      </c>
      <c r="X1917" s="83">
        <v>45033.430613425924</v>
      </c>
      <c r="Y1917" s="88" t="s">
        <v>1692</v>
      </c>
      <c r="Z1917" s="88" t="b">
        <v>0</v>
      </c>
      <c r="AA1917" s="88" t="b">
        <v>0</v>
      </c>
      <c r="AB1917" s="88"/>
      <c r="AC1917" s="88">
        <v>3</v>
      </c>
      <c r="AD1917" s="88">
        <v>0</v>
      </c>
      <c r="AE1917" s="88" t="s">
        <v>1693</v>
      </c>
      <c r="AF1917" s="88" t="b">
        <v>0</v>
      </c>
      <c r="AG1917" s="88" t="b">
        <v>0</v>
      </c>
      <c r="AH1917" s="88"/>
      <c r="AI1917" s="88"/>
      <c r="AJ1917" s="88"/>
      <c r="AK1917" s="88" t="s">
        <v>10356</v>
      </c>
      <c r="AL1917" s="88" t="s">
        <v>10357</v>
      </c>
      <c r="AM1917" s="88" t="s">
        <v>10356</v>
      </c>
      <c r="AN1917" s="88">
        <v>1</v>
      </c>
      <c r="AO1917" s="88" t="s">
        <v>10326</v>
      </c>
      <c r="AP1917" s="88" t="b">
        <v>0</v>
      </c>
      <c r="AQ1917" s="88" t="b">
        <v>0</v>
      </c>
      <c r="AR1917" s="88"/>
      <c r="AS1917" s="88" t="b">
        <v>0</v>
      </c>
      <c r="AT1917" s="88">
        <v>8</v>
      </c>
      <c r="AU1917" s="88">
        <v>1</v>
      </c>
    </row>
    <row r="1918" spans="1:47" ht="15" customHeight="1" x14ac:dyDescent="0.3">
      <c r="A1918" s="46" t="s">
        <v>1352</v>
      </c>
      <c r="B1918" s="46" t="s">
        <v>1388</v>
      </c>
      <c r="C1918" s="50"/>
      <c r="D1918" s="51"/>
      <c r="E1918" s="81"/>
      <c r="F1918" s="52"/>
      <c r="G1918" s="50"/>
      <c r="H1918" s="54"/>
      <c r="I1918" s="53"/>
      <c r="J1918" s="53"/>
      <c r="K1918" s="65"/>
      <c r="L1918" s="79"/>
      <c r="M1918" s="79"/>
      <c r="N1918" s="60"/>
      <c r="O1918" s="88" t="s">
        <v>1686</v>
      </c>
      <c r="P1918" s="83">
        <v>45033.407673611109</v>
      </c>
      <c r="Q1918" s="88" t="s">
        <v>10358</v>
      </c>
      <c r="R1918" s="88"/>
      <c r="S1918" s="88" t="s">
        <v>10356</v>
      </c>
      <c r="T1918" s="88" t="s">
        <v>9732</v>
      </c>
      <c r="U1918" s="88" t="s">
        <v>10084</v>
      </c>
      <c r="V1918" s="88" t="s">
        <v>10357</v>
      </c>
      <c r="W1918" s="78" t="s">
        <v>10359</v>
      </c>
      <c r="X1918" s="83">
        <v>45033.407673611109</v>
      </c>
      <c r="Y1918" s="88" t="s">
        <v>1692</v>
      </c>
      <c r="Z1918" s="88" t="b">
        <v>0</v>
      </c>
      <c r="AA1918" s="88" t="b">
        <v>0</v>
      </c>
      <c r="AB1918" s="88"/>
      <c r="AC1918" s="88">
        <v>8</v>
      </c>
      <c r="AD1918" s="88">
        <v>0</v>
      </c>
      <c r="AE1918" s="88" t="s">
        <v>1693</v>
      </c>
      <c r="AF1918" s="88" t="b">
        <v>0</v>
      </c>
      <c r="AG1918" s="88" t="b">
        <v>0</v>
      </c>
      <c r="AH1918" s="88"/>
      <c r="AI1918" s="88"/>
      <c r="AJ1918" s="88"/>
      <c r="AK1918" s="88" t="s">
        <v>10346</v>
      </c>
      <c r="AL1918" s="88" t="s">
        <v>10347</v>
      </c>
      <c r="AM1918" s="88" t="s">
        <v>10346</v>
      </c>
      <c r="AN1918" s="88">
        <v>1</v>
      </c>
      <c r="AO1918" s="88" t="s">
        <v>10326</v>
      </c>
      <c r="AP1918" s="88" t="b">
        <v>0</v>
      </c>
      <c r="AQ1918" s="88" t="b">
        <v>0</v>
      </c>
      <c r="AR1918" s="88"/>
      <c r="AS1918" s="88" t="b">
        <v>0</v>
      </c>
      <c r="AT1918" s="88">
        <v>7</v>
      </c>
      <c r="AU1918" s="88">
        <v>2</v>
      </c>
    </row>
    <row r="1919" spans="1:47" ht="15" customHeight="1" x14ac:dyDescent="0.3">
      <c r="A1919" s="46" t="s">
        <v>1388</v>
      </c>
      <c r="B1919" s="46" t="s">
        <v>1389</v>
      </c>
      <c r="C1919" s="50"/>
      <c r="D1919" s="51"/>
      <c r="E1919" s="81"/>
      <c r="F1919" s="52"/>
      <c r="G1919" s="50"/>
      <c r="H1919" s="54"/>
      <c r="I1919" s="53"/>
      <c r="J1919" s="53"/>
      <c r="K1919" s="65"/>
      <c r="L1919" s="79"/>
      <c r="M1919" s="79"/>
      <c r="N1919" s="60"/>
      <c r="O1919" s="88" t="s">
        <v>1686</v>
      </c>
      <c r="P1919" s="83">
        <v>45033.31821759259</v>
      </c>
      <c r="Q1919" s="88" t="s">
        <v>10360</v>
      </c>
      <c r="R1919" s="88"/>
      <c r="S1919" s="88" t="s">
        <v>10346</v>
      </c>
      <c r="T1919" s="88" t="s">
        <v>9732</v>
      </c>
      <c r="U1919" s="88" t="s">
        <v>10339</v>
      </c>
      <c r="V1919" s="88" t="s">
        <v>10347</v>
      </c>
      <c r="W1919" s="78" t="s">
        <v>10361</v>
      </c>
      <c r="X1919" s="83">
        <v>45033.31821759259</v>
      </c>
      <c r="Y1919" s="88" t="s">
        <v>1692</v>
      </c>
      <c r="Z1919" s="88" t="b">
        <v>0</v>
      </c>
      <c r="AA1919" s="88" t="b">
        <v>0</v>
      </c>
      <c r="AB1919" s="88"/>
      <c r="AC1919" s="88">
        <v>-7</v>
      </c>
      <c r="AD1919" s="88">
        <v>0</v>
      </c>
      <c r="AE1919" s="88" t="s">
        <v>1693</v>
      </c>
      <c r="AF1919" s="88" t="b">
        <v>0</v>
      </c>
      <c r="AG1919" s="88" t="b">
        <v>0</v>
      </c>
      <c r="AH1919" s="88"/>
      <c r="AI1919" s="88"/>
      <c r="AJ1919" s="88"/>
      <c r="AK1919" s="88" t="s">
        <v>10362</v>
      </c>
      <c r="AL1919" s="88" t="s">
        <v>10363</v>
      </c>
      <c r="AM1919" s="88" t="s">
        <v>10362</v>
      </c>
      <c r="AN1919" s="88">
        <v>2</v>
      </c>
      <c r="AO1919" s="88" t="s">
        <v>10326</v>
      </c>
      <c r="AP1919" s="88" t="b">
        <v>0</v>
      </c>
      <c r="AQ1919" s="88" t="b">
        <v>1</v>
      </c>
      <c r="AR1919" s="88" t="s">
        <v>2082</v>
      </c>
      <c r="AS1919" s="88" t="b">
        <v>0</v>
      </c>
      <c r="AT1919" s="88">
        <v>6</v>
      </c>
      <c r="AU1919" s="88">
        <v>2</v>
      </c>
    </row>
    <row r="1920" spans="1:47" ht="15" customHeight="1" x14ac:dyDescent="0.3">
      <c r="A1920" s="46" t="s">
        <v>1390</v>
      </c>
      <c r="B1920" s="46" t="s">
        <v>1389</v>
      </c>
      <c r="C1920" s="50"/>
      <c r="D1920" s="51"/>
      <c r="E1920" s="81"/>
      <c r="F1920" s="52"/>
      <c r="G1920" s="50"/>
      <c r="H1920" s="54"/>
      <c r="I1920" s="53"/>
      <c r="J1920" s="53"/>
      <c r="K1920" s="65"/>
      <c r="L1920" s="79"/>
      <c r="M1920" s="79"/>
      <c r="N1920" s="60"/>
      <c r="O1920" s="88" t="s">
        <v>1686</v>
      </c>
      <c r="P1920" s="83">
        <v>45033.610891203702</v>
      </c>
      <c r="Q1920" s="88" t="s">
        <v>10364</v>
      </c>
      <c r="R1920" s="88"/>
      <c r="S1920" s="88" t="s">
        <v>10365</v>
      </c>
      <c r="T1920" s="88" t="s">
        <v>9732</v>
      </c>
      <c r="U1920" s="88" t="s">
        <v>1390</v>
      </c>
      <c r="V1920" s="88" t="s">
        <v>10366</v>
      </c>
      <c r="W1920" s="78" t="s">
        <v>10367</v>
      </c>
      <c r="X1920" s="83">
        <v>45033.610891203702</v>
      </c>
      <c r="Y1920" s="88" t="s">
        <v>1692</v>
      </c>
      <c r="Z1920" s="88" t="b">
        <v>0</v>
      </c>
      <c r="AA1920" s="88" t="b">
        <v>0</v>
      </c>
      <c r="AB1920" s="88"/>
      <c r="AC1920" s="88">
        <v>-2</v>
      </c>
      <c r="AD1920" s="88">
        <v>0</v>
      </c>
      <c r="AE1920" s="88" t="s">
        <v>1693</v>
      </c>
      <c r="AF1920" s="88" t="b">
        <v>0</v>
      </c>
      <c r="AG1920" s="88" t="b">
        <v>0</v>
      </c>
      <c r="AH1920" s="88"/>
      <c r="AI1920" s="88"/>
      <c r="AJ1920" s="88"/>
      <c r="AK1920" s="88" t="s">
        <v>10362</v>
      </c>
      <c r="AL1920" s="88" t="s">
        <v>10363</v>
      </c>
      <c r="AM1920" s="88" t="s">
        <v>10362</v>
      </c>
      <c r="AN1920" s="88">
        <v>0</v>
      </c>
      <c r="AO1920" s="88" t="s">
        <v>10326</v>
      </c>
      <c r="AP1920" s="88" t="b">
        <v>0</v>
      </c>
      <c r="AQ1920" s="88" t="b">
        <v>0</v>
      </c>
      <c r="AR1920" s="88"/>
      <c r="AS1920" s="88" t="b">
        <v>0</v>
      </c>
      <c r="AT1920" s="88">
        <v>6</v>
      </c>
      <c r="AU1920" s="88">
        <v>1</v>
      </c>
    </row>
    <row r="1921" spans="1:47" ht="15" customHeight="1" x14ac:dyDescent="0.3">
      <c r="A1921" s="46" t="s">
        <v>1389</v>
      </c>
      <c r="B1921" s="46" t="s">
        <v>1385</v>
      </c>
      <c r="C1921" s="50"/>
      <c r="D1921" s="51"/>
      <c r="E1921" s="81"/>
      <c r="F1921" s="52"/>
      <c r="G1921" s="50"/>
      <c r="H1921" s="54"/>
      <c r="I1921" s="53"/>
      <c r="J1921" s="53"/>
      <c r="K1921" s="65"/>
      <c r="L1921" s="79"/>
      <c r="M1921" s="79"/>
      <c r="N1921" s="60"/>
      <c r="O1921" s="88" t="s">
        <v>1686</v>
      </c>
      <c r="P1921" s="83">
        <v>45033.313668981478</v>
      </c>
      <c r="Q1921" s="88" t="s">
        <v>10368</v>
      </c>
      <c r="R1921" s="88"/>
      <c r="S1921" s="88" t="s">
        <v>10362</v>
      </c>
      <c r="T1921" s="88" t="s">
        <v>9732</v>
      </c>
      <c r="U1921" s="88" t="s">
        <v>10344</v>
      </c>
      <c r="V1921" s="88" t="s">
        <v>10363</v>
      </c>
      <c r="W1921" s="78" t="s">
        <v>10369</v>
      </c>
      <c r="X1921" s="83">
        <v>45033.313668981478</v>
      </c>
      <c r="Y1921" s="88" t="s">
        <v>1692</v>
      </c>
      <c r="Z1921" s="88" t="b">
        <v>0</v>
      </c>
      <c r="AA1921" s="88" t="b">
        <v>0</v>
      </c>
      <c r="AB1921" s="88"/>
      <c r="AC1921" s="88">
        <v>24</v>
      </c>
      <c r="AD1921" s="88">
        <v>0</v>
      </c>
      <c r="AE1921" s="88" t="s">
        <v>1693</v>
      </c>
      <c r="AF1921" s="88" t="b">
        <v>0</v>
      </c>
      <c r="AG1921" s="88" t="b">
        <v>0</v>
      </c>
      <c r="AH1921" s="88"/>
      <c r="AI1921" s="88"/>
      <c r="AJ1921" s="88"/>
      <c r="AK1921" s="88" t="s">
        <v>10324</v>
      </c>
      <c r="AL1921" s="88" t="s">
        <v>10325</v>
      </c>
      <c r="AM1921" s="88" t="s">
        <v>10324</v>
      </c>
      <c r="AN1921" s="88">
        <v>2</v>
      </c>
      <c r="AO1921" s="88" t="s">
        <v>10326</v>
      </c>
      <c r="AP1921" s="88" t="b">
        <v>0</v>
      </c>
      <c r="AQ1921" s="88" t="b">
        <v>0</v>
      </c>
      <c r="AR1921" s="88"/>
      <c r="AS1921" s="88" t="b">
        <v>0</v>
      </c>
      <c r="AT1921" s="88">
        <v>5</v>
      </c>
      <c r="AU1921" s="88">
        <v>1</v>
      </c>
    </row>
    <row r="1922" spans="1:47" ht="15" customHeight="1" x14ac:dyDescent="0.3">
      <c r="A1922" s="46" t="s">
        <v>1391</v>
      </c>
      <c r="B1922" s="46" t="s">
        <v>1392</v>
      </c>
      <c r="C1922" s="50"/>
      <c r="D1922" s="51"/>
      <c r="E1922" s="81"/>
      <c r="F1922" s="52"/>
      <c r="G1922" s="50"/>
      <c r="H1922" s="54"/>
      <c r="I1922" s="53"/>
      <c r="J1922" s="53"/>
      <c r="K1922" s="65"/>
      <c r="L1922" s="79"/>
      <c r="M1922" s="79"/>
      <c r="N1922" s="60"/>
      <c r="O1922" s="88" t="s">
        <v>1686</v>
      </c>
      <c r="P1922" s="83">
        <v>45033.209594907406</v>
      </c>
      <c r="Q1922" s="88" t="s">
        <v>10370</v>
      </c>
      <c r="R1922" s="88"/>
      <c r="S1922" s="88" t="s">
        <v>10371</v>
      </c>
      <c r="T1922" s="88" t="s">
        <v>9732</v>
      </c>
      <c r="U1922" s="88" t="s">
        <v>10372</v>
      </c>
      <c r="V1922" s="88" t="s">
        <v>10373</v>
      </c>
      <c r="W1922" s="78" t="s">
        <v>10374</v>
      </c>
      <c r="X1922" s="83">
        <v>45033.209594907406</v>
      </c>
      <c r="Y1922" s="88" t="s">
        <v>1692</v>
      </c>
      <c r="Z1922" s="88" t="b">
        <v>0</v>
      </c>
      <c r="AA1922" s="88" t="b">
        <v>0</v>
      </c>
      <c r="AB1922" s="88"/>
      <c r="AC1922" s="88">
        <v>18</v>
      </c>
      <c r="AD1922" s="88">
        <v>0</v>
      </c>
      <c r="AE1922" s="88" t="s">
        <v>1693</v>
      </c>
      <c r="AF1922" s="88" t="b">
        <v>0</v>
      </c>
      <c r="AG1922" s="88" t="b">
        <v>0</v>
      </c>
      <c r="AH1922" s="88"/>
      <c r="AI1922" s="88"/>
      <c r="AJ1922" s="88"/>
      <c r="AK1922" s="88" t="s">
        <v>10375</v>
      </c>
      <c r="AL1922" s="88" t="s">
        <v>10376</v>
      </c>
      <c r="AM1922" s="88" t="s">
        <v>10375</v>
      </c>
      <c r="AN1922" s="88">
        <v>0</v>
      </c>
      <c r="AO1922" s="88" t="s">
        <v>10326</v>
      </c>
      <c r="AP1922" s="88" t="b">
        <v>0</v>
      </c>
      <c r="AQ1922" s="88" t="b">
        <v>0</v>
      </c>
      <c r="AR1922" s="88"/>
      <c r="AS1922" s="88" t="b">
        <v>0</v>
      </c>
      <c r="AT1922" s="88">
        <v>4</v>
      </c>
      <c r="AU1922" s="88">
        <v>1</v>
      </c>
    </row>
    <row r="1923" spans="1:47" ht="15" customHeight="1" x14ac:dyDescent="0.3">
      <c r="A1923" s="46" t="s">
        <v>1393</v>
      </c>
      <c r="B1923" s="46" t="s">
        <v>1394</v>
      </c>
      <c r="C1923" s="50"/>
      <c r="D1923" s="51"/>
      <c r="E1923" s="81"/>
      <c r="F1923" s="52"/>
      <c r="G1923" s="50"/>
      <c r="H1923" s="54"/>
      <c r="I1923" s="53"/>
      <c r="J1923" s="53"/>
      <c r="K1923" s="65"/>
      <c r="L1923" s="79"/>
      <c r="M1923" s="79"/>
      <c r="N1923" s="60"/>
      <c r="O1923" s="88" t="s">
        <v>1686</v>
      </c>
      <c r="P1923" s="83">
        <v>45033.177488425928</v>
      </c>
      <c r="Q1923" s="88" t="s">
        <v>10377</v>
      </c>
      <c r="R1923" s="88"/>
      <c r="S1923" s="88" t="s">
        <v>10378</v>
      </c>
      <c r="T1923" s="88" t="s">
        <v>9732</v>
      </c>
      <c r="U1923" s="88" t="s">
        <v>10379</v>
      </c>
      <c r="V1923" s="88" t="s">
        <v>10380</v>
      </c>
      <c r="W1923" s="78" t="s">
        <v>10381</v>
      </c>
      <c r="X1923" s="83">
        <v>45033.177488425928</v>
      </c>
      <c r="Y1923" s="88" t="s">
        <v>1692</v>
      </c>
      <c r="Z1923" s="88" t="b">
        <v>0</v>
      </c>
      <c r="AA1923" s="88" t="b">
        <v>0</v>
      </c>
      <c r="AB1923" s="88"/>
      <c r="AC1923" s="88">
        <v>38</v>
      </c>
      <c r="AD1923" s="88">
        <v>0</v>
      </c>
      <c r="AE1923" s="88" t="s">
        <v>1693</v>
      </c>
      <c r="AF1923" s="88" t="b">
        <v>0</v>
      </c>
      <c r="AG1923" s="88" t="b">
        <v>0</v>
      </c>
      <c r="AH1923" s="88"/>
      <c r="AI1923" s="88"/>
      <c r="AJ1923" s="88"/>
      <c r="AK1923" s="88" t="s">
        <v>10382</v>
      </c>
      <c r="AL1923" s="88" t="s">
        <v>10383</v>
      </c>
      <c r="AM1923" s="88" t="s">
        <v>10382</v>
      </c>
      <c r="AN1923" s="88">
        <v>0</v>
      </c>
      <c r="AO1923" s="88" t="s">
        <v>10326</v>
      </c>
      <c r="AP1923" s="88" t="b">
        <v>0</v>
      </c>
      <c r="AQ1923" s="88" t="b">
        <v>0</v>
      </c>
      <c r="AR1923" s="88"/>
      <c r="AS1923" s="88" t="b">
        <v>0</v>
      </c>
      <c r="AT1923" s="88">
        <v>6</v>
      </c>
      <c r="AU1923" s="88">
        <v>1</v>
      </c>
    </row>
    <row r="1924" spans="1:47" ht="15" customHeight="1" x14ac:dyDescent="0.3">
      <c r="A1924" s="46" t="s">
        <v>1387</v>
      </c>
      <c r="B1924" s="46" t="s">
        <v>1395</v>
      </c>
      <c r="C1924" s="50"/>
      <c r="D1924" s="51"/>
      <c r="E1924" s="81"/>
      <c r="F1924" s="52"/>
      <c r="G1924" s="50"/>
      <c r="H1924" s="54"/>
      <c r="I1924" s="53"/>
      <c r="J1924" s="53"/>
      <c r="K1924" s="65"/>
      <c r="L1924" s="79"/>
      <c r="M1924" s="79"/>
      <c r="N1924" s="60"/>
      <c r="O1924" s="88" t="s">
        <v>1686</v>
      </c>
      <c r="P1924" s="83">
        <v>45033.531666666669</v>
      </c>
      <c r="Q1924" s="88" t="s">
        <v>10384</v>
      </c>
      <c r="R1924" s="88"/>
      <c r="S1924" s="88" t="s">
        <v>10385</v>
      </c>
      <c r="T1924" s="88" t="s">
        <v>9732</v>
      </c>
      <c r="U1924" s="88" t="s">
        <v>1387</v>
      </c>
      <c r="V1924" s="88" t="s">
        <v>10386</v>
      </c>
      <c r="W1924" s="78" t="s">
        <v>10387</v>
      </c>
      <c r="X1924" s="83">
        <v>45033.531666666669</v>
      </c>
      <c r="Y1924" s="88" t="s">
        <v>1692</v>
      </c>
      <c r="Z1924" s="88" t="b">
        <v>0</v>
      </c>
      <c r="AA1924" s="88" t="b">
        <v>0</v>
      </c>
      <c r="AB1924" s="88"/>
      <c r="AC1924" s="88">
        <v>2</v>
      </c>
      <c r="AD1924" s="88">
        <v>0</v>
      </c>
      <c r="AE1924" s="88" t="s">
        <v>1693</v>
      </c>
      <c r="AF1924" s="88" t="b">
        <v>0</v>
      </c>
      <c r="AG1924" s="88" t="b">
        <v>0</v>
      </c>
      <c r="AH1924" s="88"/>
      <c r="AI1924" s="88"/>
      <c r="AJ1924" s="88"/>
      <c r="AK1924" s="88" t="s">
        <v>10388</v>
      </c>
      <c r="AL1924" s="88" t="s">
        <v>10389</v>
      </c>
      <c r="AM1924" s="88" t="s">
        <v>10388</v>
      </c>
      <c r="AN1924" s="88">
        <v>0</v>
      </c>
      <c r="AO1924" s="88" t="s">
        <v>10326</v>
      </c>
      <c r="AP1924" s="88" t="b">
        <v>0</v>
      </c>
      <c r="AQ1924" s="88" t="b">
        <v>0</v>
      </c>
      <c r="AR1924" s="88"/>
      <c r="AS1924" s="88" t="b">
        <v>0</v>
      </c>
      <c r="AT1924" s="88">
        <v>7</v>
      </c>
      <c r="AU1924" s="88">
        <v>1</v>
      </c>
    </row>
    <row r="1925" spans="1:47" ht="15" customHeight="1" x14ac:dyDescent="0.3">
      <c r="A1925" s="46" t="s">
        <v>1395</v>
      </c>
      <c r="B1925" s="46" t="s">
        <v>1394</v>
      </c>
      <c r="C1925" s="50"/>
      <c r="D1925" s="51"/>
      <c r="E1925" s="81"/>
      <c r="F1925" s="52"/>
      <c r="G1925" s="50"/>
      <c r="H1925" s="54"/>
      <c r="I1925" s="53"/>
      <c r="J1925" s="53"/>
      <c r="K1925" s="65"/>
      <c r="L1925" s="79"/>
      <c r="M1925" s="79"/>
      <c r="N1925" s="60"/>
      <c r="O1925" s="88" t="s">
        <v>1686</v>
      </c>
      <c r="P1925" s="83">
        <v>45033.190636574072</v>
      </c>
      <c r="Q1925" s="88" t="s">
        <v>10390</v>
      </c>
      <c r="R1925" s="88"/>
      <c r="S1925" s="88" t="s">
        <v>10388</v>
      </c>
      <c r="T1925" s="88" t="s">
        <v>9732</v>
      </c>
      <c r="U1925" s="88" t="s">
        <v>10391</v>
      </c>
      <c r="V1925" s="88" t="s">
        <v>10389</v>
      </c>
      <c r="W1925" s="78" t="s">
        <v>10392</v>
      </c>
      <c r="X1925" s="83">
        <v>45033.190636574072</v>
      </c>
      <c r="Y1925" s="88" t="s">
        <v>1692</v>
      </c>
      <c r="Z1925" s="88" t="b">
        <v>0</v>
      </c>
      <c r="AA1925" s="88" t="b">
        <v>0</v>
      </c>
      <c r="AB1925" s="88"/>
      <c r="AC1925" s="88">
        <v>3</v>
      </c>
      <c r="AD1925" s="88">
        <v>0</v>
      </c>
      <c r="AE1925" s="88" t="s">
        <v>1693</v>
      </c>
      <c r="AF1925" s="88" t="b">
        <v>0</v>
      </c>
      <c r="AG1925" s="88" t="b">
        <v>0</v>
      </c>
      <c r="AH1925" s="88"/>
      <c r="AI1925" s="88"/>
      <c r="AJ1925" s="88"/>
      <c r="AK1925" s="88" t="s">
        <v>10382</v>
      </c>
      <c r="AL1925" s="88" t="s">
        <v>10383</v>
      </c>
      <c r="AM1925" s="88" t="s">
        <v>10382</v>
      </c>
      <c r="AN1925" s="88">
        <v>1</v>
      </c>
      <c r="AO1925" s="88" t="s">
        <v>10326</v>
      </c>
      <c r="AP1925" s="88" t="b">
        <v>0</v>
      </c>
      <c r="AQ1925" s="88" t="b">
        <v>0</v>
      </c>
      <c r="AR1925" s="88"/>
      <c r="AS1925" s="88" t="b">
        <v>0</v>
      </c>
      <c r="AT1925" s="88">
        <v>6</v>
      </c>
      <c r="AU1925" s="88">
        <v>1</v>
      </c>
    </row>
    <row r="1926" spans="1:47" ht="15" customHeight="1" x14ac:dyDescent="0.3">
      <c r="A1926" s="46" t="s">
        <v>1396</v>
      </c>
      <c r="B1926" s="46" t="s">
        <v>1397</v>
      </c>
      <c r="C1926" s="50"/>
      <c r="D1926" s="51"/>
      <c r="E1926" s="81"/>
      <c r="F1926" s="52"/>
      <c r="G1926" s="50"/>
      <c r="H1926" s="54"/>
      <c r="I1926" s="53"/>
      <c r="J1926" s="53"/>
      <c r="K1926" s="65"/>
      <c r="L1926" s="79"/>
      <c r="M1926" s="79"/>
      <c r="N1926" s="60"/>
      <c r="O1926" s="88" t="s">
        <v>1686</v>
      </c>
      <c r="P1926" s="83">
        <v>45033.240983796299</v>
      </c>
      <c r="Q1926" s="88" t="s">
        <v>10393</v>
      </c>
      <c r="R1926" s="88"/>
      <c r="S1926" s="88" t="s">
        <v>10394</v>
      </c>
      <c r="T1926" s="88" t="s">
        <v>9732</v>
      </c>
      <c r="U1926" s="88" t="s">
        <v>10395</v>
      </c>
      <c r="V1926" s="88" t="s">
        <v>10396</v>
      </c>
      <c r="W1926" s="78" t="s">
        <v>10397</v>
      </c>
      <c r="X1926" s="83">
        <v>45033.240983796299</v>
      </c>
      <c r="Y1926" s="88" t="s">
        <v>1692</v>
      </c>
      <c r="Z1926" s="88" t="b">
        <v>0</v>
      </c>
      <c r="AA1926" s="88" t="b">
        <v>0</v>
      </c>
      <c r="AB1926" s="88"/>
      <c r="AC1926" s="88">
        <v>8</v>
      </c>
      <c r="AD1926" s="88">
        <v>0</v>
      </c>
      <c r="AE1926" s="88" t="s">
        <v>1693</v>
      </c>
      <c r="AF1926" s="88" t="b">
        <v>0</v>
      </c>
      <c r="AG1926" s="88" t="b">
        <v>0</v>
      </c>
      <c r="AH1926" s="88"/>
      <c r="AI1926" s="88"/>
      <c r="AJ1926" s="88"/>
      <c r="AK1926" s="88" t="s">
        <v>10398</v>
      </c>
      <c r="AL1926" s="88" t="s">
        <v>10399</v>
      </c>
      <c r="AM1926" s="88" t="s">
        <v>10398</v>
      </c>
      <c r="AN1926" s="88">
        <v>0</v>
      </c>
      <c r="AO1926" s="88" t="s">
        <v>10326</v>
      </c>
      <c r="AP1926" s="88" t="b">
        <v>0</v>
      </c>
      <c r="AQ1926" s="88" t="b">
        <v>0</v>
      </c>
      <c r="AR1926" s="88"/>
      <c r="AS1926" s="88" t="b">
        <v>0</v>
      </c>
      <c r="AT1926" s="88">
        <v>7</v>
      </c>
      <c r="AU1926" s="88">
        <v>1</v>
      </c>
    </row>
    <row r="1927" spans="1:47" ht="15" customHeight="1" x14ac:dyDescent="0.3">
      <c r="A1927" s="46" t="s">
        <v>1398</v>
      </c>
      <c r="B1927" s="46" t="s">
        <v>1399</v>
      </c>
      <c r="C1927" s="50"/>
      <c r="D1927" s="51"/>
      <c r="E1927" s="81"/>
      <c r="F1927" s="52"/>
      <c r="G1927" s="50"/>
      <c r="H1927" s="54"/>
      <c r="I1927" s="53"/>
      <c r="J1927" s="53"/>
      <c r="K1927" s="65"/>
      <c r="L1927" s="79"/>
      <c r="M1927" s="79"/>
      <c r="N1927" s="60"/>
      <c r="O1927" s="88" t="s">
        <v>1686</v>
      </c>
      <c r="P1927" s="83">
        <v>45033.578773148147</v>
      </c>
      <c r="Q1927" s="88" t="s">
        <v>10400</v>
      </c>
      <c r="R1927" s="88"/>
      <c r="S1927" s="88" t="s">
        <v>10401</v>
      </c>
      <c r="T1927" s="88" t="s">
        <v>9732</v>
      </c>
      <c r="U1927" s="88" t="s">
        <v>10402</v>
      </c>
      <c r="V1927" s="88" t="s">
        <v>10403</v>
      </c>
      <c r="W1927" s="78" t="s">
        <v>10404</v>
      </c>
      <c r="X1927" s="83">
        <v>45033.578773148147</v>
      </c>
      <c r="Y1927" s="88" t="s">
        <v>1692</v>
      </c>
      <c r="Z1927" s="88" t="b">
        <v>0</v>
      </c>
      <c r="AA1927" s="88" t="b">
        <v>0</v>
      </c>
      <c r="AB1927" s="88"/>
      <c r="AC1927" s="88">
        <v>1</v>
      </c>
      <c r="AD1927" s="88">
        <v>0</v>
      </c>
      <c r="AE1927" s="88" t="s">
        <v>1693</v>
      </c>
      <c r="AF1927" s="88" t="b">
        <v>0</v>
      </c>
      <c r="AG1927" s="88" t="b">
        <v>0</v>
      </c>
      <c r="AH1927" s="88"/>
      <c r="AI1927" s="88"/>
      <c r="AJ1927" s="88"/>
      <c r="AK1927" s="88" t="s">
        <v>10405</v>
      </c>
      <c r="AL1927" s="88" t="s">
        <v>10406</v>
      </c>
      <c r="AM1927" s="88" t="s">
        <v>10405</v>
      </c>
      <c r="AN1927" s="88">
        <v>0</v>
      </c>
      <c r="AO1927" s="88" t="s">
        <v>10326</v>
      </c>
      <c r="AP1927" s="88" t="b">
        <v>0</v>
      </c>
      <c r="AQ1927" s="88" t="b">
        <v>0</v>
      </c>
      <c r="AR1927" s="88"/>
      <c r="AS1927" s="88" t="b">
        <v>0</v>
      </c>
      <c r="AT1927" s="88">
        <v>8</v>
      </c>
      <c r="AU1927" s="88">
        <v>1</v>
      </c>
    </row>
    <row r="1928" spans="1:47" ht="15" customHeight="1" x14ac:dyDescent="0.3">
      <c r="A1928" s="46" t="s">
        <v>1399</v>
      </c>
      <c r="B1928" s="46" t="s">
        <v>1397</v>
      </c>
      <c r="C1928" s="50"/>
      <c r="D1928" s="51"/>
      <c r="E1928" s="81"/>
      <c r="F1928" s="52"/>
      <c r="G1928" s="50"/>
      <c r="H1928" s="54"/>
      <c r="I1928" s="53"/>
      <c r="J1928" s="53"/>
      <c r="K1928" s="65"/>
      <c r="L1928" s="79"/>
      <c r="M1928" s="79"/>
      <c r="N1928" s="60"/>
      <c r="O1928" s="88" t="s">
        <v>1686</v>
      </c>
      <c r="P1928" s="83">
        <v>45033.290520833332</v>
      </c>
      <c r="Q1928" s="88" t="s">
        <v>10407</v>
      </c>
      <c r="R1928" s="88"/>
      <c r="S1928" s="88" t="s">
        <v>10405</v>
      </c>
      <c r="T1928" s="88" t="s">
        <v>9732</v>
      </c>
      <c r="U1928" s="88" t="s">
        <v>1399</v>
      </c>
      <c r="V1928" s="88" t="s">
        <v>10406</v>
      </c>
      <c r="W1928" s="78" t="s">
        <v>10408</v>
      </c>
      <c r="X1928" s="83">
        <v>45033.290520833332</v>
      </c>
      <c r="Y1928" s="88" t="s">
        <v>1692</v>
      </c>
      <c r="Z1928" s="88" t="b">
        <v>0</v>
      </c>
      <c r="AA1928" s="88" t="b">
        <v>0</v>
      </c>
      <c r="AB1928" s="88"/>
      <c r="AC1928" s="88">
        <v>10</v>
      </c>
      <c r="AD1928" s="88">
        <v>0</v>
      </c>
      <c r="AE1928" s="88" t="s">
        <v>1693</v>
      </c>
      <c r="AF1928" s="88" t="b">
        <v>0</v>
      </c>
      <c r="AG1928" s="88" t="b">
        <v>0</v>
      </c>
      <c r="AH1928" s="88"/>
      <c r="AI1928" s="88"/>
      <c r="AJ1928" s="88"/>
      <c r="AK1928" s="88" t="s">
        <v>10398</v>
      </c>
      <c r="AL1928" s="88" t="s">
        <v>10399</v>
      </c>
      <c r="AM1928" s="88" t="s">
        <v>10398</v>
      </c>
      <c r="AN1928" s="88">
        <v>1</v>
      </c>
      <c r="AO1928" s="88" t="s">
        <v>10326</v>
      </c>
      <c r="AP1928" s="88" t="b">
        <v>0</v>
      </c>
      <c r="AQ1928" s="88" t="b">
        <v>0</v>
      </c>
      <c r="AR1928" s="88"/>
      <c r="AS1928" s="88" t="b">
        <v>0</v>
      </c>
      <c r="AT1928" s="88">
        <v>7</v>
      </c>
      <c r="AU1928" s="88">
        <v>1</v>
      </c>
    </row>
    <row r="1929" spans="1:47" ht="15" customHeight="1" x14ac:dyDescent="0.3">
      <c r="A1929" s="46" t="s">
        <v>1397</v>
      </c>
      <c r="B1929" s="46" t="s">
        <v>1394</v>
      </c>
      <c r="C1929" s="50"/>
      <c r="D1929" s="51"/>
      <c r="E1929" s="81"/>
      <c r="F1929" s="52"/>
      <c r="G1929" s="50"/>
      <c r="H1929" s="54"/>
      <c r="I1929" s="53"/>
      <c r="J1929" s="53"/>
      <c r="K1929" s="65"/>
      <c r="L1929" s="79"/>
      <c r="M1929" s="79"/>
      <c r="N1929" s="60"/>
      <c r="O1929" s="88" t="s">
        <v>1686</v>
      </c>
      <c r="P1929" s="83">
        <v>45033.225868055553</v>
      </c>
      <c r="Q1929" s="88" t="s">
        <v>10409</v>
      </c>
      <c r="R1929" s="88"/>
      <c r="S1929" s="88" t="s">
        <v>10398</v>
      </c>
      <c r="T1929" s="88" t="s">
        <v>9732</v>
      </c>
      <c r="U1929" s="88" t="s">
        <v>10410</v>
      </c>
      <c r="V1929" s="88" t="s">
        <v>10399</v>
      </c>
      <c r="W1929" s="78" t="s">
        <v>10411</v>
      </c>
      <c r="X1929" s="83">
        <v>45033.225868055553</v>
      </c>
      <c r="Y1929" s="88" t="s">
        <v>1692</v>
      </c>
      <c r="Z1929" s="88" t="b">
        <v>0</v>
      </c>
      <c r="AA1929" s="88" t="b">
        <v>0</v>
      </c>
      <c r="AB1929" s="88"/>
      <c r="AC1929" s="88">
        <v>8</v>
      </c>
      <c r="AD1929" s="88">
        <v>0</v>
      </c>
      <c r="AE1929" s="88" t="s">
        <v>1693</v>
      </c>
      <c r="AF1929" s="88" t="b">
        <v>0</v>
      </c>
      <c r="AG1929" s="88" t="b">
        <v>0</v>
      </c>
      <c r="AH1929" s="88"/>
      <c r="AI1929" s="88"/>
      <c r="AJ1929" s="88"/>
      <c r="AK1929" s="88" t="s">
        <v>10382</v>
      </c>
      <c r="AL1929" s="88" t="s">
        <v>10383</v>
      </c>
      <c r="AM1929" s="88" t="s">
        <v>10382</v>
      </c>
      <c r="AN1929" s="88">
        <v>2</v>
      </c>
      <c r="AO1929" s="88" t="s">
        <v>10326</v>
      </c>
      <c r="AP1929" s="88" t="b">
        <v>0</v>
      </c>
      <c r="AQ1929" s="88" t="b">
        <v>0</v>
      </c>
      <c r="AR1929" s="88"/>
      <c r="AS1929" s="88" t="b">
        <v>0</v>
      </c>
      <c r="AT1929" s="88">
        <v>6</v>
      </c>
      <c r="AU1929" s="88">
        <v>1</v>
      </c>
    </row>
    <row r="1930" spans="1:47" ht="15" customHeight="1" x14ac:dyDescent="0.3">
      <c r="A1930" s="46" t="s">
        <v>1400</v>
      </c>
      <c r="B1930" s="46" t="s">
        <v>1394</v>
      </c>
      <c r="C1930" s="50"/>
      <c r="D1930" s="51"/>
      <c r="E1930" s="81"/>
      <c r="F1930" s="52"/>
      <c r="G1930" s="50"/>
      <c r="H1930" s="54"/>
      <c r="I1930" s="53"/>
      <c r="J1930" s="53"/>
      <c r="K1930" s="65"/>
      <c r="L1930" s="79"/>
      <c r="M1930" s="79"/>
      <c r="N1930" s="60"/>
      <c r="O1930" s="88" t="s">
        <v>1686</v>
      </c>
      <c r="P1930" s="83">
        <v>45033.3046875</v>
      </c>
      <c r="Q1930" s="88" t="s">
        <v>10412</v>
      </c>
      <c r="R1930" s="88"/>
      <c r="S1930" s="88" t="s">
        <v>10413</v>
      </c>
      <c r="T1930" s="88" t="s">
        <v>9732</v>
      </c>
      <c r="U1930" s="88" t="s">
        <v>1400</v>
      </c>
      <c r="V1930" s="88" t="s">
        <v>10414</v>
      </c>
      <c r="W1930" s="78" t="s">
        <v>10415</v>
      </c>
      <c r="X1930" s="83">
        <v>45033.3046875</v>
      </c>
      <c r="Y1930" s="88" t="s">
        <v>1692</v>
      </c>
      <c r="Z1930" s="88" t="b">
        <v>0</v>
      </c>
      <c r="AA1930" s="88" t="b">
        <v>0</v>
      </c>
      <c r="AB1930" s="88"/>
      <c r="AC1930" s="88">
        <v>18</v>
      </c>
      <c r="AD1930" s="88">
        <v>0</v>
      </c>
      <c r="AE1930" s="88" t="s">
        <v>1693</v>
      </c>
      <c r="AF1930" s="88" t="b">
        <v>0</v>
      </c>
      <c r="AG1930" s="88" t="b">
        <v>0</v>
      </c>
      <c r="AH1930" s="88"/>
      <c r="AI1930" s="88"/>
      <c r="AJ1930" s="88"/>
      <c r="AK1930" s="88" t="s">
        <v>10382</v>
      </c>
      <c r="AL1930" s="88" t="s">
        <v>10383</v>
      </c>
      <c r="AM1930" s="88" t="s">
        <v>10382</v>
      </c>
      <c r="AN1930" s="88">
        <v>0</v>
      </c>
      <c r="AO1930" s="88" t="s">
        <v>10326</v>
      </c>
      <c r="AP1930" s="88" t="b">
        <v>0</v>
      </c>
      <c r="AQ1930" s="88" t="b">
        <v>0</v>
      </c>
      <c r="AR1930" s="88"/>
      <c r="AS1930" s="88" t="b">
        <v>0</v>
      </c>
      <c r="AT1930" s="88">
        <v>6</v>
      </c>
      <c r="AU1930" s="88">
        <v>1</v>
      </c>
    </row>
    <row r="1931" spans="1:47" ht="15" customHeight="1" x14ac:dyDescent="0.3">
      <c r="A1931" s="46" t="s">
        <v>1401</v>
      </c>
      <c r="B1931" s="46" t="s">
        <v>1394</v>
      </c>
      <c r="C1931" s="50"/>
      <c r="D1931" s="51"/>
      <c r="E1931" s="81"/>
      <c r="F1931" s="52"/>
      <c r="G1931" s="50"/>
      <c r="H1931" s="54"/>
      <c r="I1931" s="53"/>
      <c r="J1931" s="53"/>
      <c r="K1931" s="65"/>
      <c r="L1931" s="79"/>
      <c r="M1931" s="79"/>
      <c r="N1931" s="60"/>
      <c r="O1931" s="88" t="s">
        <v>1686</v>
      </c>
      <c r="P1931" s="83">
        <v>45033.380682870367</v>
      </c>
      <c r="Q1931" s="88" t="s">
        <v>10416</v>
      </c>
      <c r="R1931" s="88"/>
      <c r="S1931" s="88" t="s">
        <v>10417</v>
      </c>
      <c r="T1931" s="88" t="s">
        <v>9732</v>
      </c>
      <c r="U1931" s="88" t="s">
        <v>10418</v>
      </c>
      <c r="V1931" s="88" t="s">
        <v>10419</v>
      </c>
      <c r="W1931" s="78" t="s">
        <v>10420</v>
      </c>
      <c r="X1931" s="83">
        <v>45033.380682870367</v>
      </c>
      <c r="Y1931" s="88" t="s">
        <v>1692</v>
      </c>
      <c r="Z1931" s="88" t="b">
        <v>0</v>
      </c>
      <c r="AA1931" s="88" t="b">
        <v>0</v>
      </c>
      <c r="AB1931" s="88"/>
      <c r="AC1931" s="88">
        <v>2</v>
      </c>
      <c r="AD1931" s="88">
        <v>0</v>
      </c>
      <c r="AE1931" s="88" t="s">
        <v>1693</v>
      </c>
      <c r="AF1931" s="88" t="b">
        <v>0</v>
      </c>
      <c r="AG1931" s="88" t="b">
        <v>0</v>
      </c>
      <c r="AH1931" s="88"/>
      <c r="AI1931" s="88"/>
      <c r="AJ1931" s="88"/>
      <c r="AK1931" s="88" t="s">
        <v>10382</v>
      </c>
      <c r="AL1931" s="88" t="s">
        <v>10383</v>
      </c>
      <c r="AM1931" s="88" t="s">
        <v>10382</v>
      </c>
      <c r="AN1931" s="88">
        <v>0</v>
      </c>
      <c r="AO1931" s="88" t="s">
        <v>10326</v>
      </c>
      <c r="AP1931" s="88" t="b">
        <v>0</v>
      </c>
      <c r="AQ1931" s="88" t="b">
        <v>0</v>
      </c>
      <c r="AR1931" s="88"/>
      <c r="AS1931" s="88" t="b">
        <v>0</v>
      </c>
      <c r="AT1931" s="88">
        <v>6</v>
      </c>
      <c r="AU1931" s="88">
        <v>1</v>
      </c>
    </row>
    <row r="1932" spans="1:47" ht="15" customHeight="1" x14ac:dyDescent="0.3">
      <c r="A1932" s="46" t="s">
        <v>1402</v>
      </c>
      <c r="B1932" s="46" t="s">
        <v>1403</v>
      </c>
      <c r="C1932" s="50"/>
      <c r="D1932" s="51"/>
      <c r="E1932" s="81"/>
      <c r="F1932" s="52"/>
      <c r="G1932" s="50"/>
      <c r="H1932" s="54"/>
      <c r="I1932" s="53"/>
      <c r="J1932" s="53"/>
      <c r="K1932" s="65"/>
      <c r="L1932" s="79"/>
      <c r="M1932" s="79"/>
      <c r="N1932" s="60"/>
      <c r="O1932" s="88" t="s">
        <v>1686</v>
      </c>
      <c r="P1932" s="83">
        <v>45033.257303240738</v>
      </c>
      <c r="Q1932" s="88" t="s">
        <v>10421</v>
      </c>
      <c r="R1932" s="88"/>
      <c r="S1932" s="88" t="s">
        <v>10422</v>
      </c>
      <c r="T1932" s="88" t="s">
        <v>9732</v>
      </c>
      <c r="U1932" s="88" t="s">
        <v>10423</v>
      </c>
      <c r="V1932" s="88" t="s">
        <v>10424</v>
      </c>
      <c r="W1932" s="78" t="s">
        <v>10425</v>
      </c>
      <c r="X1932" s="83">
        <v>45033.257303240738</v>
      </c>
      <c r="Y1932" s="88" t="s">
        <v>1692</v>
      </c>
      <c r="Z1932" s="88" t="b">
        <v>0</v>
      </c>
      <c r="AA1932" s="88" t="b">
        <v>0</v>
      </c>
      <c r="AB1932" s="88"/>
      <c r="AC1932" s="88">
        <v>4</v>
      </c>
      <c r="AD1932" s="88">
        <v>0</v>
      </c>
      <c r="AE1932" s="88" t="s">
        <v>1693</v>
      </c>
      <c r="AF1932" s="88" t="b">
        <v>0</v>
      </c>
      <c r="AG1932" s="88" t="b">
        <v>0</v>
      </c>
      <c r="AH1932" s="88"/>
      <c r="AI1932" s="88"/>
      <c r="AJ1932" s="88"/>
      <c r="AK1932" s="88" t="s">
        <v>10426</v>
      </c>
      <c r="AL1932" s="88" t="s">
        <v>10427</v>
      </c>
      <c r="AM1932" s="88" t="s">
        <v>10426</v>
      </c>
      <c r="AN1932" s="88">
        <v>0</v>
      </c>
      <c r="AO1932" s="88" t="s">
        <v>10326</v>
      </c>
      <c r="AP1932" s="88" t="b">
        <v>0</v>
      </c>
      <c r="AQ1932" s="88" t="b">
        <v>0</v>
      </c>
      <c r="AR1932" s="88"/>
      <c r="AS1932" s="88" t="b">
        <v>0</v>
      </c>
      <c r="AT1932" s="88">
        <v>7</v>
      </c>
      <c r="AU1932" s="88">
        <v>1</v>
      </c>
    </row>
    <row r="1933" spans="1:47" ht="15" customHeight="1" x14ac:dyDescent="0.3">
      <c r="A1933" s="46" t="s">
        <v>1404</v>
      </c>
      <c r="B1933" s="46" t="s">
        <v>1403</v>
      </c>
      <c r="C1933" s="50"/>
      <c r="D1933" s="51"/>
      <c r="E1933" s="81"/>
      <c r="F1933" s="52"/>
      <c r="G1933" s="50"/>
      <c r="H1933" s="54"/>
      <c r="I1933" s="53"/>
      <c r="J1933" s="53"/>
      <c r="K1933" s="65"/>
      <c r="L1933" s="79"/>
      <c r="M1933" s="79"/>
      <c r="N1933" s="60"/>
      <c r="O1933" s="88" t="s">
        <v>1686</v>
      </c>
      <c r="P1933" s="83">
        <v>45033.367395833331</v>
      </c>
      <c r="Q1933" s="88" t="s">
        <v>10428</v>
      </c>
      <c r="R1933" s="88"/>
      <c r="S1933" s="88" t="s">
        <v>10429</v>
      </c>
      <c r="T1933" s="88" t="s">
        <v>9732</v>
      </c>
      <c r="U1933" s="88" t="s">
        <v>10430</v>
      </c>
      <c r="V1933" s="88" t="s">
        <v>10431</v>
      </c>
      <c r="W1933" s="78" t="s">
        <v>10432</v>
      </c>
      <c r="X1933" s="83">
        <v>45033.367395833331</v>
      </c>
      <c r="Y1933" s="88" t="s">
        <v>1692</v>
      </c>
      <c r="Z1933" s="88" t="b">
        <v>0</v>
      </c>
      <c r="AA1933" s="88" t="b">
        <v>0</v>
      </c>
      <c r="AB1933" s="88"/>
      <c r="AC1933" s="88">
        <v>5</v>
      </c>
      <c r="AD1933" s="88">
        <v>0</v>
      </c>
      <c r="AE1933" s="88" t="s">
        <v>1693</v>
      </c>
      <c r="AF1933" s="88" t="b">
        <v>0</v>
      </c>
      <c r="AG1933" s="88" t="b">
        <v>0</v>
      </c>
      <c r="AH1933" s="88"/>
      <c r="AI1933" s="88"/>
      <c r="AJ1933" s="88"/>
      <c r="AK1933" s="88" t="s">
        <v>10426</v>
      </c>
      <c r="AL1933" s="88" t="s">
        <v>10427</v>
      </c>
      <c r="AM1933" s="88" t="s">
        <v>10426</v>
      </c>
      <c r="AN1933" s="88">
        <v>0</v>
      </c>
      <c r="AO1933" s="88" t="s">
        <v>10326</v>
      </c>
      <c r="AP1933" s="88" t="b">
        <v>0</v>
      </c>
      <c r="AQ1933" s="88" t="b">
        <v>0</v>
      </c>
      <c r="AR1933" s="88"/>
      <c r="AS1933" s="88" t="b">
        <v>0</v>
      </c>
      <c r="AT1933" s="88">
        <v>7</v>
      </c>
      <c r="AU1933" s="88">
        <v>1</v>
      </c>
    </row>
    <row r="1934" spans="1:47" ht="15" customHeight="1" x14ac:dyDescent="0.3">
      <c r="A1934" s="46" t="s">
        <v>1405</v>
      </c>
      <c r="B1934" s="46" t="s">
        <v>1403</v>
      </c>
      <c r="C1934" s="50"/>
      <c r="D1934" s="51"/>
      <c r="E1934" s="81"/>
      <c r="F1934" s="52"/>
      <c r="G1934" s="50"/>
      <c r="H1934" s="54"/>
      <c r="I1934" s="53"/>
      <c r="J1934" s="53"/>
      <c r="K1934" s="65"/>
      <c r="L1934" s="79"/>
      <c r="M1934" s="79"/>
      <c r="N1934" s="60"/>
      <c r="O1934" s="88" t="s">
        <v>1686</v>
      </c>
      <c r="P1934" s="83">
        <v>45033.281631944446</v>
      </c>
      <c r="Q1934" s="88" t="s">
        <v>10433</v>
      </c>
      <c r="R1934" s="88"/>
      <c r="S1934" s="88" t="s">
        <v>10434</v>
      </c>
      <c r="T1934" s="88" t="s">
        <v>9732</v>
      </c>
      <c r="U1934" s="88" t="s">
        <v>10435</v>
      </c>
      <c r="V1934" s="88" t="s">
        <v>10436</v>
      </c>
      <c r="W1934" s="78" t="s">
        <v>10437</v>
      </c>
      <c r="X1934" s="83">
        <v>45033.281631944446</v>
      </c>
      <c r="Y1934" s="88" t="s">
        <v>1692</v>
      </c>
      <c r="Z1934" s="88" t="b">
        <v>0</v>
      </c>
      <c r="AA1934" s="88" t="b">
        <v>0</v>
      </c>
      <c r="AB1934" s="88"/>
      <c r="AC1934" s="88">
        <v>19</v>
      </c>
      <c r="AD1934" s="88">
        <v>0</v>
      </c>
      <c r="AE1934" s="88" t="s">
        <v>1693</v>
      </c>
      <c r="AF1934" s="88" t="b">
        <v>0</v>
      </c>
      <c r="AG1934" s="88" t="b">
        <v>0</v>
      </c>
      <c r="AH1934" s="88"/>
      <c r="AI1934" s="88"/>
      <c r="AJ1934" s="88"/>
      <c r="AK1934" s="88" t="s">
        <v>10426</v>
      </c>
      <c r="AL1934" s="88" t="s">
        <v>10427</v>
      </c>
      <c r="AM1934" s="88" t="s">
        <v>10426</v>
      </c>
      <c r="AN1934" s="88">
        <v>1</v>
      </c>
      <c r="AO1934" s="88" t="s">
        <v>10326</v>
      </c>
      <c r="AP1934" s="88" t="b">
        <v>0</v>
      </c>
      <c r="AQ1934" s="88" t="b">
        <v>0</v>
      </c>
      <c r="AR1934" s="88"/>
      <c r="AS1934" s="88" t="b">
        <v>0</v>
      </c>
      <c r="AT1934" s="88">
        <v>7</v>
      </c>
      <c r="AU1934" s="88">
        <v>1</v>
      </c>
    </row>
    <row r="1935" spans="1:47" ht="15" customHeight="1" x14ac:dyDescent="0.3">
      <c r="A1935" s="46" t="s">
        <v>1300</v>
      </c>
      <c r="B1935" s="46" t="s">
        <v>1403</v>
      </c>
      <c r="C1935" s="50"/>
      <c r="D1935" s="51"/>
      <c r="E1935" s="81"/>
      <c r="F1935" s="52"/>
      <c r="G1935" s="50"/>
      <c r="H1935" s="54"/>
      <c r="I1935" s="53"/>
      <c r="J1935" s="53"/>
      <c r="K1935" s="65"/>
      <c r="L1935" s="79"/>
      <c r="M1935" s="79"/>
      <c r="N1935" s="60"/>
      <c r="O1935" s="88" t="s">
        <v>1686</v>
      </c>
      <c r="P1935" s="83">
        <v>45033.296655092592</v>
      </c>
      <c r="Q1935" s="88" t="s">
        <v>10438</v>
      </c>
      <c r="R1935" s="88"/>
      <c r="S1935" s="88" t="s">
        <v>10439</v>
      </c>
      <c r="T1935" s="88" t="s">
        <v>9732</v>
      </c>
      <c r="U1935" s="88" t="s">
        <v>9759</v>
      </c>
      <c r="V1935" s="88" t="s">
        <v>10440</v>
      </c>
      <c r="W1935" s="78" t="s">
        <v>10441</v>
      </c>
      <c r="X1935" s="83">
        <v>45033.296655092592</v>
      </c>
      <c r="Y1935" s="88" t="s">
        <v>1692</v>
      </c>
      <c r="Z1935" s="88" t="b">
        <v>0</v>
      </c>
      <c r="AA1935" s="88" t="b">
        <v>0</v>
      </c>
      <c r="AB1935" s="88"/>
      <c r="AC1935" s="88">
        <v>9</v>
      </c>
      <c r="AD1935" s="88">
        <v>0</v>
      </c>
      <c r="AE1935" s="88" t="s">
        <v>1693</v>
      </c>
      <c r="AF1935" s="88" t="b">
        <v>0</v>
      </c>
      <c r="AG1935" s="88" t="b">
        <v>0</v>
      </c>
      <c r="AH1935" s="88"/>
      <c r="AI1935" s="88"/>
      <c r="AJ1935" s="88"/>
      <c r="AK1935" s="88" t="s">
        <v>10426</v>
      </c>
      <c r="AL1935" s="88" t="s">
        <v>10427</v>
      </c>
      <c r="AM1935" s="88" t="s">
        <v>10426</v>
      </c>
      <c r="AN1935" s="88">
        <v>0</v>
      </c>
      <c r="AO1935" s="88" t="s">
        <v>10326</v>
      </c>
      <c r="AP1935" s="88" t="b">
        <v>0</v>
      </c>
      <c r="AQ1935" s="88" t="b">
        <v>0</v>
      </c>
      <c r="AR1935" s="88"/>
      <c r="AS1935" s="88" t="b">
        <v>0</v>
      </c>
      <c r="AT1935" s="88">
        <v>7</v>
      </c>
      <c r="AU1935" s="88">
        <v>1</v>
      </c>
    </row>
    <row r="1936" spans="1:47" ht="15" customHeight="1" x14ac:dyDescent="0.3">
      <c r="A1936" s="46" t="s">
        <v>1403</v>
      </c>
      <c r="B1936" s="46" t="s">
        <v>1406</v>
      </c>
      <c r="C1936" s="50"/>
      <c r="D1936" s="51"/>
      <c r="E1936" s="81"/>
      <c r="F1936" s="52"/>
      <c r="G1936" s="50"/>
      <c r="H1936" s="54"/>
      <c r="I1936" s="53"/>
      <c r="J1936" s="53"/>
      <c r="K1936" s="65"/>
      <c r="L1936" s="79"/>
      <c r="M1936" s="79"/>
      <c r="N1936" s="60"/>
      <c r="O1936" s="88" t="s">
        <v>1686</v>
      </c>
      <c r="P1936" s="83">
        <v>45033.514837962961</v>
      </c>
      <c r="Q1936" s="88" t="s">
        <v>10442</v>
      </c>
      <c r="R1936" s="88"/>
      <c r="S1936" s="88" t="s">
        <v>10443</v>
      </c>
      <c r="T1936" s="88" t="s">
        <v>9732</v>
      </c>
      <c r="U1936" s="88" t="s">
        <v>10444</v>
      </c>
      <c r="V1936" s="88" t="s">
        <v>10445</v>
      </c>
      <c r="W1936" s="78" t="s">
        <v>10446</v>
      </c>
      <c r="X1936" s="83">
        <v>45033.514837962961</v>
      </c>
      <c r="Y1936" s="88" t="s">
        <v>1692</v>
      </c>
      <c r="Z1936" s="88" t="b">
        <v>0</v>
      </c>
      <c r="AA1936" s="88" t="b">
        <v>0</v>
      </c>
      <c r="AB1936" s="88"/>
      <c r="AC1936" s="88">
        <v>-1</v>
      </c>
      <c r="AD1936" s="88">
        <v>0</v>
      </c>
      <c r="AE1936" s="88" t="s">
        <v>1693</v>
      </c>
      <c r="AF1936" s="88" t="b">
        <v>0</v>
      </c>
      <c r="AG1936" s="88" t="b">
        <v>0</v>
      </c>
      <c r="AH1936" s="88"/>
      <c r="AI1936" s="88"/>
      <c r="AJ1936" s="88"/>
      <c r="AK1936" s="88" t="s">
        <v>10447</v>
      </c>
      <c r="AL1936" s="88" t="s">
        <v>10448</v>
      </c>
      <c r="AM1936" s="88" t="s">
        <v>10447</v>
      </c>
      <c r="AN1936" s="88">
        <v>0</v>
      </c>
      <c r="AO1936" s="88" t="s">
        <v>10326</v>
      </c>
      <c r="AP1936" s="88" t="b">
        <v>0</v>
      </c>
      <c r="AQ1936" s="88" t="b">
        <v>0</v>
      </c>
      <c r="AR1936" s="88"/>
      <c r="AS1936" s="88" t="b">
        <v>0</v>
      </c>
      <c r="AT1936" s="88">
        <v>8</v>
      </c>
      <c r="AU1936" s="88">
        <v>1</v>
      </c>
    </row>
    <row r="1937" spans="1:47" ht="15" customHeight="1" x14ac:dyDescent="0.3">
      <c r="A1937" s="46" t="s">
        <v>1406</v>
      </c>
      <c r="B1937" s="46" t="s">
        <v>1403</v>
      </c>
      <c r="C1937" s="50"/>
      <c r="D1937" s="51"/>
      <c r="E1937" s="81"/>
      <c r="F1937" s="52"/>
      <c r="G1937" s="50"/>
      <c r="H1937" s="54"/>
      <c r="I1937" s="53"/>
      <c r="J1937" s="53"/>
      <c r="K1937" s="65"/>
      <c r="L1937" s="79"/>
      <c r="M1937" s="79"/>
      <c r="N1937" s="60"/>
      <c r="O1937" s="88" t="s">
        <v>1686</v>
      </c>
      <c r="P1937" s="83">
        <v>45033.507523148146</v>
      </c>
      <c r="Q1937" s="88" t="s">
        <v>10449</v>
      </c>
      <c r="R1937" s="88"/>
      <c r="S1937" s="88" t="s">
        <v>10447</v>
      </c>
      <c r="T1937" s="88" t="s">
        <v>9732</v>
      </c>
      <c r="U1937" s="88" t="s">
        <v>1406</v>
      </c>
      <c r="V1937" s="88" t="s">
        <v>10448</v>
      </c>
      <c r="W1937" s="78" t="s">
        <v>10450</v>
      </c>
      <c r="X1937" s="83">
        <v>45033.507523148146</v>
      </c>
      <c r="Y1937" s="88" t="s">
        <v>1692</v>
      </c>
      <c r="Z1937" s="88" t="b">
        <v>0</v>
      </c>
      <c r="AA1937" s="88" t="b">
        <v>0</v>
      </c>
      <c r="AB1937" s="88"/>
      <c r="AC1937" s="88">
        <v>4</v>
      </c>
      <c r="AD1937" s="88">
        <v>0</v>
      </c>
      <c r="AE1937" s="88" t="s">
        <v>1693</v>
      </c>
      <c r="AF1937" s="88" t="b">
        <v>0</v>
      </c>
      <c r="AG1937" s="88" t="b">
        <v>0</v>
      </c>
      <c r="AH1937" s="88"/>
      <c r="AI1937" s="88"/>
      <c r="AJ1937" s="88"/>
      <c r="AK1937" s="88" t="s">
        <v>10426</v>
      </c>
      <c r="AL1937" s="88" t="s">
        <v>10427</v>
      </c>
      <c r="AM1937" s="88" t="s">
        <v>10426</v>
      </c>
      <c r="AN1937" s="88">
        <v>1</v>
      </c>
      <c r="AO1937" s="88" t="s">
        <v>10326</v>
      </c>
      <c r="AP1937" s="88" t="b">
        <v>0</v>
      </c>
      <c r="AQ1937" s="88" t="b">
        <v>0</v>
      </c>
      <c r="AR1937" s="88"/>
      <c r="AS1937" s="88" t="b">
        <v>0</v>
      </c>
      <c r="AT1937" s="88">
        <v>7</v>
      </c>
      <c r="AU1937" s="88">
        <v>1</v>
      </c>
    </row>
    <row r="1938" spans="1:47" ht="15" customHeight="1" x14ac:dyDescent="0.3">
      <c r="A1938" s="46" t="s">
        <v>1403</v>
      </c>
      <c r="B1938" s="46" t="s">
        <v>1405</v>
      </c>
      <c r="C1938" s="50"/>
      <c r="D1938" s="51"/>
      <c r="E1938" s="81"/>
      <c r="F1938" s="52"/>
      <c r="G1938" s="50"/>
      <c r="H1938" s="54"/>
      <c r="I1938" s="53"/>
      <c r="J1938" s="53"/>
      <c r="K1938" s="65"/>
      <c r="L1938" s="79"/>
      <c r="M1938" s="79"/>
      <c r="N1938" s="60"/>
      <c r="O1938" s="88" t="s">
        <v>1686</v>
      </c>
      <c r="P1938" s="83">
        <v>45033.238981481481</v>
      </c>
      <c r="Q1938" s="88" t="s">
        <v>10451</v>
      </c>
      <c r="R1938" s="88"/>
      <c r="S1938" s="88" t="s">
        <v>10426</v>
      </c>
      <c r="T1938" s="88" t="s">
        <v>9732</v>
      </c>
      <c r="U1938" s="88" t="s">
        <v>10444</v>
      </c>
      <c r="V1938" s="88" t="s">
        <v>10427</v>
      </c>
      <c r="W1938" s="78" t="s">
        <v>10452</v>
      </c>
      <c r="X1938" s="83">
        <v>45033.238981481481</v>
      </c>
      <c r="Y1938" s="83">
        <v>45033.380347222221</v>
      </c>
      <c r="Z1938" s="88" t="b">
        <v>0</v>
      </c>
      <c r="AA1938" s="88" t="b">
        <v>0</v>
      </c>
      <c r="AB1938" s="88"/>
      <c r="AC1938" s="88">
        <v>22</v>
      </c>
      <c r="AD1938" s="88">
        <v>0</v>
      </c>
      <c r="AE1938" s="88" t="s">
        <v>1693</v>
      </c>
      <c r="AF1938" s="88" t="b">
        <v>0</v>
      </c>
      <c r="AG1938" s="88" t="b">
        <v>0</v>
      </c>
      <c r="AH1938" s="88"/>
      <c r="AI1938" s="88"/>
      <c r="AJ1938" s="88"/>
      <c r="AK1938" s="88" t="s">
        <v>10453</v>
      </c>
      <c r="AL1938" s="88" t="s">
        <v>10454</v>
      </c>
      <c r="AM1938" s="88" t="s">
        <v>10453</v>
      </c>
      <c r="AN1938" s="88">
        <v>5</v>
      </c>
      <c r="AO1938" s="88" t="s">
        <v>10326</v>
      </c>
      <c r="AP1938" s="88" t="b">
        <v>0</v>
      </c>
      <c r="AQ1938" s="88" t="b">
        <v>0</v>
      </c>
      <c r="AR1938" s="88"/>
      <c r="AS1938" s="88" t="b">
        <v>0</v>
      </c>
      <c r="AT1938" s="88">
        <v>6</v>
      </c>
      <c r="AU1938" s="88">
        <v>1</v>
      </c>
    </row>
    <row r="1939" spans="1:47" ht="15" customHeight="1" x14ac:dyDescent="0.3">
      <c r="A1939" s="46" t="s">
        <v>1398</v>
      </c>
      <c r="B1939" s="46" t="s">
        <v>1407</v>
      </c>
      <c r="C1939" s="50"/>
      <c r="D1939" s="51"/>
      <c r="E1939" s="81"/>
      <c r="F1939" s="52"/>
      <c r="G1939" s="50"/>
      <c r="H1939" s="54"/>
      <c r="I1939" s="53"/>
      <c r="J1939" s="53"/>
      <c r="K1939" s="65"/>
      <c r="L1939" s="79"/>
      <c r="M1939" s="79"/>
      <c r="N1939" s="60"/>
      <c r="O1939" s="88" t="s">
        <v>1686</v>
      </c>
      <c r="P1939" s="83">
        <v>45033.573506944442</v>
      </c>
      <c r="Q1939" s="88" t="s">
        <v>10455</v>
      </c>
      <c r="R1939" s="88"/>
      <c r="S1939" s="88" t="s">
        <v>10456</v>
      </c>
      <c r="T1939" s="88" t="s">
        <v>9732</v>
      </c>
      <c r="U1939" s="88" t="s">
        <v>10402</v>
      </c>
      <c r="V1939" s="88" t="s">
        <v>10457</v>
      </c>
      <c r="W1939" s="78" t="s">
        <v>10458</v>
      </c>
      <c r="X1939" s="83">
        <v>45033.573506944442</v>
      </c>
      <c r="Y1939" s="83">
        <v>45033.5778125</v>
      </c>
      <c r="Z1939" s="88" t="b">
        <v>0</v>
      </c>
      <c r="AA1939" s="88" t="b">
        <v>0</v>
      </c>
      <c r="AB1939" s="88"/>
      <c r="AC1939" s="88">
        <v>-1</v>
      </c>
      <c r="AD1939" s="88">
        <v>0</v>
      </c>
      <c r="AE1939" s="88" t="s">
        <v>1693</v>
      </c>
      <c r="AF1939" s="88" t="b">
        <v>0</v>
      </c>
      <c r="AG1939" s="88" t="b">
        <v>0</v>
      </c>
      <c r="AH1939" s="88"/>
      <c r="AI1939" s="88"/>
      <c r="AJ1939" s="88"/>
      <c r="AK1939" s="88" t="s">
        <v>10459</v>
      </c>
      <c r="AL1939" s="88" t="s">
        <v>10460</v>
      </c>
      <c r="AM1939" s="88" t="s">
        <v>10459</v>
      </c>
      <c r="AN1939" s="88">
        <v>0</v>
      </c>
      <c r="AO1939" s="88" t="s">
        <v>10326</v>
      </c>
      <c r="AP1939" s="88" t="b">
        <v>0</v>
      </c>
      <c r="AQ1939" s="88" t="b">
        <v>0</v>
      </c>
      <c r="AR1939" s="88"/>
      <c r="AS1939" s="88" t="b">
        <v>0</v>
      </c>
      <c r="AT1939" s="88">
        <v>8</v>
      </c>
      <c r="AU1939" s="88">
        <v>1</v>
      </c>
    </row>
    <row r="1940" spans="1:47" ht="15" customHeight="1" x14ac:dyDescent="0.3">
      <c r="A1940" s="46" t="s">
        <v>1407</v>
      </c>
      <c r="B1940" s="46" t="s">
        <v>1398</v>
      </c>
      <c r="C1940" s="50"/>
      <c r="D1940" s="51"/>
      <c r="E1940" s="81"/>
      <c r="F1940" s="52"/>
      <c r="G1940" s="50"/>
      <c r="H1940" s="54"/>
      <c r="I1940" s="53"/>
      <c r="J1940" s="53"/>
      <c r="K1940" s="65"/>
      <c r="L1940" s="79"/>
      <c r="M1940" s="79"/>
      <c r="N1940" s="60"/>
      <c r="O1940" s="88" t="s">
        <v>1686</v>
      </c>
      <c r="P1940" s="83">
        <v>45033.341099537036</v>
      </c>
      <c r="Q1940" s="88" t="s">
        <v>10461</v>
      </c>
      <c r="R1940" s="88"/>
      <c r="S1940" s="88" t="s">
        <v>10459</v>
      </c>
      <c r="T1940" s="88" t="s">
        <v>9732</v>
      </c>
      <c r="U1940" s="88" t="s">
        <v>1407</v>
      </c>
      <c r="V1940" s="88" t="s">
        <v>10460</v>
      </c>
      <c r="W1940" s="78" t="s">
        <v>10462</v>
      </c>
      <c r="X1940" s="83">
        <v>45033.341099537036</v>
      </c>
      <c r="Y1940" s="88" t="s">
        <v>1692</v>
      </c>
      <c r="Z1940" s="88" t="b">
        <v>0</v>
      </c>
      <c r="AA1940" s="88" t="b">
        <v>0</v>
      </c>
      <c r="AB1940" s="88"/>
      <c r="AC1940" s="88">
        <v>7</v>
      </c>
      <c r="AD1940" s="88">
        <v>0</v>
      </c>
      <c r="AE1940" s="88" t="s">
        <v>1693</v>
      </c>
      <c r="AF1940" s="88" t="b">
        <v>0</v>
      </c>
      <c r="AG1940" s="88" t="b">
        <v>0</v>
      </c>
      <c r="AH1940" s="88"/>
      <c r="AI1940" s="88"/>
      <c r="AJ1940" s="88"/>
      <c r="AK1940" s="88" t="s">
        <v>10463</v>
      </c>
      <c r="AL1940" s="88" t="s">
        <v>10464</v>
      </c>
      <c r="AM1940" s="88" t="s">
        <v>10463</v>
      </c>
      <c r="AN1940" s="88">
        <v>1</v>
      </c>
      <c r="AO1940" s="88" t="s">
        <v>10326</v>
      </c>
      <c r="AP1940" s="88" t="b">
        <v>0</v>
      </c>
      <c r="AQ1940" s="88" t="b">
        <v>0</v>
      </c>
      <c r="AR1940" s="88"/>
      <c r="AS1940" s="88" t="b">
        <v>0</v>
      </c>
      <c r="AT1940" s="88">
        <v>7</v>
      </c>
      <c r="AU1940" s="88">
        <v>1</v>
      </c>
    </row>
    <row r="1941" spans="1:47" ht="15" customHeight="1" x14ac:dyDescent="0.3">
      <c r="A1941" s="46" t="s">
        <v>1398</v>
      </c>
      <c r="B1941" s="46" t="s">
        <v>1405</v>
      </c>
      <c r="C1941" s="50"/>
      <c r="D1941" s="51"/>
      <c r="E1941" s="81"/>
      <c r="F1941" s="52"/>
      <c r="G1941" s="50"/>
      <c r="H1941" s="54"/>
      <c r="I1941" s="53"/>
      <c r="J1941" s="53"/>
      <c r="K1941" s="65"/>
      <c r="L1941" s="79"/>
      <c r="M1941" s="79"/>
      <c r="N1941" s="60"/>
      <c r="O1941" s="88" t="s">
        <v>1686</v>
      </c>
      <c r="P1941" s="83">
        <v>45033.296863425923</v>
      </c>
      <c r="Q1941" s="88" t="s">
        <v>10465</v>
      </c>
      <c r="R1941" s="88"/>
      <c r="S1941" s="88" t="s">
        <v>10463</v>
      </c>
      <c r="T1941" s="88" t="s">
        <v>9732</v>
      </c>
      <c r="U1941" s="88" t="s">
        <v>10402</v>
      </c>
      <c r="V1941" s="88" t="s">
        <v>10464</v>
      </c>
      <c r="W1941" s="78" t="s">
        <v>10466</v>
      </c>
      <c r="X1941" s="83">
        <v>45033.296863425923</v>
      </c>
      <c r="Y1941" s="88" t="s">
        <v>1692</v>
      </c>
      <c r="Z1941" s="88" t="b">
        <v>0</v>
      </c>
      <c r="AA1941" s="88" t="b">
        <v>0</v>
      </c>
      <c r="AB1941" s="88"/>
      <c r="AC1941" s="88">
        <v>-8</v>
      </c>
      <c r="AD1941" s="88">
        <v>0</v>
      </c>
      <c r="AE1941" s="88" t="s">
        <v>1693</v>
      </c>
      <c r="AF1941" s="88" t="b">
        <v>0</v>
      </c>
      <c r="AG1941" s="88" t="b">
        <v>0</v>
      </c>
      <c r="AH1941" s="88"/>
      <c r="AI1941" s="88"/>
      <c r="AJ1941" s="88"/>
      <c r="AK1941" s="88" t="s">
        <v>10453</v>
      </c>
      <c r="AL1941" s="88" t="s">
        <v>10454</v>
      </c>
      <c r="AM1941" s="88" t="s">
        <v>10453</v>
      </c>
      <c r="AN1941" s="88">
        <v>1</v>
      </c>
      <c r="AO1941" s="88" t="s">
        <v>10326</v>
      </c>
      <c r="AP1941" s="88" t="b">
        <v>0</v>
      </c>
      <c r="AQ1941" s="88" t="b">
        <v>1</v>
      </c>
      <c r="AR1941" s="88" t="s">
        <v>2082</v>
      </c>
      <c r="AS1941" s="88" t="b">
        <v>0</v>
      </c>
      <c r="AT1941" s="88">
        <v>6</v>
      </c>
      <c r="AU1941" s="88">
        <v>1</v>
      </c>
    </row>
    <row r="1942" spans="1:47" ht="15" customHeight="1" x14ac:dyDescent="0.3">
      <c r="A1942" s="46" t="s">
        <v>1408</v>
      </c>
      <c r="B1942" s="46" t="s">
        <v>1406</v>
      </c>
      <c r="C1942" s="50"/>
      <c r="D1942" s="51"/>
      <c r="E1942" s="81"/>
      <c r="F1942" s="52"/>
      <c r="G1942" s="50"/>
      <c r="H1942" s="54"/>
      <c r="I1942" s="53"/>
      <c r="J1942" s="53"/>
      <c r="K1942" s="65"/>
      <c r="L1942" s="79"/>
      <c r="M1942" s="79"/>
      <c r="N1942" s="60"/>
      <c r="O1942" s="88" t="s">
        <v>1686</v>
      </c>
      <c r="P1942" s="83">
        <v>45033.575902777775</v>
      </c>
      <c r="Q1942" s="88" t="s">
        <v>10467</v>
      </c>
      <c r="R1942" s="88"/>
      <c r="S1942" s="88" t="s">
        <v>10468</v>
      </c>
      <c r="T1942" s="88" t="s">
        <v>9732</v>
      </c>
      <c r="U1942" s="88" t="s">
        <v>10469</v>
      </c>
      <c r="V1942" s="88" t="s">
        <v>10470</v>
      </c>
      <c r="W1942" s="78" t="s">
        <v>10471</v>
      </c>
      <c r="X1942" s="83">
        <v>45033.575902777775</v>
      </c>
      <c r="Y1942" s="88" t="s">
        <v>1692</v>
      </c>
      <c r="Z1942" s="88" t="b">
        <v>0</v>
      </c>
      <c r="AA1942" s="88" t="b">
        <v>0</v>
      </c>
      <c r="AB1942" s="88"/>
      <c r="AC1942" s="88">
        <v>4</v>
      </c>
      <c r="AD1942" s="88">
        <v>0</v>
      </c>
      <c r="AE1942" s="88" t="s">
        <v>1693</v>
      </c>
      <c r="AF1942" s="88" t="b">
        <v>0</v>
      </c>
      <c r="AG1942" s="88" t="b">
        <v>0</v>
      </c>
      <c r="AH1942" s="88"/>
      <c r="AI1942" s="88"/>
      <c r="AJ1942" s="88"/>
      <c r="AK1942" s="88" t="s">
        <v>10472</v>
      </c>
      <c r="AL1942" s="88" t="s">
        <v>10473</v>
      </c>
      <c r="AM1942" s="88" t="s">
        <v>10472</v>
      </c>
      <c r="AN1942" s="88">
        <v>0</v>
      </c>
      <c r="AO1942" s="88" t="s">
        <v>10326</v>
      </c>
      <c r="AP1942" s="88" t="b">
        <v>0</v>
      </c>
      <c r="AQ1942" s="88" t="b">
        <v>0</v>
      </c>
      <c r="AR1942" s="88"/>
      <c r="AS1942" s="88" t="b">
        <v>0</v>
      </c>
      <c r="AT1942" s="88">
        <v>9</v>
      </c>
      <c r="AU1942" s="88">
        <v>1</v>
      </c>
    </row>
    <row r="1943" spans="1:47" ht="15" customHeight="1" x14ac:dyDescent="0.3">
      <c r="A1943" s="46" t="s">
        <v>1339</v>
      </c>
      <c r="B1943" s="46" t="s">
        <v>1406</v>
      </c>
      <c r="C1943" s="50"/>
      <c r="D1943" s="51"/>
      <c r="E1943" s="81"/>
      <c r="F1943" s="52"/>
      <c r="G1943" s="50"/>
      <c r="H1943" s="54"/>
      <c r="I1943" s="53"/>
      <c r="J1943" s="53"/>
      <c r="K1943" s="65"/>
      <c r="L1943" s="79"/>
      <c r="M1943" s="79"/>
      <c r="N1943" s="60"/>
      <c r="O1943" s="88" t="s">
        <v>1686</v>
      </c>
      <c r="P1943" s="83">
        <v>45033.521944444445</v>
      </c>
      <c r="Q1943" s="88" t="s">
        <v>10474</v>
      </c>
      <c r="R1943" s="88"/>
      <c r="S1943" s="88" t="s">
        <v>10475</v>
      </c>
      <c r="T1943" s="88" t="s">
        <v>9732</v>
      </c>
      <c r="U1943" s="88" t="s">
        <v>1339</v>
      </c>
      <c r="V1943" s="88" t="s">
        <v>10476</v>
      </c>
      <c r="W1943" s="78" t="s">
        <v>10477</v>
      </c>
      <c r="X1943" s="83">
        <v>45033.521944444445</v>
      </c>
      <c r="Y1943" s="88" t="s">
        <v>1692</v>
      </c>
      <c r="Z1943" s="88" t="b">
        <v>0</v>
      </c>
      <c r="AA1943" s="88" t="b">
        <v>0</v>
      </c>
      <c r="AB1943" s="88"/>
      <c r="AC1943" s="88">
        <v>2</v>
      </c>
      <c r="AD1943" s="88">
        <v>0</v>
      </c>
      <c r="AE1943" s="88" t="s">
        <v>1693</v>
      </c>
      <c r="AF1943" s="88" t="b">
        <v>0</v>
      </c>
      <c r="AG1943" s="88" t="b">
        <v>0</v>
      </c>
      <c r="AH1943" s="88"/>
      <c r="AI1943" s="88"/>
      <c r="AJ1943" s="88"/>
      <c r="AK1943" s="88" t="s">
        <v>10472</v>
      </c>
      <c r="AL1943" s="88" t="s">
        <v>10473</v>
      </c>
      <c r="AM1943" s="88" t="s">
        <v>10472</v>
      </c>
      <c r="AN1943" s="88">
        <v>0</v>
      </c>
      <c r="AO1943" s="88" t="s">
        <v>10326</v>
      </c>
      <c r="AP1943" s="88" t="b">
        <v>0</v>
      </c>
      <c r="AQ1943" s="88" t="b">
        <v>0</v>
      </c>
      <c r="AR1943" s="88"/>
      <c r="AS1943" s="88" t="b">
        <v>0</v>
      </c>
      <c r="AT1943" s="88">
        <v>9</v>
      </c>
      <c r="AU1943" s="88">
        <v>1</v>
      </c>
    </row>
    <row r="1944" spans="1:47" ht="15" customHeight="1" x14ac:dyDescent="0.3">
      <c r="A1944" s="46" t="s">
        <v>1406</v>
      </c>
      <c r="B1944" s="46" t="s">
        <v>1339</v>
      </c>
      <c r="C1944" s="50"/>
      <c r="D1944" s="51"/>
      <c r="E1944" s="81"/>
      <c r="F1944" s="52"/>
      <c r="G1944" s="50"/>
      <c r="H1944" s="54"/>
      <c r="I1944" s="53"/>
      <c r="J1944" s="53"/>
      <c r="K1944" s="65"/>
      <c r="L1944" s="79"/>
      <c r="M1944" s="79"/>
      <c r="N1944" s="60"/>
      <c r="O1944" s="88" t="s">
        <v>1686</v>
      </c>
      <c r="P1944" s="83">
        <v>45033.509328703702</v>
      </c>
      <c r="Q1944" s="88" t="s">
        <v>10478</v>
      </c>
      <c r="R1944" s="88"/>
      <c r="S1944" s="88" t="s">
        <v>10472</v>
      </c>
      <c r="T1944" s="88" t="s">
        <v>9732</v>
      </c>
      <c r="U1944" s="88" t="s">
        <v>1406</v>
      </c>
      <c r="V1944" s="88" t="s">
        <v>10473</v>
      </c>
      <c r="W1944" s="78" t="s">
        <v>10479</v>
      </c>
      <c r="X1944" s="83">
        <v>45033.509328703702</v>
      </c>
      <c r="Y1944" s="88" t="s">
        <v>1692</v>
      </c>
      <c r="Z1944" s="88" t="b">
        <v>0</v>
      </c>
      <c r="AA1944" s="88" t="b">
        <v>0</v>
      </c>
      <c r="AB1944" s="88"/>
      <c r="AC1944" s="88">
        <v>16</v>
      </c>
      <c r="AD1944" s="88">
        <v>0</v>
      </c>
      <c r="AE1944" s="88" t="s">
        <v>1693</v>
      </c>
      <c r="AF1944" s="88" t="b">
        <v>0</v>
      </c>
      <c r="AG1944" s="88" t="b">
        <v>0</v>
      </c>
      <c r="AH1944" s="88"/>
      <c r="AI1944" s="88"/>
      <c r="AJ1944" s="88"/>
      <c r="AK1944" s="88" t="s">
        <v>10480</v>
      </c>
      <c r="AL1944" s="88" t="s">
        <v>10481</v>
      </c>
      <c r="AM1944" s="88" t="s">
        <v>10480</v>
      </c>
      <c r="AN1944" s="88">
        <v>2</v>
      </c>
      <c r="AO1944" s="88" t="s">
        <v>10326</v>
      </c>
      <c r="AP1944" s="88" t="b">
        <v>0</v>
      </c>
      <c r="AQ1944" s="88" t="b">
        <v>0</v>
      </c>
      <c r="AR1944" s="88"/>
      <c r="AS1944" s="88" t="b">
        <v>0</v>
      </c>
      <c r="AT1944" s="88">
        <v>8</v>
      </c>
      <c r="AU1944" s="88">
        <v>1</v>
      </c>
    </row>
    <row r="1945" spans="1:47" ht="15" customHeight="1" x14ac:dyDescent="0.3">
      <c r="A1945" s="46" t="s">
        <v>1409</v>
      </c>
      <c r="B1945" s="46" t="s">
        <v>1339</v>
      </c>
      <c r="C1945" s="50"/>
      <c r="D1945" s="51"/>
      <c r="E1945" s="81"/>
      <c r="F1945" s="52"/>
      <c r="G1945" s="50"/>
      <c r="H1945" s="54"/>
      <c r="I1945" s="53"/>
      <c r="J1945" s="53"/>
      <c r="K1945" s="65"/>
      <c r="L1945" s="79"/>
      <c r="M1945" s="79"/>
      <c r="N1945" s="60"/>
      <c r="O1945" s="88" t="s">
        <v>1686</v>
      </c>
      <c r="P1945" s="83">
        <v>45033.502106481479</v>
      </c>
      <c r="Q1945" s="88" t="s">
        <v>10482</v>
      </c>
      <c r="R1945" s="88"/>
      <c r="S1945" s="88" t="s">
        <v>10483</v>
      </c>
      <c r="T1945" s="88" t="s">
        <v>9732</v>
      </c>
      <c r="U1945" s="88" t="s">
        <v>1409</v>
      </c>
      <c r="V1945" s="88" t="s">
        <v>10484</v>
      </c>
      <c r="W1945" s="78" t="s">
        <v>10485</v>
      </c>
      <c r="X1945" s="83">
        <v>45033.502106481479</v>
      </c>
      <c r="Y1945" s="88" t="s">
        <v>1692</v>
      </c>
      <c r="Z1945" s="88" t="b">
        <v>0</v>
      </c>
      <c r="AA1945" s="88" t="b">
        <v>0</v>
      </c>
      <c r="AB1945" s="88"/>
      <c r="AC1945" s="88">
        <v>2</v>
      </c>
      <c r="AD1945" s="88">
        <v>0</v>
      </c>
      <c r="AE1945" s="88" t="s">
        <v>1693</v>
      </c>
      <c r="AF1945" s="88" t="b">
        <v>0</v>
      </c>
      <c r="AG1945" s="88" t="b">
        <v>0</v>
      </c>
      <c r="AH1945" s="88"/>
      <c r="AI1945" s="88"/>
      <c r="AJ1945" s="88"/>
      <c r="AK1945" s="88" t="s">
        <v>10480</v>
      </c>
      <c r="AL1945" s="88" t="s">
        <v>10481</v>
      </c>
      <c r="AM1945" s="88" t="s">
        <v>10480</v>
      </c>
      <c r="AN1945" s="88">
        <v>1</v>
      </c>
      <c r="AO1945" s="88" t="s">
        <v>10326</v>
      </c>
      <c r="AP1945" s="88" t="b">
        <v>0</v>
      </c>
      <c r="AQ1945" s="88" t="b">
        <v>0</v>
      </c>
      <c r="AR1945" s="88"/>
      <c r="AS1945" s="88" t="b">
        <v>0</v>
      </c>
      <c r="AT1945" s="88">
        <v>8</v>
      </c>
      <c r="AU1945" s="88">
        <v>1</v>
      </c>
    </row>
    <row r="1946" spans="1:47" ht="15" customHeight="1" x14ac:dyDescent="0.3">
      <c r="A1946" s="46" t="s">
        <v>1390</v>
      </c>
      <c r="B1946" s="46" t="s">
        <v>1339</v>
      </c>
      <c r="C1946" s="50"/>
      <c r="D1946" s="51"/>
      <c r="E1946" s="81"/>
      <c r="F1946" s="52"/>
      <c r="G1946" s="50"/>
      <c r="H1946" s="54"/>
      <c r="I1946" s="53"/>
      <c r="J1946" s="53"/>
      <c r="K1946" s="65"/>
      <c r="L1946" s="79"/>
      <c r="M1946" s="79"/>
      <c r="N1946" s="60"/>
      <c r="O1946" s="88" t="s">
        <v>1686</v>
      </c>
      <c r="P1946" s="83">
        <v>45033.60361111111</v>
      </c>
      <c r="Q1946" s="88" t="s">
        <v>10486</v>
      </c>
      <c r="R1946" s="88"/>
      <c r="S1946" s="88" t="s">
        <v>10487</v>
      </c>
      <c r="T1946" s="88" t="s">
        <v>9732</v>
      </c>
      <c r="U1946" s="88" t="s">
        <v>1390</v>
      </c>
      <c r="V1946" s="88" t="s">
        <v>10488</v>
      </c>
      <c r="W1946" s="78" t="s">
        <v>10489</v>
      </c>
      <c r="X1946" s="83">
        <v>45033.60361111111</v>
      </c>
      <c r="Y1946" s="88" t="s">
        <v>1692</v>
      </c>
      <c r="Z1946" s="88" t="b">
        <v>0</v>
      </c>
      <c r="AA1946" s="88" t="b">
        <v>0</v>
      </c>
      <c r="AB1946" s="88"/>
      <c r="AC1946" s="88">
        <v>-1</v>
      </c>
      <c r="AD1946" s="88">
        <v>0</v>
      </c>
      <c r="AE1946" s="88" t="s">
        <v>1693</v>
      </c>
      <c r="AF1946" s="88" t="b">
        <v>0</v>
      </c>
      <c r="AG1946" s="88" t="b">
        <v>0</v>
      </c>
      <c r="AH1946" s="88"/>
      <c r="AI1946" s="88"/>
      <c r="AJ1946" s="88"/>
      <c r="AK1946" s="88" t="s">
        <v>10480</v>
      </c>
      <c r="AL1946" s="88" t="s">
        <v>10481</v>
      </c>
      <c r="AM1946" s="88" t="s">
        <v>10480</v>
      </c>
      <c r="AN1946" s="88">
        <v>0</v>
      </c>
      <c r="AO1946" s="88" t="s">
        <v>10326</v>
      </c>
      <c r="AP1946" s="88" t="b">
        <v>0</v>
      </c>
      <c r="AQ1946" s="88" t="b">
        <v>0</v>
      </c>
      <c r="AR1946" s="88"/>
      <c r="AS1946" s="88" t="b">
        <v>0</v>
      </c>
      <c r="AT1946" s="88">
        <v>8</v>
      </c>
      <c r="AU1946" s="88">
        <v>1</v>
      </c>
    </row>
    <row r="1947" spans="1:47" ht="15" customHeight="1" x14ac:dyDescent="0.3">
      <c r="A1947" s="46" t="s">
        <v>1339</v>
      </c>
      <c r="B1947" s="46" t="s">
        <v>1409</v>
      </c>
      <c r="C1947" s="50"/>
      <c r="D1947" s="51"/>
      <c r="E1947" s="81"/>
      <c r="F1947" s="52"/>
      <c r="G1947" s="50"/>
      <c r="H1947" s="54"/>
      <c r="I1947" s="53"/>
      <c r="J1947" s="53"/>
      <c r="K1947" s="65"/>
      <c r="L1947" s="79"/>
      <c r="M1947" s="79"/>
      <c r="N1947" s="60"/>
      <c r="O1947" s="88" t="s">
        <v>1686</v>
      </c>
      <c r="P1947" s="83">
        <v>45033.494537037041</v>
      </c>
      <c r="Q1947" s="88" t="s">
        <v>10490</v>
      </c>
      <c r="R1947" s="88"/>
      <c r="S1947" s="88" t="s">
        <v>10480</v>
      </c>
      <c r="T1947" s="88" t="s">
        <v>9732</v>
      </c>
      <c r="U1947" s="88" t="s">
        <v>1339</v>
      </c>
      <c r="V1947" s="88" t="s">
        <v>10481</v>
      </c>
      <c r="W1947" s="78" t="s">
        <v>10491</v>
      </c>
      <c r="X1947" s="83">
        <v>45033.494537037041</v>
      </c>
      <c r="Y1947" s="88" t="s">
        <v>1692</v>
      </c>
      <c r="Z1947" s="88" t="b">
        <v>0</v>
      </c>
      <c r="AA1947" s="88" t="b">
        <v>0</v>
      </c>
      <c r="AB1947" s="88"/>
      <c r="AC1947" s="88">
        <v>23</v>
      </c>
      <c r="AD1947" s="88">
        <v>0</v>
      </c>
      <c r="AE1947" s="88" t="s">
        <v>1693</v>
      </c>
      <c r="AF1947" s="88" t="b">
        <v>0</v>
      </c>
      <c r="AG1947" s="88" t="b">
        <v>0</v>
      </c>
      <c r="AH1947" s="88"/>
      <c r="AI1947" s="88"/>
      <c r="AJ1947" s="88"/>
      <c r="AK1947" s="88" t="s">
        <v>10492</v>
      </c>
      <c r="AL1947" s="88" t="s">
        <v>10493</v>
      </c>
      <c r="AM1947" s="88" t="s">
        <v>10492</v>
      </c>
      <c r="AN1947" s="88">
        <v>3</v>
      </c>
      <c r="AO1947" s="88" t="s">
        <v>10326</v>
      </c>
      <c r="AP1947" s="88" t="b">
        <v>0</v>
      </c>
      <c r="AQ1947" s="88" t="b">
        <v>0</v>
      </c>
      <c r="AR1947" s="88"/>
      <c r="AS1947" s="88" t="b">
        <v>0</v>
      </c>
      <c r="AT1947" s="88">
        <v>7</v>
      </c>
      <c r="AU1947" s="88">
        <v>1</v>
      </c>
    </row>
    <row r="1948" spans="1:47" ht="15" customHeight="1" x14ac:dyDescent="0.3">
      <c r="A1948" s="46" t="s">
        <v>1410</v>
      </c>
      <c r="B1948" s="46" t="s">
        <v>630</v>
      </c>
      <c r="C1948" s="50"/>
      <c r="D1948" s="51"/>
      <c r="E1948" s="81"/>
      <c r="F1948" s="52"/>
      <c r="G1948" s="50"/>
      <c r="H1948" s="54"/>
      <c r="I1948" s="53"/>
      <c r="J1948" s="53"/>
      <c r="K1948" s="65"/>
      <c r="L1948" s="79"/>
      <c r="M1948" s="79"/>
      <c r="N1948" s="60"/>
      <c r="O1948" s="88" t="s">
        <v>1686</v>
      </c>
      <c r="P1948" s="83">
        <v>45033.883888888886</v>
      </c>
      <c r="Q1948" s="88" t="s">
        <v>10494</v>
      </c>
      <c r="R1948" s="88"/>
      <c r="S1948" s="88" t="s">
        <v>10495</v>
      </c>
      <c r="T1948" s="88" t="s">
        <v>4674</v>
      </c>
      <c r="U1948" s="88" t="s">
        <v>10496</v>
      </c>
      <c r="V1948" s="88" t="s">
        <v>10497</v>
      </c>
      <c r="W1948" s="78" t="s">
        <v>10498</v>
      </c>
      <c r="X1948" s="83">
        <v>45033.883888888886</v>
      </c>
      <c r="Y1948" s="83">
        <v>45034.028287037036</v>
      </c>
      <c r="Z1948" s="88" t="b">
        <v>0</v>
      </c>
      <c r="AA1948" s="88" t="b">
        <v>0</v>
      </c>
      <c r="AB1948" s="88"/>
      <c r="AC1948" s="88">
        <v>-5</v>
      </c>
      <c r="AD1948" s="88">
        <v>0</v>
      </c>
      <c r="AE1948" s="88" t="s">
        <v>1693</v>
      </c>
      <c r="AF1948" s="88" t="b">
        <v>0</v>
      </c>
      <c r="AG1948" s="88" t="b">
        <v>0</v>
      </c>
      <c r="AH1948" s="88"/>
      <c r="AI1948" s="88"/>
      <c r="AJ1948" s="88"/>
      <c r="AK1948" s="88" t="s">
        <v>4717</v>
      </c>
      <c r="AL1948" s="88" t="s">
        <v>4718</v>
      </c>
      <c r="AM1948" s="88" t="s">
        <v>4717</v>
      </c>
      <c r="AN1948" s="88">
        <v>0</v>
      </c>
      <c r="AO1948" s="88" t="s">
        <v>4679</v>
      </c>
      <c r="AP1948" s="88" t="b">
        <v>0</v>
      </c>
      <c r="AQ1948" s="88" t="b">
        <v>1</v>
      </c>
      <c r="AR1948" s="88" t="s">
        <v>2082</v>
      </c>
      <c r="AS1948" s="88" t="b">
        <v>0</v>
      </c>
      <c r="AT1948" s="88">
        <v>2</v>
      </c>
      <c r="AU1948" s="88">
        <v>1</v>
      </c>
    </row>
    <row r="1949" spans="1:47" ht="15" customHeight="1" x14ac:dyDescent="0.3">
      <c r="A1949" s="46" t="s">
        <v>1410</v>
      </c>
      <c r="B1949" s="46" t="s">
        <v>634</v>
      </c>
      <c r="C1949" s="50"/>
      <c r="D1949" s="51"/>
      <c r="E1949" s="81"/>
      <c r="F1949" s="52"/>
      <c r="G1949" s="50"/>
      <c r="H1949" s="54"/>
      <c r="I1949" s="53"/>
      <c r="J1949" s="53"/>
      <c r="K1949" s="65"/>
      <c r="L1949" s="79"/>
      <c r="M1949" s="79"/>
      <c r="N1949" s="60"/>
      <c r="O1949" s="88" t="s">
        <v>1686</v>
      </c>
      <c r="P1949" s="83">
        <v>45033.88521990741</v>
      </c>
      <c r="Q1949" s="88" t="s">
        <v>10499</v>
      </c>
      <c r="R1949" s="88"/>
      <c r="S1949" s="88" t="s">
        <v>10500</v>
      </c>
      <c r="T1949" s="88" t="s">
        <v>4674</v>
      </c>
      <c r="U1949" s="88" t="s">
        <v>10496</v>
      </c>
      <c r="V1949" s="88" t="s">
        <v>10501</v>
      </c>
      <c r="W1949" s="78" t="s">
        <v>10502</v>
      </c>
      <c r="X1949" s="83">
        <v>45033.88521990741</v>
      </c>
      <c r="Y1949" s="88" t="s">
        <v>1692</v>
      </c>
      <c r="Z1949" s="88" t="b">
        <v>0</v>
      </c>
      <c r="AA1949" s="88" t="b">
        <v>0</v>
      </c>
      <c r="AB1949" s="88"/>
      <c r="AC1949" s="88">
        <v>8</v>
      </c>
      <c r="AD1949" s="88">
        <v>0</v>
      </c>
      <c r="AE1949" s="88" t="s">
        <v>1693</v>
      </c>
      <c r="AF1949" s="88" t="b">
        <v>0</v>
      </c>
      <c r="AG1949" s="88" t="b">
        <v>0</v>
      </c>
      <c r="AH1949" s="88"/>
      <c r="AI1949" s="88"/>
      <c r="AJ1949" s="88"/>
      <c r="AK1949" s="88" t="s">
        <v>4731</v>
      </c>
      <c r="AL1949" s="88" t="s">
        <v>4733</v>
      </c>
      <c r="AM1949" s="88" t="s">
        <v>4731</v>
      </c>
      <c r="AN1949" s="88">
        <v>0</v>
      </c>
      <c r="AO1949" s="88" t="s">
        <v>4679</v>
      </c>
      <c r="AP1949" s="88" t="b">
        <v>0</v>
      </c>
      <c r="AQ1949" s="88" t="b">
        <v>0</v>
      </c>
      <c r="AR1949" s="88"/>
      <c r="AS1949" s="88" t="b">
        <v>0</v>
      </c>
      <c r="AT1949" s="88">
        <v>4</v>
      </c>
      <c r="AU1949" s="88">
        <v>1</v>
      </c>
    </row>
    <row r="1950" spans="1:47" ht="15" customHeight="1" x14ac:dyDescent="0.3">
      <c r="A1950" s="46" t="s">
        <v>1409</v>
      </c>
      <c r="B1950" s="46" t="s">
        <v>1410</v>
      </c>
      <c r="C1950" s="50"/>
      <c r="D1950" s="51"/>
      <c r="E1950" s="81"/>
      <c r="F1950" s="52"/>
      <c r="G1950" s="50"/>
      <c r="H1950" s="54"/>
      <c r="I1950" s="53"/>
      <c r="J1950" s="53"/>
      <c r="K1950" s="65"/>
      <c r="L1950" s="79"/>
      <c r="M1950" s="79"/>
      <c r="N1950" s="60"/>
      <c r="O1950" s="88" t="s">
        <v>1686</v>
      </c>
      <c r="P1950" s="83">
        <v>45033.518229166664</v>
      </c>
      <c r="Q1950" s="88" t="s">
        <v>10503</v>
      </c>
      <c r="R1950" s="88"/>
      <c r="S1950" s="88" t="s">
        <v>10504</v>
      </c>
      <c r="T1950" s="88" t="s">
        <v>9732</v>
      </c>
      <c r="U1950" s="88" t="s">
        <v>1409</v>
      </c>
      <c r="V1950" s="88" t="s">
        <v>10505</v>
      </c>
      <c r="W1950" s="78" t="s">
        <v>10506</v>
      </c>
      <c r="X1950" s="83">
        <v>45033.518229166664</v>
      </c>
      <c r="Y1950" s="88" t="s">
        <v>1692</v>
      </c>
      <c r="Z1950" s="88" t="b">
        <v>0</v>
      </c>
      <c r="AA1950" s="88" t="b">
        <v>0</v>
      </c>
      <c r="AB1950" s="88"/>
      <c r="AC1950" s="88">
        <v>6</v>
      </c>
      <c r="AD1950" s="88">
        <v>0</v>
      </c>
      <c r="AE1950" s="88" t="s">
        <v>1693</v>
      </c>
      <c r="AF1950" s="88" t="b">
        <v>0</v>
      </c>
      <c r="AG1950" s="88" t="b">
        <v>0</v>
      </c>
      <c r="AH1950" s="88"/>
      <c r="AI1950" s="88"/>
      <c r="AJ1950" s="88"/>
      <c r="AK1950" s="88" t="s">
        <v>10507</v>
      </c>
      <c r="AL1950" s="88" t="s">
        <v>10508</v>
      </c>
      <c r="AM1950" s="88" t="s">
        <v>10507</v>
      </c>
      <c r="AN1950" s="88">
        <v>0</v>
      </c>
      <c r="AO1950" s="88" t="s">
        <v>10326</v>
      </c>
      <c r="AP1950" s="88" t="b">
        <v>0</v>
      </c>
      <c r="AQ1950" s="88" t="b">
        <v>0</v>
      </c>
      <c r="AR1950" s="88"/>
      <c r="AS1950" s="88" t="b">
        <v>0</v>
      </c>
      <c r="AT1950" s="88">
        <v>8</v>
      </c>
      <c r="AU1950" s="88">
        <v>1</v>
      </c>
    </row>
    <row r="1951" spans="1:47" ht="15" customHeight="1" x14ac:dyDescent="0.3">
      <c r="A1951" s="46" t="s">
        <v>1410</v>
      </c>
      <c r="B1951" s="46" t="s">
        <v>1409</v>
      </c>
      <c r="C1951" s="50"/>
      <c r="D1951" s="51"/>
      <c r="E1951" s="81"/>
      <c r="F1951" s="52"/>
      <c r="G1951" s="50"/>
      <c r="H1951" s="54"/>
      <c r="I1951" s="53"/>
      <c r="J1951" s="53"/>
      <c r="K1951" s="65"/>
      <c r="L1951" s="79"/>
      <c r="M1951" s="79"/>
      <c r="N1951" s="60"/>
      <c r="O1951" s="88" t="s">
        <v>1686</v>
      </c>
      <c r="P1951" s="83">
        <v>45033.506898148145</v>
      </c>
      <c r="Q1951" s="88" t="s">
        <v>10509</v>
      </c>
      <c r="R1951" s="88"/>
      <c r="S1951" s="88" t="s">
        <v>10507</v>
      </c>
      <c r="T1951" s="88" t="s">
        <v>9732</v>
      </c>
      <c r="U1951" s="88" t="s">
        <v>10496</v>
      </c>
      <c r="V1951" s="88" t="s">
        <v>10508</v>
      </c>
      <c r="W1951" s="78" t="s">
        <v>10510</v>
      </c>
      <c r="X1951" s="83">
        <v>45033.506898148145</v>
      </c>
      <c r="Y1951" s="88" t="s">
        <v>1692</v>
      </c>
      <c r="Z1951" s="88" t="b">
        <v>0</v>
      </c>
      <c r="AA1951" s="88" t="b">
        <v>0</v>
      </c>
      <c r="AB1951" s="88"/>
      <c r="AC1951" s="88">
        <v>3</v>
      </c>
      <c r="AD1951" s="88">
        <v>0</v>
      </c>
      <c r="AE1951" s="88" t="s">
        <v>1693</v>
      </c>
      <c r="AF1951" s="88" t="b">
        <v>0</v>
      </c>
      <c r="AG1951" s="88" t="b">
        <v>0</v>
      </c>
      <c r="AH1951" s="88"/>
      <c r="AI1951" s="88"/>
      <c r="AJ1951" s="88"/>
      <c r="AK1951" s="88" t="s">
        <v>10492</v>
      </c>
      <c r="AL1951" s="88" t="s">
        <v>10493</v>
      </c>
      <c r="AM1951" s="88" t="s">
        <v>10492</v>
      </c>
      <c r="AN1951" s="88">
        <v>1</v>
      </c>
      <c r="AO1951" s="88" t="s">
        <v>10326</v>
      </c>
      <c r="AP1951" s="88" t="b">
        <v>0</v>
      </c>
      <c r="AQ1951" s="88" t="b">
        <v>0</v>
      </c>
      <c r="AR1951" s="88"/>
      <c r="AS1951" s="88" t="b">
        <v>0</v>
      </c>
      <c r="AT1951" s="88">
        <v>7</v>
      </c>
      <c r="AU1951" s="88">
        <v>1</v>
      </c>
    </row>
    <row r="1952" spans="1:47" ht="15" customHeight="1" x14ac:dyDescent="0.3">
      <c r="A1952" s="46" t="s">
        <v>1390</v>
      </c>
      <c r="B1952" s="46" t="s">
        <v>1409</v>
      </c>
      <c r="C1952" s="50"/>
      <c r="D1952" s="51"/>
      <c r="E1952" s="81"/>
      <c r="F1952" s="52"/>
      <c r="G1952" s="50"/>
      <c r="H1952" s="54"/>
      <c r="I1952" s="53"/>
      <c r="J1952" s="53"/>
      <c r="K1952" s="65"/>
      <c r="L1952" s="79"/>
      <c r="M1952" s="79"/>
      <c r="N1952" s="60"/>
      <c r="O1952" s="88" t="s">
        <v>1686</v>
      </c>
      <c r="P1952" s="83">
        <v>45033.608020833337</v>
      </c>
      <c r="Q1952" s="88" t="s">
        <v>10511</v>
      </c>
      <c r="R1952" s="88"/>
      <c r="S1952" s="88" t="s">
        <v>10512</v>
      </c>
      <c r="T1952" s="88" t="s">
        <v>9732</v>
      </c>
      <c r="U1952" s="88" t="s">
        <v>1390</v>
      </c>
      <c r="V1952" s="88" t="s">
        <v>10513</v>
      </c>
      <c r="W1952" s="78" t="s">
        <v>10514</v>
      </c>
      <c r="X1952" s="83">
        <v>45033.608020833337</v>
      </c>
      <c r="Y1952" s="88" t="s">
        <v>1692</v>
      </c>
      <c r="Z1952" s="88" t="b">
        <v>0</v>
      </c>
      <c r="AA1952" s="88" t="b">
        <v>0</v>
      </c>
      <c r="AB1952" s="88"/>
      <c r="AC1952" s="88">
        <v>-1</v>
      </c>
      <c r="AD1952" s="88">
        <v>0</v>
      </c>
      <c r="AE1952" s="88" t="s">
        <v>1693</v>
      </c>
      <c r="AF1952" s="88" t="b">
        <v>0</v>
      </c>
      <c r="AG1952" s="88" t="b">
        <v>0</v>
      </c>
      <c r="AH1952" s="88"/>
      <c r="AI1952" s="88"/>
      <c r="AJ1952" s="88"/>
      <c r="AK1952" s="88" t="s">
        <v>10483</v>
      </c>
      <c r="AL1952" s="88" t="s">
        <v>10484</v>
      </c>
      <c r="AM1952" s="88" t="s">
        <v>10483</v>
      </c>
      <c r="AN1952" s="88">
        <v>0</v>
      </c>
      <c r="AO1952" s="88" t="s">
        <v>10326</v>
      </c>
      <c r="AP1952" s="88" t="b">
        <v>0</v>
      </c>
      <c r="AQ1952" s="88" t="b">
        <v>0</v>
      </c>
      <c r="AR1952" s="88"/>
      <c r="AS1952" s="88" t="b">
        <v>0</v>
      </c>
      <c r="AT1952" s="88">
        <v>9</v>
      </c>
      <c r="AU1952" s="88">
        <v>1</v>
      </c>
    </row>
    <row r="1953" spans="1:47" ht="15" customHeight="1" x14ac:dyDescent="0.3">
      <c r="A1953" s="46" t="s">
        <v>1409</v>
      </c>
      <c r="B1953" s="46" t="s">
        <v>1405</v>
      </c>
      <c r="C1953" s="50"/>
      <c r="D1953" s="51"/>
      <c r="E1953" s="81"/>
      <c r="F1953" s="52"/>
      <c r="G1953" s="50"/>
      <c r="H1953" s="54"/>
      <c r="I1953" s="53"/>
      <c r="J1953" s="53"/>
      <c r="K1953" s="65"/>
      <c r="L1953" s="79"/>
      <c r="M1953" s="79"/>
      <c r="N1953" s="60"/>
      <c r="O1953" s="88" t="s">
        <v>1686</v>
      </c>
      <c r="P1953" s="83">
        <v>45033.362442129626</v>
      </c>
      <c r="Q1953" s="88" t="s">
        <v>10515</v>
      </c>
      <c r="R1953" s="88"/>
      <c r="S1953" s="88" t="s">
        <v>10492</v>
      </c>
      <c r="T1953" s="88" t="s">
        <v>9732</v>
      </c>
      <c r="U1953" s="88" t="s">
        <v>1409</v>
      </c>
      <c r="V1953" s="88" t="s">
        <v>10493</v>
      </c>
      <c r="W1953" s="78" t="s">
        <v>10516</v>
      </c>
      <c r="X1953" s="83">
        <v>45033.362442129626</v>
      </c>
      <c r="Y1953" s="88" t="s">
        <v>1692</v>
      </c>
      <c r="Z1953" s="88" t="b">
        <v>0</v>
      </c>
      <c r="AA1953" s="88" t="b">
        <v>0</v>
      </c>
      <c r="AB1953" s="88"/>
      <c r="AC1953" s="88">
        <v>43</v>
      </c>
      <c r="AD1953" s="88">
        <v>0</v>
      </c>
      <c r="AE1953" s="88" t="s">
        <v>1693</v>
      </c>
      <c r="AF1953" s="88" t="b">
        <v>0</v>
      </c>
      <c r="AG1953" s="88" t="b">
        <v>0</v>
      </c>
      <c r="AH1953" s="88"/>
      <c r="AI1953" s="88"/>
      <c r="AJ1953" s="88"/>
      <c r="AK1953" s="88" t="s">
        <v>10453</v>
      </c>
      <c r="AL1953" s="88" t="s">
        <v>10454</v>
      </c>
      <c r="AM1953" s="88" t="s">
        <v>10453</v>
      </c>
      <c r="AN1953" s="88">
        <v>2</v>
      </c>
      <c r="AO1953" s="88" t="s">
        <v>10326</v>
      </c>
      <c r="AP1953" s="88" t="b">
        <v>0</v>
      </c>
      <c r="AQ1953" s="88" t="b">
        <v>0</v>
      </c>
      <c r="AR1953" s="88"/>
      <c r="AS1953" s="88" t="b">
        <v>0</v>
      </c>
      <c r="AT1953" s="88">
        <v>6</v>
      </c>
      <c r="AU1953" s="88">
        <v>1</v>
      </c>
    </row>
    <row r="1954" spans="1:47" ht="15" customHeight="1" x14ac:dyDescent="0.3">
      <c r="A1954" s="46" t="s">
        <v>1352</v>
      </c>
      <c r="B1954" s="46" t="s">
        <v>1405</v>
      </c>
      <c r="C1954" s="50"/>
      <c r="D1954" s="51"/>
      <c r="E1954" s="81"/>
      <c r="F1954" s="52"/>
      <c r="G1954" s="50"/>
      <c r="H1954" s="54"/>
      <c r="I1954" s="53"/>
      <c r="J1954" s="53"/>
      <c r="K1954" s="65"/>
      <c r="L1954" s="79"/>
      <c r="M1954" s="79"/>
      <c r="N1954" s="60"/>
      <c r="O1954" s="88" t="s">
        <v>1686</v>
      </c>
      <c r="P1954" s="83">
        <v>45033.408750000002</v>
      </c>
      <c r="Q1954" s="88" t="s">
        <v>10517</v>
      </c>
      <c r="R1954" s="88"/>
      <c r="S1954" s="88" t="s">
        <v>10518</v>
      </c>
      <c r="T1954" s="88" t="s">
        <v>9732</v>
      </c>
      <c r="U1954" s="88" t="s">
        <v>10084</v>
      </c>
      <c r="V1954" s="88" t="s">
        <v>10519</v>
      </c>
      <c r="W1954" s="78" t="s">
        <v>10520</v>
      </c>
      <c r="X1954" s="83">
        <v>45033.408750000002</v>
      </c>
      <c r="Y1954" s="88" t="s">
        <v>1692</v>
      </c>
      <c r="Z1954" s="88" t="b">
        <v>0</v>
      </c>
      <c r="AA1954" s="88" t="b">
        <v>0</v>
      </c>
      <c r="AB1954" s="88"/>
      <c r="AC1954" s="88">
        <v>6</v>
      </c>
      <c r="AD1954" s="88">
        <v>0</v>
      </c>
      <c r="AE1954" s="88" t="s">
        <v>1693</v>
      </c>
      <c r="AF1954" s="88" t="b">
        <v>0</v>
      </c>
      <c r="AG1954" s="88" t="b">
        <v>0</v>
      </c>
      <c r="AH1954" s="88"/>
      <c r="AI1954" s="88"/>
      <c r="AJ1954" s="88"/>
      <c r="AK1954" s="88" t="s">
        <v>10434</v>
      </c>
      <c r="AL1954" s="88" t="s">
        <v>10436</v>
      </c>
      <c r="AM1954" s="88" t="s">
        <v>10434</v>
      </c>
      <c r="AN1954" s="88">
        <v>0</v>
      </c>
      <c r="AO1954" s="88" t="s">
        <v>10326</v>
      </c>
      <c r="AP1954" s="88" t="b">
        <v>0</v>
      </c>
      <c r="AQ1954" s="88" t="b">
        <v>0</v>
      </c>
      <c r="AR1954" s="88"/>
      <c r="AS1954" s="88" t="b">
        <v>0</v>
      </c>
      <c r="AT1954" s="88">
        <v>8</v>
      </c>
      <c r="AU1954" s="88">
        <v>1</v>
      </c>
    </row>
    <row r="1955" spans="1:47" ht="15" customHeight="1" x14ac:dyDescent="0.3">
      <c r="A1955" s="46" t="s">
        <v>1405</v>
      </c>
      <c r="B1955" s="46" t="s">
        <v>1411</v>
      </c>
      <c r="C1955" s="50"/>
      <c r="D1955" s="51"/>
      <c r="E1955" s="81"/>
      <c r="F1955" s="52"/>
      <c r="G1955" s="50"/>
      <c r="H1955" s="54"/>
      <c r="I1955" s="53"/>
      <c r="J1955" s="53"/>
      <c r="K1955" s="65"/>
      <c r="L1955" s="79"/>
      <c r="M1955" s="79"/>
      <c r="N1955" s="60"/>
      <c r="O1955" s="88" t="s">
        <v>1686</v>
      </c>
      <c r="P1955" s="83">
        <v>45033.185127314813</v>
      </c>
      <c r="Q1955" s="88" t="s">
        <v>10521</v>
      </c>
      <c r="R1955" s="88"/>
      <c r="S1955" s="88" t="s">
        <v>10453</v>
      </c>
      <c r="T1955" s="88" t="s">
        <v>9732</v>
      </c>
      <c r="U1955" s="88" t="s">
        <v>10435</v>
      </c>
      <c r="V1955" s="88" t="s">
        <v>10454</v>
      </c>
      <c r="W1955" s="78" t="s">
        <v>10522</v>
      </c>
      <c r="X1955" s="83">
        <v>45033.185127314813</v>
      </c>
      <c r="Y1955" s="88" t="s">
        <v>1692</v>
      </c>
      <c r="Z1955" s="88" t="b">
        <v>0</v>
      </c>
      <c r="AA1955" s="88" t="b">
        <v>0</v>
      </c>
      <c r="AB1955" s="88"/>
      <c r="AC1955" s="88">
        <v>43</v>
      </c>
      <c r="AD1955" s="88">
        <v>0</v>
      </c>
      <c r="AE1955" s="88" t="s">
        <v>1693</v>
      </c>
      <c r="AF1955" s="88" t="b">
        <v>0</v>
      </c>
      <c r="AG1955" s="88" t="b">
        <v>0</v>
      </c>
      <c r="AH1955" s="88"/>
      <c r="AI1955" s="88"/>
      <c r="AJ1955" s="88"/>
      <c r="AK1955" s="88" t="s">
        <v>10523</v>
      </c>
      <c r="AL1955" s="88" t="s">
        <v>10524</v>
      </c>
      <c r="AM1955" s="88" t="s">
        <v>10523</v>
      </c>
      <c r="AN1955" s="88">
        <v>3</v>
      </c>
      <c r="AO1955" s="88" t="s">
        <v>10326</v>
      </c>
      <c r="AP1955" s="88" t="b">
        <v>0</v>
      </c>
      <c r="AQ1955" s="88" t="b">
        <v>0</v>
      </c>
      <c r="AR1955" s="88"/>
      <c r="AS1955" s="88" t="b">
        <v>0</v>
      </c>
      <c r="AT1955" s="88">
        <v>5</v>
      </c>
      <c r="AU1955" s="88">
        <v>1</v>
      </c>
    </row>
    <row r="1956" spans="1:47" ht="15" customHeight="1" x14ac:dyDescent="0.3">
      <c r="A1956" s="46" t="s">
        <v>1394</v>
      </c>
      <c r="B1956" s="46" t="s">
        <v>1411</v>
      </c>
      <c r="C1956" s="50"/>
      <c r="D1956" s="51"/>
      <c r="E1956" s="81"/>
      <c r="F1956" s="52"/>
      <c r="G1956" s="50"/>
      <c r="H1956" s="54"/>
      <c r="I1956" s="53"/>
      <c r="J1956" s="53"/>
      <c r="K1956" s="65"/>
      <c r="L1956" s="79"/>
      <c r="M1956" s="79"/>
      <c r="N1956" s="60"/>
      <c r="O1956" s="88" t="s">
        <v>1686</v>
      </c>
      <c r="P1956" s="83">
        <v>45033.156655092593</v>
      </c>
      <c r="Q1956" s="88" t="s">
        <v>10525</v>
      </c>
      <c r="R1956" s="88"/>
      <c r="S1956" s="88" t="s">
        <v>10382</v>
      </c>
      <c r="T1956" s="88" t="s">
        <v>9732</v>
      </c>
      <c r="U1956" s="88" t="s">
        <v>10526</v>
      </c>
      <c r="V1956" s="88" t="s">
        <v>10383</v>
      </c>
      <c r="W1956" s="78" t="s">
        <v>10527</v>
      </c>
      <c r="X1956" s="83">
        <v>45033.156655092593</v>
      </c>
      <c r="Y1956" s="88" t="s">
        <v>1692</v>
      </c>
      <c r="Z1956" s="88" t="b">
        <v>0</v>
      </c>
      <c r="AA1956" s="88" t="b">
        <v>0</v>
      </c>
      <c r="AB1956" s="88"/>
      <c r="AC1956" s="88">
        <v>13</v>
      </c>
      <c r="AD1956" s="88">
        <v>0</v>
      </c>
      <c r="AE1956" s="88" t="s">
        <v>1693</v>
      </c>
      <c r="AF1956" s="88" t="b">
        <v>0</v>
      </c>
      <c r="AG1956" s="88" t="b">
        <v>0</v>
      </c>
      <c r="AH1956" s="88"/>
      <c r="AI1956" s="88"/>
      <c r="AJ1956" s="88"/>
      <c r="AK1956" s="88" t="s">
        <v>10523</v>
      </c>
      <c r="AL1956" s="88" t="s">
        <v>10524</v>
      </c>
      <c r="AM1956" s="88" t="s">
        <v>10523</v>
      </c>
      <c r="AN1956" s="88">
        <v>5</v>
      </c>
      <c r="AO1956" s="88" t="s">
        <v>10326</v>
      </c>
      <c r="AP1956" s="88" t="b">
        <v>0</v>
      </c>
      <c r="AQ1956" s="88" t="b">
        <v>0</v>
      </c>
      <c r="AR1956" s="88"/>
      <c r="AS1956" s="88" t="b">
        <v>0</v>
      </c>
      <c r="AT1956" s="88">
        <v>5</v>
      </c>
      <c r="AU1956" s="88">
        <v>1</v>
      </c>
    </row>
    <row r="1957" spans="1:47" ht="15" customHeight="1" x14ac:dyDescent="0.3">
      <c r="A1957" s="46" t="s">
        <v>625</v>
      </c>
      <c r="B1957" s="46" t="s">
        <v>1411</v>
      </c>
      <c r="C1957" s="50"/>
      <c r="D1957" s="51"/>
      <c r="E1957" s="81"/>
      <c r="F1957" s="52"/>
      <c r="G1957" s="50"/>
      <c r="H1957" s="54"/>
      <c r="I1957" s="53"/>
      <c r="J1957" s="53"/>
      <c r="K1957" s="65"/>
      <c r="L1957" s="79"/>
      <c r="M1957" s="79"/>
      <c r="N1957" s="60"/>
      <c r="O1957" s="88" t="s">
        <v>1686</v>
      </c>
      <c r="P1957" s="83">
        <v>45033.311076388891</v>
      </c>
      <c r="Q1957" s="88" t="s">
        <v>10528</v>
      </c>
      <c r="R1957" s="88"/>
      <c r="S1957" s="88" t="s">
        <v>10529</v>
      </c>
      <c r="T1957" s="88" t="s">
        <v>9732</v>
      </c>
      <c r="U1957" s="88" t="s">
        <v>4696</v>
      </c>
      <c r="V1957" s="88" t="s">
        <v>10530</v>
      </c>
      <c r="W1957" s="78" t="s">
        <v>10531</v>
      </c>
      <c r="X1957" s="83">
        <v>45033.311076388891</v>
      </c>
      <c r="Y1957" s="88" t="s">
        <v>1692</v>
      </c>
      <c r="Z1957" s="88" t="b">
        <v>0</v>
      </c>
      <c r="AA1957" s="88" t="b">
        <v>0</v>
      </c>
      <c r="AB1957" s="88"/>
      <c r="AC1957" s="88">
        <v>5</v>
      </c>
      <c r="AD1957" s="88">
        <v>0</v>
      </c>
      <c r="AE1957" s="88" t="s">
        <v>1693</v>
      </c>
      <c r="AF1957" s="88" t="b">
        <v>0</v>
      </c>
      <c r="AG1957" s="88" t="b">
        <v>0</v>
      </c>
      <c r="AH1957" s="88"/>
      <c r="AI1957" s="88"/>
      <c r="AJ1957" s="88"/>
      <c r="AK1957" s="88" t="s">
        <v>10523</v>
      </c>
      <c r="AL1957" s="88" t="s">
        <v>10524</v>
      </c>
      <c r="AM1957" s="88" t="s">
        <v>10523</v>
      </c>
      <c r="AN1957" s="88">
        <v>0</v>
      </c>
      <c r="AO1957" s="88" t="s">
        <v>10326</v>
      </c>
      <c r="AP1957" s="88" t="b">
        <v>0</v>
      </c>
      <c r="AQ1957" s="88" t="b">
        <v>0</v>
      </c>
      <c r="AR1957" s="88"/>
      <c r="AS1957" s="88" t="b">
        <v>0</v>
      </c>
      <c r="AT1957" s="88">
        <v>5</v>
      </c>
      <c r="AU1957" s="88">
        <v>1</v>
      </c>
    </row>
    <row r="1958" spans="1:47" ht="15" customHeight="1" x14ac:dyDescent="0.3">
      <c r="A1958" s="46" t="s">
        <v>1411</v>
      </c>
      <c r="B1958" s="46" t="s">
        <v>1394</v>
      </c>
      <c r="C1958" s="50"/>
      <c r="D1958" s="51"/>
      <c r="E1958" s="81"/>
      <c r="F1958" s="52"/>
      <c r="G1958" s="50"/>
      <c r="H1958" s="54"/>
      <c r="I1958" s="53"/>
      <c r="J1958" s="53"/>
      <c r="K1958" s="65"/>
      <c r="L1958" s="79"/>
      <c r="M1958" s="79"/>
      <c r="N1958" s="60"/>
      <c r="O1958" s="88" t="s">
        <v>1686</v>
      </c>
      <c r="P1958" s="83">
        <v>45033.152662037035</v>
      </c>
      <c r="Q1958" s="88" t="s">
        <v>10532</v>
      </c>
      <c r="R1958" s="88"/>
      <c r="S1958" s="88" t="s">
        <v>10523</v>
      </c>
      <c r="T1958" s="88" t="s">
        <v>9732</v>
      </c>
      <c r="U1958" s="88" t="s">
        <v>1411</v>
      </c>
      <c r="V1958" s="88" t="s">
        <v>10524</v>
      </c>
      <c r="W1958" s="78" t="s">
        <v>10533</v>
      </c>
      <c r="X1958" s="83">
        <v>45033.152662037035</v>
      </c>
      <c r="Y1958" s="88" t="s">
        <v>1692</v>
      </c>
      <c r="Z1958" s="88" t="b">
        <v>0</v>
      </c>
      <c r="AA1958" s="88" t="b">
        <v>0</v>
      </c>
      <c r="AB1958" s="88"/>
      <c r="AC1958" s="88">
        <v>177</v>
      </c>
      <c r="AD1958" s="88">
        <v>0</v>
      </c>
      <c r="AE1958" s="88" t="s">
        <v>1693</v>
      </c>
      <c r="AF1958" s="88" t="b">
        <v>0</v>
      </c>
      <c r="AG1958" s="88" t="b">
        <v>0</v>
      </c>
      <c r="AH1958" s="88"/>
      <c r="AI1958" s="88"/>
      <c r="AJ1958" s="88"/>
      <c r="AK1958" s="88" t="s">
        <v>10534</v>
      </c>
      <c r="AL1958" s="88" t="s">
        <v>10535</v>
      </c>
      <c r="AM1958" s="88" t="s">
        <v>10534</v>
      </c>
      <c r="AN1958" s="88">
        <v>3</v>
      </c>
      <c r="AO1958" s="88" t="s">
        <v>10326</v>
      </c>
      <c r="AP1958" s="88" t="b">
        <v>0</v>
      </c>
      <c r="AQ1958" s="88" t="b">
        <v>0</v>
      </c>
      <c r="AR1958" s="88"/>
      <c r="AS1958" s="88" t="b">
        <v>0</v>
      </c>
      <c r="AT1958" s="88">
        <v>4</v>
      </c>
      <c r="AU1958" s="88">
        <v>1</v>
      </c>
    </row>
    <row r="1959" spans="1:47" ht="15" customHeight="1" x14ac:dyDescent="0.3">
      <c r="A1959" s="46" t="s">
        <v>1394</v>
      </c>
      <c r="B1959" s="46" t="s">
        <v>1385</v>
      </c>
      <c r="C1959" s="50"/>
      <c r="D1959" s="51"/>
      <c r="E1959" s="81"/>
      <c r="F1959" s="52"/>
      <c r="G1959" s="50"/>
      <c r="H1959" s="54"/>
      <c r="I1959" s="53"/>
      <c r="J1959" s="53"/>
      <c r="K1959" s="65"/>
      <c r="L1959" s="79"/>
      <c r="M1959" s="79"/>
      <c r="N1959" s="60"/>
      <c r="O1959" s="88" t="s">
        <v>1686</v>
      </c>
      <c r="P1959" s="83">
        <v>45033.141736111109</v>
      </c>
      <c r="Q1959" s="88" t="s">
        <v>10536</v>
      </c>
      <c r="R1959" s="88"/>
      <c r="S1959" s="88" t="s">
        <v>10534</v>
      </c>
      <c r="T1959" s="88" t="s">
        <v>9732</v>
      </c>
      <c r="U1959" s="88" t="s">
        <v>10526</v>
      </c>
      <c r="V1959" s="88" t="s">
        <v>10535</v>
      </c>
      <c r="W1959" s="78" t="s">
        <v>10537</v>
      </c>
      <c r="X1959" s="83">
        <v>45033.141736111109</v>
      </c>
      <c r="Y1959" s="88" t="s">
        <v>1692</v>
      </c>
      <c r="Z1959" s="88" t="b">
        <v>0</v>
      </c>
      <c r="AA1959" s="88" t="b">
        <v>0</v>
      </c>
      <c r="AB1959" s="88"/>
      <c r="AC1959" s="88">
        <v>77</v>
      </c>
      <c r="AD1959" s="88">
        <v>0</v>
      </c>
      <c r="AE1959" s="88" t="s">
        <v>1693</v>
      </c>
      <c r="AF1959" s="88" t="b">
        <v>0</v>
      </c>
      <c r="AG1959" s="88" t="b">
        <v>0</v>
      </c>
      <c r="AH1959" s="88"/>
      <c r="AI1959" s="88"/>
      <c r="AJ1959" s="88"/>
      <c r="AK1959" s="88" t="s">
        <v>10538</v>
      </c>
      <c r="AL1959" s="88" t="s">
        <v>10539</v>
      </c>
      <c r="AM1959" s="88" t="s">
        <v>10538</v>
      </c>
      <c r="AN1959" s="88">
        <v>1</v>
      </c>
      <c r="AO1959" s="88" t="s">
        <v>10326</v>
      </c>
      <c r="AP1959" s="88" t="b">
        <v>0</v>
      </c>
      <c r="AQ1959" s="88" t="b">
        <v>0</v>
      </c>
      <c r="AR1959" s="88"/>
      <c r="AS1959" s="88" t="b">
        <v>0</v>
      </c>
      <c r="AT1959" s="88">
        <v>3</v>
      </c>
      <c r="AU1959" s="88">
        <v>1</v>
      </c>
    </row>
    <row r="1960" spans="1:47" ht="15" customHeight="1" x14ac:dyDescent="0.3">
      <c r="A1960" s="46" t="s">
        <v>1412</v>
      </c>
      <c r="B1960" s="46" t="s">
        <v>1385</v>
      </c>
      <c r="C1960" s="50"/>
      <c r="D1960" s="51"/>
      <c r="E1960" s="81"/>
      <c r="F1960" s="52"/>
      <c r="G1960" s="50"/>
      <c r="H1960" s="54"/>
      <c r="I1960" s="53"/>
      <c r="J1960" s="53"/>
      <c r="K1960" s="65"/>
      <c r="L1960" s="79"/>
      <c r="M1960" s="79"/>
      <c r="N1960" s="60"/>
      <c r="O1960" s="88" t="s">
        <v>1686</v>
      </c>
      <c r="P1960" s="83">
        <v>45033.141863425924</v>
      </c>
      <c r="Q1960" s="88" t="s">
        <v>10540</v>
      </c>
      <c r="R1960" s="88"/>
      <c r="S1960" s="88" t="s">
        <v>10541</v>
      </c>
      <c r="T1960" s="88" t="s">
        <v>9732</v>
      </c>
      <c r="U1960" s="88" t="s">
        <v>1412</v>
      </c>
      <c r="V1960" s="88" t="s">
        <v>10542</v>
      </c>
      <c r="W1960" s="78" t="s">
        <v>10543</v>
      </c>
      <c r="X1960" s="83">
        <v>45033.141863425924</v>
      </c>
      <c r="Y1960" s="88" t="s">
        <v>1692</v>
      </c>
      <c r="Z1960" s="88" t="b">
        <v>0</v>
      </c>
      <c r="AA1960" s="88" t="b">
        <v>0</v>
      </c>
      <c r="AB1960" s="88"/>
      <c r="AC1960" s="88">
        <v>21</v>
      </c>
      <c r="AD1960" s="88">
        <v>0</v>
      </c>
      <c r="AE1960" s="88" t="s">
        <v>1693</v>
      </c>
      <c r="AF1960" s="88" t="b">
        <v>0</v>
      </c>
      <c r="AG1960" s="88" t="b">
        <v>0</v>
      </c>
      <c r="AH1960" s="88"/>
      <c r="AI1960" s="88"/>
      <c r="AJ1960" s="88"/>
      <c r="AK1960" s="88" t="s">
        <v>10538</v>
      </c>
      <c r="AL1960" s="88" t="s">
        <v>10539</v>
      </c>
      <c r="AM1960" s="88" t="s">
        <v>10538</v>
      </c>
      <c r="AN1960" s="88">
        <v>0</v>
      </c>
      <c r="AO1960" s="88" t="s">
        <v>10326</v>
      </c>
      <c r="AP1960" s="88" t="b">
        <v>0</v>
      </c>
      <c r="AQ1960" s="88" t="b">
        <v>0</v>
      </c>
      <c r="AR1960" s="88"/>
      <c r="AS1960" s="88" t="b">
        <v>0</v>
      </c>
      <c r="AT1960" s="88">
        <v>3</v>
      </c>
      <c r="AU1960" s="88">
        <v>1</v>
      </c>
    </row>
    <row r="1961" spans="1:47" ht="15" customHeight="1" x14ac:dyDescent="0.3">
      <c r="A1961" s="46" t="s">
        <v>1413</v>
      </c>
      <c r="B1961" s="46" t="s">
        <v>1385</v>
      </c>
      <c r="C1961" s="50"/>
      <c r="D1961" s="51"/>
      <c r="E1961" s="81"/>
      <c r="F1961" s="52"/>
      <c r="G1961" s="50"/>
      <c r="H1961" s="54"/>
      <c r="I1961" s="53"/>
      <c r="J1961" s="53"/>
      <c r="K1961" s="65"/>
      <c r="L1961" s="79"/>
      <c r="M1961" s="79"/>
      <c r="N1961" s="60"/>
      <c r="O1961" s="88" t="s">
        <v>1686</v>
      </c>
      <c r="P1961" s="83">
        <v>45033.170775462961</v>
      </c>
      <c r="Q1961" s="88" t="s">
        <v>10544</v>
      </c>
      <c r="R1961" s="88"/>
      <c r="S1961" s="88" t="s">
        <v>10545</v>
      </c>
      <c r="T1961" s="88" t="s">
        <v>9732</v>
      </c>
      <c r="U1961" s="88" t="s">
        <v>10546</v>
      </c>
      <c r="V1961" s="88" t="s">
        <v>10547</v>
      </c>
      <c r="W1961" s="78" t="s">
        <v>10548</v>
      </c>
      <c r="X1961" s="83">
        <v>45033.170775462961</v>
      </c>
      <c r="Y1961" s="88" t="s">
        <v>1692</v>
      </c>
      <c r="Z1961" s="88" t="b">
        <v>0</v>
      </c>
      <c r="AA1961" s="88" t="b">
        <v>0</v>
      </c>
      <c r="AB1961" s="88"/>
      <c r="AC1961" s="88">
        <v>6</v>
      </c>
      <c r="AD1961" s="88">
        <v>0</v>
      </c>
      <c r="AE1961" s="88" t="s">
        <v>1693</v>
      </c>
      <c r="AF1961" s="88" t="b">
        <v>0</v>
      </c>
      <c r="AG1961" s="88" t="b">
        <v>0</v>
      </c>
      <c r="AH1961" s="88"/>
      <c r="AI1961" s="88"/>
      <c r="AJ1961" s="88"/>
      <c r="AK1961" s="88" t="s">
        <v>10538</v>
      </c>
      <c r="AL1961" s="88" t="s">
        <v>10539</v>
      </c>
      <c r="AM1961" s="88" t="s">
        <v>10538</v>
      </c>
      <c r="AN1961" s="88">
        <v>0</v>
      </c>
      <c r="AO1961" s="88" t="s">
        <v>10326</v>
      </c>
      <c r="AP1961" s="88" t="b">
        <v>0</v>
      </c>
      <c r="AQ1961" s="88" t="b">
        <v>0</v>
      </c>
      <c r="AR1961" s="88"/>
      <c r="AS1961" s="88" t="b">
        <v>0</v>
      </c>
      <c r="AT1961" s="88">
        <v>3</v>
      </c>
      <c r="AU1961" s="88">
        <v>1</v>
      </c>
    </row>
    <row r="1962" spans="1:47" ht="15" customHeight="1" x14ac:dyDescent="0.3">
      <c r="A1962" s="46" t="s">
        <v>1414</v>
      </c>
      <c r="B1962" s="46" t="s">
        <v>1385</v>
      </c>
      <c r="C1962" s="50"/>
      <c r="D1962" s="51"/>
      <c r="E1962" s="81"/>
      <c r="F1962" s="52"/>
      <c r="G1962" s="50"/>
      <c r="H1962" s="54"/>
      <c r="I1962" s="53"/>
      <c r="J1962" s="53"/>
      <c r="K1962" s="65"/>
      <c r="L1962" s="79"/>
      <c r="M1962" s="79"/>
      <c r="N1962" s="60"/>
      <c r="O1962" s="88" t="s">
        <v>1686</v>
      </c>
      <c r="P1962" s="83">
        <v>45033.201423611114</v>
      </c>
      <c r="Q1962" s="88" t="s">
        <v>10549</v>
      </c>
      <c r="R1962" s="88"/>
      <c r="S1962" s="88" t="s">
        <v>10550</v>
      </c>
      <c r="T1962" s="88" t="s">
        <v>9732</v>
      </c>
      <c r="U1962" s="88" t="s">
        <v>10551</v>
      </c>
      <c r="V1962" s="88" t="s">
        <v>10552</v>
      </c>
      <c r="W1962" s="78" t="s">
        <v>10553</v>
      </c>
      <c r="X1962" s="83">
        <v>45033.201423611114</v>
      </c>
      <c r="Y1962" s="88" t="s">
        <v>1692</v>
      </c>
      <c r="Z1962" s="88" t="b">
        <v>0</v>
      </c>
      <c r="AA1962" s="88" t="b">
        <v>0</v>
      </c>
      <c r="AB1962" s="88"/>
      <c r="AC1962" s="88">
        <v>4</v>
      </c>
      <c r="AD1962" s="88">
        <v>0</v>
      </c>
      <c r="AE1962" s="88" t="s">
        <v>1693</v>
      </c>
      <c r="AF1962" s="88" t="b">
        <v>0</v>
      </c>
      <c r="AG1962" s="88" t="b">
        <v>0</v>
      </c>
      <c r="AH1962" s="88"/>
      <c r="AI1962" s="88"/>
      <c r="AJ1962" s="88"/>
      <c r="AK1962" s="88" t="s">
        <v>10538</v>
      </c>
      <c r="AL1962" s="88" t="s">
        <v>10539</v>
      </c>
      <c r="AM1962" s="88" t="s">
        <v>10538</v>
      </c>
      <c r="AN1962" s="88">
        <v>0</v>
      </c>
      <c r="AO1962" s="88" t="s">
        <v>10326</v>
      </c>
      <c r="AP1962" s="88" t="b">
        <v>0</v>
      </c>
      <c r="AQ1962" s="88" t="b">
        <v>0</v>
      </c>
      <c r="AR1962" s="88"/>
      <c r="AS1962" s="88" t="b">
        <v>0</v>
      </c>
      <c r="AT1962" s="88">
        <v>3</v>
      </c>
      <c r="AU1962" s="88">
        <v>1</v>
      </c>
    </row>
    <row r="1963" spans="1:47" ht="15" customHeight="1" x14ac:dyDescent="0.3">
      <c r="A1963" s="46" t="s">
        <v>1415</v>
      </c>
      <c r="B1963" s="46" t="s">
        <v>1385</v>
      </c>
      <c r="C1963" s="50"/>
      <c r="D1963" s="51"/>
      <c r="E1963" s="81"/>
      <c r="F1963" s="52"/>
      <c r="G1963" s="50"/>
      <c r="H1963" s="54"/>
      <c r="I1963" s="53"/>
      <c r="J1963" s="53"/>
      <c r="K1963" s="65"/>
      <c r="L1963" s="79"/>
      <c r="M1963" s="79"/>
      <c r="N1963" s="60"/>
      <c r="O1963" s="88" t="s">
        <v>1686</v>
      </c>
      <c r="P1963" s="83">
        <v>45033.238356481481</v>
      </c>
      <c r="Q1963" s="88" t="s">
        <v>10554</v>
      </c>
      <c r="R1963" s="88"/>
      <c r="S1963" s="88" t="s">
        <v>10555</v>
      </c>
      <c r="T1963" s="88" t="s">
        <v>9732</v>
      </c>
      <c r="U1963" s="88" t="s">
        <v>1415</v>
      </c>
      <c r="V1963" s="88" t="s">
        <v>10556</v>
      </c>
      <c r="W1963" s="78" t="s">
        <v>10557</v>
      </c>
      <c r="X1963" s="83">
        <v>45033.238356481481</v>
      </c>
      <c r="Y1963" s="88" t="s">
        <v>1692</v>
      </c>
      <c r="Z1963" s="88" t="b">
        <v>0</v>
      </c>
      <c r="AA1963" s="88" t="b">
        <v>0</v>
      </c>
      <c r="AB1963" s="88"/>
      <c r="AC1963" s="88">
        <v>6</v>
      </c>
      <c r="AD1963" s="88">
        <v>0</v>
      </c>
      <c r="AE1963" s="88" t="s">
        <v>1693</v>
      </c>
      <c r="AF1963" s="88" t="b">
        <v>0</v>
      </c>
      <c r="AG1963" s="88" t="b">
        <v>0</v>
      </c>
      <c r="AH1963" s="88"/>
      <c r="AI1963" s="88"/>
      <c r="AJ1963" s="88"/>
      <c r="AK1963" s="88" t="s">
        <v>10538</v>
      </c>
      <c r="AL1963" s="88" t="s">
        <v>10539</v>
      </c>
      <c r="AM1963" s="88" t="s">
        <v>10538</v>
      </c>
      <c r="AN1963" s="88">
        <v>0</v>
      </c>
      <c r="AO1963" s="88" t="s">
        <v>10326</v>
      </c>
      <c r="AP1963" s="88" t="b">
        <v>0</v>
      </c>
      <c r="AQ1963" s="88" t="b">
        <v>0</v>
      </c>
      <c r="AR1963" s="88"/>
      <c r="AS1963" s="88" t="b">
        <v>0</v>
      </c>
      <c r="AT1963" s="88">
        <v>3</v>
      </c>
      <c r="AU1963" s="88">
        <v>1</v>
      </c>
    </row>
    <row r="1964" spans="1:47" ht="15" customHeight="1" x14ac:dyDescent="0.3">
      <c r="A1964" s="46" t="s">
        <v>1385</v>
      </c>
      <c r="B1964" s="46" t="s">
        <v>1392</v>
      </c>
      <c r="C1964" s="50"/>
      <c r="D1964" s="51"/>
      <c r="E1964" s="81"/>
      <c r="F1964" s="52"/>
      <c r="G1964" s="50"/>
      <c r="H1964" s="54"/>
      <c r="I1964" s="53"/>
      <c r="J1964" s="53"/>
      <c r="K1964" s="65"/>
      <c r="L1964" s="79"/>
      <c r="M1964" s="79"/>
      <c r="N1964" s="60"/>
      <c r="O1964" s="88" t="s">
        <v>1686</v>
      </c>
      <c r="P1964" s="83">
        <v>45033.195289351854</v>
      </c>
      <c r="Q1964" s="88" t="s">
        <v>10558</v>
      </c>
      <c r="R1964" s="88"/>
      <c r="S1964" s="88" t="s">
        <v>10324</v>
      </c>
      <c r="T1964" s="88" t="s">
        <v>9732</v>
      </c>
      <c r="U1964" s="88" t="s">
        <v>1385</v>
      </c>
      <c r="V1964" s="88" t="s">
        <v>10325</v>
      </c>
      <c r="W1964" s="78" t="s">
        <v>10559</v>
      </c>
      <c r="X1964" s="83">
        <v>45033.195289351854</v>
      </c>
      <c r="Y1964" s="88" t="s">
        <v>1692</v>
      </c>
      <c r="Z1964" s="88" t="b">
        <v>0</v>
      </c>
      <c r="AA1964" s="88" t="b">
        <v>0</v>
      </c>
      <c r="AB1964" s="88"/>
      <c r="AC1964" s="88">
        <v>0</v>
      </c>
      <c r="AD1964" s="88">
        <v>0</v>
      </c>
      <c r="AE1964" s="88" t="s">
        <v>1693</v>
      </c>
      <c r="AF1964" s="88" t="b">
        <v>0</v>
      </c>
      <c r="AG1964" s="88" t="b">
        <v>0</v>
      </c>
      <c r="AH1964" s="88"/>
      <c r="AI1964" s="88"/>
      <c r="AJ1964" s="88"/>
      <c r="AK1964" s="88" t="s">
        <v>10375</v>
      </c>
      <c r="AL1964" s="88" t="s">
        <v>10376</v>
      </c>
      <c r="AM1964" s="88" t="s">
        <v>10375</v>
      </c>
      <c r="AN1964" s="88">
        <v>2</v>
      </c>
      <c r="AO1964" s="88" t="s">
        <v>10326</v>
      </c>
      <c r="AP1964" s="88" t="b">
        <v>0</v>
      </c>
      <c r="AQ1964" s="88" t="b">
        <v>0</v>
      </c>
      <c r="AR1964" s="88"/>
      <c r="AS1964" s="88" t="b">
        <v>0</v>
      </c>
      <c r="AT1964" s="88">
        <v>4</v>
      </c>
      <c r="AU1964" s="88">
        <v>1</v>
      </c>
    </row>
    <row r="1965" spans="1:47" ht="15" customHeight="1" x14ac:dyDescent="0.3">
      <c r="A1965" s="46" t="s">
        <v>1392</v>
      </c>
      <c r="B1965" s="46" t="s">
        <v>1385</v>
      </c>
      <c r="C1965" s="50"/>
      <c r="D1965" s="51"/>
      <c r="E1965" s="81"/>
      <c r="F1965" s="52"/>
      <c r="G1965" s="50"/>
      <c r="H1965" s="54"/>
      <c r="I1965" s="53"/>
      <c r="J1965" s="53"/>
      <c r="K1965" s="65"/>
      <c r="L1965" s="79"/>
      <c r="M1965" s="79"/>
      <c r="N1965" s="60"/>
      <c r="O1965" s="88" t="s">
        <v>1686</v>
      </c>
      <c r="P1965" s="83">
        <v>45033.117951388886</v>
      </c>
      <c r="Q1965" s="88" t="s">
        <v>10560</v>
      </c>
      <c r="R1965" s="88"/>
      <c r="S1965" s="88" t="s">
        <v>10375</v>
      </c>
      <c r="T1965" s="88" t="s">
        <v>9732</v>
      </c>
      <c r="U1965" s="88" t="s">
        <v>1392</v>
      </c>
      <c r="V1965" s="88" t="s">
        <v>10376</v>
      </c>
      <c r="W1965" s="78" t="s">
        <v>10561</v>
      </c>
      <c r="X1965" s="83">
        <v>45033.117951388886</v>
      </c>
      <c r="Y1965" s="88" t="s">
        <v>1692</v>
      </c>
      <c r="Z1965" s="88" t="b">
        <v>0</v>
      </c>
      <c r="AA1965" s="88" t="b">
        <v>0</v>
      </c>
      <c r="AB1965" s="88"/>
      <c r="AC1965" s="88">
        <v>70</v>
      </c>
      <c r="AD1965" s="88">
        <v>0</v>
      </c>
      <c r="AE1965" s="88" t="s">
        <v>1693</v>
      </c>
      <c r="AF1965" s="88" t="b">
        <v>0</v>
      </c>
      <c r="AG1965" s="88" t="b">
        <v>0</v>
      </c>
      <c r="AH1965" s="88"/>
      <c r="AI1965" s="88"/>
      <c r="AJ1965" s="88"/>
      <c r="AK1965" s="88" t="s">
        <v>10538</v>
      </c>
      <c r="AL1965" s="88" t="s">
        <v>10539</v>
      </c>
      <c r="AM1965" s="88" t="s">
        <v>10538</v>
      </c>
      <c r="AN1965" s="88">
        <v>2</v>
      </c>
      <c r="AO1965" s="88" t="s">
        <v>10326</v>
      </c>
      <c r="AP1965" s="88" t="b">
        <v>0</v>
      </c>
      <c r="AQ1965" s="88" t="b">
        <v>0</v>
      </c>
      <c r="AR1965" s="88"/>
      <c r="AS1965" s="88" t="b">
        <v>0</v>
      </c>
      <c r="AT1965" s="88">
        <v>3</v>
      </c>
      <c r="AU1965" s="88">
        <v>1</v>
      </c>
    </row>
    <row r="1966" spans="1:47" ht="15" customHeight="1" x14ac:dyDescent="0.3">
      <c r="A1966" s="46" t="s">
        <v>1385</v>
      </c>
      <c r="B1966" s="46" t="s">
        <v>1416</v>
      </c>
      <c r="C1966" s="50"/>
      <c r="D1966" s="51"/>
      <c r="E1966" s="81"/>
      <c r="F1966" s="52"/>
      <c r="G1966" s="50"/>
      <c r="H1966" s="54"/>
      <c r="I1966" s="53"/>
      <c r="J1966" s="53"/>
      <c r="K1966" s="65"/>
      <c r="L1966" s="79"/>
      <c r="M1966" s="79"/>
      <c r="N1966" s="60"/>
      <c r="O1966" s="88" t="s">
        <v>1686</v>
      </c>
      <c r="P1966" s="83">
        <v>45033.110046296293</v>
      </c>
      <c r="Q1966" s="88" t="s">
        <v>10562</v>
      </c>
      <c r="R1966" s="88"/>
      <c r="S1966" s="88" t="s">
        <v>10538</v>
      </c>
      <c r="T1966" s="88" t="s">
        <v>9732</v>
      </c>
      <c r="U1966" s="88" t="s">
        <v>1385</v>
      </c>
      <c r="V1966" s="88" t="s">
        <v>10539</v>
      </c>
      <c r="W1966" s="78" t="s">
        <v>10563</v>
      </c>
      <c r="X1966" s="83">
        <v>45033.110046296293</v>
      </c>
      <c r="Y1966" s="88" t="s">
        <v>1692</v>
      </c>
      <c r="Z1966" s="88" t="b">
        <v>0</v>
      </c>
      <c r="AA1966" s="88" t="b">
        <v>0</v>
      </c>
      <c r="AB1966" s="88"/>
      <c r="AC1966" s="88">
        <v>82</v>
      </c>
      <c r="AD1966" s="88">
        <v>0</v>
      </c>
      <c r="AE1966" s="88" t="s">
        <v>1693</v>
      </c>
      <c r="AF1966" s="88" t="b">
        <v>0</v>
      </c>
      <c r="AG1966" s="88" t="b">
        <v>0</v>
      </c>
      <c r="AH1966" s="88"/>
      <c r="AI1966" s="88"/>
      <c r="AJ1966" s="88"/>
      <c r="AK1966" s="88" t="s">
        <v>10564</v>
      </c>
      <c r="AL1966" s="88" t="s">
        <v>10565</v>
      </c>
      <c r="AM1966" s="88" t="s">
        <v>10564</v>
      </c>
      <c r="AN1966" s="88">
        <v>6</v>
      </c>
      <c r="AO1966" s="88" t="s">
        <v>10326</v>
      </c>
      <c r="AP1966" s="88" t="b">
        <v>0</v>
      </c>
      <c r="AQ1966" s="88" t="b">
        <v>0</v>
      </c>
      <c r="AR1966" s="88"/>
      <c r="AS1966" s="88" t="b">
        <v>0</v>
      </c>
      <c r="AT1966" s="88">
        <v>2</v>
      </c>
      <c r="AU1966" s="88">
        <v>1</v>
      </c>
    </row>
    <row r="1967" spans="1:47" ht="15" customHeight="1" x14ac:dyDescent="0.3">
      <c r="A1967" s="46" t="s">
        <v>1392</v>
      </c>
      <c r="B1967" s="46" t="s">
        <v>1416</v>
      </c>
      <c r="C1967" s="50"/>
      <c r="D1967" s="51"/>
      <c r="E1967" s="81"/>
      <c r="F1967" s="52"/>
      <c r="G1967" s="50"/>
      <c r="H1967" s="54"/>
      <c r="I1967" s="53"/>
      <c r="J1967" s="53"/>
      <c r="K1967" s="65"/>
      <c r="L1967" s="79"/>
      <c r="M1967" s="79"/>
      <c r="N1967" s="60"/>
      <c r="O1967" s="88" t="s">
        <v>1686</v>
      </c>
      <c r="P1967" s="83">
        <v>45033.028877314813</v>
      </c>
      <c r="Q1967" s="88" t="s">
        <v>10566</v>
      </c>
      <c r="R1967" s="88"/>
      <c r="S1967" s="88" t="s">
        <v>10567</v>
      </c>
      <c r="T1967" s="88" t="s">
        <v>9732</v>
      </c>
      <c r="U1967" s="88" t="s">
        <v>1392</v>
      </c>
      <c r="V1967" s="88" t="s">
        <v>10568</v>
      </c>
      <c r="W1967" s="78" t="s">
        <v>10569</v>
      </c>
      <c r="X1967" s="83">
        <v>45033.028877314813</v>
      </c>
      <c r="Y1967" s="88" t="s">
        <v>1692</v>
      </c>
      <c r="Z1967" s="88" t="b">
        <v>0</v>
      </c>
      <c r="AA1967" s="88" t="b">
        <v>0</v>
      </c>
      <c r="AB1967" s="88"/>
      <c r="AC1967" s="88">
        <v>6</v>
      </c>
      <c r="AD1967" s="88">
        <v>0</v>
      </c>
      <c r="AE1967" s="88" t="s">
        <v>1693</v>
      </c>
      <c r="AF1967" s="88" t="b">
        <v>0</v>
      </c>
      <c r="AG1967" s="88" t="b">
        <v>0</v>
      </c>
      <c r="AH1967" s="88"/>
      <c r="AI1967" s="88"/>
      <c r="AJ1967" s="88"/>
      <c r="AK1967" s="88" t="s">
        <v>10564</v>
      </c>
      <c r="AL1967" s="88" t="s">
        <v>10565</v>
      </c>
      <c r="AM1967" s="88" t="s">
        <v>10564</v>
      </c>
      <c r="AN1967" s="88">
        <v>0</v>
      </c>
      <c r="AO1967" s="88" t="s">
        <v>10326</v>
      </c>
      <c r="AP1967" s="88" t="b">
        <v>0</v>
      </c>
      <c r="AQ1967" s="88" t="b">
        <v>0</v>
      </c>
      <c r="AR1967" s="88"/>
      <c r="AS1967" s="88" t="b">
        <v>0</v>
      </c>
      <c r="AT1967" s="88">
        <v>2</v>
      </c>
      <c r="AU1967" s="88">
        <v>1</v>
      </c>
    </row>
    <row r="1968" spans="1:47" ht="15" customHeight="1" x14ac:dyDescent="0.3">
      <c r="A1968" s="46" t="s">
        <v>1416</v>
      </c>
      <c r="B1968" s="46" t="s">
        <v>1392</v>
      </c>
      <c r="C1968" s="50"/>
      <c r="D1968" s="51"/>
      <c r="E1968" s="81"/>
      <c r="F1968" s="52"/>
      <c r="G1968" s="50"/>
      <c r="H1968" s="54"/>
      <c r="I1968" s="53"/>
      <c r="J1968" s="53"/>
      <c r="K1968" s="65"/>
      <c r="L1968" s="79"/>
      <c r="M1968" s="79"/>
      <c r="N1968" s="60"/>
      <c r="O1968" s="88" t="s">
        <v>1686</v>
      </c>
      <c r="P1968" s="83">
        <v>45033.01021990741</v>
      </c>
      <c r="Q1968" s="88" t="s">
        <v>10570</v>
      </c>
      <c r="R1968" s="88"/>
      <c r="S1968" s="88" t="s">
        <v>10564</v>
      </c>
      <c r="T1968" s="88" t="s">
        <v>9732</v>
      </c>
      <c r="U1968" s="88" t="s">
        <v>1416</v>
      </c>
      <c r="V1968" s="88" t="s">
        <v>10565</v>
      </c>
      <c r="W1968" s="78" t="s">
        <v>10571</v>
      </c>
      <c r="X1968" s="83">
        <v>45033.01021990741</v>
      </c>
      <c r="Y1968" s="88" t="s">
        <v>1692</v>
      </c>
      <c r="Z1968" s="88" t="b">
        <v>0</v>
      </c>
      <c r="AA1968" s="88" t="b">
        <v>0</v>
      </c>
      <c r="AB1968" s="88"/>
      <c r="AC1968" s="88">
        <v>114</v>
      </c>
      <c r="AD1968" s="88">
        <v>0</v>
      </c>
      <c r="AE1968" s="88" t="s">
        <v>1693</v>
      </c>
      <c r="AF1968" s="88" t="b">
        <v>0</v>
      </c>
      <c r="AG1968" s="88" t="b">
        <v>0</v>
      </c>
      <c r="AH1968" s="88"/>
      <c r="AI1968" s="88"/>
      <c r="AJ1968" s="88"/>
      <c r="AK1968" s="88" t="s">
        <v>10572</v>
      </c>
      <c r="AL1968" s="88" t="s">
        <v>10573</v>
      </c>
      <c r="AM1968" s="88" t="s">
        <v>10572</v>
      </c>
      <c r="AN1968" s="88">
        <v>2</v>
      </c>
      <c r="AO1968" s="88" t="s">
        <v>10326</v>
      </c>
      <c r="AP1968" s="88" t="b">
        <v>0</v>
      </c>
      <c r="AQ1968" s="88" t="b">
        <v>0</v>
      </c>
      <c r="AR1968" s="88"/>
      <c r="AS1968" s="88" t="b">
        <v>0</v>
      </c>
      <c r="AT1968" s="88">
        <v>1</v>
      </c>
      <c r="AU1968" s="88">
        <v>1</v>
      </c>
    </row>
    <row r="1969" spans="1:47" ht="15" customHeight="1" x14ac:dyDescent="0.3">
      <c r="A1969" s="46" t="s">
        <v>1417</v>
      </c>
      <c r="B1969" s="46" t="s">
        <v>1418</v>
      </c>
      <c r="C1969" s="50"/>
      <c r="D1969" s="51"/>
      <c r="E1969" s="81"/>
      <c r="F1969" s="52"/>
      <c r="G1969" s="50"/>
      <c r="H1969" s="54"/>
      <c r="I1969" s="53"/>
      <c r="J1969" s="53"/>
      <c r="K1969" s="65"/>
      <c r="L1969" s="79"/>
      <c r="M1969" s="79"/>
      <c r="N1969" s="60"/>
      <c r="O1969" s="88" t="s">
        <v>1686</v>
      </c>
      <c r="P1969" s="83">
        <v>45033.265405092592</v>
      </c>
      <c r="Q1969" s="88" t="s">
        <v>10574</v>
      </c>
      <c r="R1969" s="88"/>
      <c r="S1969" s="88" t="s">
        <v>10575</v>
      </c>
      <c r="T1969" s="88" t="s">
        <v>9732</v>
      </c>
      <c r="U1969" s="88" t="s">
        <v>10576</v>
      </c>
      <c r="V1969" s="88" t="s">
        <v>10577</v>
      </c>
      <c r="W1969" s="78" t="s">
        <v>10578</v>
      </c>
      <c r="X1969" s="83">
        <v>45033.265405092592</v>
      </c>
      <c r="Y1969" s="88" t="s">
        <v>1692</v>
      </c>
      <c r="Z1969" s="88" t="b">
        <v>0</v>
      </c>
      <c r="AA1969" s="88" t="b">
        <v>0</v>
      </c>
      <c r="AB1969" s="88"/>
      <c r="AC1969" s="88">
        <v>11</v>
      </c>
      <c r="AD1969" s="88">
        <v>0</v>
      </c>
      <c r="AE1969" s="88" t="s">
        <v>1693</v>
      </c>
      <c r="AF1969" s="88" t="b">
        <v>0</v>
      </c>
      <c r="AG1969" s="88" t="b">
        <v>0</v>
      </c>
      <c r="AH1969" s="88"/>
      <c r="AI1969" s="88"/>
      <c r="AJ1969" s="88"/>
      <c r="AK1969" s="88" t="s">
        <v>10579</v>
      </c>
      <c r="AL1969" s="88" t="s">
        <v>10580</v>
      </c>
      <c r="AM1969" s="88" t="s">
        <v>10579</v>
      </c>
      <c r="AN1969" s="88">
        <v>0</v>
      </c>
      <c r="AO1969" s="88" t="s">
        <v>10326</v>
      </c>
      <c r="AP1969" s="88" t="b">
        <v>0</v>
      </c>
      <c r="AQ1969" s="88" t="b">
        <v>0</v>
      </c>
      <c r="AR1969" s="88"/>
      <c r="AS1969" s="88" t="b">
        <v>0</v>
      </c>
      <c r="AT1969" s="88">
        <v>3</v>
      </c>
      <c r="AU1969" s="88">
        <v>1</v>
      </c>
    </row>
    <row r="1970" spans="1:47" ht="15" customHeight="1" x14ac:dyDescent="0.3">
      <c r="A1970" s="46" t="s">
        <v>1387</v>
      </c>
      <c r="B1970" s="46" t="s">
        <v>1418</v>
      </c>
      <c r="C1970" s="50"/>
      <c r="D1970" s="51"/>
      <c r="E1970" s="81"/>
      <c r="F1970" s="52"/>
      <c r="G1970" s="50"/>
      <c r="H1970" s="54"/>
      <c r="I1970" s="53"/>
      <c r="J1970" s="53"/>
      <c r="K1970" s="65"/>
      <c r="L1970" s="79"/>
      <c r="M1970" s="79"/>
      <c r="N1970" s="60"/>
      <c r="O1970" s="88" t="s">
        <v>1686</v>
      </c>
      <c r="P1970" s="83">
        <v>45033.533842592595</v>
      </c>
      <c r="Q1970" s="88" t="s">
        <v>10581</v>
      </c>
      <c r="R1970" s="88"/>
      <c r="S1970" s="88" t="s">
        <v>10582</v>
      </c>
      <c r="T1970" s="88" t="s">
        <v>9732</v>
      </c>
      <c r="U1970" s="88" t="s">
        <v>1387</v>
      </c>
      <c r="V1970" s="88" t="s">
        <v>10583</v>
      </c>
      <c r="W1970" s="78" t="s">
        <v>10584</v>
      </c>
      <c r="X1970" s="83">
        <v>45033.533842592595</v>
      </c>
      <c r="Y1970" s="88" t="s">
        <v>1692</v>
      </c>
      <c r="Z1970" s="88" t="b">
        <v>0</v>
      </c>
      <c r="AA1970" s="88" t="b">
        <v>0</v>
      </c>
      <c r="AB1970" s="88"/>
      <c r="AC1970" s="88">
        <v>12</v>
      </c>
      <c r="AD1970" s="88">
        <v>0</v>
      </c>
      <c r="AE1970" s="88" t="s">
        <v>1693</v>
      </c>
      <c r="AF1970" s="88" t="b">
        <v>0</v>
      </c>
      <c r="AG1970" s="88" t="b">
        <v>0</v>
      </c>
      <c r="AH1970" s="88"/>
      <c r="AI1970" s="88"/>
      <c r="AJ1970" s="88"/>
      <c r="AK1970" s="88" t="s">
        <v>10579</v>
      </c>
      <c r="AL1970" s="88" t="s">
        <v>10580</v>
      </c>
      <c r="AM1970" s="88" t="s">
        <v>10579</v>
      </c>
      <c r="AN1970" s="88">
        <v>0</v>
      </c>
      <c r="AO1970" s="88" t="s">
        <v>10326</v>
      </c>
      <c r="AP1970" s="88" t="b">
        <v>0</v>
      </c>
      <c r="AQ1970" s="88" t="b">
        <v>0</v>
      </c>
      <c r="AR1970" s="88"/>
      <c r="AS1970" s="88" t="b">
        <v>0</v>
      </c>
      <c r="AT1970" s="88">
        <v>3</v>
      </c>
      <c r="AU1970" s="88">
        <v>1</v>
      </c>
    </row>
    <row r="1971" spans="1:47" ht="15" customHeight="1" x14ac:dyDescent="0.3">
      <c r="A1971" s="46" t="s">
        <v>1418</v>
      </c>
      <c r="B1971" s="46" t="s">
        <v>1419</v>
      </c>
      <c r="C1971" s="50"/>
      <c r="D1971" s="51"/>
      <c r="E1971" s="81"/>
      <c r="F1971" s="52"/>
      <c r="G1971" s="50"/>
      <c r="H1971" s="54"/>
      <c r="I1971" s="53"/>
      <c r="J1971" s="53"/>
      <c r="K1971" s="65"/>
      <c r="L1971" s="79"/>
      <c r="M1971" s="79"/>
      <c r="N1971" s="60"/>
      <c r="O1971" s="88" t="s">
        <v>1686</v>
      </c>
      <c r="P1971" s="83">
        <v>45033.214594907404</v>
      </c>
      <c r="Q1971" s="88" t="s">
        <v>10585</v>
      </c>
      <c r="R1971" s="88"/>
      <c r="S1971" s="88" t="s">
        <v>10579</v>
      </c>
      <c r="T1971" s="88" t="s">
        <v>9732</v>
      </c>
      <c r="U1971" s="88" t="s">
        <v>10586</v>
      </c>
      <c r="V1971" s="88" t="s">
        <v>10580</v>
      </c>
      <c r="W1971" s="78" t="s">
        <v>10587</v>
      </c>
      <c r="X1971" s="83">
        <v>45033.214594907404</v>
      </c>
      <c r="Y1971" s="88" t="s">
        <v>1692</v>
      </c>
      <c r="Z1971" s="88" t="b">
        <v>0</v>
      </c>
      <c r="AA1971" s="88" t="b">
        <v>0</v>
      </c>
      <c r="AB1971" s="88"/>
      <c r="AC1971" s="88">
        <v>19</v>
      </c>
      <c r="AD1971" s="88">
        <v>0</v>
      </c>
      <c r="AE1971" s="88" t="s">
        <v>1693</v>
      </c>
      <c r="AF1971" s="88" t="b">
        <v>0</v>
      </c>
      <c r="AG1971" s="88" t="b">
        <v>0</v>
      </c>
      <c r="AH1971" s="88"/>
      <c r="AI1971" s="88"/>
      <c r="AJ1971" s="88"/>
      <c r="AK1971" s="88" t="s">
        <v>10588</v>
      </c>
      <c r="AL1971" s="88" t="s">
        <v>10589</v>
      </c>
      <c r="AM1971" s="88" t="s">
        <v>10588</v>
      </c>
      <c r="AN1971" s="88">
        <v>2</v>
      </c>
      <c r="AO1971" s="88" t="s">
        <v>10326</v>
      </c>
      <c r="AP1971" s="88" t="b">
        <v>0</v>
      </c>
      <c r="AQ1971" s="88" t="b">
        <v>0</v>
      </c>
      <c r="AR1971" s="88"/>
      <c r="AS1971" s="88" t="b">
        <v>0</v>
      </c>
      <c r="AT1971" s="88">
        <v>2</v>
      </c>
      <c r="AU1971" s="88">
        <v>1</v>
      </c>
    </row>
    <row r="1972" spans="1:47" ht="15" customHeight="1" x14ac:dyDescent="0.3">
      <c r="A1972" s="46" t="s">
        <v>1419</v>
      </c>
      <c r="B1972" s="46" t="s">
        <v>1420</v>
      </c>
      <c r="C1972" s="50"/>
      <c r="D1972" s="51"/>
      <c r="E1972" s="81"/>
      <c r="F1972" s="52"/>
      <c r="G1972" s="50"/>
      <c r="H1972" s="54"/>
      <c r="I1972" s="53"/>
      <c r="J1972" s="53"/>
      <c r="K1972" s="65"/>
      <c r="L1972" s="79"/>
      <c r="M1972" s="79"/>
      <c r="N1972" s="60"/>
      <c r="O1972" s="88" t="s">
        <v>1686</v>
      </c>
      <c r="P1972" s="83">
        <v>45033.414710648147</v>
      </c>
      <c r="Q1972" s="88" t="s">
        <v>10590</v>
      </c>
      <c r="R1972" s="88"/>
      <c r="S1972" s="88" t="s">
        <v>10591</v>
      </c>
      <c r="T1972" s="88" t="s">
        <v>9732</v>
      </c>
      <c r="U1972" s="88" t="s">
        <v>10592</v>
      </c>
      <c r="V1972" s="88" t="s">
        <v>10593</v>
      </c>
      <c r="W1972" s="78" t="s">
        <v>10594</v>
      </c>
      <c r="X1972" s="83">
        <v>45033.414710648147</v>
      </c>
      <c r="Y1972" s="83">
        <v>45033.878946759258</v>
      </c>
      <c r="Z1972" s="88" t="b">
        <v>0</v>
      </c>
      <c r="AA1972" s="88" t="b">
        <v>0</v>
      </c>
      <c r="AB1972" s="88"/>
      <c r="AC1972" s="88">
        <v>8</v>
      </c>
      <c r="AD1972" s="88">
        <v>0</v>
      </c>
      <c r="AE1972" s="88" t="s">
        <v>1693</v>
      </c>
      <c r="AF1972" s="88" t="b">
        <v>0</v>
      </c>
      <c r="AG1972" s="88" t="b">
        <v>0</v>
      </c>
      <c r="AH1972" s="88"/>
      <c r="AI1972" s="88"/>
      <c r="AJ1972" s="88"/>
      <c r="AK1972" s="88" t="s">
        <v>10595</v>
      </c>
      <c r="AL1972" s="88" t="s">
        <v>10596</v>
      </c>
      <c r="AM1972" s="88" t="s">
        <v>10595</v>
      </c>
      <c r="AN1972" s="88">
        <v>0</v>
      </c>
      <c r="AO1972" s="88" t="s">
        <v>10326</v>
      </c>
      <c r="AP1972" s="88" t="b">
        <v>0</v>
      </c>
      <c r="AQ1972" s="88" t="b">
        <v>0</v>
      </c>
      <c r="AR1972" s="88"/>
      <c r="AS1972" s="88" t="b">
        <v>0</v>
      </c>
      <c r="AT1972" s="88">
        <v>3</v>
      </c>
      <c r="AU1972" s="88">
        <v>1</v>
      </c>
    </row>
    <row r="1973" spans="1:47" ht="15" customHeight="1" x14ac:dyDescent="0.3">
      <c r="A1973" s="46" t="s">
        <v>1420</v>
      </c>
      <c r="B1973" s="46" t="s">
        <v>1419</v>
      </c>
      <c r="C1973" s="50"/>
      <c r="D1973" s="51"/>
      <c r="E1973" s="81"/>
      <c r="F1973" s="52"/>
      <c r="G1973" s="50"/>
      <c r="H1973" s="54"/>
      <c r="I1973" s="53"/>
      <c r="J1973" s="53"/>
      <c r="K1973" s="65"/>
      <c r="L1973" s="79"/>
      <c r="M1973" s="79"/>
      <c r="N1973" s="60"/>
      <c r="O1973" s="88" t="s">
        <v>1686</v>
      </c>
      <c r="P1973" s="83">
        <v>45033.38521990741</v>
      </c>
      <c r="Q1973" s="88" t="s">
        <v>10597</v>
      </c>
      <c r="R1973" s="88"/>
      <c r="S1973" s="88" t="s">
        <v>10595</v>
      </c>
      <c r="T1973" s="88" t="s">
        <v>9732</v>
      </c>
      <c r="U1973" s="88" t="s">
        <v>10598</v>
      </c>
      <c r="V1973" s="88" t="s">
        <v>10596</v>
      </c>
      <c r="W1973" s="78" t="s">
        <v>10599</v>
      </c>
      <c r="X1973" s="83">
        <v>45033.38521990741</v>
      </c>
      <c r="Y1973" s="88" t="s">
        <v>1692</v>
      </c>
      <c r="Z1973" s="88" t="b">
        <v>0</v>
      </c>
      <c r="AA1973" s="88" t="b">
        <v>0</v>
      </c>
      <c r="AB1973" s="88"/>
      <c r="AC1973" s="88">
        <v>2</v>
      </c>
      <c r="AD1973" s="88">
        <v>0</v>
      </c>
      <c r="AE1973" s="88" t="s">
        <v>1693</v>
      </c>
      <c r="AF1973" s="88" t="b">
        <v>0</v>
      </c>
      <c r="AG1973" s="88" t="b">
        <v>0</v>
      </c>
      <c r="AH1973" s="88"/>
      <c r="AI1973" s="88"/>
      <c r="AJ1973" s="88"/>
      <c r="AK1973" s="88" t="s">
        <v>10588</v>
      </c>
      <c r="AL1973" s="88" t="s">
        <v>10589</v>
      </c>
      <c r="AM1973" s="88" t="s">
        <v>10588</v>
      </c>
      <c r="AN1973" s="88">
        <v>1</v>
      </c>
      <c r="AO1973" s="88" t="s">
        <v>10326</v>
      </c>
      <c r="AP1973" s="88" t="b">
        <v>0</v>
      </c>
      <c r="AQ1973" s="88" t="b">
        <v>0</v>
      </c>
      <c r="AR1973" s="88"/>
      <c r="AS1973" s="88" t="b">
        <v>0</v>
      </c>
      <c r="AT1973" s="88">
        <v>2</v>
      </c>
      <c r="AU1973" s="88">
        <v>1</v>
      </c>
    </row>
    <row r="1974" spans="1:47" ht="15" customHeight="1" x14ac:dyDescent="0.3">
      <c r="A1974" s="46" t="s">
        <v>1419</v>
      </c>
      <c r="B1974" s="46" t="s">
        <v>1392</v>
      </c>
      <c r="C1974" s="50"/>
      <c r="D1974" s="51"/>
      <c r="E1974" s="81"/>
      <c r="F1974" s="52"/>
      <c r="G1974" s="50"/>
      <c r="H1974" s="54"/>
      <c r="I1974" s="53"/>
      <c r="J1974" s="53"/>
      <c r="K1974" s="65"/>
      <c r="L1974" s="79"/>
      <c r="M1974" s="79"/>
      <c r="N1974" s="60"/>
      <c r="O1974" s="88" t="s">
        <v>1686</v>
      </c>
      <c r="P1974" s="83">
        <v>45033.032650462963</v>
      </c>
      <c r="Q1974" s="88" t="s">
        <v>10600</v>
      </c>
      <c r="R1974" s="88"/>
      <c r="S1974" s="88" t="s">
        <v>10588</v>
      </c>
      <c r="T1974" s="88" t="s">
        <v>9732</v>
      </c>
      <c r="U1974" s="88" t="s">
        <v>10592</v>
      </c>
      <c r="V1974" s="88" t="s">
        <v>10589</v>
      </c>
      <c r="W1974" s="78" t="s">
        <v>10601</v>
      </c>
      <c r="X1974" s="83">
        <v>45033.032650462963</v>
      </c>
      <c r="Y1974" s="88" t="s">
        <v>1692</v>
      </c>
      <c r="Z1974" s="88" t="b">
        <v>0</v>
      </c>
      <c r="AA1974" s="88" t="b">
        <v>0</v>
      </c>
      <c r="AB1974" s="88"/>
      <c r="AC1974" s="88">
        <v>42</v>
      </c>
      <c r="AD1974" s="88">
        <v>0</v>
      </c>
      <c r="AE1974" s="88" t="s">
        <v>1693</v>
      </c>
      <c r="AF1974" s="88" t="b">
        <v>0</v>
      </c>
      <c r="AG1974" s="88" t="b">
        <v>0</v>
      </c>
      <c r="AH1974" s="88"/>
      <c r="AI1974" s="88"/>
      <c r="AJ1974" s="88"/>
      <c r="AK1974" s="88" t="s">
        <v>10572</v>
      </c>
      <c r="AL1974" s="88" t="s">
        <v>10573</v>
      </c>
      <c r="AM1974" s="88" t="s">
        <v>10572</v>
      </c>
      <c r="AN1974" s="88">
        <v>2</v>
      </c>
      <c r="AO1974" s="88" t="s">
        <v>10326</v>
      </c>
      <c r="AP1974" s="88" t="b">
        <v>0</v>
      </c>
      <c r="AQ1974" s="88" t="b">
        <v>0</v>
      </c>
      <c r="AR1974" s="88"/>
      <c r="AS1974" s="88" t="b">
        <v>0</v>
      </c>
      <c r="AT1974" s="88">
        <v>1</v>
      </c>
      <c r="AU1974" s="88">
        <v>1</v>
      </c>
    </row>
    <row r="1975" spans="1:47" ht="15" customHeight="1" x14ac:dyDescent="0.3">
      <c r="A1975" s="46" t="s">
        <v>1421</v>
      </c>
      <c r="B1975" s="46" t="s">
        <v>1392</v>
      </c>
      <c r="C1975" s="50"/>
      <c r="D1975" s="51"/>
      <c r="E1975" s="81"/>
      <c r="F1975" s="52"/>
      <c r="G1975" s="50"/>
      <c r="H1975" s="54"/>
      <c r="I1975" s="53"/>
      <c r="J1975" s="53"/>
      <c r="K1975" s="65"/>
      <c r="L1975" s="79"/>
      <c r="M1975" s="79"/>
      <c r="N1975" s="60"/>
      <c r="O1975" s="88" t="s">
        <v>1686</v>
      </c>
      <c r="P1975" s="83">
        <v>45033.224444444444</v>
      </c>
      <c r="Q1975" s="88" t="s">
        <v>10602</v>
      </c>
      <c r="R1975" s="88"/>
      <c r="S1975" s="88" t="s">
        <v>10603</v>
      </c>
      <c r="T1975" s="88" t="s">
        <v>9732</v>
      </c>
      <c r="U1975" s="88" t="s">
        <v>1421</v>
      </c>
      <c r="V1975" s="88" t="s">
        <v>10604</v>
      </c>
      <c r="W1975" s="78" t="s">
        <v>10605</v>
      </c>
      <c r="X1975" s="83">
        <v>45033.224444444444</v>
      </c>
      <c r="Y1975" s="88" t="s">
        <v>1692</v>
      </c>
      <c r="Z1975" s="88" t="b">
        <v>0</v>
      </c>
      <c r="AA1975" s="88" t="b">
        <v>0</v>
      </c>
      <c r="AB1975" s="88"/>
      <c r="AC1975" s="88">
        <v>6</v>
      </c>
      <c r="AD1975" s="88">
        <v>0</v>
      </c>
      <c r="AE1975" s="88" t="s">
        <v>1693</v>
      </c>
      <c r="AF1975" s="88" t="b">
        <v>0</v>
      </c>
      <c r="AG1975" s="88" t="b">
        <v>0</v>
      </c>
      <c r="AH1975" s="88"/>
      <c r="AI1975" s="88"/>
      <c r="AJ1975" s="88"/>
      <c r="AK1975" s="88" t="s">
        <v>10572</v>
      </c>
      <c r="AL1975" s="88" t="s">
        <v>10573</v>
      </c>
      <c r="AM1975" s="88" t="s">
        <v>10572</v>
      </c>
      <c r="AN1975" s="88">
        <v>0</v>
      </c>
      <c r="AO1975" s="88" t="s">
        <v>10326</v>
      </c>
      <c r="AP1975" s="88" t="b">
        <v>0</v>
      </c>
      <c r="AQ1975" s="88" t="b">
        <v>0</v>
      </c>
      <c r="AR1975" s="88"/>
      <c r="AS1975" s="88" t="b">
        <v>0</v>
      </c>
      <c r="AT1975" s="88">
        <v>1</v>
      </c>
      <c r="AU1975" s="88">
        <v>1</v>
      </c>
    </row>
    <row r="1976" spans="1:47" ht="15" customHeight="1" x14ac:dyDescent="0.3">
      <c r="A1976" s="46" t="s">
        <v>1300</v>
      </c>
      <c r="B1976" s="46" t="s">
        <v>1422</v>
      </c>
      <c r="C1976" s="50"/>
      <c r="D1976" s="51"/>
      <c r="E1976" s="81"/>
      <c r="F1976" s="52"/>
      <c r="G1976" s="50"/>
      <c r="H1976" s="54"/>
      <c r="I1976" s="53"/>
      <c r="J1976" s="53"/>
      <c r="K1976" s="65"/>
      <c r="L1976" s="79"/>
      <c r="M1976" s="79"/>
      <c r="N1976" s="60"/>
      <c r="O1976" s="88" t="s">
        <v>1686</v>
      </c>
      <c r="P1976" s="83">
        <v>45033.298067129632</v>
      </c>
      <c r="Q1976" s="88" t="s">
        <v>10606</v>
      </c>
      <c r="R1976" s="88"/>
      <c r="S1976" s="88" t="s">
        <v>10607</v>
      </c>
      <c r="T1976" s="88" t="s">
        <v>9732</v>
      </c>
      <c r="U1976" s="88" t="s">
        <v>9759</v>
      </c>
      <c r="V1976" s="88" t="s">
        <v>10608</v>
      </c>
      <c r="W1976" s="78" t="s">
        <v>10609</v>
      </c>
      <c r="X1976" s="83">
        <v>45033.298067129632</v>
      </c>
      <c r="Y1976" s="88" t="s">
        <v>1692</v>
      </c>
      <c r="Z1976" s="88" t="b">
        <v>0</v>
      </c>
      <c r="AA1976" s="88" t="b">
        <v>0</v>
      </c>
      <c r="AB1976" s="88"/>
      <c r="AC1976" s="88">
        <v>9</v>
      </c>
      <c r="AD1976" s="88">
        <v>0</v>
      </c>
      <c r="AE1976" s="88" t="s">
        <v>1693</v>
      </c>
      <c r="AF1976" s="88" t="b">
        <v>0</v>
      </c>
      <c r="AG1976" s="88" t="b">
        <v>0</v>
      </c>
      <c r="AH1976" s="88"/>
      <c r="AI1976" s="88"/>
      <c r="AJ1976" s="88"/>
      <c r="AK1976" s="88" t="s">
        <v>10610</v>
      </c>
      <c r="AL1976" s="88" t="s">
        <v>10611</v>
      </c>
      <c r="AM1976" s="88" t="s">
        <v>10610</v>
      </c>
      <c r="AN1976" s="88">
        <v>1</v>
      </c>
      <c r="AO1976" s="88" t="s">
        <v>10326</v>
      </c>
      <c r="AP1976" s="88" t="b">
        <v>0</v>
      </c>
      <c r="AQ1976" s="88" t="b">
        <v>0</v>
      </c>
      <c r="AR1976" s="88"/>
      <c r="AS1976" s="88" t="b">
        <v>0</v>
      </c>
      <c r="AT1976" s="88">
        <v>2</v>
      </c>
      <c r="AU1976" s="88">
        <v>1</v>
      </c>
    </row>
    <row r="1977" spans="1:47" ht="15" customHeight="1" x14ac:dyDescent="0.3">
      <c r="A1977" s="46" t="s">
        <v>1422</v>
      </c>
      <c r="B1977" s="46" t="s">
        <v>1392</v>
      </c>
      <c r="C1977" s="50"/>
      <c r="D1977" s="51"/>
      <c r="E1977" s="81"/>
      <c r="F1977" s="52"/>
      <c r="G1977" s="50"/>
      <c r="H1977" s="54"/>
      <c r="I1977" s="53"/>
      <c r="J1977" s="53"/>
      <c r="K1977" s="65"/>
      <c r="L1977" s="79"/>
      <c r="M1977" s="79"/>
      <c r="N1977" s="60"/>
      <c r="O1977" s="88" t="s">
        <v>1686</v>
      </c>
      <c r="P1977" s="83">
        <v>45033.252662037034</v>
      </c>
      <c r="Q1977" s="88" t="s">
        <v>10612</v>
      </c>
      <c r="R1977" s="88"/>
      <c r="S1977" s="88" t="s">
        <v>10610</v>
      </c>
      <c r="T1977" s="88" t="s">
        <v>9732</v>
      </c>
      <c r="U1977" s="88" t="s">
        <v>10613</v>
      </c>
      <c r="V1977" s="88" t="s">
        <v>10611</v>
      </c>
      <c r="W1977" s="78" t="s">
        <v>10614</v>
      </c>
      <c r="X1977" s="83">
        <v>45033.252662037034</v>
      </c>
      <c r="Y1977" s="88" t="s">
        <v>1692</v>
      </c>
      <c r="Z1977" s="88" t="b">
        <v>0</v>
      </c>
      <c r="AA1977" s="88" t="b">
        <v>0</v>
      </c>
      <c r="AB1977" s="88"/>
      <c r="AC1977" s="88">
        <v>-10</v>
      </c>
      <c r="AD1977" s="88">
        <v>0</v>
      </c>
      <c r="AE1977" s="88" t="s">
        <v>1693</v>
      </c>
      <c r="AF1977" s="88" t="b">
        <v>0</v>
      </c>
      <c r="AG1977" s="88" t="b">
        <v>0</v>
      </c>
      <c r="AH1977" s="88"/>
      <c r="AI1977" s="88"/>
      <c r="AJ1977" s="88"/>
      <c r="AK1977" s="88" t="s">
        <v>10572</v>
      </c>
      <c r="AL1977" s="88" t="s">
        <v>10573</v>
      </c>
      <c r="AM1977" s="88" t="s">
        <v>10572</v>
      </c>
      <c r="AN1977" s="88">
        <v>1</v>
      </c>
      <c r="AO1977" s="88" t="s">
        <v>10326</v>
      </c>
      <c r="AP1977" s="88" t="b">
        <v>0</v>
      </c>
      <c r="AQ1977" s="88" t="b">
        <v>1</v>
      </c>
      <c r="AR1977" s="88" t="s">
        <v>2082</v>
      </c>
      <c r="AS1977" s="88" t="b">
        <v>0</v>
      </c>
      <c r="AT1977" s="88">
        <v>1</v>
      </c>
      <c r="AU1977" s="88">
        <v>1</v>
      </c>
    </row>
    <row r="1978" spans="1:47" ht="15" customHeight="1" x14ac:dyDescent="0.3">
      <c r="A1978" s="46" t="s">
        <v>1423</v>
      </c>
      <c r="B1978" s="46" t="s">
        <v>1392</v>
      </c>
      <c r="C1978" s="50"/>
      <c r="D1978" s="51"/>
      <c r="E1978" s="81"/>
      <c r="F1978" s="52"/>
      <c r="G1978" s="50"/>
      <c r="H1978" s="54"/>
      <c r="I1978" s="53"/>
      <c r="J1978" s="53"/>
      <c r="K1978" s="65"/>
      <c r="L1978" s="79"/>
      <c r="M1978" s="79"/>
      <c r="N1978" s="60"/>
      <c r="O1978" s="88" t="s">
        <v>1686</v>
      </c>
      <c r="P1978" s="83">
        <v>45033.476759259262</v>
      </c>
      <c r="Q1978" s="88" t="s">
        <v>10615</v>
      </c>
      <c r="R1978" s="88"/>
      <c r="S1978" s="88" t="s">
        <v>10616</v>
      </c>
      <c r="T1978" s="88" t="s">
        <v>9732</v>
      </c>
      <c r="U1978" s="88" t="s">
        <v>1423</v>
      </c>
      <c r="V1978" s="88" t="s">
        <v>10617</v>
      </c>
      <c r="W1978" s="78" t="s">
        <v>10618</v>
      </c>
      <c r="X1978" s="83">
        <v>45033.476759259262</v>
      </c>
      <c r="Y1978" s="88" t="s">
        <v>1692</v>
      </c>
      <c r="Z1978" s="88" t="b">
        <v>0</v>
      </c>
      <c r="AA1978" s="88" t="b">
        <v>0</v>
      </c>
      <c r="AB1978" s="88"/>
      <c r="AC1978" s="88">
        <v>2</v>
      </c>
      <c r="AD1978" s="88">
        <v>0</v>
      </c>
      <c r="AE1978" s="88" t="s">
        <v>1693</v>
      </c>
      <c r="AF1978" s="88" t="b">
        <v>0</v>
      </c>
      <c r="AG1978" s="88" t="b">
        <v>0</v>
      </c>
      <c r="AH1978" s="88"/>
      <c r="AI1978" s="88"/>
      <c r="AJ1978" s="88"/>
      <c r="AK1978" s="88" t="s">
        <v>10572</v>
      </c>
      <c r="AL1978" s="88" t="s">
        <v>10573</v>
      </c>
      <c r="AM1978" s="88" t="s">
        <v>10572</v>
      </c>
      <c r="AN1978" s="88">
        <v>0</v>
      </c>
      <c r="AO1978" s="88" t="s">
        <v>10326</v>
      </c>
      <c r="AP1978" s="88" t="b">
        <v>0</v>
      </c>
      <c r="AQ1978" s="88" t="b">
        <v>0</v>
      </c>
      <c r="AR1978" s="88"/>
      <c r="AS1978" s="88" t="b">
        <v>0</v>
      </c>
      <c r="AT1978" s="88">
        <v>1</v>
      </c>
      <c r="AU1978" s="88">
        <v>1</v>
      </c>
    </row>
    <row r="1979" spans="1:47" ht="15" customHeight="1" x14ac:dyDescent="0.3">
      <c r="A1979" s="46" t="s">
        <v>1424</v>
      </c>
      <c r="B1979" s="46" t="s">
        <v>1425</v>
      </c>
      <c r="C1979" s="50"/>
      <c r="D1979" s="51"/>
      <c r="E1979" s="81"/>
      <c r="F1979" s="52"/>
      <c r="G1979" s="50"/>
      <c r="H1979" s="54"/>
      <c r="I1979" s="53"/>
      <c r="J1979" s="53"/>
      <c r="K1979" s="65"/>
      <c r="L1979" s="79"/>
      <c r="M1979" s="79"/>
      <c r="N1979" s="60"/>
      <c r="O1979" s="88" t="s">
        <v>1686</v>
      </c>
      <c r="P1979" s="83">
        <v>45033.480266203704</v>
      </c>
      <c r="Q1979" s="88" t="s">
        <v>10619</v>
      </c>
      <c r="R1979" s="88"/>
      <c r="S1979" s="88" t="s">
        <v>10620</v>
      </c>
      <c r="T1979" s="88" t="s">
        <v>9732</v>
      </c>
      <c r="U1979" s="88" t="s">
        <v>1424</v>
      </c>
      <c r="V1979" s="88" t="s">
        <v>10621</v>
      </c>
      <c r="W1979" s="78" t="s">
        <v>10622</v>
      </c>
      <c r="X1979" s="83">
        <v>45033.480266203704</v>
      </c>
      <c r="Y1979" s="88" t="s">
        <v>1692</v>
      </c>
      <c r="Z1979" s="88" t="b">
        <v>0</v>
      </c>
      <c r="AA1979" s="88" t="b">
        <v>0</v>
      </c>
      <c r="AB1979" s="88"/>
      <c r="AC1979" s="88">
        <v>12</v>
      </c>
      <c r="AD1979" s="88">
        <v>0</v>
      </c>
      <c r="AE1979" s="88" t="s">
        <v>1693</v>
      </c>
      <c r="AF1979" s="88" t="b">
        <v>0</v>
      </c>
      <c r="AG1979" s="88" t="b">
        <v>0</v>
      </c>
      <c r="AH1979" s="88"/>
      <c r="AI1979" s="88"/>
      <c r="AJ1979" s="88"/>
      <c r="AK1979" s="88" t="s">
        <v>10623</v>
      </c>
      <c r="AL1979" s="88" t="s">
        <v>10624</v>
      </c>
      <c r="AM1979" s="88" t="s">
        <v>10623</v>
      </c>
      <c r="AN1979" s="88">
        <v>0</v>
      </c>
      <c r="AO1979" s="88" t="s">
        <v>10326</v>
      </c>
      <c r="AP1979" s="88" t="b">
        <v>0</v>
      </c>
      <c r="AQ1979" s="88" t="b">
        <v>0</v>
      </c>
      <c r="AR1979" s="88"/>
      <c r="AS1979" s="88" t="b">
        <v>0</v>
      </c>
      <c r="AT1979" s="88">
        <v>1</v>
      </c>
      <c r="AU1979" s="88">
        <v>1</v>
      </c>
    </row>
    <row r="1980" spans="1:47" ht="15" customHeight="1" x14ac:dyDescent="0.3">
      <c r="A1980" s="46" t="s">
        <v>1425</v>
      </c>
      <c r="B1980" s="46" t="s">
        <v>1426</v>
      </c>
      <c r="C1980" s="50"/>
      <c r="D1980" s="51"/>
      <c r="E1980" s="81"/>
      <c r="F1980" s="52"/>
      <c r="G1980" s="50"/>
      <c r="H1980" s="54"/>
      <c r="I1980" s="53"/>
      <c r="J1980" s="53"/>
      <c r="K1980" s="65"/>
      <c r="L1980" s="79"/>
      <c r="M1980" s="79"/>
      <c r="N1980" s="60"/>
      <c r="O1980" s="88" t="s">
        <v>1697</v>
      </c>
      <c r="P1980" s="83">
        <v>45033.055821759262</v>
      </c>
      <c r="Q1980" s="88" t="s">
        <v>10625</v>
      </c>
      <c r="R1980" s="88"/>
      <c r="S1980" s="88" t="s">
        <v>10623</v>
      </c>
      <c r="T1980" s="88" t="s">
        <v>9732</v>
      </c>
      <c r="U1980" s="88" t="s">
        <v>1425</v>
      </c>
      <c r="V1980" s="88" t="s">
        <v>10624</v>
      </c>
      <c r="W1980" s="78" t="s">
        <v>10626</v>
      </c>
      <c r="X1980" s="83">
        <v>45033.055821759262</v>
      </c>
      <c r="Y1980" s="88" t="s">
        <v>1692</v>
      </c>
      <c r="Z1980" s="88" t="b">
        <v>0</v>
      </c>
      <c r="AA1980" s="88" t="b">
        <v>0</v>
      </c>
      <c r="AB1980" s="88"/>
      <c r="AC1980" s="88">
        <v>35</v>
      </c>
      <c r="AD1980" s="88">
        <v>0</v>
      </c>
      <c r="AE1980" s="88" t="s">
        <v>1693</v>
      </c>
      <c r="AF1980" s="88" t="b">
        <v>0</v>
      </c>
      <c r="AG1980" s="88" t="b">
        <v>0</v>
      </c>
      <c r="AH1980" s="88"/>
      <c r="AI1980" s="88"/>
      <c r="AJ1980" s="88"/>
      <c r="AK1980" s="88" t="s">
        <v>10326</v>
      </c>
      <c r="AL1980" s="88" t="s">
        <v>10627</v>
      </c>
      <c r="AM1980" s="88" t="s">
        <v>10326</v>
      </c>
      <c r="AN1980" s="88">
        <v>1</v>
      </c>
      <c r="AO1980" s="88" t="s">
        <v>10326</v>
      </c>
      <c r="AP1980" s="88" t="b">
        <v>0</v>
      </c>
      <c r="AQ1980" s="88" t="b">
        <v>0</v>
      </c>
      <c r="AR1980" s="88"/>
      <c r="AS1980" s="88" t="b">
        <v>0</v>
      </c>
      <c r="AT1980" s="88">
        <v>0</v>
      </c>
      <c r="AU1980" s="88">
        <v>1</v>
      </c>
    </row>
    <row r="1981" spans="1:47" ht="15" customHeight="1" x14ac:dyDescent="0.3">
      <c r="A1981" s="46" t="s">
        <v>1427</v>
      </c>
      <c r="B1981" s="46" t="s">
        <v>1428</v>
      </c>
      <c r="C1981" s="50"/>
      <c r="D1981" s="51"/>
      <c r="E1981" s="81"/>
      <c r="F1981" s="52"/>
      <c r="G1981" s="50"/>
      <c r="H1981" s="54"/>
      <c r="I1981" s="53"/>
      <c r="J1981" s="53"/>
      <c r="K1981" s="65"/>
      <c r="L1981" s="79"/>
      <c r="M1981" s="79"/>
      <c r="N1981" s="60"/>
      <c r="O1981" s="88" t="s">
        <v>1686</v>
      </c>
      <c r="P1981" s="83">
        <v>45033.070034722223</v>
      </c>
      <c r="Q1981" s="88" t="s">
        <v>10628</v>
      </c>
      <c r="R1981" s="88"/>
      <c r="S1981" s="88" t="s">
        <v>10629</v>
      </c>
      <c r="T1981" s="88" t="s">
        <v>9732</v>
      </c>
      <c r="U1981" s="88" t="s">
        <v>1427</v>
      </c>
      <c r="V1981" s="88" t="s">
        <v>10630</v>
      </c>
      <c r="W1981" s="78" t="s">
        <v>10631</v>
      </c>
      <c r="X1981" s="83">
        <v>45033.070034722223</v>
      </c>
      <c r="Y1981" s="88" t="s">
        <v>1692</v>
      </c>
      <c r="Z1981" s="88" t="b">
        <v>0</v>
      </c>
      <c r="AA1981" s="88" t="b">
        <v>0</v>
      </c>
      <c r="AB1981" s="88"/>
      <c r="AC1981" s="88">
        <v>13</v>
      </c>
      <c r="AD1981" s="88">
        <v>0</v>
      </c>
      <c r="AE1981" s="88" t="s">
        <v>1693</v>
      </c>
      <c r="AF1981" s="88" t="b">
        <v>0</v>
      </c>
      <c r="AG1981" s="88" t="b">
        <v>0</v>
      </c>
      <c r="AH1981" s="88"/>
      <c r="AI1981" s="88"/>
      <c r="AJ1981" s="88"/>
      <c r="AK1981" s="88" t="s">
        <v>10632</v>
      </c>
      <c r="AL1981" s="88" t="s">
        <v>10633</v>
      </c>
      <c r="AM1981" s="88" t="s">
        <v>10632</v>
      </c>
      <c r="AN1981" s="88">
        <v>0</v>
      </c>
      <c r="AO1981" s="88" t="s">
        <v>10326</v>
      </c>
      <c r="AP1981" s="88" t="b">
        <v>0</v>
      </c>
      <c r="AQ1981" s="88" t="b">
        <v>0</v>
      </c>
      <c r="AR1981" s="88"/>
      <c r="AS1981" s="88" t="b">
        <v>0</v>
      </c>
      <c r="AT1981" s="88">
        <v>1</v>
      </c>
      <c r="AU1981" s="88">
        <v>1</v>
      </c>
    </row>
    <row r="1982" spans="1:47" ht="15" customHeight="1" x14ac:dyDescent="0.3">
      <c r="A1982" s="46" t="s">
        <v>1429</v>
      </c>
      <c r="B1982" s="46" t="s">
        <v>1430</v>
      </c>
      <c r="C1982" s="50"/>
      <c r="D1982" s="51"/>
      <c r="E1982" s="81"/>
      <c r="F1982" s="52"/>
      <c r="G1982" s="50"/>
      <c r="H1982" s="54"/>
      <c r="I1982" s="53"/>
      <c r="J1982" s="53"/>
      <c r="K1982" s="65"/>
      <c r="L1982" s="79"/>
      <c r="M1982" s="79"/>
      <c r="N1982" s="60"/>
      <c r="O1982" s="88" t="s">
        <v>1686</v>
      </c>
      <c r="P1982" s="83">
        <v>45033.143518518518</v>
      </c>
      <c r="Q1982" s="88" t="s">
        <v>10634</v>
      </c>
      <c r="R1982" s="88"/>
      <c r="S1982" s="88" t="s">
        <v>10635</v>
      </c>
      <c r="T1982" s="88" t="s">
        <v>9732</v>
      </c>
      <c r="U1982" s="88" t="s">
        <v>1429</v>
      </c>
      <c r="V1982" s="88" t="s">
        <v>10636</v>
      </c>
      <c r="W1982" s="78" t="s">
        <v>10637</v>
      </c>
      <c r="X1982" s="83">
        <v>45033.143518518518</v>
      </c>
      <c r="Y1982" s="88" t="s">
        <v>1692</v>
      </c>
      <c r="Z1982" s="88" t="b">
        <v>0</v>
      </c>
      <c r="AA1982" s="88" t="b">
        <v>0</v>
      </c>
      <c r="AB1982" s="88"/>
      <c r="AC1982" s="88">
        <v>32</v>
      </c>
      <c r="AD1982" s="88">
        <v>0</v>
      </c>
      <c r="AE1982" s="88" t="s">
        <v>1693</v>
      </c>
      <c r="AF1982" s="88" t="b">
        <v>0</v>
      </c>
      <c r="AG1982" s="88" t="b">
        <v>0</v>
      </c>
      <c r="AH1982" s="88"/>
      <c r="AI1982" s="88"/>
      <c r="AJ1982" s="88"/>
      <c r="AK1982" s="88" t="s">
        <v>10638</v>
      </c>
      <c r="AL1982" s="88" t="s">
        <v>10639</v>
      </c>
      <c r="AM1982" s="88" t="s">
        <v>10638</v>
      </c>
      <c r="AN1982" s="88">
        <v>0</v>
      </c>
      <c r="AO1982" s="88" t="s">
        <v>10326</v>
      </c>
      <c r="AP1982" s="88" t="b">
        <v>0</v>
      </c>
      <c r="AQ1982" s="88" t="b">
        <v>0</v>
      </c>
      <c r="AR1982" s="88"/>
      <c r="AS1982" s="88" t="b">
        <v>0</v>
      </c>
      <c r="AT1982" s="88">
        <v>4</v>
      </c>
      <c r="AU1982" s="88">
        <v>1</v>
      </c>
    </row>
    <row r="1983" spans="1:47" ht="15" customHeight="1" x14ac:dyDescent="0.3">
      <c r="A1983" s="46" t="s">
        <v>1430</v>
      </c>
      <c r="B1983" s="46" t="s">
        <v>1429</v>
      </c>
      <c r="C1983" s="50"/>
      <c r="D1983" s="51"/>
      <c r="E1983" s="81"/>
      <c r="F1983" s="52"/>
      <c r="G1983" s="50"/>
      <c r="H1983" s="54"/>
      <c r="I1983" s="53"/>
      <c r="J1983" s="53"/>
      <c r="K1983" s="65"/>
      <c r="L1983" s="79"/>
      <c r="M1983" s="79"/>
      <c r="N1983" s="60"/>
      <c r="O1983" s="88" t="s">
        <v>1686</v>
      </c>
      <c r="P1983" s="83">
        <v>45033.12841435185</v>
      </c>
      <c r="Q1983" s="88" t="s">
        <v>10640</v>
      </c>
      <c r="R1983" s="88"/>
      <c r="S1983" s="88" t="s">
        <v>10638</v>
      </c>
      <c r="T1983" s="88" t="s">
        <v>9732</v>
      </c>
      <c r="U1983" s="88" t="s">
        <v>1430</v>
      </c>
      <c r="V1983" s="88" t="s">
        <v>10639</v>
      </c>
      <c r="W1983" s="78" t="s">
        <v>10641</v>
      </c>
      <c r="X1983" s="83">
        <v>45033.12841435185</v>
      </c>
      <c r="Y1983" s="88" t="s">
        <v>1692</v>
      </c>
      <c r="Z1983" s="88" t="b">
        <v>0</v>
      </c>
      <c r="AA1983" s="88" t="b">
        <v>0</v>
      </c>
      <c r="AB1983" s="88"/>
      <c r="AC1983" s="88">
        <v>29</v>
      </c>
      <c r="AD1983" s="88">
        <v>0</v>
      </c>
      <c r="AE1983" s="88" t="s">
        <v>1693</v>
      </c>
      <c r="AF1983" s="88" t="b">
        <v>0</v>
      </c>
      <c r="AG1983" s="88" t="b">
        <v>0</v>
      </c>
      <c r="AH1983" s="88"/>
      <c r="AI1983" s="88"/>
      <c r="AJ1983" s="88"/>
      <c r="AK1983" s="88" t="s">
        <v>10642</v>
      </c>
      <c r="AL1983" s="88" t="s">
        <v>10643</v>
      </c>
      <c r="AM1983" s="88" t="s">
        <v>10642</v>
      </c>
      <c r="AN1983" s="88">
        <v>1</v>
      </c>
      <c r="AO1983" s="88" t="s">
        <v>10326</v>
      </c>
      <c r="AP1983" s="88" t="b">
        <v>0</v>
      </c>
      <c r="AQ1983" s="88" t="b">
        <v>0</v>
      </c>
      <c r="AR1983" s="88"/>
      <c r="AS1983" s="88" t="b">
        <v>0</v>
      </c>
      <c r="AT1983" s="88">
        <v>3</v>
      </c>
      <c r="AU1983" s="88">
        <v>1</v>
      </c>
    </row>
    <row r="1984" spans="1:47" ht="15" customHeight="1" x14ac:dyDescent="0.3">
      <c r="A1984" s="46" t="s">
        <v>1431</v>
      </c>
      <c r="B1984" s="46" t="s">
        <v>1432</v>
      </c>
      <c r="C1984" s="50"/>
      <c r="D1984" s="51"/>
      <c r="E1984" s="81"/>
      <c r="F1984" s="52"/>
      <c r="G1984" s="50"/>
      <c r="H1984" s="54"/>
      <c r="I1984" s="53"/>
      <c r="J1984" s="53"/>
      <c r="K1984" s="65"/>
      <c r="L1984" s="79"/>
      <c r="M1984" s="79"/>
      <c r="N1984" s="60"/>
      <c r="O1984" s="88" t="s">
        <v>1686</v>
      </c>
      <c r="P1984" s="83">
        <v>45033.280752314815</v>
      </c>
      <c r="Q1984" s="88" t="s">
        <v>10644</v>
      </c>
      <c r="R1984" s="88"/>
      <c r="S1984" s="88" t="s">
        <v>10645</v>
      </c>
      <c r="T1984" s="88" t="s">
        <v>9732</v>
      </c>
      <c r="U1984" s="88" t="s">
        <v>10646</v>
      </c>
      <c r="V1984" s="88" t="s">
        <v>10647</v>
      </c>
      <c r="W1984" s="78" t="s">
        <v>10648</v>
      </c>
      <c r="X1984" s="83">
        <v>45033.280752314815</v>
      </c>
      <c r="Y1984" s="88" t="s">
        <v>1692</v>
      </c>
      <c r="Z1984" s="88" t="b">
        <v>0</v>
      </c>
      <c r="AA1984" s="88" t="b">
        <v>0</v>
      </c>
      <c r="AB1984" s="88"/>
      <c r="AC1984" s="88">
        <v>14</v>
      </c>
      <c r="AD1984" s="88">
        <v>0</v>
      </c>
      <c r="AE1984" s="88" t="s">
        <v>1693</v>
      </c>
      <c r="AF1984" s="88" t="b">
        <v>0</v>
      </c>
      <c r="AG1984" s="88" t="b">
        <v>0</v>
      </c>
      <c r="AH1984" s="88"/>
      <c r="AI1984" s="88"/>
      <c r="AJ1984" s="88"/>
      <c r="AK1984" s="88" t="s">
        <v>10649</v>
      </c>
      <c r="AL1984" s="88" t="s">
        <v>10650</v>
      </c>
      <c r="AM1984" s="88" t="s">
        <v>10649</v>
      </c>
      <c r="AN1984" s="88">
        <v>0</v>
      </c>
      <c r="AO1984" s="88" t="s">
        <v>10326</v>
      </c>
      <c r="AP1984" s="88" t="b">
        <v>0</v>
      </c>
      <c r="AQ1984" s="88" t="b">
        <v>0</v>
      </c>
      <c r="AR1984" s="88"/>
      <c r="AS1984" s="88" t="b">
        <v>0</v>
      </c>
      <c r="AT1984" s="88">
        <v>4</v>
      </c>
      <c r="AU1984" s="88">
        <v>1</v>
      </c>
    </row>
    <row r="1985" spans="1:47" ht="15" customHeight="1" x14ac:dyDescent="0.3">
      <c r="A1985" s="46" t="s">
        <v>1432</v>
      </c>
      <c r="B1985" s="46" t="s">
        <v>1429</v>
      </c>
      <c r="C1985" s="50"/>
      <c r="D1985" s="51"/>
      <c r="E1985" s="81"/>
      <c r="F1985" s="52"/>
      <c r="G1985" s="50"/>
      <c r="H1985" s="54"/>
      <c r="I1985" s="53"/>
      <c r="J1985" s="53"/>
      <c r="K1985" s="65"/>
      <c r="L1985" s="79"/>
      <c r="M1985" s="79"/>
      <c r="N1985" s="60"/>
      <c r="O1985" s="88" t="s">
        <v>1686</v>
      </c>
      <c r="P1985" s="83">
        <v>45033.167037037034</v>
      </c>
      <c r="Q1985" s="88" t="s">
        <v>10651</v>
      </c>
      <c r="R1985" s="88"/>
      <c r="S1985" s="88" t="s">
        <v>10649</v>
      </c>
      <c r="T1985" s="88" t="s">
        <v>9732</v>
      </c>
      <c r="U1985" s="88" t="s">
        <v>1432</v>
      </c>
      <c r="V1985" s="88" t="s">
        <v>10650</v>
      </c>
      <c r="W1985" s="78" t="s">
        <v>10652</v>
      </c>
      <c r="X1985" s="83">
        <v>45033.167037037034</v>
      </c>
      <c r="Y1985" s="88" t="s">
        <v>1692</v>
      </c>
      <c r="Z1985" s="88" t="b">
        <v>0</v>
      </c>
      <c r="AA1985" s="88" t="b">
        <v>0</v>
      </c>
      <c r="AB1985" s="88"/>
      <c r="AC1985" s="88">
        <v>29</v>
      </c>
      <c r="AD1985" s="88">
        <v>0</v>
      </c>
      <c r="AE1985" s="88" t="s">
        <v>1693</v>
      </c>
      <c r="AF1985" s="88" t="b">
        <v>0</v>
      </c>
      <c r="AG1985" s="88" t="b">
        <v>0</v>
      </c>
      <c r="AH1985" s="88"/>
      <c r="AI1985" s="88"/>
      <c r="AJ1985" s="88"/>
      <c r="AK1985" s="88" t="s">
        <v>10642</v>
      </c>
      <c r="AL1985" s="88" t="s">
        <v>10643</v>
      </c>
      <c r="AM1985" s="88" t="s">
        <v>10642</v>
      </c>
      <c r="AN1985" s="88">
        <v>1</v>
      </c>
      <c r="AO1985" s="88" t="s">
        <v>10326</v>
      </c>
      <c r="AP1985" s="88" t="b">
        <v>0</v>
      </c>
      <c r="AQ1985" s="88" t="b">
        <v>0</v>
      </c>
      <c r="AR1985" s="88"/>
      <c r="AS1985" s="88" t="b">
        <v>0</v>
      </c>
      <c r="AT1985" s="88">
        <v>3</v>
      </c>
      <c r="AU1985" s="88">
        <v>1</v>
      </c>
    </row>
    <row r="1986" spans="1:47" ht="15" customHeight="1" x14ac:dyDescent="0.3">
      <c r="A1986" s="46" t="s">
        <v>1429</v>
      </c>
      <c r="B1986" s="46" t="s">
        <v>1392</v>
      </c>
      <c r="C1986" s="50"/>
      <c r="D1986" s="51"/>
      <c r="E1986" s="81"/>
      <c r="F1986" s="52"/>
      <c r="G1986" s="50"/>
      <c r="H1986" s="54"/>
      <c r="I1986" s="53"/>
      <c r="J1986" s="53"/>
      <c r="K1986" s="65"/>
      <c r="L1986" s="79"/>
      <c r="M1986" s="79"/>
      <c r="N1986" s="60"/>
      <c r="O1986" s="88" t="s">
        <v>1686</v>
      </c>
      <c r="P1986" s="83">
        <v>45033.103009259263</v>
      </c>
      <c r="Q1986" s="88" t="s">
        <v>10653</v>
      </c>
      <c r="R1986" s="88"/>
      <c r="S1986" s="88" t="s">
        <v>10642</v>
      </c>
      <c r="T1986" s="88" t="s">
        <v>9732</v>
      </c>
      <c r="U1986" s="88" t="s">
        <v>1429</v>
      </c>
      <c r="V1986" s="88" t="s">
        <v>10643</v>
      </c>
      <c r="W1986" s="78" t="s">
        <v>10654</v>
      </c>
      <c r="X1986" s="83">
        <v>45033.103009259263</v>
      </c>
      <c r="Y1986" s="88" t="s">
        <v>1692</v>
      </c>
      <c r="Z1986" s="88" t="b">
        <v>0</v>
      </c>
      <c r="AA1986" s="88" t="b">
        <v>0</v>
      </c>
      <c r="AB1986" s="88"/>
      <c r="AC1986" s="88">
        <v>65</v>
      </c>
      <c r="AD1986" s="88">
        <v>0</v>
      </c>
      <c r="AE1986" s="88" t="s">
        <v>1693</v>
      </c>
      <c r="AF1986" s="88" t="b">
        <v>0</v>
      </c>
      <c r="AG1986" s="88" t="b">
        <v>0</v>
      </c>
      <c r="AH1986" s="88"/>
      <c r="AI1986" s="88"/>
      <c r="AJ1986" s="88"/>
      <c r="AK1986" s="88" t="s">
        <v>10655</v>
      </c>
      <c r="AL1986" s="88" t="s">
        <v>10656</v>
      </c>
      <c r="AM1986" s="88" t="s">
        <v>10655</v>
      </c>
      <c r="AN1986" s="88">
        <v>2</v>
      </c>
      <c r="AO1986" s="88" t="s">
        <v>10326</v>
      </c>
      <c r="AP1986" s="88" t="b">
        <v>0</v>
      </c>
      <c r="AQ1986" s="88" t="b">
        <v>0</v>
      </c>
      <c r="AR1986" s="88"/>
      <c r="AS1986" s="88" t="b">
        <v>0</v>
      </c>
      <c r="AT1986" s="88">
        <v>2</v>
      </c>
      <c r="AU1986" s="88">
        <v>1</v>
      </c>
    </row>
    <row r="1987" spans="1:47" ht="15" customHeight="1" x14ac:dyDescent="0.3">
      <c r="A1987" s="46" t="s">
        <v>1433</v>
      </c>
      <c r="B1987" s="46" t="s">
        <v>1434</v>
      </c>
      <c r="C1987" s="50"/>
      <c r="D1987" s="51"/>
      <c r="E1987" s="81"/>
      <c r="F1987" s="52"/>
      <c r="G1987" s="50"/>
      <c r="H1987" s="54"/>
      <c r="I1987" s="53"/>
      <c r="J1987" s="53"/>
      <c r="K1987" s="65"/>
      <c r="L1987" s="79"/>
      <c r="M1987" s="79"/>
      <c r="N1987" s="60"/>
      <c r="O1987" s="88" t="s">
        <v>1686</v>
      </c>
      <c r="P1987" s="83">
        <v>45033.466493055559</v>
      </c>
      <c r="Q1987" s="88" t="s">
        <v>10657</v>
      </c>
      <c r="R1987" s="88"/>
      <c r="S1987" s="88" t="s">
        <v>10658</v>
      </c>
      <c r="T1987" s="88" t="s">
        <v>9732</v>
      </c>
      <c r="U1987" s="88" t="s">
        <v>10659</v>
      </c>
      <c r="V1987" s="88" t="s">
        <v>10660</v>
      </c>
      <c r="W1987" s="78" t="s">
        <v>10661</v>
      </c>
      <c r="X1987" s="83">
        <v>45033.466493055559</v>
      </c>
      <c r="Y1987" s="88" t="s">
        <v>1692</v>
      </c>
      <c r="Z1987" s="88" t="b">
        <v>0</v>
      </c>
      <c r="AA1987" s="88" t="b">
        <v>0</v>
      </c>
      <c r="AB1987" s="88"/>
      <c r="AC1987" s="88">
        <v>1</v>
      </c>
      <c r="AD1987" s="88">
        <v>0</v>
      </c>
      <c r="AE1987" s="88" t="s">
        <v>1693</v>
      </c>
      <c r="AF1987" s="88" t="b">
        <v>0</v>
      </c>
      <c r="AG1987" s="88" t="b">
        <v>0</v>
      </c>
      <c r="AH1987" s="88"/>
      <c r="AI1987" s="88"/>
      <c r="AJ1987" s="88"/>
      <c r="AK1987" s="88" t="s">
        <v>10662</v>
      </c>
      <c r="AL1987" s="88" t="s">
        <v>10663</v>
      </c>
      <c r="AM1987" s="88" t="s">
        <v>10662</v>
      </c>
      <c r="AN1987" s="88">
        <v>0</v>
      </c>
      <c r="AO1987" s="88" t="s">
        <v>10326</v>
      </c>
      <c r="AP1987" s="88" t="b">
        <v>0</v>
      </c>
      <c r="AQ1987" s="88" t="b">
        <v>0</v>
      </c>
      <c r="AR1987" s="88"/>
      <c r="AS1987" s="88" t="b">
        <v>0</v>
      </c>
      <c r="AT1987" s="88">
        <v>4</v>
      </c>
      <c r="AU1987" s="88">
        <v>1</v>
      </c>
    </row>
    <row r="1988" spans="1:47" ht="15" customHeight="1" x14ac:dyDescent="0.3">
      <c r="A1988" s="46" t="s">
        <v>1434</v>
      </c>
      <c r="B1988" s="46" t="s">
        <v>1433</v>
      </c>
      <c r="C1988" s="50"/>
      <c r="D1988" s="51"/>
      <c r="E1988" s="81"/>
      <c r="F1988" s="52"/>
      <c r="G1988" s="50"/>
      <c r="H1988" s="54"/>
      <c r="I1988" s="53"/>
      <c r="J1988" s="53"/>
      <c r="K1988" s="65"/>
      <c r="L1988" s="79"/>
      <c r="M1988" s="79"/>
      <c r="N1988" s="60"/>
      <c r="O1988" s="88" t="s">
        <v>1686</v>
      </c>
      <c r="P1988" s="83">
        <v>45033.434988425928</v>
      </c>
      <c r="Q1988" s="88" t="s">
        <v>10664</v>
      </c>
      <c r="R1988" s="88"/>
      <c r="S1988" s="88" t="s">
        <v>10662</v>
      </c>
      <c r="T1988" s="88" t="s">
        <v>9732</v>
      </c>
      <c r="U1988" s="88" t="s">
        <v>10665</v>
      </c>
      <c r="V1988" s="88" t="s">
        <v>10663</v>
      </c>
      <c r="W1988" s="78" t="s">
        <v>10666</v>
      </c>
      <c r="X1988" s="83">
        <v>45033.434988425928</v>
      </c>
      <c r="Y1988" s="88" t="s">
        <v>1692</v>
      </c>
      <c r="Z1988" s="88" t="b">
        <v>0</v>
      </c>
      <c r="AA1988" s="88" t="b">
        <v>0</v>
      </c>
      <c r="AB1988" s="88"/>
      <c r="AC1988" s="88">
        <v>6</v>
      </c>
      <c r="AD1988" s="88">
        <v>0</v>
      </c>
      <c r="AE1988" s="88" t="s">
        <v>1693</v>
      </c>
      <c r="AF1988" s="88" t="b">
        <v>0</v>
      </c>
      <c r="AG1988" s="88" t="b">
        <v>0</v>
      </c>
      <c r="AH1988" s="88"/>
      <c r="AI1988" s="88"/>
      <c r="AJ1988" s="88"/>
      <c r="AK1988" s="88" t="s">
        <v>10667</v>
      </c>
      <c r="AL1988" s="88" t="s">
        <v>10668</v>
      </c>
      <c r="AM1988" s="88" t="s">
        <v>10667</v>
      </c>
      <c r="AN1988" s="88">
        <v>1</v>
      </c>
      <c r="AO1988" s="88" t="s">
        <v>10326</v>
      </c>
      <c r="AP1988" s="88" t="b">
        <v>0</v>
      </c>
      <c r="AQ1988" s="88" t="b">
        <v>0</v>
      </c>
      <c r="AR1988" s="88"/>
      <c r="AS1988" s="88" t="b">
        <v>0</v>
      </c>
      <c r="AT1988" s="88">
        <v>3</v>
      </c>
      <c r="AU1988" s="88">
        <v>1</v>
      </c>
    </row>
    <row r="1989" spans="1:47" ht="15" customHeight="1" x14ac:dyDescent="0.3">
      <c r="A1989" s="46" t="s">
        <v>1433</v>
      </c>
      <c r="B1989" s="46" t="s">
        <v>1387</v>
      </c>
      <c r="C1989" s="50"/>
      <c r="D1989" s="51"/>
      <c r="E1989" s="81"/>
      <c r="F1989" s="52"/>
      <c r="G1989" s="50"/>
      <c r="H1989" s="54"/>
      <c r="I1989" s="53"/>
      <c r="J1989" s="53"/>
      <c r="K1989" s="65"/>
      <c r="L1989" s="79"/>
      <c r="M1989" s="79"/>
      <c r="N1989" s="60"/>
      <c r="O1989" s="88" t="s">
        <v>1686</v>
      </c>
      <c r="P1989" s="83">
        <v>45033.584166666667</v>
      </c>
      <c r="Q1989" s="88" t="s">
        <v>10669</v>
      </c>
      <c r="R1989" s="88"/>
      <c r="S1989" s="88" t="s">
        <v>10670</v>
      </c>
      <c r="T1989" s="88" t="s">
        <v>9732</v>
      </c>
      <c r="U1989" s="88" t="s">
        <v>10659</v>
      </c>
      <c r="V1989" s="88" t="s">
        <v>10671</v>
      </c>
      <c r="W1989" s="78" t="s">
        <v>10672</v>
      </c>
      <c r="X1989" s="83">
        <v>45033.584166666667</v>
      </c>
      <c r="Y1989" s="88" t="s">
        <v>1692</v>
      </c>
      <c r="Z1989" s="88" t="b">
        <v>0</v>
      </c>
      <c r="AA1989" s="88" t="b">
        <v>0</v>
      </c>
      <c r="AB1989" s="88"/>
      <c r="AC1989" s="88">
        <v>2</v>
      </c>
      <c r="AD1989" s="88">
        <v>0</v>
      </c>
      <c r="AE1989" s="88" t="s">
        <v>1693</v>
      </c>
      <c r="AF1989" s="88" t="b">
        <v>0</v>
      </c>
      <c r="AG1989" s="88" t="b">
        <v>0</v>
      </c>
      <c r="AH1989" s="88"/>
      <c r="AI1989" s="88"/>
      <c r="AJ1989" s="88"/>
      <c r="AK1989" s="88" t="s">
        <v>10673</v>
      </c>
      <c r="AL1989" s="88" t="s">
        <v>10674</v>
      </c>
      <c r="AM1989" s="88" t="s">
        <v>10673</v>
      </c>
      <c r="AN1989" s="88">
        <v>0</v>
      </c>
      <c r="AO1989" s="88" t="s">
        <v>10326</v>
      </c>
      <c r="AP1989" s="88" t="b">
        <v>0</v>
      </c>
      <c r="AQ1989" s="88" t="b">
        <v>0</v>
      </c>
      <c r="AR1989" s="88"/>
      <c r="AS1989" s="88" t="b">
        <v>0</v>
      </c>
      <c r="AT1989" s="88">
        <v>4</v>
      </c>
      <c r="AU1989" s="88">
        <v>1</v>
      </c>
    </row>
    <row r="1990" spans="1:47" ht="15" customHeight="1" x14ac:dyDescent="0.3">
      <c r="A1990" s="46" t="s">
        <v>1387</v>
      </c>
      <c r="B1990" s="46" t="s">
        <v>1433</v>
      </c>
      <c r="C1990" s="50"/>
      <c r="D1990" s="51"/>
      <c r="E1990" s="81"/>
      <c r="F1990" s="52"/>
      <c r="G1990" s="50"/>
      <c r="H1990" s="54"/>
      <c r="I1990" s="53"/>
      <c r="J1990" s="53"/>
      <c r="K1990" s="65"/>
      <c r="L1990" s="79"/>
      <c r="M1990" s="79"/>
      <c r="N1990" s="60"/>
      <c r="O1990" s="88" t="s">
        <v>1686</v>
      </c>
      <c r="P1990" s="83">
        <v>45033.535763888889</v>
      </c>
      <c r="Q1990" s="88" t="s">
        <v>10675</v>
      </c>
      <c r="R1990" s="88"/>
      <c r="S1990" s="88" t="s">
        <v>10673</v>
      </c>
      <c r="T1990" s="88" t="s">
        <v>9732</v>
      </c>
      <c r="U1990" s="88" t="s">
        <v>1387</v>
      </c>
      <c r="V1990" s="88" t="s">
        <v>10674</v>
      </c>
      <c r="W1990" s="78" t="s">
        <v>10676</v>
      </c>
      <c r="X1990" s="83">
        <v>45033.535763888889</v>
      </c>
      <c r="Y1990" s="83">
        <v>45033.537858796299</v>
      </c>
      <c r="Z1990" s="88" t="b">
        <v>0</v>
      </c>
      <c r="AA1990" s="88" t="b">
        <v>0</v>
      </c>
      <c r="AB1990" s="88"/>
      <c r="AC1990" s="88">
        <v>2</v>
      </c>
      <c r="AD1990" s="88">
        <v>0</v>
      </c>
      <c r="AE1990" s="88" t="s">
        <v>1693</v>
      </c>
      <c r="AF1990" s="88" t="b">
        <v>0</v>
      </c>
      <c r="AG1990" s="88" t="b">
        <v>0</v>
      </c>
      <c r="AH1990" s="88"/>
      <c r="AI1990" s="88"/>
      <c r="AJ1990" s="88"/>
      <c r="AK1990" s="88" t="s">
        <v>10667</v>
      </c>
      <c r="AL1990" s="88" t="s">
        <v>10668</v>
      </c>
      <c r="AM1990" s="88" t="s">
        <v>10667</v>
      </c>
      <c r="AN1990" s="88">
        <v>1</v>
      </c>
      <c r="AO1990" s="88" t="s">
        <v>10326</v>
      </c>
      <c r="AP1990" s="88" t="b">
        <v>0</v>
      </c>
      <c r="AQ1990" s="88" t="b">
        <v>0</v>
      </c>
      <c r="AR1990" s="88"/>
      <c r="AS1990" s="88" t="b">
        <v>0</v>
      </c>
      <c r="AT1990" s="88">
        <v>3</v>
      </c>
      <c r="AU1990" s="88">
        <v>1</v>
      </c>
    </row>
    <row r="1991" spans="1:47" ht="15" customHeight="1" x14ac:dyDescent="0.3">
      <c r="A1991" s="46" t="s">
        <v>1435</v>
      </c>
      <c r="B1991" s="46" t="s">
        <v>1433</v>
      </c>
      <c r="C1991" s="50"/>
      <c r="D1991" s="51"/>
      <c r="E1991" s="81"/>
      <c r="F1991" s="52"/>
      <c r="G1991" s="50"/>
      <c r="H1991" s="54"/>
      <c r="I1991" s="53"/>
      <c r="J1991" s="53"/>
      <c r="K1991" s="65"/>
      <c r="L1991" s="79"/>
      <c r="M1991" s="79"/>
      <c r="N1991" s="60"/>
      <c r="O1991" s="88" t="s">
        <v>1686</v>
      </c>
      <c r="P1991" s="83">
        <v>45033.573796296296</v>
      </c>
      <c r="Q1991" s="88" t="s">
        <v>10677</v>
      </c>
      <c r="R1991" s="88"/>
      <c r="S1991" s="88" t="s">
        <v>10678</v>
      </c>
      <c r="T1991" s="88" t="s">
        <v>9732</v>
      </c>
      <c r="U1991" s="88" t="s">
        <v>1435</v>
      </c>
      <c r="V1991" s="88" t="s">
        <v>10679</v>
      </c>
      <c r="W1991" s="78" t="s">
        <v>10680</v>
      </c>
      <c r="X1991" s="83">
        <v>45033.573796296296</v>
      </c>
      <c r="Y1991" s="88" t="s">
        <v>1692</v>
      </c>
      <c r="Z1991" s="88" t="b">
        <v>0</v>
      </c>
      <c r="AA1991" s="88" t="b">
        <v>0</v>
      </c>
      <c r="AB1991" s="88"/>
      <c r="AC1991" s="88">
        <v>1</v>
      </c>
      <c r="AD1991" s="88">
        <v>0</v>
      </c>
      <c r="AE1991" s="88" t="s">
        <v>1693</v>
      </c>
      <c r="AF1991" s="88" t="b">
        <v>0</v>
      </c>
      <c r="AG1991" s="88" t="b">
        <v>0</v>
      </c>
      <c r="AH1991" s="88"/>
      <c r="AI1991" s="88"/>
      <c r="AJ1991" s="88"/>
      <c r="AK1991" s="88" t="s">
        <v>10667</v>
      </c>
      <c r="AL1991" s="88" t="s">
        <v>10668</v>
      </c>
      <c r="AM1991" s="88" t="s">
        <v>10667</v>
      </c>
      <c r="AN1991" s="88">
        <v>0</v>
      </c>
      <c r="AO1991" s="88" t="s">
        <v>10326</v>
      </c>
      <c r="AP1991" s="88" t="b">
        <v>0</v>
      </c>
      <c r="AQ1991" s="88" t="b">
        <v>0</v>
      </c>
      <c r="AR1991" s="88"/>
      <c r="AS1991" s="88" t="b">
        <v>0</v>
      </c>
      <c r="AT1991" s="88">
        <v>3</v>
      </c>
      <c r="AU1991" s="88">
        <v>1</v>
      </c>
    </row>
    <row r="1992" spans="1:47" ht="15" customHeight="1" x14ac:dyDescent="0.3">
      <c r="A1992" s="46" t="s">
        <v>1433</v>
      </c>
      <c r="B1992" s="46" t="s">
        <v>1392</v>
      </c>
      <c r="C1992" s="50"/>
      <c r="D1992" s="51"/>
      <c r="E1992" s="81"/>
      <c r="F1992" s="52"/>
      <c r="G1992" s="50"/>
      <c r="H1992" s="54"/>
      <c r="I1992" s="53"/>
      <c r="J1992" s="53"/>
      <c r="K1992" s="65"/>
      <c r="L1992" s="79"/>
      <c r="M1992" s="79"/>
      <c r="N1992" s="60"/>
      <c r="O1992" s="88" t="s">
        <v>1686</v>
      </c>
      <c r="P1992" s="83">
        <v>45033.167303240742</v>
      </c>
      <c r="Q1992" s="88" t="s">
        <v>10681</v>
      </c>
      <c r="R1992" s="88"/>
      <c r="S1992" s="88" t="s">
        <v>10667</v>
      </c>
      <c r="T1992" s="88" t="s">
        <v>9732</v>
      </c>
      <c r="U1992" s="88" t="s">
        <v>10659</v>
      </c>
      <c r="V1992" s="88" t="s">
        <v>10668</v>
      </c>
      <c r="W1992" s="78" t="s">
        <v>10682</v>
      </c>
      <c r="X1992" s="83">
        <v>45033.167303240742</v>
      </c>
      <c r="Y1992" s="88" t="s">
        <v>1692</v>
      </c>
      <c r="Z1992" s="88" t="b">
        <v>0</v>
      </c>
      <c r="AA1992" s="88" t="b">
        <v>0</v>
      </c>
      <c r="AB1992" s="88"/>
      <c r="AC1992" s="88">
        <v>5</v>
      </c>
      <c r="AD1992" s="88">
        <v>0</v>
      </c>
      <c r="AE1992" s="88" t="s">
        <v>1693</v>
      </c>
      <c r="AF1992" s="88" t="b">
        <v>0</v>
      </c>
      <c r="AG1992" s="88" t="b">
        <v>0</v>
      </c>
      <c r="AH1992" s="88"/>
      <c r="AI1992" s="88"/>
      <c r="AJ1992" s="88"/>
      <c r="AK1992" s="88" t="s">
        <v>10655</v>
      </c>
      <c r="AL1992" s="88" t="s">
        <v>10656</v>
      </c>
      <c r="AM1992" s="88" t="s">
        <v>10655</v>
      </c>
      <c r="AN1992" s="88">
        <v>3</v>
      </c>
      <c r="AO1992" s="88" t="s">
        <v>10326</v>
      </c>
      <c r="AP1992" s="88" t="b">
        <v>0</v>
      </c>
      <c r="AQ1992" s="88" t="b">
        <v>0</v>
      </c>
      <c r="AR1992" s="88"/>
      <c r="AS1992" s="88" t="b">
        <v>0</v>
      </c>
      <c r="AT1992" s="88">
        <v>2</v>
      </c>
      <c r="AU1992" s="88">
        <v>1</v>
      </c>
    </row>
    <row r="1993" spans="1:47" ht="15" customHeight="1" x14ac:dyDescent="0.3">
      <c r="A1993" s="46" t="s">
        <v>1300</v>
      </c>
      <c r="B1993" s="46" t="s">
        <v>1352</v>
      </c>
      <c r="C1993" s="50"/>
      <c r="D1993" s="51"/>
      <c r="E1993" s="81"/>
      <c r="F1993" s="52"/>
      <c r="G1993" s="50"/>
      <c r="H1993" s="54"/>
      <c r="I1993" s="53"/>
      <c r="J1993" s="53"/>
      <c r="K1993" s="65"/>
      <c r="L1993" s="79"/>
      <c r="M1993" s="79"/>
      <c r="N1993" s="60"/>
      <c r="O1993" s="88" t="s">
        <v>1686</v>
      </c>
      <c r="P1993" s="83">
        <v>45034.343298611115</v>
      </c>
      <c r="Q1993" s="88" t="s">
        <v>10683</v>
      </c>
      <c r="R1993" s="88"/>
      <c r="S1993" s="88" t="s">
        <v>10684</v>
      </c>
      <c r="T1993" s="88" t="s">
        <v>9732</v>
      </c>
      <c r="U1993" s="88" t="s">
        <v>9759</v>
      </c>
      <c r="V1993" s="88" t="s">
        <v>10685</v>
      </c>
      <c r="W1993" s="78" t="s">
        <v>10686</v>
      </c>
      <c r="X1993" s="83">
        <v>45034.343298611115</v>
      </c>
      <c r="Y1993" s="83">
        <v>45034.347650462965</v>
      </c>
      <c r="Z1993" s="88" t="b">
        <v>0</v>
      </c>
      <c r="AA1993" s="88" t="b">
        <v>0</v>
      </c>
      <c r="AB1993" s="88"/>
      <c r="AC1993" s="88">
        <v>1</v>
      </c>
      <c r="AD1993" s="88">
        <v>0</v>
      </c>
      <c r="AE1993" s="88" t="s">
        <v>1693</v>
      </c>
      <c r="AF1993" s="88" t="b">
        <v>0</v>
      </c>
      <c r="AG1993" s="88" t="b">
        <v>0</v>
      </c>
      <c r="AH1993" s="88"/>
      <c r="AI1993" s="88"/>
      <c r="AJ1993" s="88"/>
      <c r="AK1993" s="88" t="s">
        <v>10687</v>
      </c>
      <c r="AL1993" s="88" t="s">
        <v>10688</v>
      </c>
      <c r="AM1993" s="88" t="s">
        <v>10687</v>
      </c>
      <c r="AN1993" s="88">
        <v>0</v>
      </c>
      <c r="AO1993" s="88" t="s">
        <v>10326</v>
      </c>
      <c r="AP1993" s="88" t="b">
        <v>0</v>
      </c>
      <c r="AQ1993" s="88" t="b">
        <v>0</v>
      </c>
      <c r="AR1993" s="88"/>
      <c r="AS1993" s="88" t="b">
        <v>0</v>
      </c>
      <c r="AT1993" s="88">
        <v>4</v>
      </c>
      <c r="AU1993" s="88">
        <v>1</v>
      </c>
    </row>
    <row r="1994" spans="1:47" ht="15" customHeight="1" x14ac:dyDescent="0.3">
      <c r="A1994" s="46" t="s">
        <v>1352</v>
      </c>
      <c r="B1994" s="46" t="s">
        <v>1300</v>
      </c>
      <c r="C1994" s="50"/>
      <c r="D1994" s="51"/>
      <c r="E1994" s="81"/>
      <c r="F1994" s="52"/>
      <c r="G1994" s="50"/>
      <c r="H1994" s="54"/>
      <c r="I1994" s="53"/>
      <c r="J1994" s="53"/>
      <c r="K1994" s="65"/>
      <c r="L1994" s="79"/>
      <c r="M1994" s="79"/>
      <c r="N1994" s="60"/>
      <c r="O1994" s="88" t="s">
        <v>1686</v>
      </c>
      <c r="P1994" s="83">
        <v>45033.412766203706</v>
      </c>
      <c r="Q1994" s="88" t="s">
        <v>10689</v>
      </c>
      <c r="R1994" s="88"/>
      <c r="S1994" s="88" t="s">
        <v>10687</v>
      </c>
      <c r="T1994" s="88" t="s">
        <v>9732</v>
      </c>
      <c r="U1994" s="88" t="s">
        <v>10084</v>
      </c>
      <c r="V1994" s="88" t="s">
        <v>10688</v>
      </c>
      <c r="W1994" s="78" t="s">
        <v>10690</v>
      </c>
      <c r="X1994" s="83">
        <v>45033.412766203706</v>
      </c>
      <c r="Y1994" s="88" t="s">
        <v>1692</v>
      </c>
      <c r="Z1994" s="88" t="b">
        <v>0</v>
      </c>
      <c r="AA1994" s="88" t="b">
        <v>0</v>
      </c>
      <c r="AB1994" s="88"/>
      <c r="AC1994" s="88">
        <v>3</v>
      </c>
      <c r="AD1994" s="88">
        <v>0</v>
      </c>
      <c r="AE1994" s="88" t="s">
        <v>1693</v>
      </c>
      <c r="AF1994" s="88" t="b">
        <v>0</v>
      </c>
      <c r="AG1994" s="88" t="b">
        <v>0</v>
      </c>
      <c r="AH1994" s="88"/>
      <c r="AI1994" s="88"/>
      <c r="AJ1994" s="88"/>
      <c r="AK1994" s="88" t="s">
        <v>10607</v>
      </c>
      <c r="AL1994" s="88" t="s">
        <v>10608</v>
      </c>
      <c r="AM1994" s="88" t="s">
        <v>10607</v>
      </c>
      <c r="AN1994" s="88">
        <v>1</v>
      </c>
      <c r="AO1994" s="88" t="s">
        <v>10326</v>
      </c>
      <c r="AP1994" s="88" t="b">
        <v>0</v>
      </c>
      <c r="AQ1994" s="88" t="b">
        <v>0</v>
      </c>
      <c r="AR1994" s="88"/>
      <c r="AS1994" s="88" t="b">
        <v>0</v>
      </c>
      <c r="AT1994" s="88">
        <v>3</v>
      </c>
      <c r="AU1994" s="88">
        <v>1</v>
      </c>
    </row>
    <row r="1995" spans="1:47" ht="15" customHeight="1" x14ac:dyDescent="0.3">
      <c r="A1995" s="46" t="s">
        <v>1352</v>
      </c>
      <c r="B1995" s="46" t="s">
        <v>1392</v>
      </c>
      <c r="C1995" s="50"/>
      <c r="D1995" s="51"/>
      <c r="E1995" s="81"/>
      <c r="F1995" s="52"/>
      <c r="G1995" s="50"/>
      <c r="H1995" s="54"/>
      <c r="I1995" s="53"/>
      <c r="J1995" s="53"/>
      <c r="K1995" s="65"/>
      <c r="L1995" s="79"/>
      <c r="M1995" s="79"/>
      <c r="N1995" s="60"/>
      <c r="O1995" s="88" t="s">
        <v>1686</v>
      </c>
      <c r="P1995" s="83">
        <v>45033.414918981478</v>
      </c>
      <c r="Q1995" s="88" t="s">
        <v>10691</v>
      </c>
      <c r="R1995" s="88"/>
      <c r="S1995" s="88" t="s">
        <v>10692</v>
      </c>
      <c r="T1995" s="88" t="s">
        <v>9732</v>
      </c>
      <c r="U1995" s="88" t="s">
        <v>10084</v>
      </c>
      <c r="V1995" s="88" t="s">
        <v>10693</v>
      </c>
      <c r="W1995" s="78" t="s">
        <v>10694</v>
      </c>
      <c r="X1995" s="83">
        <v>45033.414918981478</v>
      </c>
      <c r="Y1995" s="88" t="s">
        <v>1692</v>
      </c>
      <c r="Z1995" s="88" t="b">
        <v>0</v>
      </c>
      <c r="AA1995" s="88" t="b">
        <v>0</v>
      </c>
      <c r="AB1995" s="88"/>
      <c r="AC1995" s="88">
        <v>3</v>
      </c>
      <c r="AD1995" s="88">
        <v>0</v>
      </c>
      <c r="AE1995" s="88" t="s">
        <v>1693</v>
      </c>
      <c r="AF1995" s="88" t="b">
        <v>0</v>
      </c>
      <c r="AG1995" s="88" t="b">
        <v>0</v>
      </c>
      <c r="AH1995" s="88"/>
      <c r="AI1995" s="88"/>
      <c r="AJ1995" s="88"/>
      <c r="AK1995" s="88" t="s">
        <v>10655</v>
      </c>
      <c r="AL1995" s="88" t="s">
        <v>10656</v>
      </c>
      <c r="AM1995" s="88" t="s">
        <v>10655</v>
      </c>
      <c r="AN1995" s="88">
        <v>0</v>
      </c>
      <c r="AO1995" s="88" t="s">
        <v>10326</v>
      </c>
      <c r="AP1995" s="88" t="b">
        <v>0</v>
      </c>
      <c r="AQ1995" s="88" t="b">
        <v>0</v>
      </c>
      <c r="AR1995" s="88"/>
      <c r="AS1995" s="88" t="b">
        <v>0</v>
      </c>
      <c r="AT1995" s="88">
        <v>2</v>
      </c>
      <c r="AU1995" s="88">
        <v>1</v>
      </c>
    </row>
    <row r="1996" spans="1:47" ht="15" customHeight="1" x14ac:dyDescent="0.3">
      <c r="A1996" s="46" t="s">
        <v>1300</v>
      </c>
      <c r="B1996" s="46" t="s">
        <v>1392</v>
      </c>
      <c r="C1996" s="50"/>
      <c r="D1996" s="51"/>
      <c r="E1996" s="81"/>
      <c r="F1996" s="52"/>
      <c r="G1996" s="50"/>
      <c r="H1996" s="54"/>
      <c r="I1996" s="53"/>
      <c r="J1996" s="53"/>
      <c r="K1996" s="65"/>
      <c r="L1996" s="79"/>
      <c r="M1996" s="79"/>
      <c r="N1996" s="60"/>
      <c r="O1996" s="88" t="s">
        <v>1686</v>
      </c>
      <c r="P1996" s="83">
        <v>45033.302418981482</v>
      </c>
      <c r="Q1996" s="88" t="s">
        <v>10695</v>
      </c>
      <c r="R1996" s="88"/>
      <c r="S1996" s="88" t="s">
        <v>10696</v>
      </c>
      <c r="T1996" s="88" t="s">
        <v>9732</v>
      </c>
      <c r="U1996" s="88" t="s">
        <v>9759</v>
      </c>
      <c r="V1996" s="88" t="s">
        <v>10697</v>
      </c>
      <c r="W1996" s="78" t="s">
        <v>10698</v>
      </c>
      <c r="X1996" s="83">
        <v>45033.302418981482</v>
      </c>
      <c r="Y1996" s="83">
        <v>45033.336898148147</v>
      </c>
      <c r="Z1996" s="88" t="b">
        <v>0</v>
      </c>
      <c r="AA1996" s="88" t="b">
        <v>0</v>
      </c>
      <c r="AB1996" s="88"/>
      <c r="AC1996" s="88">
        <v>2</v>
      </c>
      <c r="AD1996" s="88">
        <v>0</v>
      </c>
      <c r="AE1996" s="88" t="s">
        <v>1693</v>
      </c>
      <c r="AF1996" s="88" t="b">
        <v>0</v>
      </c>
      <c r="AG1996" s="88" t="b">
        <v>0</v>
      </c>
      <c r="AH1996" s="88"/>
      <c r="AI1996" s="88"/>
      <c r="AJ1996" s="88"/>
      <c r="AK1996" s="88" t="s">
        <v>10572</v>
      </c>
      <c r="AL1996" s="88" t="s">
        <v>10573</v>
      </c>
      <c r="AM1996" s="88" t="s">
        <v>10572</v>
      </c>
      <c r="AN1996" s="88">
        <v>0</v>
      </c>
      <c r="AO1996" s="88" t="s">
        <v>10326</v>
      </c>
      <c r="AP1996" s="88" t="b">
        <v>0</v>
      </c>
      <c r="AQ1996" s="88" t="b">
        <v>0</v>
      </c>
      <c r="AR1996" s="88"/>
      <c r="AS1996" s="88" t="b">
        <v>0</v>
      </c>
      <c r="AT1996" s="88">
        <v>1</v>
      </c>
      <c r="AU1996" s="88">
        <v>1</v>
      </c>
    </row>
    <row r="1997" spans="1:47" ht="15" customHeight="1" x14ac:dyDescent="0.3">
      <c r="A1997" s="46" t="s">
        <v>625</v>
      </c>
      <c r="B1997" s="46" t="s">
        <v>1392</v>
      </c>
      <c r="C1997" s="50"/>
      <c r="D1997" s="51"/>
      <c r="E1997" s="81"/>
      <c r="F1997" s="52"/>
      <c r="G1997" s="50"/>
      <c r="H1997" s="54"/>
      <c r="I1997" s="53"/>
      <c r="J1997" s="53"/>
      <c r="K1997" s="65"/>
      <c r="L1997" s="79"/>
      <c r="M1997" s="79"/>
      <c r="N1997" s="60"/>
      <c r="O1997" s="88" t="s">
        <v>1686</v>
      </c>
      <c r="P1997" s="83">
        <v>45033.310671296298</v>
      </c>
      <c r="Q1997" s="88" t="s">
        <v>10699</v>
      </c>
      <c r="R1997" s="88"/>
      <c r="S1997" s="88" t="s">
        <v>10700</v>
      </c>
      <c r="T1997" s="88" t="s">
        <v>9732</v>
      </c>
      <c r="U1997" s="88" t="s">
        <v>4696</v>
      </c>
      <c r="V1997" s="88" t="s">
        <v>10701</v>
      </c>
      <c r="W1997" s="78" t="s">
        <v>10702</v>
      </c>
      <c r="X1997" s="83">
        <v>45033.310671296298</v>
      </c>
      <c r="Y1997" s="88" t="s">
        <v>1692</v>
      </c>
      <c r="Z1997" s="88" t="b">
        <v>0</v>
      </c>
      <c r="AA1997" s="88" t="b">
        <v>0</v>
      </c>
      <c r="AB1997" s="88"/>
      <c r="AC1997" s="88">
        <v>-4</v>
      </c>
      <c r="AD1997" s="88">
        <v>0</v>
      </c>
      <c r="AE1997" s="88" t="s">
        <v>1693</v>
      </c>
      <c r="AF1997" s="88" t="b">
        <v>0</v>
      </c>
      <c r="AG1997" s="88" t="b">
        <v>0</v>
      </c>
      <c r="AH1997" s="88"/>
      <c r="AI1997" s="88"/>
      <c r="AJ1997" s="88"/>
      <c r="AK1997" s="88" t="s">
        <v>10572</v>
      </c>
      <c r="AL1997" s="88" t="s">
        <v>10573</v>
      </c>
      <c r="AM1997" s="88" t="s">
        <v>10572</v>
      </c>
      <c r="AN1997" s="88">
        <v>0</v>
      </c>
      <c r="AO1997" s="88" t="s">
        <v>10326</v>
      </c>
      <c r="AP1997" s="88" t="b">
        <v>0</v>
      </c>
      <c r="AQ1997" s="88" t="b">
        <v>0</v>
      </c>
      <c r="AR1997" s="88"/>
      <c r="AS1997" s="88" t="b">
        <v>0</v>
      </c>
      <c r="AT1997" s="88">
        <v>1</v>
      </c>
      <c r="AU1997" s="88">
        <v>1</v>
      </c>
    </row>
    <row r="1998" spans="1:47" ht="15" customHeight="1" x14ac:dyDescent="0.3">
      <c r="A1998" s="46" t="s">
        <v>1436</v>
      </c>
      <c r="B1998" s="46" t="s">
        <v>1392</v>
      </c>
      <c r="C1998" s="50"/>
      <c r="D1998" s="51"/>
      <c r="E1998" s="81"/>
      <c r="F1998" s="52"/>
      <c r="G1998" s="50"/>
      <c r="H1998" s="54"/>
      <c r="I1998" s="53"/>
      <c r="J1998" s="53"/>
      <c r="K1998" s="65"/>
      <c r="L1998" s="79"/>
      <c r="M1998" s="79"/>
      <c r="N1998" s="60"/>
      <c r="O1998" s="88" t="s">
        <v>1686</v>
      </c>
      <c r="P1998" s="83">
        <v>45033.341747685183</v>
      </c>
      <c r="Q1998" s="88" t="s">
        <v>10703</v>
      </c>
      <c r="R1998" s="88"/>
      <c r="S1998" s="88" t="s">
        <v>10704</v>
      </c>
      <c r="T1998" s="88" t="s">
        <v>9732</v>
      </c>
      <c r="U1998" s="88" t="s">
        <v>10705</v>
      </c>
      <c r="V1998" s="88" t="s">
        <v>10706</v>
      </c>
      <c r="W1998" s="78" t="s">
        <v>10707</v>
      </c>
      <c r="X1998" s="83">
        <v>45033.341747685183</v>
      </c>
      <c r="Y1998" s="83">
        <v>45033.350416666668</v>
      </c>
      <c r="Z1998" s="88" t="b">
        <v>0</v>
      </c>
      <c r="AA1998" s="88" t="b">
        <v>0</v>
      </c>
      <c r="AB1998" s="88"/>
      <c r="AC1998" s="88">
        <v>-7</v>
      </c>
      <c r="AD1998" s="88">
        <v>0</v>
      </c>
      <c r="AE1998" s="88" t="s">
        <v>1693</v>
      </c>
      <c r="AF1998" s="88" t="b">
        <v>0</v>
      </c>
      <c r="AG1998" s="88" t="b">
        <v>0</v>
      </c>
      <c r="AH1998" s="88"/>
      <c r="AI1998" s="88"/>
      <c r="AJ1998" s="88"/>
      <c r="AK1998" s="88" t="s">
        <v>10572</v>
      </c>
      <c r="AL1998" s="88" t="s">
        <v>10573</v>
      </c>
      <c r="AM1998" s="88" t="s">
        <v>10572</v>
      </c>
      <c r="AN1998" s="88">
        <v>1</v>
      </c>
      <c r="AO1998" s="88" t="s">
        <v>10326</v>
      </c>
      <c r="AP1998" s="88" t="b">
        <v>0</v>
      </c>
      <c r="AQ1998" s="88" t="b">
        <v>1</v>
      </c>
      <c r="AR1998" s="88" t="s">
        <v>2082</v>
      </c>
      <c r="AS1998" s="88" t="b">
        <v>0</v>
      </c>
      <c r="AT1998" s="88">
        <v>1</v>
      </c>
      <c r="AU1998" s="88">
        <v>1</v>
      </c>
    </row>
    <row r="1999" spans="1:47" ht="15" customHeight="1" x14ac:dyDescent="0.3">
      <c r="A1999" s="46" t="s">
        <v>1392</v>
      </c>
      <c r="B1999" s="46" t="s">
        <v>1426</v>
      </c>
      <c r="C1999" s="50"/>
      <c r="D1999" s="51"/>
      <c r="E1999" s="81"/>
      <c r="F1999" s="52"/>
      <c r="G1999" s="50"/>
      <c r="H1999" s="54"/>
      <c r="I1999" s="53"/>
      <c r="J1999" s="53"/>
      <c r="K1999" s="65"/>
      <c r="L1999" s="79"/>
      <c r="M1999" s="79"/>
      <c r="N1999" s="60"/>
      <c r="O1999" s="88" t="s">
        <v>1697</v>
      </c>
      <c r="P1999" s="83">
        <v>45033.00681712963</v>
      </c>
      <c r="Q1999" s="88" t="s">
        <v>10708</v>
      </c>
      <c r="R1999" s="88"/>
      <c r="S1999" s="88" t="s">
        <v>10572</v>
      </c>
      <c r="T1999" s="88" t="s">
        <v>9732</v>
      </c>
      <c r="U1999" s="88" t="s">
        <v>1392</v>
      </c>
      <c r="V1999" s="88" t="s">
        <v>10573</v>
      </c>
      <c r="W1999" s="78" t="s">
        <v>10709</v>
      </c>
      <c r="X1999" s="83">
        <v>45033.00681712963</v>
      </c>
      <c r="Y1999" s="88" t="s">
        <v>1692</v>
      </c>
      <c r="Z1999" s="88" t="b">
        <v>0</v>
      </c>
      <c r="AA1999" s="88" t="b">
        <v>0</v>
      </c>
      <c r="AB1999" s="88"/>
      <c r="AC1999" s="88">
        <v>227</v>
      </c>
      <c r="AD1999" s="88">
        <v>0</v>
      </c>
      <c r="AE1999" s="88" t="s">
        <v>1693</v>
      </c>
      <c r="AF1999" s="88" t="b">
        <v>0</v>
      </c>
      <c r="AG1999" s="88" t="b">
        <v>0</v>
      </c>
      <c r="AH1999" s="88"/>
      <c r="AI1999" s="88"/>
      <c r="AJ1999" s="88"/>
      <c r="AK1999" s="88" t="s">
        <v>10326</v>
      </c>
      <c r="AL1999" s="88" t="s">
        <v>10627</v>
      </c>
      <c r="AM1999" s="88" t="s">
        <v>10326</v>
      </c>
      <c r="AN1999" s="88">
        <v>8</v>
      </c>
      <c r="AO1999" s="88" t="s">
        <v>10326</v>
      </c>
      <c r="AP1999" s="88" t="b">
        <v>0</v>
      </c>
      <c r="AQ1999" s="88" t="b">
        <v>0</v>
      </c>
      <c r="AR1999" s="88"/>
      <c r="AS1999" s="88" t="b">
        <v>0</v>
      </c>
      <c r="AT1999" s="88">
        <v>0</v>
      </c>
      <c r="AU1999" s="88">
        <v>1</v>
      </c>
    </row>
    <row r="2000" spans="1:47" ht="15" customHeight="1" x14ac:dyDescent="0.3">
      <c r="A2000" s="46" t="s">
        <v>1392</v>
      </c>
      <c r="B2000" s="46" t="s">
        <v>1428</v>
      </c>
      <c r="C2000" s="50"/>
      <c r="D2000" s="51"/>
      <c r="E2000" s="81"/>
      <c r="F2000" s="52"/>
      <c r="G2000" s="50"/>
      <c r="H2000" s="54"/>
      <c r="I2000" s="53"/>
      <c r="J2000" s="53"/>
      <c r="K2000" s="65"/>
      <c r="L2000" s="79"/>
      <c r="M2000" s="79"/>
      <c r="N2000" s="60"/>
      <c r="O2000" s="88" t="s">
        <v>1686</v>
      </c>
      <c r="P2000" s="83">
        <v>45033.087557870371</v>
      </c>
      <c r="Q2000" s="88" t="s">
        <v>10710</v>
      </c>
      <c r="R2000" s="88"/>
      <c r="S2000" s="88" t="s">
        <v>10655</v>
      </c>
      <c r="T2000" s="88" t="s">
        <v>9732</v>
      </c>
      <c r="U2000" s="88" t="s">
        <v>1392</v>
      </c>
      <c r="V2000" s="88" t="s">
        <v>10656</v>
      </c>
      <c r="W2000" s="78" t="s">
        <v>10711</v>
      </c>
      <c r="X2000" s="83">
        <v>45033.087557870371</v>
      </c>
      <c r="Y2000" s="88" t="s">
        <v>1692</v>
      </c>
      <c r="Z2000" s="88" t="b">
        <v>0</v>
      </c>
      <c r="AA2000" s="88" t="b">
        <v>0</v>
      </c>
      <c r="AB2000" s="88"/>
      <c r="AC2000" s="88">
        <v>93</v>
      </c>
      <c r="AD2000" s="88">
        <v>0</v>
      </c>
      <c r="AE2000" s="88" t="s">
        <v>1693</v>
      </c>
      <c r="AF2000" s="88" t="b">
        <v>0</v>
      </c>
      <c r="AG2000" s="88" t="b">
        <v>0</v>
      </c>
      <c r="AH2000" s="88"/>
      <c r="AI2000" s="88"/>
      <c r="AJ2000" s="88"/>
      <c r="AK2000" s="88" t="s">
        <v>10632</v>
      </c>
      <c r="AL2000" s="88" t="s">
        <v>10633</v>
      </c>
      <c r="AM2000" s="88" t="s">
        <v>10632</v>
      </c>
      <c r="AN2000" s="88">
        <v>3</v>
      </c>
      <c r="AO2000" s="88" t="s">
        <v>10326</v>
      </c>
      <c r="AP2000" s="88" t="b">
        <v>0</v>
      </c>
      <c r="AQ2000" s="88" t="b">
        <v>0</v>
      </c>
      <c r="AR2000" s="88"/>
      <c r="AS2000" s="88" t="b">
        <v>0</v>
      </c>
      <c r="AT2000" s="88">
        <v>1</v>
      </c>
      <c r="AU2000" s="88">
        <v>1</v>
      </c>
    </row>
    <row r="2001" spans="1:47" ht="15" customHeight="1" x14ac:dyDescent="0.3">
      <c r="A2001" s="46" t="s">
        <v>1437</v>
      </c>
      <c r="B2001" s="46" t="s">
        <v>1438</v>
      </c>
      <c r="C2001" s="50"/>
      <c r="D2001" s="51"/>
      <c r="E2001" s="81"/>
      <c r="F2001" s="52"/>
      <c r="G2001" s="50"/>
      <c r="H2001" s="54"/>
      <c r="I2001" s="53"/>
      <c r="J2001" s="53"/>
      <c r="K2001" s="65"/>
      <c r="L2001" s="79"/>
      <c r="M2001" s="79"/>
      <c r="N2001" s="60"/>
      <c r="O2001" s="88" t="s">
        <v>1686</v>
      </c>
      <c r="P2001" s="83">
        <v>45033.576944444445</v>
      </c>
      <c r="Q2001" s="88" t="s">
        <v>10712</v>
      </c>
      <c r="R2001" s="88"/>
      <c r="S2001" s="88" t="s">
        <v>10713</v>
      </c>
      <c r="T2001" s="88" t="s">
        <v>9732</v>
      </c>
      <c r="U2001" s="88" t="s">
        <v>10714</v>
      </c>
      <c r="V2001" s="88" t="s">
        <v>10715</v>
      </c>
      <c r="W2001" s="78" t="s">
        <v>10716</v>
      </c>
      <c r="X2001" s="83">
        <v>45033.576944444445</v>
      </c>
      <c r="Y2001" s="88" t="s">
        <v>1692</v>
      </c>
      <c r="Z2001" s="88" t="b">
        <v>0</v>
      </c>
      <c r="AA2001" s="88" t="b">
        <v>0</v>
      </c>
      <c r="AB2001" s="88"/>
      <c r="AC2001" s="88">
        <v>3</v>
      </c>
      <c r="AD2001" s="88">
        <v>0</v>
      </c>
      <c r="AE2001" s="88" t="s">
        <v>1693</v>
      </c>
      <c r="AF2001" s="88" t="b">
        <v>0</v>
      </c>
      <c r="AG2001" s="88" t="b">
        <v>0</v>
      </c>
      <c r="AH2001" s="88"/>
      <c r="AI2001" s="88"/>
      <c r="AJ2001" s="88"/>
      <c r="AK2001" s="88" t="s">
        <v>10717</v>
      </c>
      <c r="AL2001" s="88" t="s">
        <v>10718</v>
      </c>
      <c r="AM2001" s="88" t="s">
        <v>10717</v>
      </c>
      <c r="AN2001" s="88">
        <v>0</v>
      </c>
      <c r="AO2001" s="88" t="s">
        <v>10326</v>
      </c>
      <c r="AP2001" s="88" t="b">
        <v>0</v>
      </c>
      <c r="AQ2001" s="88" t="b">
        <v>0</v>
      </c>
      <c r="AR2001" s="88"/>
      <c r="AS2001" s="88" t="b">
        <v>0</v>
      </c>
      <c r="AT2001" s="88">
        <v>3</v>
      </c>
      <c r="AU2001" s="88">
        <v>1</v>
      </c>
    </row>
    <row r="2002" spans="1:47" ht="15" customHeight="1" x14ac:dyDescent="0.3">
      <c r="A2002" s="46" t="s">
        <v>1438</v>
      </c>
      <c r="B2002" s="46" t="s">
        <v>1439</v>
      </c>
      <c r="C2002" s="50"/>
      <c r="D2002" s="51"/>
      <c r="E2002" s="81"/>
      <c r="F2002" s="52"/>
      <c r="G2002" s="50"/>
      <c r="H2002" s="54"/>
      <c r="I2002" s="53"/>
      <c r="J2002" s="53"/>
      <c r="K2002" s="65"/>
      <c r="L2002" s="79"/>
      <c r="M2002" s="79"/>
      <c r="N2002" s="60"/>
      <c r="O2002" s="88" t="s">
        <v>1686</v>
      </c>
      <c r="P2002" s="83">
        <v>45033.305358796293</v>
      </c>
      <c r="Q2002" s="88" t="s">
        <v>10719</v>
      </c>
      <c r="R2002" s="88"/>
      <c r="S2002" s="88" t="s">
        <v>10717</v>
      </c>
      <c r="T2002" s="88" t="s">
        <v>9732</v>
      </c>
      <c r="U2002" s="88" t="s">
        <v>10720</v>
      </c>
      <c r="V2002" s="88" t="s">
        <v>10718</v>
      </c>
      <c r="W2002" s="78" t="s">
        <v>10721</v>
      </c>
      <c r="X2002" s="83">
        <v>45033.305358796293</v>
      </c>
      <c r="Y2002" s="88" t="s">
        <v>1692</v>
      </c>
      <c r="Z2002" s="88" t="b">
        <v>0</v>
      </c>
      <c r="AA2002" s="88" t="b">
        <v>0</v>
      </c>
      <c r="AB2002" s="88"/>
      <c r="AC2002" s="88">
        <v>11</v>
      </c>
      <c r="AD2002" s="88">
        <v>0</v>
      </c>
      <c r="AE2002" s="88" t="s">
        <v>1693</v>
      </c>
      <c r="AF2002" s="88" t="b">
        <v>0</v>
      </c>
      <c r="AG2002" s="88" t="b">
        <v>0</v>
      </c>
      <c r="AH2002" s="88"/>
      <c r="AI2002" s="88"/>
      <c r="AJ2002" s="88"/>
      <c r="AK2002" s="88" t="s">
        <v>10722</v>
      </c>
      <c r="AL2002" s="88" t="s">
        <v>10723</v>
      </c>
      <c r="AM2002" s="88" t="s">
        <v>10722</v>
      </c>
      <c r="AN2002" s="88">
        <v>1</v>
      </c>
      <c r="AO2002" s="88" t="s">
        <v>10326</v>
      </c>
      <c r="AP2002" s="88" t="b">
        <v>0</v>
      </c>
      <c r="AQ2002" s="88" t="b">
        <v>0</v>
      </c>
      <c r="AR2002" s="88"/>
      <c r="AS2002" s="88" t="b">
        <v>0</v>
      </c>
      <c r="AT2002" s="88">
        <v>2</v>
      </c>
      <c r="AU2002" s="88">
        <v>1</v>
      </c>
    </row>
    <row r="2003" spans="1:47" ht="15" customHeight="1" x14ac:dyDescent="0.3">
      <c r="A2003" s="46" t="s">
        <v>1440</v>
      </c>
      <c r="B2003" s="46" t="s">
        <v>1439</v>
      </c>
      <c r="C2003" s="50"/>
      <c r="D2003" s="51"/>
      <c r="E2003" s="81"/>
      <c r="F2003" s="52"/>
      <c r="G2003" s="50"/>
      <c r="H2003" s="54"/>
      <c r="I2003" s="53"/>
      <c r="J2003" s="53"/>
      <c r="K2003" s="65"/>
      <c r="L2003" s="79"/>
      <c r="M2003" s="79"/>
      <c r="N2003" s="60"/>
      <c r="O2003" s="88" t="s">
        <v>1686</v>
      </c>
      <c r="P2003" s="83">
        <v>45033.52789351852</v>
      </c>
      <c r="Q2003" s="88" t="s">
        <v>10724</v>
      </c>
      <c r="R2003" s="88"/>
      <c r="S2003" s="88" t="s">
        <v>10725</v>
      </c>
      <c r="T2003" s="88" t="s">
        <v>9732</v>
      </c>
      <c r="U2003" s="88" t="s">
        <v>10726</v>
      </c>
      <c r="V2003" s="88" t="s">
        <v>10727</v>
      </c>
      <c r="W2003" s="78" t="s">
        <v>10728</v>
      </c>
      <c r="X2003" s="83">
        <v>45033.52789351852</v>
      </c>
      <c r="Y2003" s="88" t="s">
        <v>1692</v>
      </c>
      <c r="Z2003" s="88" t="b">
        <v>0</v>
      </c>
      <c r="AA2003" s="88" t="b">
        <v>0</v>
      </c>
      <c r="AB2003" s="88"/>
      <c r="AC2003" s="88">
        <v>4</v>
      </c>
      <c r="AD2003" s="88">
        <v>0</v>
      </c>
      <c r="AE2003" s="88" t="s">
        <v>1693</v>
      </c>
      <c r="AF2003" s="88" t="b">
        <v>0</v>
      </c>
      <c r="AG2003" s="88" t="b">
        <v>0</v>
      </c>
      <c r="AH2003" s="88"/>
      <c r="AI2003" s="88"/>
      <c r="AJ2003" s="88"/>
      <c r="AK2003" s="88" t="s">
        <v>10722</v>
      </c>
      <c r="AL2003" s="88" t="s">
        <v>10723</v>
      </c>
      <c r="AM2003" s="88" t="s">
        <v>10722</v>
      </c>
      <c r="AN2003" s="88">
        <v>0</v>
      </c>
      <c r="AO2003" s="88" t="s">
        <v>10326</v>
      </c>
      <c r="AP2003" s="88" t="b">
        <v>0</v>
      </c>
      <c r="AQ2003" s="88" t="b">
        <v>0</v>
      </c>
      <c r="AR2003" s="88"/>
      <c r="AS2003" s="88" t="b">
        <v>0</v>
      </c>
      <c r="AT2003" s="88">
        <v>2</v>
      </c>
      <c r="AU2003" s="88">
        <v>1</v>
      </c>
    </row>
    <row r="2004" spans="1:47" ht="15" customHeight="1" x14ac:dyDescent="0.3">
      <c r="A2004" s="46" t="s">
        <v>1437</v>
      </c>
      <c r="B2004" s="46" t="s">
        <v>1439</v>
      </c>
      <c r="C2004" s="50"/>
      <c r="D2004" s="51"/>
      <c r="E2004" s="81"/>
      <c r="F2004" s="52"/>
      <c r="G2004" s="50"/>
      <c r="H2004" s="54"/>
      <c r="I2004" s="53"/>
      <c r="J2004" s="53"/>
      <c r="K2004" s="65"/>
      <c r="L2004" s="79"/>
      <c r="M2004" s="79"/>
      <c r="N2004" s="60"/>
      <c r="O2004" s="88" t="s">
        <v>1686</v>
      </c>
      <c r="P2004" s="83">
        <v>45033.576469907406</v>
      </c>
      <c r="Q2004" s="88" t="s">
        <v>10729</v>
      </c>
      <c r="R2004" s="88"/>
      <c r="S2004" s="88" t="s">
        <v>10730</v>
      </c>
      <c r="T2004" s="88" t="s">
        <v>9732</v>
      </c>
      <c r="U2004" s="88" t="s">
        <v>10714</v>
      </c>
      <c r="V2004" s="88" t="s">
        <v>10731</v>
      </c>
      <c r="W2004" s="78" t="s">
        <v>10732</v>
      </c>
      <c r="X2004" s="83">
        <v>45033.576469907406</v>
      </c>
      <c r="Y2004" s="88" t="s">
        <v>1692</v>
      </c>
      <c r="Z2004" s="88" t="b">
        <v>0</v>
      </c>
      <c r="AA2004" s="88" t="b">
        <v>0</v>
      </c>
      <c r="AB2004" s="88"/>
      <c r="AC2004" s="88">
        <v>1</v>
      </c>
      <c r="AD2004" s="88">
        <v>0</v>
      </c>
      <c r="AE2004" s="88" t="s">
        <v>1693</v>
      </c>
      <c r="AF2004" s="88" t="b">
        <v>0</v>
      </c>
      <c r="AG2004" s="88" t="b">
        <v>0</v>
      </c>
      <c r="AH2004" s="88"/>
      <c r="AI2004" s="88"/>
      <c r="AJ2004" s="88"/>
      <c r="AK2004" s="88" t="s">
        <v>10722</v>
      </c>
      <c r="AL2004" s="88" t="s">
        <v>10723</v>
      </c>
      <c r="AM2004" s="88" t="s">
        <v>10722</v>
      </c>
      <c r="AN2004" s="88">
        <v>0</v>
      </c>
      <c r="AO2004" s="88" t="s">
        <v>10326</v>
      </c>
      <c r="AP2004" s="88" t="b">
        <v>0</v>
      </c>
      <c r="AQ2004" s="88" t="b">
        <v>0</v>
      </c>
      <c r="AR2004" s="88"/>
      <c r="AS2004" s="88" t="b">
        <v>0</v>
      </c>
      <c r="AT2004" s="88">
        <v>2</v>
      </c>
      <c r="AU2004" s="88">
        <v>1</v>
      </c>
    </row>
    <row r="2005" spans="1:47" ht="15" customHeight="1" x14ac:dyDescent="0.3">
      <c r="A2005" s="46" t="s">
        <v>1439</v>
      </c>
      <c r="B2005" s="46" t="s">
        <v>1428</v>
      </c>
      <c r="C2005" s="50"/>
      <c r="D2005" s="51"/>
      <c r="E2005" s="81"/>
      <c r="F2005" s="52"/>
      <c r="G2005" s="50"/>
      <c r="H2005" s="54"/>
      <c r="I2005" s="53"/>
      <c r="J2005" s="53"/>
      <c r="K2005" s="65"/>
      <c r="L2005" s="79"/>
      <c r="M2005" s="79"/>
      <c r="N2005" s="60"/>
      <c r="O2005" s="88" t="s">
        <v>1686</v>
      </c>
      <c r="P2005" s="83">
        <v>45033.250254629631</v>
      </c>
      <c r="Q2005" s="88" t="s">
        <v>10733</v>
      </c>
      <c r="R2005" s="88"/>
      <c r="S2005" s="88" t="s">
        <v>10722</v>
      </c>
      <c r="T2005" s="88" t="s">
        <v>9732</v>
      </c>
      <c r="U2005" s="88" t="s">
        <v>10734</v>
      </c>
      <c r="V2005" s="88" t="s">
        <v>10723</v>
      </c>
      <c r="W2005" s="78" t="s">
        <v>10735</v>
      </c>
      <c r="X2005" s="83">
        <v>45033.250254629631</v>
      </c>
      <c r="Y2005" s="83">
        <v>45033.253807870373</v>
      </c>
      <c r="Z2005" s="88" t="b">
        <v>0</v>
      </c>
      <c r="AA2005" s="88" t="b">
        <v>0</v>
      </c>
      <c r="AB2005" s="88"/>
      <c r="AC2005" s="88">
        <v>6</v>
      </c>
      <c r="AD2005" s="88">
        <v>0</v>
      </c>
      <c r="AE2005" s="88" t="s">
        <v>1693</v>
      </c>
      <c r="AF2005" s="88" t="b">
        <v>0</v>
      </c>
      <c r="AG2005" s="88" t="b">
        <v>0</v>
      </c>
      <c r="AH2005" s="88"/>
      <c r="AI2005" s="88"/>
      <c r="AJ2005" s="88"/>
      <c r="AK2005" s="88" t="s">
        <v>10632</v>
      </c>
      <c r="AL2005" s="88" t="s">
        <v>10633</v>
      </c>
      <c r="AM2005" s="88" t="s">
        <v>10632</v>
      </c>
      <c r="AN2005" s="88">
        <v>3</v>
      </c>
      <c r="AO2005" s="88" t="s">
        <v>10326</v>
      </c>
      <c r="AP2005" s="88" t="b">
        <v>0</v>
      </c>
      <c r="AQ2005" s="88" t="b">
        <v>0</v>
      </c>
      <c r="AR2005" s="88"/>
      <c r="AS2005" s="88" t="b">
        <v>0</v>
      </c>
      <c r="AT2005" s="88">
        <v>1</v>
      </c>
      <c r="AU2005" s="88">
        <v>1</v>
      </c>
    </row>
    <row r="2006" spans="1:47" ht="15" customHeight="1" x14ac:dyDescent="0.3">
      <c r="A2006" s="46" t="s">
        <v>1428</v>
      </c>
      <c r="B2006" s="46" t="s">
        <v>1426</v>
      </c>
      <c r="C2006" s="50"/>
      <c r="D2006" s="51"/>
      <c r="E2006" s="81"/>
      <c r="F2006" s="52"/>
      <c r="G2006" s="50"/>
      <c r="H2006" s="54"/>
      <c r="I2006" s="53"/>
      <c r="J2006" s="53"/>
      <c r="K2006" s="65"/>
      <c r="L2006" s="79"/>
      <c r="M2006" s="79"/>
      <c r="N2006" s="60"/>
      <c r="O2006" s="88" t="s">
        <v>1697</v>
      </c>
      <c r="P2006" s="83">
        <v>45033.0546875</v>
      </c>
      <c r="Q2006" s="88" t="s">
        <v>10736</v>
      </c>
      <c r="R2006" s="88"/>
      <c r="S2006" s="88" t="s">
        <v>10632</v>
      </c>
      <c r="T2006" s="88" t="s">
        <v>9732</v>
      </c>
      <c r="U2006" s="88" t="s">
        <v>1428</v>
      </c>
      <c r="V2006" s="88" t="s">
        <v>10633</v>
      </c>
      <c r="W2006" s="78" t="s">
        <v>10737</v>
      </c>
      <c r="X2006" s="83">
        <v>45033.0546875</v>
      </c>
      <c r="Y2006" s="88" t="s">
        <v>1692</v>
      </c>
      <c r="Z2006" s="88" t="b">
        <v>0</v>
      </c>
      <c r="AA2006" s="88" t="b">
        <v>0</v>
      </c>
      <c r="AB2006" s="88"/>
      <c r="AC2006" s="88">
        <v>125</v>
      </c>
      <c r="AD2006" s="88">
        <v>0</v>
      </c>
      <c r="AE2006" s="88" t="s">
        <v>1693</v>
      </c>
      <c r="AF2006" s="88" t="b">
        <v>0</v>
      </c>
      <c r="AG2006" s="88" t="b">
        <v>0</v>
      </c>
      <c r="AH2006" s="88"/>
      <c r="AI2006" s="88"/>
      <c r="AJ2006" s="88"/>
      <c r="AK2006" s="88" t="s">
        <v>10326</v>
      </c>
      <c r="AL2006" s="88" t="s">
        <v>10627</v>
      </c>
      <c r="AM2006" s="88" t="s">
        <v>10326</v>
      </c>
      <c r="AN2006" s="88">
        <v>3</v>
      </c>
      <c r="AO2006" s="88" t="s">
        <v>10326</v>
      </c>
      <c r="AP2006" s="88" t="b">
        <v>0</v>
      </c>
      <c r="AQ2006" s="88" t="b">
        <v>0</v>
      </c>
      <c r="AR2006" s="88"/>
      <c r="AS2006" s="88" t="b">
        <v>0</v>
      </c>
      <c r="AT2006" s="88">
        <v>0</v>
      </c>
      <c r="AU2006" s="88">
        <v>1</v>
      </c>
    </row>
    <row r="2007" spans="1:47" ht="15" customHeight="1" x14ac:dyDescent="0.3">
      <c r="A2007" s="46" t="s">
        <v>1441</v>
      </c>
      <c r="B2007" s="46" t="s">
        <v>1426</v>
      </c>
      <c r="C2007" s="50"/>
      <c r="D2007" s="51"/>
      <c r="E2007" s="81"/>
      <c r="F2007" s="52"/>
      <c r="G2007" s="50"/>
      <c r="H2007" s="54"/>
      <c r="I2007" s="53"/>
      <c r="J2007" s="53"/>
      <c r="K2007" s="65"/>
      <c r="L2007" s="79"/>
      <c r="M2007" s="79"/>
      <c r="N2007" s="60"/>
      <c r="O2007" s="88" t="s">
        <v>1697</v>
      </c>
      <c r="P2007" s="83">
        <v>45033.058298611111</v>
      </c>
      <c r="Q2007" s="88" t="s">
        <v>10738</v>
      </c>
      <c r="R2007" s="88"/>
      <c r="S2007" s="88" t="s">
        <v>10739</v>
      </c>
      <c r="T2007" s="88" t="s">
        <v>9732</v>
      </c>
      <c r="U2007" s="88" t="s">
        <v>10740</v>
      </c>
      <c r="V2007" s="88" t="s">
        <v>10741</v>
      </c>
      <c r="W2007" s="78" t="s">
        <v>10742</v>
      </c>
      <c r="X2007" s="83">
        <v>45033.058298611111</v>
      </c>
      <c r="Y2007" s="88" t="s">
        <v>1692</v>
      </c>
      <c r="Z2007" s="88" t="b">
        <v>0</v>
      </c>
      <c r="AA2007" s="88" t="b">
        <v>0</v>
      </c>
      <c r="AB2007" s="88"/>
      <c r="AC2007" s="88">
        <v>-14</v>
      </c>
      <c r="AD2007" s="88">
        <v>0</v>
      </c>
      <c r="AE2007" s="88" t="s">
        <v>1693</v>
      </c>
      <c r="AF2007" s="88" t="b">
        <v>0</v>
      </c>
      <c r="AG2007" s="88" t="b">
        <v>0</v>
      </c>
      <c r="AH2007" s="88"/>
      <c r="AI2007" s="88"/>
      <c r="AJ2007" s="88"/>
      <c r="AK2007" s="88" t="s">
        <v>10326</v>
      </c>
      <c r="AL2007" s="88" t="s">
        <v>10627</v>
      </c>
      <c r="AM2007" s="88" t="s">
        <v>10326</v>
      </c>
      <c r="AN2007" s="88">
        <v>0</v>
      </c>
      <c r="AO2007" s="88" t="s">
        <v>10326</v>
      </c>
      <c r="AP2007" s="88" t="b">
        <v>0</v>
      </c>
      <c r="AQ2007" s="88" t="b">
        <v>1</v>
      </c>
      <c r="AR2007" s="88" t="s">
        <v>2082</v>
      </c>
      <c r="AS2007" s="88" t="b">
        <v>0</v>
      </c>
      <c r="AT2007" s="88">
        <v>0</v>
      </c>
      <c r="AU2007" s="88">
        <v>1</v>
      </c>
    </row>
    <row r="2008" spans="1:47" ht="15" customHeight="1" x14ac:dyDescent="0.3">
      <c r="A2008" s="46" t="s">
        <v>1442</v>
      </c>
      <c r="B2008" s="46" t="s">
        <v>1442</v>
      </c>
      <c r="C2008" s="50"/>
      <c r="D2008" s="51"/>
      <c r="E2008" s="81"/>
      <c r="F2008" s="52"/>
      <c r="G2008" s="50"/>
      <c r="H2008" s="54"/>
      <c r="I2008" s="53"/>
      <c r="J2008" s="53"/>
      <c r="K2008" s="65"/>
      <c r="L2008" s="79"/>
      <c r="M2008" s="79"/>
      <c r="N2008" s="60"/>
      <c r="O2008" s="88" t="s">
        <v>1686</v>
      </c>
      <c r="P2008" s="83">
        <v>45033.070543981485</v>
      </c>
      <c r="Q2008" s="88" t="s">
        <v>10743</v>
      </c>
      <c r="R2008" s="88"/>
      <c r="S2008" s="88" t="s">
        <v>10744</v>
      </c>
      <c r="T2008" s="88" t="s">
        <v>9732</v>
      </c>
      <c r="U2008" s="88" t="s">
        <v>1442</v>
      </c>
      <c r="V2008" s="88" t="s">
        <v>10745</v>
      </c>
      <c r="W2008" s="78" t="s">
        <v>10746</v>
      </c>
      <c r="X2008" s="83">
        <v>45033.070543981485</v>
      </c>
      <c r="Y2008" s="88" t="s">
        <v>1692</v>
      </c>
      <c r="Z2008" s="88" t="b">
        <v>0</v>
      </c>
      <c r="AA2008" s="88" t="b">
        <v>0</v>
      </c>
      <c r="AB2008" s="88"/>
      <c r="AC2008" s="88">
        <v>-20</v>
      </c>
      <c r="AD2008" s="88">
        <v>0</v>
      </c>
      <c r="AE2008" s="88" t="s">
        <v>1693</v>
      </c>
      <c r="AF2008" s="88" t="b">
        <v>0</v>
      </c>
      <c r="AG2008" s="88" t="b">
        <v>0</v>
      </c>
      <c r="AH2008" s="88"/>
      <c r="AI2008" s="88"/>
      <c r="AJ2008" s="88"/>
      <c r="AK2008" s="88" t="s">
        <v>10747</v>
      </c>
      <c r="AL2008" s="88" t="s">
        <v>10748</v>
      </c>
      <c r="AM2008" s="88" t="s">
        <v>10747</v>
      </c>
      <c r="AN2008" s="88">
        <v>0</v>
      </c>
      <c r="AO2008" s="88" t="s">
        <v>10326</v>
      </c>
      <c r="AP2008" s="88" t="b">
        <v>0</v>
      </c>
      <c r="AQ2008" s="88" t="b">
        <v>1</v>
      </c>
      <c r="AR2008" s="88" t="s">
        <v>2082</v>
      </c>
      <c r="AS2008" s="88" t="b">
        <v>0</v>
      </c>
      <c r="AT2008" s="88">
        <v>1</v>
      </c>
      <c r="AU2008" s="88">
        <v>1</v>
      </c>
    </row>
    <row r="2009" spans="1:47" ht="15" customHeight="1" x14ac:dyDescent="0.3">
      <c r="A2009" s="46" t="s">
        <v>1442</v>
      </c>
      <c r="B2009" s="46" t="s">
        <v>1426</v>
      </c>
      <c r="C2009" s="50"/>
      <c r="D2009" s="51"/>
      <c r="E2009" s="81"/>
      <c r="F2009" s="52"/>
      <c r="G2009" s="50"/>
      <c r="H2009" s="54"/>
      <c r="I2009" s="53"/>
      <c r="J2009" s="53"/>
      <c r="K2009" s="65"/>
      <c r="L2009" s="79"/>
      <c r="M2009" s="79"/>
      <c r="N2009" s="60"/>
      <c r="O2009" s="88" t="s">
        <v>1697</v>
      </c>
      <c r="P2009" s="83">
        <v>45033.070219907408</v>
      </c>
      <c r="Q2009" s="88" t="s">
        <v>10749</v>
      </c>
      <c r="R2009" s="88"/>
      <c r="S2009" s="88" t="s">
        <v>10747</v>
      </c>
      <c r="T2009" s="88" t="s">
        <v>9732</v>
      </c>
      <c r="U2009" s="88" t="s">
        <v>1442</v>
      </c>
      <c r="V2009" s="88" t="s">
        <v>10748</v>
      </c>
      <c r="W2009" s="78" t="s">
        <v>10750</v>
      </c>
      <c r="X2009" s="83">
        <v>45033.070219907408</v>
      </c>
      <c r="Y2009" s="88" t="s">
        <v>1692</v>
      </c>
      <c r="Z2009" s="88" t="b">
        <v>0</v>
      </c>
      <c r="AA2009" s="88" t="b">
        <v>0</v>
      </c>
      <c r="AB2009" s="88"/>
      <c r="AC2009" s="88">
        <v>17</v>
      </c>
      <c r="AD2009" s="88">
        <v>0</v>
      </c>
      <c r="AE2009" s="88" t="s">
        <v>1693</v>
      </c>
      <c r="AF2009" s="88" t="b">
        <v>0</v>
      </c>
      <c r="AG2009" s="88" t="b">
        <v>0</v>
      </c>
      <c r="AH2009" s="88"/>
      <c r="AI2009" s="88"/>
      <c r="AJ2009" s="88"/>
      <c r="AK2009" s="88" t="s">
        <v>10326</v>
      </c>
      <c r="AL2009" s="88" t="s">
        <v>10627</v>
      </c>
      <c r="AM2009" s="88" t="s">
        <v>10326</v>
      </c>
      <c r="AN2009" s="88">
        <v>1</v>
      </c>
      <c r="AO2009" s="88" t="s">
        <v>10326</v>
      </c>
      <c r="AP2009" s="88" t="b">
        <v>0</v>
      </c>
      <c r="AQ2009" s="88" t="b">
        <v>0</v>
      </c>
      <c r="AR2009" s="88"/>
      <c r="AS2009" s="88" t="b">
        <v>0</v>
      </c>
      <c r="AT2009" s="88">
        <v>0</v>
      </c>
      <c r="AU2009" s="88">
        <v>1</v>
      </c>
    </row>
    <row r="2010" spans="1:47" ht="15" customHeight="1" x14ac:dyDescent="0.3">
      <c r="A2010" s="46" t="s">
        <v>1443</v>
      </c>
      <c r="B2010" s="46" t="s">
        <v>1300</v>
      </c>
      <c r="C2010" s="50"/>
      <c r="D2010" s="51"/>
      <c r="E2010" s="81"/>
      <c r="F2010" s="52"/>
      <c r="G2010" s="50"/>
      <c r="H2010" s="54"/>
      <c r="I2010" s="53"/>
      <c r="J2010" s="53"/>
      <c r="K2010" s="65"/>
      <c r="L2010" s="79"/>
      <c r="M2010" s="79"/>
      <c r="N2010" s="60"/>
      <c r="O2010" s="88" t="s">
        <v>1686</v>
      </c>
      <c r="P2010" s="83">
        <v>45033.566412037035</v>
      </c>
      <c r="Q2010" s="88" t="s">
        <v>10751</v>
      </c>
      <c r="R2010" s="88"/>
      <c r="S2010" s="88" t="s">
        <v>10752</v>
      </c>
      <c r="T2010" s="88" t="s">
        <v>9732</v>
      </c>
      <c r="U2010" s="88" t="s">
        <v>10753</v>
      </c>
      <c r="V2010" s="88" t="s">
        <v>10754</v>
      </c>
      <c r="W2010" s="78" t="s">
        <v>10755</v>
      </c>
      <c r="X2010" s="83">
        <v>45033.566412037035</v>
      </c>
      <c r="Y2010" s="88" t="s">
        <v>1692</v>
      </c>
      <c r="Z2010" s="88" t="b">
        <v>0</v>
      </c>
      <c r="AA2010" s="88" t="b">
        <v>0</v>
      </c>
      <c r="AB2010" s="88"/>
      <c r="AC2010" s="88">
        <v>0</v>
      </c>
      <c r="AD2010" s="88">
        <v>0</v>
      </c>
      <c r="AE2010" s="88" t="s">
        <v>1693</v>
      </c>
      <c r="AF2010" s="88" t="b">
        <v>0</v>
      </c>
      <c r="AG2010" s="88" t="b">
        <v>0</v>
      </c>
      <c r="AH2010" s="88"/>
      <c r="AI2010" s="88"/>
      <c r="AJ2010" s="88"/>
      <c r="AK2010" s="88" t="s">
        <v>10756</v>
      </c>
      <c r="AL2010" s="88" t="s">
        <v>10757</v>
      </c>
      <c r="AM2010" s="88" t="s">
        <v>10756</v>
      </c>
      <c r="AN2010" s="88">
        <v>0</v>
      </c>
      <c r="AO2010" s="88" t="s">
        <v>10326</v>
      </c>
      <c r="AP2010" s="88" t="b">
        <v>0</v>
      </c>
      <c r="AQ2010" s="88" t="b">
        <v>0</v>
      </c>
      <c r="AR2010" s="88"/>
      <c r="AS2010" s="88" t="b">
        <v>0</v>
      </c>
      <c r="AT2010" s="88">
        <v>2</v>
      </c>
      <c r="AU2010" s="88">
        <v>1</v>
      </c>
    </row>
    <row r="2011" spans="1:47" ht="15" customHeight="1" x14ac:dyDescent="0.3">
      <c r="A2011" s="46" t="s">
        <v>1444</v>
      </c>
      <c r="B2011" s="46" t="s">
        <v>1445</v>
      </c>
      <c r="C2011" s="50"/>
      <c r="D2011" s="51"/>
      <c r="E2011" s="81"/>
      <c r="F2011" s="52"/>
      <c r="G2011" s="50"/>
      <c r="H2011" s="54"/>
      <c r="I2011" s="53"/>
      <c r="J2011" s="53"/>
      <c r="K2011" s="65"/>
      <c r="L2011" s="79"/>
      <c r="M2011" s="79"/>
      <c r="N2011" s="60"/>
      <c r="O2011" s="88" t="s">
        <v>1686</v>
      </c>
      <c r="P2011" s="83">
        <v>45033.374942129631</v>
      </c>
      <c r="Q2011" s="88" t="s">
        <v>10758</v>
      </c>
      <c r="R2011" s="88"/>
      <c r="S2011" s="88" t="s">
        <v>10759</v>
      </c>
      <c r="T2011" s="88" t="s">
        <v>9732</v>
      </c>
      <c r="U2011" s="88" t="s">
        <v>1444</v>
      </c>
      <c r="V2011" s="88" t="s">
        <v>10760</v>
      </c>
      <c r="W2011" s="78" t="s">
        <v>10761</v>
      </c>
      <c r="X2011" s="83">
        <v>45033.374942129631</v>
      </c>
      <c r="Y2011" s="88" t="s">
        <v>1692</v>
      </c>
      <c r="Z2011" s="88" t="b">
        <v>0</v>
      </c>
      <c r="AA2011" s="88" t="b">
        <v>0</v>
      </c>
      <c r="AB2011" s="88"/>
      <c r="AC2011" s="88">
        <v>14</v>
      </c>
      <c r="AD2011" s="88">
        <v>0</v>
      </c>
      <c r="AE2011" s="88" t="s">
        <v>1693</v>
      </c>
      <c r="AF2011" s="88" t="b">
        <v>0</v>
      </c>
      <c r="AG2011" s="88" t="b">
        <v>0</v>
      </c>
      <c r="AH2011" s="88"/>
      <c r="AI2011" s="88"/>
      <c r="AJ2011" s="88"/>
      <c r="AK2011" s="88" t="s">
        <v>10762</v>
      </c>
      <c r="AL2011" s="88" t="s">
        <v>10763</v>
      </c>
      <c r="AM2011" s="88" t="s">
        <v>10762</v>
      </c>
      <c r="AN2011" s="88">
        <v>0</v>
      </c>
      <c r="AO2011" s="88" t="s">
        <v>10326</v>
      </c>
      <c r="AP2011" s="88" t="b">
        <v>0</v>
      </c>
      <c r="AQ2011" s="88" t="b">
        <v>0</v>
      </c>
      <c r="AR2011" s="88"/>
      <c r="AS2011" s="88" t="b">
        <v>0</v>
      </c>
      <c r="AT2011" s="88">
        <v>2</v>
      </c>
      <c r="AU2011" s="88">
        <v>1</v>
      </c>
    </row>
    <row r="2012" spans="1:47" ht="15" customHeight="1" x14ac:dyDescent="0.3">
      <c r="A2012" s="46" t="s">
        <v>1446</v>
      </c>
      <c r="B2012" s="46" t="s">
        <v>1445</v>
      </c>
      <c r="C2012" s="50"/>
      <c r="D2012" s="51"/>
      <c r="E2012" s="81"/>
      <c r="F2012" s="52"/>
      <c r="G2012" s="50"/>
      <c r="H2012" s="54"/>
      <c r="I2012" s="53"/>
      <c r="J2012" s="53"/>
      <c r="K2012" s="65"/>
      <c r="L2012" s="79"/>
      <c r="M2012" s="79"/>
      <c r="N2012" s="60"/>
      <c r="O2012" s="88" t="s">
        <v>1686</v>
      </c>
      <c r="P2012" s="83">
        <v>45033.441689814812</v>
      </c>
      <c r="Q2012" s="88" t="s">
        <v>10764</v>
      </c>
      <c r="R2012" s="88"/>
      <c r="S2012" s="88" t="s">
        <v>10765</v>
      </c>
      <c r="T2012" s="88" t="s">
        <v>9732</v>
      </c>
      <c r="U2012" s="88" t="s">
        <v>10766</v>
      </c>
      <c r="V2012" s="88" t="s">
        <v>10767</v>
      </c>
      <c r="W2012" s="78" t="s">
        <v>10768</v>
      </c>
      <c r="X2012" s="83">
        <v>45033.441689814812</v>
      </c>
      <c r="Y2012" s="88" t="s">
        <v>1692</v>
      </c>
      <c r="Z2012" s="88" t="b">
        <v>0</v>
      </c>
      <c r="AA2012" s="88" t="b">
        <v>0</v>
      </c>
      <c r="AB2012" s="88"/>
      <c r="AC2012" s="88">
        <v>-5</v>
      </c>
      <c r="AD2012" s="88">
        <v>0</v>
      </c>
      <c r="AE2012" s="88" t="s">
        <v>1693</v>
      </c>
      <c r="AF2012" s="88" t="b">
        <v>0</v>
      </c>
      <c r="AG2012" s="88" t="b">
        <v>0</v>
      </c>
      <c r="AH2012" s="88"/>
      <c r="AI2012" s="88"/>
      <c r="AJ2012" s="88"/>
      <c r="AK2012" s="88" t="s">
        <v>10769</v>
      </c>
      <c r="AL2012" s="88" t="s">
        <v>10770</v>
      </c>
      <c r="AM2012" s="88" t="s">
        <v>10769</v>
      </c>
      <c r="AN2012" s="88">
        <v>0</v>
      </c>
      <c r="AO2012" s="88" t="s">
        <v>10326</v>
      </c>
      <c r="AP2012" s="88" t="b">
        <v>0</v>
      </c>
      <c r="AQ2012" s="88" t="b">
        <v>1</v>
      </c>
      <c r="AR2012" s="88" t="s">
        <v>2082</v>
      </c>
      <c r="AS2012" s="88" t="b">
        <v>0</v>
      </c>
      <c r="AT2012" s="88">
        <v>6</v>
      </c>
      <c r="AU2012" s="88">
        <v>3</v>
      </c>
    </row>
    <row r="2013" spans="1:47" ht="15" customHeight="1" x14ac:dyDescent="0.3">
      <c r="A2013" s="46" t="s">
        <v>1445</v>
      </c>
      <c r="B2013" s="46" t="s">
        <v>1446</v>
      </c>
      <c r="C2013" s="50"/>
      <c r="D2013" s="51"/>
      <c r="E2013" s="81"/>
      <c r="F2013" s="52"/>
      <c r="G2013" s="50"/>
      <c r="H2013" s="54"/>
      <c r="I2013" s="53"/>
      <c r="J2013" s="53"/>
      <c r="K2013" s="65"/>
      <c r="L2013" s="79"/>
      <c r="M2013" s="79"/>
      <c r="N2013" s="60"/>
      <c r="O2013" s="88" t="s">
        <v>1686</v>
      </c>
      <c r="P2013" s="83">
        <v>45033.437418981484</v>
      </c>
      <c r="Q2013" s="88" t="s">
        <v>10771</v>
      </c>
      <c r="R2013" s="88"/>
      <c r="S2013" s="88" t="s">
        <v>10769</v>
      </c>
      <c r="T2013" s="88" t="s">
        <v>9732</v>
      </c>
      <c r="U2013" s="88" t="s">
        <v>10772</v>
      </c>
      <c r="V2013" s="88" t="s">
        <v>10770</v>
      </c>
      <c r="W2013" s="78" t="s">
        <v>10773</v>
      </c>
      <c r="X2013" s="83">
        <v>45033.437418981484</v>
      </c>
      <c r="Y2013" s="88" t="s">
        <v>1692</v>
      </c>
      <c r="Z2013" s="88" t="b">
        <v>0</v>
      </c>
      <c r="AA2013" s="88" t="b">
        <v>0</v>
      </c>
      <c r="AB2013" s="88"/>
      <c r="AC2013" s="88">
        <v>6</v>
      </c>
      <c r="AD2013" s="88">
        <v>0</v>
      </c>
      <c r="AE2013" s="88" t="s">
        <v>1693</v>
      </c>
      <c r="AF2013" s="88" t="b">
        <v>0</v>
      </c>
      <c r="AG2013" s="88" t="b">
        <v>0</v>
      </c>
      <c r="AH2013" s="88"/>
      <c r="AI2013" s="88"/>
      <c r="AJ2013" s="88"/>
      <c r="AK2013" s="88" t="s">
        <v>10774</v>
      </c>
      <c r="AL2013" s="88" t="s">
        <v>10775</v>
      </c>
      <c r="AM2013" s="88" t="s">
        <v>10774</v>
      </c>
      <c r="AN2013" s="88">
        <v>1</v>
      </c>
      <c r="AO2013" s="88" t="s">
        <v>10326</v>
      </c>
      <c r="AP2013" s="88" t="b">
        <v>0</v>
      </c>
      <c r="AQ2013" s="88" t="b">
        <v>0</v>
      </c>
      <c r="AR2013" s="88"/>
      <c r="AS2013" s="88" t="b">
        <v>0</v>
      </c>
      <c r="AT2013" s="88">
        <v>5</v>
      </c>
      <c r="AU2013" s="88">
        <v>3</v>
      </c>
    </row>
    <row r="2014" spans="1:47" ht="15" customHeight="1" x14ac:dyDescent="0.3">
      <c r="A2014" s="46" t="s">
        <v>1446</v>
      </c>
      <c r="B2014" s="46" t="s">
        <v>1445</v>
      </c>
      <c r="C2014" s="50"/>
      <c r="D2014" s="51"/>
      <c r="E2014" s="81"/>
      <c r="F2014" s="52"/>
      <c r="G2014" s="50"/>
      <c r="H2014" s="54"/>
      <c r="I2014" s="53"/>
      <c r="J2014" s="53"/>
      <c r="K2014" s="65"/>
      <c r="L2014" s="79"/>
      <c r="M2014" s="79"/>
      <c r="N2014" s="60"/>
      <c r="O2014" s="88" t="s">
        <v>1686</v>
      </c>
      <c r="P2014" s="83">
        <v>45033.431504629632</v>
      </c>
      <c r="Q2014" s="88" t="s">
        <v>10776</v>
      </c>
      <c r="R2014" s="88"/>
      <c r="S2014" s="88" t="s">
        <v>10774</v>
      </c>
      <c r="T2014" s="88" t="s">
        <v>9732</v>
      </c>
      <c r="U2014" s="88" t="s">
        <v>10766</v>
      </c>
      <c r="V2014" s="88" t="s">
        <v>10775</v>
      </c>
      <c r="W2014" s="78" t="s">
        <v>10777</v>
      </c>
      <c r="X2014" s="83">
        <v>45033.431504629632</v>
      </c>
      <c r="Y2014" s="88" t="s">
        <v>1692</v>
      </c>
      <c r="Z2014" s="88" t="b">
        <v>0</v>
      </c>
      <c r="AA2014" s="88" t="b">
        <v>0</v>
      </c>
      <c r="AB2014" s="88"/>
      <c r="AC2014" s="88">
        <v>-4</v>
      </c>
      <c r="AD2014" s="88">
        <v>0</v>
      </c>
      <c r="AE2014" s="88" t="s">
        <v>1693</v>
      </c>
      <c r="AF2014" s="88" t="b">
        <v>0</v>
      </c>
      <c r="AG2014" s="88" t="b">
        <v>0</v>
      </c>
      <c r="AH2014" s="88"/>
      <c r="AI2014" s="88"/>
      <c r="AJ2014" s="88"/>
      <c r="AK2014" s="88" t="s">
        <v>10778</v>
      </c>
      <c r="AL2014" s="88" t="s">
        <v>10779</v>
      </c>
      <c r="AM2014" s="88" t="s">
        <v>10778</v>
      </c>
      <c r="AN2014" s="88">
        <v>1</v>
      </c>
      <c r="AO2014" s="88" t="s">
        <v>10326</v>
      </c>
      <c r="AP2014" s="88" t="b">
        <v>0</v>
      </c>
      <c r="AQ2014" s="88" t="b">
        <v>0</v>
      </c>
      <c r="AR2014" s="88"/>
      <c r="AS2014" s="88" t="b">
        <v>0</v>
      </c>
      <c r="AT2014" s="88">
        <v>4</v>
      </c>
      <c r="AU2014" s="88">
        <v>3</v>
      </c>
    </row>
    <row r="2015" spans="1:47" ht="15" customHeight="1" x14ac:dyDescent="0.3">
      <c r="A2015" s="46" t="s">
        <v>1445</v>
      </c>
      <c r="B2015" s="46" t="s">
        <v>1446</v>
      </c>
      <c r="C2015" s="50"/>
      <c r="D2015" s="51"/>
      <c r="E2015" s="81"/>
      <c r="F2015" s="52"/>
      <c r="G2015" s="50"/>
      <c r="H2015" s="54"/>
      <c r="I2015" s="53"/>
      <c r="J2015" s="53"/>
      <c r="K2015" s="65"/>
      <c r="L2015" s="79"/>
      <c r="M2015" s="79"/>
      <c r="N2015" s="60"/>
      <c r="O2015" s="88" t="s">
        <v>1686</v>
      </c>
      <c r="P2015" s="83">
        <v>45033.413425925923</v>
      </c>
      <c r="Q2015" s="88" t="s">
        <v>10780</v>
      </c>
      <c r="R2015" s="88"/>
      <c r="S2015" s="88" t="s">
        <v>10778</v>
      </c>
      <c r="T2015" s="88" t="s">
        <v>9732</v>
      </c>
      <c r="U2015" s="88" t="s">
        <v>10772</v>
      </c>
      <c r="V2015" s="88" t="s">
        <v>10779</v>
      </c>
      <c r="W2015" s="78" t="s">
        <v>10781</v>
      </c>
      <c r="X2015" s="83">
        <v>45033.413425925923</v>
      </c>
      <c r="Y2015" s="88" t="s">
        <v>1692</v>
      </c>
      <c r="Z2015" s="88" t="b">
        <v>0</v>
      </c>
      <c r="AA2015" s="88" t="b">
        <v>0</v>
      </c>
      <c r="AB2015" s="88"/>
      <c r="AC2015" s="88">
        <v>7</v>
      </c>
      <c r="AD2015" s="88">
        <v>0</v>
      </c>
      <c r="AE2015" s="88" t="s">
        <v>1693</v>
      </c>
      <c r="AF2015" s="88" t="b">
        <v>0</v>
      </c>
      <c r="AG2015" s="88" t="b">
        <v>0</v>
      </c>
      <c r="AH2015" s="88"/>
      <c r="AI2015" s="88"/>
      <c r="AJ2015" s="88"/>
      <c r="AK2015" s="88" t="s">
        <v>10782</v>
      </c>
      <c r="AL2015" s="88" t="s">
        <v>10783</v>
      </c>
      <c r="AM2015" s="88" t="s">
        <v>10782</v>
      </c>
      <c r="AN2015" s="88">
        <v>1</v>
      </c>
      <c r="AO2015" s="88" t="s">
        <v>10326</v>
      </c>
      <c r="AP2015" s="88" t="b">
        <v>0</v>
      </c>
      <c r="AQ2015" s="88" t="b">
        <v>0</v>
      </c>
      <c r="AR2015" s="88"/>
      <c r="AS2015" s="88" t="b">
        <v>0</v>
      </c>
      <c r="AT2015" s="88">
        <v>3</v>
      </c>
      <c r="AU2015" s="88">
        <v>3</v>
      </c>
    </row>
    <row r="2016" spans="1:47" ht="15" customHeight="1" x14ac:dyDescent="0.3">
      <c r="A2016" s="46" t="s">
        <v>1446</v>
      </c>
      <c r="B2016" s="46" t="s">
        <v>1445</v>
      </c>
      <c r="C2016" s="50"/>
      <c r="D2016" s="51"/>
      <c r="E2016" s="81"/>
      <c r="F2016" s="52"/>
      <c r="G2016" s="50"/>
      <c r="H2016" s="54"/>
      <c r="I2016" s="53"/>
      <c r="J2016" s="53"/>
      <c r="K2016" s="65"/>
      <c r="L2016" s="79"/>
      <c r="M2016" s="79"/>
      <c r="N2016" s="60"/>
      <c r="O2016" s="88" t="s">
        <v>1686</v>
      </c>
      <c r="P2016" s="83">
        <v>45033.380972222221</v>
      </c>
      <c r="Q2016" s="88" t="s">
        <v>10784</v>
      </c>
      <c r="R2016" s="88"/>
      <c r="S2016" s="88" t="s">
        <v>10782</v>
      </c>
      <c r="T2016" s="88" t="s">
        <v>9732</v>
      </c>
      <c r="U2016" s="88" t="s">
        <v>10766</v>
      </c>
      <c r="V2016" s="88" t="s">
        <v>10783</v>
      </c>
      <c r="W2016" s="78" t="s">
        <v>10785</v>
      </c>
      <c r="X2016" s="83">
        <v>45033.380972222221</v>
      </c>
      <c r="Y2016" s="88" t="s">
        <v>1692</v>
      </c>
      <c r="Z2016" s="88" t="b">
        <v>0</v>
      </c>
      <c r="AA2016" s="88" t="b">
        <v>0</v>
      </c>
      <c r="AB2016" s="88"/>
      <c r="AC2016" s="88">
        <v>-10</v>
      </c>
      <c r="AD2016" s="88">
        <v>0</v>
      </c>
      <c r="AE2016" s="88" t="s">
        <v>1693</v>
      </c>
      <c r="AF2016" s="88" t="b">
        <v>0</v>
      </c>
      <c r="AG2016" s="88" t="b">
        <v>0</v>
      </c>
      <c r="AH2016" s="88"/>
      <c r="AI2016" s="88"/>
      <c r="AJ2016" s="88"/>
      <c r="AK2016" s="88" t="s">
        <v>10762</v>
      </c>
      <c r="AL2016" s="88" t="s">
        <v>10763</v>
      </c>
      <c r="AM2016" s="88" t="s">
        <v>10762</v>
      </c>
      <c r="AN2016" s="88">
        <v>1</v>
      </c>
      <c r="AO2016" s="88" t="s">
        <v>10326</v>
      </c>
      <c r="AP2016" s="88" t="b">
        <v>0</v>
      </c>
      <c r="AQ2016" s="88" t="b">
        <v>1</v>
      </c>
      <c r="AR2016" s="88" t="s">
        <v>2082</v>
      </c>
      <c r="AS2016" s="88" t="b">
        <v>0</v>
      </c>
      <c r="AT2016" s="88">
        <v>2</v>
      </c>
      <c r="AU2016" s="88">
        <v>3</v>
      </c>
    </row>
    <row r="2017" spans="1:47" ht="15" customHeight="1" x14ac:dyDescent="0.3">
      <c r="A2017" s="46" t="s">
        <v>1445</v>
      </c>
      <c r="B2017" s="46" t="s">
        <v>1300</v>
      </c>
      <c r="C2017" s="50"/>
      <c r="D2017" s="51"/>
      <c r="E2017" s="81"/>
      <c r="F2017" s="52"/>
      <c r="G2017" s="50"/>
      <c r="H2017" s="54"/>
      <c r="I2017" s="53"/>
      <c r="J2017" s="53"/>
      <c r="K2017" s="65"/>
      <c r="L2017" s="79"/>
      <c r="M2017" s="79"/>
      <c r="N2017" s="60"/>
      <c r="O2017" s="88" t="s">
        <v>1686</v>
      </c>
      <c r="P2017" s="83">
        <v>45033.410254629627</v>
      </c>
      <c r="Q2017" s="88" t="s">
        <v>10786</v>
      </c>
      <c r="R2017" s="88"/>
      <c r="S2017" s="88" t="s">
        <v>10787</v>
      </c>
      <c r="T2017" s="88" t="s">
        <v>9732</v>
      </c>
      <c r="U2017" s="88" t="s">
        <v>10772</v>
      </c>
      <c r="V2017" s="88" t="s">
        <v>10788</v>
      </c>
      <c r="W2017" s="78" t="s">
        <v>10789</v>
      </c>
      <c r="X2017" s="83">
        <v>45033.410254629627</v>
      </c>
      <c r="Y2017" s="88" t="s">
        <v>1692</v>
      </c>
      <c r="Z2017" s="88" t="b">
        <v>0</v>
      </c>
      <c r="AA2017" s="88" t="b">
        <v>0</v>
      </c>
      <c r="AB2017" s="88"/>
      <c r="AC2017" s="88">
        <v>3</v>
      </c>
      <c r="AD2017" s="88">
        <v>0</v>
      </c>
      <c r="AE2017" s="88" t="s">
        <v>1693</v>
      </c>
      <c r="AF2017" s="88" t="b">
        <v>0</v>
      </c>
      <c r="AG2017" s="88" t="b">
        <v>0</v>
      </c>
      <c r="AH2017" s="88"/>
      <c r="AI2017" s="88"/>
      <c r="AJ2017" s="88"/>
      <c r="AK2017" s="88" t="s">
        <v>10790</v>
      </c>
      <c r="AL2017" s="88" t="s">
        <v>10791</v>
      </c>
      <c r="AM2017" s="88" t="s">
        <v>10790</v>
      </c>
      <c r="AN2017" s="88">
        <v>0</v>
      </c>
      <c r="AO2017" s="88" t="s">
        <v>10326</v>
      </c>
      <c r="AP2017" s="88" t="b">
        <v>0</v>
      </c>
      <c r="AQ2017" s="88" t="b">
        <v>0</v>
      </c>
      <c r="AR2017" s="88"/>
      <c r="AS2017" s="88" t="b">
        <v>0</v>
      </c>
      <c r="AT2017" s="88">
        <v>3</v>
      </c>
      <c r="AU2017" s="88">
        <v>1</v>
      </c>
    </row>
    <row r="2018" spans="1:47" ht="15" customHeight="1" x14ac:dyDescent="0.3">
      <c r="A2018" s="46" t="s">
        <v>1300</v>
      </c>
      <c r="B2018" s="46" t="s">
        <v>1445</v>
      </c>
      <c r="C2018" s="50"/>
      <c r="D2018" s="51"/>
      <c r="E2018" s="81"/>
      <c r="F2018" s="52"/>
      <c r="G2018" s="50"/>
      <c r="H2018" s="54"/>
      <c r="I2018" s="53"/>
      <c r="J2018" s="53"/>
      <c r="K2018" s="65"/>
      <c r="L2018" s="79"/>
      <c r="M2018" s="79"/>
      <c r="N2018" s="60"/>
      <c r="O2018" s="88" t="s">
        <v>1686</v>
      </c>
      <c r="P2018" s="83">
        <v>45033.403449074074</v>
      </c>
      <c r="Q2018" s="88" t="s">
        <v>10792</v>
      </c>
      <c r="R2018" s="88"/>
      <c r="S2018" s="88" t="s">
        <v>10790</v>
      </c>
      <c r="T2018" s="88" t="s">
        <v>9732</v>
      </c>
      <c r="U2018" s="88" t="s">
        <v>9759</v>
      </c>
      <c r="V2018" s="88" t="s">
        <v>10791</v>
      </c>
      <c r="W2018" s="78" t="s">
        <v>10793</v>
      </c>
      <c r="X2018" s="83">
        <v>45033.403449074074</v>
      </c>
      <c r="Y2018" s="88" t="s">
        <v>1692</v>
      </c>
      <c r="Z2018" s="88" t="b">
        <v>0</v>
      </c>
      <c r="AA2018" s="88" t="b">
        <v>0</v>
      </c>
      <c r="AB2018" s="88"/>
      <c r="AC2018" s="88">
        <v>2</v>
      </c>
      <c r="AD2018" s="88">
        <v>0</v>
      </c>
      <c r="AE2018" s="88" t="s">
        <v>1693</v>
      </c>
      <c r="AF2018" s="88" t="b">
        <v>0</v>
      </c>
      <c r="AG2018" s="88" t="b">
        <v>0</v>
      </c>
      <c r="AH2018" s="88"/>
      <c r="AI2018" s="88"/>
      <c r="AJ2018" s="88"/>
      <c r="AK2018" s="88" t="s">
        <v>10762</v>
      </c>
      <c r="AL2018" s="88" t="s">
        <v>10763</v>
      </c>
      <c r="AM2018" s="88" t="s">
        <v>10762</v>
      </c>
      <c r="AN2018" s="88">
        <v>1</v>
      </c>
      <c r="AO2018" s="88" t="s">
        <v>10326</v>
      </c>
      <c r="AP2018" s="88" t="b">
        <v>0</v>
      </c>
      <c r="AQ2018" s="88" t="b">
        <v>0</v>
      </c>
      <c r="AR2018" s="88"/>
      <c r="AS2018" s="88" t="b">
        <v>0</v>
      </c>
      <c r="AT2018" s="88">
        <v>2</v>
      </c>
      <c r="AU2018" s="88">
        <v>1</v>
      </c>
    </row>
    <row r="2019" spans="1:47" ht="15" customHeight="1" x14ac:dyDescent="0.3">
      <c r="A2019" s="46" t="s">
        <v>708</v>
      </c>
      <c r="B2019" s="46" t="s">
        <v>1445</v>
      </c>
      <c r="C2019" s="50"/>
      <c r="D2019" s="51"/>
      <c r="E2019" s="81"/>
      <c r="F2019" s="52"/>
      <c r="G2019" s="50"/>
      <c r="H2019" s="54"/>
      <c r="I2019" s="53"/>
      <c r="J2019" s="53"/>
      <c r="K2019" s="65"/>
      <c r="L2019" s="79"/>
      <c r="M2019" s="79"/>
      <c r="N2019" s="60"/>
      <c r="O2019" s="88" t="s">
        <v>1686</v>
      </c>
      <c r="P2019" s="83">
        <v>45033.409375000003</v>
      </c>
      <c r="Q2019" s="88" t="s">
        <v>10794</v>
      </c>
      <c r="R2019" s="88"/>
      <c r="S2019" s="88" t="s">
        <v>10795</v>
      </c>
      <c r="T2019" s="88" t="s">
        <v>9732</v>
      </c>
      <c r="U2019" s="88" t="s">
        <v>708</v>
      </c>
      <c r="V2019" s="88" t="s">
        <v>10796</v>
      </c>
      <c r="W2019" s="78" t="s">
        <v>10797</v>
      </c>
      <c r="X2019" s="83">
        <v>45033.409375000003</v>
      </c>
      <c r="Y2019" s="88" t="s">
        <v>1692</v>
      </c>
      <c r="Z2019" s="88" t="b">
        <v>0</v>
      </c>
      <c r="AA2019" s="88" t="b">
        <v>0</v>
      </c>
      <c r="AB2019" s="88"/>
      <c r="AC2019" s="88">
        <v>5</v>
      </c>
      <c r="AD2019" s="88">
        <v>0</v>
      </c>
      <c r="AE2019" s="88" t="s">
        <v>1693</v>
      </c>
      <c r="AF2019" s="88" t="b">
        <v>0</v>
      </c>
      <c r="AG2019" s="88" t="b">
        <v>0</v>
      </c>
      <c r="AH2019" s="88"/>
      <c r="AI2019" s="88"/>
      <c r="AJ2019" s="88"/>
      <c r="AK2019" s="88" t="s">
        <v>10762</v>
      </c>
      <c r="AL2019" s="88" t="s">
        <v>10763</v>
      </c>
      <c r="AM2019" s="88" t="s">
        <v>10762</v>
      </c>
      <c r="AN2019" s="88">
        <v>0</v>
      </c>
      <c r="AO2019" s="88" t="s">
        <v>10326</v>
      </c>
      <c r="AP2019" s="88" t="b">
        <v>0</v>
      </c>
      <c r="AQ2019" s="88" t="b">
        <v>0</v>
      </c>
      <c r="AR2019" s="88"/>
      <c r="AS2019" s="88" t="b">
        <v>0</v>
      </c>
      <c r="AT2019" s="88">
        <v>2</v>
      </c>
      <c r="AU2019" s="88">
        <v>1</v>
      </c>
    </row>
    <row r="2020" spans="1:47" ht="15" customHeight="1" x14ac:dyDescent="0.3">
      <c r="A2020" s="46" t="s">
        <v>1447</v>
      </c>
      <c r="B2020" s="46" t="s">
        <v>1445</v>
      </c>
      <c r="C2020" s="50"/>
      <c r="D2020" s="51"/>
      <c r="E2020" s="81"/>
      <c r="F2020" s="52"/>
      <c r="G2020" s="50"/>
      <c r="H2020" s="54"/>
      <c r="I2020" s="53"/>
      <c r="J2020" s="53"/>
      <c r="K2020" s="65"/>
      <c r="L2020" s="79"/>
      <c r="M2020" s="79"/>
      <c r="N2020" s="60"/>
      <c r="O2020" s="88" t="s">
        <v>1686</v>
      </c>
      <c r="P2020" s="83">
        <v>45033.582627314812</v>
      </c>
      <c r="Q2020" s="88" t="s">
        <v>10798</v>
      </c>
      <c r="R2020" s="88"/>
      <c r="S2020" s="88" t="s">
        <v>10799</v>
      </c>
      <c r="T2020" s="88" t="s">
        <v>9732</v>
      </c>
      <c r="U2020" s="88" t="s">
        <v>10800</v>
      </c>
      <c r="V2020" s="88" t="s">
        <v>10801</v>
      </c>
      <c r="W2020" s="78" t="s">
        <v>10802</v>
      </c>
      <c r="X2020" s="83">
        <v>45033.582627314812</v>
      </c>
      <c r="Y2020" s="88" t="s">
        <v>1692</v>
      </c>
      <c r="Z2020" s="88" t="b">
        <v>0</v>
      </c>
      <c r="AA2020" s="88" t="b">
        <v>0</v>
      </c>
      <c r="AB2020" s="88"/>
      <c r="AC2020" s="88">
        <v>1</v>
      </c>
      <c r="AD2020" s="88">
        <v>0</v>
      </c>
      <c r="AE2020" s="88" t="s">
        <v>1693</v>
      </c>
      <c r="AF2020" s="88" t="b">
        <v>0</v>
      </c>
      <c r="AG2020" s="88" t="b">
        <v>0</v>
      </c>
      <c r="AH2020" s="88"/>
      <c r="AI2020" s="88"/>
      <c r="AJ2020" s="88"/>
      <c r="AK2020" s="88" t="s">
        <v>10803</v>
      </c>
      <c r="AL2020" s="88" t="s">
        <v>10804</v>
      </c>
      <c r="AM2020" s="88" t="s">
        <v>10803</v>
      </c>
      <c r="AN2020" s="88">
        <v>0</v>
      </c>
      <c r="AO2020" s="88" t="s">
        <v>10326</v>
      </c>
      <c r="AP2020" s="88" t="b">
        <v>0</v>
      </c>
      <c r="AQ2020" s="88" t="b">
        <v>0</v>
      </c>
      <c r="AR2020" s="88"/>
      <c r="AS2020" s="88" t="b">
        <v>0</v>
      </c>
      <c r="AT2020" s="88">
        <v>4</v>
      </c>
      <c r="AU2020" s="88">
        <v>2</v>
      </c>
    </row>
    <row r="2021" spans="1:47" ht="15" customHeight="1" x14ac:dyDescent="0.3">
      <c r="A2021" s="46" t="s">
        <v>1445</v>
      </c>
      <c r="B2021" s="46" t="s">
        <v>1447</v>
      </c>
      <c r="C2021" s="50"/>
      <c r="D2021" s="51"/>
      <c r="E2021" s="81"/>
      <c r="F2021" s="52"/>
      <c r="G2021" s="50"/>
      <c r="H2021" s="54"/>
      <c r="I2021" s="53"/>
      <c r="J2021" s="53"/>
      <c r="K2021" s="65"/>
      <c r="L2021" s="79"/>
      <c r="M2021" s="79"/>
      <c r="N2021" s="60"/>
      <c r="O2021" s="88" t="s">
        <v>1686</v>
      </c>
      <c r="P2021" s="83">
        <v>45033.578009259261</v>
      </c>
      <c r="Q2021" s="88" t="s">
        <v>10805</v>
      </c>
      <c r="R2021" s="88"/>
      <c r="S2021" s="88" t="s">
        <v>10803</v>
      </c>
      <c r="T2021" s="88" t="s">
        <v>9732</v>
      </c>
      <c r="U2021" s="88" t="s">
        <v>10772</v>
      </c>
      <c r="V2021" s="88" t="s">
        <v>10804</v>
      </c>
      <c r="W2021" s="78" t="s">
        <v>10806</v>
      </c>
      <c r="X2021" s="83">
        <v>45033.578009259261</v>
      </c>
      <c r="Y2021" s="88" t="s">
        <v>1692</v>
      </c>
      <c r="Z2021" s="88" t="b">
        <v>0</v>
      </c>
      <c r="AA2021" s="88" t="b">
        <v>0</v>
      </c>
      <c r="AB2021" s="88"/>
      <c r="AC2021" s="88">
        <v>3</v>
      </c>
      <c r="AD2021" s="88">
        <v>0</v>
      </c>
      <c r="AE2021" s="88" t="s">
        <v>1693</v>
      </c>
      <c r="AF2021" s="88" t="b">
        <v>0</v>
      </c>
      <c r="AG2021" s="88" t="b">
        <v>0</v>
      </c>
      <c r="AH2021" s="88"/>
      <c r="AI2021" s="88"/>
      <c r="AJ2021" s="88"/>
      <c r="AK2021" s="88" t="s">
        <v>10807</v>
      </c>
      <c r="AL2021" s="88" t="s">
        <v>10808</v>
      </c>
      <c r="AM2021" s="88" t="s">
        <v>10807</v>
      </c>
      <c r="AN2021" s="88">
        <v>1</v>
      </c>
      <c r="AO2021" s="88" t="s">
        <v>10326</v>
      </c>
      <c r="AP2021" s="88" t="b">
        <v>0</v>
      </c>
      <c r="AQ2021" s="88" t="b">
        <v>0</v>
      </c>
      <c r="AR2021" s="88"/>
      <c r="AS2021" s="88" t="b">
        <v>0</v>
      </c>
      <c r="AT2021" s="88">
        <v>3</v>
      </c>
      <c r="AU2021" s="88">
        <v>1</v>
      </c>
    </row>
    <row r="2022" spans="1:47" ht="15" customHeight="1" x14ac:dyDescent="0.3">
      <c r="A2022" s="46" t="s">
        <v>1447</v>
      </c>
      <c r="B2022" s="46" t="s">
        <v>1445</v>
      </c>
      <c r="C2022" s="50"/>
      <c r="D2022" s="51"/>
      <c r="E2022" s="81"/>
      <c r="F2022" s="52"/>
      <c r="G2022" s="50"/>
      <c r="H2022" s="54"/>
      <c r="I2022" s="53"/>
      <c r="J2022" s="53"/>
      <c r="K2022" s="65"/>
      <c r="L2022" s="79"/>
      <c r="M2022" s="79"/>
      <c r="N2022" s="60"/>
      <c r="O2022" s="88" t="s">
        <v>1686</v>
      </c>
      <c r="P2022" s="83">
        <v>45033.571562500001</v>
      </c>
      <c r="Q2022" s="88" t="s">
        <v>10809</v>
      </c>
      <c r="R2022" s="88"/>
      <c r="S2022" s="88" t="s">
        <v>10807</v>
      </c>
      <c r="T2022" s="88" t="s">
        <v>9732</v>
      </c>
      <c r="U2022" s="88" t="s">
        <v>10800</v>
      </c>
      <c r="V2022" s="88" t="s">
        <v>10808</v>
      </c>
      <c r="W2022" s="78" t="s">
        <v>10810</v>
      </c>
      <c r="X2022" s="83">
        <v>45033.571562500001</v>
      </c>
      <c r="Y2022" s="88" t="s">
        <v>1692</v>
      </c>
      <c r="Z2022" s="88" t="b">
        <v>0</v>
      </c>
      <c r="AA2022" s="88" t="b">
        <v>0</v>
      </c>
      <c r="AB2022" s="88"/>
      <c r="AC2022" s="88">
        <v>1</v>
      </c>
      <c r="AD2022" s="88">
        <v>0</v>
      </c>
      <c r="AE2022" s="88" t="s">
        <v>1693</v>
      </c>
      <c r="AF2022" s="88" t="b">
        <v>0</v>
      </c>
      <c r="AG2022" s="88" t="b">
        <v>0</v>
      </c>
      <c r="AH2022" s="88"/>
      <c r="AI2022" s="88"/>
      <c r="AJ2022" s="88"/>
      <c r="AK2022" s="88" t="s">
        <v>10762</v>
      </c>
      <c r="AL2022" s="88" t="s">
        <v>10763</v>
      </c>
      <c r="AM2022" s="88" t="s">
        <v>10762</v>
      </c>
      <c r="AN2022" s="88">
        <v>1</v>
      </c>
      <c r="AO2022" s="88" t="s">
        <v>10326</v>
      </c>
      <c r="AP2022" s="88" t="b">
        <v>0</v>
      </c>
      <c r="AQ2022" s="88" t="b">
        <v>0</v>
      </c>
      <c r="AR2022" s="88"/>
      <c r="AS2022" s="88" t="b">
        <v>0</v>
      </c>
      <c r="AT2022" s="88">
        <v>2</v>
      </c>
      <c r="AU2022" s="88">
        <v>2</v>
      </c>
    </row>
    <row r="2023" spans="1:47" ht="15" customHeight="1" x14ac:dyDescent="0.3">
      <c r="A2023" s="46" t="s">
        <v>1445</v>
      </c>
      <c r="B2023" s="46" t="s">
        <v>1446</v>
      </c>
      <c r="C2023" s="50"/>
      <c r="D2023" s="51"/>
      <c r="E2023" s="81"/>
      <c r="F2023" s="52"/>
      <c r="G2023" s="50"/>
      <c r="H2023" s="54"/>
      <c r="I2023" s="53"/>
      <c r="J2023" s="53"/>
      <c r="K2023" s="65"/>
      <c r="L2023" s="79"/>
      <c r="M2023" s="79"/>
      <c r="N2023" s="60"/>
      <c r="O2023" s="88" t="s">
        <v>1686</v>
      </c>
      <c r="P2023" s="83">
        <v>45033.356898148151</v>
      </c>
      <c r="Q2023" s="88" t="s">
        <v>10811</v>
      </c>
      <c r="R2023" s="88"/>
      <c r="S2023" s="88" t="s">
        <v>10762</v>
      </c>
      <c r="T2023" s="88" t="s">
        <v>9732</v>
      </c>
      <c r="U2023" s="88" t="s">
        <v>10772</v>
      </c>
      <c r="V2023" s="88" t="s">
        <v>10763</v>
      </c>
      <c r="W2023" s="78" t="s">
        <v>10812</v>
      </c>
      <c r="X2023" s="83">
        <v>45033.356898148151</v>
      </c>
      <c r="Y2023" s="88" t="s">
        <v>1692</v>
      </c>
      <c r="Z2023" s="88" t="b">
        <v>0</v>
      </c>
      <c r="AA2023" s="88" t="b">
        <v>0</v>
      </c>
      <c r="AB2023" s="88"/>
      <c r="AC2023" s="88">
        <v>27</v>
      </c>
      <c r="AD2023" s="88">
        <v>0</v>
      </c>
      <c r="AE2023" s="88" t="s">
        <v>1693</v>
      </c>
      <c r="AF2023" s="88" t="b">
        <v>0</v>
      </c>
      <c r="AG2023" s="88" t="b">
        <v>0</v>
      </c>
      <c r="AH2023" s="88"/>
      <c r="AI2023" s="88"/>
      <c r="AJ2023" s="88"/>
      <c r="AK2023" s="88" t="s">
        <v>10813</v>
      </c>
      <c r="AL2023" s="88" t="s">
        <v>10814</v>
      </c>
      <c r="AM2023" s="88" t="s">
        <v>10813</v>
      </c>
      <c r="AN2023" s="88">
        <v>5</v>
      </c>
      <c r="AO2023" s="88" t="s">
        <v>10326</v>
      </c>
      <c r="AP2023" s="88" t="b">
        <v>0</v>
      </c>
      <c r="AQ2023" s="88" t="b">
        <v>0</v>
      </c>
      <c r="AR2023" s="88"/>
      <c r="AS2023" s="88" t="b">
        <v>0</v>
      </c>
      <c r="AT2023" s="88">
        <v>1</v>
      </c>
      <c r="AU2023" s="88">
        <v>3</v>
      </c>
    </row>
    <row r="2024" spans="1:47" ht="15" customHeight="1" x14ac:dyDescent="0.3">
      <c r="A2024" s="46" t="s">
        <v>1448</v>
      </c>
      <c r="B2024" s="46" t="s">
        <v>708</v>
      </c>
      <c r="C2024" s="50"/>
      <c r="D2024" s="51"/>
      <c r="E2024" s="81"/>
      <c r="F2024" s="52"/>
      <c r="G2024" s="50"/>
      <c r="H2024" s="54"/>
      <c r="I2024" s="53"/>
      <c r="J2024" s="53"/>
      <c r="K2024" s="65"/>
      <c r="L2024" s="79"/>
      <c r="M2024" s="79"/>
      <c r="N2024" s="60"/>
      <c r="O2024" s="88" t="s">
        <v>1686</v>
      </c>
      <c r="P2024" s="83">
        <v>45033.566979166666</v>
      </c>
      <c r="Q2024" s="88" t="s">
        <v>10815</v>
      </c>
      <c r="R2024" s="88"/>
      <c r="S2024" s="88" t="s">
        <v>10816</v>
      </c>
      <c r="T2024" s="88" t="s">
        <v>9732</v>
      </c>
      <c r="U2024" s="88" t="s">
        <v>10817</v>
      </c>
      <c r="V2024" s="88" t="s">
        <v>10818</v>
      </c>
      <c r="W2024" s="78" t="s">
        <v>10819</v>
      </c>
      <c r="X2024" s="83">
        <v>45033.566979166666</v>
      </c>
      <c r="Y2024" s="88" t="s">
        <v>1692</v>
      </c>
      <c r="Z2024" s="88" t="b">
        <v>0</v>
      </c>
      <c r="AA2024" s="88" t="b">
        <v>0</v>
      </c>
      <c r="AB2024" s="88"/>
      <c r="AC2024" s="88">
        <v>0</v>
      </c>
      <c r="AD2024" s="88">
        <v>0</v>
      </c>
      <c r="AE2024" s="88" t="s">
        <v>1693</v>
      </c>
      <c r="AF2024" s="88" t="b">
        <v>0</v>
      </c>
      <c r="AG2024" s="88" t="b">
        <v>0</v>
      </c>
      <c r="AH2024" s="88"/>
      <c r="AI2024" s="88"/>
      <c r="AJ2024" s="88"/>
      <c r="AK2024" s="88" t="s">
        <v>10820</v>
      </c>
      <c r="AL2024" s="88" t="s">
        <v>10821</v>
      </c>
      <c r="AM2024" s="88" t="s">
        <v>10820</v>
      </c>
      <c r="AN2024" s="88">
        <v>0</v>
      </c>
      <c r="AO2024" s="88" t="s">
        <v>10326</v>
      </c>
      <c r="AP2024" s="88" t="b">
        <v>0</v>
      </c>
      <c r="AQ2024" s="88" t="b">
        <v>0</v>
      </c>
      <c r="AR2024" s="88"/>
      <c r="AS2024" s="88" t="b">
        <v>0</v>
      </c>
      <c r="AT2024" s="88">
        <v>2</v>
      </c>
      <c r="AU2024" s="88">
        <v>1</v>
      </c>
    </row>
    <row r="2025" spans="1:47" ht="15" customHeight="1" x14ac:dyDescent="0.3">
      <c r="A2025" s="46" t="s">
        <v>1447</v>
      </c>
      <c r="B2025" s="46" t="s">
        <v>708</v>
      </c>
      <c r="C2025" s="50"/>
      <c r="D2025" s="51"/>
      <c r="E2025" s="81"/>
      <c r="F2025" s="52"/>
      <c r="G2025" s="50"/>
      <c r="H2025" s="54"/>
      <c r="I2025" s="53"/>
      <c r="J2025" s="53"/>
      <c r="K2025" s="65"/>
      <c r="L2025" s="79"/>
      <c r="M2025" s="79"/>
      <c r="N2025" s="60"/>
      <c r="O2025" s="88" t="s">
        <v>1686</v>
      </c>
      <c r="P2025" s="83">
        <v>45033.573125000003</v>
      </c>
      <c r="Q2025" s="88" t="s">
        <v>10822</v>
      </c>
      <c r="R2025" s="88"/>
      <c r="S2025" s="88" t="s">
        <v>10823</v>
      </c>
      <c r="T2025" s="88" t="s">
        <v>9732</v>
      </c>
      <c r="U2025" s="88" t="s">
        <v>10800</v>
      </c>
      <c r="V2025" s="88" t="s">
        <v>10824</v>
      </c>
      <c r="W2025" s="78" t="s">
        <v>10825</v>
      </c>
      <c r="X2025" s="83">
        <v>45033.573125000003</v>
      </c>
      <c r="Y2025" s="88" t="s">
        <v>1692</v>
      </c>
      <c r="Z2025" s="88" t="b">
        <v>0</v>
      </c>
      <c r="AA2025" s="88" t="b">
        <v>0</v>
      </c>
      <c r="AB2025" s="88"/>
      <c r="AC2025" s="88">
        <v>0</v>
      </c>
      <c r="AD2025" s="88">
        <v>0</v>
      </c>
      <c r="AE2025" s="88" t="s">
        <v>1693</v>
      </c>
      <c r="AF2025" s="88" t="b">
        <v>0</v>
      </c>
      <c r="AG2025" s="88" t="b">
        <v>0</v>
      </c>
      <c r="AH2025" s="88"/>
      <c r="AI2025" s="88"/>
      <c r="AJ2025" s="88"/>
      <c r="AK2025" s="88" t="s">
        <v>10820</v>
      </c>
      <c r="AL2025" s="88" t="s">
        <v>10821</v>
      </c>
      <c r="AM2025" s="88" t="s">
        <v>10820</v>
      </c>
      <c r="AN2025" s="88">
        <v>0</v>
      </c>
      <c r="AO2025" s="88" t="s">
        <v>10326</v>
      </c>
      <c r="AP2025" s="88" t="b">
        <v>0</v>
      </c>
      <c r="AQ2025" s="88" t="b">
        <v>0</v>
      </c>
      <c r="AR2025" s="88"/>
      <c r="AS2025" s="88" t="b">
        <v>0</v>
      </c>
      <c r="AT2025" s="88">
        <v>2</v>
      </c>
      <c r="AU2025" s="88">
        <v>1</v>
      </c>
    </row>
    <row r="2026" spans="1:47" ht="15" customHeight="1" x14ac:dyDescent="0.3">
      <c r="A2026" s="46" t="s">
        <v>1446</v>
      </c>
      <c r="B2026" s="46" t="s">
        <v>1390</v>
      </c>
      <c r="C2026" s="50"/>
      <c r="D2026" s="51"/>
      <c r="E2026" s="81"/>
      <c r="F2026" s="52"/>
      <c r="G2026" s="50"/>
      <c r="H2026" s="54"/>
      <c r="I2026" s="53"/>
      <c r="J2026" s="53"/>
      <c r="K2026" s="65"/>
      <c r="L2026" s="79"/>
      <c r="M2026" s="79"/>
      <c r="N2026" s="60"/>
      <c r="O2026" s="88" t="s">
        <v>1686</v>
      </c>
      <c r="P2026" s="83">
        <v>45033.63821759259</v>
      </c>
      <c r="Q2026" s="88" t="s">
        <v>10826</v>
      </c>
      <c r="R2026" s="88"/>
      <c r="S2026" s="88" t="s">
        <v>10827</v>
      </c>
      <c r="T2026" s="88" t="s">
        <v>9732</v>
      </c>
      <c r="U2026" s="88" t="s">
        <v>10766</v>
      </c>
      <c r="V2026" s="88" t="s">
        <v>10828</v>
      </c>
      <c r="W2026" s="78" t="s">
        <v>10829</v>
      </c>
      <c r="X2026" s="83">
        <v>45033.63821759259</v>
      </c>
      <c r="Y2026" s="88" t="s">
        <v>1692</v>
      </c>
      <c r="Z2026" s="88" t="b">
        <v>0</v>
      </c>
      <c r="AA2026" s="88" t="b">
        <v>0</v>
      </c>
      <c r="AB2026" s="88"/>
      <c r="AC2026" s="88">
        <v>2</v>
      </c>
      <c r="AD2026" s="88">
        <v>0</v>
      </c>
      <c r="AE2026" s="88" t="s">
        <v>1693</v>
      </c>
      <c r="AF2026" s="88" t="b">
        <v>0</v>
      </c>
      <c r="AG2026" s="88" t="b">
        <v>0</v>
      </c>
      <c r="AH2026" s="88"/>
      <c r="AI2026" s="88"/>
      <c r="AJ2026" s="88"/>
      <c r="AK2026" s="88" t="s">
        <v>10830</v>
      </c>
      <c r="AL2026" s="88" t="s">
        <v>10831</v>
      </c>
      <c r="AM2026" s="88" t="s">
        <v>10830</v>
      </c>
      <c r="AN2026" s="88">
        <v>0</v>
      </c>
      <c r="AO2026" s="88" t="s">
        <v>10326</v>
      </c>
      <c r="AP2026" s="88" t="b">
        <v>0</v>
      </c>
      <c r="AQ2026" s="88" t="b">
        <v>0</v>
      </c>
      <c r="AR2026" s="88"/>
      <c r="AS2026" s="88" t="b">
        <v>0</v>
      </c>
      <c r="AT2026" s="88">
        <v>4</v>
      </c>
      <c r="AU2026" s="88">
        <v>1</v>
      </c>
    </row>
    <row r="2027" spans="1:47" ht="15" customHeight="1" x14ac:dyDescent="0.3">
      <c r="A2027" s="46" t="s">
        <v>1390</v>
      </c>
      <c r="B2027" s="46" t="s">
        <v>1446</v>
      </c>
      <c r="C2027" s="50"/>
      <c r="D2027" s="51"/>
      <c r="E2027" s="81"/>
      <c r="F2027" s="52"/>
      <c r="G2027" s="50"/>
      <c r="H2027" s="54"/>
      <c r="I2027" s="53"/>
      <c r="J2027" s="53"/>
      <c r="K2027" s="65"/>
      <c r="L2027" s="79"/>
      <c r="M2027" s="79"/>
      <c r="N2027" s="60"/>
      <c r="O2027" s="88" t="s">
        <v>1686</v>
      </c>
      <c r="P2027" s="83">
        <v>45033.622534722221</v>
      </c>
      <c r="Q2027" s="88" t="s">
        <v>10832</v>
      </c>
      <c r="R2027" s="88"/>
      <c r="S2027" s="88" t="s">
        <v>10830</v>
      </c>
      <c r="T2027" s="88" t="s">
        <v>9732</v>
      </c>
      <c r="U2027" s="88" t="s">
        <v>1390</v>
      </c>
      <c r="V2027" s="88" t="s">
        <v>10831</v>
      </c>
      <c r="W2027" s="78" t="s">
        <v>10833</v>
      </c>
      <c r="X2027" s="83">
        <v>45033.622534722221</v>
      </c>
      <c r="Y2027" s="88" t="s">
        <v>1692</v>
      </c>
      <c r="Z2027" s="88" t="b">
        <v>0</v>
      </c>
      <c r="AA2027" s="88" t="b">
        <v>0</v>
      </c>
      <c r="AB2027" s="88"/>
      <c r="AC2027" s="88">
        <v>2</v>
      </c>
      <c r="AD2027" s="88">
        <v>0</v>
      </c>
      <c r="AE2027" s="88" t="s">
        <v>1693</v>
      </c>
      <c r="AF2027" s="88" t="b">
        <v>0</v>
      </c>
      <c r="AG2027" s="88" t="b">
        <v>0</v>
      </c>
      <c r="AH2027" s="88"/>
      <c r="AI2027" s="88"/>
      <c r="AJ2027" s="88"/>
      <c r="AK2027" s="88" t="s">
        <v>10834</v>
      </c>
      <c r="AL2027" s="88" t="s">
        <v>10835</v>
      </c>
      <c r="AM2027" s="88" t="s">
        <v>10834</v>
      </c>
      <c r="AN2027" s="88">
        <v>1</v>
      </c>
      <c r="AO2027" s="88" t="s">
        <v>10326</v>
      </c>
      <c r="AP2027" s="88" t="b">
        <v>0</v>
      </c>
      <c r="AQ2027" s="88" t="b">
        <v>0</v>
      </c>
      <c r="AR2027" s="88"/>
      <c r="AS2027" s="88" t="b">
        <v>0</v>
      </c>
      <c r="AT2027" s="88">
        <v>3</v>
      </c>
      <c r="AU2027" s="88">
        <v>1</v>
      </c>
    </row>
    <row r="2028" spans="1:47" ht="15" customHeight="1" x14ac:dyDescent="0.3">
      <c r="A2028" s="46" t="s">
        <v>1446</v>
      </c>
      <c r="B2028" s="46" t="s">
        <v>1300</v>
      </c>
      <c r="C2028" s="50"/>
      <c r="D2028" s="51"/>
      <c r="E2028" s="81"/>
      <c r="F2028" s="52"/>
      <c r="G2028" s="50"/>
      <c r="H2028" s="54"/>
      <c r="I2028" s="53"/>
      <c r="J2028" s="53"/>
      <c r="K2028" s="65"/>
      <c r="L2028" s="79"/>
      <c r="M2028" s="79"/>
      <c r="N2028" s="60"/>
      <c r="O2028" s="88" t="s">
        <v>1686</v>
      </c>
      <c r="P2028" s="83">
        <v>45033.380219907405</v>
      </c>
      <c r="Q2028" s="88" t="s">
        <v>10836</v>
      </c>
      <c r="R2028" s="88"/>
      <c r="S2028" s="88" t="s">
        <v>10834</v>
      </c>
      <c r="T2028" s="88" t="s">
        <v>9732</v>
      </c>
      <c r="U2028" s="88" t="s">
        <v>10766</v>
      </c>
      <c r="V2028" s="88" t="s">
        <v>10835</v>
      </c>
      <c r="W2028" s="78" t="s">
        <v>10837</v>
      </c>
      <c r="X2028" s="83">
        <v>45033.380219907405</v>
      </c>
      <c r="Y2028" s="88" t="s">
        <v>1692</v>
      </c>
      <c r="Z2028" s="88" t="b">
        <v>0</v>
      </c>
      <c r="AA2028" s="88" t="b">
        <v>0</v>
      </c>
      <c r="AB2028" s="88"/>
      <c r="AC2028" s="88">
        <v>-8</v>
      </c>
      <c r="AD2028" s="88">
        <v>0</v>
      </c>
      <c r="AE2028" s="88" t="s">
        <v>1693</v>
      </c>
      <c r="AF2028" s="88" t="b">
        <v>0</v>
      </c>
      <c r="AG2028" s="88" t="b">
        <v>0</v>
      </c>
      <c r="AH2028" s="88"/>
      <c r="AI2028" s="88"/>
      <c r="AJ2028" s="88"/>
      <c r="AK2028" s="88" t="s">
        <v>10756</v>
      </c>
      <c r="AL2028" s="88" t="s">
        <v>10757</v>
      </c>
      <c r="AM2028" s="88" t="s">
        <v>10756</v>
      </c>
      <c r="AN2028" s="88">
        <v>1</v>
      </c>
      <c r="AO2028" s="88" t="s">
        <v>10326</v>
      </c>
      <c r="AP2028" s="88" t="b">
        <v>0</v>
      </c>
      <c r="AQ2028" s="88" t="b">
        <v>1</v>
      </c>
      <c r="AR2028" s="88" t="s">
        <v>2082</v>
      </c>
      <c r="AS2028" s="88" t="b">
        <v>0</v>
      </c>
      <c r="AT2028" s="88">
        <v>2</v>
      </c>
      <c r="AU2028" s="88">
        <v>1</v>
      </c>
    </row>
    <row r="2029" spans="1:47" ht="15" customHeight="1" x14ac:dyDescent="0.3">
      <c r="A2029" s="46" t="s">
        <v>1300</v>
      </c>
      <c r="B2029" s="46" t="s">
        <v>1446</v>
      </c>
      <c r="C2029" s="50"/>
      <c r="D2029" s="51"/>
      <c r="E2029" s="81"/>
      <c r="F2029" s="52"/>
      <c r="G2029" s="50"/>
      <c r="H2029" s="54"/>
      <c r="I2029" s="53"/>
      <c r="J2029" s="53"/>
      <c r="K2029" s="65"/>
      <c r="L2029" s="79"/>
      <c r="M2029" s="79"/>
      <c r="N2029" s="60"/>
      <c r="O2029" s="88" t="s">
        <v>1686</v>
      </c>
      <c r="P2029" s="83">
        <v>45033.295034722221</v>
      </c>
      <c r="Q2029" s="88" t="s">
        <v>10838</v>
      </c>
      <c r="R2029" s="88"/>
      <c r="S2029" s="88" t="s">
        <v>10756</v>
      </c>
      <c r="T2029" s="88" t="s">
        <v>9732</v>
      </c>
      <c r="U2029" s="88" t="s">
        <v>9759</v>
      </c>
      <c r="V2029" s="88" t="s">
        <v>10757</v>
      </c>
      <c r="W2029" s="78" t="s">
        <v>10839</v>
      </c>
      <c r="X2029" s="83">
        <v>45033.295034722221</v>
      </c>
      <c r="Y2029" s="88" t="s">
        <v>1692</v>
      </c>
      <c r="Z2029" s="88" t="b">
        <v>0</v>
      </c>
      <c r="AA2029" s="88" t="b">
        <v>0</v>
      </c>
      <c r="AB2029" s="88"/>
      <c r="AC2029" s="88">
        <v>26</v>
      </c>
      <c r="AD2029" s="88">
        <v>0</v>
      </c>
      <c r="AE2029" s="88" t="s">
        <v>1693</v>
      </c>
      <c r="AF2029" s="88" t="b">
        <v>0</v>
      </c>
      <c r="AG2029" s="88" t="b">
        <v>0</v>
      </c>
      <c r="AH2029" s="88"/>
      <c r="AI2029" s="88"/>
      <c r="AJ2029" s="88"/>
      <c r="AK2029" s="88" t="s">
        <v>10813</v>
      </c>
      <c r="AL2029" s="88" t="s">
        <v>10814</v>
      </c>
      <c r="AM2029" s="88" t="s">
        <v>10813</v>
      </c>
      <c r="AN2029" s="88">
        <v>2</v>
      </c>
      <c r="AO2029" s="88" t="s">
        <v>10326</v>
      </c>
      <c r="AP2029" s="88" t="b">
        <v>0</v>
      </c>
      <c r="AQ2029" s="88" t="b">
        <v>0</v>
      </c>
      <c r="AR2029" s="88"/>
      <c r="AS2029" s="88" t="b">
        <v>0</v>
      </c>
      <c r="AT2029" s="88">
        <v>1</v>
      </c>
      <c r="AU2029" s="88">
        <v>1</v>
      </c>
    </row>
    <row r="2030" spans="1:47" ht="15" customHeight="1" x14ac:dyDescent="0.3">
      <c r="A2030" s="46" t="s">
        <v>1446</v>
      </c>
      <c r="B2030" s="46" t="s">
        <v>708</v>
      </c>
      <c r="C2030" s="50"/>
      <c r="D2030" s="51"/>
      <c r="E2030" s="81"/>
      <c r="F2030" s="52"/>
      <c r="G2030" s="50"/>
      <c r="H2030" s="54"/>
      <c r="I2030" s="53"/>
      <c r="J2030" s="53"/>
      <c r="K2030" s="65"/>
      <c r="L2030" s="79"/>
      <c r="M2030" s="79"/>
      <c r="N2030" s="60"/>
      <c r="O2030" s="88" t="s">
        <v>1686</v>
      </c>
      <c r="P2030" s="83">
        <v>45033.430601851855</v>
      </c>
      <c r="Q2030" s="88" t="s">
        <v>10840</v>
      </c>
      <c r="R2030" s="88"/>
      <c r="S2030" s="88" t="s">
        <v>10841</v>
      </c>
      <c r="T2030" s="88" t="s">
        <v>9732</v>
      </c>
      <c r="U2030" s="88" t="s">
        <v>10766</v>
      </c>
      <c r="V2030" s="88" t="s">
        <v>10842</v>
      </c>
      <c r="W2030" s="78" t="s">
        <v>10843</v>
      </c>
      <c r="X2030" s="83">
        <v>45033.430601851855</v>
      </c>
      <c r="Y2030" s="88" t="s">
        <v>1692</v>
      </c>
      <c r="Z2030" s="88" t="b">
        <v>0</v>
      </c>
      <c r="AA2030" s="88" t="b">
        <v>0</v>
      </c>
      <c r="AB2030" s="88"/>
      <c r="AC2030" s="88">
        <v>-3</v>
      </c>
      <c r="AD2030" s="88">
        <v>0</v>
      </c>
      <c r="AE2030" s="88" t="s">
        <v>1693</v>
      </c>
      <c r="AF2030" s="88" t="b">
        <v>0</v>
      </c>
      <c r="AG2030" s="88" t="b">
        <v>0</v>
      </c>
      <c r="AH2030" s="88"/>
      <c r="AI2030" s="88"/>
      <c r="AJ2030" s="88"/>
      <c r="AK2030" s="88" t="s">
        <v>10820</v>
      </c>
      <c r="AL2030" s="88" t="s">
        <v>10821</v>
      </c>
      <c r="AM2030" s="88" t="s">
        <v>10820</v>
      </c>
      <c r="AN2030" s="88">
        <v>0</v>
      </c>
      <c r="AO2030" s="88" t="s">
        <v>10326</v>
      </c>
      <c r="AP2030" s="88" t="b">
        <v>0</v>
      </c>
      <c r="AQ2030" s="88" t="b">
        <v>0</v>
      </c>
      <c r="AR2030" s="88"/>
      <c r="AS2030" s="88" t="b">
        <v>0</v>
      </c>
      <c r="AT2030" s="88">
        <v>2</v>
      </c>
      <c r="AU2030" s="88">
        <v>1</v>
      </c>
    </row>
    <row r="2031" spans="1:47" ht="15" customHeight="1" x14ac:dyDescent="0.3">
      <c r="A2031" s="46" t="s">
        <v>708</v>
      </c>
      <c r="B2031" s="46" t="s">
        <v>1446</v>
      </c>
      <c r="C2031" s="50"/>
      <c r="D2031" s="51"/>
      <c r="E2031" s="81"/>
      <c r="F2031" s="52"/>
      <c r="G2031" s="50"/>
      <c r="H2031" s="54"/>
      <c r="I2031" s="53"/>
      <c r="J2031" s="53"/>
      <c r="K2031" s="65"/>
      <c r="L2031" s="79"/>
      <c r="M2031" s="79"/>
      <c r="N2031" s="60"/>
      <c r="O2031" s="88" t="s">
        <v>1686</v>
      </c>
      <c r="P2031" s="83">
        <v>45033.408101851855</v>
      </c>
      <c r="Q2031" s="88" t="s">
        <v>10844</v>
      </c>
      <c r="R2031" s="88"/>
      <c r="S2031" s="88" t="s">
        <v>10820</v>
      </c>
      <c r="T2031" s="88" t="s">
        <v>9732</v>
      </c>
      <c r="U2031" s="88" t="s">
        <v>708</v>
      </c>
      <c r="V2031" s="88" t="s">
        <v>10821</v>
      </c>
      <c r="W2031" s="78" t="s">
        <v>10845</v>
      </c>
      <c r="X2031" s="83">
        <v>45033.408101851855</v>
      </c>
      <c r="Y2031" s="88" t="s">
        <v>1692</v>
      </c>
      <c r="Z2031" s="88" t="b">
        <v>0</v>
      </c>
      <c r="AA2031" s="88" t="b">
        <v>0</v>
      </c>
      <c r="AB2031" s="88"/>
      <c r="AC2031" s="88">
        <v>10</v>
      </c>
      <c r="AD2031" s="88">
        <v>0</v>
      </c>
      <c r="AE2031" s="88" t="s">
        <v>1693</v>
      </c>
      <c r="AF2031" s="88" t="b">
        <v>0</v>
      </c>
      <c r="AG2031" s="88" t="b">
        <v>0</v>
      </c>
      <c r="AH2031" s="88"/>
      <c r="AI2031" s="88"/>
      <c r="AJ2031" s="88"/>
      <c r="AK2031" s="88" t="s">
        <v>10813</v>
      </c>
      <c r="AL2031" s="88" t="s">
        <v>10814</v>
      </c>
      <c r="AM2031" s="88" t="s">
        <v>10813</v>
      </c>
      <c r="AN2031" s="88">
        <v>3</v>
      </c>
      <c r="AO2031" s="88" t="s">
        <v>10326</v>
      </c>
      <c r="AP2031" s="88" t="b">
        <v>0</v>
      </c>
      <c r="AQ2031" s="88" t="b">
        <v>0</v>
      </c>
      <c r="AR2031" s="88"/>
      <c r="AS2031" s="88" t="b">
        <v>0</v>
      </c>
      <c r="AT2031" s="88">
        <v>1</v>
      </c>
      <c r="AU2031" s="88">
        <v>1</v>
      </c>
    </row>
    <row r="2032" spans="1:47" ht="15" customHeight="1" x14ac:dyDescent="0.3">
      <c r="A2032" s="46" t="s">
        <v>1446</v>
      </c>
      <c r="B2032" s="46" t="s">
        <v>1426</v>
      </c>
      <c r="C2032" s="50"/>
      <c r="D2032" s="51"/>
      <c r="E2032" s="81"/>
      <c r="F2032" s="52"/>
      <c r="G2032" s="50"/>
      <c r="H2032" s="54"/>
      <c r="I2032" s="53"/>
      <c r="J2032" s="53"/>
      <c r="K2032" s="65"/>
      <c r="L2032" s="79"/>
      <c r="M2032" s="79"/>
      <c r="N2032" s="60"/>
      <c r="O2032" s="88" t="s">
        <v>1697</v>
      </c>
      <c r="P2032" s="83">
        <v>45033.119305555556</v>
      </c>
      <c r="Q2032" s="88" t="s">
        <v>10846</v>
      </c>
      <c r="R2032" s="88"/>
      <c r="S2032" s="88" t="s">
        <v>10813</v>
      </c>
      <c r="T2032" s="88" t="s">
        <v>9732</v>
      </c>
      <c r="U2032" s="88" t="s">
        <v>10766</v>
      </c>
      <c r="V2032" s="88" t="s">
        <v>10814</v>
      </c>
      <c r="W2032" s="78" t="s">
        <v>10847</v>
      </c>
      <c r="X2032" s="83">
        <v>45033.119305555556</v>
      </c>
      <c r="Y2032" s="88" t="s">
        <v>1692</v>
      </c>
      <c r="Z2032" s="88" t="b">
        <v>0</v>
      </c>
      <c r="AA2032" s="88" t="b">
        <v>0</v>
      </c>
      <c r="AB2032" s="88"/>
      <c r="AC2032" s="88">
        <v>47</v>
      </c>
      <c r="AD2032" s="88">
        <v>0</v>
      </c>
      <c r="AE2032" s="88" t="s">
        <v>1693</v>
      </c>
      <c r="AF2032" s="88" t="b">
        <v>0</v>
      </c>
      <c r="AG2032" s="88" t="b">
        <v>0</v>
      </c>
      <c r="AH2032" s="88"/>
      <c r="AI2032" s="88"/>
      <c r="AJ2032" s="88"/>
      <c r="AK2032" s="88" t="s">
        <v>10326</v>
      </c>
      <c r="AL2032" s="88" t="s">
        <v>10627</v>
      </c>
      <c r="AM2032" s="88" t="s">
        <v>10326</v>
      </c>
      <c r="AN2032" s="88">
        <v>3</v>
      </c>
      <c r="AO2032" s="88" t="s">
        <v>10326</v>
      </c>
      <c r="AP2032" s="88" t="b">
        <v>0</v>
      </c>
      <c r="AQ2032" s="88" t="b">
        <v>0</v>
      </c>
      <c r="AR2032" s="88"/>
      <c r="AS2032" s="88" t="b">
        <v>0</v>
      </c>
      <c r="AT2032" s="88">
        <v>0</v>
      </c>
      <c r="AU2032" s="88">
        <v>1</v>
      </c>
    </row>
    <row r="2033" spans="1:47" ht="15" customHeight="1" x14ac:dyDescent="0.3">
      <c r="A2033" s="46" t="s">
        <v>1449</v>
      </c>
      <c r="B2033" s="46" t="s">
        <v>1426</v>
      </c>
      <c r="C2033" s="50"/>
      <c r="D2033" s="51"/>
      <c r="E2033" s="81"/>
      <c r="F2033" s="52"/>
      <c r="G2033" s="50"/>
      <c r="H2033" s="54"/>
      <c r="I2033" s="53"/>
      <c r="J2033" s="53"/>
      <c r="K2033" s="65"/>
      <c r="L2033" s="79"/>
      <c r="M2033" s="79"/>
      <c r="N2033" s="60"/>
      <c r="O2033" s="88" t="s">
        <v>1697</v>
      </c>
      <c r="P2033" s="83">
        <v>45033.188020833331</v>
      </c>
      <c r="Q2033" s="88" t="s">
        <v>10848</v>
      </c>
      <c r="R2033" s="88"/>
      <c r="S2033" s="88" t="s">
        <v>10849</v>
      </c>
      <c r="T2033" s="88" t="s">
        <v>9732</v>
      </c>
      <c r="U2033" s="88" t="s">
        <v>10850</v>
      </c>
      <c r="V2033" s="88" t="s">
        <v>10851</v>
      </c>
      <c r="W2033" s="78" t="s">
        <v>10852</v>
      </c>
      <c r="X2033" s="83">
        <v>45033.188020833331</v>
      </c>
      <c r="Y2033" s="88" t="s">
        <v>1692</v>
      </c>
      <c r="Z2033" s="88" t="b">
        <v>0</v>
      </c>
      <c r="AA2033" s="88" t="b">
        <v>0</v>
      </c>
      <c r="AB2033" s="88"/>
      <c r="AC2033" s="88">
        <v>-6</v>
      </c>
      <c r="AD2033" s="88">
        <v>0</v>
      </c>
      <c r="AE2033" s="88" t="s">
        <v>1693</v>
      </c>
      <c r="AF2033" s="88" t="b">
        <v>0</v>
      </c>
      <c r="AG2033" s="88" t="b">
        <v>0</v>
      </c>
      <c r="AH2033" s="88"/>
      <c r="AI2033" s="88"/>
      <c r="AJ2033" s="88"/>
      <c r="AK2033" s="88" t="s">
        <v>10326</v>
      </c>
      <c r="AL2033" s="88" t="s">
        <v>10627</v>
      </c>
      <c r="AM2033" s="88" t="s">
        <v>10326</v>
      </c>
      <c r="AN2033" s="88">
        <v>0</v>
      </c>
      <c r="AO2033" s="88" t="s">
        <v>10326</v>
      </c>
      <c r="AP2033" s="88" t="b">
        <v>0</v>
      </c>
      <c r="AQ2033" s="88" t="b">
        <v>1</v>
      </c>
      <c r="AR2033" s="88" t="s">
        <v>2082</v>
      </c>
      <c r="AS2033" s="88" t="b">
        <v>0</v>
      </c>
      <c r="AT2033" s="88">
        <v>0</v>
      </c>
      <c r="AU2033" s="88">
        <v>1</v>
      </c>
    </row>
    <row r="2034" spans="1:47" ht="15" customHeight="1" x14ac:dyDescent="0.3">
      <c r="A2034" s="46" t="s">
        <v>1450</v>
      </c>
      <c r="B2034" s="46" t="s">
        <v>1426</v>
      </c>
      <c r="C2034" s="50"/>
      <c r="D2034" s="51"/>
      <c r="E2034" s="81"/>
      <c r="F2034" s="52"/>
      <c r="G2034" s="50"/>
      <c r="H2034" s="54"/>
      <c r="I2034" s="53"/>
      <c r="J2034" s="53"/>
      <c r="K2034" s="65"/>
      <c r="L2034" s="79"/>
      <c r="M2034" s="79"/>
      <c r="N2034" s="60"/>
      <c r="O2034" s="88" t="s">
        <v>1697</v>
      </c>
      <c r="P2034" s="83">
        <v>45033.222673611112</v>
      </c>
      <c r="Q2034" s="88" t="s">
        <v>10853</v>
      </c>
      <c r="R2034" s="88"/>
      <c r="S2034" s="88" t="s">
        <v>10854</v>
      </c>
      <c r="T2034" s="88" t="s">
        <v>9732</v>
      </c>
      <c r="U2034" s="88" t="s">
        <v>10855</v>
      </c>
      <c r="V2034" s="88" t="s">
        <v>10856</v>
      </c>
      <c r="W2034" s="78" t="s">
        <v>10857</v>
      </c>
      <c r="X2034" s="83">
        <v>45033.222673611112</v>
      </c>
      <c r="Y2034" s="88" t="s">
        <v>1692</v>
      </c>
      <c r="Z2034" s="88" t="b">
        <v>0</v>
      </c>
      <c r="AA2034" s="88" t="b">
        <v>0</v>
      </c>
      <c r="AB2034" s="88"/>
      <c r="AC2034" s="88">
        <v>-4</v>
      </c>
      <c r="AD2034" s="88">
        <v>0</v>
      </c>
      <c r="AE2034" s="88" t="s">
        <v>1693</v>
      </c>
      <c r="AF2034" s="88" t="b">
        <v>0</v>
      </c>
      <c r="AG2034" s="88" t="b">
        <v>0</v>
      </c>
      <c r="AH2034" s="88"/>
      <c r="AI2034" s="88"/>
      <c r="AJ2034" s="88"/>
      <c r="AK2034" s="88" t="s">
        <v>10326</v>
      </c>
      <c r="AL2034" s="88" t="s">
        <v>10627</v>
      </c>
      <c r="AM2034" s="88" t="s">
        <v>10326</v>
      </c>
      <c r="AN2034" s="88">
        <v>0</v>
      </c>
      <c r="AO2034" s="88" t="s">
        <v>10326</v>
      </c>
      <c r="AP2034" s="88" t="b">
        <v>0</v>
      </c>
      <c r="AQ2034" s="88" t="b">
        <v>0</v>
      </c>
      <c r="AR2034" s="88"/>
      <c r="AS2034" s="88" t="b">
        <v>0</v>
      </c>
      <c r="AT2034" s="88">
        <v>0</v>
      </c>
      <c r="AU2034" s="88">
        <v>1</v>
      </c>
    </row>
    <row r="2035" spans="1:47" ht="15" customHeight="1" x14ac:dyDescent="0.3">
      <c r="A2035" s="46" t="s">
        <v>1451</v>
      </c>
      <c r="B2035" s="46" t="s">
        <v>625</v>
      </c>
      <c r="C2035" s="50"/>
      <c r="D2035" s="51"/>
      <c r="E2035" s="81"/>
      <c r="F2035" s="52"/>
      <c r="G2035" s="50"/>
      <c r="H2035" s="54"/>
      <c r="I2035" s="53"/>
      <c r="J2035" s="53"/>
      <c r="K2035" s="65"/>
      <c r="L2035" s="79"/>
      <c r="M2035" s="79"/>
      <c r="N2035" s="60"/>
      <c r="O2035" s="88" t="s">
        <v>1686</v>
      </c>
      <c r="P2035" s="83">
        <v>45033.333379629628</v>
      </c>
      <c r="Q2035" s="88" t="s">
        <v>10858</v>
      </c>
      <c r="R2035" s="88"/>
      <c r="S2035" s="88" t="s">
        <v>10859</v>
      </c>
      <c r="T2035" s="88" t="s">
        <v>9732</v>
      </c>
      <c r="U2035" s="88" t="s">
        <v>1451</v>
      </c>
      <c r="V2035" s="88" t="s">
        <v>10860</v>
      </c>
      <c r="W2035" s="78" t="s">
        <v>10861</v>
      </c>
      <c r="X2035" s="83">
        <v>45033.333379629628</v>
      </c>
      <c r="Y2035" s="88" t="s">
        <v>1692</v>
      </c>
      <c r="Z2035" s="88" t="b">
        <v>0</v>
      </c>
      <c r="AA2035" s="88" t="b">
        <v>0</v>
      </c>
      <c r="AB2035" s="88"/>
      <c r="AC2035" s="88">
        <v>1</v>
      </c>
      <c r="AD2035" s="88">
        <v>0</v>
      </c>
      <c r="AE2035" s="88" t="s">
        <v>1693</v>
      </c>
      <c r="AF2035" s="88" t="b">
        <v>0</v>
      </c>
      <c r="AG2035" s="88" t="b">
        <v>0</v>
      </c>
      <c r="AH2035" s="88"/>
      <c r="AI2035" s="88"/>
      <c r="AJ2035" s="88"/>
      <c r="AK2035" s="88" t="s">
        <v>10862</v>
      </c>
      <c r="AL2035" s="88" t="s">
        <v>10863</v>
      </c>
      <c r="AM2035" s="88" t="s">
        <v>10862</v>
      </c>
      <c r="AN2035" s="88">
        <v>0</v>
      </c>
      <c r="AO2035" s="88" t="s">
        <v>10326</v>
      </c>
      <c r="AP2035" s="88" t="b">
        <v>0</v>
      </c>
      <c r="AQ2035" s="88" t="b">
        <v>0</v>
      </c>
      <c r="AR2035" s="88"/>
      <c r="AS2035" s="88" t="b">
        <v>0</v>
      </c>
      <c r="AT2035" s="88">
        <v>1</v>
      </c>
      <c r="AU2035" s="88">
        <v>1</v>
      </c>
    </row>
    <row r="2036" spans="1:47" ht="15" customHeight="1" x14ac:dyDescent="0.3">
      <c r="A2036" s="46" t="s">
        <v>1452</v>
      </c>
      <c r="B2036" s="46" t="s">
        <v>625</v>
      </c>
      <c r="C2036" s="50"/>
      <c r="D2036" s="51"/>
      <c r="E2036" s="81"/>
      <c r="F2036" s="52"/>
      <c r="G2036" s="50"/>
      <c r="H2036" s="54"/>
      <c r="I2036" s="53"/>
      <c r="J2036" s="53"/>
      <c r="K2036" s="65"/>
      <c r="L2036" s="79"/>
      <c r="M2036" s="79"/>
      <c r="N2036" s="60"/>
      <c r="O2036" s="88" t="s">
        <v>1686</v>
      </c>
      <c r="P2036" s="83">
        <v>45033.464479166665</v>
      </c>
      <c r="Q2036" s="88" t="s">
        <v>10864</v>
      </c>
      <c r="R2036" s="88"/>
      <c r="S2036" s="88" t="s">
        <v>10865</v>
      </c>
      <c r="T2036" s="88" t="s">
        <v>9732</v>
      </c>
      <c r="U2036" s="88" t="s">
        <v>10866</v>
      </c>
      <c r="V2036" s="88" t="s">
        <v>10867</v>
      </c>
      <c r="W2036" s="78" t="s">
        <v>10868</v>
      </c>
      <c r="X2036" s="83">
        <v>45033.464479166665</v>
      </c>
      <c r="Y2036" s="88" t="s">
        <v>1692</v>
      </c>
      <c r="Z2036" s="88" t="b">
        <v>0</v>
      </c>
      <c r="AA2036" s="88" t="b">
        <v>0</v>
      </c>
      <c r="AB2036" s="88"/>
      <c r="AC2036" s="88">
        <v>3</v>
      </c>
      <c r="AD2036" s="88">
        <v>0</v>
      </c>
      <c r="AE2036" s="88" t="s">
        <v>1693</v>
      </c>
      <c r="AF2036" s="88" t="b">
        <v>0</v>
      </c>
      <c r="AG2036" s="88" t="b">
        <v>0</v>
      </c>
      <c r="AH2036" s="88"/>
      <c r="AI2036" s="88"/>
      <c r="AJ2036" s="88"/>
      <c r="AK2036" s="88" t="s">
        <v>10862</v>
      </c>
      <c r="AL2036" s="88" t="s">
        <v>10863</v>
      </c>
      <c r="AM2036" s="88" t="s">
        <v>10862</v>
      </c>
      <c r="AN2036" s="88">
        <v>0</v>
      </c>
      <c r="AO2036" s="88" t="s">
        <v>10326</v>
      </c>
      <c r="AP2036" s="88" t="b">
        <v>0</v>
      </c>
      <c r="AQ2036" s="88" t="b">
        <v>0</v>
      </c>
      <c r="AR2036" s="88"/>
      <c r="AS2036" s="88" t="b">
        <v>0</v>
      </c>
      <c r="AT2036" s="88">
        <v>1</v>
      </c>
      <c r="AU2036" s="88">
        <v>1</v>
      </c>
    </row>
    <row r="2037" spans="1:47" ht="15" customHeight="1" x14ac:dyDescent="0.3">
      <c r="A2037" s="46" t="s">
        <v>625</v>
      </c>
      <c r="B2037" s="46" t="s">
        <v>1426</v>
      </c>
      <c r="C2037" s="50"/>
      <c r="D2037" s="51"/>
      <c r="E2037" s="81"/>
      <c r="F2037" s="52"/>
      <c r="G2037" s="50"/>
      <c r="H2037" s="54"/>
      <c r="I2037" s="53"/>
      <c r="J2037" s="53"/>
      <c r="K2037" s="65"/>
      <c r="L2037" s="79"/>
      <c r="M2037" s="79"/>
      <c r="N2037" s="60"/>
      <c r="O2037" s="88" t="s">
        <v>1697</v>
      </c>
      <c r="P2037" s="83">
        <v>45033.310127314813</v>
      </c>
      <c r="Q2037" s="88" t="s">
        <v>10869</v>
      </c>
      <c r="R2037" s="88"/>
      <c r="S2037" s="88" t="s">
        <v>10862</v>
      </c>
      <c r="T2037" s="88" t="s">
        <v>9732</v>
      </c>
      <c r="U2037" s="88" t="s">
        <v>4696</v>
      </c>
      <c r="V2037" s="88" t="s">
        <v>10863</v>
      </c>
      <c r="W2037" s="78" t="s">
        <v>10870</v>
      </c>
      <c r="X2037" s="83">
        <v>45033.310127314813</v>
      </c>
      <c r="Y2037" s="83">
        <v>45033.313993055555</v>
      </c>
      <c r="Z2037" s="88" t="b">
        <v>0</v>
      </c>
      <c r="AA2037" s="88" t="b">
        <v>0</v>
      </c>
      <c r="AB2037" s="88"/>
      <c r="AC2037" s="88">
        <v>5</v>
      </c>
      <c r="AD2037" s="88">
        <v>0</v>
      </c>
      <c r="AE2037" s="88" t="s">
        <v>1693</v>
      </c>
      <c r="AF2037" s="88" t="b">
        <v>0</v>
      </c>
      <c r="AG2037" s="88" t="b">
        <v>0</v>
      </c>
      <c r="AH2037" s="88"/>
      <c r="AI2037" s="88"/>
      <c r="AJ2037" s="88"/>
      <c r="AK2037" s="88" t="s">
        <v>10326</v>
      </c>
      <c r="AL2037" s="88" t="s">
        <v>10627</v>
      </c>
      <c r="AM2037" s="88" t="s">
        <v>10326</v>
      </c>
      <c r="AN2037" s="88">
        <v>2</v>
      </c>
      <c r="AO2037" s="88" t="s">
        <v>10326</v>
      </c>
      <c r="AP2037" s="88" t="b">
        <v>0</v>
      </c>
      <c r="AQ2037" s="88" t="b">
        <v>0</v>
      </c>
      <c r="AR2037" s="88"/>
      <c r="AS2037" s="88" t="b">
        <v>0</v>
      </c>
      <c r="AT2037" s="88">
        <v>0</v>
      </c>
      <c r="AU2037" s="88">
        <v>1</v>
      </c>
    </row>
    <row r="2038" spans="1:47" ht="15" customHeight="1" x14ac:dyDescent="0.3">
      <c r="A2038" s="46" t="s">
        <v>1453</v>
      </c>
      <c r="B2038" s="46" t="s">
        <v>1426</v>
      </c>
      <c r="C2038" s="50"/>
      <c r="D2038" s="51"/>
      <c r="E2038" s="81"/>
      <c r="F2038" s="52"/>
      <c r="G2038" s="50"/>
      <c r="H2038" s="54"/>
      <c r="I2038" s="53"/>
      <c r="J2038" s="53"/>
      <c r="K2038" s="65"/>
      <c r="L2038" s="79"/>
      <c r="M2038" s="79"/>
      <c r="N2038" s="60"/>
      <c r="O2038" s="88" t="s">
        <v>1697</v>
      </c>
      <c r="P2038" s="83">
        <v>45033.337245370371</v>
      </c>
      <c r="Q2038" s="88" t="s">
        <v>10871</v>
      </c>
      <c r="R2038" s="88"/>
      <c r="S2038" s="88" t="s">
        <v>10872</v>
      </c>
      <c r="T2038" s="88" t="s">
        <v>9732</v>
      </c>
      <c r="U2038" s="88" t="s">
        <v>1453</v>
      </c>
      <c r="V2038" s="88" t="s">
        <v>10873</v>
      </c>
      <c r="W2038" s="78" t="s">
        <v>10874</v>
      </c>
      <c r="X2038" s="83">
        <v>45033.337245370371</v>
      </c>
      <c r="Y2038" s="88" t="s">
        <v>1692</v>
      </c>
      <c r="Z2038" s="88" t="b">
        <v>0</v>
      </c>
      <c r="AA2038" s="88" t="b">
        <v>0</v>
      </c>
      <c r="AB2038" s="88"/>
      <c r="AC2038" s="88">
        <v>0</v>
      </c>
      <c r="AD2038" s="88">
        <v>0</v>
      </c>
      <c r="AE2038" s="88" t="s">
        <v>1693</v>
      </c>
      <c r="AF2038" s="88" t="b">
        <v>0</v>
      </c>
      <c r="AG2038" s="88" t="b">
        <v>0</v>
      </c>
      <c r="AH2038" s="88"/>
      <c r="AI2038" s="88"/>
      <c r="AJ2038" s="88"/>
      <c r="AK2038" s="88" t="s">
        <v>10326</v>
      </c>
      <c r="AL2038" s="88" t="s">
        <v>10627</v>
      </c>
      <c r="AM2038" s="88" t="s">
        <v>10326</v>
      </c>
      <c r="AN2038" s="88">
        <v>0</v>
      </c>
      <c r="AO2038" s="88" t="s">
        <v>10326</v>
      </c>
      <c r="AP2038" s="88" t="b">
        <v>0</v>
      </c>
      <c r="AQ2038" s="88" t="b">
        <v>0</v>
      </c>
      <c r="AR2038" s="88"/>
      <c r="AS2038" s="88" t="b">
        <v>0</v>
      </c>
      <c r="AT2038" s="88">
        <v>0</v>
      </c>
      <c r="AU2038" s="88">
        <v>1</v>
      </c>
    </row>
    <row r="2039" spans="1:47" ht="15" customHeight="1" x14ac:dyDescent="0.3">
      <c r="A2039" s="46" t="s">
        <v>1342</v>
      </c>
      <c r="B2039" s="46" t="s">
        <v>1332</v>
      </c>
      <c r="C2039" s="50"/>
      <c r="D2039" s="51"/>
      <c r="E2039" s="81"/>
      <c r="F2039" s="52"/>
      <c r="G2039" s="50"/>
      <c r="H2039" s="54"/>
      <c r="I2039" s="53"/>
      <c r="J2039" s="53"/>
      <c r="K2039" s="65"/>
      <c r="L2039" s="79"/>
      <c r="M2039" s="79"/>
      <c r="N2039" s="60"/>
      <c r="O2039" s="88" t="s">
        <v>1686</v>
      </c>
      <c r="P2039" s="83">
        <v>45033.537349537037</v>
      </c>
      <c r="Q2039" s="88" t="s">
        <v>10875</v>
      </c>
      <c r="R2039" s="88"/>
      <c r="S2039" s="88" t="s">
        <v>10876</v>
      </c>
      <c r="T2039" s="88" t="s">
        <v>9732</v>
      </c>
      <c r="U2039" s="88" t="s">
        <v>10016</v>
      </c>
      <c r="V2039" s="88" t="s">
        <v>10877</v>
      </c>
      <c r="W2039" s="78" t="s">
        <v>10878</v>
      </c>
      <c r="X2039" s="83">
        <v>45033.537349537037</v>
      </c>
      <c r="Y2039" s="88" t="s">
        <v>1692</v>
      </c>
      <c r="Z2039" s="88" t="b">
        <v>0</v>
      </c>
      <c r="AA2039" s="88" t="b">
        <v>0</v>
      </c>
      <c r="AB2039" s="88"/>
      <c r="AC2039" s="88">
        <v>6</v>
      </c>
      <c r="AD2039" s="88">
        <v>0</v>
      </c>
      <c r="AE2039" s="88" t="s">
        <v>1693</v>
      </c>
      <c r="AF2039" s="88" t="b">
        <v>0</v>
      </c>
      <c r="AG2039" s="88" t="b">
        <v>0</v>
      </c>
      <c r="AH2039" s="88"/>
      <c r="AI2039" s="88"/>
      <c r="AJ2039" s="88"/>
      <c r="AK2039" s="88" t="s">
        <v>10879</v>
      </c>
      <c r="AL2039" s="88" t="s">
        <v>10880</v>
      </c>
      <c r="AM2039" s="88" t="s">
        <v>10879</v>
      </c>
      <c r="AN2039" s="88">
        <v>0</v>
      </c>
      <c r="AO2039" s="88" t="s">
        <v>10326</v>
      </c>
      <c r="AP2039" s="88" t="b">
        <v>0</v>
      </c>
      <c r="AQ2039" s="88" t="b">
        <v>0</v>
      </c>
      <c r="AR2039" s="88"/>
      <c r="AS2039" s="88" t="b">
        <v>0</v>
      </c>
      <c r="AT2039" s="88">
        <v>1</v>
      </c>
      <c r="AU2039" s="88">
        <v>1</v>
      </c>
    </row>
    <row r="2040" spans="1:47" ht="15" customHeight="1" x14ac:dyDescent="0.3">
      <c r="A2040" s="46" t="s">
        <v>1390</v>
      </c>
      <c r="B2040" s="46" t="s">
        <v>1332</v>
      </c>
      <c r="C2040" s="50"/>
      <c r="D2040" s="51"/>
      <c r="E2040" s="81"/>
      <c r="F2040" s="52"/>
      <c r="G2040" s="50"/>
      <c r="H2040" s="54"/>
      <c r="I2040" s="53"/>
      <c r="J2040" s="53"/>
      <c r="K2040" s="65"/>
      <c r="L2040" s="79"/>
      <c r="M2040" s="79"/>
      <c r="N2040" s="60"/>
      <c r="O2040" s="88" t="s">
        <v>1686</v>
      </c>
      <c r="P2040" s="83">
        <v>45033.61824074074</v>
      </c>
      <c r="Q2040" s="88" t="s">
        <v>10881</v>
      </c>
      <c r="R2040" s="88"/>
      <c r="S2040" s="88" t="s">
        <v>10882</v>
      </c>
      <c r="T2040" s="88" t="s">
        <v>9732</v>
      </c>
      <c r="U2040" s="88" t="s">
        <v>1390</v>
      </c>
      <c r="V2040" s="88" t="s">
        <v>10883</v>
      </c>
      <c r="W2040" s="78" t="s">
        <v>10884</v>
      </c>
      <c r="X2040" s="83">
        <v>45033.61824074074</v>
      </c>
      <c r="Y2040" s="88" t="s">
        <v>1692</v>
      </c>
      <c r="Z2040" s="88" t="b">
        <v>0</v>
      </c>
      <c r="AA2040" s="88" t="b">
        <v>0</v>
      </c>
      <c r="AB2040" s="88"/>
      <c r="AC2040" s="88">
        <v>1</v>
      </c>
      <c r="AD2040" s="88">
        <v>0</v>
      </c>
      <c r="AE2040" s="88" t="s">
        <v>1693</v>
      </c>
      <c r="AF2040" s="88" t="b">
        <v>0</v>
      </c>
      <c r="AG2040" s="88" t="b">
        <v>0</v>
      </c>
      <c r="AH2040" s="88"/>
      <c r="AI2040" s="88"/>
      <c r="AJ2040" s="88"/>
      <c r="AK2040" s="88" t="s">
        <v>10879</v>
      </c>
      <c r="AL2040" s="88" t="s">
        <v>10880</v>
      </c>
      <c r="AM2040" s="88" t="s">
        <v>10879</v>
      </c>
      <c r="AN2040" s="88">
        <v>0</v>
      </c>
      <c r="AO2040" s="88" t="s">
        <v>10326</v>
      </c>
      <c r="AP2040" s="88" t="b">
        <v>0</v>
      </c>
      <c r="AQ2040" s="88" t="b">
        <v>0</v>
      </c>
      <c r="AR2040" s="88"/>
      <c r="AS2040" s="88" t="b">
        <v>0</v>
      </c>
      <c r="AT2040" s="88">
        <v>1</v>
      </c>
      <c r="AU2040" s="88">
        <v>1</v>
      </c>
    </row>
    <row r="2041" spans="1:47" ht="15" customHeight="1" x14ac:dyDescent="0.3">
      <c r="A2041" s="46" t="s">
        <v>1332</v>
      </c>
      <c r="B2041" s="46" t="s">
        <v>1426</v>
      </c>
      <c r="C2041" s="50"/>
      <c r="D2041" s="51"/>
      <c r="E2041" s="81"/>
      <c r="F2041" s="52"/>
      <c r="G2041" s="50"/>
      <c r="H2041" s="54"/>
      <c r="I2041" s="53"/>
      <c r="J2041" s="53"/>
      <c r="K2041" s="65"/>
      <c r="L2041" s="79"/>
      <c r="M2041" s="79"/>
      <c r="N2041" s="60"/>
      <c r="O2041" s="88" t="s">
        <v>1697</v>
      </c>
      <c r="P2041" s="83">
        <v>45033.372615740744</v>
      </c>
      <c r="Q2041" s="88" t="s">
        <v>10885</v>
      </c>
      <c r="R2041" s="88"/>
      <c r="S2041" s="88" t="s">
        <v>10879</v>
      </c>
      <c r="T2041" s="88" t="s">
        <v>9732</v>
      </c>
      <c r="U2041" s="88" t="s">
        <v>1332</v>
      </c>
      <c r="V2041" s="88" t="s">
        <v>10880</v>
      </c>
      <c r="W2041" s="78" t="s">
        <v>10886</v>
      </c>
      <c r="X2041" s="83">
        <v>45033.372615740744</v>
      </c>
      <c r="Y2041" s="88" t="s">
        <v>1692</v>
      </c>
      <c r="Z2041" s="88" t="b">
        <v>0</v>
      </c>
      <c r="AA2041" s="88" t="b">
        <v>0</v>
      </c>
      <c r="AB2041" s="88"/>
      <c r="AC2041" s="88">
        <v>18</v>
      </c>
      <c r="AD2041" s="88">
        <v>0</v>
      </c>
      <c r="AE2041" s="88" t="s">
        <v>1693</v>
      </c>
      <c r="AF2041" s="88" t="b">
        <v>0</v>
      </c>
      <c r="AG2041" s="88" t="b">
        <v>0</v>
      </c>
      <c r="AH2041" s="88"/>
      <c r="AI2041" s="88"/>
      <c r="AJ2041" s="88"/>
      <c r="AK2041" s="88" t="s">
        <v>10326</v>
      </c>
      <c r="AL2041" s="88" t="s">
        <v>10627</v>
      </c>
      <c r="AM2041" s="88" t="s">
        <v>10326</v>
      </c>
      <c r="AN2041" s="88">
        <v>2</v>
      </c>
      <c r="AO2041" s="88" t="s">
        <v>10326</v>
      </c>
      <c r="AP2041" s="88" t="b">
        <v>0</v>
      </c>
      <c r="AQ2041" s="88" t="b">
        <v>0</v>
      </c>
      <c r="AR2041" s="88"/>
      <c r="AS2041" s="88" t="b">
        <v>0</v>
      </c>
      <c r="AT2041" s="88">
        <v>0</v>
      </c>
      <c r="AU2041" s="88">
        <v>1</v>
      </c>
    </row>
    <row r="2042" spans="1:47" ht="15" customHeight="1" x14ac:dyDescent="0.3">
      <c r="A2042" s="46" t="s">
        <v>1454</v>
      </c>
      <c r="B2042" s="46" t="s">
        <v>1426</v>
      </c>
      <c r="C2042" s="50"/>
      <c r="D2042" s="51"/>
      <c r="E2042" s="81"/>
      <c r="F2042" s="52"/>
      <c r="G2042" s="50"/>
      <c r="H2042" s="54"/>
      <c r="I2042" s="53"/>
      <c r="J2042" s="53"/>
      <c r="K2042" s="65"/>
      <c r="L2042" s="79"/>
      <c r="M2042" s="79"/>
      <c r="N2042" s="60"/>
      <c r="O2042" s="88" t="s">
        <v>1697</v>
      </c>
      <c r="P2042" s="83">
        <v>45033.595925925925</v>
      </c>
      <c r="Q2042" s="88" t="s">
        <v>10887</v>
      </c>
      <c r="R2042" s="88"/>
      <c r="S2042" s="88" t="s">
        <v>10888</v>
      </c>
      <c r="T2042" s="88" t="s">
        <v>9732</v>
      </c>
      <c r="U2042" s="88" t="s">
        <v>1454</v>
      </c>
      <c r="V2042" s="88" t="s">
        <v>10889</v>
      </c>
      <c r="W2042" s="78" t="s">
        <v>10890</v>
      </c>
      <c r="X2042" s="83">
        <v>45033.595925925925</v>
      </c>
      <c r="Y2042" s="88" t="s">
        <v>1692</v>
      </c>
      <c r="Z2042" s="88" t="b">
        <v>0</v>
      </c>
      <c r="AA2042" s="88" t="b">
        <v>0</v>
      </c>
      <c r="AB2042" s="88"/>
      <c r="AC2042" s="88">
        <v>4</v>
      </c>
      <c r="AD2042" s="88">
        <v>0</v>
      </c>
      <c r="AE2042" s="88" t="s">
        <v>1693</v>
      </c>
      <c r="AF2042" s="88" t="b">
        <v>0</v>
      </c>
      <c r="AG2042" s="88" t="b">
        <v>0</v>
      </c>
      <c r="AH2042" s="88"/>
      <c r="AI2042" s="88"/>
      <c r="AJ2042" s="88"/>
      <c r="AK2042" s="88" t="s">
        <v>10326</v>
      </c>
      <c r="AL2042" s="88" t="s">
        <v>10627</v>
      </c>
      <c r="AM2042" s="88" t="s">
        <v>10326</v>
      </c>
      <c r="AN2042" s="88">
        <v>0</v>
      </c>
      <c r="AO2042" s="88" t="s">
        <v>10326</v>
      </c>
      <c r="AP2042" s="88" t="b">
        <v>0</v>
      </c>
      <c r="AQ2042" s="88" t="b">
        <v>0</v>
      </c>
      <c r="AR2042" s="88"/>
      <c r="AS2042" s="88" t="b">
        <v>0</v>
      </c>
      <c r="AT2042" s="88">
        <v>0</v>
      </c>
      <c r="AU2042" s="88">
        <v>1</v>
      </c>
    </row>
    <row r="2043" spans="1:47" ht="15" customHeight="1" x14ac:dyDescent="0.3">
      <c r="A2043" s="46" t="s">
        <v>1455</v>
      </c>
      <c r="B2043" s="46" t="s">
        <v>1426</v>
      </c>
      <c r="C2043" s="50"/>
      <c r="D2043" s="51"/>
      <c r="E2043" s="81"/>
      <c r="F2043" s="52"/>
      <c r="G2043" s="50"/>
      <c r="H2043" s="54"/>
      <c r="I2043" s="53"/>
      <c r="J2043" s="53"/>
      <c r="K2043" s="65"/>
      <c r="L2043" s="79"/>
      <c r="M2043" s="79"/>
      <c r="N2043" s="60"/>
      <c r="O2043" s="88" t="s">
        <v>1697</v>
      </c>
      <c r="P2043" s="83">
        <v>45033.691678240742</v>
      </c>
      <c r="Q2043" s="88" t="s">
        <v>10891</v>
      </c>
      <c r="R2043" s="88"/>
      <c r="S2043" s="88" t="s">
        <v>10892</v>
      </c>
      <c r="T2043" s="88" t="s">
        <v>9732</v>
      </c>
      <c r="U2043" s="88" t="s">
        <v>10893</v>
      </c>
      <c r="V2043" s="88" t="s">
        <v>10894</v>
      </c>
      <c r="W2043" s="78" t="s">
        <v>10895</v>
      </c>
      <c r="X2043" s="83">
        <v>45033.691678240742</v>
      </c>
      <c r="Y2043" s="88" t="s">
        <v>1692</v>
      </c>
      <c r="Z2043" s="88" t="b">
        <v>0</v>
      </c>
      <c r="AA2043" s="88" t="b">
        <v>0</v>
      </c>
      <c r="AB2043" s="88"/>
      <c r="AC2043" s="88">
        <v>1</v>
      </c>
      <c r="AD2043" s="88">
        <v>0</v>
      </c>
      <c r="AE2043" s="88" t="s">
        <v>1693</v>
      </c>
      <c r="AF2043" s="88" t="b">
        <v>0</v>
      </c>
      <c r="AG2043" s="88" t="b">
        <v>0</v>
      </c>
      <c r="AH2043" s="88"/>
      <c r="AI2043" s="88"/>
      <c r="AJ2043" s="88"/>
      <c r="AK2043" s="88" t="s">
        <v>10326</v>
      </c>
      <c r="AL2043" s="88" t="s">
        <v>10627</v>
      </c>
      <c r="AM2043" s="88" t="s">
        <v>10326</v>
      </c>
      <c r="AN2043" s="88">
        <v>0</v>
      </c>
      <c r="AO2043" s="88" t="s">
        <v>10326</v>
      </c>
      <c r="AP2043" s="88" t="b">
        <v>0</v>
      </c>
      <c r="AQ2043" s="88" t="b">
        <v>0</v>
      </c>
      <c r="AR2043" s="88"/>
      <c r="AS2043" s="88" t="b">
        <v>0</v>
      </c>
      <c r="AT2043" s="88">
        <v>0</v>
      </c>
      <c r="AU2043" s="88">
        <v>1</v>
      </c>
    </row>
    <row r="2044" spans="1:47" ht="15" customHeight="1" x14ac:dyDescent="0.3">
      <c r="A2044" s="46" t="s">
        <v>1456</v>
      </c>
      <c r="B2044" s="46" t="s">
        <v>1426</v>
      </c>
      <c r="C2044" s="50"/>
      <c r="D2044" s="51"/>
      <c r="E2044" s="81"/>
      <c r="F2044" s="52"/>
      <c r="G2044" s="50"/>
      <c r="H2044" s="54"/>
      <c r="I2044" s="53"/>
      <c r="J2044" s="53"/>
      <c r="K2044" s="65"/>
      <c r="L2044" s="79"/>
      <c r="M2044" s="79"/>
      <c r="N2044" s="60"/>
      <c r="O2044" s="88" t="s">
        <v>1697</v>
      </c>
      <c r="P2044" s="83">
        <v>45033.794282407405</v>
      </c>
      <c r="Q2044" s="88" t="s">
        <v>10896</v>
      </c>
      <c r="R2044" s="88"/>
      <c r="S2044" s="88" t="s">
        <v>10897</v>
      </c>
      <c r="T2044" s="88" t="s">
        <v>9732</v>
      </c>
      <c r="U2044" s="88" t="s">
        <v>1456</v>
      </c>
      <c r="V2044" s="88" t="s">
        <v>10898</v>
      </c>
      <c r="W2044" s="78" t="s">
        <v>10899</v>
      </c>
      <c r="X2044" s="83">
        <v>45033.794282407405</v>
      </c>
      <c r="Y2044" s="88" t="s">
        <v>1692</v>
      </c>
      <c r="Z2044" s="88" t="b">
        <v>0</v>
      </c>
      <c r="AA2044" s="88" t="b">
        <v>0</v>
      </c>
      <c r="AB2044" s="88"/>
      <c r="AC2044" s="88">
        <v>1</v>
      </c>
      <c r="AD2044" s="88">
        <v>0</v>
      </c>
      <c r="AE2044" s="88" t="s">
        <v>1693</v>
      </c>
      <c r="AF2044" s="88" t="b">
        <v>0</v>
      </c>
      <c r="AG2044" s="88" t="b">
        <v>0</v>
      </c>
      <c r="AH2044" s="88"/>
      <c r="AI2044" s="88"/>
      <c r="AJ2044" s="88"/>
      <c r="AK2044" s="88" t="s">
        <v>10326</v>
      </c>
      <c r="AL2044" s="88" t="s">
        <v>10627</v>
      </c>
      <c r="AM2044" s="88" t="s">
        <v>10326</v>
      </c>
      <c r="AN2044" s="88">
        <v>0</v>
      </c>
      <c r="AO2044" s="88" t="s">
        <v>10326</v>
      </c>
      <c r="AP2044" s="88" t="b">
        <v>0</v>
      </c>
      <c r="AQ2044" s="88" t="b">
        <v>0</v>
      </c>
      <c r="AR2044" s="88"/>
      <c r="AS2044" s="88" t="b">
        <v>0</v>
      </c>
      <c r="AT2044" s="88">
        <v>0</v>
      </c>
      <c r="AU2044" s="88">
        <v>1</v>
      </c>
    </row>
    <row r="2045" spans="1:47" ht="15" customHeight="1" x14ac:dyDescent="0.3">
      <c r="A2045" s="46" t="s">
        <v>1426</v>
      </c>
      <c r="B2045" s="46" t="s">
        <v>1426</v>
      </c>
      <c r="C2045" s="50"/>
      <c r="D2045" s="51"/>
      <c r="E2045" s="81"/>
      <c r="F2045" s="52"/>
      <c r="G2045" s="50"/>
      <c r="H2045" s="54"/>
      <c r="I2045" s="53"/>
      <c r="J2045" s="53"/>
      <c r="K2045" s="65"/>
      <c r="L2045" s="79"/>
      <c r="M2045" s="79"/>
      <c r="N2045" s="60"/>
      <c r="O2045" s="88" t="s">
        <v>1736</v>
      </c>
      <c r="P2045" s="83">
        <v>45032.996979166666</v>
      </c>
      <c r="Q2045" s="88"/>
      <c r="R2045" s="78" t="s">
        <v>10900</v>
      </c>
      <c r="S2045" s="88" t="s">
        <v>10326</v>
      </c>
      <c r="T2045" s="88" t="s">
        <v>9732</v>
      </c>
      <c r="U2045" s="88" t="s">
        <v>1426</v>
      </c>
      <c r="V2045" s="88" t="s">
        <v>10627</v>
      </c>
      <c r="W2045" s="78" t="s">
        <v>10901</v>
      </c>
      <c r="X2045" s="83">
        <v>45032.996979166666</v>
      </c>
      <c r="Y2045" s="88" t="s">
        <v>1692</v>
      </c>
      <c r="Z2045" s="88" t="b">
        <v>0</v>
      </c>
      <c r="AA2045" s="88" t="b">
        <v>0</v>
      </c>
      <c r="AB2045" s="88"/>
      <c r="AC2045" s="88">
        <v>516</v>
      </c>
      <c r="AD2045" s="88">
        <v>26</v>
      </c>
      <c r="AE2045" s="88" t="s">
        <v>1693</v>
      </c>
      <c r="AF2045" s="88" t="b">
        <v>0</v>
      </c>
      <c r="AG2045" s="88" t="b">
        <v>0</v>
      </c>
      <c r="AH2045" s="88" t="s">
        <v>10902</v>
      </c>
      <c r="AI2045" s="88" t="b">
        <v>0</v>
      </c>
      <c r="AJ2045" s="88">
        <v>0.95</v>
      </c>
      <c r="AK2045" s="88"/>
      <c r="AL2045" s="88"/>
      <c r="AM2045" s="88" t="s">
        <v>10326</v>
      </c>
      <c r="AN2045" s="88">
        <v>0</v>
      </c>
      <c r="AO2045" s="88"/>
      <c r="AP2045" s="88"/>
      <c r="AQ2045" s="88"/>
      <c r="AR2045" s="88"/>
      <c r="AS2045" s="88"/>
      <c r="AT2045" s="88"/>
      <c r="AU2045" s="88">
        <v>1</v>
      </c>
    </row>
    <row r="2046" spans="1:47" ht="15" customHeight="1" x14ac:dyDescent="0.3">
      <c r="A2046" s="46" t="s">
        <v>1183</v>
      </c>
      <c r="B2046" s="46" t="s">
        <v>1183</v>
      </c>
      <c r="C2046" s="50"/>
      <c r="D2046" s="51"/>
      <c r="E2046" s="81"/>
      <c r="F2046" s="52"/>
      <c r="G2046" s="50"/>
      <c r="H2046" s="54"/>
      <c r="I2046" s="53"/>
      <c r="J2046" s="53"/>
      <c r="K2046" s="65"/>
      <c r="L2046" s="79"/>
      <c r="M2046" s="79"/>
      <c r="N2046" s="60"/>
      <c r="O2046" s="88" t="s">
        <v>1736</v>
      </c>
      <c r="P2046" s="83">
        <v>45033.828055555554</v>
      </c>
      <c r="Q2046" s="88"/>
      <c r="R2046" s="78" t="s">
        <v>5230</v>
      </c>
      <c r="S2046" s="88" t="s">
        <v>5288</v>
      </c>
      <c r="T2046" s="88" t="s">
        <v>1742</v>
      </c>
      <c r="U2046" s="88" t="s">
        <v>10903</v>
      </c>
      <c r="V2046" s="88" t="s">
        <v>8777</v>
      </c>
      <c r="W2046" s="78" t="s">
        <v>10904</v>
      </c>
      <c r="X2046" s="83">
        <v>45033.828055555554</v>
      </c>
      <c r="Y2046" s="88" t="s">
        <v>1692</v>
      </c>
      <c r="Z2046" s="88" t="b">
        <v>0</v>
      </c>
      <c r="AA2046" s="88" t="b">
        <v>0</v>
      </c>
      <c r="AB2046" s="88"/>
      <c r="AC2046" s="88">
        <v>5</v>
      </c>
      <c r="AD2046" s="88">
        <v>0</v>
      </c>
      <c r="AE2046" s="88" t="s">
        <v>1693</v>
      </c>
      <c r="AF2046" s="88" t="b">
        <v>0</v>
      </c>
      <c r="AG2046" s="88" t="b">
        <v>0</v>
      </c>
      <c r="AH2046" s="88" t="s">
        <v>5232</v>
      </c>
      <c r="AI2046" s="88" t="b">
        <v>0</v>
      </c>
      <c r="AJ2046" s="88">
        <v>1</v>
      </c>
      <c r="AK2046" s="88"/>
      <c r="AL2046" s="88"/>
      <c r="AM2046" s="88" t="s">
        <v>5288</v>
      </c>
      <c r="AN2046" s="88">
        <v>0</v>
      </c>
      <c r="AO2046" s="88"/>
      <c r="AP2046" s="88"/>
      <c r="AQ2046" s="88"/>
      <c r="AR2046" s="88"/>
      <c r="AS2046" s="88"/>
      <c r="AT2046" s="88"/>
      <c r="AU2046" s="88">
        <v>2</v>
      </c>
    </row>
    <row r="2047" spans="1:47" ht="15" customHeight="1" x14ac:dyDescent="0.3">
      <c r="A2047" s="46" t="s">
        <v>1183</v>
      </c>
      <c r="B2047" s="46" t="s">
        <v>1183</v>
      </c>
      <c r="C2047" s="50"/>
      <c r="D2047" s="51"/>
      <c r="E2047" s="81"/>
      <c r="F2047" s="52"/>
      <c r="G2047" s="50"/>
      <c r="H2047" s="54"/>
      <c r="I2047" s="53"/>
      <c r="J2047" s="53"/>
      <c r="K2047" s="65"/>
      <c r="L2047" s="79"/>
      <c r="M2047" s="79"/>
      <c r="N2047" s="60"/>
      <c r="O2047" s="88" t="s">
        <v>1736</v>
      </c>
      <c r="P2047" s="83">
        <v>45033.825300925928</v>
      </c>
      <c r="Q2047" s="88"/>
      <c r="R2047" s="78" t="s">
        <v>5230</v>
      </c>
      <c r="S2047" s="88" t="s">
        <v>10905</v>
      </c>
      <c r="T2047" s="88" t="s">
        <v>10906</v>
      </c>
      <c r="U2047" s="88" t="s">
        <v>10903</v>
      </c>
      <c r="V2047" s="88" t="s">
        <v>10907</v>
      </c>
      <c r="W2047" s="78" t="s">
        <v>10908</v>
      </c>
      <c r="X2047" s="83">
        <v>45033.825300925928</v>
      </c>
      <c r="Y2047" s="88" t="s">
        <v>1692</v>
      </c>
      <c r="Z2047" s="88" t="b">
        <v>0</v>
      </c>
      <c r="AA2047" s="88" t="b">
        <v>0</v>
      </c>
      <c r="AB2047" s="88"/>
      <c r="AC2047" s="88">
        <v>2</v>
      </c>
      <c r="AD2047" s="88">
        <v>1</v>
      </c>
      <c r="AE2047" s="88" t="s">
        <v>1693</v>
      </c>
      <c r="AF2047" s="88" t="b">
        <v>0</v>
      </c>
      <c r="AG2047" s="88" t="b">
        <v>0</v>
      </c>
      <c r="AH2047" s="88" t="s">
        <v>5232</v>
      </c>
      <c r="AI2047" s="88" t="b">
        <v>0</v>
      </c>
      <c r="AJ2047" s="88">
        <v>0.75</v>
      </c>
      <c r="AK2047" s="88"/>
      <c r="AL2047" s="88"/>
      <c r="AM2047" s="88" t="s">
        <v>10905</v>
      </c>
      <c r="AN2047" s="88">
        <v>0</v>
      </c>
      <c r="AO2047" s="88"/>
      <c r="AP2047" s="88"/>
      <c r="AQ2047" s="88"/>
      <c r="AR2047" s="88"/>
      <c r="AS2047" s="88"/>
      <c r="AT2047" s="88"/>
      <c r="AU2047" s="88">
        <v>2</v>
      </c>
    </row>
    <row r="2048" spans="1:47" ht="15" customHeight="1" x14ac:dyDescent="0.3">
      <c r="A2048" s="46" t="s">
        <v>1457</v>
      </c>
      <c r="B2048" s="46" t="s">
        <v>1458</v>
      </c>
      <c r="C2048" s="50"/>
      <c r="D2048" s="51"/>
      <c r="E2048" s="81"/>
      <c r="F2048" s="52"/>
      <c r="G2048" s="50"/>
      <c r="H2048" s="54"/>
      <c r="I2048" s="53"/>
      <c r="J2048" s="53"/>
      <c r="K2048" s="65"/>
      <c r="L2048" s="79"/>
      <c r="M2048" s="79"/>
      <c r="N2048" s="60"/>
      <c r="O2048" s="88" t="s">
        <v>1686</v>
      </c>
      <c r="P2048" s="83">
        <v>45031.795902777776</v>
      </c>
      <c r="Q2048" s="88" t="s">
        <v>10909</v>
      </c>
      <c r="R2048" s="88"/>
      <c r="S2048" s="88" t="s">
        <v>10910</v>
      </c>
      <c r="T2048" s="88" t="s">
        <v>10911</v>
      </c>
      <c r="U2048" s="88" t="s">
        <v>10912</v>
      </c>
      <c r="V2048" s="88" t="s">
        <v>10913</v>
      </c>
      <c r="W2048" s="78" t="s">
        <v>10914</v>
      </c>
      <c r="X2048" s="83">
        <v>45031.795902777776</v>
      </c>
      <c r="Y2048" s="88" t="s">
        <v>1692</v>
      </c>
      <c r="Z2048" s="88" t="b">
        <v>0</v>
      </c>
      <c r="AA2048" s="88" t="b">
        <v>0</v>
      </c>
      <c r="AB2048" s="88"/>
      <c r="AC2048" s="88">
        <v>1</v>
      </c>
      <c r="AD2048" s="88">
        <v>0</v>
      </c>
      <c r="AE2048" s="88" t="s">
        <v>1693</v>
      </c>
      <c r="AF2048" s="88" t="b">
        <v>0</v>
      </c>
      <c r="AG2048" s="88" t="b">
        <v>0</v>
      </c>
      <c r="AH2048" s="88"/>
      <c r="AI2048" s="88"/>
      <c r="AJ2048" s="88"/>
      <c r="AK2048" s="88" t="s">
        <v>10915</v>
      </c>
      <c r="AL2048" s="88" t="s">
        <v>10916</v>
      </c>
      <c r="AM2048" s="88" t="s">
        <v>10915</v>
      </c>
      <c r="AN2048" s="88">
        <v>0</v>
      </c>
      <c r="AO2048" s="88" t="s">
        <v>10917</v>
      </c>
      <c r="AP2048" s="88" t="b">
        <v>1</v>
      </c>
      <c r="AQ2048" s="88" t="b">
        <v>0</v>
      </c>
      <c r="AR2048" s="88"/>
      <c r="AS2048" s="88" t="b">
        <v>0</v>
      </c>
      <c r="AT2048" s="88">
        <v>1</v>
      </c>
      <c r="AU2048" s="88">
        <v>1</v>
      </c>
    </row>
    <row r="2049" spans="1:47" ht="15" customHeight="1" x14ac:dyDescent="0.3">
      <c r="A2049" s="46" t="s">
        <v>1458</v>
      </c>
      <c r="B2049" s="46" t="s">
        <v>1457</v>
      </c>
      <c r="C2049" s="50"/>
      <c r="D2049" s="51"/>
      <c r="E2049" s="81"/>
      <c r="F2049" s="52"/>
      <c r="G2049" s="50"/>
      <c r="H2049" s="54"/>
      <c r="I2049" s="53"/>
      <c r="J2049" s="53"/>
      <c r="K2049" s="65"/>
      <c r="L2049" s="79"/>
      <c r="M2049" s="79"/>
      <c r="N2049" s="60"/>
      <c r="O2049" s="88" t="s">
        <v>1697</v>
      </c>
      <c r="P2049" s="83">
        <v>45031.795474537037</v>
      </c>
      <c r="Q2049" s="88" t="s">
        <v>10918</v>
      </c>
      <c r="R2049" s="88"/>
      <c r="S2049" s="88" t="s">
        <v>10915</v>
      </c>
      <c r="T2049" s="88" t="s">
        <v>10911</v>
      </c>
      <c r="U2049" s="88" t="s">
        <v>1458</v>
      </c>
      <c r="V2049" s="88" t="s">
        <v>10916</v>
      </c>
      <c r="W2049" s="78" t="s">
        <v>10919</v>
      </c>
      <c r="X2049" s="83">
        <v>45031.795474537037</v>
      </c>
      <c r="Y2049" s="88" t="s">
        <v>1692</v>
      </c>
      <c r="Z2049" s="88" t="b">
        <v>0</v>
      </c>
      <c r="AA2049" s="88" t="b">
        <v>0</v>
      </c>
      <c r="AB2049" s="88"/>
      <c r="AC2049" s="88">
        <v>4</v>
      </c>
      <c r="AD2049" s="88">
        <v>0</v>
      </c>
      <c r="AE2049" s="88" t="s">
        <v>1693</v>
      </c>
      <c r="AF2049" s="88" t="b">
        <v>0</v>
      </c>
      <c r="AG2049" s="88" t="b">
        <v>0</v>
      </c>
      <c r="AH2049" s="88"/>
      <c r="AI2049" s="88"/>
      <c r="AJ2049" s="88"/>
      <c r="AK2049" s="88" t="s">
        <v>10917</v>
      </c>
      <c r="AL2049" s="88" t="s">
        <v>10920</v>
      </c>
      <c r="AM2049" s="88" t="s">
        <v>10917</v>
      </c>
      <c r="AN2049" s="88">
        <v>1</v>
      </c>
      <c r="AO2049" s="88" t="s">
        <v>10917</v>
      </c>
      <c r="AP2049" s="88" t="b">
        <v>0</v>
      </c>
      <c r="AQ2049" s="88" t="b">
        <v>0</v>
      </c>
      <c r="AR2049" s="88"/>
      <c r="AS2049" s="88" t="b">
        <v>0</v>
      </c>
      <c r="AT2049" s="88">
        <v>0</v>
      </c>
      <c r="AU2049" s="88">
        <v>1</v>
      </c>
    </row>
    <row r="2050" spans="1:47" ht="15" customHeight="1" x14ac:dyDescent="0.3">
      <c r="A2050" s="46" t="s">
        <v>1459</v>
      </c>
      <c r="B2050" s="46" t="s">
        <v>1457</v>
      </c>
      <c r="C2050" s="50"/>
      <c r="D2050" s="51"/>
      <c r="E2050" s="81"/>
      <c r="F2050" s="52"/>
      <c r="G2050" s="50"/>
      <c r="H2050" s="54"/>
      <c r="I2050" s="53"/>
      <c r="J2050" s="53"/>
      <c r="K2050" s="65"/>
      <c r="L2050" s="79"/>
      <c r="M2050" s="79"/>
      <c r="N2050" s="60"/>
      <c r="O2050" s="88" t="s">
        <v>1697</v>
      </c>
      <c r="P2050" s="83">
        <v>45031.797222222223</v>
      </c>
      <c r="Q2050" s="88" t="s">
        <v>10921</v>
      </c>
      <c r="R2050" s="88"/>
      <c r="S2050" s="88" t="s">
        <v>10922</v>
      </c>
      <c r="T2050" s="88" t="s">
        <v>10911</v>
      </c>
      <c r="U2050" s="88" t="s">
        <v>1459</v>
      </c>
      <c r="V2050" s="88" t="s">
        <v>10923</v>
      </c>
      <c r="W2050" s="78" t="s">
        <v>10924</v>
      </c>
      <c r="X2050" s="83">
        <v>45031.797222222223</v>
      </c>
      <c r="Y2050" s="88" t="s">
        <v>1692</v>
      </c>
      <c r="Z2050" s="88" t="b">
        <v>0</v>
      </c>
      <c r="AA2050" s="88" t="b">
        <v>0</v>
      </c>
      <c r="AB2050" s="88"/>
      <c r="AC2050" s="88">
        <v>2</v>
      </c>
      <c r="AD2050" s="88">
        <v>0</v>
      </c>
      <c r="AE2050" s="88" t="s">
        <v>1693</v>
      </c>
      <c r="AF2050" s="88" t="b">
        <v>0</v>
      </c>
      <c r="AG2050" s="88" t="b">
        <v>0</v>
      </c>
      <c r="AH2050" s="88"/>
      <c r="AI2050" s="88"/>
      <c r="AJ2050" s="88"/>
      <c r="AK2050" s="88" t="s">
        <v>10917</v>
      </c>
      <c r="AL2050" s="88" t="s">
        <v>10920</v>
      </c>
      <c r="AM2050" s="88" t="s">
        <v>10917</v>
      </c>
      <c r="AN2050" s="88">
        <v>0</v>
      </c>
      <c r="AO2050" s="88" t="s">
        <v>10917</v>
      </c>
      <c r="AP2050" s="88" t="b">
        <v>0</v>
      </c>
      <c r="AQ2050" s="88" t="b">
        <v>0</v>
      </c>
      <c r="AR2050" s="88"/>
      <c r="AS2050" s="88" t="b">
        <v>0</v>
      </c>
      <c r="AT2050" s="88">
        <v>0</v>
      </c>
      <c r="AU2050" s="88">
        <v>1</v>
      </c>
    </row>
    <row r="2051" spans="1:47" ht="15" customHeight="1" x14ac:dyDescent="0.3">
      <c r="A2051" s="46" t="s">
        <v>1457</v>
      </c>
      <c r="B2051" s="46" t="s">
        <v>1457</v>
      </c>
      <c r="C2051" s="50"/>
      <c r="D2051" s="51"/>
      <c r="E2051" s="81"/>
      <c r="F2051" s="52"/>
      <c r="G2051" s="50"/>
      <c r="H2051" s="54"/>
      <c r="I2051" s="53"/>
      <c r="J2051" s="53"/>
      <c r="K2051" s="65"/>
      <c r="L2051" s="79"/>
      <c r="M2051" s="79"/>
      <c r="N2051" s="60"/>
      <c r="O2051" s="88" t="s">
        <v>1736</v>
      </c>
      <c r="P2051" s="83">
        <v>45031.794722222221</v>
      </c>
      <c r="Q2051" s="88"/>
      <c r="R2051" s="78" t="s">
        <v>10925</v>
      </c>
      <c r="S2051" s="88" t="s">
        <v>10917</v>
      </c>
      <c r="T2051" s="88" t="s">
        <v>10911</v>
      </c>
      <c r="U2051" s="88" t="s">
        <v>10912</v>
      </c>
      <c r="V2051" s="88" t="s">
        <v>10920</v>
      </c>
      <c r="W2051" s="78" t="s">
        <v>10926</v>
      </c>
      <c r="X2051" s="83">
        <v>45031.794722222221</v>
      </c>
      <c r="Y2051" s="88" t="s">
        <v>1692</v>
      </c>
      <c r="Z2051" s="88" t="b">
        <v>0</v>
      </c>
      <c r="AA2051" s="88" t="b">
        <v>0</v>
      </c>
      <c r="AB2051" s="88"/>
      <c r="AC2051" s="88">
        <v>2</v>
      </c>
      <c r="AD2051" s="88">
        <v>0</v>
      </c>
      <c r="AE2051" s="88" t="s">
        <v>1693</v>
      </c>
      <c r="AF2051" s="88" t="b">
        <v>0</v>
      </c>
      <c r="AG2051" s="88" t="b">
        <v>0</v>
      </c>
      <c r="AH2051" s="88" t="s">
        <v>10927</v>
      </c>
      <c r="AI2051" s="88" t="b">
        <v>0</v>
      </c>
      <c r="AJ2051" s="88">
        <v>1</v>
      </c>
      <c r="AK2051" s="88"/>
      <c r="AL2051" s="88"/>
      <c r="AM2051" s="88" t="s">
        <v>10917</v>
      </c>
      <c r="AN2051" s="88">
        <v>0</v>
      </c>
      <c r="AO2051" s="88"/>
      <c r="AP2051" s="88"/>
      <c r="AQ2051" s="88"/>
      <c r="AR2051" s="88"/>
      <c r="AS2051" s="88"/>
      <c r="AT2051" s="88"/>
      <c r="AU2051" s="88">
        <v>1</v>
      </c>
    </row>
    <row r="2052" spans="1:47" ht="15" customHeight="1" x14ac:dyDescent="0.3">
      <c r="A2052" s="46" t="s">
        <v>1460</v>
      </c>
      <c r="B2052" s="46" t="s">
        <v>1460</v>
      </c>
      <c r="C2052" s="50"/>
      <c r="D2052" s="51"/>
      <c r="E2052" s="81"/>
      <c r="F2052" s="52"/>
      <c r="G2052" s="50"/>
      <c r="H2052" s="54"/>
      <c r="I2052" s="53"/>
      <c r="J2052" s="53"/>
      <c r="K2052" s="65"/>
      <c r="L2052" s="79"/>
      <c r="M2052" s="79"/>
      <c r="N2052" s="60"/>
      <c r="O2052" s="88" t="s">
        <v>1736</v>
      </c>
      <c r="P2052" s="83">
        <v>45031.970682870371</v>
      </c>
      <c r="Q2052" s="88"/>
      <c r="R2052" s="78" t="s">
        <v>10928</v>
      </c>
      <c r="S2052" s="88" t="s">
        <v>10929</v>
      </c>
      <c r="T2052" s="88" t="s">
        <v>1742</v>
      </c>
      <c r="U2052" s="88" t="s">
        <v>10930</v>
      </c>
      <c r="V2052" s="88" t="s">
        <v>10931</v>
      </c>
      <c r="W2052" s="78" t="s">
        <v>10932</v>
      </c>
      <c r="X2052" s="83">
        <v>45031.970682870371</v>
      </c>
      <c r="Y2052" s="88" t="s">
        <v>1692</v>
      </c>
      <c r="Z2052" s="88" t="b">
        <v>0</v>
      </c>
      <c r="AA2052" s="88" t="b">
        <v>0</v>
      </c>
      <c r="AB2052" s="88"/>
      <c r="AC2052" s="88">
        <v>8</v>
      </c>
      <c r="AD2052" s="88">
        <v>1</v>
      </c>
      <c r="AE2052" s="88" t="s">
        <v>1693</v>
      </c>
      <c r="AF2052" s="88" t="b">
        <v>0</v>
      </c>
      <c r="AG2052" s="88" t="b">
        <v>0</v>
      </c>
      <c r="AH2052" s="88" t="s">
        <v>10933</v>
      </c>
      <c r="AI2052" s="88" t="b">
        <v>0</v>
      </c>
      <c r="AJ2052" s="88">
        <v>0.91</v>
      </c>
      <c r="AK2052" s="88"/>
      <c r="AL2052" s="88"/>
      <c r="AM2052" s="88" t="s">
        <v>10929</v>
      </c>
      <c r="AN2052" s="88">
        <v>0</v>
      </c>
      <c r="AO2052" s="88"/>
      <c r="AP2052" s="88"/>
      <c r="AQ2052" s="88"/>
      <c r="AR2052" s="88"/>
      <c r="AS2052" s="88"/>
      <c r="AT2052" s="88"/>
      <c r="AU2052" s="88">
        <v>1</v>
      </c>
    </row>
    <row r="2053" spans="1:47" ht="15" customHeight="1" x14ac:dyDescent="0.3">
      <c r="A2053" s="46" t="s">
        <v>1461</v>
      </c>
      <c r="B2053" s="46" t="s">
        <v>1462</v>
      </c>
      <c r="C2053" s="50"/>
      <c r="D2053" s="51"/>
      <c r="E2053" s="81"/>
      <c r="F2053" s="52"/>
      <c r="G2053" s="50"/>
      <c r="H2053" s="54"/>
      <c r="I2053" s="53"/>
      <c r="J2053" s="53"/>
      <c r="K2053" s="65"/>
      <c r="L2053" s="79"/>
      <c r="M2053" s="79"/>
      <c r="N2053" s="60"/>
      <c r="O2053" s="88" t="s">
        <v>1686</v>
      </c>
      <c r="P2053" s="83">
        <v>45033.848275462966</v>
      </c>
      <c r="Q2053" s="88" t="s">
        <v>10934</v>
      </c>
      <c r="R2053" s="88"/>
      <c r="S2053" s="88" t="s">
        <v>10935</v>
      </c>
      <c r="T2053" s="88" t="s">
        <v>10936</v>
      </c>
      <c r="U2053" s="88" t="s">
        <v>1461</v>
      </c>
      <c r="V2053" s="88" t="s">
        <v>10937</v>
      </c>
      <c r="W2053" s="78" t="s">
        <v>10938</v>
      </c>
      <c r="X2053" s="83">
        <v>45033.848275462966</v>
      </c>
      <c r="Y2053" s="88" t="s">
        <v>1692</v>
      </c>
      <c r="Z2053" s="88" t="b">
        <v>0</v>
      </c>
      <c r="AA2053" s="88" t="b">
        <v>0</v>
      </c>
      <c r="AB2053" s="88"/>
      <c r="AC2053" s="88">
        <v>0</v>
      </c>
      <c r="AD2053" s="88">
        <v>0</v>
      </c>
      <c r="AE2053" s="88" t="s">
        <v>1693</v>
      </c>
      <c r="AF2053" s="88" t="b">
        <v>0</v>
      </c>
      <c r="AG2053" s="88" t="b">
        <v>0</v>
      </c>
      <c r="AH2053" s="88"/>
      <c r="AI2053" s="88"/>
      <c r="AJ2053" s="88"/>
      <c r="AK2053" s="88" t="s">
        <v>10939</v>
      </c>
      <c r="AL2053" s="88" t="s">
        <v>10940</v>
      </c>
      <c r="AM2053" s="88" t="s">
        <v>10939</v>
      </c>
      <c r="AN2053" s="88">
        <v>0</v>
      </c>
      <c r="AO2053" s="88" t="s">
        <v>10941</v>
      </c>
      <c r="AP2053" s="88" t="b">
        <v>1</v>
      </c>
      <c r="AQ2053" s="88" t="b">
        <v>0</v>
      </c>
      <c r="AR2053" s="88"/>
      <c r="AS2053" s="88" t="b">
        <v>0</v>
      </c>
      <c r="AT2053" s="88">
        <v>3</v>
      </c>
      <c r="AU2053" s="88">
        <v>2</v>
      </c>
    </row>
    <row r="2054" spans="1:47" ht="15" customHeight="1" x14ac:dyDescent="0.3">
      <c r="A2054" s="46" t="s">
        <v>1462</v>
      </c>
      <c r="B2054" s="46" t="s">
        <v>1461</v>
      </c>
      <c r="C2054" s="50"/>
      <c r="D2054" s="51"/>
      <c r="E2054" s="81"/>
      <c r="F2054" s="52"/>
      <c r="G2054" s="50"/>
      <c r="H2054" s="54"/>
      <c r="I2054" s="53"/>
      <c r="J2054" s="53"/>
      <c r="K2054" s="65"/>
      <c r="L2054" s="79"/>
      <c r="M2054" s="79"/>
      <c r="N2054" s="60"/>
      <c r="O2054" s="88" t="s">
        <v>1686</v>
      </c>
      <c r="P2054" s="83">
        <v>45033.823831018519</v>
      </c>
      <c r="Q2054" s="88" t="s">
        <v>10942</v>
      </c>
      <c r="R2054" s="88"/>
      <c r="S2054" s="88" t="s">
        <v>10939</v>
      </c>
      <c r="T2054" s="88" t="s">
        <v>10936</v>
      </c>
      <c r="U2054" s="88" t="s">
        <v>1462</v>
      </c>
      <c r="V2054" s="88" t="s">
        <v>10940</v>
      </c>
      <c r="W2054" s="78" t="s">
        <v>10943</v>
      </c>
      <c r="X2054" s="83">
        <v>45033.823831018519</v>
      </c>
      <c r="Y2054" s="88" t="s">
        <v>1692</v>
      </c>
      <c r="Z2054" s="88" t="b">
        <v>0</v>
      </c>
      <c r="AA2054" s="88" t="b">
        <v>0</v>
      </c>
      <c r="AB2054" s="88"/>
      <c r="AC2054" s="88">
        <v>1</v>
      </c>
      <c r="AD2054" s="88">
        <v>0</v>
      </c>
      <c r="AE2054" s="88" t="s">
        <v>1693</v>
      </c>
      <c r="AF2054" s="88" t="b">
        <v>0</v>
      </c>
      <c r="AG2054" s="88" t="b">
        <v>0</v>
      </c>
      <c r="AH2054" s="88"/>
      <c r="AI2054" s="88"/>
      <c r="AJ2054" s="88"/>
      <c r="AK2054" s="88" t="s">
        <v>10944</v>
      </c>
      <c r="AL2054" s="88" t="s">
        <v>10945</v>
      </c>
      <c r="AM2054" s="88" t="s">
        <v>10944</v>
      </c>
      <c r="AN2054" s="88">
        <v>1</v>
      </c>
      <c r="AO2054" s="88" t="s">
        <v>10941</v>
      </c>
      <c r="AP2054" s="88" t="b">
        <v>0</v>
      </c>
      <c r="AQ2054" s="88" t="b">
        <v>0</v>
      </c>
      <c r="AR2054" s="88"/>
      <c r="AS2054" s="88" t="b">
        <v>0</v>
      </c>
      <c r="AT2054" s="88">
        <v>2</v>
      </c>
      <c r="AU2054" s="88">
        <v>2</v>
      </c>
    </row>
    <row r="2055" spans="1:47" ht="15" customHeight="1" x14ac:dyDescent="0.3">
      <c r="A2055" s="46" t="s">
        <v>1461</v>
      </c>
      <c r="B2055" s="46" t="s">
        <v>1462</v>
      </c>
      <c r="C2055" s="50"/>
      <c r="D2055" s="51"/>
      <c r="E2055" s="81"/>
      <c r="F2055" s="52"/>
      <c r="G2055" s="50"/>
      <c r="H2055" s="54"/>
      <c r="I2055" s="53"/>
      <c r="J2055" s="53"/>
      <c r="K2055" s="65"/>
      <c r="L2055" s="79"/>
      <c r="M2055" s="79"/>
      <c r="N2055" s="60"/>
      <c r="O2055" s="88" t="s">
        <v>1686</v>
      </c>
      <c r="P2055" s="83">
        <v>45033.817361111112</v>
      </c>
      <c r="Q2055" s="88" t="s">
        <v>10946</v>
      </c>
      <c r="R2055" s="88"/>
      <c r="S2055" s="88" t="s">
        <v>10944</v>
      </c>
      <c r="T2055" s="88" t="s">
        <v>10936</v>
      </c>
      <c r="U2055" s="88" t="s">
        <v>1461</v>
      </c>
      <c r="V2055" s="88" t="s">
        <v>10945</v>
      </c>
      <c r="W2055" s="78" t="s">
        <v>10947</v>
      </c>
      <c r="X2055" s="83">
        <v>45033.817361111112</v>
      </c>
      <c r="Y2055" s="88" t="s">
        <v>1692</v>
      </c>
      <c r="Z2055" s="88" t="b">
        <v>0</v>
      </c>
      <c r="AA2055" s="88" t="b">
        <v>0</v>
      </c>
      <c r="AB2055" s="88"/>
      <c r="AC2055" s="88">
        <v>1</v>
      </c>
      <c r="AD2055" s="88">
        <v>0</v>
      </c>
      <c r="AE2055" s="88" t="s">
        <v>1693</v>
      </c>
      <c r="AF2055" s="88" t="b">
        <v>0</v>
      </c>
      <c r="AG2055" s="88" t="b">
        <v>0</v>
      </c>
      <c r="AH2055" s="88"/>
      <c r="AI2055" s="88"/>
      <c r="AJ2055" s="88"/>
      <c r="AK2055" s="88" t="s">
        <v>10948</v>
      </c>
      <c r="AL2055" s="88" t="s">
        <v>10949</v>
      </c>
      <c r="AM2055" s="88" t="s">
        <v>10948</v>
      </c>
      <c r="AN2055" s="88">
        <v>1</v>
      </c>
      <c r="AO2055" s="88" t="s">
        <v>10941</v>
      </c>
      <c r="AP2055" s="88" t="b">
        <v>1</v>
      </c>
      <c r="AQ2055" s="88" t="b">
        <v>0</v>
      </c>
      <c r="AR2055" s="88"/>
      <c r="AS2055" s="88" t="b">
        <v>0</v>
      </c>
      <c r="AT2055" s="88">
        <v>1</v>
      </c>
      <c r="AU2055" s="88">
        <v>2</v>
      </c>
    </row>
    <row r="2056" spans="1:47" ht="15" customHeight="1" x14ac:dyDescent="0.3">
      <c r="A2056" s="46" t="s">
        <v>1462</v>
      </c>
      <c r="B2056" s="46" t="s">
        <v>1461</v>
      </c>
      <c r="C2056" s="50"/>
      <c r="D2056" s="51"/>
      <c r="E2056" s="81"/>
      <c r="F2056" s="52"/>
      <c r="G2056" s="50"/>
      <c r="H2056" s="54"/>
      <c r="I2056" s="53"/>
      <c r="J2056" s="53"/>
      <c r="K2056" s="65"/>
      <c r="L2056" s="79"/>
      <c r="M2056" s="79"/>
      <c r="N2056" s="60"/>
      <c r="O2056" s="88" t="s">
        <v>1697</v>
      </c>
      <c r="P2056" s="83">
        <v>45033.755624999998</v>
      </c>
      <c r="Q2056" s="88" t="s">
        <v>10950</v>
      </c>
      <c r="R2056" s="88"/>
      <c r="S2056" s="88" t="s">
        <v>10948</v>
      </c>
      <c r="T2056" s="88" t="s">
        <v>10936</v>
      </c>
      <c r="U2056" s="88" t="s">
        <v>1462</v>
      </c>
      <c r="V2056" s="88" t="s">
        <v>10949</v>
      </c>
      <c r="W2056" s="78" t="s">
        <v>10951</v>
      </c>
      <c r="X2056" s="83">
        <v>45033.755624999998</v>
      </c>
      <c r="Y2056" s="88" t="s">
        <v>1692</v>
      </c>
      <c r="Z2056" s="88" t="b">
        <v>0</v>
      </c>
      <c r="AA2056" s="88" t="b">
        <v>0</v>
      </c>
      <c r="AB2056" s="88"/>
      <c r="AC2056" s="88">
        <v>0</v>
      </c>
      <c r="AD2056" s="88">
        <v>0</v>
      </c>
      <c r="AE2056" s="88" t="s">
        <v>1693</v>
      </c>
      <c r="AF2056" s="88" t="b">
        <v>0</v>
      </c>
      <c r="AG2056" s="88" t="b">
        <v>0</v>
      </c>
      <c r="AH2056" s="88"/>
      <c r="AI2056" s="88"/>
      <c r="AJ2056" s="88"/>
      <c r="AK2056" s="88" t="s">
        <v>10941</v>
      </c>
      <c r="AL2056" s="88" t="s">
        <v>10952</v>
      </c>
      <c r="AM2056" s="88" t="s">
        <v>10941</v>
      </c>
      <c r="AN2056" s="88">
        <v>1</v>
      </c>
      <c r="AO2056" s="88" t="s">
        <v>10941</v>
      </c>
      <c r="AP2056" s="88" t="b">
        <v>0</v>
      </c>
      <c r="AQ2056" s="88" t="b">
        <v>0</v>
      </c>
      <c r="AR2056" s="88"/>
      <c r="AS2056" s="88" t="b">
        <v>0</v>
      </c>
      <c r="AT2056" s="88">
        <v>0</v>
      </c>
      <c r="AU2056" s="88">
        <v>2</v>
      </c>
    </row>
    <row r="2057" spans="1:47" ht="15" customHeight="1" x14ac:dyDescent="0.3">
      <c r="A2057" s="46" t="s">
        <v>1463</v>
      </c>
      <c r="B2057" s="46" t="s">
        <v>1461</v>
      </c>
      <c r="C2057" s="50"/>
      <c r="D2057" s="51"/>
      <c r="E2057" s="81"/>
      <c r="F2057" s="52"/>
      <c r="G2057" s="50"/>
      <c r="H2057" s="54"/>
      <c r="I2057" s="53"/>
      <c r="J2057" s="53"/>
      <c r="K2057" s="65"/>
      <c r="L2057" s="79"/>
      <c r="M2057" s="79"/>
      <c r="N2057" s="60"/>
      <c r="O2057" s="88" t="s">
        <v>1686</v>
      </c>
      <c r="P2057" s="83">
        <v>45033.956342592595</v>
      </c>
      <c r="Q2057" s="88" t="s">
        <v>10953</v>
      </c>
      <c r="R2057" s="88"/>
      <c r="S2057" s="88" t="s">
        <v>10954</v>
      </c>
      <c r="T2057" s="88" t="s">
        <v>10936</v>
      </c>
      <c r="U2057" s="88" t="s">
        <v>1463</v>
      </c>
      <c r="V2057" s="88" t="s">
        <v>10955</v>
      </c>
      <c r="W2057" s="78" t="s">
        <v>10956</v>
      </c>
      <c r="X2057" s="83">
        <v>45033.956342592595</v>
      </c>
      <c r="Y2057" s="88" t="s">
        <v>1692</v>
      </c>
      <c r="Z2057" s="88" t="b">
        <v>0</v>
      </c>
      <c r="AA2057" s="88" t="b">
        <v>0</v>
      </c>
      <c r="AB2057" s="88"/>
      <c r="AC2057" s="88">
        <v>1</v>
      </c>
      <c r="AD2057" s="88">
        <v>0</v>
      </c>
      <c r="AE2057" s="88" t="s">
        <v>1693</v>
      </c>
      <c r="AF2057" s="88" t="b">
        <v>0</v>
      </c>
      <c r="AG2057" s="88" t="b">
        <v>0</v>
      </c>
      <c r="AH2057" s="88"/>
      <c r="AI2057" s="88"/>
      <c r="AJ2057" s="88"/>
      <c r="AK2057" s="88" t="s">
        <v>10957</v>
      </c>
      <c r="AL2057" s="88" t="s">
        <v>10958</v>
      </c>
      <c r="AM2057" s="88" t="s">
        <v>10957</v>
      </c>
      <c r="AN2057" s="88">
        <v>0</v>
      </c>
      <c r="AO2057" s="88" t="s">
        <v>10941</v>
      </c>
      <c r="AP2057" s="88" t="b">
        <v>0</v>
      </c>
      <c r="AQ2057" s="88" t="b">
        <v>0</v>
      </c>
      <c r="AR2057" s="88"/>
      <c r="AS2057" s="88" t="b">
        <v>0</v>
      </c>
      <c r="AT2057" s="88">
        <v>2</v>
      </c>
      <c r="AU2057" s="88">
        <v>2</v>
      </c>
    </row>
    <row r="2058" spans="1:47" ht="15" customHeight="1" x14ac:dyDescent="0.3">
      <c r="A2058" s="46" t="s">
        <v>1461</v>
      </c>
      <c r="B2058" s="46" t="s">
        <v>1463</v>
      </c>
      <c r="C2058" s="50"/>
      <c r="D2058" s="51"/>
      <c r="E2058" s="81"/>
      <c r="F2058" s="52"/>
      <c r="G2058" s="50"/>
      <c r="H2058" s="54"/>
      <c r="I2058" s="53"/>
      <c r="J2058" s="53"/>
      <c r="K2058" s="65"/>
      <c r="L2058" s="79"/>
      <c r="M2058" s="79"/>
      <c r="N2058" s="60"/>
      <c r="O2058" s="88" t="s">
        <v>1686</v>
      </c>
      <c r="P2058" s="83">
        <v>45033.950381944444</v>
      </c>
      <c r="Q2058" s="88" t="s">
        <v>10959</v>
      </c>
      <c r="R2058" s="88"/>
      <c r="S2058" s="88" t="s">
        <v>10957</v>
      </c>
      <c r="T2058" s="88" t="s">
        <v>10936</v>
      </c>
      <c r="U2058" s="88" t="s">
        <v>1461</v>
      </c>
      <c r="V2058" s="88" t="s">
        <v>10958</v>
      </c>
      <c r="W2058" s="78" t="s">
        <v>10960</v>
      </c>
      <c r="X2058" s="83">
        <v>45033.950381944444</v>
      </c>
      <c r="Y2058" s="88" t="s">
        <v>1692</v>
      </c>
      <c r="Z2058" s="88" t="b">
        <v>0</v>
      </c>
      <c r="AA2058" s="88" t="b">
        <v>0</v>
      </c>
      <c r="AB2058" s="88"/>
      <c r="AC2058" s="88">
        <v>1</v>
      </c>
      <c r="AD2058" s="88">
        <v>0</v>
      </c>
      <c r="AE2058" s="88" t="s">
        <v>1693</v>
      </c>
      <c r="AF2058" s="88" t="b">
        <v>0</v>
      </c>
      <c r="AG2058" s="88" t="b">
        <v>0</v>
      </c>
      <c r="AH2058" s="88"/>
      <c r="AI2058" s="88"/>
      <c r="AJ2058" s="88"/>
      <c r="AK2058" s="88" t="s">
        <v>10961</v>
      </c>
      <c r="AL2058" s="88" t="s">
        <v>10962</v>
      </c>
      <c r="AM2058" s="88" t="s">
        <v>10961</v>
      </c>
      <c r="AN2058" s="88">
        <v>1</v>
      </c>
      <c r="AO2058" s="88" t="s">
        <v>10941</v>
      </c>
      <c r="AP2058" s="88" t="b">
        <v>1</v>
      </c>
      <c r="AQ2058" s="88" t="b">
        <v>0</v>
      </c>
      <c r="AR2058" s="88"/>
      <c r="AS2058" s="88" t="b">
        <v>0</v>
      </c>
      <c r="AT2058" s="88">
        <v>1</v>
      </c>
      <c r="AU2058" s="88">
        <v>1</v>
      </c>
    </row>
    <row r="2059" spans="1:47" ht="15" customHeight="1" x14ac:dyDescent="0.3">
      <c r="A2059" s="46" t="s">
        <v>1463</v>
      </c>
      <c r="B2059" s="46" t="s">
        <v>1461</v>
      </c>
      <c r="C2059" s="50"/>
      <c r="D2059" s="51"/>
      <c r="E2059" s="81"/>
      <c r="F2059" s="52"/>
      <c r="G2059" s="50"/>
      <c r="H2059" s="54"/>
      <c r="I2059" s="53"/>
      <c r="J2059" s="53"/>
      <c r="K2059" s="65"/>
      <c r="L2059" s="79"/>
      <c r="M2059" s="79"/>
      <c r="N2059" s="60"/>
      <c r="O2059" s="88" t="s">
        <v>1697</v>
      </c>
      <c r="P2059" s="83">
        <v>45033.922800925924</v>
      </c>
      <c r="Q2059" s="88" t="s">
        <v>10963</v>
      </c>
      <c r="R2059" s="88"/>
      <c r="S2059" s="88" t="s">
        <v>10961</v>
      </c>
      <c r="T2059" s="88" t="s">
        <v>10936</v>
      </c>
      <c r="U2059" s="88" t="s">
        <v>1463</v>
      </c>
      <c r="V2059" s="88" t="s">
        <v>10962</v>
      </c>
      <c r="W2059" s="78" t="s">
        <v>10964</v>
      </c>
      <c r="X2059" s="83">
        <v>45033.922800925924</v>
      </c>
      <c r="Y2059" s="88" t="s">
        <v>1692</v>
      </c>
      <c r="Z2059" s="88" t="b">
        <v>0</v>
      </c>
      <c r="AA2059" s="88" t="b">
        <v>0</v>
      </c>
      <c r="AB2059" s="88"/>
      <c r="AC2059" s="88">
        <v>1</v>
      </c>
      <c r="AD2059" s="88">
        <v>0</v>
      </c>
      <c r="AE2059" s="88" t="s">
        <v>1693</v>
      </c>
      <c r="AF2059" s="88" t="b">
        <v>0</v>
      </c>
      <c r="AG2059" s="88" t="b">
        <v>0</v>
      </c>
      <c r="AH2059" s="88"/>
      <c r="AI2059" s="88"/>
      <c r="AJ2059" s="88"/>
      <c r="AK2059" s="88" t="s">
        <v>10941</v>
      </c>
      <c r="AL2059" s="88" t="s">
        <v>10952</v>
      </c>
      <c r="AM2059" s="88" t="s">
        <v>10941</v>
      </c>
      <c r="AN2059" s="88">
        <v>1</v>
      </c>
      <c r="AO2059" s="88" t="s">
        <v>10941</v>
      </c>
      <c r="AP2059" s="88" t="b">
        <v>0</v>
      </c>
      <c r="AQ2059" s="88" t="b">
        <v>0</v>
      </c>
      <c r="AR2059" s="88"/>
      <c r="AS2059" s="88" t="b">
        <v>0</v>
      </c>
      <c r="AT2059" s="88">
        <v>0</v>
      </c>
      <c r="AU2059" s="88">
        <v>2</v>
      </c>
    </row>
    <row r="2060" spans="1:47" ht="15" customHeight="1" x14ac:dyDescent="0.3">
      <c r="A2060" s="46" t="s">
        <v>1461</v>
      </c>
      <c r="B2060" s="46" t="s">
        <v>1461</v>
      </c>
      <c r="C2060" s="50"/>
      <c r="D2060" s="51"/>
      <c r="E2060" s="81"/>
      <c r="F2060" s="52"/>
      <c r="G2060" s="50"/>
      <c r="H2060" s="54"/>
      <c r="I2060" s="53"/>
      <c r="J2060" s="53"/>
      <c r="K2060" s="65"/>
      <c r="L2060" s="79"/>
      <c r="M2060" s="79"/>
      <c r="N2060" s="60"/>
      <c r="O2060" s="88" t="s">
        <v>1736</v>
      </c>
      <c r="P2060" s="83">
        <v>45033.746053240742</v>
      </c>
      <c r="Q2060" s="88" t="s">
        <v>10965</v>
      </c>
      <c r="R2060" s="88"/>
      <c r="S2060" s="88" t="s">
        <v>10941</v>
      </c>
      <c r="T2060" s="88" t="s">
        <v>10936</v>
      </c>
      <c r="U2060" s="88" t="s">
        <v>1461</v>
      </c>
      <c r="V2060" s="88" t="s">
        <v>10952</v>
      </c>
      <c r="W2060" s="78" t="s">
        <v>10966</v>
      </c>
      <c r="X2060" s="83">
        <v>45033.746053240742</v>
      </c>
      <c r="Y2060" s="88" t="s">
        <v>1692</v>
      </c>
      <c r="Z2060" s="88" t="b">
        <v>0</v>
      </c>
      <c r="AA2060" s="88" t="b">
        <v>0</v>
      </c>
      <c r="AB2060" s="88"/>
      <c r="AC2060" s="88">
        <v>1</v>
      </c>
      <c r="AD2060" s="88">
        <v>0</v>
      </c>
      <c r="AE2060" s="88" t="s">
        <v>1693</v>
      </c>
      <c r="AF2060" s="88" t="b">
        <v>0</v>
      </c>
      <c r="AG2060" s="88" t="b">
        <v>0</v>
      </c>
      <c r="AH2060" s="88" t="s">
        <v>10967</v>
      </c>
      <c r="AI2060" s="88" t="b">
        <v>0</v>
      </c>
      <c r="AJ2060" s="88">
        <v>1</v>
      </c>
      <c r="AK2060" s="88"/>
      <c r="AL2060" s="88"/>
      <c r="AM2060" s="88" t="s">
        <v>10941</v>
      </c>
      <c r="AN2060" s="88">
        <v>0</v>
      </c>
      <c r="AO2060" s="88"/>
      <c r="AP2060" s="88"/>
      <c r="AQ2060" s="88"/>
      <c r="AR2060" s="88"/>
      <c r="AS2060" s="88"/>
      <c r="AT2060" s="88"/>
      <c r="AU2060" s="88">
        <v>1</v>
      </c>
    </row>
    <row r="2061" spans="1:47" ht="15" customHeight="1" x14ac:dyDescent="0.3">
      <c r="A2061" s="46" t="s">
        <v>1464</v>
      </c>
      <c r="B2061" s="46" t="s">
        <v>1464</v>
      </c>
      <c r="C2061" s="50"/>
      <c r="D2061" s="51"/>
      <c r="E2061" s="81"/>
      <c r="F2061" s="52"/>
      <c r="G2061" s="50"/>
      <c r="H2061" s="54"/>
      <c r="I2061" s="53"/>
      <c r="J2061" s="53"/>
      <c r="K2061" s="65"/>
      <c r="L2061" s="79"/>
      <c r="M2061" s="79"/>
      <c r="N2061" s="60"/>
      <c r="O2061" s="88" t="s">
        <v>1736</v>
      </c>
      <c r="P2061" s="83">
        <v>45033.190057870372</v>
      </c>
      <c r="Q2061" s="88" t="s">
        <v>10968</v>
      </c>
      <c r="R2061" s="78" t="s">
        <v>10969</v>
      </c>
      <c r="S2061" s="88" t="s">
        <v>10970</v>
      </c>
      <c r="T2061" s="88" t="s">
        <v>1742</v>
      </c>
      <c r="U2061" s="88" t="s">
        <v>10971</v>
      </c>
      <c r="V2061" s="88" t="s">
        <v>10972</v>
      </c>
      <c r="W2061" s="78" t="s">
        <v>10973</v>
      </c>
      <c r="X2061" s="83">
        <v>45033.190057870372</v>
      </c>
      <c r="Y2061" s="88" t="s">
        <v>1692</v>
      </c>
      <c r="Z2061" s="88" t="b">
        <v>0</v>
      </c>
      <c r="AA2061" s="88" t="b">
        <v>0</v>
      </c>
      <c r="AB2061" s="88"/>
      <c r="AC2061" s="88">
        <v>1</v>
      </c>
      <c r="AD2061" s="88">
        <v>0</v>
      </c>
      <c r="AE2061" s="88" t="s">
        <v>1693</v>
      </c>
      <c r="AF2061" s="88" t="b">
        <v>0</v>
      </c>
      <c r="AG2061" s="88" t="b">
        <v>0</v>
      </c>
      <c r="AH2061" s="88" t="s">
        <v>10974</v>
      </c>
      <c r="AI2061" s="88" t="b">
        <v>0</v>
      </c>
      <c r="AJ2061" s="88">
        <v>1</v>
      </c>
      <c r="AK2061" s="88"/>
      <c r="AL2061" s="88"/>
      <c r="AM2061" s="88" t="s">
        <v>10970</v>
      </c>
      <c r="AN2061" s="88">
        <v>0</v>
      </c>
      <c r="AO2061" s="88"/>
      <c r="AP2061" s="88"/>
      <c r="AQ2061" s="88"/>
      <c r="AR2061" s="88"/>
      <c r="AS2061" s="88"/>
      <c r="AT2061" s="88"/>
      <c r="AU2061" s="88">
        <v>1</v>
      </c>
    </row>
    <row r="2062" spans="1:47" ht="15" customHeight="1" x14ac:dyDescent="0.3">
      <c r="A2062" s="46" t="s">
        <v>1465</v>
      </c>
      <c r="B2062" s="46" t="s">
        <v>1466</v>
      </c>
      <c r="C2062" s="50"/>
      <c r="D2062" s="51"/>
      <c r="E2062" s="81"/>
      <c r="F2062" s="52"/>
      <c r="G2062" s="50"/>
      <c r="H2062" s="54"/>
      <c r="I2062" s="53"/>
      <c r="J2062" s="53"/>
      <c r="K2062" s="65"/>
      <c r="L2062" s="79"/>
      <c r="M2062" s="79"/>
      <c r="N2062" s="60"/>
      <c r="O2062" s="88" t="s">
        <v>1697</v>
      </c>
      <c r="P2062" s="83">
        <v>45033.598819444444</v>
      </c>
      <c r="Q2062" s="88" t="s">
        <v>10975</v>
      </c>
      <c r="R2062" s="88"/>
      <c r="S2062" s="88" t="s">
        <v>10976</v>
      </c>
      <c r="T2062" s="88" t="s">
        <v>10977</v>
      </c>
      <c r="U2062" s="88" t="s">
        <v>10978</v>
      </c>
      <c r="V2062" s="88" t="s">
        <v>10979</v>
      </c>
      <c r="W2062" s="78" t="s">
        <v>10980</v>
      </c>
      <c r="X2062" s="83">
        <v>45033.598819444444</v>
      </c>
      <c r="Y2062" s="88" t="s">
        <v>1692</v>
      </c>
      <c r="Z2062" s="88" t="b">
        <v>0</v>
      </c>
      <c r="AA2062" s="88" t="b">
        <v>0</v>
      </c>
      <c r="AB2062" s="88"/>
      <c r="AC2062" s="88">
        <v>19</v>
      </c>
      <c r="AD2062" s="88">
        <v>0</v>
      </c>
      <c r="AE2062" s="88" t="s">
        <v>1693</v>
      </c>
      <c r="AF2062" s="88" t="b">
        <v>0</v>
      </c>
      <c r="AG2062" s="88" t="b">
        <v>0</v>
      </c>
      <c r="AH2062" s="88"/>
      <c r="AI2062" s="88"/>
      <c r="AJ2062" s="88"/>
      <c r="AK2062" s="88" t="s">
        <v>10981</v>
      </c>
      <c r="AL2062" s="88" t="s">
        <v>10982</v>
      </c>
      <c r="AM2062" s="88" t="s">
        <v>10981</v>
      </c>
      <c r="AN2062" s="88">
        <v>0</v>
      </c>
      <c r="AO2062" s="88" t="s">
        <v>10981</v>
      </c>
      <c r="AP2062" s="88" t="b">
        <v>0</v>
      </c>
      <c r="AQ2062" s="88" t="b">
        <v>0</v>
      </c>
      <c r="AR2062" s="88"/>
      <c r="AS2062" s="88" t="b">
        <v>0</v>
      </c>
      <c r="AT2062" s="88">
        <v>0</v>
      </c>
      <c r="AU2062" s="88">
        <v>1</v>
      </c>
    </row>
    <row r="2063" spans="1:47" ht="15" customHeight="1" x14ac:dyDescent="0.3">
      <c r="A2063" s="46" t="s">
        <v>1467</v>
      </c>
      <c r="B2063" s="46" t="s">
        <v>1468</v>
      </c>
      <c r="C2063" s="50"/>
      <c r="D2063" s="51"/>
      <c r="E2063" s="81"/>
      <c r="F2063" s="52"/>
      <c r="G2063" s="50"/>
      <c r="H2063" s="54"/>
      <c r="I2063" s="53"/>
      <c r="J2063" s="53"/>
      <c r="K2063" s="65"/>
      <c r="L2063" s="79"/>
      <c r="M2063" s="79"/>
      <c r="N2063" s="60"/>
      <c r="O2063" s="88" t="s">
        <v>1686</v>
      </c>
      <c r="P2063" s="83">
        <v>45033.930543981478</v>
      </c>
      <c r="Q2063" s="88" t="s">
        <v>10983</v>
      </c>
      <c r="R2063" s="88"/>
      <c r="S2063" s="88" t="s">
        <v>10984</v>
      </c>
      <c r="T2063" s="88" t="s">
        <v>10977</v>
      </c>
      <c r="U2063" s="88" t="s">
        <v>10985</v>
      </c>
      <c r="V2063" s="88" t="s">
        <v>10986</v>
      </c>
      <c r="W2063" s="78" t="s">
        <v>10987</v>
      </c>
      <c r="X2063" s="83">
        <v>45033.930543981478</v>
      </c>
      <c r="Y2063" s="88" t="s">
        <v>1692</v>
      </c>
      <c r="Z2063" s="88" t="b">
        <v>0</v>
      </c>
      <c r="AA2063" s="88" t="b">
        <v>0</v>
      </c>
      <c r="AB2063" s="88"/>
      <c r="AC2063" s="88">
        <v>2</v>
      </c>
      <c r="AD2063" s="88">
        <v>0</v>
      </c>
      <c r="AE2063" s="88" t="s">
        <v>1693</v>
      </c>
      <c r="AF2063" s="88" t="b">
        <v>0</v>
      </c>
      <c r="AG2063" s="88" t="b">
        <v>0</v>
      </c>
      <c r="AH2063" s="88"/>
      <c r="AI2063" s="88"/>
      <c r="AJ2063" s="88"/>
      <c r="AK2063" s="88" t="s">
        <v>10988</v>
      </c>
      <c r="AL2063" s="88" t="s">
        <v>10989</v>
      </c>
      <c r="AM2063" s="88" t="s">
        <v>10988</v>
      </c>
      <c r="AN2063" s="88">
        <v>0</v>
      </c>
      <c r="AO2063" s="88" t="s">
        <v>10981</v>
      </c>
      <c r="AP2063" s="88" t="b">
        <v>0</v>
      </c>
      <c r="AQ2063" s="88" t="b">
        <v>1</v>
      </c>
      <c r="AR2063" s="88"/>
      <c r="AS2063" s="88" t="b">
        <v>0</v>
      </c>
      <c r="AT2063" s="88">
        <v>5</v>
      </c>
      <c r="AU2063" s="88">
        <v>1</v>
      </c>
    </row>
    <row r="2064" spans="1:47" ht="15" customHeight="1" x14ac:dyDescent="0.3">
      <c r="A2064" s="46" t="s">
        <v>1469</v>
      </c>
      <c r="B2064" s="46" t="s">
        <v>1468</v>
      </c>
      <c r="C2064" s="50"/>
      <c r="D2064" s="51"/>
      <c r="E2064" s="81"/>
      <c r="F2064" s="52"/>
      <c r="G2064" s="50"/>
      <c r="H2064" s="54"/>
      <c r="I2064" s="53"/>
      <c r="J2064" s="53"/>
      <c r="K2064" s="65"/>
      <c r="L2064" s="79"/>
      <c r="M2064" s="79"/>
      <c r="N2064" s="60"/>
      <c r="O2064" s="88" t="s">
        <v>1686</v>
      </c>
      <c r="P2064" s="83">
        <v>45033.913148148145</v>
      </c>
      <c r="Q2064" s="88" t="s">
        <v>10990</v>
      </c>
      <c r="R2064" s="88"/>
      <c r="S2064" s="88" t="s">
        <v>10991</v>
      </c>
      <c r="T2064" s="88" t="s">
        <v>10977</v>
      </c>
      <c r="U2064" s="88" t="s">
        <v>10992</v>
      </c>
      <c r="V2064" s="88" t="s">
        <v>10993</v>
      </c>
      <c r="W2064" s="78" t="s">
        <v>10994</v>
      </c>
      <c r="X2064" s="83">
        <v>45033.913148148145</v>
      </c>
      <c r="Y2064" s="88" t="s">
        <v>1692</v>
      </c>
      <c r="Z2064" s="88" t="b">
        <v>0</v>
      </c>
      <c r="AA2064" s="88" t="b">
        <v>0</v>
      </c>
      <c r="AB2064" s="88"/>
      <c r="AC2064" s="88">
        <v>3</v>
      </c>
      <c r="AD2064" s="88">
        <v>0</v>
      </c>
      <c r="AE2064" s="88" t="s">
        <v>1693</v>
      </c>
      <c r="AF2064" s="88" t="b">
        <v>0</v>
      </c>
      <c r="AG2064" s="88" t="b">
        <v>0</v>
      </c>
      <c r="AH2064" s="88"/>
      <c r="AI2064" s="88"/>
      <c r="AJ2064" s="88"/>
      <c r="AK2064" s="88" t="s">
        <v>10988</v>
      </c>
      <c r="AL2064" s="88" t="s">
        <v>10989</v>
      </c>
      <c r="AM2064" s="88" t="s">
        <v>10988</v>
      </c>
      <c r="AN2064" s="88">
        <v>0</v>
      </c>
      <c r="AO2064" s="88" t="s">
        <v>10981</v>
      </c>
      <c r="AP2064" s="88" t="b">
        <v>0</v>
      </c>
      <c r="AQ2064" s="88" t="b">
        <v>0</v>
      </c>
      <c r="AR2064" s="88"/>
      <c r="AS2064" s="88" t="b">
        <v>0</v>
      </c>
      <c r="AT2064" s="88">
        <v>5</v>
      </c>
      <c r="AU2064" s="88">
        <v>2</v>
      </c>
    </row>
    <row r="2065" spans="1:47" ht="15" customHeight="1" x14ac:dyDescent="0.3">
      <c r="A2065" s="46" t="s">
        <v>1468</v>
      </c>
      <c r="B2065" s="46" t="s">
        <v>1469</v>
      </c>
      <c r="C2065" s="50"/>
      <c r="D2065" s="51"/>
      <c r="E2065" s="81"/>
      <c r="F2065" s="52"/>
      <c r="G2065" s="50"/>
      <c r="H2065" s="54"/>
      <c r="I2065" s="53"/>
      <c r="J2065" s="53"/>
      <c r="K2065" s="65"/>
      <c r="L2065" s="79"/>
      <c r="M2065" s="79"/>
      <c r="N2065" s="60"/>
      <c r="O2065" s="88" t="s">
        <v>1686</v>
      </c>
      <c r="P2065" s="83">
        <v>45033.912037037036</v>
      </c>
      <c r="Q2065" s="88" t="s">
        <v>10995</v>
      </c>
      <c r="R2065" s="88"/>
      <c r="S2065" s="88" t="s">
        <v>10988</v>
      </c>
      <c r="T2065" s="88" t="s">
        <v>10977</v>
      </c>
      <c r="U2065" s="88" t="s">
        <v>1468</v>
      </c>
      <c r="V2065" s="88" t="s">
        <v>10989</v>
      </c>
      <c r="W2065" s="78" t="s">
        <v>10996</v>
      </c>
      <c r="X2065" s="83">
        <v>45033.912037037036</v>
      </c>
      <c r="Y2065" s="88" t="s">
        <v>1692</v>
      </c>
      <c r="Z2065" s="88" t="b">
        <v>0</v>
      </c>
      <c r="AA2065" s="88" t="b">
        <v>0</v>
      </c>
      <c r="AB2065" s="88"/>
      <c r="AC2065" s="88">
        <v>1</v>
      </c>
      <c r="AD2065" s="88">
        <v>0</v>
      </c>
      <c r="AE2065" s="88" t="s">
        <v>1693</v>
      </c>
      <c r="AF2065" s="88" t="b">
        <v>0</v>
      </c>
      <c r="AG2065" s="88" t="b">
        <v>0</v>
      </c>
      <c r="AH2065" s="88"/>
      <c r="AI2065" s="88"/>
      <c r="AJ2065" s="88"/>
      <c r="AK2065" s="88" t="s">
        <v>10997</v>
      </c>
      <c r="AL2065" s="88" t="s">
        <v>10998</v>
      </c>
      <c r="AM2065" s="88" t="s">
        <v>10997</v>
      </c>
      <c r="AN2065" s="88">
        <v>2</v>
      </c>
      <c r="AO2065" s="88" t="s">
        <v>10981</v>
      </c>
      <c r="AP2065" s="88" t="b">
        <v>0</v>
      </c>
      <c r="AQ2065" s="88" t="b">
        <v>0</v>
      </c>
      <c r="AR2065" s="88"/>
      <c r="AS2065" s="88" t="b">
        <v>0</v>
      </c>
      <c r="AT2065" s="88">
        <v>4</v>
      </c>
      <c r="AU2065" s="88">
        <v>2</v>
      </c>
    </row>
    <row r="2066" spans="1:47" ht="15" customHeight="1" x14ac:dyDescent="0.3">
      <c r="A2066" s="46" t="s">
        <v>1469</v>
      </c>
      <c r="B2066" s="46" t="s">
        <v>1468</v>
      </c>
      <c r="C2066" s="50"/>
      <c r="D2066" s="51"/>
      <c r="E2066" s="81"/>
      <c r="F2066" s="52"/>
      <c r="G2066" s="50"/>
      <c r="H2066" s="54"/>
      <c r="I2066" s="53"/>
      <c r="J2066" s="53"/>
      <c r="K2066" s="65"/>
      <c r="L2066" s="79"/>
      <c r="M2066" s="79"/>
      <c r="N2066" s="60"/>
      <c r="O2066" s="88" t="s">
        <v>1686</v>
      </c>
      <c r="P2066" s="83">
        <v>45033.9062037037</v>
      </c>
      <c r="Q2066" s="88" t="s">
        <v>10999</v>
      </c>
      <c r="R2066" s="88"/>
      <c r="S2066" s="88" t="s">
        <v>10997</v>
      </c>
      <c r="T2066" s="88" t="s">
        <v>10977</v>
      </c>
      <c r="U2066" s="88" t="s">
        <v>10992</v>
      </c>
      <c r="V2066" s="88" t="s">
        <v>10998</v>
      </c>
      <c r="W2066" s="78" t="s">
        <v>11000</v>
      </c>
      <c r="X2066" s="83">
        <v>45033.9062037037</v>
      </c>
      <c r="Y2066" s="88" t="s">
        <v>1692</v>
      </c>
      <c r="Z2066" s="88" t="b">
        <v>0</v>
      </c>
      <c r="AA2066" s="88" t="b">
        <v>0</v>
      </c>
      <c r="AB2066" s="88"/>
      <c r="AC2066" s="88">
        <v>1</v>
      </c>
      <c r="AD2066" s="88">
        <v>0</v>
      </c>
      <c r="AE2066" s="88" t="s">
        <v>1693</v>
      </c>
      <c r="AF2066" s="88" t="b">
        <v>0</v>
      </c>
      <c r="AG2066" s="88" t="b">
        <v>0</v>
      </c>
      <c r="AH2066" s="88"/>
      <c r="AI2066" s="88"/>
      <c r="AJ2066" s="88"/>
      <c r="AK2066" s="88" t="s">
        <v>11001</v>
      </c>
      <c r="AL2066" s="88" t="s">
        <v>11002</v>
      </c>
      <c r="AM2066" s="88" t="s">
        <v>11001</v>
      </c>
      <c r="AN2066" s="88">
        <v>1</v>
      </c>
      <c r="AO2066" s="88" t="s">
        <v>10981</v>
      </c>
      <c r="AP2066" s="88" t="b">
        <v>0</v>
      </c>
      <c r="AQ2066" s="88" t="b">
        <v>0</v>
      </c>
      <c r="AR2066" s="88"/>
      <c r="AS2066" s="88" t="b">
        <v>0</v>
      </c>
      <c r="AT2066" s="88">
        <v>3</v>
      </c>
      <c r="AU2066" s="88">
        <v>2</v>
      </c>
    </row>
    <row r="2067" spans="1:47" ht="15" customHeight="1" x14ac:dyDescent="0.3">
      <c r="A2067" s="46" t="s">
        <v>1468</v>
      </c>
      <c r="B2067" s="46" t="s">
        <v>1469</v>
      </c>
      <c r="C2067" s="50"/>
      <c r="D2067" s="51"/>
      <c r="E2067" s="81"/>
      <c r="F2067" s="52"/>
      <c r="G2067" s="50"/>
      <c r="H2067" s="54"/>
      <c r="I2067" s="53"/>
      <c r="J2067" s="53"/>
      <c r="K2067" s="65"/>
      <c r="L2067" s="79"/>
      <c r="M2067" s="79"/>
      <c r="N2067" s="60"/>
      <c r="O2067" s="88" t="s">
        <v>1686</v>
      </c>
      <c r="P2067" s="83">
        <v>45033.903946759259</v>
      </c>
      <c r="Q2067" s="88" t="s">
        <v>11003</v>
      </c>
      <c r="R2067" s="88"/>
      <c r="S2067" s="88" t="s">
        <v>11001</v>
      </c>
      <c r="T2067" s="88" t="s">
        <v>10977</v>
      </c>
      <c r="U2067" s="88" t="s">
        <v>1468</v>
      </c>
      <c r="V2067" s="88" t="s">
        <v>11002</v>
      </c>
      <c r="W2067" s="78" t="s">
        <v>11004</v>
      </c>
      <c r="X2067" s="83">
        <v>45033.903946759259</v>
      </c>
      <c r="Y2067" s="88" t="s">
        <v>1692</v>
      </c>
      <c r="Z2067" s="88" t="b">
        <v>0</v>
      </c>
      <c r="AA2067" s="88" t="b">
        <v>0</v>
      </c>
      <c r="AB2067" s="88"/>
      <c r="AC2067" s="88">
        <v>3</v>
      </c>
      <c r="AD2067" s="88">
        <v>0</v>
      </c>
      <c r="AE2067" s="88" t="s">
        <v>1693</v>
      </c>
      <c r="AF2067" s="88" t="b">
        <v>0</v>
      </c>
      <c r="AG2067" s="88" t="b">
        <v>0</v>
      </c>
      <c r="AH2067" s="88"/>
      <c r="AI2067" s="88"/>
      <c r="AJ2067" s="88"/>
      <c r="AK2067" s="88" t="s">
        <v>11005</v>
      </c>
      <c r="AL2067" s="88" t="s">
        <v>11006</v>
      </c>
      <c r="AM2067" s="88" t="s">
        <v>11005</v>
      </c>
      <c r="AN2067" s="88">
        <v>1</v>
      </c>
      <c r="AO2067" s="88" t="s">
        <v>10981</v>
      </c>
      <c r="AP2067" s="88" t="b">
        <v>0</v>
      </c>
      <c r="AQ2067" s="88" t="b">
        <v>0</v>
      </c>
      <c r="AR2067" s="88"/>
      <c r="AS2067" s="88" t="b">
        <v>0</v>
      </c>
      <c r="AT2067" s="88">
        <v>2</v>
      </c>
      <c r="AU2067" s="88">
        <v>2</v>
      </c>
    </row>
    <row r="2068" spans="1:47" ht="15" customHeight="1" x14ac:dyDescent="0.3">
      <c r="A2068" s="46" t="s">
        <v>1469</v>
      </c>
      <c r="B2068" s="46" t="s">
        <v>1470</v>
      </c>
      <c r="C2068" s="50"/>
      <c r="D2068" s="51"/>
      <c r="E2068" s="81"/>
      <c r="F2068" s="52"/>
      <c r="G2068" s="50"/>
      <c r="H2068" s="54"/>
      <c r="I2068" s="53"/>
      <c r="J2068" s="53"/>
      <c r="K2068" s="65"/>
      <c r="L2068" s="79"/>
      <c r="M2068" s="79"/>
      <c r="N2068" s="60"/>
      <c r="O2068" s="88" t="s">
        <v>1686</v>
      </c>
      <c r="P2068" s="83">
        <v>45033.75472222222</v>
      </c>
      <c r="Q2068" s="88" t="s">
        <v>11007</v>
      </c>
      <c r="R2068" s="88"/>
      <c r="S2068" s="88" t="s">
        <v>11005</v>
      </c>
      <c r="T2068" s="88" t="s">
        <v>10977</v>
      </c>
      <c r="U2068" s="88" t="s">
        <v>10992</v>
      </c>
      <c r="V2068" s="88" t="s">
        <v>11006</v>
      </c>
      <c r="W2068" s="78" t="s">
        <v>11008</v>
      </c>
      <c r="X2068" s="83">
        <v>45033.75472222222</v>
      </c>
      <c r="Y2068" s="88" t="s">
        <v>1692</v>
      </c>
      <c r="Z2068" s="88" t="b">
        <v>0</v>
      </c>
      <c r="AA2068" s="88" t="b">
        <v>0</v>
      </c>
      <c r="AB2068" s="88"/>
      <c r="AC2068" s="88">
        <v>14</v>
      </c>
      <c r="AD2068" s="88">
        <v>0</v>
      </c>
      <c r="AE2068" s="88" t="s">
        <v>1693</v>
      </c>
      <c r="AF2068" s="88" t="b">
        <v>0</v>
      </c>
      <c r="AG2068" s="88" t="b">
        <v>0</v>
      </c>
      <c r="AH2068" s="88"/>
      <c r="AI2068" s="88"/>
      <c r="AJ2068" s="88"/>
      <c r="AK2068" s="88" t="s">
        <v>11009</v>
      </c>
      <c r="AL2068" s="88" t="s">
        <v>11010</v>
      </c>
      <c r="AM2068" s="88" t="s">
        <v>11009</v>
      </c>
      <c r="AN2068" s="88">
        <v>1</v>
      </c>
      <c r="AO2068" s="88" t="s">
        <v>10981</v>
      </c>
      <c r="AP2068" s="88" t="b">
        <v>0</v>
      </c>
      <c r="AQ2068" s="88" t="b">
        <v>0</v>
      </c>
      <c r="AR2068" s="88"/>
      <c r="AS2068" s="88" t="b">
        <v>0</v>
      </c>
      <c r="AT2068" s="88">
        <v>1</v>
      </c>
      <c r="AU2068" s="88">
        <v>1</v>
      </c>
    </row>
    <row r="2069" spans="1:47" ht="15" customHeight="1" x14ac:dyDescent="0.3">
      <c r="A2069" s="46" t="s">
        <v>1470</v>
      </c>
      <c r="B2069" s="46" t="s">
        <v>1466</v>
      </c>
      <c r="C2069" s="50"/>
      <c r="D2069" s="51"/>
      <c r="E2069" s="81"/>
      <c r="F2069" s="52"/>
      <c r="G2069" s="50"/>
      <c r="H2069" s="54"/>
      <c r="I2069" s="53"/>
      <c r="J2069" s="53"/>
      <c r="K2069" s="65"/>
      <c r="L2069" s="79"/>
      <c r="M2069" s="79"/>
      <c r="N2069" s="60"/>
      <c r="O2069" s="88" t="s">
        <v>1697</v>
      </c>
      <c r="P2069" s="83">
        <v>45033.606412037036</v>
      </c>
      <c r="Q2069" s="88" t="s">
        <v>11011</v>
      </c>
      <c r="R2069" s="88"/>
      <c r="S2069" s="88" t="s">
        <v>11009</v>
      </c>
      <c r="T2069" s="88" t="s">
        <v>10977</v>
      </c>
      <c r="U2069" s="88" t="s">
        <v>11012</v>
      </c>
      <c r="V2069" s="88" t="s">
        <v>11010</v>
      </c>
      <c r="W2069" s="78" t="s">
        <v>11013</v>
      </c>
      <c r="X2069" s="83">
        <v>45033.606412037036</v>
      </c>
      <c r="Y2069" s="88" t="s">
        <v>1692</v>
      </c>
      <c r="Z2069" s="88" t="b">
        <v>0</v>
      </c>
      <c r="AA2069" s="88" t="b">
        <v>0</v>
      </c>
      <c r="AB2069" s="88"/>
      <c r="AC2069" s="88">
        <v>39</v>
      </c>
      <c r="AD2069" s="88">
        <v>0</v>
      </c>
      <c r="AE2069" s="88" t="s">
        <v>1693</v>
      </c>
      <c r="AF2069" s="88" t="b">
        <v>0</v>
      </c>
      <c r="AG2069" s="88" t="b">
        <v>0</v>
      </c>
      <c r="AH2069" s="88"/>
      <c r="AI2069" s="88"/>
      <c r="AJ2069" s="88"/>
      <c r="AK2069" s="88" t="s">
        <v>10981</v>
      </c>
      <c r="AL2069" s="88" t="s">
        <v>10982</v>
      </c>
      <c r="AM2069" s="88" t="s">
        <v>10981</v>
      </c>
      <c r="AN2069" s="88">
        <v>1</v>
      </c>
      <c r="AO2069" s="88" t="s">
        <v>10981</v>
      </c>
      <c r="AP2069" s="88" t="b">
        <v>0</v>
      </c>
      <c r="AQ2069" s="88" t="b">
        <v>0</v>
      </c>
      <c r="AR2069" s="88"/>
      <c r="AS2069" s="88" t="b">
        <v>0</v>
      </c>
      <c r="AT2069" s="88">
        <v>0</v>
      </c>
      <c r="AU2069" s="88">
        <v>1</v>
      </c>
    </row>
    <row r="2070" spans="1:47" ht="15" customHeight="1" x14ac:dyDescent="0.3">
      <c r="A2070" s="46" t="s">
        <v>1471</v>
      </c>
      <c r="B2070" s="46" t="s">
        <v>1466</v>
      </c>
      <c r="C2070" s="50"/>
      <c r="D2070" s="51"/>
      <c r="E2070" s="81"/>
      <c r="F2070" s="52"/>
      <c r="G2070" s="50"/>
      <c r="H2070" s="54"/>
      <c r="I2070" s="53"/>
      <c r="J2070" s="53"/>
      <c r="K2070" s="65"/>
      <c r="L2070" s="79"/>
      <c r="M2070" s="79"/>
      <c r="N2070" s="60"/>
      <c r="O2070" s="88" t="s">
        <v>1697</v>
      </c>
      <c r="P2070" s="83">
        <v>45033.618206018517</v>
      </c>
      <c r="Q2070" s="88" t="s">
        <v>11014</v>
      </c>
      <c r="R2070" s="88"/>
      <c r="S2070" s="88" t="s">
        <v>11015</v>
      </c>
      <c r="T2070" s="88" t="s">
        <v>10977</v>
      </c>
      <c r="U2070" s="88" t="s">
        <v>1471</v>
      </c>
      <c r="V2070" s="88" t="s">
        <v>11016</v>
      </c>
      <c r="W2070" s="78" t="s">
        <v>11017</v>
      </c>
      <c r="X2070" s="83">
        <v>45033.618206018517</v>
      </c>
      <c r="Y2070" s="88" t="s">
        <v>1692</v>
      </c>
      <c r="Z2070" s="88" t="b">
        <v>0</v>
      </c>
      <c r="AA2070" s="88" t="b">
        <v>0</v>
      </c>
      <c r="AB2070" s="88"/>
      <c r="AC2070" s="88">
        <v>34</v>
      </c>
      <c r="AD2070" s="88">
        <v>0</v>
      </c>
      <c r="AE2070" s="88" t="s">
        <v>1693</v>
      </c>
      <c r="AF2070" s="88" t="b">
        <v>0</v>
      </c>
      <c r="AG2070" s="88" t="b">
        <v>0</v>
      </c>
      <c r="AH2070" s="88"/>
      <c r="AI2070" s="88"/>
      <c r="AJ2070" s="88"/>
      <c r="AK2070" s="88" t="s">
        <v>10981</v>
      </c>
      <c r="AL2070" s="88" t="s">
        <v>10982</v>
      </c>
      <c r="AM2070" s="88" t="s">
        <v>10981</v>
      </c>
      <c r="AN2070" s="88">
        <v>0</v>
      </c>
      <c r="AO2070" s="88" t="s">
        <v>10981</v>
      </c>
      <c r="AP2070" s="88" t="b">
        <v>0</v>
      </c>
      <c r="AQ2070" s="88" t="b">
        <v>0</v>
      </c>
      <c r="AR2070" s="88"/>
      <c r="AS2070" s="88" t="b">
        <v>0</v>
      </c>
      <c r="AT2070" s="88">
        <v>0</v>
      </c>
      <c r="AU2070" s="88">
        <v>1</v>
      </c>
    </row>
    <row r="2071" spans="1:47" ht="15" customHeight="1" x14ac:dyDescent="0.3">
      <c r="A2071" s="46" t="s">
        <v>1472</v>
      </c>
      <c r="B2071" s="46" t="s">
        <v>1473</v>
      </c>
      <c r="C2071" s="50"/>
      <c r="D2071" s="51"/>
      <c r="E2071" s="81"/>
      <c r="F2071" s="52"/>
      <c r="G2071" s="50"/>
      <c r="H2071" s="54"/>
      <c r="I2071" s="53"/>
      <c r="J2071" s="53"/>
      <c r="K2071" s="65"/>
      <c r="L2071" s="79"/>
      <c r="M2071" s="79"/>
      <c r="N2071" s="60"/>
      <c r="O2071" s="88" t="s">
        <v>1686</v>
      </c>
      <c r="P2071" s="83">
        <v>45034.317881944444</v>
      </c>
      <c r="Q2071" s="88" t="s">
        <v>11018</v>
      </c>
      <c r="R2071" s="88"/>
      <c r="S2071" s="88" t="s">
        <v>11019</v>
      </c>
      <c r="T2071" s="88" t="s">
        <v>10977</v>
      </c>
      <c r="U2071" s="88" t="s">
        <v>1472</v>
      </c>
      <c r="V2071" s="88" t="s">
        <v>11020</v>
      </c>
      <c r="W2071" s="78" t="s">
        <v>11021</v>
      </c>
      <c r="X2071" s="83">
        <v>45034.317881944444</v>
      </c>
      <c r="Y2071" s="88" t="s">
        <v>1692</v>
      </c>
      <c r="Z2071" s="88" t="b">
        <v>0</v>
      </c>
      <c r="AA2071" s="88" t="b">
        <v>0</v>
      </c>
      <c r="AB2071" s="88"/>
      <c r="AC2071" s="88">
        <v>1</v>
      </c>
      <c r="AD2071" s="88">
        <v>0</v>
      </c>
      <c r="AE2071" s="88" t="s">
        <v>1693</v>
      </c>
      <c r="AF2071" s="88" t="b">
        <v>0</v>
      </c>
      <c r="AG2071" s="88" t="b">
        <v>0</v>
      </c>
      <c r="AH2071" s="88"/>
      <c r="AI2071" s="88"/>
      <c r="AJ2071" s="88"/>
      <c r="AK2071" s="88" t="s">
        <v>11022</v>
      </c>
      <c r="AL2071" s="88" t="s">
        <v>11023</v>
      </c>
      <c r="AM2071" s="88" t="s">
        <v>11022</v>
      </c>
      <c r="AN2071" s="88">
        <v>0</v>
      </c>
      <c r="AO2071" s="88" t="s">
        <v>10981</v>
      </c>
      <c r="AP2071" s="88" t="b">
        <v>0</v>
      </c>
      <c r="AQ2071" s="88" t="b">
        <v>0</v>
      </c>
      <c r="AR2071" s="88"/>
      <c r="AS2071" s="88" t="b">
        <v>0</v>
      </c>
      <c r="AT2071" s="88">
        <v>1</v>
      </c>
      <c r="AU2071" s="88">
        <v>1</v>
      </c>
    </row>
    <row r="2072" spans="1:47" ht="15" customHeight="1" x14ac:dyDescent="0.3">
      <c r="A2072" s="46" t="s">
        <v>1473</v>
      </c>
      <c r="B2072" s="46" t="s">
        <v>1466</v>
      </c>
      <c r="C2072" s="50"/>
      <c r="D2072" s="51"/>
      <c r="E2072" s="81"/>
      <c r="F2072" s="52"/>
      <c r="G2072" s="50"/>
      <c r="H2072" s="54"/>
      <c r="I2072" s="53"/>
      <c r="J2072" s="53"/>
      <c r="K2072" s="65"/>
      <c r="L2072" s="79"/>
      <c r="M2072" s="79"/>
      <c r="N2072" s="60"/>
      <c r="O2072" s="88" t="s">
        <v>1697</v>
      </c>
      <c r="P2072" s="83">
        <v>45033.711689814816</v>
      </c>
      <c r="Q2072" s="88" t="s">
        <v>11024</v>
      </c>
      <c r="R2072" s="88"/>
      <c r="S2072" s="88" t="s">
        <v>11022</v>
      </c>
      <c r="T2072" s="88" t="s">
        <v>10977</v>
      </c>
      <c r="U2072" s="88" t="s">
        <v>1473</v>
      </c>
      <c r="V2072" s="88" t="s">
        <v>11023</v>
      </c>
      <c r="W2072" s="78" t="s">
        <v>11025</v>
      </c>
      <c r="X2072" s="83">
        <v>45033.711689814816</v>
      </c>
      <c r="Y2072" s="88" t="s">
        <v>1692</v>
      </c>
      <c r="Z2072" s="88" t="b">
        <v>0</v>
      </c>
      <c r="AA2072" s="88" t="b">
        <v>0</v>
      </c>
      <c r="AB2072" s="88"/>
      <c r="AC2072" s="88">
        <v>11</v>
      </c>
      <c r="AD2072" s="88">
        <v>0</v>
      </c>
      <c r="AE2072" s="88" t="s">
        <v>1693</v>
      </c>
      <c r="AF2072" s="88" t="b">
        <v>0</v>
      </c>
      <c r="AG2072" s="88" t="b">
        <v>0</v>
      </c>
      <c r="AH2072" s="88"/>
      <c r="AI2072" s="88"/>
      <c r="AJ2072" s="88"/>
      <c r="AK2072" s="88" t="s">
        <v>10981</v>
      </c>
      <c r="AL2072" s="88" t="s">
        <v>10982</v>
      </c>
      <c r="AM2072" s="88" t="s">
        <v>10981</v>
      </c>
      <c r="AN2072" s="88">
        <v>1</v>
      </c>
      <c r="AO2072" s="88" t="s">
        <v>10981</v>
      </c>
      <c r="AP2072" s="88" t="b">
        <v>0</v>
      </c>
      <c r="AQ2072" s="88" t="b">
        <v>1</v>
      </c>
      <c r="AR2072" s="88"/>
      <c r="AS2072" s="88" t="b">
        <v>0</v>
      </c>
      <c r="AT2072" s="88">
        <v>0</v>
      </c>
      <c r="AU2072" s="88">
        <v>1</v>
      </c>
    </row>
    <row r="2073" spans="1:47" ht="15" customHeight="1" x14ac:dyDescent="0.3">
      <c r="A2073" s="46" t="s">
        <v>1474</v>
      </c>
      <c r="B2073" s="46" t="s">
        <v>1466</v>
      </c>
      <c r="C2073" s="50"/>
      <c r="D2073" s="51"/>
      <c r="E2073" s="81"/>
      <c r="F2073" s="52"/>
      <c r="G2073" s="50"/>
      <c r="H2073" s="54"/>
      <c r="I2073" s="53"/>
      <c r="J2073" s="53"/>
      <c r="K2073" s="65"/>
      <c r="L2073" s="79"/>
      <c r="M2073" s="79"/>
      <c r="N2073" s="60"/>
      <c r="O2073" s="88" t="s">
        <v>1697</v>
      </c>
      <c r="P2073" s="83">
        <v>45033.752662037034</v>
      </c>
      <c r="Q2073" s="88" t="s">
        <v>11026</v>
      </c>
      <c r="R2073" s="88"/>
      <c r="S2073" s="88" t="s">
        <v>11027</v>
      </c>
      <c r="T2073" s="88" t="s">
        <v>10977</v>
      </c>
      <c r="U2073" s="88" t="s">
        <v>1474</v>
      </c>
      <c r="V2073" s="88" t="s">
        <v>11028</v>
      </c>
      <c r="W2073" s="78" t="s">
        <v>11029</v>
      </c>
      <c r="X2073" s="83">
        <v>45033.752662037034</v>
      </c>
      <c r="Y2073" s="88" t="s">
        <v>1692</v>
      </c>
      <c r="Z2073" s="88" t="b">
        <v>0</v>
      </c>
      <c r="AA2073" s="88" t="b">
        <v>0</v>
      </c>
      <c r="AB2073" s="88"/>
      <c r="AC2073" s="88">
        <v>3</v>
      </c>
      <c r="AD2073" s="88">
        <v>0</v>
      </c>
      <c r="AE2073" s="88" t="s">
        <v>1693</v>
      </c>
      <c r="AF2073" s="88" t="b">
        <v>0</v>
      </c>
      <c r="AG2073" s="88" t="b">
        <v>0</v>
      </c>
      <c r="AH2073" s="88"/>
      <c r="AI2073" s="88"/>
      <c r="AJ2073" s="88"/>
      <c r="AK2073" s="88" t="s">
        <v>10981</v>
      </c>
      <c r="AL2073" s="88" t="s">
        <v>10982</v>
      </c>
      <c r="AM2073" s="88" t="s">
        <v>10981</v>
      </c>
      <c r="AN2073" s="88">
        <v>0</v>
      </c>
      <c r="AO2073" s="88" t="s">
        <v>10981</v>
      </c>
      <c r="AP2073" s="88" t="b">
        <v>0</v>
      </c>
      <c r="AQ2073" s="88" t="b">
        <v>0</v>
      </c>
      <c r="AR2073" s="88"/>
      <c r="AS2073" s="88" t="b">
        <v>0</v>
      </c>
      <c r="AT2073" s="88">
        <v>0</v>
      </c>
      <c r="AU2073" s="88">
        <v>1</v>
      </c>
    </row>
    <row r="2074" spans="1:47" ht="15" customHeight="1" x14ac:dyDescent="0.3">
      <c r="A2074" s="46" t="s">
        <v>1472</v>
      </c>
      <c r="B2074" s="46" t="s">
        <v>1475</v>
      </c>
      <c r="C2074" s="50"/>
      <c r="D2074" s="51"/>
      <c r="E2074" s="81"/>
      <c r="F2074" s="52"/>
      <c r="G2074" s="50"/>
      <c r="H2074" s="54"/>
      <c r="I2074" s="53"/>
      <c r="J2074" s="53"/>
      <c r="K2074" s="65"/>
      <c r="L2074" s="79"/>
      <c r="M2074" s="79"/>
      <c r="N2074" s="60"/>
      <c r="O2074" s="88" t="s">
        <v>1686</v>
      </c>
      <c r="P2074" s="83">
        <v>45034.318877314814</v>
      </c>
      <c r="Q2074" s="88" t="s">
        <v>11030</v>
      </c>
      <c r="R2074" s="88"/>
      <c r="S2074" s="88" t="s">
        <v>11031</v>
      </c>
      <c r="T2074" s="88" t="s">
        <v>10977</v>
      </c>
      <c r="U2074" s="88" t="s">
        <v>1472</v>
      </c>
      <c r="V2074" s="88" t="s">
        <v>11032</v>
      </c>
      <c r="W2074" s="78" t="s">
        <v>11033</v>
      </c>
      <c r="X2074" s="83">
        <v>45034.318877314814</v>
      </c>
      <c r="Y2074" s="88" t="s">
        <v>1692</v>
      </c>
      <c r="Z2074" s="88" t="b">
        <v>0</v>
      </c>
      <c r="AA2074" s="88" t="b">
        <v>0</v>
      </c>
      <c r="AB2074" s="88"/>
      <c r="AC2074" s="88">
        <v>2</v>
      </c>
      <c r="AD2074" s="88">
        <v>0</v>
      </c>
      <c r="AE2074" s="88" t="s">
        <v>1693</v>
      </c>
      <c r="AF2074" s="88" t="b">
        <v>0</v>
      </c>
      <c r="AG2074" s="88" t="b">
        <v>0</v>
      </c>
      <c r="AH2074" s="88"/>
      <c r="AI2074" s="88"/>
      <c r="AJ2074" s="88"/>
      <c r="AK2074" s="88" t="s">
        <v>11034</v>
      </c>
      <c r="AL2074" s="88" t="s">
        <v>11035</v>
      </c>
      <c r="AM2074" s="88" t="s">
        <v>11034</v>
      </c>
      <c r="AN2074" s="88">
        <v>0</v>
      </c>
      <c r="AO2074" s="88" t="s">
        <v>10981</v>
      </c>
      <c r="AP2074" s="88" t="b">
        <v>0</v>
      </c>
      <c r="AQ2074" s="88" t="b">
        <v>0</v>
      </c>
      <c r="AR2074" s="88"/>
      <c r="AS2074" s="88" t="b">
        <v>0</v>
      </c>
      <c r="AT2074" s="88">
        <v>1</v>
      </c>
      <c r="AU2074" s="88">
        <v>1</v>
      </c>
    </row>
    <row r="2075" spans="1:47" ht="15" customHeight="1" x14ac:dyDescent="0.3">
      <c r="A2075" s="46" t="s">
        <v>1475</v>
      </c>
      <c r="B2075" s="46" t="s">
        <v>1466</v>
      </c>
      <c r="C2075" s="50"/>
      <c r="D2075" s="51"/>
      <c r="E2075" s="81"/>
      <c r="F2075" s="52"/>
      <c r="G2075" s="50"/>
      <c r="H2075" s="54"/>
      <c r="I2075" s="53"/>
      <c r="J2075" s="53"/>
      <c r="K2075" s="65"/>
      <c r="L2075" s="79"/>
      <c r="M2075" s="79"/>
      <c r="N2075" s="60"/>
      <c r="O2075" s="88" t="s">
        <v>1697</v>
      </c>
      <c r="P2075" s="83">
        <v>45033.769479166665</v>
      </c>
      <c r="Q2075" s="88" t="s">
        <v>11036</v>
      </c>
      <c r="R2075" s="88"/>
      <c r="S2075" s="88" t="s">
        <v>11034</v>
      </c>
      <c r="T2075" s="88" t="s">
        <v>10977</v>
      </c>
      <c r="U2075" s="88" t="s">
        <v>11037</v>
      </c>
      <c r="V2075" s="88" t="s">
        <v>11035</v>
      </c>
      <c r="W2075" s="78" t="s">
        <v>11038</v>
      </c>
      <c r="X2075" s="83">
        <v>45033.769479166665</v>
      </c>
      <c r="Y2075" s="88" t="s">
        <v>1692</v>
      </c>
      <c r="Z2075" s="88" t="b">
        <v>0</v>
      </c>
      <c r="AA2075" s="88" t="b">
        <v>0</v>
      </c>
      <c r="AB2075" s="88"/>
      <c r="AC2075" s="88">
        <v>-1</v>
      </c>
      <c r="AD2075" s="88">
        <v>0</v>
      </c>
      <c r="AE2075" s="88" t="s">
        <v>1693</v>
      </c>
      <c r="AF2075" s="88" t="b">
        <v>0</v>
      </c>
      <c r="AG2075" s="88" t="b">
        <v>0</v>
      </c>
      <c r="AH2075" s="88"/>
      <c r="AI2075" s="88"/>
      <c r="AJ2075" s="88"/>
      <c r="AK2075" s="88" t="s">
        <v>10981</v>
      </c>
      <c r="AL2075" s="88" t="s">
        <v>10982</v>
      </c>
      <c r="AM2075" s="88" t="s">
        <v>10981</v>
      </c>
      <c r="AN2075" s="88">
        <v>1</v>
      </c>
      <c r="AO2075" s="88" t="s">
        <v>10981</v>
      </c>
      <c r="AP2075" s="88" t="b">
        <v>0</v>
      </c>
      <c r="AQ2075" s="88" t="b">
        <v>0</v>
      </c>
      <c r="AR2075" s="88"/>
      <c r="AS2075" s="88" t="b">
        <v>0</v>
      </c>
      <c r="AT2075" s="88">
        <v>0</v>
      </c>
      <c r="AU2075" s="88">
        <v>1</v>
      </c>
    </row>
    <row r="2076" spans="1:47" ht="15" customHeight="1" x14ac:dyDescent="0.3">
      <c r="A2076" s="46" t="s">
        <v>1476</v>
      </c>
      <c r="B2076" s="46" t="s">
        <v>1466</v>
      </c>
      <c r="C2076" s="50"/>
      <c r="D2076" s="51"/>
      <c r="E2076" s="81"/>
      <c r="F2076" s="52"/>
      <c r="G2076" s="50"/>
      <c r="H2076" s="54"/>
      <c r="I2076" s="53"/>
      <c r="J2076" s="53"/>
      <c r="K2076" s="65"/>
      <c r="L2076" s="79"/>
      <c r="M2076" s="79"/>
      <c r="N2076" s="60"/>
      <c r="O2076" s="88" t="s">
        <v>1697</v>
      </c>
      <c r="P2076" s="83">
        <v>45033.84747685185</v>
      </c>
      <c r="Q2076" s="88" t="s">
        <v>11039</v>
      </c>
      <c r="R2076" s="88"/>
      <c r="S2076" s="88" t="s">
        <v>11040</v>
      </c>
      <c r="T2076" s="88" t="s">
        <v>10977</v>
      </c>
      <c r="U2076" s="88" t="s">
        <v>1476</v>
      </c>
      <c r="V2076" s="88" t="s">
        <v>11041</v>
      </c>
      <c r="W2076" s="78" t="s">
        <v>11042</v>
      </c>
      <c r="X2076" s="83">
        <v>45033.84747685185</v>
      </c>
      <c r="Y2076" s="88" t="s">
        <v>1692</v>
      </c>
      <c r="Z2076" s="88" t="b">
        <v>0</v>
      </c>
      <c r="AA2076" s="88" t="b">
        <v>0</v>
      </c>
      <c r="AB2076" s="88"/>
      <c r="AC2076" s="88">
        <v>12</v>
      </c>
      <c r="AD2076" s="88">
        <v>0</v>
      </c>
      <c r="AE2076" s="88" t="s">
        <v>1693</v>
      </c>
      <c r="AF2076" s="88" t="b">
        <v>0</v>
      </c>
      <c r="AG2076" s="88" t="b">
        <v>0</v>
      </c>
      <c r="AH2076" s="88"/>
      <c r="AI2076" s="88"/>
      <c r="AJ2076" s="88"/>
      <c r="AK2076" s="88" t="s">
        <v>10981</v>
      </c>
      <c r="AL2076" s="88" t="s">
        <v>10982</v>
      </c>
      <c r="AM2076" s="88" t="s">
        <v>10981</v>
      </c>
      <c r="AN2076" s="88">
        <v>0</v>
      </c>
      <c r="AO2076" s="88" t="s">
        <v>10981</v>
      </c>
      <c r="AP2076" s="88" t="b">
        <v>0</v>
      </c>
      <c r="AQ2076" s="88" t="b">
        <v>0</v>
      </c>
      <c r="AR2076" s="88"/>
      <c r="AS2076" s="88" t="b">
        <v>0</v>
      </c>
      <c r="AT2076" s="88">
        <v>0</v>
      </c>
      <c r="AU2076" s="88">
        <v>1</v>
      </c>
    </row>
    <row r="2077" spans="1:47" ht="15" customHeight="1" x14ac:dyDescent="0.3">
      <c r="A2077" s="46" t="s">
        <v>1477</v>
      </c>
      <c r="B2077" s="46" t="s">
        <v>1466</v>
      </c>
      <c r="C2077" s="50"/>
      <c r="D2077" s="51"/>
      <c r="E2077" s="81"/>
      <c r="F2077" s="52"/>
      <c r="G2077" s="50"/>
      <c r="H2077" s="54"/>
      <c r="I2077" s="53"/>
      <c r="J2077" s="53"/>
      <c r="K2077" s="65"/>
      <c r="L2077" s="79"/>
      <c r="M2077" s="79"/>
      <c r="N2077" s="60"/>
      <c r="O2077" s="88" t="s">
        <v>1697</v>
      </c>
      <c r="P2077" s="83">
        <v>45033.882696759261</v>
      </c>
      <c r="Q2077" s="88" t="s">
        <v>11043</v>
      </c>
      <c r="R2077" s="88"/>
      <c r="S2077" s="88" t="s">
        <v>11044</v>
      </c>
      <c r="T2077" s="88" t="s">
        <v>10977</v>
      </c>
      <c r="U2077" s="88" t="s">
        <v>11045</v>
      </c>
      <c r="V2077" s="88" t="s">
        <v>11046</v>
      </c>
      <c r="W2077" s="78" t="s">
        <v>11047</v>
      </c>
      <c r="X2077" s="83">
        <v>45033.882696759261</v>
      </c>
      <c r="Y2077" s="88" t="s">
        <v>1692</v>
      </c>
      <c r="Z2077" s="88" t="b">
        <v>0</v>
      </c>
      <c r="AA2077" s="88" t="b">
        <v>0</v>
      </c>
      <c r="AB2077" s="88"/>
      <c r="AC2077" s="88">
        <v>2</v>
      </c>
      <c r="AD2077" s="88">
        <v>0</v>
      </c>
      <c r="AE2077" s="88" t="s">
        <v>1693</v>
      </c>
      <c r="AF2077" s="88" t="b">
        <v>0</v>
      </c>
      <c r="AG2077" s="88" t="b">
        <v>0</v>
      </c>
      <c r="AH2077" s="88"/>
      <c r="AI2077" s="88"/>
      <c r="AJ2077" s="88"/>
      <c r="AK2077" s="88" t="s">
        <v>10981</v>
      </c>
      <c r="AL2077" s="88" t="s">
        <v>10982</v>
      </c>
      <c r="AM2077" s="88" t="s">
        <v>10981</v>
      </c>
      <c r="AN2077" s="88">
        <v>0</v>
      </c>
      <c r="AO2077" s="88" t="s">
        <v>10981</v>
      </c>
      <c r="AP2077" s="88" t="b">
        <v>0</v>
      </c>
      <c r="AQ2077" s="88" t="b">
        <v>0</v>
      </c>
      <c r="AR2077" s="88"/>
      <c r="AS2077" s="88" t="b">
        <v>0</v>
      </c>
      <c r="AT2077" s="88">
        <v>0</v>
      </c>
      <c r="AU2077" s="88">
        <v>1</v>
      </c>
    </row>
    <row r="2078" spans="1:47" ht="15" customHeight="1" x14ac:dyDescent="0.3">
      <c r="A2078" s="46" t="s">
        <v>1478</v>
      </c>
      <c r="B2078" s="46" t="s">
        <v>1466</v>
      </c>
      <c r="C2078" s="50"/>
      <c r="D2078" s="51"/>
      <c r="E2078" s="81"/>
      <c r="F2078" s="52"/>
      <c r="G2078" s="50"/>
      <c r="H2078" s="54"/>
      <c r="I2078" s="53"/>
      <c r="J2078" s="53"/>
      <c r="K2078" s="65"/>
      <c r="L2078" s="79"/>
      <c r="M2078" s="79"/>
      <c r="N2078" s="60"/>
      <c r="O2078" s="88" t="s">
        <v>1697</v>
      </c>
      <c r="P2078" s="83">
        <v>45034.241747685184</v>
      </c>
      <c r="Q2078" s="88" t="s">
        <v>11048</v>
      </c>
      <c r="R2078" s="88"/>
      <c r="S2078" s="88" t="s">
        <v>11049</v>
      </c>
      <c r="T2078" s="88" t="s">
        <v>10977</v>
      </c>
      <c r="U2078" s="88" t="s">
        <v>1478</v>
      </c>
      <c r="V2078" s="88" t="s">
        <v>11050</v>
      </c>
      <c r="W2078" s="78" t="s">
        <v>11051</v>
      </c>
      <c r="X2078" s="83">
        <v>45034.241747685184</v>
      </c>
      <c r="Y2078" s="88" t="s">
        <v>1692</v>
      </c>
      <c r="Z2078" s="88" t="b">
        <v>0</v>
      </c>
      <c r="AA2078" s="88" t="b">
        <v>0</v>
      </c>
      <c r="AB2078" s="88"/>
      <c r="AC2078" s="88">
        <v>3</v>
      </c>
      <c r="AD2078" s="88">
        <v>0</v>
      </c>
      <c r="AE2078" s="88" t="s">
        <v>1693</v>
      </c>
      <c r="AF2078" s="88" t="b">
        <v>0</v>
      </c>
      <c r="AG2078" s="88" t="b">
        <v>0</v>
      </c>
      <c r="AH2078" s="88"/>
      <c r="AI2078" s="88"/>
      <c r="AJ2078" s="88"/>
      <c r="AK2078" s="88" t="s">
        <v>10981</v>
      </c>
      <c r="AL2078" s="88" t="s">
        <v>10982</v>
      </c>
      <c r="AM2078" s="88" t="s">
        <v>10981</v>
      </c>
      <c r="AN2078" s="88">
        <v>0</v>
      </c>
      <c r="AO2078" s="88" t="s">
        <v>10981</v>
      </c>
      <c r="AP2078" s="88" t="b">
        <v>0</v>
      </c>
      <c r="AQ2078" s="88" t="b">
        <v>1</v>
      </c>
      <c r="AR2078" s="88"/>
      <c r="AS2078" s="88" t="b">
        <v>0</v>
      </c>
      <c r="AT2078" s="88">
        <v>0</v>
      </c>
      <c r="AU2078" s="88">
        <v>1</v>
      </c>
    </row>
    <row r="2079" spans="1:47" ht="15" customHeight="1" x14ac:dyDescent="0.3">
      <c r="A2079" s="46" t="s">
        <v>1479</v>
      </c>
      <c r="B2079" s="46" t="s">
        <v>1466</v>
      </c>
      <c r="C2079" s="50"/>
      <c r="D2079" s="51"/>
      <c r="E2079" s="81"/>
      <c r="F2079" s="52"/>
      <c r="G2079" s="50"/>
      <c r="H2079" s="54"/>
      <c r="I2079" s="53"/>
      <c r="J2079" s="53"/>
      <c r="K2079" s="65"/>
      <c r="L2079" s="79"/>
      <c r="M2079" s="79"/>
      <c r="N2079" s="60"/>
      <c r="O2079" s="88" t="s">
        <v>1697</v>
      </c>
      <c r="P2079" s="83">
        <v>45034.410208333335</v>
      </c>
      <c r="Q2079" s="88" t="s">
        <v>11052</v>
      </c>
      <c r="R2079" s="88"/>
      <c r="S2079" s="88" t="s">
        <v>11053</v>
      </c>
      <c r="T2079" s="88" t="s">
        <v>10977</v>
      </c>
      <c r="U2079" s="88" t="s">
        <v>11054</v>
      </c>
      <c r="V2079" s="88" t="s">
        <v>11055</v>
      </c>
      <c r="W2079" s="78" t="s">
        <v>11056</v>
      </c>
      <c r="X2079" s="83">
        <v>45034.410208333335</v>
      </c>
      <c r="Y2079" s="88" t="s">
        <v>1692</v>
      </c>
      <c r="Z2079" s="88" t="b">
        <v>0</v>
      </c>
      <c r="AA2079" s="88" t="b">
        <v>0</v>
      </c>
      <c r="AB2079" s="88"/>
      <c r="AC2079" s="88">
        <v>1</v>
      </c>
      <c r="AD2079" s="88">
        <v>0</v>
      </c>
      <c r="AE2079" s="88" t="s">
        <v>1693</v>
      </c>
      <c r="AF2079" s="88" t="b">
        <v>0</v>
      </c>
      <c r="AG2079" s="88" t="b">
        <v>0</v>
      </c>
      <c r="AH2079" s="88"/>
      <c r="AI2079" s="88"/>
      <c r="AJ2079" s="88"/>
      <c r="AK2079" s="88" t="s">
        <v>10981</v>
      </c>
      <c r="AL2079" s="88" t="s">
        <v>10982</v>
      </c>
      <c r="AM2079" s="88" t="s">
        <v>10981</v>
      </c>
      <c r="AN2079" s="88">
        <v>0</v>
      </c>
      <c r="AO2079" s="88" t="s">
        <v>10981</v>
      </c>
      <c r="AP2079" s="88" t="b">
        <v>0</v>
      </c>
      <c r="AQ2079" s="88" t="b">
        <v>1</v>
      </c>
      <c r="AR2079" s="88"/>
      <c r="AS2079" s="88" t="b">
        <v>1</v>
      </c>
      <c r="AT2079" s="88">
        <v>0</v>
      </c>
      <c r="AU2079" s="88">
        <v>1</v>
      </c>
    </row>
    <row r="2080" spans="1:47" ht="15" customHeight="1" x14ac:dyDescent="0.3">
      <c r="A2080" s="46" t="s">
        <v>1480</v>
      </c>
      <c r="B2080" s="46" t="s">
        <v>1466</v>
      </c>
      <c r="C2080" s="50"/>
      <c r="D2080" s="51"/>
      <c r="E2080" s="81"/>
      <c r="F2080" s="52"/>
      <c r="G2080" s="50"/>
      <c r="H2080" s="54"/>
      <c r="I2080" s="53"/>
      <c r="J2080" s="53"/>
      <c r="K2080" s="65"/>
      <c r="L2080" s="79"/>
      <c r="M2080" s="79"/>
      <c r="N2080" s="60"/>
      <c r="O2080" s="88" t="s">
        <v>1697</v>
      </c>
      <c r="P2080" s="83">
        <v>45033.592777777776</v>
      </c>
      <c r="Q2080" s="88" t="s">
        <v>11057</v>
      </c>
      <c r="R2080" s="88"/>
      <c r="S2080" s="88" t="s">
        <v>11058</v>
      </c>
      <c r="T2080" s="88" t="s">
        <v>10977</v>
      </c>
      <c r="U2080" s="88" t="s">
        <v>11059</v>
      </c>
      <c r="V2080" s="88" t="s">
        <v>11060</v>
      </c>
      <c r="W2080" s="78" t="s">
        <v>11061</v>
      </c>
      <c r="X2080" s="83">
        <v>45033.592777777776</v>
      </c>
      <c r="Y2080" s="88" t="s">
        <v>1692</v>
      </c>
      <c r="Z2080" s="88" t="b">
        <v>0</v>
      </c>
      <c r="AA2080" s="88" t="b">
        <v>0</v>
      </c>
      <c r="AB2080" s="88"/>
      <c r="AC2080" s="88">
        <v>1</v>
      </c>
      <c r="AD2080" s="88">
        <v>0</v>
      </c>
      <c r="AE2080" s="88" t="s">
        <v>1693</v>
      </c>
      <c r="AF2080" s="88" t="b">
        <v>0</v>
      </c>
      <c r="AG2080" s="88" t="b">
        <v>0</v>
      </c>
      <c r="AH2080" s="88"/>
      <c r="AI2080" s="88"/>
      <c r="AJ2080" s="88"/>
      <c r="AK2080" s="88" t="s">
        <v>10981</v>
      </c>
      <c r="AL2080" s="88" t="s">
        <v>10982</v>
      </c>
      <c r="AM2080" s="88" t="s">
        <v>10981</v>
      </c>
      <c r="AN2080" s="88">
        <v>0</v>
      </c>
      <c r="AO2080" s="88" t="s">
        <v>10981</v>
      </c>
      <c r="AP2080" s="88" t="b">
        <v>0</v>
      </c>
      <c r="AQ2080" s="88" t="b">
        <v>0</v>
      </c>
      <c r="AR2080" s="88"/>
      <c r="AS2080" s="88" t="b">
        <v>1</v>
      </c>
      <c r="AT2080" s="88">
        <v>0</v>
      </c>
      <c r="AU2080" s="88">
        <v>1</v>
      </c>
    </row>
    <row r="2081" spans="1:47" ht="15" customHeight="1" x14ac:dyDescent="0.3">
      <c r="A2081" s="46" t="s">
        <v>1466</v>
      </c>
      <c r="B2081" s="46" t="s">
        <v>1466</v>
      </c>
      <c r="C2081" s="50"/>
      <c r="D2081" s="51"/>
      <c r="E2081" s="81"/>
      <c r="F2081" s="52"/>
      <c r="G2081" s="50"/>
      <c r="H2081" s="54"/>
      <c r="I2081" s="53"/>
      <c r="J2081" s="53"/>
      <c r="K2081" s="65"/>
      <c r="L2081" s="79"/>
      <c r="M2081" s="79"/>
      <c r="N2081" s="60"/>
      <c r="O2081" s="88" t="s">
        <v>1736</v>
      </c>
      <c r="P2081" s="83">
        <v>45033.563009259262</v>
      </c>
      <c r="Q2081" s="88" t="s">
        <v>11062</v>
      </c>
      <c r="R2081" s="88"/>
      <c r="S2081" s="88" t="s">
        <v>10981</v>
      </c>
      <c r="T2081" s="88" t="s">
        <v>10977</v>
      </c>
      <c r="U2081" s="88" t="s">
        <v>11063</v>
      </c>
      <c r="V2081" s="88" t="s">
        <v>10982</v>
      </c>
      <c r="W2081" s="78" t="s">
        <v>11064</v>
      </c>
      <c r="X2081" s="83">
        <v>45033.563009259262</v>
      </c>
      <c r="Y2081" s="88" t="s">
        <v>1692</v>
      </c>
      <c r="Z2081" s="88" t="b">
        <v>0</v>
      </c>
      <c r="AA2081" s="88" t="b">
        <v>0</v>
      </c>
      <c r="AB2081" s="88"/>
      <c r="AC2081" s="88">
        <v>14</v>
      </c>
      <c r="AD2081" s="88">
        <v>6</v>
      </c>
      <c r="AE2081" s="88" t="s">
        <v>1693</v>
      </c>
      <c r="AF2081" s="88" t="b">
        <v>0</v>
      </c>
      <c r="AG2081" s="88" t="b">
        <v>0</v>
      </c>
      <c r="AH2081" s="88" t="s">
        <v>11065</v>
      </c>
      <c r="AI2081" s="88" t="b">
        <v>0</v>
      </c>
      <c r="AJ2081" s="88">
        <v>0.64</v>
      </c>
      <c r="AK2081" s="88"/>
      <c r="AL2081" s="88"/>
      <c r="AM2081" s="88" t="s">
        <v>10981</v>
      </c>
      <c r="AN2081" s="88">
        <v>0</v>
      </c>
      <c r="AO2081" s="88"/>
      <c r="AP2081" s="88"/>
      <c r="AQ2081" s="88"/>
      <c r="AR2081" s="88"/>
      <c r="AS2081" s="88"/>
      <c r="AT2081" s="88"/>
      <c r="AU2081" s="88">
        <v>1</v>
      </c>
    </row>
    <row r="2082" spans="1:47" ht="15" customHeight="1" x14ac:dyDescent="0.3">
      <c r="A2082" s="46" t="s">
        <v>1481</v>
      </c>
      <c r="B2082" s="46" t="s">
        <v>1481</v>
      </c>
      <c r="C2082" s="50"/>
      <c r="D2082" s="51"/>
      <c r="E2082" s="81"/>
      <c r="F2082" s="52"/>
      <c r="G2082" s="50"/>
      <c r="H2082" s="54"/>
      <c r="I2082" s="53"/>
      <c r="J2082" s="53"/>
      <c r="K2082" s="65"/>
      <c r="L2082" s="79"/>
      <c r="M2082" s="79"/>
      <c r="N2082" s="60"/>
      <c r="O2082" s="88" t="s">
        <v>1697</v>
      </c>
      <c r="P2082" s="83">
        <v>45033.878472222219</v>
      </c>
      <c r="Q2082" s="88" t="s">
        <v>11066</v>
      </c>
      <c r="R2082" s="88"/>
      <c r="S2082" s="88" t="s">
        <v>11067</v>
      </c>
      <c r="T2082" s="88" t="s">
        <v>11068</v>
      </c>
      <c r="U2082" s="88" t="s">
        <v>11069</v>
      </c>
      <c r="V2082" s="88" t="s">
        <v>11070</v>
      </c>
      <c r="W2082" s="78" t="s">
        <v>11071</v>
      </c>
      <c r="X2082" s="83">
        <v>45033.878472222219</v>
      </c>
      <c r="Y2082" s="88" t="s">
        <v>1692</v>
      </c>
      <c r="Z2082" s="88" t="b">
        <v>0</v>
      </c>
      <c r="AA2082" s="88" t="b">
        <v>0</v>
      </c>
      <c r="AB2082" s="88"/>
      <c r="AC2082" s="88">
        <v>1</v>
      </c>
      <c r="AD2082" s="88">
        <v>0</v>
      </c>
      <c r="AE2082" s="88" t="s">
        <v>1693</v>
      </c>
      <c r="AF2082" s="88" t="b">
        <v>0</v>
      </c>
      <c r="AG2082" s="88" t="b">
        <v>0</v>
      </c>
      <c r="AH2082" s="88"/>
      <c r="AI2082" s="88"/>
      <c r="AJ2082" s="88"/>
      <c r="AK2082" s="88" t="s">
        <v>11072</v>
      </c>
      <c r="AL2082" s="88" t="s">
        <v>11073</v>
      </c>
      <c r="AM2082" s="88" t="s">
        <v>11072</v>
      </c>
      <c r="AN2082" s="88">
        <v>0</v>
      </c>
      <c r="AO2082" s="88" t="s">
        <v>11072</v>
      </c>
      <c r="AP2082" s="88" t="b">
        <v>1</v>
      </c>
      <c r="AQ2082" s="88" t="b">
        <v>0</v>
      </c>
      <c r="AR2082" s="88"/>
      <c r="AS2082" s="88" t="b">
        <v>0</v>
      </c>
      <c r="AT2082" s="88">
        <v>0</v>
      </c>
      <c r="AU2082" s="88">
        <v>8</v>
      </c>
    </row>
    <row r="2083" spans="1:47" ht="15" customHeight="1" x14ac:dyDescent="0.3">
      <c r="A2083" s="46" t="s">
        <v>1481</v>
      </c>
      <c r="B2083" s="46" t="s">
        <v>1481</v>
      </c>
      <c r="C2083" s="50"/>
      <c r="D2083" s="51"/>
      <c r="E2083" s="81"/>
      <c r="F2083" s="52"/>
      <c r="G2083" s="50"/>
      <c r="H2083" s="54"/>
      <c r="I2083" s="53"/>
      <c r="J2083" s="53"/>
      <c r="K2083" s="65"/>
      <c r="L2083" s="79"/>
      <c r="M2083" s="79"/>
      <c r="N2083" s="60"/>
      <c r="O2083" s="88" t="s">
        <v>1736</v>
      </c>
      <c r="P2083" s="83">
        <v>45033.878460648149</v>
      </c>
      <c r="Q2083" s="88"/>
      <c r="R2083" s="78" t="s">
        <v>11074</v>
      </c>
      <c r="S2083" s="88" t="s">
        <v>11072</v>
      </c>
      <c r="T2083" s="88" t="s">
        <v>11068</v>
      </c>
      <c r="U2083" s="88" t="s">
        <v>11069</v>
      </c>
      <c r="V2083" s="88" t="s">
        <v>11073</v>
      </c>
      <c r="W2083" s="78" t="s">
        <v>11075</v>
      </c>
      <c r="X2083" s="83">
        <v>45033.878460648149</v>
      </c>
      <c r="Y2083" s="88" t="s">
        <v>1692</v>
      </c>
      <c r="Z2083" s="88" t="b">
        <v>0</v>
      </c>
      <c r="AA2083" s="88" t="b">
        <v>0</v>
      </c>
      <c r="AB2083" s="88"/>
      <c r="AC2083" s="88">
        <v>1</v>
      </c>
      <c r="AD2083" s="88">
        <v>0</v>
      </c>
      <c r="AE2083" s="88" t="s">
        <v>1693</v>
      </c>
      <c r="AF2083" s="88" t="b">
        <v>0</v>
      </c>
      <c r="AG2083" s="88" t="b">
        <v>0</v>
      </c>
      <c r="AH2083" s="88" t="s">
        <v>11076</v>
      </c>
      <c r="AI2083" s="88" t="b">
        <v>0</v>
      </c>
      <c r="AJ2083" s="88">
        <v>1</v>
      </c>
      <c r="AK2083" s="88"/>
      <c r="AL2083" s="88"/>
      <c r="AM2083" s="88" t="s">
        <v>11072</v>
      </c>
      <c r="AN2083" s="88">
        <v>0</v>
      </c>
      <c r="AO2083" s="88"/>
      <c r="AP2083" s="88"/>
      <c r="AQ2083" s="88"/>
      <c r="AR2083" s="88"/>
      <c r="AS2083" s="88"/>
      <c r="AT2083" s="88"/>
      <c r="AU2083" s="88">
        <v>8</v>
      </c>
    </row>
    <row r="2084" spans="1:47" ht="15" customHeight="1" x14ac:dyDescent="0.3">
      <c r="A2084" s="46" t="s">
        <v>1481</v>
      </c>
      <c r="B2084" s="46" t="s">
        <v>1481</v>
      </c>
      <c r="C2084" s="50"/>
      <c r="D2084" s="51"/>
      <c r="E2084" s="81"/>
      <c r="F2084" s="52"/>
      <c r="G2084" s="50"/>
      <c r="H2084" s="54"/>
      <c r="I2084" s="53"/>
      <c r="J2084" s="53"/>
      <c r="K2084" s="65"/>
      <c r="L2084" s="79"/>
      <c r="M2084" s="79"/>
      <c r="N2084" s="60"/>
      <c r="O2084" s="88" t="s">
        <v>1697</v>
      </c>
      <c r="P2084" s="83">
        <v>45033.803182870368</v>
      </c>
      <c r="Q2084" s="88" t="s">
        <v>11077</v>
      </c>
      <c r="R2084" s="88"/>
      <c r="S2084" s="88" t="s">
        <v>11078</v>
      </c>
      <c r="T2084" s="88" t="s">
        <v>11068</v>
      </c>
      <c r="U2084" s="88" t="s">
        <v>11069</v>
      </c>
      <c r="V2084" s="88" t="s">
        <v>11079</v>
      </c>
      <c r="W2084" s="78" t="s">
        <v>11080</v>
      </c>
      <c r="X2084" s="83">
        <v>45033.803182870368</v>
      </c>
      <c r="Y2084" s="88" t="s">
        <v>1692</v>
      </c>
      <c r="Z2084" s="88" t="b">
        <v>0</v>
      </c>
      <c r="AA2084" s="88" t="b">
        <v>0</v>
      </c>
      <c r="AB2084" s="88"/>
      <c r="AC2084" s="88">
        <v>1</v>
      </c>
      <c r="AD2084" s="88">
        <v>0</v>
      </c>
      <c r="AE2084" s="88" t="s">
        <v>1693</v>
      </c>
      <c r="AF2084" s="88" t="b">
        <v>0</v>
      </c>
      <c r="AG2084" s="88" t="b">
        <v>0</v>
      </c>
      <c r="AH2084" s="88"/>
      <c r="AI2084" s="88"/>
      <c r="AJ2084" s="88"/>
      <c r="AK2084" s="88" t="s">
        <v>11081</v>
      </c>
      <c r="AL2084" s="88" t="s">
        <v>11082</v>
      </c>
      <c r="AM2084" s="88" t="s">
        <v>11081</v>
      </c>
      <c r="AN2084" s="88">
        <v>0</v>
      </c>
      <c r="AO2084" s="88" t="s">
        <v>11081</v>
      </c>
      <c r="AP2084" s="88" t="b">
        <v>1</v>
      </c>
      <c r="AQ2084" s="88" t="b">
        <v>0</v>
      </c>
      <c r="AR2084" s="88"/>
      <c r="AS2084" s="88" t="b">
        <v>0</v>
      </c>
      <c r="AT2084" s="88">
        <v>0</v>
      </c>
      <c r="AU2084" s="88">
        <v>8</v>
      </c>
    </row>
    <row r="2085" spans="1:47" ht="15" customHeight="1" x14ac:dyDescent="0.3">
      <c r="A2085" s="46" t="s">
        <v>1481</v>
      </c>
      <c r="B2085" s="46" t="s">
        <v>1481</v>
      </c>
      <c r="C2085" s="50"/>
      <c r="D2085" s="51"/>
      <c r="E2085" s="81"/>
      <c r="F2085" s="52"/>
      <c r="G2085" s="50"/>
      <c r="H2085" s="54"/>
      <c r="I2085" s="53"/>
      <c r="J2085" s="53"/>
      <c r="K2085" s="65"/>
      <c r="L2085" s="79"/>
      <c r="M2085" s="79"/>
      <c r="N2085" s="60"/>
      <c r="O2085" s="88" t="s">
        <v>1736</v>
      </c>
      <c r="P2085" s="83">
        <v>45033.803182870368</v>
      </c>
      <c r="Q2085" s="88"/>
      <c r="R2085" s="78" t="s">
        <v>11083</v>
      </c>
      <c r="S2085" s="88" t="s">
        <v>11081</v>
      </c>
      <c r="T2085" s="88" t="s">
        <v>11068</v>
      </c>
      <c r="U2085" s="88" t="s">
        <v>11069</v>
      </c>
      <c r="V2085" s="88" t="s">
        <v>11082</v>
      </c>
      <c r="W2085" s="78" t="s">
        <v>11084</v>
      </c>
      <c r="X2085" s="83">
        <v>45033.803182870368</v>
      </c>
      <c r="Y2085" s="88" t="s">
        <v>1692</v>
      </c>
      <c r="Z2085" s="88" t="b">
        <v>0</v>
      </c>
      <c r="AA2085" s="88" t="b">
        <v>0</v>
      </c>
      <c r="AB2085" s="88"/>
      <c r="AC2085" s="88">
        <v>1</v>
      </c>
      <c r="AD2085" s="88">
        <v>0</v>
      </c>
      <c r="AE2085" s="88" t="s">
        <v>1693</v>
      </c>
      <c r="AF2085" s="88" t="b">
        <v>0</v>
      </c>
      <c r="AG2085" s="88" t="b">
        <v>0</v>
      </c>
      <c r="AH2085" s="88" t="s">
        <v>11085</v>
      </c>
      <c r="AI2085" s="88" t="b">
        <v>0</v>
      </c>
      <c r="AJ2085" s="88">
        <v>1</v>
      </c>
      <c r="AK2085" s="88"/>
      <c r="AL2085" s="88"/>
      <c r="AM2085" s="88" t="s">
        <v>11081</v>
      </c>
      <c r="AN2085" s="88">
        <v>0</v>
      </c>
      <c r="AO2085" s="88"/>
      <c r="AP2085" s="88"/>
      <c r="AQ2085" s="88"/>
      <c r="AR2085" s="88"/>
      <c r="AS2085" s="88"/>
      <c r="AT2085" s="88"/>
      <c r="AU2085" s="88">
        <v>8</v>
      </c>
    </row>
    <row r="2086" spans="1:47" ht="15" customHeight="1" x14ac:dyDescent="0.3">
      <c r="A2086" s="46" t="s">
        <v>1481</v>
      </c>
      <c r="B2086" s="46" t="s">
        <v>1481</v>
      </c>
      <c r="C2086" s="50"/>
      <c r="D2086" s="51"/>
      <c r="E2086" s="81"/>
      <c r="F2086" s="52"/>
      <c r="G2086" s="50"/>
      <c r="H2086" s="54"/>
      <c r="I2086" s="53"/>
      <c r="J2086" s="53"/>
      <c r="K2086" s="65"/>
      <c r="L2086" s="79"/>
      <c r="M2086" s="79"/>
      <c r="N2086" s="60"/>
      <c r="O2086" s="88" t="s">
        <v>1697</v>
      </c>
      <c r="P2086" s="83">
        <v>45033.802881944444</v>
      </c>
      <c r="Q2086" s="88" t="s">
        <v>11086</v>
      </c>
      <c r="R2086" s="88"/>
      <c r="S2086" s="88" t="s">
        <v>11087</v>
      </c>
      <c r="T2086" s="88" t="s">
        <v>11068</v>
      </c>
      <c r="U2086" s="88" t="s">
        <v>11069</v>
      </c>
      <c r="V2086" s="88" t="s">
        <v>11088</v>
      </c>
      <c r="W2086" s="78" t="s">
        <v>11089</v>
      </c>
      <c r="X2086" s="83">
        <v>45033.802881944444</v>
      </c>
      <c r="Y2086" s="88" t="s">
        <v>1692</v>
      </c>
      <c r="Z2086" s="88" t="b">
        <v>0</v>
      </c>
      <c r="AA2086" s="88" t="b">
        <v>0</v>
      </c>
      <c r="AB2086" s="88"/>
      <c r="AC2086" s="88">
        <v>1</v>
      </c>
      <c r="AD2086" s="88">
        <v>0</v>
      </c>
      <c r="AE2086" s="88" t="s">
        <v>1693</v>
      </c>
      <c r="AF2086" s="88" t="b">
        <v>0</v>
      </c>
      <c r="AG2086" s="88" t="b">
        <v>0</v>
      </c>
      <c r="AH2086" s="88"/>
      <c r="AI2086" s="88"/>
      <c r="AJ2086" s="88"/>
      <c r="AK2086" s="88" t="s">
        <v>11090</v>
      </c>
      <c r="AL2086" s="88" t="s">
        <v>11091</v>
      </c>
      <c r="AM2086" s="88" t="s">
        <v>11090</v>
      </c>
      <c r="AN2086" s="88">
        <v>0</v>
      </c>
      <c r="AO2086" s="88" t="s">
        <v>11090</v>
      </c>
      <c r="AP2086" s="88" t="b">
        <v>1</v>
      </c>
      <c r="AQ2086" s="88" t="b">
        <v>0</v>
      </c>
      <c r="AR2086" s="88"/>
      <c r="AS2086" s="88" t="b">
        <v>0</v>
      </c>
      <c r="AT2086" s="88">
        <v>0</v>
      </c>
      <c r="AU2086" s="88">
        <v>8</v>
      </c>
    </row>
    <row r="2087" spans="1:47" ht="15" customHeight="1" x14ac:dyDescent="0.3">
      <c r="A2087" s="46" t="s">
        <v>1481</v>
      </c>
      <c r="B2087" s="46" t="s">
        <v>1481</v>
      </c>
      <c r="C2087" s="50"/>
      <c r="D2087" s="51"/>
      <c r="E2087" s="81"/>
      <c r="F2087" s="52"/>
      <c r="G2087" s="50"/>
      <c r="H2087" s="54"/>
      <c r="I2087" s="53"/>
      <c r="J2087" s="53"/>
      <c r="K2087" s="65"/>
      <c r="L2087" s="79"/>
      <c r="M2087" s="79"/>
      <c r="N2087" s="60"/>
      <c r="O2087" s="88" t="s">
        <v>1736</v>
      </c>
      <c r="P2087" s="83">
        <v>45033.802881944444</v>
      </c>
      <c r="Q2087" s="88"/>
      <c r="R2087" s="78" t="s">
        <v>11092</v>
      </c>
      <c r="S2087" s="88" t="s">
        <v>11090</v>
      </c>
      <c r="T2087" s="88" t="s">
        <v>11068</v>
      </c>
      <c r="U2087" s="88" t="s">
        <v>11069</v>
      </c>
      <c r="V2087" s="88" t="s">
        <v>11091</v>
      </c>
      <c r="W2087" s="78" t="s">
        <v>11093</v>
      </c>
      <c r="X2087" s="83">
        <v>45033.802881944444</v>
      </c>
      <c r="Y2087" s="88" t="s">
        <v>1692</v>
      </c>
      <c r="Z2087" s="88" t="b">
        <v>0</v>
      </c>
      <c r="AA2087" s="88" t="b">
        <v>0</v>
      </c>
      <c r="AB2087" s="88"/>
      <c r="AC2087" s="88">
        <v>1</v>
      </c>
      <c r="AD2087" s="88">
        <v>0</v>
      </c>
      <c r="AE2087" s="88" t="s">
        <v>1693</v>
      </c>
      <c r="AF2087" s="88" t="b">
        <v>0</v>
      </c>
      <c r="AG2087" s="88" t="b">
        <v>0</v>
      </c>
      <c r="AH2087" s="88" t="s">
        <v>11094</v>
      </c>
      <c r="AI2087" s="88" t="b">
        <v>0</v>
      </c>
      <c r="AJ2087" s="88">
        <v>1</v>
      </c>
      <c r="AK2087" s="88"/>
      <c r="AL2087" s="88"/>
      <c r="AM2087" s="88" t="s">
        <v>11090</v>
      </c>
      <c r="AN2087" s="88">
        <v>0</v>
      </c>
      <c r="AO2087" s="88"/>
      <c r="AP2087" s="88"/>
      <c r="AQ2087" s="88"/>
      <c r="AR2087" s="88"/>
      <c r="AS2087" s="88"/>
      <c r="AT2087" s="88"/>
      <c r="AU2087" s="88">
        <v>8</v>
      </c>
    </row>
    <row r="2088" spans="1:47" ht="15" customHeight="1" x14ac:dyDescent="0.3">
      <c r="A2088" s="46" t="s">
        <v>1481</v>
      </c>
      <c r="B2088" s="46" t="s">
        <v>1481</v>
      </c>
      <c r="C2088" s="50"/>
      <c r="D2088" s="51"/>
      <c r="E2088" s="81"/>
      <c r="F2088" s="52"/>
      <c r="G2088" s="50"/>
      <c r="H2088" s="54"/>
      <c r="I2088" s="53"/>
      <c r="J2088" s="53"/>
      <c r="K2088" s="65"/>
      <c r="L2088" s="79"/>
      <c r="M2088" s="79"/>
      <c r="N2088" s="60"/>
      <c r="O2088" s="88" t="s">
        <v>1697</v>
      </c>
      <c r="P2088" s="83">
        <v>45033.878888888888</v>
      </c>
      <c r="Q2088" s="88" t="s">
        <v>11095</v>
      </c>
      <c r="R2088" s="88"/>
      <c r="S2088" s="88" t="s">
        <v>11096</v>
      </c>
      <c r="T2088" s="88" t="s">
        <v>11068</v>
      </c>
      <c r="U2088" s="88" t="s">
        <v>11069</v>
      </c>
      <c r="V2088" s="88" t="s">
        <v>11097</v>
      </c>
      <c r="W2088" s="78" t="s">
        <v>11098</v>
      </c>
      <c r="X2088" s="83">
        <v>45033.878888888888</v>
      </c>
      <c r="Y2088" s="88" t="s">
        <v>1692</v>
      </c>
      <c r="Z2088" s="88" t="b">
        <v>0</v>
      </c>
      <c r="AA2088" s="88" t="b">
        <v>0</v>
      </c>
      <c r="AB2088" s="88"/>
      <c r="AC2088" s="88">
        <v>1</v>
      </c>
      <c r="AD2088" s="88">
        <v>0</v>
      </c>
      <c r="AE2088" s="88" t="s">
        <v>1693</v>
      </c>
      <c r="AF2088" s="88" t="b">
        <v>0</v>
      </c>
      <c r="AG2088" s="88" t="b">
        <v>0</v>
      </c>
      <c r="AH2088" s="88"/>
      <c r="AI2088" s="88"/>
      <c r="AJ2088" s="88"/>
      <c r="AK2088" s="88" t="s">
        <v>11099</v>
      </c>
      <c r="AL2088" s="88" t="s">
        <v>11100</v>
      </c>
      <c r="AM2088" s="88" t="s">
        <v>11099</v>
      </c>
      <c r="AN2088" s="88">
        <v>0</v>
      </c>
      <c r="AO2088" s="88" t="s">
        <v>11099</v>
      </c>
      <c r="AP2088" s="88" t="b">
        <v>1</v>
      </c>
      <c r="AQ2088" s="88" t="b">
        <v>0</v>
      </c>
      <c r="AR2088" s="88"/>
      <c r="AS2088" s="88" t="b">
        <v>0</v>
      </c>
      <c r="AT2088" s="88">
        <v>0</v>
      </c>
      <c r="AU2088" s="88">
        <v>8</v>
      </c>
    </row>
    <row r="2089" spans="1:47" ht="15" customHeight="1" x14ac:dyDescent="0.3">
      <c r="A2089" s="46" t="s">
        <v>1481</v>
      </c>
      <c r="B2089" s="46" t="s">
        <v>1481</v>
      </c>
      <c r="C2089" s="50"/>
      <c r="D2089" s="51"/>
      <c r="E2089" s="81"/>
      <c r="F2089" s="52"/>
      <c r="G2089" s="50"/>
      <c r="H2089" s="54"/>
      <c r="I2089" s="53"/>
      <c r="J2089" s="53"/>
      <c r="K2089" s="65"/>
      <c r="L2089" s="79"/>
      <c r="M2089" s="79"/>
      <c r="N2089" s="60"/>
      <c r="O2089" s="88" t="s">
        <v>1736</v>
      </c>
      <c r="P2089" s="83">
        <v>45033.878877314812</v>
      </c>
      <c r="Q2089" s="88"/>
      <c r="R2089" s="78" t="s">
        <v>11101</v>
      </c>
      <c r="S2089" s="88" t="s">
        <v>11099</v>
      </c>
      <c r="T2089" s="88" t="s">
        <v>11068</v>
      </c>
      <c r="U2089" s="88" t="s">
        <v>11069</v>
      </c>
      <c r="V2089" s="88" t="s">
        <v>11100</v>
      </c>
      <c r="W2089" s="78" t="s">
        <v>11102</v>
      </c>
      <c r="X2089" s="83">
        <v>45033.878877314812</v>
      </c>
      <c r="Y2089" s="88" t="s">
        <v>1692</v>
      </c>
      <c r="Z2089" s="88" t="b">
        <v>0</v>
      </c>
      <c r="AA2089" s="88" t="b">
        <v>0</v>
      </c>
      <c r="AB2089" s="88"/>
      <c r="AC2089" s="88">
        <v>1</v>
      </c>
      <c r="AD2089" s="88">
        <v>0</v>
      </c>
      <c r="AE2089" s="88" t="s">
        <v>1693</v>
      </c>
      <c r="AF2089" s="88" t="b">
        <v>0</v>
      </c>
      <c r="AG2089" s="88" t="b">
        <v>0</v>
      </c>
      <c r="AH2089" s="88" t="s">
        <v>11103</v>
      </c>
      <c r="AI2089" s="88" t="b">
        <v>0</v>
      </c>
      <c r="AJ2089" s="88">
        <v>1</v>
      </c>
      <c r="AK2089" s="88"/>
      <c r="AL2089" s="88"/>
      <c r="AM2089" s="88" t="s">
        <v>11099</v>
      </c>
      <c r="AN2089" s="88">
        <v>0</v>
      </c>
      <c r="AO2089" s="88"/>
      <c r="AP2089" s="88"/>
      <c r="AQ2089" s="88"/>
      <c r="AR2089" s="88"/>
      <c r="AS2089" s="88"/>
      <c r="AT2089" s="88"/>
      <c r="AU2089" s="88">
        <v>8</v>
      </c>
    </row>
    <row r="2090" spans="1:47" ht="15" customHeight="1" x14ac:dyDescent="0.3">
      <c r="A2090" s="46" t="s">
        <v>1482</v>
      </c>
      <c r="B2090" s="46" t="s">
        <v>1482</v>
      </c>
      <c r="C2090" s="50"/>
      <c r="D2090" s="51"/>
      <c r="E2090" s="81"/>
      <c r="F2090" s="52"/>
      <c r="G2090" s="50"/>
      <c r="H2090" s="54"/>
      <c r="I2090" s="53"/>
      <c r="J2090" s="53"/>
      <c r="K2090" s="65"/>
      <c r="L2090" s="79"/>
      <c r="M2090" s="79"/>
      <c r="N2090" s="60"/>
      <c r="O2090" s="88" t="s">
        <v>1736</v>
      </c>
      <c r="P2090" s="83">
        <v>45033.407523148147</v>
      </c>
      <c r="Q2090" s="88" t="s">
        <v>11104</v>
      </c>
      <c r="R2090" s="88"/>
      <c r="S2090" s="88" t="s">
        <v>11105</v>
      </c>
      <c r="T2090" s="88" t="s">
        <v>1742</v>
      </c>
      <c r="U2090" s="88" t="s">
        <v>11106</v>
      </c>
      <c r="V2090" s="88" t="s">
        <v>11107</v>
      </c>
      <c r="W2090" s="78" t="s">
        <v>11108</v>
      </c>
      <c r="X2090" s="83">
        <v>45033.407523148147</v>
      </c>
      <c r="Y2090" s="88" t="s">
        <v>1692</v>
      </c>
      <c r="Z2090" s="88" t="b">
        <v>0</v>
      </c>
      <c r="AA2090" s="88" t="b">
        <v>0</v>
      </c>
      <c r="AB2090" s="88"/>
      <c r="AC2090" s="88">
        <v>1</v>
      </c>
      <c r="AD2090" s="88">
        <v>0</v>
      </c>
      <c r="AE2090" s="88" t="s">
        <v>1693</v>
      </c>
      <c r="AF2090" s="88" t="b">
        <v>0</v>
      </c>
      <c r="AG2090" s="88" t="b">
        <v>0</v>
      </c>
      <c r="AH2090" s="88" t="s">
        <v>11109</v>
      </c>
      <c r="AI2090" s="88" t="b">
        <v>0</v>
      </c>
      <c r="AJ2090" s="88">
        <v>1</v>
      </c>
      <c r="AK2090" s="88"/>
      <c r="AL2090" s="88"/>
      <c r="AM2090" s="88" t="s">
        <v>11105</v>
      </c>
      <c r="AN2090" s="88">
        <v>0</v>
      </c>
      <c r="AO2090" s="88"/>
      <c r="AP2090" s="88"/>
      <c r="AQ2090" s="88"/>
      <c r="AR2090" s="88"/>
      <c r="AS2090" s="88"/>
      <c r="AT2090" s="88"/>
      <c r="AU2090" s="88">
        <v>1</v>
      </c>
    </row>
    <row r="2091" spans="1:47" ht="15" customHeight="1" x14ac:dyDescent="0.3">
      <c r="A2091" s="46" t="s">
        <v>1483</v>
      </c>
      <c r="B2091" s="46" t="s">
        <v>1484</v>
      </c>
      <c r="C2091" s="50"/>
      <c r="D2091" s="51"/>
      <c r="E2091" s="81"/>
      <c r="F2091" s="52"/>
      <c r="G2091" s="50"/>
      <c r="H2091" s="54"/>
      <c r="I2091" s="53"/>
      <c r="J2091" s="53"/>
      <c r="K2091" s="65"/>
      <c r="L2091" s="79"/>
      <c r="M2091" s="79"/>
      <c r="N2091" s="60"/>
      <c r="O2091" s="88" t="s">
        <v>1697</v>
      </c>
      <c r="P2091" s="83">
        <v>45033.092523148145</v>
      </c>
      <c r="Q2091" s="88" t="s">
        <v>11110</v>
      </c>
      <c r="R2091" s="88"/>
      <c r="S2091" s="88" t="s">
        <v>11111</v>
      </c>
      <c r="T2091" s="88" t="s">
        <v>1742</v>
      </c>
      <c r="U2091" s="88" t="s">
        <v>11112</v>
      </c>
      <c r="V2091" s="88" t="s">
        <v>11113</v>
      </c>
      <c r="W2091" s="78" t="s">
        <v>11114</v>
      </c>
      <c r="X2091" s="83">
        <v>45033.092523148145</v>
      </c>
      <c r="Y2091" s="88" t="s">
        <v>1692</v>
      </c>
      <c r="Z2091" s="88" t="b">
        <v>0</v>
      </c>
      <c r="AA2091" s="88" t="b">
        <v>0</v>
      </c>
      <c r="AB2091" s="88"/>
      <c r="AC2091" s="88">
        <v>3</v>
      </c>
      <c r="AD2091" s="88">
        <v>0</v>
      </c>
      <c r="AE2091" s="88" t="s">
        <v>1693</v>
      </c>
      <c r="AF2091" s="88" t="b">
        <v>0</v>
      </c>
      <c r="AG2091" s="88" t="b">
        <v>0</v>
      </c>
      <c r="AH2091" s="88"/>
      <c r="AI2091" s="88"/>
      <c r="AJ2091" s="88"/>
      <c r="AK2091" s="88" t="s">
        <v>11115</v>
      </c>
      <c r="AL2091" s="88" t="s">
        <v>11116</v>
      </c>
      <c r="AM2091" s="88" t="s">
        <v>11115</v>
      </c>
      <c r="AN2091" s="88">
        <v>0</v>
      </c>
      <c r="AO2091" s="88" t="s">
        <v>11115</v>
      </c>
      <c r="AP2091" s="88" t="b">
        <v>0</v>
      </c>
      <c r="AQ2091" s="88" t="b">
        <v>0</v>
      </c>
      <c r="AR2091" s="88"/>
      <c r="AS2091" s="88" t="b">
        <v>0</v>
      </c>
      <c r="AT2091" s="88">
        <v>0</v>
      </c>
      <c r="AU2091" s="88">
        <v>1</v>
      </c>
    </row>
    <row r="2092" spans="1:47" ht="15" customHeight="1" x14ac:dyDescent="0.3">
      <c r="A2092" s="46" t="s">
        <v>1484</v>
      </c>
      <c r="B2092" s="46" t="s">
        <v>1485</v>
      </c>
      <c r="C2092" s="50"/>
      <c r="D2092" s="51"/>
      <c r="E2092" s="81"/>
      <c r="F2092" s="52"/>
      <c r="G2092" s="50"/>
      <c r="H2092" s="54"/>
      <c r="I2092" s="53"/>
      <c r="J2092" s="53"/>
      <c r="K2092" s="65"/>
      <c r="L2092" s="79"/>
      <c r="M2092" s="79"/>
      <c r="N2092" s="60"/>
      <c r="O2092" s="88" t="s">
        <v>1686</v>
      </c>
      <c r="P2092" s="83">
        <v>45033.117638888885</v>
      </c>
      <c r="Q2092" s="88" t="s">
        <v>11117</v>
      </c>
      <c r="R2092" s="88"/>
      <c r="S2092" s="88" t="s">
        <v>11118</v>
      </c>
      <c r="T2092" s="88" t="s">
        <v>1742</v>
      </c>
      <c r="U2092" s="88" t="s">
        <v>1484</v>
      </c>
      <c r="V2092" s="88" t="s">
        <v>11119</v>
      </c>
      <c r="W2092" s="78" t="s">
        <v>11120</v>
      </c>
      <c r="X2092" s="83">
        <v>45033.117638888885</v>
      </c>
      <c r="Y2092" s="88" t="s">
        <v>1692</v>
      </c>
      <c r="Z2092" s="88" t="b">
        <v>0</v>
      </c>
      <c r="AA2092" s="88" t="b">
        <v>0</v>
      </c>
      <c r="AB2092" s="88"/>
      <c r="AC2092" s="88">
        <v>2</v>
      </c>
      <c r="AD2092" s="88">
        <v>0</v>
      </c>
      <c r="AE2092" s="88" t="s">
        <v>1693</v>
      </c>
      <c r="AF2092" s="88" t="b">
        <v>0</v>
      </c>
      <c r="AG2092" s="88" t="b">
        <v>0</v>
      </c>
      <c r="AH2092" s="88"/>
      <c r="AI2092" s="88"/>
      <c r="AJ2092" s="88"/>
      <c r="AK2092" s="88" t="s">
        <v>11121</v>
      </c>
      <c r="AL2092" s="88" t="s">
        <v>11122</v>
      </c>
      <c r="AM2092" s="88" t="s">
        <v>11121</v>
      </c>
      <c r="AN2092" s="88">
        <v>0</v>
      </c>
      <c r="AO2092" s="88" t="s">
        <v>11115</v>
      </c>
      <c r="AP2092" s="88" t="b">
        <v>1</v>
      </c>
      <c r="AQ2092" s="88" t="b">
        <v>0</v>
      </c>
      <c r="AR2092" s="88"/>
      <c r="AS2092" s="88" t="b">
        <v>0</v>
      </c>
      <c r="AT2092" s="88">
        <v>1</v>
      </c>
      <c r="AU2092" s="88">
        <v>1</v>
      </c>
    </row>
    <row r="2093" spans="1:47" ht="15" customHeight="1" x14ac:dyDescent="0.3">
      <c r="A2093" s="46" t="s">
        <v>1485</v>
      </c>
      <c r="B2093" s="46" t="s">
        <v>1484</v>
      </c>
      <c r="C2093" s="50"/>
      <c r="D2093" s="51"/>
      <c r="E2093" s="81"/>
      <c r="F2093" s="52"/>
      <c r="G2093" s="50"/>
      <c r="H2093" s="54"/>
      <c r="I2093" s="53"/>
      <c r="J2093" s="53"/>
      <c r="K2093" s="65"/>
      <c r="L2093" s="79"/>
      <c r="M2093" s="79"/>
      <c r="N2093" s="60"/>
      <c r="O2093" s="88" t="s">
        <v>1697</v>
      </c>
      <c r="P2093" s="83">
        <v>45033.11446759259</v>
      </c>
      <c r="Q2093" s="88" t="s">
        <v>11123</v>
      </c>
      <c r="R2093" s="88"/>
      <c r="S2093" s="88" t="s">
        <v>11121</v>
      </c>
      <c r="T2093" s="88" t="s">
        <v>1742</v>
      </c>
      <c r="U2093" s="88" t="s">
        <v>1485</v>
      </c>
      <c r="V2093" s="88" t="s">
        <v>11122</v>
      </c>
      <c r="W2093" s="78" t="s">
        <v>11124</v>
      </c>
      <c r="X2093" s="83">
        <v>45033.11446759259</v>
      </c>
      <c r="Y2093" s="88" t="s">
        <v>1692</v>
      </c>
      <c r="Z2093" s="88" t="b">
        <v>0</v>
      </c>
      <c r="AA2093" s="88" t="b">
        <v>0</v>
      </c>
      <c r="AB2093" s="88"/>
      <c r="AC2093" s="88">
        <v>3</v>
      </c>
      <c r="AD2093" s="88">
        <v>0</v>
      </c>
      <c r="AE2093" s="88" t="s">
        <v>1693</v>
      </c>
      <c r="AF2093" s="88" t="b">
        <v>0</v>
      </c>
      <c r="AG2093" s="88" t="b">
        <v>0</v>
      </c>
      <c r="AH2093" s="88"/>
      <c r="AI2093" s="88"/>
      <c r="AJ2093" s="88"/>
      <c r="AK2093" s="88" t="s">
        <v>11115</v>
      </c>
      <c r="AL2093" s="88" t="s">
        <v>11116</v>
      </c>
      <c r="AM2093" s="88" t="s">
        <v>11115</v>
      </c>
      <c r="AN2093" s="88">
        <v>1</v>
      </c>
      <c r="AO2093" s="88" t="s">
        <v>11115</v>
      </c>
      <c r="AP2093" s="88" t="b">
        <v>0</v>
      </c>
      <c r="AQ2093" s="88" t="b">
        <v>0</v>
      </c>
      <c r="AR2093" s="88"/>
      <c r="AS2093" s="88" t="b">
        <v>0</v>
      </c>
      <c r="AT2093" s="88">
        <v>0</v>
      </c>
      <c r="AU2093" s="88">
        <v>1</v>
      </c>
    </row>
    <row r="2094" spans="1:47" ht="15" customHeight="1" x14ac:dyDescent="0.3">
      <c r="A2094" s="46" t="s">
        <v>1486</v>
      </c>
      <c r="B2094" s="46" t="s">
        <v>1484</v>
      </c>
      <c r="C2094" s="50"/>
      <c r="D2094" s="51"/>
      <c r="E2094" s="81"/>
      <c r="F2094" s="52"/>
      <c r="G2094" s="50"/>
      <c r="H2094" s="54"/>
      <c r="I2094" s="53"/>
      <c r="J2094" s="53"/>
      <c r="K2094" s="65"/>
      <c r="L2094" s="79"/>
      <c r="M2094" s="79"/>
      <c r="N2094" s="60"/>
      <c r="O2094" s="88" t="s">
        <v>1697</v>
      </c>
      <c r="P2094" s="83">
        <v>45033.132337962961</v>
      </c>
      <c r="Q2094" s="88" t="s">
        <v>11125</v>
      </c>
      <c r="R2094" s="88"/>
      <c r="S2094" s="88" t="s">
        <v>11126</v>
      </c>
      <c r="T2094" s="88" t="s">
        <v>1742</v>
      </c>
      <c r="U2094" s="88" t="s">
        <v>11127</v>
      </c>
      <c r="V2094" s="88" t="s">
        <v>11128</v>
      </c>
      <c r="W2094" s="78" t="s">
        <v>11129</v>
      </c>
      <c r="X2094" s="83">
        <v>45033.132337962961</v>
      </c>
      <c r="Y2094" s="88" t="s">
        <v>1692</v>
      </c>
      <c r="Z2094" s="88" t="b">
        <v>0</v>
      </c>
      <c r="AA2094" s="88" t="b">
        <v>0</v>
      </c>
      <c r="AB2094" s="88"/>
      <c r="AC2094" s="88">
        <v>2</v>
      </c>
      <c r="AD2094" s="88">
        <v>0</v>
      </c>
      <c r="AE2094" s="88" t="s">
        <v>1693</v>
      </c>
      <c r="AF2094" s="88" t="b">
        <v>0</v>
      </c>
      <c r="AG2094" s="88" t="b">
        <v>0</v>
      </c>
      <c r="AH2094" s="88"/>
      <c r="AI2094" s="88"/>
      <c r="AJ2094" s="88"/>
      <c r="AK2094" s="88" t="s">
        <v>11115</v>
      </c>
      <c r="AL2094" s="88" t="s">
        <v>11116</v>
      </c>
      <c r="AM2094" s="88" t="s">
        <v>11115</v>
      </c>
      <c r="AN2094" s="88">
        <v>0</v>
      </c>
      <c r="AO2094" s="88" t="s">
        <v>11115</v>
      </c>
      <c r="AP2094" s="88" t="b">
        <v>0</v>
      </c>
      <c r="AQ2094" s="88" t="b">
        <v>0</v>
      </c>
      <c r="AR2094" s="88"/>
      <c r="AS2094" s="88" t="b">
        <v>0</v>
      </c>
      <c r="AT2094" s="88">
        <v>0</v>
      </c>
      <c r="AU2094" s="88">
        <v>1</v>
      </c>
    </row>
    <row r="2095" spans="1:47" ht="15" customHeight="1" x14ac:dyDescent="0.3">
      <c r="A2095" s="46" t="s">
        <v>1487</v>
      </c>
      <c r="B2095" s="46" t="s">
        <v>1484</v>
      </c>
      <c r="C2095" s="50"/>
      <c r="D2095" s="51"/>
      <c r="E2095" s="81"/>
      <c r="F2095" s="52"/>
      <c r="G2095" s="50"/>
      <c r="H2095" s="54"/>
      <c r="I2095" s="53"/>
      <c r="J2095" s="53"/>
      <c r="K2095" s="65"/>
      <c r="L2095" s="79"/>
      <c r="M2095" s="79"/>
      <c r="N2095" s="60"/>
      <c r="O2095" s="88" t="s">
        <v>1697</v>
      </c>
      <c r="P2095" s="83">
        <v>45033.741400462961</v>
      </c>
      <c r="Q2095" s="88" t="s">
        <v>11130</v>
      </c>
      <c r="R2095" s="88"/>
      <c r="S2095" s="88" t="s">
        <v>11131</v>
      </c>
      <c r="T2095" s="88" t="s">
        <v>1742</v>
      </c>
      <c r="U2095" s="88" t="s">
        <v>11132</v>
      </c>
      <c r="V2095" s="88" t="s">
        <v>11133</v>
      </c>
      <c r="W2095" s="78" t="s">
        <v>11134</v>
      </c>
      <c r="X2095" s="83">
        <v>45033.741400462961</v>
      </c>
      <c r="Y2095" s="88" t="s">
        <v>1692</v>
      </c>
      <c r="Z2095" s="88" t="b">
        <v>0</v>
      </c>
      <c r="AA2095" s="88" t="b">
        <v>0</v>
      </c>
      <c r="AB2095" s="88"/>
      <c r="AC2095" s="88">
        <v>2</v>
      </c>
      <c r="AD2095" s="88">
        <v>0</v>
      </c>
      <c r="AE2095" s="88" t="s">
        <v>1693</v>
      </c>
      <c r="AF2095" s="88" t="b">
        <v>0</v>
      </c>
      <c r="AG2095" s="88" t="b">
        <v>0</v>
      </c>
      <c r="AH2095" s="88"/>
      <c r="AI2095" s="88"/>
      <c r="AJ2095" s="88"/>
      <c r="AK2095" s="88" t="s">
        <v>11115</v>
      </c>
      <c r="AL2095" s="88" t="s">
        <v>11116</v>
      </c>
      <c r="AM2095" s="88" t="s">
        <v>11115</v>
      </c>
      <c r="AN2095" s="88">
        <v>0</v>
      </c>
      <c r="AO2095" s="88" t="s">
        <v>11115</v>
      </c>
      <c r="AP2095" s="88" t="b">
        <v>0</v>
      </c>
      <c r="AQ2095" s="88" t="b">
        <v>0</v>
      </c>
      <c r="AR2095" s="88"/>
      <c r="AS2095" s="88" t="b">
        <v>0</v>
      </c>
      <c r="AT2095" s="88">
        <v>0</v>
      </c>
      <c r="AU2095" s="88">
        <v>1</v>
      </c>
    </row>
    <row r="2096" spans="1:47" ht="15" customHeight="1" x14ac:dyDescent="0.3">
      <c r="A2096" s="46" t="s">
        <v>1484</v>
      </c>
      <c r="B2096" s="46" t="s">
        <v>1484</v>
      </c>
      <c r="C2096" s="50"/>
      <c r="D2096" s="51"/>
      <c r="E2096" s="81"/>
      <c r="F2096" s="52"/>
      <c r="G2096" s="50"/>
      <c r="H2096" s="54"/>
      <c r="I2096" s="53"/>
      <c r="J2096" s="53"/>
      <c r="K2096" s="65"/>
      <c r="L2096" s="79"/>
      <c r="M2096" s="79"/>
      <c r="N2096" s="60"/>
      <c r="O2096" s="88" t="s">
        <v>1736</v>
      </c>
      <c r="P2096" s="83">
        <v>45032.884513888886</v>
      </c>
      <c r="Q2096" s="88" t="s">
        <v>11135</v>
      </c>
      <c r="R2096" s="78" t="s">
        <v>11136</v>
      </c>
      <c r="S2096" s="88" t="s">
        <v>11115</v>
      </c>
      <c r="T2096" s="88" t="s">
        <v>1742</v>
      </c>
      <c r="U2096" s="88" t="s">
        <v>1484</v>
      </c>
      <c r="V2096" s="88" t="s">
        <v>11116</v>
      </c>
      <c r="W2096" s="78" t="s">
        <v>11137</v>
      </c>
      <c r="X2096" s="83">
        <v>45032.884513888886</v>
      </c>
      <c r="Y2096" s="88" t="s">
        <v>1692</v>
      </c>
      <c r="Z2096" s="88" t="b">
        <v>0</v>
      </c>
      <c r="AA2096" s="88" t="b">
        <v>0</v>
      </c>
      <c r="AB2096" s="88"/>
      <c r="AC2096" s="88">
        <v>57</v>
      </c>
      <c r="AD2096" s="88">
        <v>3</v>
      </c>
      <c r="AE2096" s="88" t="s">
        <v>1693</v>
      </c>
      <c r="AF2096" s="88" t="b">
        <v>0</v>
      </c>
      <c r="AG2096" s="88" t="b">
        <v>0</v>
      </c>
      <c r="AH2096" s="88" t="s">
        <v>11138</v>
      </c>
      <c r="AI2096" s="88" t="b">
        <v>0</v>
      </c>
      <c r="AJ2096" s="88">
        <v>0.96</v>
      </c>
      <c r="AK2096" s="88"/>
      <c r="AL2096" s="88"/>
      <c r="AM2096" s="88" t="s">
        <v>11115</v>
      </c>
      <c r="AN2096" s="88">
        <v>0</v>
      </c>
      <c r="AO2096" s="88"/>
      <c r="AP2096" s="88"/>
      <c r="AQ2096" s="88"/>
      <c r="AR2096" s="88"/>
      <c r="AS2096" s="88"/>
      <c r="AT2096" s="88"/>
      <c r="AU2096" s="88">
        <v>1</v>
      </c>
    </row>
    <row r="2097" spans="1:47" ht="15" customHeight="1" x14ac:dyDescent="0.3">
      <c r="A2097" s="46" t="s">
        <v>1488</v>
      </c>
      <c r="B2097" s="46" t="s">
        <v>1488</v>
      </c>
      <c r="C2097" s="50"/>
      <c r="D2097" s="51"/>
      <c r="E2097" s="81"/>
      <c r="F2097" s="52"/>
      <c r="G2097" s="50"/>
      <c r="H2097" s="54"/>
      <c r="I2097" s="53"/>
      <c r="J2097" s="53"/>
      <c r="K2097" s="65"/>
      <c r="L2097" s="79"/>
      <c r="M2097" s="79"/>
      <c r="N2097" s="60"/>
      <c r="O2097" s="88" t="s">
        <v>1736</v>
      </c>
      <c r="P2097" s="83">
        <v>45033.067048611112</v>
      </c>
      <c r="Q2097" s="88"/>
      <c r="R2097" s="78" t="s">
        <v>11139</v>
      </c>
      <c r="S2097" s="88" t="s">
        <v>11140</v>
      </c>
      <c r="T2097" s="88" t="s">
        <v>11141</v>
      </c>
      <c r="U2097" s="88" t="s">
        <v>11142</v>
      </c>
      <c r="V2097" s="88" t="s">
        <v>11143</v>
      </c>
      <c r="W2097" s="78" t="s">
        <v>11144</v>
      </c>
      <c r="X2097" s="83">
        <v>45033.067048611112</v>
      </c>
      <c r="Y2097" s="88" t="s">
        <v>1692</v>
      </c>
      <c r="Z2097" s="88" t="b">
        <v>0</v>
      </c>
      <c r="AA2097" s="88" t="b">
        <v>0</v>
      </c>
      <c r="AB2097" s="88"/>
      <c r="AC2097" s="88">
        <v>1</v>
      </c>
      <c r="AD2097" s="88">
        <v>0</v>
      </c>
      <c r="AE2097" s="88" t="s">
        <v>1693</v>
      </c>
      <c r="AF2097" s="88" t="b">
        <v>0</v>
      </c>
      <c r="AG2097" s="88" t="b">
        <v>0</v>
      </c>
      <c r="AH2097" s="88" t="s">
        <v>10902</v>
      </c>
      <c r="AI2097" s="88" t="b">
        <v>0</v>
      </c>
      <c r="AJ2097" s="88">
        <v>1</v>
      </c>
      <c r="AK2097" s="88"/>
      <c r="AL2097" s="88"/>
      <c r="AM2097" s="88" t="s">
        <v>11140</v>
      </c>
      <c r="AN2097" s="88">
        <v>0</v>
      </c>
      <c r="AO2097" s="88"/>
      <c r="AP2097" s="88"/>
      <c r="AQ2097" s="88"/>
      <c r="AR2097" s="88"/>
      <c r="AS2097" s="88"/>
      <c r="AT2097" s="88"/>
      <c r="AU2097" s="88">
        <v>2</v>
      </c>
    </row>
    <row r="2098" spans="1:47" ht="15" customHeight="1" x14ac:dyDescent="0.3">
      <c r="A2098" s="46" t="s">
        <v>1488</v>
      </c>
      <c r="B2098" s="46" t="s">
        <v>1488</v>
      </c>
      <c r="C2098" s="50"/>
      <c r="D2098" s="51"/>
      <c r="E2098" s="81"/>
      <c r="F2098" s="52"/>
      <c r="G2098" s="50"/>
      <c r="H2098" s="54"/>
      <c r="I2098" s="53"/>
      <c r="J2098" s="53"/>
      <c r="K2098" s="65"/>
      <c r="L2098" s="79"/>
      <c r="M2098" s="79"/>
      <c r="N2098" s="60"/>
      <c r="O2098" s="88" t="s">
        <v>1736</v>
      </c>
      <c r="P2098" s="83">
        <v>45033.567233796297</v>
      </c>
      <c r="Q2098" s="88"/>
      <c r="R2098" s="78" t="s">
        <v>11145</v>
      </c>
      <c r="S2098" s="88" t="s">
        <v>11146</v>
      </c>
      <c r="T2098" s="88" t="s">
        <v>11141</v>
      </c>
      <c r="U2098" s="88" t="s">
        <v>11142</v>
      </c>
      <c r="V2098" s="88" t="s">
        <v>11147</v>
      </c>
      <c r="W2098" s="78" t="s">
        <v>11148</v>
      </c>
      <c r="X2098" s="83">
        <v>45033.567233796297</v>
      </c>
      <c r="Y2098" s="88" t="s">
        <v>1692</v>
      </c>
      <c r="Z2098" s="88" t="b">
        <v>0</v>
      </c>
      <c r="AA2098" s="88" t="b">
        <v>0</v>
      </c>
      <c r="AB2098" s="88"/>
      <c r="AC2098" s="88">
        <v>1</v>
      </c>
      <c r="AD2098" s="88">
        <v>0</v>
      </c>
      <c r="AE2098" s="88" t="s">
        <v>1693</v>
      </c>
      <c r="AF2098" s="88" t="b">
        <v>0</v>
      </c>
      <c r="AG2098" s="88" t="b">
        <v>0</v>
      </c>
      <c r="AH2098" s="88" t="s">
        <v>10270</v>
      </c>
      <c r="AI2098" s="88" t="b">
        <v>0</v>
      </c>
      <c r="AJ2098" s="88">
        <v>1</v>
      </c>
      <c r="AK2098" s="88"/>
      <c r="AL2098" s="88"/>
      <c r="AM2098" s="88" t="s">
        <v>11146</v>
      </c>
      <c r="AN2098" s="88">
        <v>0</v>
      </c>
      <c r="AO2098" s="88"/>
      <c r="AP2098" s="88"/>
      <c r="AQ2098" s="88"/>
      <c r="AR2098" s="88"/>
      <c r="AS2098" s="88"/>
      <c r="AT2098" s="88"/>
      <c r="AU2098" s="88">
        <v>2</v>
      </c>
    </row>
    <row r="2099" spans="1:47" ht="15" customHeight="1" x14ac:dyDescent="0.3">
      <c r="A2099" s="46" t="s">
        <v>842</v>
      </c>
      <c r="B2099" s="46" t="s">
        <v>842</v>
      </c>
      <c r="C2099" s="50"/>
      <c r="D2099" s="51"/>
      <c r="E2099" s="81"/>
      <c r="F2099" s="52"/>
      <c r="G2099" s="50"/>
      <c r="H2099" s="54"/>
      <c r="I2099" s="53"/>
      <c r="J2099" s="53"/>
      <c r="K2099" s="65"/>
      <c r="L2099" s="79"/>
      <c r="M2099" s="79"/>
      <c r="N2099" s="60"/>
      <c r="O2099" s="88" t="s">
        <v>1736</v>
      </c>
      <c r="P2099" s="83">
        <v>45033.824606481481</v>
      </c>
      <c r="Q2099" s="88" t="s">
        <v>11149</v>
      </c>
      <c r="R2099" s="78" t="s">
        <v>11150</v>
      </c>
      <c r="S2099" s="88" t="s">
        <v>11151</v>
      </c>
      <c r="T2099" s="88" t="s">
        <v>2326</v>
      </c>
      <c r="U2099" s="88" t="s">
        <v>6152</v>
      </c>
      <c r="V2099" s="88" t="s">
        <v>11152</v>
      </c>
      <c r="W2099" s="78" t="s">
        <v>11153</v>
      </c>
      <c r="X2099" s="83">
        <v>45033.824606481481</v>
      </c>
      <c r="Y2099" s="88" t="s">
        <v>1692</v>
      </c>
      <c r="Z2099" s="88" t="b">
        <v>0</v>
      </c>
      <c r="AA2099" s="88" t="b">
        <v>0</v>
      </c>
      <c r="AB2099" s="88"/>
      <c r="AC2099" s="88">
        <v>5</v>
      </c>
      <c r="AD2099" s="88">
        <v>2</v>
      </c>
      <c r="AE2099" s="88" t="s">
        <v>1693</v>
      </c>
      <c r="AF2099" s="88" t="b">
        <v>0</v>
      </c>
      <c r="AG2099" s="88" t="b">
        <v>0</v>
      </c>
      <c r="AH2099" s="88" t="s">
        <v>11154</v>
      </c>
      <c r="AI2099" s="88" t="b">
        <v>0</v>
      </c>
      <c r="AJ2099" s="88">
        <v>0.78</v>
      </c>
      <c r="AK2099" s="88"/>
      <c r="AL2099" s="88"/>
      <c r="AM2099" s="88" t="s">
        <v>11151</v>
      </c>
      <c r="AN2099" s="88">
        <v>0</v>
      </c>
      <c r="AO2099" s="88"/>
      <c r="AP2099" s="88"/>
      <c r="AQ2099" s="88"/>
      <c r="AR2099" s="88"/>
      <c r="AS2099" s="88"/>
      <c r="AT2099" s="88"/>
      <c r="AU2099" s="88">
        <v>1</v>
      </c>
    </row>
    <row r="2100" spans="1:47" ht="15" customHeight="1" x14ac:dyDescent="0.3">
      <c r="A2100" s="46" t="s">
        <v>842</v>
      </c>
      <c r="B2100" s="46" t="s">
        <v>1489</v>
      </c>
      <c r="C2100" s="50"/>
      <c r="D2100" s="51"/>
      <c r="E2100" s="81"/>
      <c r="F2100" s="52"/>
      <c r="G2100" s="50"/>
      <c r="H2100" s="54"/>
      <c r="I2100" s="53"/>
      <c r="J2100" s="53"/>
      <c r="K2100" s="65"/>
      <c r="L2100" s="79"/>
      <c r="M2100" s="79"/>
      <c r="N2100" s="60"/>
      <c r="O2100" s="88" t="s">
        <v>1686</v>
      </c>
      <c r="P2100" s="83">
        <v>45033.80872685185</v>
      </c>
      <c r="Q2100" s="88" t="s">
        <v>11155</v>
      </c>
      <c r="R2100" s="88"/>
      <c r="S2100" s="88" t="s">
        <v>11156</v>
      </c>
      <c r="T2100" s="88" t="s">
        <v>2326</v>
      </c>
      <c r="U2100" s="88" t="s">
        <v>6152</v>
      </c>
      <c r="V2100" s="88" t="s">
        <v>11157</v>
      </c>
      <c r="W2100" s="78" t="s">
        <v>11158</v>
      </c>
      <c r="X2100" s="83">
        <v>45033.80872685185</v>
      </c>
      <c r="Y2100" s="88" t="s">
        <v>1692</v>
      </c>
      <c r="Z2100" s="88" t="b">
        <v>0</v>
      </c>
      <c r="AA2100" s="88" t="b">
        <v>0</v>
      </c>
      <c r="AB2100" s="88"/>
      <c r="AC2100" s="88">
        <v>1</v>
      </c>
      <c r="AD2100" s="88">
        <v>0</v>
      </c>
      <c r="AE2100" s="88" t="s">
        <v>1693</v>
      </c>
      <c r="AF2100" s="88" t="b">
        <v>0</v>
      </c>
      <c r="AG2100" s="88" t="b">
        <v>0</v>
      </c>
      <c r="AH2100" s="88"/>
      <c r="AI2100" s="88"/>
      <c r="AJ2100" s="88"/>
      <c r="AK2100" s="88" t="s">
        <v>11159</v>
      </c>
      <c r="AL2100" s="88" t="s">
        <v>11160</v>
      </c>
      <c r="AM2100" s="88" t="s">
        <v>11159</v>
      </c>
      <c r="AN2100" s="88">
        <v>0</v>
      </c>
      <c r="AO2100" s="88" t="s">
        <v>11161</v>
      </c>
      <c r="AP2100" s="88" t="b">
        <v>0</v>
      </c>
      <c r="AQ2100" s="88" t="b">
        <v>0</v>
      </c>
      <c r="AR2100" s="88"/>
      <c r="AS2100" s="88" t="b">
        <v>0</v>
      </c>
      <c r="AT2100" s="88">
        <v>4</v>
      </c>
      <c r="AU2100" s="88">
        <v>3</v>
      </c>
    </row>
    <row r="2101" spans="1:47" ht="15" customHeight="1" x14ac:dyDescent="0.3">
      <c r="A2101" s="46" t="s">
        <v>1489</v>
      </c>
      <c r="B2101" s="46" t="s">
        <v>842</v>
      </c>
      <c r="C2101" s="50"/>
      <c r="D2101" s="51"/>
      <c r="E2101" s="81"/>
      <c r="F2101" s="52"/>
      <c r="G2101" s="50"/>
      <c r="H2101" s="54"/>
      <c r="I2101" s="53"/>
      <c r="J2101" s="53"/>
      <c r="K2101" s="65"/>
      <c r="L2101" s="79"/>
      <c r="M2101" s="79"/>
      <c r="N2101" s="60"/>
      <c r="O2101" s="88" t="s">
        <v>1686</v>
      </c>
      <c r="P2101" s="83">
        <v>45033.792071759257</v>
      </c>
      <c r="Q2101" s="88" t="s">
        <v>11162</v>
      </c>
      <c r="R2101" s="88"/>
      <c r="S2101" s="88" t="s">
        <v>11159</v>
      </c>
      <c r="T2101" s="88" t="s">
        <v>2326</v>
      </c>
      <c r="U2101" s="88" t="s">
        <v>1489</v>
      </c>
      <c r="V2101" s="88" t="s">
        <v>11160</v>
      </c>
      <c r="W2101" s="78" t="s">
        <v>11163</v>
      </c>
      <c r="X2101" s="83">
        <v>45033.792071759257</v>
      </c>
      <c r="Y2101" s="88" t="s">
        <v>1692</v>
      </c>
      <c r="Z2101" s="88" t="b">
        <v>0</v>
      </c>
      <c r="AA2101" s="88" t="b">
        <v>0</v>
      </c>
      <c r="AB2101" s="88"/>
      <c r="AC2101" s="88">
        <v>1</v>
      </c>
      <c r="AD2101" s="88">
        <v>0</v>
      </c>
      <c r="AE2101" s="88" t="s">
        <v>1693</v>
      </c>
      <c r="AF2101" s="88" t="b">
        <v>0</v>
      </c>
      <c r="AG2101" s="88" t="b">
        <v>0</v>
      </c>
      <c r="AH2101" s="88"/>
      <c r="AI2101" s="88"/>
      <c r="AJ2101" s="88"/>
      <c r="AK2101" s="88" t="s">
        <v>11164</v>
      </c>
      <c r="AL2101" s="88" t="s">
        <v>11165</v>
      </c>
      <c r="AM2101" s="88" t="s">
        <v>11164</v>
      </c>
      <c r="AN2101" s="88">
        <v>1</v>
      </c>
      <c r="AO2101" s="88" t="s">
        <v>11161</v>
      </c>
      <c r="AP2101" s="88" t="b">
        <v>1</v>
      </c>
      <c r="AQ2101" s="88" t="b">
        <v>0</v>
      </c>
      <c r="AR2101" s="88"/>
      <c r="AS2101" s="88" t="b">
        <v>0</v>
      </c>
      <c r="AT2101" s="88">
        <v>3</v>
      </c>
      <c r="AU2101" s="88">
        <v>2</v>
      </c>
    </row>
    <row r="2102" spans="1:47" ht="15" customHeight="1" x14ac:dyDescent="0.3">
      <c r="A2102" s="46" t="s">
        <v>842</v>
      </c>
      <c r="B2102" s="46" t="s">
        <v>1489</v>
      </c>
      <c r="C2102" s="50"/>
      <c r="D2102" s="51"/>
      <c r="E2102" s="81"/>
      <c r="F2102" s="52"/>
      <c r="G2102" s="50"/>
      <c r="H2102" s="54"/>
      <c r="I2102" s="53"/>
      <c r="J2102" s="53"/>
      <c r="K2102" s="65"/>
      <c r="L2102" s="79"/>
      <c r="M2102" s="79"/>
      <c r="N2102" s="60"/>
      <c r="O2102" s="88" t="s">
        <v>1686</v>
      </c>
      <c r="P2102" s="83">
        <v>45033.770914351851</v>
      </c>
      <c r="Q2102" s="88" t="s">
        <v>11166</v>
      </c>
      <c r="R2102" s="88"/>
      <c r="S2102" s="88" t="s">
        <v>11164</v>
      </c>
      <c r="T2102" s="88" t="s">
        <v>2326</v>
      </c>
      <c r="U2102" s="88" t="s">
        <v>6152</v>
      </c>
      <c r="V2102" s="88" t="s">
        <v>11165</v>
      </c>
      <c r="W2102" s="78" t="s">
        <v>11167</v>
      </c>
      <c r="X2102" s="83">
        <v>45033.770914351851</v>
      </c>
      <c r="Y2102" s="88" t="s">
        <v>1692</v>
      </c>
      <c r="Z2102" s="88" t="b">
        <v>0</v>
      </c>
      <c r="AA2102" s="88" t="b">
        <v>0</v>
      </c>
      <c r="AB2102" s="88"/>
      <c r="AC2102" s="88">
        <v>1</v>
      </c>
      <c r="AD2102" s="88">
        <v>0</v>
      </c>
      <c r="AE2102" s="88" t="s">
        <v>1693</v>
      </c>
      <c r="AF2102" s="88" t="b">
        <v>0</v>
      </c>
      <c r="AG2102" s="88" t="b">
        <v>0</v>
      </c>
      <c r="AH2102" s="88"/>
      <c r="AI2102" s="88"/>
      <c r="AJ2102" s="88"/>
      <c r="AK2102" s="88" t="s">
        <v>11168</v>
      </c>
      <c r="AL2102" s="88" t="s">
        <v>11169</v>
      </c>
      <c r="AM2102" s="88" t="s">
        <v>11168</v>
      </c>
      <c r="AN2102" s="88">
        <v>1</v>
      </c>
      <c r="AO2102" s="88" t="s">
        <v>11161</v>
      </c>
      <c r="AP2102" s="88" t="b">
        <v>0</v>
      </c>
      <c r="AQ2102" s="88" t="b">
        <v>0</v>
      </c>
      <c r="AR2102" s="88"/>
      <c r="AS2102" s="88" t="b">
        <v>0</v>
      </c>
      <c r="AT2102" s="88">
        <v>2</v>
      </c>
      <c r="AU2102" s="88">
        <v>3</v>
      </c>
    </row>
    <row r="2103" spans="1:47" ht="15" customHeight="1" x14ac:dyDescent="0.3">
      <c r="A2103" s="46" t="s">
        <v>1489</v>
      </c>
      <c r="B2103" s="46" t="s">
        <v>842</v>
      </c>
      <c r="C2103" s="50"/>
      <c r="D2103" s="51"/>
      <c r="E2103" s="81"/>
      <c r="F2103" s="52"/>
      <c r="G2103" s="50"/>
      <c r="H2103" s="54"/>
      <c r="I2103" s="53"/>
      <c r="J2103" s="53"/>
      <c r="K2103" s="65"/>
      <c r="L2103" s="79"/>
      <c r="M2103" s="79"/>
      <c r="N2103" s="60"/>
      <c r="O2103" s="88" t="s">
        <v>1686</v>
      </c>
      <c r="P2103" s="83">
        <v>45033.685763888891</v>
      </c>
      <c r="Q2103" s="88" t="s">
        <v>11170</v>
      </c>
      <c r="R2103" s="88"/>
      <c r="S2103" s="88" t="s">
        <v>11168</v>
      </c>
      <c r="T2103" s="88" t="s">
        <v>2326</v>
      </c>
      <c r="U2103" s="88" t="s">
        <v>1489</v>
      </c>
      <c r="V2103" s="88" t="s">
        <v>11169</v>
      </c>
      <c r="W2103" s="78" t="s">
        <v>11171</v>
      </c>
      <c r="X2103" s="83">
        <v>45033.685763888891</v>
      </c>
      <c r="Y2103" s="88" t="s">
        <v>1692</v>
      </c>
      <c r="Z2103" s="88" t="b">
        <v>0</v>
      </c>
      <c r="AA2103" s="88" t="b">
        <v>0</v>
      </c>
      <c r="AB2103" s="88"/>
      <c r="AC2103" s="88">
        <v>2</v>
      </c>
      <c r="AD2103" s="88">
        <v>0</v>
      </c>
      <c r="AE2103" s="88" t="s">
        <v>1693</v>
      </c>
      <c r="AF2103" s="88" t="b">
        <v>0</v>
      </c>
      <c r="AG2103" s="88" t="b">
        <v>0</v>
      </c>
      <c r="AH2103" s="88"/>
      <c r="AI2103" s="88"/>
      <c r="AJ2103" s="88"/>
      <c r="AK2103" s="88" t="s">
        <v>11172</v>
      </c>
      <c r="AL2103" s="88" t="s">
        <v>11173</v>
      </c>
      <c r="AM2103" s="88" t="s">
        <v>11172</v>
      </c>
      <c r="AN2103" s="88">
        <v>1</v>
      </c>
      <c r="AO2103" s="88" t="s">
        <v>11161</v>
      </c>
      <c r="AP2103" s="88" t="b">
        <v>1</v>
      </c>
      <c r="AQ2103" s="88" t="b">
        <v>0</v>
      </c>
      <c r="AR2103" s="88"/>
      <c r="AS2103" s="88" t="b">
        <v>0</v>
      </c>
      <c r="AT2103" s="88">
        <v>1</v>
      </c>
      <c r="AU2103" s="88">
        <v>2</v>
      </c>
    </row>
    <row r="2104" spans="1:47" ht="15" customHeight="1" x14ac:dyDescent="0.3">
      <c r="A2104" s="46" t="s">
        <v>842</v>
      </c>
      <c r="B2104" s="46" t="s">
        <v>1489</v>
      </c>
      <c r="C2104" s="50"/>
      <c r="D2104" s="51"/>
      <c r="E2104" s="81"/>
      <c r="F2104" s="52"/>
      <c r="G2104" s="50"/>
      <c r="H2104" s="54"/>
      <c r="I2104" s="53"/>
      <c r="J2104" s="53"/>
      <c r="K2104" s="65"/>
      <c r="L2104" s="79"/>
      <c r="M2104" s="79"/>
      <c r="N2104" s="60"/>
      <c r="O2104" s="88" t="s">
        <v>1697</v>
      </c>
      <c r="P2104" s="83">
        <v>45033.4062037037</v>
      </c>
      <c r="Q2104" s="88" t="s">
        <v>11174</v>
      </c>
      <c r="R2104" s="88"/>
      <c r="S2104" s="88" t="s">
        <v>11172</v>
      </c>
      <c r="T2104" s="88" t="s">
        <v>2326</v>
      </c>
      <c r="U2104" s="88" t="s">
        <v>6152</v>
      </c>
      <c r="V2104" s="88" t="s">
        <v>11173</v>
      </c>
      <c r="W2104" s="78" t="s">
        <v>11175</v>
      </c>
      <c r="X2104" s="83">
        <v>45033.4062037037</v>
      </c>
      <c r="Y2104" s="88" t="s">
        <v>1692</v>
      </c>
      <c r="Z2104" s="88" t="b">
        <v>0</v>
      </c>
      <c r="AA2104" s="88" t="b">
        <v>0</v>
      </c>
      <c r="AB2104" s="88"/>
      <c r="AC2104" s="88">
        <v>1</v>
      </c>
      <c r="AD2104" s="88">
        <v>0</v>
      </c>
      <c r="AE2104" s="88" t="s">
        <v>1693</v>
      </c>
      <c r="AF2104" s="88" t="b">
        <v>0</v>
      </c>
      <c r="AG2104" s="88" t="b">
        <v>0</v>
      </c>
      <c r="AH2104" s="88"/>
      <c r="AI2104" s="88"/>
      <c r="AJ2104" s="88"/>
      <c r="AK2104" s="88" t="s">
        <v>11161</v>
      </c>
      <c r="AL2104" s="88" t="s">
        <v>11176</v>
      </c>
      <c r="AM2104" s="88" t="s">
        <v>11161</v>
      </c>
      <c r="AN2104" s="88">
        <v>1</v>
      </c>
      <c r="AO2104" s="88" t="s">
        <v>11161</v>
      </c>
      <c r="AP2104" s="88" t="b">
        <v>0</v>
      </c>
      <c r="AQ2104" s="88" t="b">
        <v>0</v>
      </c>
      <c r="AR2104" s="88"/>
      <c r="AS2104" s="88" t="b">
        <v>0</v>
      </c>
      <c r="AT2104" s="88">
        <v>0</v>
      </c>
      <c r="AU2104" s="88">
        <v>3</v>
      </c>
    </row>
    <row r="2105" spans="1:47" ht="15" customHeight="1" x14ac:dyDescent="0.3">
      <c r="A2105" s="46" t="s">
        <v>844</v>
      </c>
      <c r="B2105" s="46" t="s">
        <v>856</v>
      </c>
      <c r="C2105" s="50"/>
      <c r="D2105" s="51"/>
      <c r="E2105" s="81"/>
      <c r="F2105" s="52"/>
      <c r="G2105" s="50"/>
      <c r="H2105" s="54"/>
      <c r="I2105" s="53"/>
      <c r="J2105" s="53"/>
      <c r="K2105" s="65"/>
      <c r="L2105" s="79"/>
      <c r="M2105" s="79"/>
      <c r="N2105" s="60"/>
      <c r="O2105" s="88" t="s">
        <v>1686</v>
      </c>
      <c r="P2105" s="83">
        <v>45034.074791666666</v>
      </c>
      <c r="Q2105" s="88" t="s">
        <v>11177</v>
      </c>
      <c r="R2105" s="88"/>
      <c r="S2105" s="88" t="s">
        <v>11178</v>
      </c>
      <c r="T2105" s="88" t="s">
        <v>2326</v>
      </c>
      <c r="U2105" s="88" t="s">
        <v>844</v>
      </c>
      <c r="V2105" s="88" t="s">
        <v>11179</v>
      </c>
      <c r="W2105" s="78" t="s">
        <v>11180</v>
      </c>
      <c r="X2105" s="83">
        <v>45034.074791666666</v>
      </c>
      <c r="Y2105" s="88" t="s">
        <v>1692</v>
      </c>
      <c r="Z2105" s="88" t="b">
        <v>0</v>
      </c>
      <c r="AA2105" s="88" t="b">
        <v>0</v>
      </c>
      <c r="AB2105" s="88"/>
      <c r="AC2105" s="88">
        <v>1</v>
      </c>
      <c r="AD2105" s="88">
        <v>0</v>
      </c>
      <c r="AE2105" s="88" t="s">
        <v>1693</v>
      </c>
      <c r="AF2105" s="88" t="b">
        <v>0</v>
      </c>
      <c r="AG2105" s="88" t="b">
        <v>0</v>
      </c>
      <c r="AH2105" s="88"/>
      <c r="AI2105" s="88"/>
      <c r="AJ2105" s="88"/>
      <c r="AK2105" s="88" t="s">
        <v>6345</v>
      </c>
      <c r="AL2105" s="88" t="s">
        <v>6346</v>
      </c>
      <c r="AM2105" s="88" t="s">
        <v>6345</v>
      </c>
      <c r="AN2105" s="88">
        <v>0</v>
      </c>
      <c r="AO2105" s="88" t="s">
        <v>6165</v>
      </c>
      <c r="AP2105" s="88" t="b">
        <v>1</v>
      </c>
      <c r="AQ2105" s="88" t="b">
        <v>0</v>
      </c>
      <c r="AR2105" s="88"/>
      <c r="AS2105" s="88" t="b">
        <v>0</v>
      </c>
      <c r="AT2105" s="88">
        <v>1</v>
      </c>
      <c r="AU2105" s="88">
        <v>1</v>
      </c>
    </row>
    <row r="2106" spans="1:47" ht="15" customHeight="1" x14ac:dyDescent="0.3">
      <c r="A2106" s="46" t="s">
        <v>856</v>
      </c>
      <c r="B2106" s="46" t="s">
        <v>844</v>
      </c>
      <c r="C2106" s="50"/>
      <c r="D2106" s="51"/>
      <c r="E2106" s="81"/>
      <c r="F2106" s="52"/>
      <c r="G2106" s="50"/>
      <c r="H2106" s="54"/>
      <c r="I2106" s="53"/>
      <c r="J2106" s="53"/>
      <c r="K2106" s="65"/>
      <c r="L2106" s="79"/>
      <c r="M2106" s="79"/>
      <c r="N2106" s="60"/>
      <c r="O2106" s="88" t="s">
        <v>1697</v>
      </c>
      <c r="P2106" s="83">
        <v>45034.038229166668</v>
      </c>
      <c r="Q2106" s="88" t="s">
        <v>11181</v>
      </c>
      <c r="R2106" s="88"/>
      <c r="S2106" s="88" t="s">
        <v>6345</v>
      </c>
      <c r="T2106" s="88" t="s">
        <v>2326</v>
      </c>
      <c r="U2106" s="88" t="s">
        <v>6291</v>
      </c>
      <c r="V2106" s="88" t="s">
        <v>6346</v>
      </c>
      <c r="W2106" s="78" t="s">
        <v>11182</v>
      </c>
      <c r="X2106" s="83">
        <v>45034.038229166668</v>
      </c>
      <c r="Y2106" s="88" t="s">
        <v>1692</v>
      </c>
      <c r="Z2106" s="88" t="b">
        <v>0</v>
      </c>
      <c r="AA2106" s="88" t="b">
        <v>0</v>
      </c>
      <c r="AB2106" s="88"/>
      <c r="AC2106" s="88">
        <v>3</v>
      </c>
      <c r="AD2106" s="88">
        <v>0</v>
      </c>
      <c r="AE2106" s="88" t="s">
        <v>1693</v>
      </c>
      <c r="AF2106" s="88" t="b">
        <v>0</v>
      </c>
      <c r="AG2106" s="88" t="b">
        <v>0</v>
      </c>
      <c r="AH2106" s="88"/>
      <c r="AI2106" s="88"/>
      <c r="AJ2106" s="88"/>
      <c r="AK2106" s="88" t="s">
        <v>6165</v>
      </c>
      <c r="AL2106" s="88" t="s">
        <v>6235</v>
      </c>
      <c r="AM2106" s="88" t="s">
        <v>6165</v>
      </c>
      <c r="AN2106" s="88">
        <v>2</v>
      </c>
      <c r="AO2106" s="88" t="s">
        <v>6165</v>
      </c>
      <c r="AP2106" s="88" t="b">
        <v>0</v>
      </c>
      <c r="AQ2106" s="88" t="b">
        <v>0</v>
      </c>
      <c r="AR2106" s="88"/>
      <c r="AS2106" s="88" t="b">
        <v>0</v>
      </c>
      <c r="AT2106" s="88">
        <v>0</v>
      </c>
      <c r="AU2106" s="88">
        <v>1</v>
      </c>
    </row>
    <row r="2107" spans="1:47" ht="15" customHeight="1" x14ac:dyDescent="0.3">
      <c r="A2107" s="46" t="s">
        <v>1489</v>
      </c>
      <c r="B2107" s="46" t="s">
        <v>856</v>
      </c>
      <c r="C2107" s="50"/>
      <c r="D2107" s="51"/>
      <c r="E2107" s="81"/>
      <c r="F2107" s="52"/>
      <c r="G2107" s="50"/>
      <c r="H2107" s="54"/>
      <c r="I2107" s="53"/>
      <c r="J2107" s="53"/>
      <c r="K2107" s="65"/>
      <c r="L2107" s="79"/>
      <c r="M2107" s="79"/>
      <c r="N2107" s="60"/>
      <c r="O2107" s="88" t="s">
        <v>1686</v>
      </c>
      <c r="P2107" s="83">
        <v>45033.674814814818</v>
      </c>
      <c r="Q2107" s="88" t="s">
        <v>11183</v>
      </c>
      <c r="R2107" s="88"/>
      <c r="S2107" s="88" t="s">
        <v>11184</v>
      </c>
      <c r="T2107" s="88" t="s">
        <v>2326</v>
      </c>
      <c r="U2107" s="88" t="s">
        <v>1489</v>
      </c>
      <c r="V2107" s="88" t="s">
        <v>11185</v>
      </c>
      <c r="W2107" s="78" t="s">
        <v>11186</v>
      </c>
      <c r="X2107" s="83">
        <v>45033.674814814818</v>
      </c>
      <c r="Y2107" s="83">
        <v>45033.687164351853</v>
      </c>
      <c r="Z2107" s="88" t="b">
        <v>0</v>
      </c>
      <c r="AA2107" s="88" t="b">
        <v>0</v>
      </c>
      <c r="AB2107" s="88"/>
      <c r="AC2107" s="88">
        <v>2</v>
      </c>
      <c r="AD2107" s="88">
        <v>0</v>
      </c>
      <c r="AE2107" s="88" t="s">
        <v>1693</v>
      </c>
      <c r="AF2107" s="88" t="b">
        <v>0</v>
      </c>
      <c r="AG2107" s="88" t="b">
        <v>0</v>
      </c>
      <c r="AH2107" s="88"/>
      <c r="AI2107" s="88"/>
      <c r="AJ2107" s="88"/>
      <c r="AK2107" s="88" t="s">
        <v>11187</v>
      </c>
      <c r="AL2107" s="88" t="s">
        <v>11188</v>
      </c>
      <c r="AM2107" s="88" t="s">
        <v>11187</v>
      </c>
      <c r="AN2107" s="88">
        <v>0</v>
      </c>
      <c r="AO2107" s="88" t="s">
        <v>11161</v>
      </c>
      <c r="AP2107" s="88" t="b">
        <v>1</v>
      </c>
      <c r="AQ2107" s="88" t="b">
        <v>0</v>
      </c>
      <c r="AR2107" s="88"/>
      <c r="AS2107" s="88" t="b">
        <v>0</v>
      </c>
      <c r="AT2107" s="88">
        <v>1</v>
      </c>
      <c r="AU2107" s="88">
        <v>1</v>
      </c>
    </row>
    <row r="2108" spans="1:47" ht="15" customHeight="1" x14ac:dyDescent="0.3">
      <c r="A2108" s="46" t="s">
        <v>856</v>
      </c>
      <c r="B2108" s="46" t="s">
        <v>1489</v>
      </c>
      <c r="C2108" s="50"/>
      <c r="D2108" s="51"/>
      <c r="E2108" s="81"/>
      <c r="F2108" s="52"/>
      <c r="G2108" s="50"/>
      <c r="H2108" s="54"/>
      <c r="I2108" s="53"/>
      <c r="J2108" s="53"/>
      <c r="K2108" s="65"/>
      <c r="L2108" s="79"/>
      <c r="M2108" s="79"/>
      <c r="N2108" s="60"/>
      <c r="O2108" s="88" t="s">
        <v>1697</v>
      </c>
      <c r="P2108" s="83">
        <v>45033.432141203702</v>
      </c>
      <c r="Q2108" s="88" t="s">
        <v>11189</v>
      </c>
      <c r="R2108" s="88"/>
      <c r="S2108" s="88" t="s">
        <v>11187</v>
      </c>
      <c r="T2108" s="88" t="s">
        <v>2326</v>
      </c>
      <c r="U2108" s="88" t="s">
        <v>6291</v>
      </c>
      <c r="V2108" s="88" t="s">
        <v>11188</v>
      </c>
      <c r="W2108" s="78" t="s">
        <v>11190</v>
      </c>
      <c r="X2108" s="83">
        <v>45033.432141203702</v>
      </c>
      <c r="Y2108" s="88" t="s">
        <v>1692</v>
      </c>
      <c r="Z2108" s="88" t="b">
        <v>0</v>
      </c>
      <c r="AA2108" s="88" t="b">
        <v>0</v>
      </c>
      <c r="AB2108" s="88"/>
      <c r="AC2108" s="88">
        <v>4</v>
      </c>
      <c r="AD2108" s="88">
        <v>0</v>
      </c>
      <c r="AE2108" s="88" t="s">
        <v>1693</v>
      </c>
      <c r="AF2108" s="88" t="b">
        <v>0</v>
      </c>
      <c r="AG2108" s="88" t="b">
        <v>0</v>
      </c>
      <c r="AH2108" s="88"/>
      <c r="AI2108" s="88"/>
      <c r="AJ2108" s="88"/>
      <c r="AK2108" s="88" t="s">
        <v>11161</v>
      </c>
      <c r="AL2108" s="88" t="s">
        <v>11176</v>
      </c>
      <c r="AM2108" s="88" t="s">
        <v>11161</v>
      </c>
      <c r="AN2108" s="88">
        <v>1</v>
      </c>
      <c r="AO2108" s="88" t="s">
        <v>11161</v>
      </c>
      <c r="AP2108" s="88" t="b">
        <v>0</v>
      </c>
      <c r="AQ2108" s="88" t="b">
        <v>0</v>
      </c>
      <c r="AR2108" s="88"/>
      <c r="AS2108" s="88" t="b">
        <v>0</v>
      </c>
      <c r="AT2108" s="88">
        <v>0</v>
      </c>
      <c r="AU2108" s="88">
        <v>1</v>
      </c>
    </row>
    <row r="2109" spans="1:47" ht="15" customHeight="1" x14ac:dyDescent="0.3">
      <c r="A2109" s="46" t="s">
        <v>1041</v>
      </c>
      <c r="B2109" s="46" t="s">
        <v>776</v>
      </c>
      <c r="C2109" s="50"/>
      <c r="D2109" s="51"/>
      <c r="E2109" s="81"/>
      <c r="F2109" s="52"/>
      <c r="G2109" s="50"/>
      <c r="H2109" s="54"/>
      <c r="I2109" s="53"/>
      <c r="J2109" s="53"/>
      <c r="K2109" s="65"/>
      <c r="L2109" s="79"/>
      <c r="M2109" s="79"/>
      <c r="N2109" s="60"/>
      <c r="O2109" s="88" t="s">
        <v>1686</v>
      </c>
      <c r="P2109" s="83">
        <v>45033.576886574076</v>
      </c>
      <c r="Q2109" s="88" t="s">
        <v>11191</v>
      </c>
      <c r="R2109" s="88"/>
      <c r="S2109" s="88" t="s">
        <v>11192</v>
      </c>
      <c r="T2109" s="88" t="s">
        <v>2326</v>
      </c>
      <c r="U2109" s="88" t="s">
        <v>1041</v>
      </c>
      <c r="V2109" s="88" t="s">
        <v>11193</v>
      </c>
      <c r="W2109" s="78" t="s">
        <v>11194</v>
      </c>
      <c r="X2109" s="83">
        <v>45033.576886574076</v>
      </c>
      <c r="Y2109" s="88" t="s">
        <v>1692</v>
      </c>
      <c r="Z2109" s="88" t="b">
        <v>0</v>
      </c>
      <c r="AA2109" s="88" t="b">
        <v>0</v>
      </c>
      <c r="AB2109" s="88"/>
      <c r="AC2109" s="88">
        <v>2</v>
      </c>
      <c r="AD2109" s="88">
        <v>0</v>
      </c>
      <c r="AE2109" s="88" t="s">
        <v>1693</v>
      </c>
      <c r="AF2109" s="88" t="b">
        <v>0</v>
      </c>
      <c r="AG2109" s="88" t="b">
        <v>0</v>
      </c>
      <c r="AH2109" s="88"/>
      <c r="AI2109" s="88"/>
      <c r="AJ2109" s="88"/>
      <c r="AK2109" s="88" t="s">
        <v>11195</v>
      </c>
      <c r="AL2109" s="88" t="s">
        <v>11196</v>
      </c>
      <c r="AM2109" s="88" t="s">
        <v>11195</v>
      </c>
      <c r="AN2109" s="88">
        <v>0</v>
      </c>
      <c r="AO2109" s="88" t="s">
        <v>11161</v>
      </c>
      <c r="AP2109" s="88" t="b">
        <v>0</v>
      </c>
      <c r="AQ2109" s="88" t="b">
        <v>0</v>
      </c>
      <c r="AR2109" s="88"/>
      <c r="AS2109" s="88" t="b">
        <v>0</v>
      </c>
      <c r="AT2109" s="88">
        <v>1</v>
      </c>
      <c r="AU2109" s="88">
        <v>1</v>
      </c>
    </row>
    <row r="2110" spans="1:47" ht="15" customHeight="1" x14ac:dyDescent="0.3">
      <c r="A2110" s="46" t="s">
        <v>1489</v>
      </c>
      <c r="B2110" s="46" t="s">
        <v>776</v>
      </c>
      <c r="C2110" s="50"/>
      <c r="D2110" s="51"/>
      <c r="E2110" s="81"/>
      <c r="F2110" s="52"/>
      <c r="G2110" s="50"/>
      <c r="H2110" s="54"/>
      <c r="I2110" s="53"/>
      <c r="J2110" s="53"/>
      <c r="K2110" s="65"/>
      <c r="L2110" s="79"/>
      <c r="M2110" s="79"/>
      <c r="N2110" s="60"/>
      <c r="O2110" s="88" t="s">
        <v>1686</v>
      </c>
      <c r="P2110" s="83">
        <v>45033.796678240738</v>
      </c>
      <c r="Q2110" s="88" t="s">
        <v>11197</v>
      </c>
      <c r="R2110" s="88"/>
      <c r="S2110" s="88" t="s">
        <v>11198</v>
      </c>
      <c r="T2110" s="88" t="s">
        <v>2326</v>
      </c>
      <c r="U2110" s="88" t="s">
        <v>1489</v>
      </c>
      <c r="V2110" s="88" t="s">
        <v>11199</v>
      </c>
      <c r="W2110" s="78" t="s">
        <v>11200</v>
      </c>
      <c r="X2110" s="83">
        <v>45033.796678240738</v>
      </c>
      <c r="Y2110" s="88" t="s">
        <v>1692</v>
      </c>
      <c r="Z2110" s="88" t="b">
        <v>0</v>
      </c>
      <c r="AA2110" s="88" t="b">
        <v>0</v>
      </c>
      <c r="AB2110" s="88"/>
      <c r="AC2110" s="88">
        <v>1</v>
      </c>
      <c r="AD2110" s="88">
        <v>0</v>
      </c>
      <c r="AE2110" s="88" t="s">
        <v>1693</v>
      </c>
      <c r="AF2110" s="88" t="b">
        <v>0</v>
      </c>
      <c r="AG2110" s="88" t="b">
        <v>0</v>
      </c>
      <c r="AH2110" s="88"/>
      <c r="AI2110" s="88"/>
      <c r="AJ2110" s="88"/>
      <c r="AK2110" s="88" t="s">
        <v>11201</v>
      </c>
      <c r="AL2110" s="88" t="s">
        <v>11202</v>
      </c>
      <c r="AM2110" s="88" t="s">
        <v>11201</v>
      </c>
      <c r="AN2110" s="88">
        <v>0</v>
      </c>
      <c r="AO2110" s="88" t="s">
        <v>11161</v>
      </c>
      <c r="AP2110" s="88" t="b">
        <v>1</v>
      </c>
      <c r="AQ2110" s="88" t="b">
        <v>0</v>
      </c>
      <c r="AR2110" s="88"/>
      <c r="AS2110" s="88" t="b">
        <v>0</v>
      </c>
      <c r="AT2110" s="88">
        <v>3</v>
      </c>
      <c r="AU2110" s="88">
        <v>2</v>
      </c>
    </row>
    <row r="2111" spans="1:47" ht="15" customHeight="1" x14ac:dyDescent="0.3">
      <c r="A2111" s="46" t="s">
        <v>776</v>
      </c>
      <c r="B2111" s="46" t="s">
        <v>1489</v>
      </c>
      <c r="C2111" s="50"/>
      <c r="D2111" s="51"/>
      <c r="E2111" s="81"/>
      <c r="F2111" s="52"/>
      <c r="G2111" s="50"/>
      <c r="H2111" s="54"/>
      <c r="I2111" s="53"/>
      <c r="J2111" s="53"/>
      <c r="K2111" s="65"/>
      <c r="L2111" s="79"/>
      <c r="M2111" s="79"/>
      <c r="N2111" s="60"/>
      <c r="O2111" s="88" t="s">
        <v>1686</v>
      </c>
      <c r="P2111" s="83">
        <v>45033.786574074074</v>
      </c>
      <c r="Q2111" s="88" t="s">
        <v>11203</v>
      </c>
      <c r="R2111" s="88"/>
      <c r="S2111" s="88" t="s">
        <v>11201</v>
      </c>
      <c r="T2111" s="88" t="s">
        <v>2326</v>
      </c>
      <c r="U2111" s="88" t="s">
        <v>5679</v>
      </c>
      <c r="V2111" s="88" t="s">
        <v>11202</v>
      </c>
      <c r="W2111" s="78" t="s">
        <v>11204</v>
      </c>
      <c r="X2111" s="83">
        <v>45033.786574074074</v>
      </c>
      <c r="Y2111" s="88" t="s">
        <v>1692</v>
      </c>
      <c r="Z2111" s="88" t="b">
        <v>0</v>
      </c>
      <c r="AA2111" s="88" t="b">
        <v>0</v>
      </c>
      <c r="AB2111" s="88"/>
      <c r="AC2111" s="88">
        <v>1</v>
      </c>
      <c r="AD2111" s="88">
        <v>0</v>
      </c>
      <c r="AE2111" s="88" t="s">
        <v>1693</v>
      </c>
      <c r="AF2111" s="88" t="b">
        <v>0</v>
      </c>
      <c r="AG2111" s="88" t="b">
        <v>0</v>
      </c>
      <c r="AH2111" s="88"/>
      <c r="AI2111" s="88"/>
      <c r="AJ2111" s="88"/>
      <c r="AK2111" s="88" t="s">
        <v>11205</v>
      </c>
      <c r="AL2111" s="88" t="s">
        <v>11206</v>
      </c>
      <c r="AM2111" s="88" t="s">
        <v>11205</v>
      </c>
      <c r="AN2111" s="88">
        <v>1</v>
      </c>
      <c r="AO2111" s="88" t="s">
        <v>11161</v>
      </c>
      <c r="AP2111" s="88" t="b">
        <v>0</v>
      </c>
      <c r="AQ2111" s="88" t="b">
        <v>0</v>
      </c>
      <c r="AR2111" s="88"/>
      <c r="AS2111" s="88" t="b">
        <v>0</v>
      </c>
      <c r="AT2111" s="88">
        <v>2</v>
      </c>
      <c r="AU2111" s="88">
        <v>2</v>
      </c>
    </row>
    <row r="2112" spans="1:47" ht="15" customHeight="1" x14ac:dyDescent="0.3">
      <c r="A2112" s="46" t="s">
        <v>1489</v>
      </c>
      <c r="B2112" s="46" t="s">
        <v>776</v>
      </c>
      <c r="C2112" s="50"/>
      <c r="D2112" s="51"/>
      <c r="E2112" s="81"/>
      <c r="F2112" s="52"/>
      <c r="G2112" s="50"/>
      <c r="H2112" s="54"/>
      <c r="I2112" s="53"/>
      <c r="J2112" s="53"/>
      <c r="K2112" s="65"/>
      <c r="L2112" s="79"/>
      <c r="M2112" s="79"/>
      <c r="N2112" s="60"/>
      <c r="O2112" s="88" t="s">
        <v>1686</v>
      </c>
      <c r="P2112" s="83">
        <v>45033.68105324074</v>
      </c>
      <c r="Q2112" s="88" t="s">
        <v>11207</v>
      </c>
      <c r="R2112" s="88"/>
      <c r="S2112" s="88" t="s">
        <v>11205</v>
      </c>
      <c r="T2112" s="88" t="s">
        <v>2326</v>
      </c>
      <c r="U2112" s="88" t="s">
        <v>1489</v>
      </c>
      <c r="V2112" s="88" t="s">
        <v>11206</v>
      </c>
      <c r="W2112" s="78" t="s">
        <v>11208</v>
      </c>
      <c r="X2112" s="83">
        <v>45033.68105324074</v>
      </c>
      <c r="Y2112" s="88" t="s">
        <v>1692</v>
      </c>
      <c r="Z2112" s="88" t="b">
        <v>0</v>
      </c>
      <c r="AA2112" s="88" t="b">
        <v>0</v>
      </c>
      <c r="AB2112" s="88"/>
      <c r="AC2112" s="88">
        <v>1</v>
      </c>
      <c r="AD2112" s="88">
        <v>0</v>
      </c>
      <c r="AE2112" s="88" t="s">
        <v>1693</v>
      </c>
      <c r="AF2112" s="88" t="b">
        <v>0</v>
      </c>
      <c r="AG2112" s="88" t="b">
        <v>0</v>
      </c>
      <c r="AH2112" s="88"/>
      <c r="AI2112" s="88"/>
      <c r="AJ2112" s="88"/>
      <c r="AK2112" s="88" t="s">
        <v>11195</v>
      </c>
      <c r="AL2112" s="88" t="s">
        <v>11196</v>
      </c>
      <c r="AM2112" s="88" t="s">
        <v>11195</v>
      </c>
      <c r="AN2112" s="88">
        <v>1</v>
      </c>
      <c r="AO2112" s="88" t="s">
        <v>11161</v>
      </c>
      <c r="AP2112" s="88" t="b">
        <v>1</v>
      </c>
      <c r="AQ2112" s="88" t="b">
        <v>0</v>
      </c>
      <c r="AR2112" s="88"/>
      <c r="AS2112" s="88" t="b">
        <v>0</v>
      </c>
      <c r="AT2112" s="88">
        <v>1</v>
      </c>
      <c r="AU2112" s="88">
        <v>2</v>
      </c>
    </row>
    <row r="2113" spans="1:47" ht="15" customHeight="1" x14ac:dyDescent="0.3">
      <c r="A2113" s="46" t="s">
        <v>776</v>
      </c>
      <c r="B2113" s="46" t="s">
        <v>1489</v>
      </c>
      <c r="C2113" s="50"/>
      <c r="D2113" s="51"/>
      <c r="E2113" s="81"/>
      <c r="F2113" s="52"/>
      <c r="G2113" s="50"/>
      <c r="H2113" s="54"/>
      <c r="I2113" s="53"/>
      <c r="J2113" s="53"/>
      <c r="K2113" s="65"/>
      <c r="L2113" s="79"/>
      <c r="M2113" s="79"/>
      <c r="N2113" s="60"/>
      <c r="O2113" s="88" t="s">
        <v>1697</v>
      </c>
      <c r="P2113" s="83">
        <v>45033.538993055554</v>
      </c>
      <c r="Q2113" s="88" t="s">
        <v>11209</v>
      </c>
      <c r="R2113" s="88"/>
      <c r="S2113" s="88" t="s">
        <v>11195</v>
      </c>
      <c r="T2113" s="88" t="s">
        <v>2326</v>
      </c>
      <c r="U2113" s="88" t="s">
        <v>5679</v>
      </c>
      <c r="V2113" s="88" t="s">
        <v>11196</v>
      </c>
      <c r="W2113" s="78" t="s">
        <v>11210</v>
      </c>
      <c r="X2113" s="83">
        <v>45033.538993055554</v>
      </c>
      <c r="Y2113" s="88" t="s">
        <v>1692</v>
      </c>
      <c r="Z2113" s="88" t="b">
        <v>0</v>
      </c>
      <c r="AA2113" s="88" t="b">
        <v>0</v>
      </c>
      <c r="AB2113" s="88"/>
      <c r="AC2113" s="88">
        <v>2</v>
      </c>
      <c r="AD2113" s="88">
        <v>0</v>
      </c>
      <c r="AE2113" s="88" t="s">
        <v>1693</v>
      </c>
      <c r="AF2113" s="88" t="b">
        <v>0</v>
      </c>
      <c r="AG2113" s="88" t="b">
        <v>0</v>
      </c>
      <c r="AH2113" s="88"/>
      <c r="AI2113" s="88"/>
      <c r="AJ2113" s="88"/>
      <c r="AK2113" s="88" t="s">
        <v>11161</v>
      </c>
      <c r="AL2113" s="88" t="s">
        <v>11176</v>
      </c>
      <c r="AM2113" s="88" t="s">
        <v>11161</v>
      </c>
      <c r="AN2113" s="88">
        <v>2</v>
      </c>
      <c r="AO2113" s="88" t="s">
        <v>11161</v>
      </c>
      <c r="AP2113" s="88" t="b">
        <v>0</v>
      </c>
      <c r="AQ2113" s="88" t="b">
        <v>0</v>
      </c>
      <c r="AR2113" s="88"/>
      <c r="AS2113" s="88" t="b">
        <v>0</v>
      </c>
      <c r="AT2113" s="88">
        <v>0</v>
      </c>
      <c r="AU2113" s="88">
        <v>2</v>
      </c>
    </row>
    <row r="2114" spans="1:47" ht="15" customHeight="1" x14ac:dyDescent="0.3">
      <c r="A2114" s="46" t="s">
        <v>1489</v>
      </c>
      <c r="B2114" s="46" t="s">
        <v>847</v>
      </c>
      <c r="C2114" s="50"/>
      <c r="D2114" s="51"/>
      <c r="E2114" s="81"/>
      <c r="F2114" s="52"/>
      <c r="G2114" s="50"/>
      <c r="H2114" s="54"/>
      <c r="I2114" s="53"/>
      <c r="J2114" s="53"/>
      <c r="K2114" s="65"/>
      <c r="L2114" s="79"/>
      <c r="M2114" s="79"/>
      <c r="N2114" s="60"/>
      <c r="O2114" s="88" t="s">
        <v>1686</v>
      </c>
      <c r="P2114" s="83">
        <v>45033.673252314817</v>
      </c>
      <c r="Q2114" s="88" t="s">
        <v>11211</v>
      </c>
      <c r="R2114" s="88"/>
      <c r="S2114" s="88" t="s">
        <v>11212</v>
      </c>
      <c r="T2114" s="88" t="s">
        <v>2326</v>
      </c>
      <c r="U2114" s="88" t="s">
        <v>1489</v>
      </c>
      <c r="V2114" s="88" t="s">
        <v>11213</v>
      </c>
      <c r="W2114" s="78" t="s">
        <v>11214</v>
      </c>
      <c r="X2114" s="83">
        <v>45033.673252314817</v>
      </c>
      <c r="Y2114" s="88" t="s">
        <v>1692</v>
      </c>
      <c r="Z2114" s="88" t="b">
        <v>0</v>
      </c>
      <c r="AA2114" s="88" t="b">
        <v>0</v>
      </c>
      <c r="AB2114" s="88"/>
      <c r="AC2114" s="88">
        <v>1</v>
      </c>
      <c r="AD2114" s="88">
        <v>0</v>
      </c>
      <c r="AE2114" s="88" t="s">
        <v>1693</v>
      </c>
      <c r="AF2114" s="88" t="b">
        <v>0</v>
      </c>
      <c r="AG2114" s="88" t="b">
        <v>0</v>
      </c>
      <c r="AH2114" s="88"/>
      <c r="AI2114" s="88"/>
      <c r="AJ2114" s="88"/>
      <c r="AK2114" s="88" t="s">
        <v>11215</v>
      </c>
      <c r="AL2114" s="88" t="s">
        <v>11216</v>
      </c>
      <c r="AM2114" s="88" t="s">
        <v>11215</v>
      </c>
      <c r="AN2114" s="88">
        <v>0</v>
      </c>
      <c r="AO2114" s="88" t="s">
        <v>11161</v>
      </c>
      <c r="AP2114" s="88" t="b">
        <v>1</v>
      </c>
      <c r="AQ2114" s="88" t="b">
        <v>0</v>
      </c>
      <c r="AR2114" s="88"/>
      <c r="AS2114" s="88" t="b">
        <v>0</v>
      </c>
      <c r="AT2114" s="88">
        <v>1</v>
      </c>
      <c r="AU2114" s="88">
        <v>1</v>
      </c>
    </row>
    <row r="2115" spans="1:47" ht="15" customHeight="1" x14ac:dyDescent="0.3">
      <c r="A2115" s="46" t="s">
        <v>847</v>
      </c>
      <c r="B2115" s="46" t="s">
        <v>1489</v>
      </c>
      <c r="C2115" s="50"/>
      <c r="D2115" s="51"/>
      <c r="E2115" s="81"/>
      <c r="F2115" s="52"/>
      <c r="G2115" s="50"/>
      <c r="H2115" s="54"/>
      <c r="I2115" s="53"/>
      <c r="J2115" s="53"/>
      <c r="K2115" s="65"/>
      <c r="L2115" s="79"/>
      <c r="M2115" s="79"/>
      <c r="N2115" s="60"/>
      <c r="O2115" s="88" t="s">
        <v>1697</v>
      </c>
      <c r="P2115" s="83">
        <v>45033.573182870372</v>
      </c>
      <c r="Q2115" s="88" t="s">
        <v>11217</v>
      </c>
      <c r="R2115" s="88"/>
      <c r="S2115" s="88" t="s">
        <v>11215</v>
      </c>
      <c r="T2115" s="88" t="s">
        <v>2326</v>
      </c>
      <c r="U2115" s="88" t="s">
        <v>6182</v>
      </c>
      <c r="V2115" s="88" t="s">
        <v>11216</v>
      </c>
      <c r="W2115" s="78" t="s">
        <v>11218</v>
      </c>
      <c r="X2115" s="83">
        <v>45033.573182870372</v>
      </c>
      <c r="Y2115" s="88" t="s">
        <v>1692</v>
      </c>
      <c r="Z2115" s="88" t="b">
        <v>0</v>
      </c>
      <c r="AA2115" s="88" t="b">
        <v>0</v>
      </c>
      <c r="AB2115" s="88"/>
      <c r="AC2115" s="88">
        <v>1</v>
      </c>
      <c r="AD2115" s="88">
        <v>0</v>
      </c>
      <c r="AE2115" s="88" t="s">
        <v>1693</v>
      </c>
      <c r="AF2115" s="88" t="b">
        <v>0</v>
      </c>
      <c r="AG2115" s="88" t="b">
        <v>0</v>
      </c>
      <c r="AH2115" s="88"/>
      <c r="AI2115" s="88"/>
      <c r="AJ2115" s="88"/>
      <c r="AK2115" s="88" t="s">
        <v>11161</v>
      </c>
      <c r="AL2115" s="88" t="s">
        <v>11176</v>
      </c>
      <c r="AM2115" s="88" t="s">
        <v>11161</v>
      </c>
      <c r="AN2115" s="88">
        <v>1</v>
      </c>
      <c r="AO2115" s="88" t="s">
        <v>11161</v>
      </c>
      <c r="AP2115" s="88" t="b">
        <v>0</v>
      </c>
      <c r="AQ2115" s="88" t="b">
        <v>0</v>
      </c>
      <c r="AR2115" s="88"/>
      <c r="AS2115" s="88" t="b">
        <v>0</v>
      </c>
      <c r="AT2115" s="88">
        <v>0</v>
      </c>
      <c r="AU2115" s="88">
        <v>1</v>
      </c>
    </row>
    <row r="2116" spans="1:47" ht="15" customHeight="1" x14ac:dyDescent="0.3">
      <c r="A2116" s="46" t="s">
        <v>1490</v>
      </c>
      <c r="B2116" s="46" t="s">
        <v>1489</v>
      </c>
      <c r="C2116" s="50"/>
      <c r="D2116" s="51"/>
      <c r="E2116" s="81"/>
      <c r="F2116" s="52"/>
      <c r="G2116" s="50"/>
      <c r="H2116" s="54"/>
      <c r="I2116" s="53"/>
      <c r="J2116" s="53"/>
      <c r="K2116" s="65"/>
      <c r="L2116" s="79"/>
      <c r="M2116" s="79"/>
      <c r="N2116" s="60"/>
      <c r="O2116" s="88" t="s">
        <v>1686</v>
      </c>
      <c r="P2116" s="83">
        <v>45033.689675925925</v>
      </c>
      <c r="Q2116" s="88" t="s">
        <v>11219</v>
      </c>
      <c r="R2116" s="88"/>
      <c r="S2116" s="88" t="s">
        <v>11220</v>
      </c>
      <c r="T2116" s="88" t="s">
        <v>2326</v>
      </c>
      <c r="U2116" s="88" t="s">
        <v>1490</v>
      </c>
      <c r="V2116" s="88" t="s">
        <v>11221</v>
      </c>
      <c r="W2116" s="78" t="s">
        <v>11222</v>
      </c>
      <c r="X2116" s="83">
        <v>45033.689675925925</v>
      </c>
      <c r="Y2116" s="88" t="s">
        <v>1692</v>
      </c>
      <c r="Z2116" s="88" t="b">
        <v>0</v>
      </c>
      <c r="AA2116" s="88" t="b">
        <v>0</v>
      </c>
      <c r="AB2116" s="88"/>
      <c r="AC2116" s="88">
        <v>1</v>
      </c>
      <c r="AD2116" s="88">
        <v>0</v>
      </c>
      <c r="AE2116" s="88" t="s">
        <v>1693</v>
      </c>
      <c r="AF2116" s="88" t="b">
        <v>0</v>
      </c>
      <c r="AG2116" s="88" t="b">
        <v>0</v>
      </c>
      <c r="AH2116" s="88"/>
      <c r="AI2116" s="88"/>
      <c r="AJ2116" s="88"/>
      <c r="AK2116" s="88" t="s">
        <v>11223</v>
      </c>
      <c r="AL2116" s="88" t="s">
        <v>11224</v>
      </c>
      <c r="AM2116" s="88" t="s">
        <v>11223</v>
      </c>
      <c r="AN2116" s="88">
        <v>0</v>
      </c>
      <c r="AO2116" s="88" t="s">
        <v>11161</v>
      </c>
      <c r="AP2116" s="88" t="b">
        <v>0</v>
      </c>
      <c r="AQ2116" s="88" t="b">
        <v>0</v>
      </c>
      <c r="AR2116" s="88"/>
      <c r="AS2116" s="88" t="b">
        <v>0</v>
      </c>
      <c r="AT2116" s="88">
        <v>2</v>
      </c>
      <c r="AU2116" s="88">
        <v>2</v>
      </c>
    </row>
    <row r="2117" spans="1:47" ht="15" customHeight="1" x14ac:dyDescent="0.3">
      <c r="A2117" s="46" t="s">
        <v>1489</v>
      </c>
      <c r="B2117" s="46" t="s">
        <v>1490</v>
      </c>
      <c r="C2117" s="50"/>
      <c r="D2117" s="51"/>
      <c r="E2117" s="81"/>
      <c r="F2117" s="52"/>
      <c r="G2117" s="50"/>
      <c r="H2117" s="54"/>
      <c r="I2117" s="53"/>
      <c r="J2117" s="53"/>
      <c r="K2117" s="65"/>
      <c r="L2117" s="79"/>
      <c r="M2117" s="79"/>
      <c r="N2117" s="60"/>
      <c r="O2117" s="88" t="s">
        <v>1686</v>
      </c>
      <c r="P2117" s="83">
        <v>45033.682939814818</v>
      </c>
      <c r="Q2117" s="88" t="s">
        <v>11225</v>
      </c>
      <c r="R2117" s="88"/>
      <c r="S2117" s="88" t="s">
        <v>11223</v>
      </c>
      <c r="T2117" s="88" t="s">
        <v>2326</v>
      </c>
      <c r="U2117" s="88" t="s">
        <v>1489</v>
      </c>
      <c r="V2117" s="88" t="s">
        <v>11224</v>
      </c>
      <c r="W2117" s="78" t="s">
        <v>11226</v>
      </c>
      <c r="X2117" s="83">
        <v>45033.682939814818</v>
      </c>
      <c r="Y2117" s="83">
        <v>45033.687824074077</v>
      </c>
      <c r="Z2117" s="88" t="b">
        <v>0</v>
      </c>
      <c r="AA2117" s="88" t="b">
        <v>0</v>
      </c>
      <c r="AB2117" s="88"/>
      <c r="AC2117" s="88">
        <v>1</v>
      </c>
      <c r="AD2117" s="88">
        <v>0</v>
      </c>
      <c r="AE2117" s="88" t="s">
        <v>1693</v>
      </c>
      <c r="AF2117" s="88" t="b">
        <v>0</v>
      </c>
      <c r="AG2117" s="88" t="b">
        <v>0</v>
      </c>
      <c r="AH2117" s="88"/>
      <c r="AI2117" s="88"/>
      <c r="AJ2117" s="88"/>
      <c r="AK2117" s="88" t="s">
        <v>11227</v>
      </c>
      <c r="AL2117" s="88" t="s">
        <v>11228</v>
      </c>
      <c r="AM2117" s="88" t="s">
        <v>11227</v>
      </c>
      <c r="AN2117" s="88">
        <v>1</v>
      </c>
      <c r="AO2117" s="88" t="s">
        <v>11161</v>
      </c>
      <c r="AP2117" s="88" t="b">
        <v>1</v>
      </c>
      <c r="AQ2117" s="88" t="b">
        <v>0</v>
      </c>
      <c r="AR2117" s="88"/>
      <c r="AS2117" s="88" t="b">
        <v>0</v>
      </c>
      <c r="AT2117" s="88">
        <v>1</v>
      </c>
      <c r="AU2117" s="88">
        <v>1</v>
      </c>
    </row>
    <row r="2118" spans="1:47" ht="15" customHeight="1" x14ac:dyDescent="0.3">
      <c r="A2118" s="46" t="s">
        <v>1490</v>
      </c>
      <c r="B2118" s="46" t="s">
        <v>1489</v>
      </c>
      <c r="C2118" s="50"/>
      <c r="D2118" s="51"/>
      <c r="E2118" s="81"/>
      <c r="F2118" s="52"/>
      <c r="G2118" s="50"/>
      <c r="H2118" s="54"/>
      <c r="I2118" s="53"/>
      <c r="J2118" s="53"/>
      <c r="K2118" s="65"/>
      <c r="L2118" s="79"/>
      <c r="M2118" s="79"/>
      <c r="N2118" s="60"/>
      <c r="O2118" s="88" t="s">
        <v>1697</v>
      </c>
      <c r="P2118" s="83">
        <v>45033.585370370369</v>
      </c>
      <c r="Q2118" s="88" t="s">
        <v>11229</v>
      </c>
      <c r="R2118" s="88"/>
      <c r="S2118" s="88" t="s">
        <v>11227</v>
      </c>
      <c r="T2118" s="88" t="s">
        <v>2326</v>
      </c>
      <c r="U2118" s="88" t="s">
        <v>1490</v>
      </c>
      <c r="V2118" s="88" t="s">
        <v>11228</v>
      </c>
      <c r="W2118" s="78" t="s">
        <v>11230</v>
      </c>
      <c r="X2118" s="83">
        <v>45033.585370370369</v>
      </c>
      <c r="Y2118" s="88" t="s">
        <v>1692</v>
      </c>
      <c r="Z2118" s="88" t="b">
        <v>0</v>
      </c>
      <c r="AA2118" s="88" t="b">
        <v>0</v>
      </c>
      <c r="AB2118" s="88"/>
      <c r="AC2118" s="88">
        <v>1</v>
      </c>
      <c r="AD2118" s="88">
        <v>0</v>
      </c>
      <c r="AE2118" s="88" t="s">
        <v>1693</v>
      </c>
      <c r="AF2118" s="88" t="b">
        <v>0</v>
      </c>
      <c r="AG2118" s="88" t="b">
        <v>0</v>
      </c>
      <c r="AH2118" s="88"/>
      <c r="AI2118" s="88"/>
      <c r="AJ2118" s="88"/>
      <c r="AK2118" s="88" t="s">
        <v>11161</v>
      </c>
      <c r="AL2118" s="88" t="s">
        <v>11176</v>
      </c>
      <c r="AM2118" s="88" t="s">
        <v>11161</v>
      </c>
      <c r="AN2118" s="88">
        <v>1</v>
      </c>
      <c r="AO2118" s="88" t="s">
        <v>11161</v>
      </c>
      <c r="AP2118" s="88" t="b">
        <v>0</v>
      </c>
      <c r="AQ2118" s="88" t="b">
        <v>0</v>
      </c>
      <c r="AR2118" s="88"/>
      <c r="AS2118" s="88" t="b">
        <v>0</v>
      </c>
      <c r="AT2118" s="88">
        <v>0</v>
      </c>
      <c r="AU2118" s="88">
        <v>2</v>
      </c>
    </row>
    <row r="2119" spans="1:47" ht="15" customHeight="1" x14ac:dyDescent="0.3">
      <c r="A2119" s="46" t="s">
        <v>1489</v>
      </c>
      <c r="B2119" s="46" t="s">
        <v>1491</v>
      </c>
      <c r="C2119" s="50"/>
      <c r="D2119" s="51"/>
      <c r="E2119" s="81"/>
      <c r="F2119" s="52"/>
      <c r="G2119" s="50"/>
      <c r="H2119" s="54"/>
      <c r="I2119" s="53"/>
      <c r="J2119" s="53"/>
      <c r="K2119" s="65"/>
      <c r="L2119" s="79"/>
      <c r="M2119" s="79"/>
      <c r="N2119" s="60"/>
      <c r="O2119" s="88" t="s">
        <v>1686</v>
      </c>
      <c r="P2119" s="83">
        <v>45033.683159722219</v>
      </c>
      <c r="Q2119" s="88" t="s">
        <v>11231</v>
      </c>
      <c r="R2119" s="88"/>
      <c r="S2119" s="88" t="s">
        <v>11232</v>
      </c>
      <c r="T2119" s="88" t="s">
        <v>2326</v>
      </c>
      <c r="U2119" s="88" t="s">
        <v>1489</v>
      </c>
      <c r="V2119" s="88" t="s">
        <v>11233</v>
      </c>
      <c r="W2119" s="78" t="s">
        <v>11234</v>
      </c>
      <c r="X2119" s="83">
        <v>45033.683159722219</v>
      </c>
      <c r="Y2119" s="88" t="s">
        <v>1692</v>
      </c>
      <c r="Z2119" s="88" t="b">
        <v>0</v>
      </c>
      <c r="AA2119" s="88" t="b">
        <v>0</v>
      </c>
      <c r="AB2119" s="88"/>
      <c r="AC2119" s="88">
        <v>1</v>
      </c>
      <c r="AD2119" s="88">
        <v>0</v>
      </c>
      <c r="AE2119" s="88" t="s">
        <v>1693</v>
      </c>
      <c r="AF2119" s="88" t="b">
        <v>0</v>
      </c>
      <c r="AG2119" s="88" t="b">
        <v>0</v>
      </c>
      <c r="AH2119" s="88"/>
      <c r="AI2119" s="88"/>
      <c r="AJ2119" s="88"/>
      <c r="AK2119" s="88" t="s">
        <v>11235</v>
      </c>
      <c r="AL2119" s="88" t="s">
        <v>11236</v>
      </c>
      <c r="AM2119" s="88" t="s">
        <v>11235</v>
      </c>
      <c r="AN2119" s="88">
        <v>0</v>
      </c>
      <c r="AO2119" s="88" t="s">
        <v>11161</v>
      </c>
      <c r="AP2119" s="88" t="b">
        <v>1</v>
      </c>
      <c r="AQ2119" s="88" t="b">
        <v>0</v>
      </c>
      <c r="AR2119" s="88"/>
      <c r="AS2119" s="88" t="b">
        <v>0</v>
      </c>
      <c r="AT2119" s="88">
        <v>1</v>
      </c>
      <c r="AU2119" s="88">
        <v>1</v>
      </c>
    </row>
    <row r="2120" spans="1:47" ht="15" customHeight="1" x14ac:dyDescent="0.3">
      <c r="A2120" s="46" t="s">
        <v>1491</v>
      </c>
      <c r="B2120" s="46" t="s">
        <v>1489</v>
      </c>
      <c r="C2120" s="50"/>
      <c r="D2120" s="51"/>
      <c r="E2120" s="81"/>
      <c r="F2120" s="52"/>
      <c r="G2120" s="50"/>
      <c r="H2120" s="54"/>
      <c r="I2120" s="53"/>
      <c r="J2120" s="53"/>
      <c r="K2120" s="65"/>
      <c r="L2120" s="79"/>
      <c r="M2120" s="79"/>
      <c r="N2120" s="60"/>
      <c r="O2120" s="88" t="s">
        <v>1697</v>
      </c>
      <c r="P2120" s="83">
        <v>45033.662187499998</v>
      </c>
      <c r="Q2120" s="88" t="s">
        <v>11237</v>
      </c>
      <c r="R2120" s="88"/>
      <c r="S2120" s="88" t="s">
        <v>11235</v>
      </c>
      <c r="T2120" s="88" t="s">
        <v>2326</v>
      </c>
      <c r="U2120" s="88" t="s">
        <v>11238</v>
      </c>
      <c r="V2120" s="88" t="s">
        <v>11236</v>
      </c>
      <c r="W2120" s="78" t="s">
        <v>11239</v>
      </c>
      <c r="X2120" s="83">
        <v>45033.662187499998</v>
      </c>
      <c r="Y2120" s="88" t="s">
        <v>1692</v>
      </c>
      <c r="Z2120" s="88" t="b">
        <v>0</v>
      </c>
      <c r="AA2120" s="88" t="b">
        <v>0</v>
      </c>
      <c r="AB2120" s="88"/>
      <c r="AC2120" s="88">
        <v>1</v>
      </c>
      <c r="AD2120" s="88">
        <v>0</v>
      </c>
      <c r="AE2120" s="88" t="s">
        <v>1693</v>
      </c>
      <c r="AF2120" s="88" t="b">
        <v>0</v>
      </c>
      <c r="AG2120" s="88" t="b">
        <v>0</v>
      </c>
      <c r="AH2120" s="88"/>
      <c r="AI2120" s="88"/>
      <c r="AJ2120" s="88"/>
      <c r="AK2120" s="88" t="s">
        <v>11161</v>
      </c>
      <c r="AL2120" s="88" t="s">
        <v>11176</v>
      </c>
      <c r="AM2120" s="88" t="s">
        <v>11161</v>
      </c>
      <c r="AN2120" s="88">
        <v>1</v>
      </c>
      <c r="AO2120" s="88" t="s">
        <v>11161</v>
      </c>
      <c r="AP2120" s="88" t="b">
        <v>0</v>
      </c>
      <c r="AQ2120" s="88" t="b">
        <v>0</v>
      </c>
      <c r="AR2120" s="88"/>
      <c r="AS2120" s="88" t="b">
        <v>0</v>
      </c>
      <c r="AT2120" s="88">
        <v>0</v>
      </c>
      <c r="AU2120" s="88">
        <v>1</v>
      </c>
    </row>
    <row r="2121" spans="1:47" ht="15" customHeight="1" x14ac:dyDescent="0.3">
      <c r="A2121" s="46" t="s">
        <v>1492</v>
      </c>
      <c r="B2121" s="46" t="s">
        <v>1489</v>
      </c>
      <c r="C2121" s="50"/>
      <c r="D2121" s="51"/>
      <c r="E2121" s="81"/>
      <c r="F2121" s="52"/>
      <c r="G2121" s="50"/>
      <c r="H2121" s="54"/>
      <c r="I2121" s="53"/>
      <c r="J2121" s="53"/>
      <c r="K2121" s="65"/>
      <c r="L2121" s="79"/>
      <c r="M2121" s="79"/>
      <c r="N2121" s="60"/>
      <c r="O2121" s="88" t="s">
        <v>1697</v>
      </c>
      <c r="P2121" s="83">
        <v>45033.739965277775</v>
      </c>
      <c r="Q2121" s="88" t="s">
        <v>11240</v>
      </c>
      <c r="R2121" s="88"/>
      <c r="S2121" s="88" t="s">
        <v>11241</v>
      </c>
      <c r="T2121" s="88" t="s">
        <v>2326</v>
      </c>
      <c r="U2121" s="88" t="s">
        <v>11242</v>
      </c>
      <c r="V2121" s="88" t="s">
        <v>11243</v>
      </c>
      <c r="W2121" s="78" t="s">
        <v>11244</v>
      </c>
      <c r="X2121" s="83">
        <v>45033.739965277775</v>
      </c>
      <c r="Y2121" s="88" t="s">
        <v>1692</v>
      </c>
      <c r="Z2121" s="88" t="b">
        <v>0</v>
      </c>
      <c r="AA2121" s="88" t="b">
        <v>0</v>
      </c>
      <c r="AB2121" s="88"/>
      <c r="AC2121" s="88">
        <v>1</v>
      </c>
      <c r="AD2121" s="88">
        <v>0</v>
      </c>
      <c r="AE2121" s="88" t="s">
        <v>1693</v>
      </c>
      <c r="AF2121" s="88" t="b">
        <v>0</v>
      </c>
      <c r="AG2121" s="88" t="b">
        <v>0</v>
      </c>
      <c r="AH2121" s="88"/>
      <c r="AI2121" s="88"/>
      <c r="AJ2121" s="88"/>
      <c r="AK2121" s="88" t="s">
        <v>11161</v>
      </c>
      <c r="AL2121" s="88" t="s">
        <v>11176</v>
      </c>
      <c r="AM2121" s="88" t="s">
        <v>11161</v>
      </c>
      <c r="AN2121" s="88">
        <v>0</v>
      </c>
      <c r="AO2121" s="88" t="s">
        <v>11161</v>
      </c>
      <c r="AP2121" s="88" t="b">
        <v>0</v>
      </c>
      <c r="AQ2121" s="88" t="b">
        <v>0</v>
      </c>
      <c r="AR2121" s="88"/>
      <c r="AS2121" s="88" t="b">
        <v>0</v>
      </c>
      <c r="AT2121" s="88">
        <v>0</v>
      </c>
      <c r="AU2121" s="88">
        <v>1</v>
      </c>
    </row>
    <row r="2122" spans="1:47" ht="15" customHeight="1" x14ac:dyDescent="0.3">
      <c r="A2122" s="46" t="s">
        <v>1489</v>
      </c>
      <c r="B2122" s="46" t="s">
        <v>1489</v>
      </c>
      <c r="C2122" s="50"/>
      <c r="D2122" s="51"/>
      <c r="E2122" s="81"/>
      <c r="F2122" s="52"/>
      <c r="G2122" s="50"/>
      <c r="H2122" s="54"/>
      <c r="I2122" s="53"/>
      <c r="J2122" s="53"/>
      <c r="K2122" s="65"/>
      <c r="L2122" s="79"/>
      <c r="M2122" s="79"/>
      <c r="N2122" s="60"/>
      <c r="O2122" s="88" t="s">
        <v>1736</v>
      </c>
      <c r="P2122" s="83">
        <v>45033.255949074075</v>
      </c>
      <c r="Q2122" s="88"/>
      <c r="R2122" s="78" t="s">
        <v>11245</v>
      </c>
      <c r="S2122" s="88" t="s">
        <v>11161</v>
      </c>
      <c r="T2122" s="88" t="s">
        <v>2326</v>
      </c>
      <c r="U2122" s="88" t="s">
        <v>1489</v>
      </c>
      <c r="V2122" s="88" t="s">
        <v>11176</v>
      </c>
      <c r="W2122" s="78" t="s">
        <v>11246</v>
      </c>
      <c r="X2122" s="83">
        <v>45033.255949074075</v>
      </c>
      <c r="Y2122" s="88" t="s">
        <v>1692</v>
      </c>
      <c r="Z2122" s="88" t="b">
        <v>0</v>
      </c>
      <c r="AA2122" s="88" t="b">
        <v>0</v>
      </c>
      <c r="AB2122" s="88"/>
      <c r="AC2122" s="88">
        <v>33</v>
      </c>
      <c r="AD2122" s="88">
        <v>3</v>
      </c>
      <c r="AE2122" s="88" t="s">
        <v>1693</v>
      </c>
      <c r="AF2122" s="88" t="b">
        <v>0</v>
      </c>
      <c r="AG2122" s="88" t="b">
        <v>0</v>
      </c>
      <c r="AH2122" s="88" t="s">
        <v>11247</v>
      </c>
      <c r="AI2122" s="88" t="b">
        <v>0</v>
      </c>
      <c r="AJ2122" s="88">
        <v>0.92</v>
      </c>
      <c r="AK2122" s="88"/>
      <c r="AL2122" s="88"/>
      <c r="AM2122" s="88" t="s">
        <v>11161</v>
      </c>
      <c r="AN2122" s="88">
        <v>0</v>
      </c>
      <c r="AO2122" s="88"/>
      <c r="AP2122" s="88"/>
      <c r="AQ2122" s="88"/>
      <c r="AR2122" s="88"/>
      <c r="AS2122" s="88"/>
      <c r="AT2122" s="88"/>
      <c r="AU2122" s="88">
        <v>1</v>
      </c>
    </row>
    <row r="2123" spans="1:47" ht="15" customHeight="1" x14ac:dyDescent="0.3">
      <c r="A2123" s="46" t="s">
        <v>835</v>
      </c>
      <c r="B2123" s="46" t="s">
        <v>1493</v>
      </c>
      <c r="C2123" s="50"/>
      <c r="D2123" s="51"/>
      <c r="E2123" s="81"/>
      <c r="F2123" s="52"/>
      <c r="G2123" s="50"/>
      <c r="H2123" s="54"/>
      <c r="I2123" s="53"/>
      <c r="J2123" s="53"/>
      <c r="K2123" s="65"/>
      <c r="L2123" s="79"/>
      <c r="M2123" s="79"/>
      <c r="N2123" s="60"/>
      <c r="O2123" s="88" t="s">
        <v>1686</v>
      </c>
      <c r="P2123" s="83">
        <v>45032.03707175926</v>
      </c>
      <c r="Q2123" s="88" t="s">
        <v>11248</v>
      </c>
      <c r="R2123" s="88"/>
      <c r="S2123" s="88" t="s">
        <v>11249</v>
      </c>
      <c r="T2123" s="88" t="s">
        <v>2320</v>
      </c>
      <c r="U2123" s="88" t="s">
        <v>6082</v>
      </c>
      <c r="V2123" s="88" t="s">
        <v>11250</v>
      </c>
      <c r="W2123" s="78" t="s">
        <v>11251</v>
      </c>
      <c r="X2123" s="83">
        <v>45032.03707175926</v>
      </c>
      <c r="Y2123" s="88" t="s">
        <v>1692</v>
      </c>
      <c r="Z2123" s="88" t="b">
        <v>0</v>
      </c>
      <c r="AA2123" s="88" t="b">
        <v>0</v>
      </c>
      <c r="AB2123" s="88"/>
      <c r="AC2123" s="88">
        <v>1</v>
      </c>
      <c r="AD2123" s="88">
        <v>0</v>
      </c>
      <c r="AE2123" s="88" t="s">
        <v>1693</v>
      </c>
      <c r="AF2123" s="88" t="b">
        <v>0</v>
      </c>
      <c r="AG2123" s="88" t="b">
        <v>0</v>
      </c>
      <c r="AH2123" s="88"/>
      <c r="AI2123" s="88"/>
      <c r="AJ2123" s="88"/>
      <c r="AK2123" s="88" t="s">
        <v>11252</v>
      </c>
      <c r="AL2123" s="88" t="s">
        <v>11253</v>
      </c>
      <c r="AM2123" s="88" t="s">
        <v>11252</v>
      </c>
      <c r="AN2123" s="88">
        <v>0</v>
      </c>
      <c r="AO2123" s="88" t="s">
        <v>11254</v>
      </c>
      <c r="AP2123" s="88" t="b">
        <v>0</v>
      </c>
      <c r="AQ2123" s="88" t="b">
        <v>0</v>
      </c>
      <c r="AR2123" s="88"/>
      <c r="AS2123" s="88" t="b">
        <v>0</v>
      </c>
      <c r="AT2123" s="88">
        <v>2</v>
      </c>
      <c r="AU2123" s="88">
        <v>2</v>
      </c>
    </row>
    <row r="2124" spans="1:47" ht="15" customHeight="1" x14ac:dyDescent="0.3">
      <c r="A2124" s="46" t="s">
        <v>1493</v>
      </c>
      <c r="B2124" s="46" t="s">
        <v>835</v>
      </c>
      <c r="C2124" s="50"/>
      <c r="D2124" s="51"/>
      <c r="E2124" s="81"/>
      <c r="F2124" s="52"/>
      <c r="G2124" s="50"/>
      <c r="H2124" s="54"/>
      <c r="I2124" s="53"/>
      <c r="J2124" s="53"/>
      <c r="K2124" s="65"/>
      <c r="L2124" s="79"/>
      <c r="M2124" s="79"/>
      <c r="N2124" s="60"/>
      <c r="O2124" s="88" t="s">
        <v>1686</v>
      </c>
      <c r="P2124" s="83">
        <v>45031.985613425924</v>
      </c>
      <c r="Q2124" s="88" t="s">
        <v>11255</v>
      </c>
      <c r="R2124" s="88"/>
      <c r="S2124" s="88" t="s">
        <v>11252</v>
      </c>
      <c r="T2124" s="88" t="s">
        <v>2320</v>
      </c>
      <c r="U2124" s="88" t="s">
        <v>1493</v>
      </c>
      <c r="V2124" s="88" t="s">
        <v>11253</v>
      </c>
      <c r="W2124" s="78" t="s">
        <v>11256</v>
      </c>
      <c r="X2124" s="83">
        <v>45031.985613425924</v>
      </c>
      <c r="Y2124" s="88" t="s">
        <v>1692</v>
      </c>
      <c r="Z2124" s="88" t="b">
        <v>0</v>
      </c>
      <c r="AA2124" s="88" t="b">
        <v>0</v>
      </c>
      <c r="AB2124" s="88"/>
      <c r="AC2124" s="88">
        <v>1</v>
      </c>
      <c r="AD2124" s="88">
        <v>0</v>
      </c>
      <c r="AE2124" s="88" t="s">
        <v>1693</v>
      </c>
      <c r="AF2124" s="88" t="b">
        <v>0</v>
      </c>
      <c r="AG2124" s="88" t="b">
        <v>0</v>
      </c>
      <c r="AH2124" s="88"/>
      <c r="AI2124" s="88"/>
      <c r="AJ2124" s="88"/>
      <c r="AK2124" s="88" t="s">
        <v>11257</v>
      </c>
      <c r="AL2124" s="88" t="s">
        <v>11258</v>
      </c>
      <c r="AM2124" s="88" t="s">
        <v>11257</v>
      </c>
      <c r="AN2124" s="88">
        <v>1</v>
      </c>
      <c r="AO2124" s="88" t="s">
        <v>11254</v>
      </c>
      <c r="AP2124" s="88" t="b">
        <v>1</v>
      </c>
      <c r="AQ2124" s="88" t="b">
        <v>0</v>
      </c>
      <c r="AR2124" s="88"/>
      <c r="AS2124" s="88" t="b">
        <v>0</v>
      </c>
      <c r="AT2124" s="88">
        <v>1</v>
      </c>
      <c r="AU2124" s="88">
        <v>1</v>
      </c>
    </row>
    <row r="2125" spans="1:47" ht="15" customHeight="1" x14ac:dyDescent="0.3">
      <c r="A2125" s="46" t="s">
        <v>835</v>
      </c>
      <c r="B2125" s="46" t="s">
        <v>1493</v>
      </c>
      <c r="C2125" s="50"/>
      <c r="D2125" s="51"/>
      <c r="E2125" s="81"/>
      <c r="F2125" s="52"/>
      <c r="G2125" s="50"/>
      <c r="H2125" s="54"/>
      <c r="I2125" s="53"/>
      <c r="J2125" s="53"/>
      <c r="K2125" s="65"/>
      <c r="L2125" s="79"/>
      <c r="M2125" s="79"/>
      <c r="N2125" s="60"/>
      <c r="O2125" s="88" t="s">
        <v>1697</v>
      </c>
      <c r="P2125" s="83">
        <v>45031.944131944445</v>
      </c>
      <c r="Q2125" s="88" t="s">
        <v>11259</v>
      </c>
      <c r="R2125" s="88"/>
      <c r="S2125" s="88" t="s">
        <v>11257</v>
      </c>
      <c r="T2125" s="88" t="s">
        <v>2320</v>
      </c>
      <c r="U2125" s="88" t="s">
        <v>6082</v>
      </c>
      <c r="V2125" s="88" t="s">
        <v>11258</v>
      </c>
      <c r="W2125" s="78" t="s">
        <v>11260</v>
      </c>
      <c r="X2125" s="83">
        <v>45031.944131944445</v>
      </c>
      <c r="Y2125" s="88" t="s">
        <v>1692</v>
      </c>
      <c r="Z2125" s="88" t="b">
        <v>0</v>
      </c>
      <c r="AA2125" s="88" t="b">
        <v>0</v>
      </c>
      <c r="AB2125" s="88"/>
      <c r="AC2125" s="88">
        <v>2</v>
      </c>
      <c r="AD2125" s="88">
        <v>0</v>
      </c>
      <c r="AE2125" s="88" t="s">
        <v>1693</v>
      </c>
      <c r="AF2125" s="88" t="b">
        <v>0</v>
      </c>
      <c r="AG2125" s="88" t="b">
        <v>0</v>
      </c>
      <c r="AH2125" s="88"/>
      <c r="AI2125" s="88"/>
      <c r="AJ2125" s="88"/>
      <c r="AK2125" s="88" t="s">
        <v>11254</v>
      </c>
      <c r="AL2125" s="88" t="s">
        <v>11261</v>
      </c>
      <c r="AM2125" s="88" t="s">
        <v>11254</v>
      </c>
      <c r="AN2125" s="88">
        <v>1</v>
      </c>
      <c r="AO2125" s="88" t="s">
        <v>11254</v>
      </c>
      <c r="AP2125" s="88" t="b">
        <v>0</v>
      </c>
      <c r="AQ2125" s="88" t="b">
        <v>0</v>
      </c>
      <c r="AR2125" s="88"/>
      <c r="AS2125" s="88" t="b">
        <v>0</v>
      </c>
      <c r="AT2125" s="88">
        <v>0</v>
      </c>
      <c r="AU2125" s="88">
        <v>2</v>
      </c>
    </row>
    <row r="2126" spans="1:47" ht="15" customHeight="1" x14ac:dyDescent="0.3">
      <c r="A2126" s="46" t="s">
        <v>1494</v>
      </c>
      <c r="B2126" s="46" t="s">
        <v>1493</v>
      </c>
      <c r="C2126" s="50"/>
      <c r="D2126" s="51"/>
      <c r="E2126" s="81"/>
      <c r="F2126" s="52"/>
      <c r="G2126" s="50"/>
      <c r="H2126" s="54"/>
      <c r="I2126" s="53"/>
      <c r="J2126" s="53"/>
      <c r="K2126" s="65"/>
      <c r="L2126" s="79"/>
      <c r="M2126" s="79"/>
      <c r="N2126" s="60"/>
      <c r="O2126" s="88" t="s">
        <v>1697</v>
      </c>
      <c r="P2126" s="83">
        <v>45034.273425925923</v>
      </c>
      <c r="Q2126" s="88" t="s">
        <v>11262</v>
      </c>
      <c r="R2126" s="88"/>
      <c r="S2126" s="88" t="s">
        <v>11263</v>
      </c>
      <c r="T2126" s="88" t="s">
        <v>2320</v>
      </c>
      <c r="U2126" s="88" t="s">
        <v>11264</v>
      </c>
      <c r="V2126" s="88" t="s">
        <v>11265</v>
      </c>
      <c r="W2126" s="78" t="s">
        <v>11266</v>
      </c>
      <c r="X2126" s="83">
        <v>45034.273425925923</v>
      </c>
      <c r="Y2126" s="88" t="s">
        <v>1692</v>
      </c>
      <c r="Z2126" s="88" t="b">
        <v>0</v>
      </c>
      <c r="AA2126" s="88" t="b">
        <v>0</v>
      </c>
      <c r="AB2126" s="88"/>
      <c r="AC2126" s="88">
        <v>1</v>
      </c>
      <c r="AD2126" s="88">
        <v>0</v>
      </c>
      <c r="AE2126" s="88" t="s">
        <v>1693</v>
      </c>
      <c r="AF2126" s="88" t="b">
        <v>0</v>
      </c>
      <c r="AG2126" s="88" t="b">
        <v>0</v>
      </c>
      <c r="AH2126" s="88"/>
      <c r="AI2126" s="88"/>
      <c r="AJ2126" s="88"/>
      <c r="AK2126" s="88" t="s">
        <v>11254</v>
      </c>
      <c r="AL2126" s="88" t="s">
        <v>11261</v>
      </c>
      <c r="AM2126" s="88" t="s">
        <v>11254</v>
      </c>
      <c r="AN2126" s="88">
        <v>0</v>
      </c>
      <c r="AO2126" s="88" t="s">
        <v>11254</v>
      </c>
      <c r="AP2126" s="88" t="b">
        <v>0</v>
      </c>
      <c r="AQ2126" s="88" t="b">
        <v>0</v>
      </c>
      <c r="AR2126" s="88"/>
      <c r="AS2126" s="88" t="b">
        <v>0</v>
      </c>
      <c r="AT2126" s="88">
        <v>0</v>
      </c>
      <c r="AU2126" s="88">
        <v>1</v>
      </c>
    </row>
    <row r="2127" spans="1:47" ht="15" customHeight="1" x14ac:dyDescent="0.3">
      <c r="A2127" s="46" t="s">
        <v>1493</v>
      </c>
      <c r="B2127" s="46" t="s">
        <v>1493</v>
      </c>
      <c r="C2127" s="50"/>
      <c r="D2127" s="51"/>
      <c r="E2127" s="81"/>
      <c r="F2127" s="52"/>
      <c r="G2127" s="50"/>
      <c r="H2127" s="54"/>
      <c r="I2127" s="53"/>
      <c r="J2127" s="53"/>
      <c r="K2127" s="65"/>
      <c r="L2127" s="79"/>
      <c r="M2127" s="79"/>
      <c r="N2127" s="60"/>
      <c r="O2127" s="88" t="s">
        <v>1736</v>
      </c>
      <c r="P2127" s="83">
        <v>45031.870636574073</v>
      </c>
      <c r="Q2127" s="88" t="s">
        <v>11267</v>
      </c>
      <c r="R2127" s="88"/>
      <c r="S2127" s="88" t="s">
        <v>11254</v>
      </c>
      <c r="T2127" s="88" t="s">
        <v>2320</v>
      </c>
      <c r="U2127" s="88" t="s">
        <v>1493</v>
      </c>
      <c r="V2127" s="88" t="s">
        <v>11261</v>
      </c>
      <c r="W2127" s="78" t="s">
        <v>11268</v>
      </c>
      <c r="X2127" s="83">
        <v>45031.870636574073</v>
      </c>
      <c r="Y2127" s="88" t="s">
        <v>1692</v>
      </c>
      <c r="Z2127" s="88" t="b">
        <v>0</v>
      </c>
      <c r="AA2127" s="88" t="b">
        <v>0</v>
      </c>
      <c r="AB2127" s="88"/>
      <c r="AC2127" s="88">
        <v>3</v>
      </c>
      <c r="AD2127" s="88">
        <v>1</v>
      </c>
      <c r="AE2127" s="88" t="s">
        <v>1693</v>
      </c>
      <c r="AF2127" s="88" t="b">
        <v>0</v>
      </c>
      <c r="AG2127" s="88" t="b">
        <v>0</v>
      </c>
      <c r="AH2127" s="88" t="s">
        <v>11269</v>
      </c>
      <c r="AI2127" s="88" t="b">
        <v>0</v>
      </c>
      <c r="AJ2127" s="88">
        <v>0.81</v>
      </c>
      <c r="AK2127" s="88"/>
      <c r="AL2127" s="88"/>
      <c r="AM2127" s="88" t="s">
        <v>11254</v>
      </c>
      <c r="AN2127" s="88">
        <v>0</v>
      </c>
      <c r="AO2127" s="88"/>
      <c r="AP2127" s="88"/>
      <c r="AQ2127" s="88"/>
      <c r="AR2127" s="88"/>
      <c r="AS2127" s="88"/>
      <c r="AT2127" s="88"/>
      <c r="AU2127" s="88">
        <v>1</v>
      </c>
    </row>
    <row r="2128" spans="1:47" ht="15" customHeight="1" x14ac:dyDescent="0.3">
      <c r="A2128" s="46" t="s">
        <v>1495</v>
      </c>
      <c r="B2128" s="46" t="s">
        <v>1496</v>
      </c>
      <c r="C2128" s="50"/>
      <c r="D2128" s="51"/>
      <c r="E2128" s="81"/>
      <c r="F2128" s="52"/>
      <c r="G2128" s="50"/>
      <c r="H2128" s="54"/>
      <c r="I2128" s="53"/>
      <c r="J2128" s="53"/>
      <c r="K2128" s="65"/>
      <c r="L2128" s="79"/>
      <c r="M2128" s="79"/>
      <c r="N2128" s="60"/>
      <c r="O2128" s="88" t="s">
        <v>1697</v>
      </c>
      <c r="P2128" s="83">
        <v>45032.334317129629</v>
      </c>
      <c r="Q2128" s="88" t="s">
        <v>11270</v>
      </c>
      <c r="R2128" s="88"/>
      <c r="S2128" s="88" t="s">
        <v>11271</v>
      </c>
      <c r="T2128" s="88" t="s">
        <v>11272</v>
      </c>
      <c r="U2128" s="88" t="s">
        <v>1495</v>
      </c>
      <c r="V2128" s="88" t="s">
        <v>11273</v>
      </c>
      <c r="W2128" s="78" t="s">
        <v>11274</v>
      </c>
      <c r="X2128" s="83">
        <v>45032.334317129629</v>
      </c>
      <c r="Y2128" s="88" t="s">
        <v>1692</v>
      </c>
      <c r="Z2128" s="88" t="b">
        <v>0</v>
      </c>
      <c r="AA2128" s="88" t="b">
        <v>0</v>
      </c>
      <c r="AB2128" s="88"/>
      <c r="AC2128" s="88">
        <v>2</v>
      </c>
      <c r="AD2128" s="88">
        <v>0</v>
      </c>
      <c r="AE2128" s="88" t="s">
        <v>1693</v>
      </c>
      <c r="AF2128" s="88" t="b">
        <v>0</v>
      </c>
      <c r="AG2128" s="88" t="b">
        <v>0</v>
      </c>
      <c r="AH2128" s="88"/>
      <c r="AI2128" s="88"/>
      <c r="AJ2128" s="88"/>
      <c r="AK2128" s="88" t="s">
        <v>11275</v>
      </c>
      <c r="AL2128" s="88" t="s">
        <v>11276</v>
      </c>
      <c r="AM2128" s="88" t="s">
        <v>11275</v>
      </c>
      <c r="AN2128" s="88">
        <v>0</v>
      </c>
      <c r="AO2128" s="88" t="s">
        <v>11275</v>
      </c>
      <c r="AP2128" s="88" t="b">
        <v>0</v>
      </c>
      <c r="AQ2128" s="88" t="b">
        <v>0</v>
      </c>
      <c r="AR2128" s="88"/>
      <c r="AS2128" s="88" t="b">
        <v>0</v>
      </c>
      <c r="AT2128" s="88">
        <v>0</v>
      </c>
      <c r="AU2128" s="88">
        <v>1</v>
      </c>
    </row>
    <row r="2129" spans="1:47" ht="15" customHeight="1" x14ac:dyDescent="0.3">
      <c r="A2129" s="46" t="s">
        <v>1496</v>
      </c>
      <c r="B2129" s="46" t="s">
        <v>1496</v>
      </c>
      <c r="C2129" s="50"/>
      <c r="D2129" s="51"/>
      <c r="E2129" s="81"/>
      <c r="F2129" s="52"/>
      <c r="G2129" s="50"/>
      <c r="H2129" s="54"/>
      <c r="I2129" s="53"/>
      <c r="J2129" s="53"/>
      <c r="K2129" s="65"/>
      <c r="L2129" s="79"/>
      <c r="M2129" s="79"/>
      <c r="N2129" s="60"/>
      <c r="O2129" s="88" t="s">
        <v>1736</v>
      </c>
      <c r="P2129" s="83">
        <v>45032.258344907408</v>
      </c>
      <c r="Q2129" s="88"/>
      <c r="R2129" s="78" t="s">
        <v>11277</v>
      </c>
      <c r="S2129" s="88" t="s">
        <v>11275</v>
      </c>
      <c r="T2129" s="88" t="s">
        <v>11272</v>
      </c>
      <c r="U2129" s="88" t="s">
        <v>11278</v>
      </c>
      <c r="V2129" s="88" t="s">
        <v>11276</v>
      </c>
      <c r="W2129" s="78" t="s">
        <v>11279</v>
      </c>
      <c r="X2129" s="83">
        <v>45032.258344907408</v>
      </c>
      <c r="Y2129" s="88" t="s">
        <v>1692</v>
      </c>
      <c r="Z2129" s="88" t="b">
        <v>0</v>
      </c>
      <c r="AA2129" s="88" t="b">
        <v>0</v>
      </c>
      <c r="AB2129" s="88"/>
      <c r="AC2129" s="88">
        <v>2</v>
      </c>
      <c r="AD2129" s="88">
        <v>0</v>
      </c>
      <c r="AE2129" s="88" t="s">
        <v>1693</v>
      </c>
      <c r="AF2129" s="88" t="b">
        <v>0</v>
      </c>
      <c r="AG2129" s="88" t="b">
        <v>0</v>
      </c>
      <c r="AH2129" s="88" t="s">
        <v>11280</v>
      </c>
      <c r="AI2129" s="88" t="b">
        <v>0</v>
      </c>
      <c r="AJ2129" s="88">
        <v>1</v>
      </c>
      <c r="AK2129" s="88"/>
      <c r="AL2129" s="88"/>
      <c r="AM2129" s="88" t="s">
        <v>11275</v>
      </c>
      <c r="AN2129" s="88">
        <v>0</v>
      </c>
      <c r="AO2129" s="88"/>
      <c r="AP2129" s="88"/>
      <c r="AQ2129" s="88"/>
      <c r="AR2129" s="88"/>
      <c r="AS2129" s="88"/>
      <c r="AT2129" s="88"/>
      <c r="AU2129" s="88">
        <v>1</v>
      </c>
    </row>
    <row r="2130" spans="1:47" ht="15" customHeight="1" x14ac:dyDescent="0.3">
      <c r="A2130" s="46" t="s">
        <v>1497</v>
      </c>
      <c r="B2130" s="46" t="s">
        <v>1498</v>
      </c>
      <c r="C2130" s="50"/>
      <c r="D2130" s="51"/>
      <c r="E2130" s="81"/>
      <c r="F2130" s="52"/>
      <c r="G2130" s="50"/>
      <c r="H2130" s="54"/>
      <c r="I2130" s="53"/>
      <c r="J2130" s="53"/>
      <c r="K2130" s="65"/>
      <c r="L2130" s="79"/>
      <c r="M2130" s="79"/>
      <c r="N2130" s="60"/>
      <c r="O2130" s="88" t="s">
        <v>1686</v>
      </c>
      <c r="P2130" s="83">
        <v>45033.055555555555</v>
      </c>
      <c r="Q2130" s="88" t="s">
        <v>11281</v>
      </c>
      <c r="R2130" s="88"/>
      <c r="S2130" s="88" t="s">
        <v>11282</v>
      </c>
      <c r="T2130" s="88" t="s">
        <v>1742</v>
      </c>
      <c r="U2130" s="88" t="s">
        <v>11283</v>
      </c>
      <c r="V2130" s="88" t="s">
        <v>11284</v>
      </c>
      <c r="W2130" s="78" t="s">
        <v>11285</v>
      </c>
      <c r="X2130" s="83">
        <v>45033.055555555555</v>
      </c>
      <c r="Y2130" s="88" t="s">
        <v>1692</v>
      </c>
      <c r="Z2130" s="88" t="b">
        <v>0</v>
      </c>
      <c r="AA2130" s="88" t="b">
        <v>0</v>
      </c>
      <c r="AB2130" s="88"/>
      <c r="AC2130" s="88">
        <v>1</v>
      </c>
      <c r="AD2130" s="88">
        <v>0</v>
      </c>
      <c r="AE2130" s="88" t="s">
        <v>1693</v>
      </c>
      <c r="AF2130" s="88" t="b">
        <v>0</v>
      </c>
      <c r="AG2130" s="88" t="b">
        <v>0</v>
      </c>
      <c r="AH2130" s="88"/>
      <c r="AI2130" s="88"/>
      <c r="AJ2130" s="88"/>
      <c r="AK2130" s="88" t="s">
        <v>11286</v>
      </c>
      <c r="AL2130" s="88" t="s">
        <v>11287</v>
      </c>
      <c r="AM2130" s="88" t="s">
        <v>11286</v>
      </c>
      <c r="AN2130" s="88">
        <v>0</v>
      </c>
      <c r="AO2130" s="88" t="s">
        <v>11288</v>
      </c>
      <c r="AP2130" s="88" t="b">
        <v>1</v>
      </c>
      <c r="AQ2130" s="88" t="b">
        <v>0</v>
      </c>
      <c r="AR2130" s="88"/>
      <c r="AS2130" s="88" t="b">
        <v>0</v>
      </c>
      <c r="AT2130" s="88">
        <v>1</v>
      </c>
      <c r="AU2130" s="88">
        <v>1</v>
      </c>
    </row>
    <row r="2131" spans="1:47" ht="15" customHeight="1" x14ac:dyDescent="0.3">
      <c r="A2131" s="46" t="s">
        <v>1498</v>
      </c>
      <c r="B2131" s="46" t="s">
        <v>1497</v>
      </c>
      <c r="C2131" s="50"/>
      <c r="D2131" s="51"/>
      <c r="E2131" s="81"/>
      <c r="F2131" s="52"/>
      <c r="G2131" s="50"/>
      <c r="H2131" s="54"/>
      <c r="I2131" s="53"/>
      <c r="J2131" s="53"/>
      <c r="K2131" s="65"/>
      <c r="L2131" s="79"/>
      <c r="M2131" s="79"/>
      <c r="N2131" s="60"/>
      <c r="O2131" s="88" t="s">
        <v>1697</v>
      </c>
      <c r="P2131" s="83">
        <v>45032.851631944446</v>
      </c>
      <c r="Q2131" s="88" t="s">
        <v>11289</v>
      </c>
      <c r="R2131" s="88"/>
      <c r="S2131" s="88" t="s">
        <v>11286</v>
      </c>
      <c r="T2131" s="88" t="s">
        <v>1742</v>
      </c>
      <c r="U2131" s="88" t="s">
        <v>11290</v>
      </c>
      <c r="V2131" s="88" t="s">
        <v>11287</v>
      </c>
      <c r="W2131" s="78" t="s">
        <v>11291</v>
      </c>
      <c r="X2131" s="83">
        <v>45032.851631944446</v>
      </c>
      <c r="Y2131" s="88" t="s">
        <v>1692</v>
      </c>
      <c r="Z2131" s="88" t="b">
        <v>0</v>
      </c>
      <c r="AA2131" s="88" t="b">
        <v>0</v>
      </c>
      <c r="AB2131" s="88"/>
      <c r="AC2131" s="88">
        <v>2</v>
      </c>
      <c r="AD2131" s="88">
        <v>0</v>
      </c>
      <c r="AE2131" s="88" t="s">
        <v>1693</v>
      </c>
      <c r="AF2131" s="88" t="b">
        <v>0</v>
      </c>
      <c r="AG2131" s="88" t="b">
        <v>0</v>
      </c>
      <c r="AH2131" s="88"/>
      <c r="AI2131" s="88"/>
      <c r="AJ2131" s="88"/>
      <c r="AK2131" s="88" t="s">
        <v>11288</v>
      </c>
      <c r="AL2131" s="88" t="s">
        <v>11292</v>
      </c>
      <c r="AM2131" s="88" t="s">
        <v>11288</v>
      </c>
      <c r="AN2131" s="88">
        <v>1</v>
      </c>
      <c r="AO2131" s="88" t="s">
        <v>11288</v>
      </c>
      <c r="AP2131" s="88" t="b">
        <v>0</v>
      </c>
      <c r="AQ2131" s="88" t="b">
        <v>0</v>
      </c>
      <c r="AR2131" s="88"/>
      <c r="AS2131" s="88" t="b">
        <v>0</v>
      </c>
      <c r="AT2131" s="88">
        <v>0</v>
      </c>
      <c r="AU2131" s="88">
        <v>1</v>
      </c>
    </row>
    <row r="2132" spans="1:47" ht="15" customHeight="1" x14ac:dyDescent="0.3">
      <c r="A2132" s="46" t="s">
        <v>1497</v>
      </c>
      <c r="B2132" s="46" t="s">
        <v>1497</v>
      </c>
      <c r="C2132" s="50"/>
      <c r="D2132" s="51"/>
      <c r="E2132" s="81"/>
      <c r="F2132" s="52"/>
      <c r="G2132" s="50"/>
      <c r="H2132" s="54"/>
      <c r="I2132" s="53"/>
      <c r="J2132" s="53"/>
      <c r="K2132" s="65"/>
      <c r="L2132" s="79"/>
      <c r="M2132" s="79"/>
      <c r="N2132" s="60"/>
      <c r="O2132" s="88" t="s">
        <v>1736</v>
      </c>
      <c r="P2132" s="83">
        <v>45032.629131944443</v>
      </c>
      <c r="Q2132" s="88" t="s">
        <v>11293</v>
      </c>
      <c r="R2132" s="88"/>
      <c r="S2132" s="88" t="s">
        <v>11288</v>
      </c>
      <c r="T2132" s="88" t="s">
        <v>1742</v>
      </c>
      <c r="U2132" s="88" t="s">
        <v>11283</v>
      </c>
      <c r="V2132" s="88" t="s">
        <v>11292</v>
      </c>
      <c r="W2132" s="78" t="s">
        <v>11294</v>
      </c>
      <c r="X2132" s="83">
        <v>45032.629131944443</v>
      </c>
      <c r="Y2132" s="83">
        <v>45032.779780092591</v>
      </c>
      <c r="Z2132" s="88" t="b">
        <v>0</v>
      </c>
      <c r="AA2132" s="88" t="b">
        <v>0</v>
      </c>
      <c r="AB2132" s="88"/>
      <c r="AC2132" s="88">
        <v>3</v>
      </c>
      <c r="AD2132" s="88">
        <v>0</v>
      </c>
      <c r="AE2132" s="88" t="s">
        <v>1693</v>
      </c>
      <c r="AF2132" s="88" t="b">
        <v>0</v>
      </c>
      <c r="AG2132" s="88" t="b">
        <v>0</v>
      </c>
      <c r="AH2132" s="88" t="s">
        <v>11295</v>
      </c>
      <c r="AI2132" s="88" t="b">
        <v>0</v>
      </c>
      <c r="AJ2132" s="88">
        <v>1</v>
      </c>
      <c r="AK2132" s="88"/>
      <c r="AL2132" s="88"/>
      <c r="AM2132" s="88" t="s">
        <v>11288</v>
      </c>
      <c r="AN2132" s="88">
        <v>0</v>
      </c>
      <c r="AO2132" s="88"/>
      <c r="AP2132" s="88"/>
      <c r="AQ2132" s="88"/>
      <c r="AR2132" s="88"/>
      <c r="AS2132" s="88"/>
      <c r="AT2132" s="88"/>
      <c r="AU2132" s="88">
        <v>1</v>
      </c>
    </row>
    <row r="2133" spans="1:47" ht="15" customHeight="1" x14ac:dyDescent="0.3">
      <c r="A2133" s="46" t="s">
        <v>1499</v>
      </c>
      <c r="B2133" s="46" t="s">
        <v>496</v>
      </c>
      <c r="C2133" s="50"/>
      <c r="D2133" s="51"/>
      <c r="E2133" s="81"/>
      <c r="F2133" s="52"/>
      <c r="G2133" s="50"/>
      <c r="H2133" s="54"/>
      <c r="I2133" s="53"/>
      <c r="J2133" s="53"/>
      <c r="K2133" s="65"/>
      <c r="L2133" s="79"/>
      <c r="M2133" s="79"/>
      <c r="N2133" s="60"/>
      <c r="O2133" s="88" t="s">
        <v>1686</v>
      </c>
      <c r="P2133" s="83">
        <v>45032.040775462963</v>
      </c>
      <c r="Q2133" s="88" t="s">
        <v>11296</v>
      </c>
      <c r="R2133" s="88"/>
      <c r="S2133" s="88" t="s">
        <v>11297</v>
      </c>
      <c r="T2133" s="88" t="s">
        <v>1742</v>
      </c>
      <c r="U2133" s="88" t="s">
        <v>11298</v>
      </c>
      <c r="V2133" s="88" t="s">
        <v>11299</v>
      </c>
      <c r="W2133" s="78" t="s">
        <v>11300</v>
      </c>
      <c r="X2133" s="83">
        <v>45032.040775462963</v>
      </c>
      <c r="Y2133" s="88" t="s">
        <v>1692</v>
      </c>
      <c r="Z2133" s="88" t="b">
        <v>0</v>
      </c>
      <c r="AA2133" s="88" t="b">
        <v>0</v>
      </c>
      <c r="AB2133" s="88"/>
      <c r="AC2133" s="88">
        <v>1</v>
      </c>
      <c r="AD2133" s="88">
        <v>0</v>
      </c>
      <c r="AE2133" s="88" t="s">
        <v>1693</v>
      </c>
      <c r="AF2133" s="88" t="b">
        <v>0</v>
      </c>
      <c r="AG2133" s="88" t="b">
        <v>0</v>
      </c>
      <c r="AH2133" s="88"/>
      <c r="AI2133" s="88"/>
      <c r="AJ2133" s="88"/>
      <c r="AK2133" s="88" t="s">
        <v>11301</v>
      </c>
      <c r="AL2133" s="88" t="s">
        <v>11302</v>
      </c>
      <c r="AM2133" s="88" t="s">
        <v>11301</v>
      </c>
      <c r="AN2133" s="88">
        <v>0</v>
      </c>
      <c r="AO2133" s="88" t="s">
        <v>11303</v>
      </c>
      <c r="AP2133" s="88" t="b">
        <v>1</v>
      </c>
      <c r="AQ2133" s="88" t="b">
        <v>0</v>
      </c>
      <c r="AR2133" s="88"/>
      <c r="AS2133" s="88" t="b">
        <v>0</v>
      </c>
      <c r="AT2133" s="88">
        <v>3</v>
      </c>
      <c r="AU2133" s="88">
        <v>2</v>
      </c>
    </row>
    <row r="2134" spans="1:47" ht="15" customHeight="1" x14ac:dyDescent="0.3">
      <c r="A2134" s="46" t="s">
        <v>496</v>
      </c>
      <c r="B2134" s="46" t="s">
        <v>1499</v>
      </c>
      <c r="C2134" s="50"/>
      <c r="D2134" s="51"/>
      <c r="E2134" s="81"/>
      <c r="F2134" s="52"/>
      <c r="G2134" s="50"/>
      <c r="H2134" s="54"/>
      <c r="I2134" s="53"/>
      <c r="J2134" s="53"/>
      <c r="K2134" s="65"/>
      <c r="L2134" s="79"/>
      <c r="M2134" s="79"/>
      <c r="N2134" s="60"/>
      <c r="O2134" s="88" t="s">
        <v>1686</v>
      </c>
      <c r="P2134" s="83">
        <v>45032.028865740744</v>
      </c>
      <c r="Q2134" s="88" t="s">
        <v>11304</v>
      </c>
      <c r="R2134" s="88"/>
      <c r="S2134" s="88" t="s">
        <v>11301</v>
      </c>
      <c r="T2134" s="88" t="s">
        <v>1742</v>
      </c>
      <c r="U2134" s="88" t="s">
        <v>3767</v>
      </c>
      <c r="V2134" s="88" t="s">
        <v>11302</v>
      </c>
      <c r="W2134" s="78" t="s">
        <v>11305</v>
      </c>
      <c r="X2134" s="83">
        <v>45032.028865740744</v>
      </c>
      <c r="Y2134" s="88" t="s">
        <v>1692</v>
      </c>
      <c r="Z2134" s="88" t="b">
        <v>0</v>
      </c>
      <c r="AA2134" s="88" t="b">
        <v>0</v>
      </c>
      <c r="AB2134" s="88"/>
      <c r="AC2134" s="88">
        <v>1</v>
      </c>
      <c r="AD2134" s="88">
        <v>0</v>
      </c>
      <c r="AE2134" s="88" t="s">
        <v>1693</v>
      </c>
      <c r="AF2134" s="88" t="b">
        <v>0</v>
      </c>
      <c r="AG2134" s="88" t="b">
        <v>0</v>
      </c>
      <c r="AH2134" s="88"/>
      <c r="AI2134" s="88"/>
      <c r="AJ2134" s="88"/>
      <c r="AK2134" s="88" t="s">
        <v>11306</v>
      </c>
      <c r="AL2134" s="88" t="s">
        <v>11307</v>
      </c>
      <c r="AM2134" s="88" t="s">
        <v>11306</v>
      </c>
      <c r="AN2134" s="88">
        <v>1</v>
      </c>
      <c r="AO2134" s="88" t="s">
        <v>11303</v>
      </c>
      <c r="AP2134" s="88" t="b">
        <v>0</v>
      </c>
      <c r="AQ2134" s="88" t="b">
        <v>0</v>
      </c>
      <c r="AR2134" s="88"/>
      <c r="AS2134" s="88" t="b">
        <v>0</v>
      </c>
      <c r="AT2134" s="88">
        <v>2</v>
      </c>
      <c r="AU2134" s="88">
        <v>2</v>
      </c>
    </row>
    <row r="2135" spans="1:47" ht="15" customHeight="1" x14ac:dyDescent="0.3">
      <c r="A2135" s="46" t="s">
        <v>1499</v>
      </c>
      <c r="B2135" s="46" t="s">
        <v>496</v>
      </c>
      <c r="C2135" s="50"/>
      <c r="D2135" s="51"/>
      <c r="E2135" s="81"/>
      <c r="F2135" s="52"/>
      <c r="G2135" s="50"/>
      <c r="H2135" s="54"/>
      <c r="I2135" s="53"/>
      <c r="J2135" s="53"/>
      <c r="K2135" s="65"/>
      <c r="L2135" s="79"/>
      <c r="M2135" s="79"/>
      <c r="N2135" s="60"/>
      <c r="O2135" s="88" t="s">
        <v>1686</v>
      </c>
      <c r="P2135" s="83">
        <v>45031.998854166668</v>
      </c>
      <c r="Q2135" s="88" t="s">
        <v>11308</v>
      </c>
      <c r="R2135" s="88"/>
      <c r="S2135" s="88" t="s">
        <v>11306</v>
      </c>
      <c r="T2135" s="88" t="s">
        <v>1742</v>
      </c>
      <c r="U2135" s="88" t="s">
        <v>11298</v>
      </c>
      <c r="V2135" s="88" t="s">
        <v>11307</v>
      </c>
      <c r="W2135" s="78" t="s">
        <v>11309</v>
      </c>
      <c r="X2135" s="83">
        <v>45031.998854166668</v>
      </c>
      <c r="Y2135" s="88" t="s">
        <v>1692</v>
      </c>
      <c r="Z2135" s="88" t="b">
        <v>0</v>
      </c>
      <c r="AA2135" s="88" t="b">
        <v>0</v>
      </c>
      <c r="AB2135" s="88"/>
      <c r="AC2135" s="88">
        <v>1</v>
      </c>
      <c r="AD2135" s="88">
        <v>0</v>
      </c>
      <c r="AE2135" s="88" t="s">
        <v>1693</v>
      </c>
      <c r="AF2135" s="88" t="b">
        <v>0</v>
      </c>
      <c r="AG2135" s="88" t="b">
        <v>0</v>
      </c>
      <c r="AH2135" s="88"/>
      <c r="AI2135" s="88"/>
      <c r="AJ2135" s="88"/>
      <c r="AK2135" s="88" t="s">
        <v>11310</v>
      </c>
      <c r="AL2135" s="88" t="s">
        <v>11311</v>
      </c>
      <c r="AM2135" s="88" t="s">
        <v>11310</v>
      </c>
      <c r="AN2135" s="88">
        <v>1</v>
      </c>
      <c r="AO2135" s="88" t="s">
        <v>11303</v>
      </c>
      <c r="AP2135" s="88" t="b">
        <v>1</v>
      </c>
      <c r="AQ2135" s="88" t="b">
        <v>0</v>
      </c>
      <c r="AR2135" s="88"/>
      <c r="AS2135" s="88" t="b">
        <v>0</v>
      </c>
      <c r="AT2135" s="88">
        <v>1</v>
      </c>
      <c r="AU2135" s="88">
        <v>2</v>
      </c>
    </row>
    <row r="2136" spans="1:47" ht="15" customHeight="1" x14ac:dyDescent="0.3">
      <c r="A2136" s="46" t="s">
        <v>496</v>
      </c>
      <c r="B2136" s="46" t="s">
        <v>1499</v>
      </c>
      <c r="C2136" s="50"/>
      <c r="D2136" s="51"/>
      <c r="E2136" s="81"/>
      <c r="F2136" s="52"/>
      <c r="G2136" s="50"/>
      <c r="H2136" s="54"/>
      <c r="I2136" s="53"/>
      <c r="J2136" s="53"/>
      <c r="K2136" s="65"/>
      <c r="L2136" s="79"/>
      <c r="M2136" s="79"/>
      <c r="N2136" s="60"/>
      <c r="O2136" s="88" t="s">
        <v>1697</v>
      </c>
      <c r="P2136" s="83">
        <v>45031.994293981479</v>
      </c>
      <c r="Q2136" s="88" t="s">
        <v>11312</v>
      </c>
      <c r="R2136" s="88"/>
      <c r="S2136" s="88" t="s">
        <v>11310</v>
      </c>
      <c r="T2136" s="88" t="s">
        <v>1742</v>
      </c>
      <c r="U2136" s="88" t="s">
        <v>3767</v>
      </c>
      <c r="V2136" s="88" t="s">
        <v>11311</v>
      </c>
      <c r="W2136" s="78" t="s">
        <v>11313</v>
      </c>
      <c r="X2136" s="83">
        <v>45031.994293981479</v>
      </c>
      <c r="Y2136" s="88" t="s">
        <v>1692</v>
      </c>
      <c r="Z2136" s="88" t="b">
        <v>0</v>
      </c>
      <c r="AA2136" s="88" t="b">
        <v>0</v>
      </c>
      <c r="AB2136" s="88"/>
      <c r="AC2136" s="88">
        <v>1</v>
      </c>
      <c r="AD2136" s="88">
        <v>0</v>
      </c>
      <c r="AE2136" s="88" t="s">
        <v>1693</v>
      </c>
      <c r="AF2136" s="88" t="b">
        <v>0</v>
      </c>
      <c r="AG2136" s="88" t="b">
        <v>0</v>
      </c>
      <c r="AH2136" s="88"/>
      <c r="AI2136" s="88"/>
      <c r="AJ2136" s="88"/>
      <c r="AK2136" s="88" t="s">
        <v>11303</v>
      </c>
      <c r="AL2136" s="88" t="s">
        <v>11314</v>
      </c>
      <c r="AM2136" s="88" t="s">
        <v>11303</v>
      </c>
      <c r="AN2136" s="88">
        <v>1</v>
      </c>
      <c r="AO2136" s="88" t="s">
        <v>11303</v>
      </c>
      <c r="AP2136" s="88" t="b">
        <v>0</v>
      </c>
      <c r="AQ2136" s="88" t="b">
        <v>0</v>
      </c>
      <c r="AR2136" s="88"/>
      <c r="AS2136" s="88" t="b">
        <v>0</v>
      </c>
      <c r="AT2136" s="88">
        <v>0</v>
      </c>
      <c r="AU2136" s="88">
        <v>2</v>
      </c>
    </row>
    <row r="2137" spans="1:47" ht="15" customHeight="1" x14ac:dyDescent="0.3">
      <c r="A2137" s="46" t="s">
        <v>1499</v>
      </c>
      <c r="B2137" s="46" t="s">
        <v>1499</v>
      </c>
      <c r="C2137" s="50"/>
      <c r="D2137" s="51"/>
      <c r="E2137" s="81"/>
      <c r="F2137" s="52"/>
      <c r="G2137" s="50"/>
      <c r="H2137" s="54"/>
      <c r="I2137" s="53"/>
      <c r="J2137" s="53"/>
      <c r="K2137" s="65"/>
      <c r="L2137" s="79"/>
      <c r="M2137" s="79"/>
      <c r="N2137" s="60"/>
      <c r="O2137" s="88" t="s">
        <v>1736</v>
      </c>
      <c r="P2137" s="83">
        <v>45031.956701388888</v>
      </c>
      <c r="Q2137" s="88" t="s">
        <v>11315</v>
      </c>
      <c r="R2137" s="88"/>
      <c r="S2137" s="88" t="s">
        <v>11303</v>
      </c>
      <c r="T2137" s="88" t="s">
        <v>1742</v>
      </c>
      <c r="U2137" s="88" t="s">
        <v>11298</v>
      </c>
      <c r="V2137" s="88" t="s">
        <v>11314</v>
      </c>
      <c r="W2137" s="78" t="s">
        <v>11316</v>
      </c>
      <c r="X2137" s="83">
        <v>45031.956701388888</v>
      </c>
      <c r="Y2137" s="88" t="s">
        <v>1692</v>
      </c>
      <c r="Z2137" s="88" t="b">
        <v>0</v>
      </c>
      <c r="AA2137" s="88" t="b">
        <v>0</v>
      </c>
      <c r="AB2137" s="88"/>
      <c r="AC2137" s="88">
        <v>1</v>
      </c>
      <c r="AD2137" s="88">
        <v>0</v>
      </c>
      <c r="AE2137" s="88" t="s">
        <v>1693</v>
      </c>
      <c r="AF2137" s="88" t="b">
        <v>0</v>
      </c>
      <c r="AG2137" s="88" t="b">
        <v>0</v>
      </c>
      <c r="AH2137" s="88" t="s">
        <v>11317</v>
      </c>
      <c r="AI2137" s="88" t="b">
        <v>0</v>
      </c>
      <c r="AJ2137" s="88">
        <v>1</v>
      </c>
      <c r="AK2137" s="88"/>
      <c r="AL2137" s="88"/>
      <c r="AM2137" s="88" t="s">
        <v>11303</v>
      </c>
      <c r="AN2137" s="88">
        <v>0</v>
      </c>
      <c r="AO2137" s="88"/>
      <c r="AP2137" s="88"/>
      <c r="AQ2137" s="88"/>
      <c r="AR2137" s="88"/>
      <c r="AS2137" s="88"/>
      <c r="AT2137" s="88"/>
      <c r="AU2137" s="88">
        <v>1</v>
      </c>
    </row>
    <row r="2138" spans="1:47" ht="15" customHeight="1" x14ac:dyDescent="0.3">
      <c r="A2138" s="46" t="s">
        <v>1500</v>
      </c>
      <c r="B2138" s="46" t="s">
        <v>1501</v>
      </c>
      <c r="C2138" s="50"/>
      <c r="D2138" s="51"/>
      <c r="E2138" s="81"/>
      <c r="F2138" s="52"/>
      <c r="G2138" s="50"/>
      <c r="H2138" s="54"/>
      <c r="I2138" s="53"/>
      <c r="J2138" s="53"/>
      <c r="K2138" s="65"/>
      <c r="L2138" s="79"/>
      <c r="M2138" s="79"/>
      <c r="N2138" s="60"/>
      <c r="O2138" s="88" t="s">
        <v>1686</v>
      </c>
      <c r="P2138" s="83">
        <v>45032.094884259262</v>
      </c>
      <c r="Q2138" s="88" t="s">
        <v>11318</v>
      </c>
      <c r="R2138" s="88"/>
      <c r="S2138" s="88" t="s">
        <v>11319</v>
      </c>
      <c r="T2138" s="88" t="s">
        <v>1742</v>
      </c>
      <c r="U2138" s="88" t="s">
        <v>11320</v>
      </c>
      <c r="V2138" s="88" t="s">
        <v>11321</v>
      </c>
      <c r="W2138" s="78" t="s">
        <v>11322</v>
      </c>
      <c r="X2138" s="83">
        <v>45032.094884259262</v>
      </c>
      <c r="Y2138" s="88" t="s">
        <v>1692</v>
      </c>
      <c r="Z2138" s="88" t="b">
        <v>0</v>
      </c>
      <c r="AA2138" s="88" t="b">
        <v>0</v>
      </c>
      <c r="AB2138" s="88"/>
      <c r="AC2138" s="88">
        <v>1</v>
      </c>
      <c r="AD2138" s="88">
        <v>0</v>
      </c>
      <c r="AE2138" s="88" t="s">
        <v>1693</v>
      </c>
      <c r="AF2138" s="88" t="b">
        <v>0</v>
      </c>
      <c r="AG2138" s="88" t="b">
        <v>0</v>
      </c>
      <c r="AH2138" s="88"/>
      <c r="AI2138" s="88"/>
      <c r="AJ2138" s="88"/>
      <c r="AK2138" s="88" t="s">
        <v>11323</v>
      </c>
      <c r="AL2138" s="88" t="s">
        <v>11324</v>
      </c>
      <c r="AM2138" s="88" t="s">
        <v>11323</v>
      </c>
      <c r="AN2138" s="88">
        <v>0</v>
      </c>
      <c r="AO2138" s="88" t="s">
        <v>11325</v>
      </c>
      <c r="AP2138" s="88" t="b">
        <v>1</v>
      </c>
      <c r="AQ2138" s="88" t="b">
        <v>0</v>
      </c>
      <c r="AR2138" s="88"/>
      <c r="AS2138" s="88" t="b">
        <v>0</v>
      </c>
      <c r="AT2138" s="88">
        <v>4</v>
      </c>
      <c r="AU2138" s="88">
        <v>1</v>
      </c>
    </row>
    <row r="2139" spans="1:47" ht="15" customHeight="1" x14ac:dyDescent="0.3">
      <c r="A2139" s="46" t="s">
        <v>1501</v>
      </c>
      <c r="B2139" s="46" t="s">
        <v>1070</v>
      </c>
      <c r="C2139" s="50"/>
      <c r="D2139" s="51"/>
      <c r="E2139" s="81"/>
      <c r="F2139" s="52"/>
      <c r="G2139" s="50"/>
      <c r="H2139" s="54"/>
      <c r="I2139" s="53"/>
      <c r="J2139" s="53"/>
      <c r="K2139" s="65"/>
      <c r="L2139" s="79"/>
      <c r="M2139" s="79"/>
      <c r="N2139" s="60"/>
      <c r="O2139" s="88" t="s">
        <v>1686</v>
      </c>
      <c r="P2139" s="83">
        <v>45032.069872685184</v>
      </c>
      <c r="Q2139" s="88" t="s">
        <v>11326</v>
      </c>
      <c r="R2139" s="88"/>
      <c r="S2139" s="88" t="s">
        <v>11323</v>
      </c>
      <c r="T2139" s="88" t="s">
        <v>1742</v>
      </c>
      <c r="U2139" s="88" t="s">
        <v>1501</v>
      </c>
      <c r="V2139" s="88" t="s">
        <v>11324</v>
      </c>
      <c r="W2139" s="78" t="s">
        <v>11327</v>
      </c>
      <c r="X2139" s="83">
        <v>45032.069872685184</v>
      </c>
      <c r="Y2139" s="88" t="s">
        <v>1692</v>
      </c>
      <c r="Z2139" s="88" t="b">
        <v>0</v>
      </c>
      <c r="AA2139" s="88" t="b">
        <v>0</v>
      </c>
      <c r="AB2139" s="88"/>
      <c r="AC2139" s="88">
        <v>1</v>
      </c>
      <c r="AD2139" s="88">
        <v>0</v>
      </c>
      <c r="AE2139" s="88" t="s">
        <v>1693</v>
      </c>
      <c r="AF2139" s="88" t="b">
        <v>0</v>
      </c>
      <c r="AG2139" s="88" t="b">
        <v>0</v>
      </c>
      <c r="AH2139" s="88"/>
      <c r="AI2139" s="88"/>
      <c r="AJ2139" s="88"/>
      <c r="AK2139" s="88" t="s">
        <v>11328</v>
      </c>
      <c r="AL2139" s="88" t="s">
        <v>11329</v>
      </c>
      <c r="AM2139" s="88" t="s">
        <v>11328</v>
      </c>
      <c r="AN2139" s="88">
        <v>1</v>
      </c>
      <c r="AO2139" s="88" t="s">
        <v>11325</v>
      </c>
      <c r="AP2139" s="88" t="b">
        <v>0</v>
      </c>
      <c r="AQ2139" s="88" t="b">
        <v>0</v>
      </c>
      <c r="AR2139" s="88"/>
      <c r="AS2139" s="88" t="b">
        <v>0</v>
      </c>
      <c r="AT2139" s="88">
        <v>3</v>
      </c>
      <c r="AU2139" s="88">
        <v>1</v>
      </c>
    </row>
    <row r="2140" spans="1:47" ht="15" customHeight="1" x14ac:dyDescent="0.3">
      <c r="A2140" s="46" t="s">
        <v>1500</v>
      </c>
      <c r="B2140" s="46" t="s">
        <v>1070</v>
      </c>
      <c r="C2140" s="50"/>
      <c r="D2140" s="51"/>
      <c r="E2140" s="81"/>
      <c r="F2140" s="52"/>
      <c r="G2140" s="50"/>
      <c r="H2140" s="54"/>
      <c r="I2140" s="53"/>
      <c r="J2140" s="53"/>
      <c r="K2140" s="65"/>
      <c r="L2140" s="79"/>
      <c r="M2140" s="79"/>
      <c r="N2140" s="60"/>
      <c r="O2140" s="88" t="s">
        <v>1686</v>
      </c>
      <c r="P2140" s="83">
        <v>45032.070208333331</v>
      </c>
      <c r="Q2140" s="88" t="s">
        <v>11330</v>
      </c>
      <c r="R2140" s="88"/>
      <c r="S2140" s="88" t="s">
        <v>11331</v>
      </c>
      <c r="T2140" s="88" t="s">
        <v>1742</v>
      </c>
      <c r="U2140" s="88" t="s">
        <v>11320</v>
      </c>
      <c r="V2140" s="88" t="s">
        <v>11332</v>
      </c>
      <c r="W2140" s="78" t="s">
        <v>11333</v>
      </c>
      <c r="X2140" s="83">
        <v>45032.070208333331</v>
      </c>
      <c r="Y2140" s="88" t="s">
        <v>1692</v>
      </c>
      <c r="Z2140" s="88" t="b">
        <v>0</v>
      </c>
      <c r="AA2140" s="88" t="b">
        <v>0</v>
      </c>
      <c r="AB2140" s="88"/>
      <c r="AC2140" s="88">
        <v>0</v>
      </c>
      <c r="AD2140" s="88">
        <v>0</v>
      </c>
      <c r="AE2140" s="88" t="s">
        <v>1693</v>
      </c>
      <c r="AF2140" s="88" t="b">
        <v>0</v>
      </c>
      <c r="AG2140" s="88" t="b">
        <v>0</v>
      </c>
      <c r="AH2140" s="88"/>
      <c r="AI2140" s="88"/>
      <c r="AJ2140" s="88"/>
      <c r="AK2140" s="88" t="s">
        <v>11328</v>
      </c>
      <c r="AL2140" s="88" t="s">
        <v>11329</v>
      </c>
      <c r="AM2140" s="88" t="s">
        <v>11328</v>
      </c>
      <c r="AN2140" s="88">
        <v>0</v>
      </c>
      <c r="AO2140" s="88" t="s">
        <v>11325</v>
      </c>
      <c r="AP2140" s="88" t="b">
        <v>1</v>
      </c>
      <c r="AQ2140" s="88" t="b">
        <v>0</v>
      </c>
      <c r="AR2140" s="88"/>
      <c r="AS2140" s="88" t="b">
        <v>0</v>
      </c>
      <c r="AT2140" s="88">
        <v>3</v>
      </c>
      <c r="AU2140" s="88">
        <v>2</v>
      </c>
    </row>
    <row r="2141" spans="1:47" ht="15" customHeight="1" x14ac:dyDescent="0.3">
      <c r="A2141" s="46" t="s">
        <v>1070</v>
      </c>
      <c r="B2141" s="46" t="s">
        <v>1500</v>
      </c>
      <c r="C2141" s="50"/>
      <c r="D2141" s="51"/>
      <c r="E2141" s="81"/>
      <c r="F2141" s="52"/>
      <c r="G2141" s="50"/>
      <c r="H2141" s="54"/>
      <c r="I2141" s="53"/>
      <c r="J2141" s="53"/>
      <c r="K2141" s="65"/>
      <c r="L2141" s="79"/>
      <c r="M2141" s="79"/>
      <c r="N2141" s="60"/>
      <c r="O2141" s="88" t="s">
        <v>1686</v>
      </c>
      <c r="P2141" s="83">
        <v>45032.067407407405</v>
      </c>
      <c r="Q2141" s="88" t="s">
        <v>11334</v>
      </c>
      <c r="R2141" s="88"/>
      <c r="S2141" s="88" t="s">
        <v>11328</v>
      </c>
      <c r="T2141" s="88" t="s">
        <v>1742</v>
      </c>
      <c r="U2141" s="88" t="s">
        <v>1070</v>
      </c>
      <c r="V2141" s="88" t="s">
        <v>11329</v>
      </c>
      <c r="W2141" s="78" t="s">
        <v>11335</v>
      </c>
      <c r="X2141" s="83">
        <v>45032.067407407405</v>
      </c>
      <c r="Y2141" s="88" t="s">
        <v>1692</v>
      </c>
      <c r="Z2141" s="88" t="b">
        <v>0</v>
      </c>
      <c r="AA2141" s="88" t="b">
        <v>0</v>
      </c>
      <c r="AB2141" s="88"/>
      <c r="AC2141" s="88">
        <v>2</v>
      </c>
      <c r="AD2141" s="88">
        <v>0</v>
      </c>
      <c r="AE2141" s="88" t="s">
        <v>1693</v>
      </c>
      <c r="AF2141" s="88" t="b">
        <v>0</v>
      </c>
      <c r="AG2141" s="88" t="b">
        <v>0</v>
      </c>
      <c r="AH2141" s="88"/>
      <c r="AI2141" s="88"/>
      <c r="AJ2141" s="88"/>
      <c r="AK2141" s="88" t="s">
        <v>11336</v>
      </c>
      <c r="AL2141" s="88" t="s">
        <v>11337</v>
      </c>
      <c r="AM2141" s="88" t="s">
        <v>11336</v>
      </c>
      <c r="AN2141" s="88">
        <v>2</v>
      </c>
      <c r="AO2141" s="88" t="s">
        <v>11325</v>
      </c>
      <c r="AP2141" s="88" t="b">
        <v>0</v>
      </c>
      <c r="AQ2141" s="88" t="b">
        <v>0</v>
      </c>
      <c r="AR2141" s="88"/>
      <c r="AS2141" s="88" t="b">
        <v>0</v>
      </c>
      <c r="AT2141" s="88">
        <v>2</v>
      </c>
      <c r="AU2141" s="88">
        <v>2</v>
      </c>
    </row>
    <row r="2142" spans="1:47" ht="15" customHeight="1" x14ac:dyDescent="0.3">
      <c r="A2142" s="46" t="s">
        <v>1500</v>
      </c>
      <c r="B2142" s="46" t="s">
        <v>1070</v>
      </c>
      <c r="C2142" s="50"/>
      <c r="D2142" s="51"/>
      <c r="E2142" s="81"/>
      <c r="F2142" s="52"/>
      <c r="G2142" s="50"/>
      <c r="H2142" s="54"/>
      <c r="I2142" s="53"/>
      <c r="J2142" s="53"/>
      <c r="K2142" s="65"/>
      <c r="L2142" s="79"/>
      <c r="M2142" s="79"/>
      <c r="N2142" s="60"/>
      <c r="O2142" s="88" t="s">
        <v>1686</v>
      </c>
      <c r="P2142" s="83">
        <v>45032.065601851849</v>
      </c>
      <c r="Q2142" s="88" t="s">
        <v>11338</v>
      </c>
      <c r="R2142" s="88"/>
      <c r="S2142" s="88" t="s">
        <v>11336</v>
      </c>
      <c r="T2142" s="88" t="s">
        <v>1742</v>
      </c>
      <c r="U2142" s="88" t="s">
        <v>11320</v>
      </c>
      <c r="V2142" s="88" t="s">
        <v>11337</v>
      </c>
      <c r="W2142" s="78" t="s">
        <v>11339</v>
      </c>
      <c r="X2142" s="83">
        <v>45032.065601851849</v>
      </c>
      <c r="Y2142" s="88" t="s">
        <v>1692</v>
      </c>
      <c r="Z2142" s="88" t="b">
        <v>0</v>
      </c>
      <c r="AA2142" s="88" t="b">
        <v>0</v>
      </c>
      <c r="AB2142" s="88"/>
      <c r="AC2142" s="88">
        <v>1</v>
      </c>
      <c r="AD2142" s="88">
        <v>0</v>
      </c>
      <c r="AE2142" s="88" t="s">
        <v>1693</v>
      </c>
      <c r="AF2142" s="88" t="b">
        <v>0</v>
      </c>
      <c r="AG2142" s="88" t="b">
        <v>0</v>
      </c>
      <c r="AH2142" s="88"/>
      <c r="AI2142" s="88"/>
      <c r="AJ2142" s="88"/>
      <c r="AK2142" s="88" t="s">
        <v>11340</v>
      </c>
      <c r="AL2142" s="88" t="s">
        <v>11341</v>
      </c>
      <c r="AM2142" s="88" t="s">
        <v>11340</v>
      </c>
      <c r="AN2142" s="88">
        <v>1</v>
      </c>
      <c r="AO2142" s="88" t="s">
        <v>11325</v>
      </c>
      <c r="AP2142" s="88" t="b">
        <v>1</v>
      </c>
      <c r="AQ2142" s="88" t="b">
        <v>0</v>
      </c>
      <c r="AR2142" s="88"/>
      <c r="AS2142" s="88" t="b">
        <v>0</v>
      </c>
      <c r="AT2142" s="88">
        <v>1</v>
      </c>
      <c r="AU2142" s="88">
        <v>2</v>
      </c>
    </row>
    <row r="2143" spans="1:47" ht="15" customHeight="1" x14ac:dyDescent="0.3">
      <c r="A2143" s="46" t="s">
        <v>1070</v>
      </c>
      <c r="B2143" s="46" t="s">
        <v>1500</v>
      </c>
      <c r="C2143" s="50"/>
      <c r="D2143" s="51"/>
      <c r="E2143" s="81"/>
      <c r="F2143" s="52"/>
      <c r="G2143" s="50"/>
      <c r="H2143" s="54"/>
      <c r="I2143" s="53"/>
      <c r="J2143" s="53"/>
      <c r="K2143" s="65"/>
      <c r="L2143" s="79"/>
      <c r="M2143" s="79"/>
      <c r="N2143" s="60"/>
      <c r="O2143" s="88" t="s">
        <v>1697</v>
      </c>
      <c r="P2143" s="83">
        <v>45032.065324074072</v>
      </c>
      <c r="Q2143" s="88" t="s">
        <v>11342</v>
      </c>
      <c r="R2143" s="88"/>
      <c r="S2143" s="88" t="s">
        <v>11340</v>
      </c>
      <c r="T2143" s="88" t="s">
        <v>1742</v>
      </c>
      <c r="U2143" s="88" t="s">
        <v>1070</v>
      </c>
      <c r="V2143" s="88" t="s">
        <v>11341</v>
      </c>
      <c r="W2143" s="78" t="s">
        <v>11343</v>
      </c>
      <c r="X2143" s="83">
        <v>45032.065324074072</v>
      </c>
      <c r="Y2143" s="88" t="s">
        <v>1692</v>
      </c>
      <c r="Z2143" s="88" t="b">
        <v>0</v>
      </c>
      <c r="AA2143" s="88" t="b">
        <v>0</v>
      </c>
      <c r="AB2143" s="88"/>
      <c r="AC2143" s="88">
        <v>2</v>
      </c>
      <c r="AD2143" s="88">
        <v>0</v>
      </c>
      <c r="AE2143" s="88" t="s">
        <v>1693</v>
      </c>
      <c r="AF2143" s="88" t="b">
        <v>0</v>
      </c>
      <c r="AG2143" s="88" t="b">
        <v>0</v>
      </c>
      <c r="AH2143" s="88"/>
      <c r="AI2143" s="88"/>
      <c r="AJ2143" s="88"/>
      <c r="AK2143" s="88" t="s">
        <v>11325</v>
      </c>
      <c r="AL2143" s="88" t="s">
        <v>11344</v>
      </c>
      <c r="AM2143" s="88" t="s">
        <v>11325</v>
      </c>
      <c r="AN2143" s="88">
        <v>1</v>
      </c>
      <c r="AO2143" s="88" t="s">
        <v>11325</v>
      </c>
      <c r="AP2143" s="88" t="b">
        <v>0</v>
      </c>
      <c r="AQ2143" s="88" t="b">
        <v>0</v>
      </c>
      <c r="AR2143" s="88"/>
      <c r="AS2143" s="88" t="b">
        <v>0</v>
      </c>
      <c r="AT2143" s="88">
        <v>0</v>
      </c>
      <c r="AU2143" s="88">
        <v>2</v>
      </c>
    </row>
    <row r="2144" spans="1:47" ht="15" customHeight="1" x14ac:dyDescent="0.3">
      <c r="A2144" s="46" t="s">
        <v>1502</v>
      </c>
      <c r="B2144" s="46" t="s">
        <v>1500</v>
      </c>
      <c r="C2144" s="50"/>
      <c r="D2144" s="51"/>
      <c r="E2144" s="81"/>
      <c r="F2144" s="52"/>
      <c r="G2144" s="50"/>
      <c r="H2144" s="54"/>
      <c r="I2144" s="53"/>
      <c r="J2144" s="53"/>
      <c r="K2144" s="65"/>
      <c r="L2144" s="79"/>
      <c r="M2144" s="79"/>
      <c r="N2144" s="60"/>
      <c r="O2144" s="88" t="s">
        <v>1697</v>
      </c>
      <c r="P2144" s="83">
        <v>45032.136412037034</v>
      </c>
      <c r="Q2144" s="88" t="s">
        <v>11345</v>
      </c>
      <c r="R2144" s="88"/>
      <c r="S2144" s="88" t="s">
        <v>11346</v>
      </c>
      <c r="T2144" s="88" t="s">
        <v>1742</v>
      </c>
      <c r="U2144" s="88" t="s">
        <v>1502</v>
      </c>
      <c r="V2144" s="88" t="s">
        <v>11347</v>
      </c>
      <c r="W2144" s="78" t="s">
        <v>11348</v>
      </c>
      <c r="X2144" s="83">
        <v>45032.136412037034</v>
      </c>
      <c r="Y2144" s="88" t="s">
        <v>1692</v>
      </c>
      <c r="Z2144" s="88" t="b">
        <v>0</v>
      </c>
      <c r="AA2144" s="88" t="b">
        <v>0</v>
      </c>
      <c r="AB2144" s="88"/>
      <c r="AC2144" s="88">
        <v>1</v>
      </c>
      <c r="AD2144" s="88">
        <v>0</v>
      </c>
      <c r="AE2144" s="88" t="s">
        <v>1693</v>
      </c>
      <c r="AF2144" s="88" t="b">
        <v>0</v>
      </c>
      <c r="AG2144" s="88" t="b">
        <v>0</v>
      </c>
      <c r="AH2144" s="88"/>
      <c r="AI2144" s="88"/>
      <c r="AJ2144" s="88"/>
      <c r="AK2144" s="88" t="s">
        <v>11325</v>
      </c>
      <c r="AL2144" s="88" t="s">
        <v>11344</v>
      </c>
      <c r="AM2144" s="88" t="s">
        <v>11325</v>
      </c>
      <c r="AN2144" s="88">
        <v>0</v>
      </c>
      <c r="AO2144" s="88" t="s">
        <v>11325</v>
      </c>
      <c r="AP2144" s="88" t="b">
        <v>0</v>
      </c>
      <c r="AQ2144" s="88" t="b">
        <v>0</v>
      </c>
      <c r="AR2144" s="88"/>
      <c r="AS2144" s="88" t="b">
        <v>0</v>
      </c>
      <c r="AT2144" s="88">
        <v>0</v>
      </c>
      <c r="AU2144" s="88">
        <v>1</v>
      </c>
    </row>
    <row r="2145" spans="1:47" ht="15" customHeight="1" x14ac:dyDescent="0.3">
      <c r="A2145" s="46" t="s">
        <v>1503</v>
      </c>
      <c r="B2145" s="46" t="s">
        <v>1500</v>
      </c>
      <c r="C2145" s="50"/>
      <c r="D2145" s="51"/>
      <c r="E2145" s="81"/>
      <c r="F2145" s="52"/>
      <c r="G2145" s="50"/>
      <c r="H2145" s="54"/>
      <c r="I2145" s="53"/>
      <c r="J2145" s="53"/>
      <c r="K2145" s="65"/>
      <c r="L2145" s="79"/>
      <c r="M2145" s="79"/>
      <c r="N2145" s="60"/>
      <c r="O2145" s="88" t="s">
        <v>1697</v>
      </c>
      <c r="P2145" s="83">
        <v>45032.837071759262</v>
      </c>
      <c r="Q2145" s="88" t="s">
        <v>11349</v>
      </c>
      <c r="R2145" s="88"/>
      <c r="S2145" s="88" t="s">
        <v>11350</v>
      </c>
      <c r="T2145" s="88" t="s">
        <v>1742</v>
      </c>
      <c r="U2145" s="88" t="s">
        <v>11351</v>
      </c>
      <c r="V2145" s="88" t="s">
        <v>11352</v>
      </c>
      <c r="W2145" s="78" t="s">
        <v>11353</v>
      </c>
      <c r="X2145" s="83">
        <v>45032.837071759262</v>
      </c>
      <c r="Y2145" s="88" t="s">
        <v>1692</v>
      </c>
      <c r="Z2145" s="88" t="b">
        <v>0</v>
      </c>
      <c r="AA2145" s="88" t="b">
        <v>0</v>
      </c>
      <c r="AB2145" s="88"/>
      <c r="AC2145" s="88">
        <v>1</v>
      </c>
      <c r="AD2145" s="88">
        <v>0</v>
      </c>
      <c r="AE2145" s="88" t="s">
        <v>1693</v>
      </c>
      <c r="AF2145" s="88" t="b">
        <v>0</v>
      </c>
      <c r="AG2145" s="88" t="b">
        <v>0</v>
      </c>
      <c r="AH2145" s="88"/>
      <c r="AI2145" s="88"/>
      <c r="AJ2145" s="88"/>
      <c r="AK2145" s="88" t="s">
        <v>11325</v>
      </c>
      <c r="AL2145" s="88" t="s">
        <v>11344</v>
      </c>
      <c r="AM2145" s="88" t="s">
        <v>11325</v>
      </c>
      <c r="AN2145" s="88">
        <v>0</v>
      </c>
      <c r="AO2145" s="88" t="s">
        <v>11325</v>
      </c>
      <c r="AP2145" s="88" t="b">
        <v>0</v>
      </c>
      <c r="AQ2145" s="88" t="b">
        <v>0</v>
      </c>
      <c r="AR2145" s="88"/>
      <c r="AS2145" s="88" t="b">
        <v>0</v>
      </c>
      <c r="AT2145" s="88">
        <v>0</v>
      </c>
      <c r="AU2145" s="88">
        <v>1</v>
      </c>
    </row>
    <row r="2146" spans="1:47" ht="15" customHeight="1" x14ac:dyDescent="0.3">
      <c r="A2146" s="46" t="s">
        <v>1504</v>
      </c>
      <c r="B2146" s="46" t="s">
        <v>1500</v>
      </c>
      <c r="C2146" s="50"/>
      <c r="D2146" s="51"/>
      <c r="E2146" s="81"/>
      <c r="F2146" s="52"/>
      <c r="G2146" s="50"/>
      <c r="H2146" s="54"/>
      <c r="I2146" s="53"/>
      <c r="J2146" s="53"/>
      <c r="K2146" s="65"/>
      <c r="L2146" s="79"/>
      <c r="M2146" s="79"/>
      <c r="N2146" s="60"/>
      <c r="O2146" s="88" t="s">
        <v>1697</v>
      </c>
      <c r="P2146" s="83">
        <v>45032.67324074074</v>
      </c>
      <c r="Q2146" s="88" t="s">
        <v>11354</v>
      </c>
      <c r="R2146" s="88"/>
      <c r="S2146" s="88" t="s">
        <v>11355</v>
      </c>
      <c r="T2146" s="88" t="s">
        <v>1742</v>
      </c>
      <c r="U2146" s="88" t="s">
        <v>1504</v>
      </c>
      <c r="V2146" s="88" t="s">
        <v>11356</v>
      </c>
      <c r="W2146" s="78" t="s">
        <v>11357</v>
      </c>
      <c r="X2146" s="83">
        <v>45032.67324074074</v>
      </c>
      <c r="Y2146" s="88" t="s">
        <v>1692</v>
      </c>
      <c r="Z2146" s="88" t="b">
        <v>0</v>
      </c>
      <c r="AA2146" s="88" t="b">
        <v>0</v>
      </c>
      <c r="AB2146" s="88"/>
      <c r="AC2146" s="88">
        <v>1</v>
      </c>
      <c r="AD2146" s="88">
        <v>0</v>
      </c>
      <c r="AE2146" s="88" t="s">
        <v>1693</v>
      </c>
      <c r="AF2146" s="88" t="b">
        <v>0</v>
      </c>
      <c r="AG2146" s="88" t="b">
        <v>0</v>
      </c>
      <c r="AH2146" s="88"/>
      <c r="AI2146" s="88"/>
      <c r="AJ2146" s="88"/>
      <c r="AK2146" s="88" t="s">
        <v>11325</v>
      </c>
      <c r="AL2146" s="88" t="s">
        <v>11344</v>
      </c>
      <c r="AM2146" s="88" t="s">
        <v>11325</v>
      </c>
      <c r="AN2146" s="88">
        <v>0</v>
      </c>
      <c r="AO2146" s="88" t="s">
        <v>11325</v>
      </c>
      <c r="AP2146" s="88" t="b">
        <v>0</v>
      </c>
      <c r="AQ2146" s="88" t="b">
        <v>0</v>
      </c>
      <c r="AR2146" s="88"/>
      <c r="AS2146" s="88" t="b">
        <v>0</v>
      </c>
      <c r="AT2146" s="88">
        <v>0</v>
      </c>
      <c r="AU2146" s="88">
        <v>1</v>
      </c>
    </row>
    <row r="2147" spans="1:47" ht="15" customHeight="1" x14ac:dyDescent="0.3">
      <c r="A2147" s="46" t="s">
        <v>1500</v>
      </c>
      <c r="B2147" s="46" t="s">
        <v>1500</v>
      </c>
      <c r="C2147" s="50"/>
      <c r="D2147" s="51"/>
      <c r="E2147" s="81"/>
      <c r="F2147" s="52"/>
      <c r="G2147" s="50"/>
      <c r="H2147" s="54"/>
      <c r="I2147" s="53"/>
      <c r="J2147" s="53"/>
      <c r="K2147" s="65"/>
      <c r="L2147" s="79"/>
      <c r="M2147" s="79"/>
      <c r="N2147" s="60"/>
      <c r="O2147" s="88" t="s">
        <v>1736</v>
      </c>
      <c r="P2147" s="83">
        <v>45032.02542824074</v>
      </c>
      <c r="Q2147" s="88" t="s">
        <v>11358</v>
      </c>
      <c r="R2147" s="88"/>
      <c r="S2147" s="88" t="s">
        <v>11325</v>
      </c>
      <c r="T2147" s="88" t="s">
        <v>1742</v>
      </c>
      <c r="U2147" s="88" t="s">
        <v>11320</v>
      </c>
      <c r="V2147" s="88" t="s">
        <v>11344</v>
      </c>
      <c r="W2147" s="78" t="s">
        <v>11359</v>
      </c>
      <c r="X2147" s="83">
        <v>45032.02542824074</v>
      </c>
      <c r="Y2147" s="88" t="s">
        <v>1692</v>
      </c>
      <c r="Z2147" s="88" t="b">
        <v>0</v>
      </c>
      <c r="AA2147" s="88" t="b">
        <v>0</v>
      </c>
      <c r="AB2147" s="88"/>
      <c r="AC2147" s="88">
        <v>0</v>
      </c>
      <c r="AD2147" s="88">
        <v>0</v>
      </c>
      <c r="AE2147" s="88" t="s">
        <v>1693</v>
      </c>
      <c r="AF2147" s="88" t="b">
        <v>0</v>
      </c>
      <c r="AG2147" s="88" t="b">
        <v>0</v>
      </c>
      <c r="AH2147" s="88" t="s">
        <v>11360</v>
      </c>
      <c r="AI2147" s="88" t="b">
        <v>0</v>
      </c>
      <c r="AJ2147" s="88">
        <v>0.33</v>
      </c>
      <c r="AK2147" s="88"/>
      <c r="AL2147" s="88"/>
      <c r="AM2147" s="88" t="s">
        <v>11325</v>
      </c>
      <c r="AN2147" s="88">
        <v>0</v>
      </c>
      <c r="AO2147" s="88"/>
      <c r="AP2147" s="88"/>
      <c r="AQ2147" s="88"/>
      <c r="AR2147" s="88"/>
      <c r="AS2147" s="88"/>
      <c r="AT2147" s="88"/>
      <c r="AU2147" s="88">
        <v>1</v>
      </c>
    </row>
    <row r="2148" spans="1:47" ht="15" customHeight="1" x14ac:dyDescent="0.3">
      <c r="A2148" s="46" t="s">
        <v>1505</v>
      </c>
      <c r="B2148" s="46" t="s">
        <v>1505</v>
      </c>
      <c r="C2148" s="50"/>
      <c r="D2148" s="51"/>
      <c r="E2148" s="81"/>
      <c r="F2148" s="52"/>
      <c r="G2148" s="50"/>
      <c r="H2148" s="54"/>
      <c r="I2148" s="53"/>
      <c r="J2148" s="53"/>
      <c r="K2148" s="65"/>
      <c r="L2148" s="79"/>
      <c r="M2148" s="79"/>
      <c r="N2148" s="60"/>
      <c r="O2148" s="88" t="s">
        <v>1736</v>
      </c>
      <c r="P2148" s="83">
        <v>45033.683796296296</v>
      </c>
      <c r="Q2148" s="88"/>
      <c r="R2148" s="78" t="s">
        <v>11361</v>
      </c>
      <c r="S2148" s="88" t="s">
        <v>11362</v>
      </c>
      <c r="T2148" s="88" t="s">
        <v>11363</v>
      </c>
      <c r="U2148" s="88" t="s">
        <v>11364</v>
      </c>
      <c r="V2148" s="88" t="s">
        <v>11365</v>
      </c>
      <c r="W2148" s="78" t="s">
        <v>11366</v>
      </c>
      <c r="X2148" s="83">
        <v>45033.683796296296</v>
      </c>
      <c r="Y2148" s="88" t="s">
        <v>1692</v>
      </c>
      <c r="Z2148" s="88" t="b">
        <v>0</v>
      </c>
      <c r="AA2148" s="88" t="b">
        <v>0</v>
      </c>
      <c r="AB2148" s="88"/>
      <c r="AC2148" s="88">
        <v>1</v>
      </c>
      <c r="AD2148" s="88">
        <v>0</v>
      </c>
      <c r="AE2148" s="88" t="s">
        <v>1693</v>
      </c>
      <c r="AF2148" s="88" t="b">
        <v>0</v>
      </c>
      <c r="AG2148" s="88" t="b">
        <v>0</v>
      </c>
      <c r="AH2148" s="88" t="s">
        <v>11367</v>
      </c>
      <c r="AI2148" s="88" t="b">
        <v>0</v>
      </c>
      <c r="AJ2148" s="88">
        <v>1</v>
      </c>
      <c r="AK2148" s="88"/>
      <c r="AL2148" s="88"/>
      <c r="AM2148" s="88" t="s">
        <v>11362</v>
      </c>
      <c r="AN2148" s="88">
        <v>0</v>
      </c>
      <c r="AO2148" s="88"/>
      <c r="AP2148" s="88"/>
      <c r="AQ2148" s="88"/>
      <c r="AR2148" s="88"/>
      <c r="AS2148" s="88"/>
      <c r="AT2148" s="88"/>
      <c r="AU2148" s="88">
        <v>1</v>
      </c>
    </row>
    <row r="2149" spans="1:47" ht="15" customHeight="1" x14ac:dyDescent="0.3">
      <c r="A2149" s="46" t="s">
        <v>1506</v>
      </c>
      <c r="B2149" s="46" t="s">
        <v>1507</v>
      </c>
      <c r="C2149" s="50"/>
      <c r="D2149" s="51"/>
      <c r="E2149" s="81"/>
      <c r="F2149" s="52"/>
      <c r="G2149" s="50"/>
      <c r="H2149" s="54"/>
      <c r="I2149" s="53"/>
      <c r="J2149" s="53"/>
      <c r="K2149" s="65"/>
      <c r="L2149" s="79"/>
      <c r="M2149" s="79"/>
      <c r="N2149" s="60"/>
      <c r="O2149" s="88" t="s">
        <v>1697</v>
      </c>
      <c r="P2149" s="83">
        <v>45033.359791666669</v>
      </c>
      <c r="Q2149" s="88" t="s">
        <v>11368</v>
      </c>
      <c r="R2149" s="88"/>
      <c r="S2149" s="88" t="s">
        <v>11369</v>
      </c>
      <c r="T2149" s="88" t="s">
        <v>11370</v>
      </c>
      <c r="U2149" s="88" t="s">
        <v>1506</v>
      </c>
      <c r="V2149" s="88" t="s">
        <v>11371</v>
      </c>
      <c r="W2149" s="78" t="s">
        <v>11372</v>
      </c>
      <c r="X2149" s="83">
        <v>45033.359791666669</v>
      </c>
      <c r="Y2149" s="88" t="s">
        <v>1692</v>
      </c>
      <c r="Z2149" s="88" t="b">
        <v>0</v>
      </c>
      <c r="AA2149" s="88" t="b">
        <v>0</v>
      </c>
      <c r="AB2149" s="88"/>
      <c r="AC2149" s="88">
        <v>1</v>
      </c>
      <c r="AD2149" s="88">
        <v>0</v>
      </c>
      <c r="AE2149" s="88" t="s">
        <v>1693</v>
      </c>
      <c r="AF2149" s="88" t="b">
        <v>0</v>
      </c>
      <c r="AG2149" s="88" t="b">
        <v>0</v>
      </c>
      <c r="AH2149" s="88"/>
      <c r="AI2149" s="88"/>
      <c r="AJ2149" s="88"/>
      <c r="AK2149" s="88" t="s">
        <v>11373</v>
      </c>
      <c r="AL2149" s="88" t="s">
        <v>11374</v>
      </c>
      <c r="AM2149" s="88" t="s">
        <v>11373</v>
      </c>
      <c r="AN2149" s="88">
        <v>0</v>
      </c>
      <c r="AO2149" s="88" t="s">
        <v>11373</v>
      </c>
      <c r="AP2149" s="88" t="b">
        <v>0</v>
      </c>
      <c r="AQ2149" s="88" t="b">
        <v>0</v>
      </c>
      <c r="AR2149" s="88"/>
      <c r="AS2149" s="88" t="b">
        <v>0</v>
      </c>
      <c r="AT2149" s="88">
        <v>0</v>
      </c>
      <c r="AU2149" s="88">
        <v>1</v>
      </c>
    </row>
    <row r="2150" spans="1:47" ht="15" customHeight="1" x14ac:dyDescent="0.3">
      <c r="A2150" s="46" t="s">
        <v>1507</v>
      </c>
      <c r="B2150" s="46" t="s">
        <v>1507</v>
      </c>
      <c r="C2150" s="50"/>
      <c r="D2150" s="51"/>
      <c r="E2150" s="81"/>
      <c r="F2150" s="52"/>
      <c r="G2150" s="50"/>
      <c r="H2150" s="54"/>
      <c r="I2150" s="53"/>
      <c r="J2150" s="53"/>
      <c r="K2150" s="65"/>
      <c r="L2150" s="79"/>
      <c r="M2150" s="79"/>
      <c r="N2150" s="60"/>
      <c r="O2150" s="88" t="s">
        <v>1736</v>
      </c>
      <c r="P2150" s="83">
        <v>45031.953356481485</v>
      </c>
      <c r="Q2150" s="88" t="s">
        <v>11375</v>
      </c>
      <c r="R2150" s="88"/>
      <c r="S2150" s="88" t="s">
        <v>11373</v>
      </c>
      <c r="T2150" s="88" t="s">
        <v>11370</v>
      </c>
      <c r="U2150" s="88" t="s">
        <v>11376</v>
      </c>
      <c r="V2150" s="88" t="s">
        <v>11374</v>
      </c>
      <c r="W2150" s="78" t="s">
        <v>11377</v>
      </c>
      <c r="X2150" s="83">
        <v>45031.953356481485</v>
      </c>
      <c r="Y2150" s="88" t="s">
        <v>1692</v>
      </c>
      <c r="Z2150" s="88" t="b">
        <v>0</v>
      </c>
      <c r="AA2150" s="88" t="b">
        <v>0</v>
      </c>
      <c r="AB2150" s="88"/>
      <c r="AC2150" s="88">
        <v>8</v>
      </c>
      <c r="AD2150" s="88">
        <v>2</v>
      </c>
      <c r="AE2150" s="88" t="s">
        <v>1693</v>
      </c>
      <c r="AF2150" s="88" t="b">
        <v>0</v>
      </c>
      <c r="AG2150" s="88" t="b">
        <v>0</v>
      </c>
      <c r="AH2150" s="88" t="s">
        <v>11378</v>
      </c>
      <c r="AI2150" s="88" t="b">
        <v>0</v>
      </c>
      <c r="AJ2150" s="88">
        <v>0.79</v>
      </c>
      <c r="AK2150" s="88"/>
      <c r="AL2150" s="88"/>
      <c r="AM2150" s="88" t="s">
        <v>11373</v>
      </c>
      <c r="AN2150" s="88">
        <v>0</v>
      </c>
      <c r="AO2150" s="88"/>
      <c r="AP2150" s="88"/>
      <c r="AQ2150" s="88"/>
      <c r="AR2150" s="88"/>
      <c r="AS2150" s="88"/>
      <c r="AT2150" s="88"/>
      <c r="AU2150" s="88">
        <v>1</v>
      </c>
    </row>
    <row r="2151" spans="1:47" ht="15" customHeight="1" x14ac:dyDescent="0.3">
      <c r="A2151" s="46" t="s">
        <v>182</v>
      </c>
      <c r="B2151" s="46" t="s">
        <v>1508</v>
      </c>
      <c r="C2151" s="50"/>
      <c r="D2151" s="51"/>
      <c r="E2151" s="81"/>
      <c r="F2151" s="52"/>
      <c r="G2151" s="50"/>
      <c r="H2151" s="54"/>
      <c r="I2151" s="53"/>
      <c r="J2151" s="53"/>
      <c r="K2151" s="65"/>
      <c r="L2151" s="79"/>
      <c r="M2151" s="79"/>
      <c r="N2151" s="60"/>
      <c r="O2151" s="88" t="s">
        <v>1697</v>
      </c>
      <c r="P2151" s="83">
        <v>45034.414502314816</v>
      </c>
      <c r="Q2151" s="88" t="s">
        <v>11379</v>
      </c>
      <c r="R2151" s="88"/>
      <c r="S2151" s="88" t="s">
        <v>11380</v>
      </c>
      <c r="T2151" s="88" t="s">
        <v>11381</v>
      </c>
      <c r="U2151" s="88" t="s">
        <v>1733</v>
      </c>
      <c r="V2151" s="88" t="s">
        <v>11382</v>
      </c>
      <c r="W2151" s="78" t="s">
        <v>11383</v>
      </c>
      <c r="X2151" s="83">
        <v>45034.414502314816</v>
      </c>
      <c r="Y2151" s="88" t="s">
        <v>1692</v>
      </c>
      <c r="Z2151" s="88" t="b">
        <v>0</v>
      </c>
      <c r="AA2151" s="88" t="b">
        <v>0</v>
      </c>
      <c r="AB2151" s="88"/>
      <c r="AC2151" s="88">
        <v>1</v>
      </c>
      <c r="AD2151" s="88">
        <v>0</v>
      </c>
      <c r="AE2151" s="88" t="s">
        <v>1693</v>
      </c>
      <c r="AF2151" s="88" t="b">
        <v>0</v>
      </c>
      <c r="AG2151" s="88" t="b">
        <v>0</v>
      </c>
      <c r="AH2151" s="88"/>
      <c r="AI2151" s="88"/>
      <c r="AJ2151" s="88"/>
      <c r="AK2151" s="88" t="s">
        <v>11384</v>
      </c>
      <c r="AL2151" s="88" t="s">
        <v>11385</v>
      </c>
      <c r="AM2151" s="88" t="s">
        <v>11384</v>
      </c>
      <c r="AN2151" s="88">
        <v>0</v>
      </c>
      <c r="AO2151" s="88" t="s">
        <v>11384</v>
      </c>
      <c r="AP2151" s="88" t="b">
        <v>0</v>
      </c>
      <c r="AQ2151" s="88" t="b">
        <v>0</v>
      </c>
      <c r="AR2151" s="88"/>
      <c r="AS2151" s="88" t="b">
        <v>0</v>
      </c>
      <c r="AT2151" s="88">
        <v>0</v>
      </c>
      <c r="AU2151" s="88">
        <v>1</v>
      </c>
    </row>
    <row r="2152" spans="1:47" ht="15" customHeight="1" x14ac:dyDescent="0.3">
      <c r="A2152" s="46" t="s">
        <v>182</v>
      </c>
      <c r="B2152" s="46" t="s">
        <v>1509</v>
      </c>
      <c r="C2152" s="50"/>
      <c r="D2152" s="51"/>
      <c r="E2152" s="81"/>
      <c r="F2152" s="52"/>
      <c r="G2152" s="50"/>
      <c r="H2152" s="54"/>
      <c r="I2152" s="53"/>
      <c r="J2152" s="53"/>
      <c r="K2152" s="65"/>
      <c r="L2152" s="79"/>
      <c r="M2152" s="79"/>
      <c r="N2152" s="60"/>
      <c r="O2152" s="88" t="s">
        <v>1697</v>
      </c>
      <c r="P2152" s="83">
        <v>45033.783703703702</v>
      </c>
      <c r="Q2152" s="88" t="s">
        <v>11386</v>
      </c>
      <c r="R2152" s="88"/>
      <c r="S2152" s="88" t="s">
        <v>11387</v>
      </c>
      <c r="T2152" s="88" t="s">
        <v>1689</v>
      </c>
      <c r="U2152" s="88" t="s">
        <v>1733</v>
      </c>
      <c r="V2152" s="88" t="s">
        <v>11388</v>
      </c>
      <c r="W2152" s="78" t="s">
        <v>11389</v>
      </c>
      <c r="X2152" s="83">
        <v>45033.783703703702</v>
      </c>
      <c r="Y2152" s="88" t="s">
        <v>1692</v>
      </c>
      <c r="Z2152" s="88" t="b">
        <v>0</v>
      </c>
      <c r="AA2152" s="88" t="b">
        <v>0</v>
      </c>
      <c r="AB2152" s="88"/>
      <c r="AC2152" s="88">
        <v>1</v>
      </c>
      <c r="AD2152" s="88">
        <v>0</v>
      </c>
      <c r="AE2152" s="88" t="s">
        <v>1693</v>
      </c>
      <c r="AF2152" s="88" t="b">
        <v>0</v>
      </c>
      <c r="AG2152" s="88" t="b">
        <v>0</v>
      </c>
      <c r="AH2152" s="88"/>
      <c r="AI2152" s="88"/>
      <c r="AJ2152" s="88"/>
      <c r="AK2152" s="88" t="s">
        <v>11390</v>
      </c>
      <c r="AL2152" s="88" t="s">
        <v>11391</v>
      </c>
      <c r="AM2152" s="88" t="s">
        <v>11390</v>
      </c>
      <c r="AN2152" s="88">
        <v>0</v>
      </c>
      <c r="AO2152" s="88" t="s">
        <v>11390</v>
      </c>
      <c r="AP2152" s="88" t="b">
        <v>0</v>
      </c>
      <c r="AQ2152" s="88" t="b">
        <v>0</v>
      </c>
      <c r="AR2152" s="88"/>
      <c r="AS2152" s="88" t="b">
        <v>1</v>
      </c>
      <c r="AT2152" s="88">
        <v>0</v>
      </c>
      <c r="AU2152" s="88">
        <v>1</v>
      </c>
    </row>
    <row r="2153" spans="1:47" ht="15" customHeight="1" x14ac:dyDescent="0.3">
      <c r="A2153" s="46" t="s">
        <v>1509</v>
      </c>
      <c r="B2153" s="46" t="s">
        <v>1509</v>
      </c>
      <c r="C2153" s="50"/>
      <c r="D2153" s="51"/>
      <c r="E2153" s="81"/>
      <c r="F2153" s="52"/>
      <c r="G2153" s="50"/>
      <c r="H2153" s="54"/>
      <c r="I2153" s="53"/>
      <c r="J2153" s="53"/>
      <c r="K2153" s="65"/>
      <c r="L2153" s="79"/>
      <c r="M2153" s="79"/>
      <c r="N2153" s="60"/>
      <c r="O2153" s="88" t="s">
        <v>1736</v>
      </c>
      <c r="P2153" s="83">
        <v>45033.783703703702</v>
      </c>
      <c r="Q2153" s="88" t="s">
        <v>11392</v>
      </c>
      <c r="R2153" s="78" t="s">
        <v>11393</v>
      </c>
      <c r="S2153" s="88" t="s">
        <v>11390</v>
      </c>
      <c r="T2153" s="88" t="s">
        <v>1689</v>
      </c>
      <c r="U2153" s="88" t="s">
        <v>1509</v>
      </c>
      <c r="V2153" s="88" t="s">
        <v>11391</v>
      </c>
      <c r="W2153" s="78" t="s">
        <v>11394</v>
      </c>
      <c r="X2153" s="83">
        <v>45033.783703703702</v>
      </c>
      <c r="Y2153" s="88" t="s">
        <v>1692</v>
      </c>
      <c r="Z2153" s="88" t="b">
        <v>0</v>
      </c>
      <c r="AA2153" s="88" t="b">
        <v>0</v>
      </c>
      <c r="AB2153" s="88"/>
      <c r="AC2153" s="88">
        <v>1</v>
      </c>
      <c r="AD2153" s="88">
        <v>1</v>
      </c>
      <c r="AE2153" s="88" t="s">
        <v>1693</v>
      </c>
      <c r="AF2153" s="88" t="b">
        <v>0</v>
      </c>
      <c r="AG2153" s="88" t="b">
        <v>0</v>
      </c>
      <c r="AH2153" s="88" t="s">
        <v>11395</v>
      </c>
      <c r="AI2153" s="88" t="b">
        <v>0</v>
      </c>
      <c r="AJ2153" s="88">
        <v>0.67</v>
      </c>
      <c r="AK2153" s="88"/>
      <c r="AL2153" s="88"/>
      <c r="AM2153" s="88" t="s">
        <v>11390</v>
      </c>
      <c r="AN2153" s="88">
        <v>0</v>
      </c>
      <c r="AO2153" s="88"/>
      <c r="AP2153" s="88"/>
      <c r="AQ2153" s="88"/>
      <c r="AR2153" s="88"/>
      <c r="AS2153" s="88"/>
      <c r="AT2153" s="88"/>
      <c r="AU2153" s="88">
        <v>1</v>
      </c>
    </row>
    <row r="2154" spans="1:47" ht="15" customHeight="1" x14ac:dyDescent="0.3">
      <c r="A2154" s="46" t="s">
        <v>460</v>
      </c>
      <c r="B2154" s="46" t="s">
        <v>1510</v>
      </c>
      <c r="C2154" s="50"/>
      <c r="D2154" s="51"/>
      <c r="E2154" s="81"/>
      <c r="F2154" s="52"/>
      <c r="G2154" s="50"/>
      <c r="H2154" s="54"/>
      <c r="I2154" s="53"/>
      <c r="J2154" s="53"/>
      <c r="K2154" s="65"/>
      <c r="L2154" s="79"/>
      <c r="M2154" s="79"/>
      <c r="N2154" s="60"/>
      <c r="O2154" s="88" t="s">
        <v>1697</v>
      </c>
      <c r="P2154" s="83">
        <v>45032.040937500002</v>
      </c>
      <c r="Q2154" s="88" t="s">
        <v>11396</v>
      </c>
      <c r="R2154" s="88"/>
      <c r="S2154" s="88" t="s">
        <v>11397</v>
      </c>
      <c r="T2154" s="88" t="s">
        <v>1742</v>
      </c>
      <c r="U2154" s="88" t="s">
        <v>3545</v>
      </c>
      <c r="V2154" s="88" t="s">
        <v>11398</v>
      </c>
      <c r="W2154" s="78" t="s">
        <v>11399</v>
      </c>
      <c r="X2154" s="83">
        <v>45032.040937500002</v>
      </c>
      <c r="Y2154" s="88" t="s">
        <v>1692</v>
      </c>
      <c r="Z2154" s="88" t="b">
        <v>0</v>
      </c>
      <c r="AA2154" s="88" t="b">
        <v>0</v>
      </c>
      <c r="AB2154" s="88"/>
      <c r="AC2154" s="88">
        <v>2</v>
      </c>
      <c r="AD2154" s="88">
        <v>0</v>
      </c>
      <c r="AE2154" s="88" t="s">
        <v>1693</v>
      </c>
      <c r="AF2154" s="88" t="b">
        <v>0</v>
      </c>
      <c r="AG2154" s="88" t="b">
        <v>0</v>
      </c>
      <c r="AH2154" s="88"/>
      <c r="AI2154" s="88"/>
      <c r="AJ2154" s="88"/>
      <c r="AK2154" s="88" t="s">
        <v>11400</v>
      </c>
      <c r="AL2154" s="88" t="s">
        <v>11401</v>
      </c>
      <c r="AM2154" s="88" t="s">
        <v>11400</v>
      </c>
      <c r="AN2154" s="88">
        <v>0</v>
      </c>
      <c r="AO2154" s="88" t="s">
        <v>11400</v>
      </c>
      <c r="AP2154" s="88" t="b">
        <v>0</v>
      </c>
      <c r="AQ2154" s="88" t="b">
        <v>0</v>
      </c>
      <c r="AR2154" s="88"/>
      <c r="AS2154" s="88" t="b">
        <v>0</v>
      </c>
      <c r="AT2154" s="88">
        <v>0</v>
      </c>
      <c r="AU2154" s="88">
        <v>1</v>
      </c>
    </row>
    <row r="2155" spans="1:47" ht="15" customHeight="1" x14ac:dyDescent="0.3">
      <c r="A2155" s="46" t="s">
        <v>1510</v>
      </c>
      <c r="B2155" s="46" t="s">
        <v>1511</v>
      </c>
      <c r="C2155" s="50"/>
      <c r="D2155" s="51"/>
      <c r="E2155" s="81"/>
      <c r="F2155" s="52"/>
      <c r="G2155" s="50"/>
      <c r="H2155" s="54"/>
      <c r="I2155" s="53"/>
      <c r="J2155" s="53"/>
      <c r="K2155" s="65"/>
      <c r="L2155" s="79"/>
      <c r="M2155" s="79"/>
      <c r="N2155" s="60"/>
      <c r="O2155" s="88" t="s">
        <v>1686</v>
      </c>
      <c r="P2155" s="83">
        <v>45032.445717592593</v>
      </c>
      <c r="Q2155" s="88" t="s">
        <v>11402</v>
      </c>
      <c r="R2155" s="88"/>
      <c r="S2155" s="88" t="s">
        <v>11403</v>
      </c>
      <c r="T2155" s="88" t="s">
        <v>1742</v>
      </c>
      <c r="U2155" s="88" t="s">
        <v>11404</v>
      </c>
      <c r="V2155" s="88" t="s">
        <v>11405</v>
      </c>
      <c r="W2155" s="78" t="s">
        <v>11406</v>
      </c>
      <c r="X2155" s="83">
        <v>45032.445717592593</v>
      </c>
      <c r="Y2155" s="88" t="s">
        <v>1692</v>
      </c>
      <c r="Z2155" s="88" t="b">
        <v>0</v>
      </c>
      <c r="AA2155" s="88" t="b">
        <v>0</v>
      </c>
      <c r="AB2155" s="88"/>
      <c r="AC2155" s="88">
        <v>1</v>
      </c>
      <c r="AD2155" s="88">
        <v>0</v>
      </c>
      <c r="AE2155" s="88" t="s">
        <v>1693</v>
      </c>
      <c r="AF2155" s="88" t="b">
        <v>0</v>
      </c>
      <c r="AG2155" s="88" t="b">
        <v>0</v>
      </c>
      <c r="AH2155" s="88"/>
      <c r="AI2155" s="88"/>
      <c r="AJ2155" s="88"/>
      <c r="AK2155" s="88" t="s">
        <v>11407</v>
      </c>
      <c r="AL2155" s="88" t="s">
        <v>11408</v>
      </c>
      <c r="AM2155" s="88" t="s">
        <v>11407</v>
      </c>
      <c r="AN2155" s="88">
        <v>0</v>
      </c>
      <c r="AO2155" s="88" t="s">
        <v>11400</v>
      </c>
      <c r="AP2155" s="88" t="b">
        <v>1</v>
      </c>
      <c r="AQ2155" s="88" t="b">
        <v>0</v>
      </c>
      <c r="AR2155" s="88"/>
      <c r="AS2155" s="88" t="b">
        <v>0</v>
      </c>
      <c r="AT2155" s="88">
        <v>1</v>
      </c>
      <c r="AU2155" s="88">
        <v>1</v>
      </c>
    </row>
    <row r="2156" spans="1:47" ht="15" customHeight="1" x14ac:dyDescent="0.3">
      <c r="A2156" s="46" t="s">
        <v>1511</v>
      </c>
      <c r="B2156" s="46" t="s">
        <v>1510</v>
      </c>
      <c r="C2156" s="50"/>
      <c r="D2156" s="51"/>
      <c r="E2156" s="81"/>
      <c r="F2156" s="52"/>
      <c r="G2156" s="50"/>
      <c r="H2156" s="54"/>
      <c r="I2156" s="53"/>
      <c r="J2156" s="53"/>
      <c r="K2156" s="65"/>
      <c r="L2156" s="79"/>
      <c r="M2156" s="79"/>
      <c r="N2156" s="60"/>
      <c r="O2156" s="88" t="s">
        <v>1697</v>
      </c>
      <c r="P2156" s="83">
        <v>45032.216400462959</v>
      </c>
      <c r="Q2156" s="88" t="s">
        <v>11409</v>
      </c>
      <c r="R2156" s="88"/>
      <c r="S2156" s="88" t="s">
        <v>11407</v>
      </c>
      <c r="T2156" s="88" t="s">
        <v>1742</v>
      </c>
      <c r="U2156" s="88" t="s">
        <v>1511</v>
      </c>
      <c r="V2156" s="88" t="s">
        <v>11408</v>
      </c>
      <c r="W2156" s="78" t="s">
        <v>11410</v>
      </c>
      <c r="X2156" s="83">
        <v>45032.216400462959</v>
      </c>
      <c r="Y2156" s="88" t="s">
        <v>1692</v>
      </c>
      <c r="Z2156" s="88" t="b">
        <v>0</v>
      </c>
      <c r="AA2156" s="88" t="b">
        <v>0</v>
      </c>
      <c r="AB2156" s="88"/>
      <c r="AC2156" s="88">
        <v>2</v>
      </c>
      <c r="AD2156" s="88">
        <v>0</v>
      </c>
      <c r="AE2156" s="88" t="s">
        <v>1693</v>
      </c>
      <c r="AF2156" s="88" t="b">
        <v>0</v>
      </c>
      <c r="AG2156" s="88" t="b">
        <v>0</v>
      </c>
      <c r="AH2156" s="88"/>
      <c r="AI2156" s="88"/>
      <c r="AJ2156" s="88"/>
      <c r="AK2156" s="88" t="s">
        <v>11400</v>
      </c>
      <c r="AL2156" s="88" t="s">
        <v>11401</v>
      </c>
      <c r="AM2156" s="88" t="s">
        <v>11400</v>
      </c>
      <c r="AN2156" s="88">
        <v>1</v>
      </c>
      <c r="AO2156" s="88" t="s">
        <v>11400</v>
      </c>
      <c r="AP2156" s="88" t="b">
        <v>0</v>
      </c>
      <c r="AQ2156" s="88" t="b">
        <v>0</v>
      </c>
      <c r="AR2156" s="88"/>
      <c r="AS2156" s="88" t="b">
        <v>0</v>
      </c>
      <c r="AT2156" s="88">
        <v>0</v>
      </c>
      <c r="AU2156" s="88">
        <v>1</v>
      </c>
    </row>
    <row r="2157" spans="1:47" ht="15" customHeight="1" x14ac:dyDescent="0.3">
      <c r="A2157" s="46" t="s">
        <v>1512</v>
      </c>
      <c r="B2157" s="46" t="s">
        <v>1510</v>
      </c>
      <c r="C2157" s="50"/>
      <c r="D2157" s="51"/>
      <c r="E2157" s="81"/>
      <c r="F2157" s="52"/>
      <c r="G2157" s="50"/>
      <c r="H2157" s="54"/>
      <c r="I2157" s="53"/>
      <c r="J2157" s="53"/>
      <c r="K2157" s="65"/>
      <c r="L2157" s="79"/>
      <c r="M2157" s="79"/>
      <c r="N2157" s="60"/>
      <c r="O2157" s="88" t="s">
        <v>1697</v>
      </c>
      <c r="P2157" s="83">
        <v>45032.526145833333</v>
      </c>
      <c r="Q2157" s="88" t="s">
        <v>11411</v>
      </c>
      <c r="R2157" s="88"/>
      <c r="S2157" s="88" t="s">
        <v>11412</v>
      </c>
      <c r="T2157" s="88" t="s">
        <v>1742</v>
      </c>
      <c r="U2157" s="88" t="s">
        <v>11413</v>
      </c>
      <c r="V2157" s="88" t="s">
        <v>11414</v>
      </c>
      <c r="W2157" s="78" t="s">
        <v>11415</v>
      </c>
      <c r="X2157" s="83">
        <v>45032.526145833333</v>
      </c>
      <c r="Y2157" s="88" t="s">
        <v>1692</v>
      </c>
      <c r="Z2157" s="88" t="b">
        <v>0</v>
      </c>
      <c r="AA2157" s="88" t="b">
        <v>0</v>
      </c>
      <c r="AB2157" s="88"/>
      <c r="AC2157" s="88">
        <v>1</v>
      </c>
      <c r="AD2157" s="88">
        <v>0</v>
      </c>
      <c r="AE2157" s="88" t="s">
        <v>1693</v>
      </c>
      <c r="AF2157" s="88" t="b">
        <v>0</v>
      </c>
      <c r="AG2157" s="88" t="b">
        <v>0</v>
      </c>
      <c r="AH2157" s="88"/>
      <c r="AI2157" s="88"/>
      <c r="AJ2157" s="88"/>
      <c r="AK2157" s="88" t="s">
        <v>11400</v>
      </c>
      <c r="AL2157" s="88" t="s">
        <v>11401</v>
      </c>
      <c r="AM2157" s="88" t="s">
        <v>11400</v>
      </c>
      <c r="AN2157" s="88">
        <v>0</v>
      </c>
      <c r="AO2157" s="88" t="s">
        <v>11400</v>
      </c>
      <c r="AP2157" s="88" t="b">
        <v>0</v>
      </c>
      <c r="AQ2157" s="88" t="b">
        <v>0</v>
      </c>
      <c r="AR2157" s="88"/>
      <c r="AS2157" s="88" t="b">
        <v>0</v>
      </c>
      <c r="AT2157" s="88">
        <v>0</v>
      </c>
      <c r="AU2157" s="88">
        <v>1</v>
      </c>
    </row>
    <row r="2158" spans="1:47" ht="15" customHeight="1" x14ac:dyDescent="0.3">
      <c r="A2158" s="46" t="s">
        <v>562</v>
      </c>
      <c r="B2158" s="46" t="s">
        <v>1510</v>
      </c>
      <c r="C2158" s="50"/>
      <c r="D2158" s="51"/>
      <c r="E2158" s="81"/>
      <c r="F2158" s="52"/>
      <c r="G2158" s="50"/>
      <c r="H2158" s="54"/>
      <c r="I2158" s="53"/>
      <c r="J2158" s="53"/>
      <c r="K2158" s="65"/>
      <c r="L2158" s="79"/>
      <c r="M2158" s="79"/>
      <c r="N2158" s="60"/>
      <c r="O2158" s="88" t="s">
        <v>1697</v>
      </c>
      <c r="P2158" s="83">
        <v>45032.320891203701</v>
      </c>
      <c r="Q2158" s="88" t="s">
        <v>11416</v>
      </c>
      <c r="R2158" s="88"/>
      <c r="S2158" s="88" t="s">
        <v>11417</v>
      </c>
      <c r="T2158" s="88" t="s">
        <v>1742</v>
      </c>
      <c r="U2158" s="88" t="s">
        <v>4239</v>
      </c>
      <c r="V2158" s="88" t="s">
        <v>11418</v>
      </c>
      <c r="W2158" s="78" t="s">
        <v>11419</v>
      </c>
      <c r="X2158" s="83">
        <v>45032.320891203701</v>
      </c>
      <c r="Y2158" s="88" t="s">
        <v>1692</v>
      </c>
      <c r="Z2158" s="88" t="b">
        <v>0</v>
      </c>
      <c r="AA2158" s="88" t="b">
        <v>0</v>
      </c>
      <c r="AB2158" s="88"/>
      <c r="AC2158" s="88">
        <v>2</v>
      </c>
      <c r="AD2158" s="88">
        <v>0</v>
      </c>
      <c r="AE2158" s="88" t="s">
        <v>1693</v>
      </c>
      <c r="AF2158" s="88" t="b">
        <v>0</v>
      </c>
      <c r="AG2158" s="88" t="b">
        <v>0</v>
      </c>
      <c r="AH2158" s="88"/>
      <c r="AI2158" s="88"/>
      <c r="AJ2158" s="88"/>
      <c r="AK2158" s="88" t="s">
        <v>11400</v>
      </c>
      <c r="AL2158" s="88" t="s">
        <v>11401</v>
      </c>
      <c r="AM2158" s="88" t="s">
        <v>11400</v>
      </c>
      <c r="AN2158" s="88">
        <v>0</v>
      </c>
      <c r="AO2158" s="88" t="s">
        <v>11400</v>
      </c>
      <c r="AP2158" s="88" t="b">
        <v>0</v>
      </c>
      <c r="AQ2158" s="88" t="b">
        <v>0</v>
      </c>
      <c r="AR2158" s="88"/>
      <c r="AS2158" s="88" t="b">
        <v>0</v>
      </c>
      <c r="AT2158" s="88">
        <v>0</v>
      </c>
      <c r="AU2158" s="88">
        <v>1</v>
      </c>
    </row>
    <row r="2159" spans="1:47" ht="15" customHeight="1" x14ac:dyDescent="0.3">
      <c r="A2159" s="46" t="s">
        <v>1510</v>
      </c>
      <c r="B2159" s="46" t="s">
        <v>1510</v>
      </c>
      <c r="C2159" s="50"/>
      <c r="D2159" s="51"/>
      <c r="E2159" s="81"/>
      <c r="F2159" s="52"/>
      <c r="G2159" s="50"/>
      <c r="H2159" s="54"/>
      <c r="I2159" s="53"/>
      <c r="J2159" s="53"/>
      <c r="K2159" s="65"/>
      <c r="L2159" s="79"/>
      <c r="M2159" s="79"/>
      <c r="N2159" s="60"/>
      <c r="O2159" s="88" t="s">
        <v>1736</v>
      </c>
      <c r="P2159" s="83">
        <v>45031.997789351852</v>
      </c>
      <c r="Q2159" s="88"/>
      <c r="R2159" s="78" t="s">
        <v>11420</v>
      </c>
      <c r="S2159" s="88" t="s">
        <v>11400</v>
      </c>
      <c r="T2159" s="88" t="s">
        <v>1742</v>
      </c>
      <c r="U2159" s="88" t="s">
        <v>11404</v>
      </c>
      <c r="V2159" s="88" t="s">
        <v>11401</v>
      </c>
      <c r="W2159" s="78" t="s">
        <v>11421</v>
      </c>
      <c r="X2159" s="83">
        <v>45031.997789351852</v>
      </c>
      <c r="Y2159" s="88" t="s">
        <v>1692</v>
      </c>
      <c r="Z2159" s="88" t="b">
        <v>0</v>
      </c>
      <c r="AA2159" s="88" t="b">
        <v>0</v>
      </c>
      <c r="AB2159" s="88"/>
      <c r="AC2159" s="88">
        <v>2</v>
      </c>
      <c r="AD2159" s="88">
        <v>0</v>
      </c>
      <c r="AE2159" s="88" t="s">
        <v>1693</v>
      </c>
      <c r="AF2159" s="88" t="b">
        <v>0</v>
      </c>
      <c r="AG2159" s="88" t="b">
        <v>0</v>
      </c>
      <c r="AH2159" s="88" t="s">
        <v>11422</v>
      </c>
      <c r="AI2159" s="88" t="b">
        <v>0</v>
      </c>
      <c r="AJ2159" s="88">
        <v>1</v>
      </c>
      <c r="AK2159" s="88"/>
      <c r="AL2159" s="88"/>
      <c r="AM2159" s="88" t="s">
        <v>11400</v>
      </c>
      <c r="AN2159" s="88">
        <v>0</v>
      </c>
      <c r="AO2159" s="88"/>
      <c r="AP2159" s="88"/>
      <c r="AQ2159" s="88"/>
      <c r="AR2159" s="88"/>
      <c r="AS2159" s="88"/>
      <c r="AT2159" s="88"/>
      <c r="AU2159" s="88">
        <v>1</v>
      </c>
    </row>
    <row r="2160" spans="1:47" ht="15" customHeight="1" x14ac:dyDescent="0.3">
      <c r="A2160" s="46" t="s">
        <v>669</v>
      </c>
      <c r="B2160" s="46" t="s">
        <v>1513</v>
      </c>
      <c r="C2160" s="50"/>
      <c r="D2160" s="51"/>
      <c r="E2160" s="81"/>
      <c r="F2160" s="52"/>
      <c r="G2160" s="50"/>
      <c r="H2160" s="54"/>
      <c r="I2160" s="53"/>
      <c r="J2160" s="53"/>
      <c r="K2160" s="65"/>
      <c r="L2160" s="79"/>
      <c r="M2160" s="79"/>
      <c r="N2160" s="60"/>
      <c r="O2160" s="88" t="s">
        <v>1697</v>
      </c>
      <c r="P2160" s="83">
        <v>45033.282523148147</v>
      </c>
      <c r="Q2160" s="88" t="s">
        <v>11423</v>
      </c>
      <c r="R2160" s="88"/>
      <c r="S2160" s="88" t="s">
        <v>11424</v>
      </c>
      <c r="T2160" s="88" t="s">
        <v>1742</v>
      </c>
      <c r="U2160" s="88" t="s">
        <v>4932</v>
      </c>
      <c r="V2160" s="88" t="s">
        <v>11425</v>
      </c>
      <c r="W2160" s="78" t="s">
        <v>11426</v>
      </c>
      <c r="X2160" s="83">
        <v>45033.282523148147</v>
      </c>
      <c r="Y2160" s="88" t="s">
        <v>1692</v>
      </c>
      <c r="Z2160" s="88" t="b">
        <v>0</v>
      </c>
      <c r="AA2160" s="88" t="b">
        <v>0</v>
      </c>
      <c r="AB2160" s="88"/>
      <c r="AC2160" s="88">
        <v>1</v>
      </c>
      <c r="AD2160" s="88">
        <v>0</v>
      </c>
      <c r="AE2160" s="88" t="s">
        <v>1693</v>
      </c>
      <c r="AF2160" s="88" t="b">
        <v>0</v>
      </c>
      <c r="AG2160" s="88" t="b">
        <v>0</v>
      </c>
      <c r="AH2160" s="88"/>
      <c r="AI2160" s="88"/>
      <c r="AJ2160" s="88"/>
      <c r="AK2160" s="88" t="s">
        <v>11427</v>
      </c>
      <c r="AL2160" s="88" t="s">
        <v>11428</v>
      </c>
      <c r="AM2160" s="88" t="s">
        <v>11427</v>
      </c>
      <c r="AN2160" s="88">
        <v>0</v>
      </c>
      <c r="AO2160" s="88" t="s">
        <v>11427</v>
      </c>
      <c r="AP2160" s="88" t="b">
        <v>0</v>
      </c>
      <c r="AQ2160" s="88" t="b">
        <v>0</v>
      </c>
      <c r="AR2160" s="88"/>
      <c r="AS2160" s="88" t="b">
        <v>0</v>
      </c>
      <c r="AT2160" s="88">
        <v>0</v>
      </c>
      <c r="AU2160" s="88">
        <v>1</v>
      </c>
    </row>
    <row r="2161" spans="1:47" ht="15" customHeight="1" x14ac:dyDescent="0.3">
      <c r="A2161" s="46" t="s">
        <v>1513</v>
      </c>
      <c r="B2161" s="46" t="s">
        <v>1513</v>
      </c>
      <c r="C2161" s="50"/>
      <c r="D2161" s="51"/>
      <c r="E2161" s="81"/>
      <c r="F2161" s="52"/>
      <c r="G2161" s="50"/>
      <c r="H2161" s="54"/>
      <c r="I2161" s="53"/>
      <c r="J2161" s="53"/>
      <c r="K2161" s="65"/>
      <c r="L2161" s="79"/>
      <c r="M2161" s="79"/>
      <c r="N2161" s="60"/>
      <c r="O2161" s="88" t="s">
        <v>1736</v>
      </c>
      <c r="P2161" s="83">
        <v>45032.738981481481</v>
      </c>
      <c r="Q2161" s="88" t="s">
        <v>11429</v>
      </c>
      <c r="R2161" s="88"/>
      <c r="S2161" s="88" t="s">
        <v>11427</v>
      </c>
      <c r="T2161" s="88" t="s">
        <v>1742</v>
      </c>
      <c r="U2161" s="88" t="s">
        <v>1513</v>
      </c>
      <c r="V2161" s="88" t="s">
        <v>11428</v>
      </c>
      <c r="W2161" s="78" t="s">
        <v>11430</v>
      </c>
      <c r="X2161" s="83">
        <v>45032.738981481481</v>
      </c>
      <c r="Y2161" s="88" t="s">
        <v>1692</v>
      </c>
      <c r="Z2161" s="88" t="b">
        <v>0</v>
      </c>
      <c r="AA2161" s="88" t="b">
        <v>0</v>
      </c>
      <c r="AB2161" s="88"/>
      <c r="AC2161" s="88">
        <v>0</v>
      </c>
      <c r="AD2161" s="88">
        <v>0</v>
      </c>
      <c r="AE2161" s="88" t="s">
        <v>1693</v>
      </c>
      <c r="AF2161" s="88" t="b">
        <v>0</v>
      </c>
      <c r="AG2161" s="88" t="b">
        <v>0</v>
      </c>
      <c r="AH2161" s="88" t="s">
        <v>11431</v>
      </c>
      <c r="AI2161" s="88" t="b">
        <v>0</v>
      </c>
      <c r="AJ2161" s="88">
        <v>0.33</v>
      </c>
      <c r="AK2161" s="88"/>
      <c r="AL2161" s="88"/>
      <c r="AM2161" s="88" t="s">
        <v>11427</v>
      </c>
      <c r="AN2161" s="88">
        <v>0</v>
      </c>
      <c r="AO2161" s="88"/>
      <c r="AP2161" s="88"/>
      <c r="AQ2161" s="88"/>
      <c r="AR2161" s="88"/>
      <c r="AS2161" s="88"/>
      <c r="AT2161" s="88"/>
      <c r="AU2161" s="88">
        <v>1</v>
      </c>
    </row>
    <row r="2162" spans="1:47" ht="15" customHeight="1" x14ac:dyDescent="0.3">
      <c r="A2162" s="46" t="s">
        <v>1514</v>
      </c>
      <c r="B2162" s="46" t="s">
        <v>1515</v>
      </c>
      <c r="C2162" s="50"/>
      <c r="D2162" s="51"/>
      <c r="E2162" s="81"/>
      <c r="F2162" s="52"/>
      <c r="G2162" s="50"/>
      <c r="H2162" s="54"/>
      <c r="I2162" s="53"/>
      <c r="J2162" s="53"/>
      <c r="K2162" s="65"/>
      <c r="L2162" s="79"/>
      <c r="M2162" s="79"/>
      <c r="N2162" s="60"/>
      <c r="O2162" s="88" t="s">
        <v>1697</v>
      </c>
      <c r="P2162" s="83">
        <v>45033.145740740743</v>
      </c>
      <c r="Q2162" s="88" t="s">
        <v>11432</v>
      </c>
      <c r="R2162" s="88"/>
      <c r="S2162" s="88" t="s">
        <v>11433</v>
      </c>
      <c r="T2162" s="88" t="s">
        <v>2326</v>
      </c>
      <c r="U2162" s="88" t="s">
        <v>11434</v>
      </c>
      <c r="V2162" s="88" t="s">
        <v>11435</v>
      </c>
      <c r="W2162" s="78" t="s">
        <v>11436</v>
      </c>
      <c r="X2162" s="83">
        <v>45033.145740740743</v>
      </c>
      <c r="Y2162" s="88" t="s">
        <v>1692</v>
      </c>
      <c r="Z2162" s="88" t="b">
        <v>0</v>
      </c>
      <c r="AA2162" s="88" t="b">
        <v>0</v>
      </c>
      <c r="AB2162" s="88"/>
      <c r="AC2162" s="88">
        <v>4</v>
      </c>
      <c r="AD2162" s="88">
        <v>0</v>
      </c>
      <c r="AE2162" s="88" t="s">
        <v>1693</v>
      </c>
      <c r="AF2162" s="88" t="b">
        <v>0</v>
      </c>
      <c r="AG2162" s="88" t="b">
        <v>0</v>
      </c>
      <c r="AH2162" s="88"/>
      <c r="AI2162" s="88"/>
      <c r="AJ2162" s="88"/>
      <c r="AK2162" s="88" t="s">
        <v>11437</v>
      </c>
      <c r="AL2162" s="88" t="s">
        <v>11438</v>
      </c>
      <c r="AM2162" s="88" t="s">
        <v>11437</v>
      </c>
      <c r="AN2162" s="88">
        <v>0</v>
      </c>
      <c r="AO2162" s="88" t="s">
        <v>11437</v>
      </c>
      <c r="AP2162" s="88" t="b">
        <v>0</v>
      </c>
      <c r="AQ2162" s="88" t="b">
        <v>0</v>
      </c>
      <c r="AR2162" s="88"/>
      <c r="AS2162" s="88" t="b">
        <v>0</v>
      </c>
      <c r="AT2162" s="88">
        <v>0</v>
      </c>
      <c r="AU2162" s="88">
        <v>1</v>
      </c>
    </row>
    <row r="2163" spans="1:47" ht="15" customHeight="1" x14ac:dyDescent="0.3">
      <c r="A2163" s="46" t="s">
        <v>1516</v>
      </c>
      <c r="B2163" s="46" t="s">
        <v>1515</v>
      </c>
      <c r="C2163" s="50"/>
      <c r="D2163" s="51"/>
      <c r="E2163" s="81"/>
      <c r="F2163" s="52"/>
      <c r="G2163" s="50"/>
      <c r="H2163" s="54"/>
      <c r="I2163" s="53"/>
      <c r="J2163" s="53"/>
      <c r="K2163" s="65"/>
      <c r="L2163" s="79"/>
      <c r="M2163" s="79"/>
      <c r="N2163" s="60"/>
      <c r="O2163" s="88" t="s">
        <v>1697</v>
      </c>
      <c r="P2163" s="83">
        <v>45033.263356481482</v>
      </c>
      <c r="Q2163" s="88" t="s">
        <v>11439</v>
      </c>
      <c r="R2163" s="88"/>
      <c r="S2163" s="88" t="s">
        <v>11440</v>
      </c>
      <c r="T2163" s="88" t="s">
        <v>2326</v>
      </c>
      <c r="U2163" s="88" t="s">
        <v>11441</v>
      </c>
      <c r="V2163" s="88" t="s">
        <v>11442</v>
      </c>
      <c r="W2163" s="78" t="s">
        <v>11443</v>
      </c>
      <c r="X2163" s="83">
        <v>45033.263356481482</v>
      </c>
      <c r="Y2163" s="88" t="s">
        <v>1692</v>
      </c>
      <c r="Z2163" s="88" t="b">
        <v>0</v>
      </c>
      <c r="AA2163" s="88" t="b">
        <v>0</v>
      </c>
      <c r="AB2163" s="88"/>
      <c r="AC2163" s="88">
        <v>0</v>
      </c>
      <c r="AD2163" s="88">
        <v>0</v>
      </c>
      <c r="AE2163" s="88" t="s">
        <v>1693</v>
      </c>
      <c r="AF2163" s="88" t="b">
        <v>0</v>
      </c>
      <c r="AG2163" s="88" t="b">
        <v>0</v>
      </c>
      <c r="AH2163" s="88"/>
      <c r="AI2163" s="88"/>
      <c r="AJ2163" s="88"/>
      <c r="AK2163" s="88" t="s">
        <v>11437</v>
      </c>
      <c r="AL2163" s="88" t="s">
        <v>11438</v>
      </c>
      <c r="AM2163" s="88" t="s">
        <v>11437</v>
      </c>
      <c r="AN2163" s="88">
        <v>0</v>
      </c>
      <c r="AO2163" s="88" t="s">
        <v>11437</v>
      </c>
      <c r="AP2163" s="88" t="b">
        <v>0</v>
      </c>
      <c r="AQ2163" s="88" t="b">
        <v>0</v>
      </c>
      <c r="AR2163" s="88"/>
      <c r="AS2163" s="88" t="b">
        <v>0</v>
      </c>
      <c r="AT2163" s="88">
        <v>0</v>
      </c>
      <c r="AU2163" s="88">
        <v>1</v>
      </c>
    </row>
    <row r="2164" spans="1:47" ht="15" customHeight="1" x14ac:dyDescent="0.3">
      <c r="A2164" s="46" t="s">
        <v>1515</v>
      </c>
      <c r="B2164" s="46" t="s">
        <v>848</v>
      </c>
      <c r="C2164" s="50"/>
      <c r="D2164" s="51"/>
      <c r="E2164" s="81"/>
      <c r="F2164" s="52"/>
      <c r="G2164" s="50"/>
      <c r="H2164" s="54"/>
      <c r="I2164" s="53"/>
      <c r="J2164" s="53"/>
      <c r="K2164" s="65"/>
      <c r="L2164" s="79"/>
      <c r="M2164" s="79"/>
      <c r="N2164" s="60"/>
      <c r="O2164" s="88" t="s">
        <v>1686</v>
      </c>
      <c r="P2164" s="83">
        <v>45033.586516203701</v>
      </c>
      <c r="Q2164" s="88" t="s">
        <v>11444</v>
      </c>
      <c r="R2164" s="88"/>
      <c r="S2164" s="88" t="s">
        <v>11445</v>
      </c>
      <c r="T2164" s="88" t="s">
        <v>2326</v>
      </c>
      <c r="U2164" s="88" t="s">
        <v>11446</v>
      </c>
      <c r="V2164" s="88" t="s">
        <v>11447</v>
      </c>
      <c r="W2164" s="78" t="s">
        <v>11448</v>
      </c>
      <c r="X2164" s="83">
        <v>45033.586516203701</v>
      </c>
      <c r="Y2164" s="88" t="s">
        <v>1692</v>
      </c>
      <c r="Z2164" s="88" t="b">
        <v>0</v>
      </c>
      <c r="AA2164" s="88" t="b">
        <v>0</v>
      </c>
      <c r="AB2164" s="88"/>
      <c r="AC2164" s="88">
        <v>1</v>
      </c>
      <c r="AD2164" s="88">
        <v>0</v>
      </c>
      <c r="AE2164" s="88" t="s">
        <v>1693</v>
      </c>
      <c r="AF2164" s="88" t="b">
        <v>0</v>
      </c>
      <c r="AG2164" s="88" t="b">
        <v>0</v>
      </c>
      <c r="AH2164" s="88"/>
      <c r="AI2164" s="88"/>
      <c r="AJ2164" s="88"/>
      <c r="AK2164" s="88" t="s">
        <v>11449</v>
      </c>
      <c r="AL2164" s="88" t="s">
        <v>11450</v>
      </c>
      <c r="AM2164" s="88" t="s">
        <v>11449</v>
      </c>
      <c r="AN2164" s="88">
        <v>0</v>
      </c>
      <c r="AO2164" s="88" t="s">
        <v>11437</v>
      </c>
      <c r="AP2164" s="88" t="b">
        <v>1</v>
      </c>
      <c r="AQ2164" s="88" t="b">
        <v>0</v>
      </c>
      <c r="AR2164" s="88"/>
      <c r="AS2164" s="88" t="b">
        <v>0</v>
      </c>
      <c r="AT2164" s="88">
        <v>1</v>
      </c>
      <c r="AU2164" s="88">
        <v>3</v>
      </c>
    </row>
    <row r="2165" spans="1:47" ht="15" customHeight="1" x14ac:dyDescent="0.3">
      <c r="A2165" s="46" t="s">
        <v>1515</v>
      </c>
      <c r="B2165" s="46" t="s">
        <v>848</v>
      </c>
      <c r="C2165" s="50"/>
      <c r="D2165" s="51"/>
      <c r="E2165" s="81"/>
      <c r="F2165" s="52"/>
      <c r="G2165" s="50"/>
      <c r="H2165" s="54"/>
      <c r="I2165" s="53"/>
      <c r="J2165" s="53"/>
      <c r="K2165" s="65"/>
      <c r="L2165" s="79"/>
      <c r="M2165" s="79"/>
      <c r="N2165" s="60"/>
      <c r="O2165" s="88" t="s">
        <v>1686</v>
      </c>
      <c r="P2165" s="83">
        <v>45033.587025462963</v>
      </c>
      <c r="Q2165" s="88" t="s">
        <v>11451</v>
      </c>
      <c r="R2165" s="88"/>
      <c r="S2165" s="88" t="s">
        <v>11452</v>
      </c>
      <c r="T2165" s="88" t="s">
        <v>2326</v>
      </c>
      <c r="U2165" s="88" t="s">
        <v>11446</v>
      </c>
      <c r="V2165" s="88" t="s">
        <v>11453</v>
      </c>
      <c r="W2165" s="78" t="s">
        <v>11454</v>
      </c>
      <c r="X2165" s="83">
        <v>45033.587025462963</v>
      </c>
      <c r="Y2165" s="88" t="s">
        <v>1692</v>
      </c>
      <c r="Z2165" s="88" t="b">
        <v>0</v>
      </c>
      <c r="AA2165" s="88" t="b">
        <v>0</v>
      </c>
      <c r="AB2165" s="88"/>
      <c r="AC2165" s="88">
        <v>1</v>
      </c>
      <c r="AD2165" s="88">
        <v>0</v>
      </c>
      <c r="AE2165" s="88" t="s">
        <v>1693</v>
      </c>
      <c r="AF2165" s="88" t="b">
        <v>0</v>
      </c>
      <c r="AG2165" s="88" t="b">
        <v>0</v>
      </c>
      <c r="AH2165" s="88"/>
      <c r="AI2165" s="88"/>
      <c r="AJ2165" s="88"/>
      <c r="AK2165" s="88" t="s">
        <v>11449</v>
      </c>
      <c r="AL2165" s="88" t="s">
        <v>11450</v>
      </c>
      <c r="AM2165" s="88" t="s">
        <v>11449</v>
      </c>
      <c r="AN2165" s="88">
        <v>0</v>
      </c>
      <c r="AO2165" s="88" t="s">
        <v>11437</v>
      </c>
      <c r="AP2165" s="88" t="b">
        <v>1</v>
      </c>
      <c r="AQ2165" s="88" t="b">
        <v>0</v>
      </c>
      <c r="AR2165" s="88"/>
      <c r="AS2165" s="88" t="b">
        <v>0</v>
      </c>
      <c r="AT2165" s="88">
        <v>1</v>
      </c>
      <c r="AU2165" s="88">
        <v>3</v>
      </c>
    </row>
    <row r="2166" spans="1:47" ht="15" customHeight="1" x14ac:dyDescent="0.3">
      <c r="A2166" s="46" t="s">
        <v>1515</v>
      </c>
      <c r="B2166" s="46" t="s">
        <v>848</v>
      </c>
      <c r="C2166" s="50"/>
      <c r="D2166" s="51"/>
      <c r="E2166" s="81"/>
      <c r="F2166" s="52"/>
      <c r="G2166" s="50"/>
      <c r="H2166" s="54"/>
      <c r="I2166" s="53"/>
      <c r="J2166" s="53"/>
      <c r="K2166" s="65"/>
      <c r="L2166" s="79"/>
      <c r="M2166" s="79"/>
      <c r="N2166" s="60"/>
      <c r="O2166" s="88" t="s">
        <v>1686</v>
      </c>
      <c r="P2166" s="83">
        <v>45033.587557870371</v>
      </c>
      <c r="Q2166" s="88" t="s">
        <v>11455</v>
      </c>
      <c r="R2166" s="88"/>
      <c r="S2166" s="88" t="s">
        <v>11456</v>
      </c>
      <c r="T2166" s="88" t="s">
        <v>2326</v>
      </c>
      <c r="U2166" s="88" t="s">
        <v>11446</v>
      </c>
      <c r="V2166" s="88" t="s">
        <v>11457</v>
      </c>
      <c r="W2166" s="78" t="s">
        <v>11458</v>
      </c>
      <c r="X2166" s="83">
        <v>45033.587557870371</v>
      </c>
      <c r="Y2166" s="88" t="s">
        <v>1692</v>
      </c>
      <c r="Z2166" s="88" t="b">
        <v>0</v>
      </c>
      <c r="AA2166" s="88" t="b">
        <v>0</v>
      </c>
      <c r="AB2166" s="88"/>
      <c r="AC2166" s="88">
        <v>1</v>
      </c>
      <c r="AD2166" s="88">
        <v>0</v>
      </c>
      <c r="AE2166" s="88" t="s">
        <v>1693</v>
      </c>
      <c r="AF2166" s="88" t="b">
        <v>0</v>
      </c>
      <c r="AG2166" s="88" t="b">
        <v>0</v>
      </c>
      <c r="AH2166" s="88"/>
      <c r="AI2166" s="88"/>
      <c r="AJ2166" s="88"/>
      <c r="AK2166" s="88" t="s">
        <v>11449</v>
      </c>
      <c r="AL2166" s="88" t="s">
        <v>11450</v>
      </c>
      <c r="AM2166" s="88" t="s">
        <v>11449</v>
      </c>
      <c r="AN2166" s="88">
        <v>0</v>
      </c>
      <c r="AO2166" s="88" t="s">
        <v>11437</v>
      </c>
      <c r="AP2166" s="88" t="b">
        <v>1</v>
      </c>
      <c r="AQ2166" s="88" t="b">
        <v>0</v>
      </c>
      <c r="AR2166" s="88"/>
      <c r="AS2166" s="88" t="b">
        <v>0</v>
      </c>
      <c r="AT2166" s="88">
        <v>1</v>
      </c>
      <c r="AU2166" s="88">
        <v>3</v>
      </c>
    </row>
    <row r="2167" spans="1:47" ht="15" customHeight="1" x14ac:dyDescent="0.3">
      <c r="A2167" s="46" t="s">
        <v>848</v>
      </c>
      <c r="B2167" s="46" t="s">
        <v>1515</v>
      </c>
      <c r="C2167" s="50"/>
      <c r="D2167" s="51"/>
      <c r="E2167" s="81"/>
      <c r="F2167" s="52"/>
      <c r="G2167" s="50"/>
      <c r="H2167" s="54"/>
      <c r="I2167" s="53"/>
      <c r="J2167" s="53"/>
      <c r="K2167" s="65"/>
      <c r="L2167" s="79"/>
      <c r="M2167" s="79"/>
      <c r="N2167" s="60"/>
      <c r="O2167" s="88" t="s">
        <v>1697</v>
      </c>
      <c r="P2167" s="83">
        <v>45033.579155092593</v>
      </c>
      <c r="Q2167" s="88" t="s">
        <v>11459</v>
      </c>
      <c r="R2167" s="88"/>
      <c r="S2167" s="88" t="s">
        <v>11449</v>
      </c>
      <c r="T2167" s="88" t="s">
        <v>2326</v>
      </c>
      <c r="U2167" s="88" t="s">
        <v>6187</v>
      </c>
      <c r="V2167" s="88" t="s">
        <v>11450</v>
      </c>
      <c r="W2167" s="78" t="s">
        <v>11460</v>
      </c>
      <c r="X2167" s="83">
        <v>45033.579155092593</v>
      </c>
      <c r="Y2167" s="88" t="s">
        <v>1692</v>
      </c>
      <c r="Z2167" s="88" t="b">
        <v>0</v>
      </c>
      <c r="AA2167" s="88" t="b">
        <v>0</v>
      </c>
      <c r="AB2167" s="88"/>
      <c r="AC2167" s="88">
        <v>1</v>
      </c>
      <c r="AD2167" s="88">
        <v>0</v>
      </c>
      <c r="AE2167" s="88" t="s">
        <v>1693</v>
      </c>
      <c r="AF2167" s="88" t="b">
        <v>0</v>
      </c>
      <c r="AG2167" s="88" t="b">
        <v>0</v>
      </c>
      <c r="AH2167" s="88"/>
      <c r="AI2167" s="88"/>
      <c r="AJ2167" s="88"/>
      <c r="AK2167" s="88" t="s">
        <v>11437</v>
      </c>
      <c r="AL2167" s="88" t="s">
        <v>11438</v>
      </c>
      <c r="AM2167" s="88" t="s">
        <v>11437</v>
      </c>
      <c r="AN2167" s="88">
        <v>3</v>
      </c>
      <c r="AO2167" s="88" t="s">
        <v>11437</v>
      </c>
      <c r="AP2167" s="88" t="b">
        <v>0</v>
      </c>
      <c r="AQ2167" s="88" t="b">
        <v>0</v>
      </c>
      <c r="AR2167" s="88"/>
      <c r="AS2167" s="88" t="b">
        <v>0</v>
      </c>
      <c r="AT2167" s="88">
        <v>0</v>
      </c>
      <c r="AU2167" s="88">
        <v>1</v>
      </c>
    </row>
    <row r="2168" spans="1:47" ht="15" customHeight="1" x14ac:dyDescent="0.3">
      <c r="A2168" s="46" t="s">
        <v>1517</v>
      </c>
      <c r="B2168" s="46" t="s">
        <v>1515</v>
      </c>
      <c r="C2168" s="50"/>
      <c r="D2168" s="51"/>
      <c r="E2168" s="81"/>
      <c r="F2168" s="52"/>
      <c r="G2168" s="50"/>
      <c r="H2168" s="54"/>
      <c r="I2168" s="53"/>
      <c r="J2168" s="53"/>
      <c r="K2168" s="65"/>
      <c r="L2168" s="79"/>
      <c r="M2168" s="79"/>
      <c r="N2168" s="60"/>
      <c r="O2168" s="88" t="s">
        <v>1697</v>
      </c>
      <c r="P2168" s="83">
        <v>45033.602731481478</v>
      </c>
      <c r="Q2168" s="88" t="s">
        <v>11461</v>
      </c>
      <c r="R2168" s="88"/>
      <c r="S2168" s="88" t="s">
        <v>11462</v>
      </c>
      <c r="T2168" s="88" t="s">
        <v>2326</v>
      </c>
      <c r="U2168" s="88" t="s">
        <v>11463</v>
      </c>
      <c r="V2168" s="88" t="s">
        <v>11464</v>
      </c>
      <c r="W2168" s="78" t="s">
        <v>11465</v>
      </c>
      <c r="X2168" s="83">
        <v>45033.602731481478</v>
      </c>
      <c r="Y2168" s="88" t="s">
        <v>1692</v>
      </c>
      <c r="Z2168" s="88" t="b">
        <v>0</v>
      </c>
      <c r="AA2168" s="88" t="b">
        <v>0</v>
      </c>
      <c r="AB2168" s="88"/>
      <c r="AC2168" s="88">
        <v>2</v>
      </c>
      <c r="AD2168" s="88">
        <v>0</v>
      </c>
      <c r="AE2168" s="88" t="s">
        <v>1693</v>
      </c>
      <c r="AF2168" s="88" t="b">
        <v>0</v>
      </c>
      <c r="AG2168" s="88" t="b">
        <v>0</v>
      </c>
      <c r="AH2168" s="88"/>
      <c r="AI2168" s="88"/>
      <c r="AJ2168" s="88"/>
      <c r="AK2168" s="88" t="s">
        <v>11437</v>
      </c>
      <c r="AL2168" s="88" t="s">
        <v>11438</v>
      </c>
      <c r="AM2168" s="88" t="s">
        <v>11437</v>
      </c>
      <c r="AN2168" s="88">
        <v>0</v>
      </c>
      <c r="AO2168" s="88" t="s">
        <v>11437</v>
      </c>
      <c r="AP2168" s="88" t="b">
        <v>0</v>
      </c>
      <c r="AQ2168" s="88" t="b">
        <v>0</v>
      </c>
      <c r="AR2168" s="88"/>
      <c r="AS2168" s="88" t="b">
        <v>0</v>
      </c>
      <c r="AT2168" s="88">
        <v>0</v>
      </c>
      <c r="AU2168" s="88">
        <v>1</v>
      </c>
    </row>
    <row r="2169" spans="1:47" ht="15" customHeight="1" x14ac:dyDescent="0.3">
      <c r="A2169" s="46" t="s">
        <v>1515</v>
      </c>
      <c r="B2169" s="46" t="s">
        <v>1515</v>
      </c>
      <c r="C2169" s="50"/>
      <c r="D2169" s="51"/>
      <c r="E2169" s="81"/>
      <c r="F2169" s="52"/>
      <c r="G2169" s="50"/>
      <c r="H2169" s="54"/>
      <c r="I2169" s="53"/>
      <c r="J2169" s="53"/>
      <c r="K2169" s="65"/>
      <c r="L2169" s="79"/>
      <c r="M2169" s="79"/>
      <c r="N2169" s="60"/>
      <c r="O2169" s="88" t="s">
        <v>1736</v>
      </c>
      <c r="P2169" s="83">
        <v>45033.137870370374</v>
      </c>
      <c r="Q2169" s="88"/>
      <c r="R2169" s="78" t="s">
        <v>11466</v>
      </c>
      <c r="S2169" s="88" t="s">
        <v>11437</v>
      </c>
      <c r="T2169" s="88" t="s">
        <v>2326</v>
      </c>
      <c r="U2169" s="88" t="s">
        <v>11446</v>
      </c>
      <c r="V2169" s="88" t="s">
        <v>11438</v>
      </c>
      <c r="W2169" s="78" t="s">
        <v>11467</v>
      </c>
      <c r="X2169" s="83">
        <v>45033.137870370374</v>
      </c>
      <c r="Y2169" s="88" t="s">
        <v>1692</v>
      </c>
      <c r="Z2169" s="88" t="b">
        <v>0</v>
      </c>
      <c r="AA2169" s="88" t="b">
        <v>0</v>
      </c>
      <c r="AB2169" s="88"/>
      <c r="AC2169" s="88">
        <v>18</v>
      </c>
      <c r="AD2169" s="88">
        <v>2</v>
      </c>
      <c r="AE2169" s="88" t="s">
        <v>1693</v>
      </c>
      <c r="AF2169" s="88" t="b">
        <v>0</v>
      </c>
      <c r="AG2169" s="88" t="b">
        <v>0</v>
      </c>
      <c r="AH2169" s="88" t="s">
        <v>11468</v>
      </c>
      <c r="AI2169" s="88" t="b">
        <v>0</v>
      </c>
      <c r="AJ2169" s="88">
        <v>0.89</v>
      </c>
      <c r="AK2169" s="88"/>
      <c r="AL2169" s="88"/>
      <c r="AM2169" s="88" t="s">
        <v>11437</v>
      </c>
      <c r="AN2169" s="88">
        <v>0</v>
      </c>
      <c r="AO2169" s="88"/>
      <c r="AP2169" s="88"/>
      <c r="AQ2169" s="88"/>
      <c r="AR2169" s="88"/>
      <c r="AS2169" s="88"/>
      <c r="AT2169" s="88"/>
      <c r="AU2169" s="88">
        <v>1</v>
      </c>
    </row>
    <row r="2170" spans="1:47" ht="15" customHeight="1" x14ac:dyDescent="0.3">
      <c r="A2170" s="46" t="s">
        <v>1518</v>
      </c>
      <c r="B2170" s="46" t="s">
        <v>1518</v>
      </c>
      <c r="C2170" s="50"/>
      <c r="D2170" s="51"/>
      <c r="E2170" s="81"/>
      <c r="F2170" s="52"/>
      <c r="G2170" s="50"/>
      <c r="H2170" s="54"/>
      <c r="I2170" s="53"/>
      <c r="J2170" s="53"/>
      <c r="K2170" s="65"/>
      <c r="L2170" s="79"/>
      <c r="M2170" s="79"/>
      <c r="N2170" s="60"/>
      <c r="O2170" s="88" t="s">
        <v>1736</v>
      </c>
      <c r="P2170" s="83">
        <v>45033.083541666667</v>
      </c>
      <c r="Q2170" s="88"/>
      <c r="R2170" s="78" t="s">
        <v>11469</v>
      </c>
      <c r="S2170" s="88" t="s">
        <v>11470</v>
      </c>
      <c r="T2170" s="88" t="s">
        <v>11471</v>
      </c>
      <c r="U2170" s="88" t="s">
        <v>11472</v>
      </c>
      <c r="V2170" s="88" t="s">
        <v>11473</v>
      </c>
      <c r="W2170" s="78" t="s">
        <v>11474</v>
      </c>
      <c r="X2170" s="83">
        <v>45033.083541666667</v>
      </c>
      <c r="Y2170" s="88" t="s">
        <v>1692</v>
      </c>
      <c r="Z2170" s="88" t="b">
        <v>0</v>
      </c>
      <c r="AA2170" s="88" t="b">
        <v>0</v>
      </c>
      <c r="AB2170" s="88"/>
      <c r="AC2170" s="88">
        <v>1</v>
      </c>
      <c r="AD2170" s="88">
        <v>0</v>
      </c>
      <c r="AE2170" s="88" t="s">
        <v>1693</v>
      </c>
      <c r="AF2170" s="88" t="b">
        <v>0</v>
      </c>
      <c r="AG2170" s="88" t="b">
        <v>0</v>
      </c>
      <c r="AH2170" s="88" t="s">
        <v>11475</v>
      </c>
      <c r="AI2170" s="88" t="b">
        <v>0</v>
      </c>
      <c r="AJ2170" s="88">
        <v>1</v>
      </c>
      <c r="AK2170" s="88"/>
      <c r="AL2170" s="88"/>
      <c r="AM2170" s="88" t="s">
        <v>11470</v>
      </c>
      <c r="AN2170" s="88">
        <v>0</v>
      </c>
      <c r="AO2170" s="88"/>
      <c r="AP2170" s="88"/>
      <c r="AQ2170" s="88"/>
      <c r="AR2170" s="88"/>
      <c r="AS2170" s="88"/>
      <c r="AT2170" s="88"/>
      <c r="AU2170" s="88">
        <v>2</v>
      </c>
    </row>
    <row r="2171" spans="1:47" ht="15" customHeight="1" x14ac:dyDescent="0.3">
      <c r="A2171" s="46" t="s">
        <v>1518</v>
      </c>
      <c r="B2171" s="46" t="s">
        <v>1518</v>
      </c>
      <c r="C2171" s="50"/>
      <c r="D2171" s="51"/>
      <c r="E2171" s="81"/>
      <c r="F2171" s="52"/>
      <c r="G2171" s="50"/>
      <c r="H2171" s="54"/>
      <c r="I2171" s="53"/>
      <c r="J2171" s="53"/>
      <c r="K2171" s="65"/>
      <c r="L2171" s="79"/>
      <c r="M2171" s="79"/>
      <c r="N2171" s="60"/>
      <c r="O2171" s="88" t="s">
        <v>1736</v>
      </c>
      <c r="P2171" s="83">
        <v>45034.292430555557</v>
      </c>
      <c r="Q2171" s="88"/>
      <c r="R2171" s="78" t="s">
        <v>11476</v>
      </c>
      <c r="S2171" s="88" t="s">
        <v>11477</v>
      </c>
      <c r="T2171" s="88" t="s">
        <v>11471</v>
      </c>
      <c r="U2171" s="88" t="s">
        <v>11472</v>
      </c>
      <c r="V2171" s="88" t="s">
        <v>11478</v>
      </c>
      <c r="W2171" s="78" t="s">
        <v>11479</v>
      </c>
      <c r="X2171" s="83">
        <v>45034.292430555557</v>
      </c>
      <c r="Y2171" s="88" t="s">
        <v>1692</v>
      </c>
      <c r="Z2171" s="88" t="b">
        <v>0</v>
      </c>
      <c r="AA2171" s="88" t="b">
        <v>0</v>
      </c>
      <c r="AB2171" s="88"/>
      <c r="AC2171" s="88">
        <v>1</v>
      </c>
      <c r="AD2171" s="88">
        <v>0</v>
      </c>
      <c r="AE2171" s="88" t="s">
        <v>1693</v>
      </c>
      <c r="AF2171" s="88" t="b">
        <v>0</v>
      </c>
      <c r="AG2171" s="88" t="b">
        <v>0</v>
      </c>
      <c r="AH2171" s="88" t="s">
        <v>11480</v>
      </c>
      <c r="AI2171" s="88" t="b">
        <v>0</v>
      </c>
      <c r="AJ2171" s="88">
        <v>1</v>
      </c>
      <c r="AK2171" s="88"/>
      <c r="AL2171" s="88"/>
      <c r="AM2171" s="88" t="s">
        <v>11477</v>
      </c>
      <c r="AN2171" s="88">
        <v>0</v>
      </c>
      <c r="AO2171" s="88"/>
      <c r="AP2171" s="88"/>
      <c r="AQ2171" s="88"/>
      <c r="AR2171" s="88"/>
      <c r="AS2171" s="88"/>
      <c r="AT2171" s="88"/>
      <c r="AU2171" s="88">
        <v>2</v>
      </c>
    </row>
    <row r="2172" spans="1:47" ht="15" customHeight="1" x14ac:dyDescent="0.3">
      <c r="A2172" s="46" t="s">
        <v>1519</v>
      </c>
      <c r="B2172" s="46" t="s">
        <v>1519</v>
      </c>
      <c r="C2172" s="50"/>
      <c r="D2172" s="51"/>
      <c r="E2172" s="81"/>
      <c r="F2172" s="52"/>
      <c r="G2172" s="50"/>
      <c r="H2172" s="54"/>
      <c r="I2172" s="53"/>
      <c r="J2172" s="53"/>
      <c r="K2172" s="65"/>
      <c r="L2172" s="79"/>
      <c r="M2172" s="79"/>
      <c r="N2172" s="60"/>
      <c r="O2172" s="88" t="s">
        <v>1736</v>
      </c>
      <c r="P2172" s="83">
        <v>45033.588495370372</v>
      </c>
      <c r="Q2172" s="88"/>
      <c r="R2172" s="78" t="s">
        <v>11481</v>
      </c>
      <c r="S2172" s="88" t="s">
        <v>11482</v>
      </c>
      <c r="T2172" s="88" t="s">
        <v>11483</v>
      </c>
      <c r="U2172" s="88" t="s">
        <v>11484</v>
      </c>
      <c r="V2172" s="88" t="s">
        <v>11485</v>
      </c>
      <c r="W2172" s="78" t="s">
        <v>11486</v>
      </c>
      <c r="X2172" s="83">
        <v>45033.588495370372</v>
      </c>
      <c r="Y2172" s="88" t="s">
        <v>1692</v>
      </c>
      <c r="Z2172" s="88" t="b">
        <v>0</v>
      </c>
      <c r="AA2172" s="88" t="b">
        <v>0</v>
      </c>
      <c r="AB2172" s="88"/>
      <c r="AC2172" s="88">
        <v>1</v>
      </c>
      <c r="AD2172" s="88">
        <v>0</v>
      </c>
      <c r="AE2172" s="88" t="s">
        <v>1693</v>
      </c>
      <c r="AF2172" s="88" t="b">
        <v>0</v>
      </c>
      <c r="AG2172" s="88" t="b">
        <v>0</v>
      </c>
      <c r="AH2172" s="88" t="s">
        <v>11487</v>
      </c>
      <c r="AI2172" s="88" t="b">
        <v>0</v>
      </c>
      <c r="AJ2172" s="88">
        <v>1</v>
      </c>
      <c r="AK2172" s="88"/>
      <c r="AL2172" s="88"/>
      <c r="AM2172" s="88" t="s">
        <v>11482</v>
      </c>
      <c r="AN2172" s="88">
        <v>0</v>
      </c>
      <c r="AO2172" s="88"/>
      <c r="AP2172" s="88"/>
      <c r="AQ2172" s="88"/>
      <c r="AR2172" s="88"/>
      <c r="AS2172" s="88"/>
      <c r="AT2172" s="88"/>
      <c r="AU2172" s="88">
        <v>1</v>
      </c>
    </row>
    <row r="2173" spans="1:47" ht="15" customHeight="1" x14ac:dyDescent="0.3">
      <c r="A2173" s="46" t="s">
        <v>1520</v>
      </c>
      <c r="B2173" s="46" t="s">
        <v>1520</v>
      </c>
      <c r="C2173" s="50"/>
      <c r="D2173" s="51"/>
      <c r="E2173" s="81"/>
      <c r="F2173" s="52"/>
      <c r="G2173" s="50"/>
      <c r="H2173" s="54"/>
      <c r="I2173" s="53"/>
      <c r="J2173" s="53"/>
      <c r="K2173" s="65"/>
      <c r="L2173" s="79"/>
      <c r="M2173" s="79"/>
      <c r="N2173" s="60"/>
      <c r="O2173" s="88" t="s">
        <v>1736</v>
      </c>
      <c r="P2173" s="83">
        <v>45033.538252314815</v>
      </c>
      <c r="Q2173" s="88"/>
      <c r="R2173" s="78" t="s">
        <v>11488</v>
      </c>
      <c r="S2173" s="88" t="s">
        <v>11489</v>
      </c>
      <c r="T2173" s="88" t="s">
        <v>11490</v>
      </c>
      <c r="U2173" s="88" t="s">
        <v>11491</v>
      </c>
      <c r="V2173" s="88" t="s">
        <v>11492</v>
      </c>
      <c r="W2173" s="78" t="s">
        <v>11493</v>
      </c>
      <c r="X2173" s="83">
        <v>45033.538252314815</v>
      </c>
      <c r="Y2173" s="88" t="s">
        <v>1692</v>
      </c>
      <c r="Z2173" s="88" t="b">
        <v>0</v>
      </c>
      <c r="AA2173" s="88" t="b">
        <v>0</v>
      </c>
      <c r="AB2173" s="88"/>
      <c r="AC2173" s="88">
        <v>1</v>
      </c>
      <c r="AD2173" s="88">
        <v>0</v>
      </c>
      <c r="AE2173" s="88" t="s">
        <v>1693</v>
      </c>
      <c r="AF2173" s="88" t="b">
        <v>0</v>
      </c>
      <c r="AG2173" s="88" t="b">
        <v>0</v>
      </c>
      <c r="AH2173" s="88" t="s">
        <v>11494</v>
      </c>
      <c r="AI2173" s="88" t="b">
        <v>0</v>
      </c>
      <c r="AJ2173" s="88">
        <v>1</v>
      </c>
      <c r="AK2173" s="88"/>
      <c r="AL2173" s="88"/>
      <c r="AM2173" s="88" t="s">
        <v>11489</v>
      </c>
      <c r="AN2173" s="88">
        <v>0</v>
      </c>
      <c r="AO2173" s="88"/>
      <c r="AP2173" s="88"/>
      <c r="AQ2173" s="88"/>
      <c r="AR2173" s="88"/>
      <c r="AS2173" s="88"/>
      <c r="AT2173" s="88"/>
      <c r="AU2173" s="88">
        <v>1</v>
      </c>
    </row>
    <row r="2174" spans="1:47" ht="15" customHeight="1" x14ac:dyDescent="0.3">
      <c r="A2174" s="46" t="s">
        <v>1521</v>
      </c>
      <c r="B2174" s="46" t="s">
        <v>1521</v>
      </c>
      <c r="C2174" s="50"/>
      <c r="D2174" s="51"/>
      <c r="E2174" s="81"/>
      <c r="F2174" s="52"/>
      <c r="G2174" s="50"/>
      <c r="H2174" s="54"/>
      <c r="I2174" s="53"/>
      <c r="J2174" s="53"/>
      <c r="K2174" s="65"/>
      <c r="L2174" s="79"/>
      <c r="M2174" s="79"/>
      <c r="N2174" s="60"/>
      <c r="O2174" s="88" t="s">
        <v>1736</v>
      </c>
      <c r="P2174" s="83">
        <v>45032.965983796297</v>
      </c>
      <c r="Q2174" s="88"/>
      <c r="R2174" s="78" t="s">
        <v>11495</v>
      </c>
      <c r="S2174" s="88" t="s">
        <v>11496</v>
      </c>
      <c r="T2174" s="88" t="s">
        <v>5235</v>
      </c>
      <c r="U2174" s="88" t="s">
        <v>1521</v>
      </c>
      <c r="V2174" s="88" t="s">
        <v>11497</v>
      </c>
      <c r="W2174" s="78" t="s">
        <v>11498</v>
      </c>
      <c r="X2174" s="83">
        <v>45032.965983796297</v>
      </c>
      <c r="Y2174" s="88" t="s">
        <v>1692</v>
      </c>
      <c r="Z2174" s="88" t="b">
        <v>0</v>
      </c>
      <c r="AA2174" s="88" t="b">
        <v>0</v>
      </c>
      <c r="AB2174" s="88"/>
      <c r="AC2174" s="88">
        <v>1</v>
      </c>
      <c r="AD2174" s="88">
        <v>1</v>
      </c>
      <c r="AE2174" s="88" t="s">
        <v>1693</v>
      </c>
      <c r="AF2174" s="88" t="b">
        <v>0</v>
      </c>
      <c r="AG2174" s="88" t="b">
        <v>0</v>
      </c>
      <c r="AH2174" s="88" t="s">
        <v>11499</v>
      </c>
      <c r="AI2174" s="88" t="b">
        <v>0</v>
      </c>
      <c r="AJ2174" s="88">
        <v>0.6</v>
      </c>
      <c r="AK2174" s="88"/>
      <c r="AL2174" s="88"/>
      <c r="AM2174" s="88" t="s">
        <v>11496</v>
      </c>
      <c r="AN2174" s="88">
        <v>0</v>
      </c>
      <c r="AO2174" s="88"/>
      <c r="AP2174" s="88"/>
      <c r="AQ2174" s="88"/>
      <c r="AR2174" s="88"/>
      <c r="AS2174" s="88"/>
      <c r="AT2174" s="88"/>
      <c r="AU2174" s="88">
        <v>7</v>
      </c>
    </row>
    <row r="2175" spans="1:47" ht="15" customHeight="1" x14ac:dyDescent="0.3">
      <c r="A2175" s="46" t="s">
        <v>1521</v>
      </c>
      <c r="B2175" s="46" t="s">
        <v>1521</v>
      </c>
      <c r="C2175" s="50"/>
      <c r="D2175" s="51"/>
      <c r="E2175" s="81"/>
      <c r="F2175" s="52"/>
      <c r="G2175" s="50"/>
      <c r="H2175" s="54"/>
      <c r="I2175" s="53"/>
      <c r="J2175" s="53"/>
      <c r="K2175" s="65"/>
      <c r="L2175" s="79"/>
      <c r="M2175" s="79"/>
      <c r="N2175" s="60"/>
      <c r="O2175" s="88" t="s">
        <v>1736</v>
      </c>
      <c r="P2175" s="83">
        <v>45032.966921296298</v>
      </c>
      <c r="Q2175" s="88"/>
      <c r="R2175" s="78" t="s">
        <v>11495</v>
      </c>
      <c r="S2175" s="88" t="s">
        <v>11500</v>
      </c>
      <c r="T2175" s="88" t="s">
        <v>1742</v>
      </c>
      <c r="U2175" s="88" t="s">
        <v>1521</v>
      </c>
      <c r="V2175" s="88" t="s">
        <v>11501</v>
      </c>
      <c r="W2175" s="78" t="s">
        <v>11502</v>
      </c>
      <c r="X2175" s="83">
        <v>45032.966921296298</v>
      </c>
      <c r="Y2175" s="88" t="s">
        <v>1692</v>
      </c>
      <c r="Z2175" s="88" t="b">
        <v>0</v>
      </c>
      <c r="AA2175" s="88" t="b">
        <v>0</v>
      </c>
      <c r="AB2175" s="88"/>
      <c r="AC2175" s="88">
        <v>1</v>
      </c>
      <c r="AD2175" s="88">
        <v>1</v>
      </c>
      <c r="AE2175" s="88" t="s">
        <v>1693</v>
      </c>
      <c r="AF2175" s="88" t="b">
        <v>0</v>
      </c>
      <c r="AG2175" s="88" t="b">
        <v>0</v>
      </c>
      <c r="AH2175" s="88" t="s">
        <v>11499</v>
      </c>
      <c r="AI2175" s="88" t="b">
        <v>0</v>
      </c>
      <c r="AJ2175" s="88">
        <v>0.67</v>
      </c>
      <c r="AK2175" s="88"/>
      <c r="AL2175" s="88"/>
      <c r="AM2175" s="88" t="s">
        <v>11500</v>
      </c>
      <c r="AN2175" s="88">
        <v>0</v>
      </c>
      <c r="AO2175" s="88"/>
      <c r="AP2175" s="88"/>
      <c r="AQ2175" s="88"/>
      <c r="AR2175" s="88"/>
      <c r="AS2175" s="88"/>
      <c r="AT2175" s="88"/>
      <c r="AU2175" s="88">
        <v>7</v>
      </c>
    </row>
    <row r="2176" spans="1:47" ht="15" customHeight="1" x14ac:dyDescent="0.3">
      <c r="A2176" s="46" t="s">
        <v>1521</v>
      </c>
      <c r="B2176" s="46" t="s">
        <v>1521</v>
      </c>
      <c r="C2176" s="50"/>
      <c r="D2176" s="51"/>
      <c r="E2176" s="81"/>
      <c r="F2176" s="52"/>
      <c r="G2176" s="50"/>
      <c r="H2176" s="54"/>
      <c r="I2176" s="53"/>
      <c r="J2176" s="53"/>
      <c r="K2176" s="65"/>
      <c r="L2176" s="79"/>
      <c r="M2176" s="79"/>
      <c r="N2176" s="60"/>
      <c r="O2176" s="88" t="s">
        <v>1736</v>
      </c>
      <c r="P2176" s="83">
        <v>45032.967048611114</v>
      </c>
      <c r="Q2176" s="88"/>
      <c r="R2176" s="78" t="s">
        <v>11495</v>
      </c>
      <c r="S2176" s="88" t="s">
        <v>11503</v>
      </c>
      <c r="T2176" s="88" t="s">
        <v>11504</v>
      </c>
      <c r="U2176" s="88" t="s">
        <v>1521</v>
      </c>
      <c r="V2176" s="88" t="s">
        <v>11505</v>
      </c>
      <c r="W2176" s="78" t="s">
        <v>11506</v>
      </c>
      <c r="X2176" s="83">
        <v>45032.967048611114</v>
      </c>
      <c r="Y2176" s="88" t="s">
        <v>1692</v>
      </c>
      <c r="Z2176" s="88" t="b">
        <v>0</v>
      </c>
      <c r="AA2176" s="88" t="b">
        <v>0</v>
      </c>
      <c r="AB2176" s="88"/>
      <c r="AC2176" s="88">
        <v>2</v>
      </c>
      <c r="AD2176" s="88">
        <v>0</v>
      </c>
      <c r="AE2176" s="88" t="s">
        <v>1693</v>
      </c>
      <c r="AF2176" s="88" t="b">
        <v>0</v>
      </c>
      <c r="AG2176" s="88" t="b">
        <v>0</v>
      </c>
      <c r="AH2176" s="88" t="s">
        <v>11499</v>
      </c>
      <c r="AI2176" s="88" t="b">
        <v>0</v>
      </c>
      <c r="AJ2176" s="88">
        <v>1</v>
      </c>
      <c r="AK2176" s="88"/>
      <c r="AL2176" s="88"/>
      <c r="AM2176" s="88" t="s">
        <v>11503</v>
      </c>
      <c r="AN2176" s="88">
        <v>0</v>
      </c>
      <c r="AO2176" s="88"/>
      <c r="AP2176" s="88"/>
      <c r="AQ2176" s="88"/>
      <c r="AR2176" s="88"/>
      <c r="AS2176" s="88"/>
      <c r="AT2176" s="88"/>
      <c r="AU2176" s="88">
        <v>7</v>
      </c>
    </row>
    <row r="2177" spans="1:47" ht="15" customHeight="1" x14ac:dyDescent="0.3">
      <c r="A2177" s="46" t="s">
        <v>1521</v>
      </c>
      <c r="B2177" s="46" t="s">
        <v>1521</v>
      </c>
      <c r="C2177" s="50"/>
      <c r="D2177" s="51"/>
      <c r="E2177" s="81"/>
      <c r="F2177" s="52"/>
      <c r="G2177" s="50"/>
      <c r="H2177" s="54"/>
      <c r="I2177" s="53"/>
      <c r="J2177" s="53"/>
      <c r="K2177" s="65"/>
      <c r="L2177" s="79"/>
      <c r="M2177" s="79"/>
      <c r="N2177" s="60"/>
      <c r="O2177" s="88" t="s">
        <v>1736</v>
      </c>
      <c r="P2177" s="83">
        <v>45032.966550925928</v>
      </c>
      <c r="Q2177" s="88"/>
      <c r="R2177" s="78" t="s">
        <v>11495</v>
      </c>
      <c r="S2177" s="88" t="s">
        <v>11507</v>
      </c>
      <c r="T2177" s="88" t="s">
        <v>11508</v>
      </c>
      <c r="U2177" s="88" t="s">
        <v>1521</v>
      </c>
      <c r="V2177" s="88" t="s">
        <v>11509</v>
      </c>
      <c r="W2177" s="78" t="s">
        <v>11510</v>
      </c>
      <c r="X2177" s="83">
        <v>45032.966550925928</v>
      </c>
      <c r="Y2177" s="88" t="s">
        <v>1692</v>
      </c>
      <c r="Z2177" s="88" t="b">
        <v>0</v>
      </c>
      <c r="AA2177" s="88" t="b">
        <v>0</v>
      </c>
      <c r="AB2177" s="88"/>
      <c r="AC2177" s="88">
        <v>0</v>
      </c>
      <c r="AD2177" s="88">
        <v>0</v>
      </c>
      <c r="AE2177" s="88" t="s">
        <v>1693</v>
      </c>
      <c r="AF2177" s="88" t="b">
        <v>0</v>
      </c>
      <c r="AG2177" s="88" t="b">
        <v>0</v>
      </c>
      <c r="AH2177" s="88" t="s">
        <v>11499</v>
      </c>
      <c r="AI2177" s="88" t="b">
        <v>0</v>
      </c>
      <c r="AJ2177" s="88">
        <v>0.5</v>
      </c>
      <c r="AK2177" s="88"/>
      <c r="AL2177" s="88"/>
      <c r="AM2177" s="88" t="s">
        <v>11507</v>
      </c>
      <c r="AN2177" s="88">
        <v>0</v>
      </c>
      <c r="AO2177" s="88"/>
      <c r="AP2177" s="88"/>
      <c r="AQ2177" s="88"/>
      <c r="AR2177" s="88"/>
      <c r="AS2177" s="88"/>
      <c r="AT2177" s="88"/>
      <c r="AU2177" s="88">
        <v>7</v>
      </c>
    </row>
    <row r="2178" spans="1:47" ht="15" customHeight="1" x14ac:dyDescent="0.3">
      <c r="A2178" s="46" t="s">
        <v>1521</v>
      </c>
      <c r="B2178" s="46" t="s">
        <v>1521</v>
      </c>
      <c r="C2178" s="50"/>
      <c r="D2178" s="51"/>
      <c r="E2178" s="81"/>
      <c r="F2178" s="52"/>
      <c r="G2178" s="50"/>
      <c r="H2178" s="54"/>
      <c r="I2178" s="53"/>
      <c r="J2178" s="53"/>
      <c r="K2178" s="65"/>
      <c r="L2178" s="79"/>
      <c r="M2178" s="79"/>
      <c r="N2178" s="60"/>
      <c r="O2178" s="88" t="s">
        <v>1736</v>
      </c>
      <c r="P2178" s="83">
        <v>45032.966192129628</v>
      </c>
      <c r="Q2178" s="88"/>
      <c r="R2178" s="78" t="s">
        <v>11495</v>
      </c>
      <c r="S2178" s="88" t="s">
        <v>11511</v>
      </c>
      <c r="T2178" s="88" t="s">
        <v>11512</v>
      </c>
      <c r="U2178" s="88" t="s">
        <v>1521</v>
      </c>
      <c r="V2178" s="88" t="s">
        <v>11513</v>
      </c>
      <c r="W2178" s="78" t="s">
        <v>11514</v>
      </c>
      <c r="X2178" s="83">
        <v>45032.966192129628</v>
      </c>
      <c r="Y2178" s="88" t="s">
        <v>1692</v>
      </c>
      <c r="Z2178" s="88" t="b">
        <v>0</v>
      </c>
      <c r="AA2178" s="88" t="b">
        <v>0</v>
      </c>
      <c r="AB2178" s="88"/>
      <c r="AC2178" s="88">
        <v>0</v>
      </c>
      <c r="AD2178" s="88">
        <v>0</v>
      </c>
      <c r="AE2178" s="88" t="s">
        <v>1693</v>
      </c>
      <c r="AF2178" s="88" t="b">
        <v>0</v>
      </c>
      <c r="AG2178" s="88" t="b">
        <v>0</v>
      </c>
      <c r="AH2178" s="88" t="s">
        <v>11499</v>
      </c>
      <c r="AI2178" s="88" t="b">
        <v>0</v>
      </c>
      <c r="AJ2178" s="88">
        <v>0.5</v>
      </c>
      <c r="AK2178" s="88"/>
      <c r="AL2178" s="88"/>
      <c r="AM2178" s="88" t="s">
        <v>11511</v>
      </c>
      <c r="AN2178" s="88">
        <v>0</v>
      </c>
      <c r="AO2178" s="88"/>
      <c r="AP2178" s="88"/>
      <c r="AQ2178" s="88"/>
      <c r="AR2178" s="88"/>
      <c r="AS2178" s="88"/>
      <c r="AT2178" s="88"/>
      <c r="AU2178" s="88">
        <v>7</v>
      </c>
    </row>
    <row r="2179" spans="1:47" ht="15" customHeight="1" x14ac:dyDescent="0.3">
      <c r="A2179" s="46" t="s">
        <v>1521</v>
      </c>
      <c r="B2179" s="46" t="s">
        <v>1521</v>
      </c>
      <c r="C2179" s="50"/>
      <c r="D2179" s="51"/>
      <c r="E2179" s="81"/>
      <c r="F2179" s="52"/>
      <c r="G2179" s="50"/>
      <c r="H2179" s="54"/>
      <c r="I2179" s="53"/>
      <c r="J2179" s="53"/>
      <c r="K2179" s="65"/>
      <c r="L2179" s="79"/>
      <c r="M2179" s="79"/>
      <c r="N2179" s="60"/>
      <c r="O2179" s="88" t="s">
        <v>1736</v>
      </c>
      <c r="P2179" s="83">
        <v>45032.966747685183</v>
      </c>
      <c r="Q2179" s="88"/>
      <c r="R2179" s="78" t="s">
        <v>11495</v>
      </c>
      <c r="S2179" s="88" t="s">
        <v>11515</v>
      </c>
      <c r="T2179" s="88" t="s">
        <v>11516</v>
      </c>
      <c r="U2179" s="88" t="s">
        <v>1521</v>
      </c>
      <c r="V2179" s="88" t="s">
        <v>11517</v>
      </c>
      <c r="W2179" s="78" t="s">
        <v>11518</v>
      </c>
      <c r="X2179" s="83">
        <v>45032.966747685183</v>
      </c>
      <c r="Y2179" s="88" t="s">
        <v>1692</v>
      </c>
      <c r="Z2179" s="88" t="b">
        <v>0</v>
      </c>
      <c r="AA2179" s="88" t="b">
        <v>0</v>
      </c>
      <c r="AB2179" s="88"/>
      <c r="AC2179" s="88">
        <v>3</v>
      </c>
      <c r="AD2179" s="88">
        <v>1</v>
      </c>
      <c r="AE2179" s="88" t="s">
        <v>1693</v>
      </c>
      <c r="AF2179" s="88" t="b">
        <v>0</v>
      </c>
      <c r="AG2179" s="88" t="b">
        <v>0</v>
      </c>
      <c r="AH2179" s="88" t="s">
        <v>11499</v>
      </c>
      <c r="AI2179" s="88" t="b">
        <v>0</v>
      </c>
      <c r="AJ2179" s="88">
        <v>0.72</v>
      </c>
      <c r="AK2179" s="88"/>
      <c r="AL2179" s="88"/>
      <c r="AM2179" s="88" t="s">
        <v>11515</v>
      </c>
      <c r="AN2179" s="88">
        <v>0</v>
      </c>
      <c r="AO2179" s="88"/>
      <c r="AP2179" s="88"/>
      <c r="AQ2179" s="88"/>
      <c r="AR2179" s="88"/>
      <c r="AS2179" s="88"/>
      <c r="AT2179" s="88"/>
      <c r="AU2179" s="88">
        <v>7</v>
      </c>
    </row>
    <row r="2180" spans="1:47" ht="15" customHeight="1" x14ac:dyDescent="0.3">
      <c r="A2180" s="46" t="s">
        <v>1521</v>
      </c>
      <c r="B2180" s="46" t="s">
        <v>1521</v>
      </c>
      <c r="C2180" s="50"/>
      <c r="D2180" s="51"/>
      <c r="E2180" s="81"/>
      <c r="F2180" s="52"/>
      <c r="G2180" s="50"/>
      <c r="H2180" s="54"/>
      <c r="I2180" s="53"/>
      <c r="J2180" s="53"/>
      <c r="K2180" s="65"/>
      <c r="L2180" s="79"/>
      <c r="M2180" s="79"/>
      <c r="N2180" s="60"/>
      <c r="O2180" s="88" t="s">
        <v>1736</v>
      </c>
      <c r="P2180" s="83">
        <v>45032.965833333335</v>
      </c>
      <c r="Q2180" s="88"/>
      <c r="R2180" s="78" t="s">
        <v>11495</v>
      </c>
      <c r="S2180" s="88" t="s">
        <v>11519</v>
      </c>
      <c r="T2180" s="88" t="s">
        <v>11520</v>
      </c>
      <c r="U2180" s="88" t="s">
        <v>1521</v>
      </c>
      <c r="V2180" s="88" t="s">
        <v>11521</v>
      </c>
      <c r="W2180" s="78" t="s">
        <v>11522</v>
      </c>
      <c r="X2180" s="83">
        <v>45032.965833333335</v>
      </c>
      <c r="Y2180" s="88" t="s">
        <v>1692</v>
      </c>
      <c r="Z2180" s="88" t="b">
        <v>0</v>
      </c>
      <c r="AA2180" s="88" t="b">
        <v>0</v>
      </c>
      <c r="AB2180" s="88"/>
      <c r="AC2180" s="88">
        <v>1</v>
      </c>
      <c r="AD2180" s="88">
        <v>0</v>
      </c>
      <c r="AE2180" s="88" t="s">
        <v>1693</v>
      </c>
      <c r="AF2180" s="88" t="b">
        <v>0</v>
      </c>
      <c r="AG2180" s="88" t="b">
        <v>0</v>
      </c>
      <c r="AH2180" s="88" t="s">
        <v>11499</v>
      </c>
      <c r="AI2180" s="88" t="b">
        <v>0</v>
      </c>
      <c r="AJ2180" s="88">
        <v>1</v>
      </c>
      <c r="AK2180" s="88"/>
      <c r="AL2180" s="88"/>
      <c r="AM2180" s="88" t="s">
        <v>11519</v>
      </c>
      <c r="AN2180" s="88">
        <v>0</v>
      </c>
      <c r="AO2180" s="88"/>
      <c r="AP2180" s="88"/>
      <c r="AQ2180" s="88"/>
      <c r="AR2180" s="88"/>
      <c r="AS2180" s="88"/>
      <c r="AT2180" s="88"/>
      <c r="AU2180" s="88">
        <v>7</v>
      </c>
    </row>
    <row r="2181" spans="1:47" ht="15" customHeight="1" x14ac:dyDescent="0.3">
      <c r="A2181" s="46" t="s">
        <v>1522</v>
      </c>
      <c r="B2181" s="46" t="s">
        <v>463</v>
      </c>
      <c r="C2181" s="50"/>
      <c r="D2181" s="51"/>
      <c r="E2181" s="81"/>
      <c r="F2181" s="52"/>
      <c r="G2181" s="50"/>
      <c r="H2181" s="54"/>
      <c r="I2181" s="53"/>
      <c r="J2181" s="53"/>
      <c r="K2181" s="65"/>
      <c r="L2181" s="79"/>
      <c r="M2181" s="79"/>
      <c r="N2181" s="60"/>
      <c r="O2181" s="88" t="s">
        <v>1686</v>
      </c>
      <c r="P2181" s="83">
        <v>45032.72210648148</v>
      </c>
      <c r="Q2181" s="88" t="s">
        <v>11523</v>
      </c>
      <c r="R2181" s="88"/>
      <c r="S2181" s="88" t="s">
        <v>11524</v>
      </c>
      <c r="T2181" s="88" t="s">
        <v>1742</v>
      </c>
      <c r="U2181" s="88" t="s">
        <v>11525</v>
      </c>
      <c r="V2181" s="88" t="s">
        <v>11526</v>
      </c>
      <c r="W2181" s="78" t="s">
        <v>11527</v>
      </c>
      <c r="X2181" s="83">
        <v>45032.72210648148</v>
      </c>
      <c r="Y2181" s="88" t="s">
        <v>1692</v>
      </c>
      <c r="Z2181" s="88" t="b">
        <v>0</v>
      </c>
      <c r="AA2181" s="88" t="b">
        <v>0</v>
      </c>
      <c r="AB2181" s="88"/>
      <c r="AC2181" s="88">
        <v>1</v>
      </c>
      <c r="AD2181" s="88">
        <v>0</v>
      </c>
      <c r="AE2181" s="88" t="s">
        <v>1693</v>
      </c>
      <c r="AF2181" s="88" t="b">
        <v>0</v>
      </c>
      <c r="AG2181" s="88" t="b">
        <v>0</v>
      </c>
      <c r="AH2181" s="88"/>
      <c r="AI2181" s="88"/>
      <c r="AJ2181" s="88"/>
      <c r="AK2181" s="88" t="s">
        <v>11528</v>
      </c>
      <c r="AL2181" s="88" t="s">
        <v>11529</v>
      </c>
      <c r="AM2181" s="88" t="s">
        <v>11528</v>
      </c>
      <c r="AN2181" s="88">
        <v>0</v>
      </c>
      <c r="AO2181" s="88" t="s">
        <v>11530</v>
      </c>
      <c r="AP2181" s="88" t="b">
        <v>0</v>
      </c>
      <c r="AQ2181" s="88" t="b">
        <v>0</v>
      </c>
      <c r="AR2181" s="88"/>
      <c r="AS2181" s="88" t="b">
        <v>0</v>
      </c>
      <c r="AT2181" s="88">
        <v>2</v>
      </c>
      <c r="AU2181" s="88">
        <v>1</v>
      </c>
    </row>
    <row r="2182" spans="1:47" ht="15" customHeight="1" x14ac:dyDescent="0.3">
      <c r="A2182" s="46" t="s">
        <v>463</v>
      </c>
      <c r="B2182" s="46" t="s">
        <v>1523</v>
      </c>
      <c r="C2182" s="50"/>
      <c r="D2182" s="51"/>
      <c r="E2182" s="81"/>
      <c r="F2182" s="52"/>
      <c r="G2182" s="50"/>
      <c r="H2182" s="54"/>
      <c r="I2182" s="53"/>
      <c r="J2182" s="53"/>
      <c r="K2182" s="65"/>
      <c r="L2182" s="79"/>
      <c r="M2182" s="79"/>
      <c r="N2182" s="60"/>
      <c r="O2182" s="88" t="s">
        <v>1686</v>
      </c>
      <c r="P2182" s="83">
        <v>45032.662118055552</v>
      </c>
      <c r="Q2182" s="88" t="s">
        <v>11531</v>
      </c>
      <c r="R2182" s="88"/>
      <c r="S2182" s="88" t="s">
        <v>11528</v>
      </c>
      <c r="T2182" s="88" t="s">
        <v>1742</v>
      </c>
      <c r="U2182" s="88" t="s">
        <v>3564</v>
      </c>
      <c r="V2182" s="88" t="s">
        <v>11529</v>
      </c>
      <c r="W2182" s="78" t="s">
        <v>11532</v>
      </c>
      <c r="X2182" s="83">
        <v>45032.662118055552</v>
      </c>
      <c r="Y2182" s="88" t="s">
        <v>1692</v>
      </c>
      <c r="Z2182" s="88" t="b">
        <v>0</v>
      </c>
      <c r="AA2182" s="88" t="b">
        <v>0</v>
      </c>
      <c r="AB2182" s="88"/>
      <c r="AC2182" s="88">
        <v>2</v>
      </c>
      <c r="AD2182" s="88">
        <v>0</v>
      </c>
      <c r="AE2182" s="88" t="s">
        <v>1693</v>
      </c>
      <c r="AF2182" s="88" t="b">
        <v>0</v>
      </c>
      <c r="AG2182" s="88" t="b">
        <v>0</v>
      </c>
      <c r="AH2182" s="88"/>
      <c r="AI2182" s="88"/>
      <c r="AJ2182" s="88"/>
      <c r="AK2182" s="88" t="s">
        <v>11533</v>
      </c>
      <c r="AL2182" s="88" t="s">
        <v>11534</v>
      </c>
      <c r="AM2182" s="88" t="s">
        <v>11533</v>
      </c>
      <c r="AN2182" s="88">
        <v>1</v>
      </c>
      <c r="AO2182" s="88" t="s">
        <v>11530</v>
      </c>
      <c r="AP2182" s="88" t="b">
        <v>0</v>
      </c>
      <c r="AQ2182" s="88" t="b">
        <v>0</v>
      </c>
      <c r="AR2182" s="88"/>
      <c r="AS2182" s="88" t="b">
        <v>0</v>
      </c>
      <c r="AT2182" s="88">
        <v>1</v>
      </c>
      <c r="AU2182" s="88">
        <v>1</v>
      </c>
    </row>
    <row r="2183" spans="1:47" ht="15" customHeight="1" x14ac:dyDescent="0.3">
      <c r="A2183" s="46" t="s">
        <v>1523</v>
      </c>
      <c r="B2183" s="46" t="s">
        <v>1524</v>
      </c>
      <c r="C2183" s="50"/>
      <c r="D2183" s="51"/>
      <c r="E2183" s="81"/>
      <c r="F2183" s="52"/>
      <c r="G2183" s="50"/>
      <c r="H2183" s="54"/>
      <c r="I2183" s="53"/>
      <c r="J2183" s="53"/>
      <c r="K2183" s="65"/>
      <c r="L2183" s="79"/>
      <c r="M2183" s="79"/>
      <c r="N2183" s="60"/>
      <c r="O2183" s="88" t="s">
        <v>1697</v>
      </c>
      <c r="P2183" s="83">
        <v>45032.516597222224</v>
      </c>
      <c r="Q2183" s="88" t="s">
        <v>11535</v>
      </c>
      <c r="R2183" s="88"/>
      <c r="S2183" s="88" t="s">
        <v>11533</v>
      </c>
      <c r="T2183" s="88" t="s">
        <v>1742</v>
      </c>
      <c r="U2183" s="88" t="s">
        <v>1523</v>
      </c>
      <c r="V2183" s="88" t="s">
        <v>11534</v>
      </c>
      <c r="W2183" s="78" t="s">
        <v>11536</v>
      </c>
      <c r="X2183" s="83">
        <v>45032.516597222224</v>
      </c>
      <c r="Y2183" s="88" t="s">
        <v>1692</v>
      </c>
      <c r="Z2183" s="88" t="b">
        <v>0</v>
      </c>
      <c r="AA2183" s="88" t="b">
        <v>0</v>
      </c>
      <c r="AB2183" s="88"/>
      <c r="AC2183" s="88">
        <v>13</v>
      </c>
      <c r="AD2183" s="88">
        <v>0</v>
      </c>
      <c r="AE2183" s="88" t="s">
        <v>1693</v>
      </c>
      <c r="AF2183" s="88" t="b">
        <v>0</v>
      </c>
      <c r="AG2183" s="88" t="b">
        <v>0</v>
      </c>
      <c r="AH2183" s="88"/>
      <c r="AI2183" s="88"/>
      <c r="AJ2183" s="88"/>
      <c r="AK2183" s="88" t="s">
        <v>11530</v>
      </c>
      <c r="AL2183" s="88" t="s">
        <v>11537</v>
      </c>
      <c r="AM2183" s="88" t="s">
        <v>11530</v>
      </c>
      <c r="AN2183" s="88">
        <v>1</v>
      </c>
      <c r="AO2183" s="88" t="s">
        <v>11530</v>
      </c>
      <c r="AP2183" s="88" t="b">
        <v>0</v>
      </c>
      <c r="AQ2183" s="88" t="b">
        <v>0</v>
      </c>
      <c r="AR2183" s="88"/>
      <c r="AS2183" s="88" t="b">
        <v>0</v>
      </c>
      <c r="AT2183" s="88">
        <v>0</v>
      </c>
      <c r="AU2183" s="88">
        <v>1</v>
      </c>
    </row>
    <row r="2184" spans="1:47" ht="15" customHeight="1" x14ac:dyDescent="0.3">
      <c r="A2184" s="46" t="s">
        <v>1524</v>
      </c>
      <c r="B2184" s="46" t="s">
        <v>1524</v>
      </c>
      <c r="C2184" s="50"/>
      <c r="D2184" s="51"/>
      <c r="E2184" s="81"/>
      <c r="F2184" s="52"/>
      <c r="G2184" s="50"/>
      <c r="H2184" s="54"/>
      <c r="I2184" s="53"/>
      <c r="J2184" s="53"/>
      <c r="K2184" s="65"/>
      <c r="L2184" s="79"/>
      <c r="M2184" s="79"/>
      <c r="N2184" s="60"/>
      <c r="O2184" s="88" t="s">
        <v>1736</v>
      </c>
      <c r="P2184" s="83">
        <v>45032.499837962961</v>
      </c>
      <c r="Q2184" s="88" t="s">
        <v>11538</v>
      </c>
      <c r="R2184" s="88"/>
      <c r="S2184" s="88" t="s">
        <v>11530</v>
      </c>
      <c r="T2184" s="88" t="s">
        <v>1742</v>
      </c>
      <c r="U2184" s="88" t="s">
        <v>1524</v>
      </c>
      <c r="V2184" s="88" t="s">
        <v>11537</v>
      </c>
      <c r="W2184" s="78" t="s">
        <v>11539</v>
      </c>
      <c r="X2184" s="83">
        <v>45032.499837962961</v>
      </c>
      <c r="Y2184" s="88" t="s">
        <v>1692</v>
      </c>
      <c r="Z2184" s="88" t="b">
        <v>0</v>
      </c>
      <c r="AA2184" s="88" t="b">
        <v>0</v>
      </c>
      <c r="AB2184" s="88"/>
      <c r="AC2184" s="88">
        <v>0</v>
      </c>
      <c r="AD2184" s="88">
        <v>0</v>
      </c>
      <c r="AE2184" s="88" t="s">
        <v>1693</v>
      </c>
      <c r="AF2184" s="88" t="b">
        <v>0</v>
      </c>
      <c r="AG2184" s="88" t="b">
        <v>0</v>
      </c>
      <c r="AH2184" s="88" t="s">
        <v>11540</v>
      </c>
      <c r="AI2184" s="88" t="b">
        <v>0</v>
      </c>
      <c r="AJ2184" s="88">
        <v>0.5</v>
      </c>
      <c r="AK2184" s="88"/>
      <c r="AL2184" s="88"/>
      <c r="AM2184" s="88" t="s">
        <v>11530</v>
      </c>
      <c r="AN2184" s="88">
        <v>0</v>
      </c>
      <c r="AO2184" s="88"/>
      <c r="AP2184" s="88"/>
      <c r="AQ2184" s="88"/>
      <c r="AR2184" s="88"/>
      <c r="AS2184" s="88"/>
      <c r="AT2184" s="88"/>
      <c r="AU2184" s="88">
        <v>1</v>
      </c>
    </row>
    <row r="2185" spans="1:47" ht="15" customHeight="1" x14ac:dyDescent="0.3">
      <c r="A2185" s="46" t="s">
        <v>1525</v>
      </c>
      <c r="B2185" s="46" t="s">
        <v>1525</v>
      </c>
      <c r="C2185" s="50"/>
      <c r="D2185" s="51"/>
      <c r="E2185" s="81"/>
      <c r="F2185" s="52"/>
      <c r="G2185" s="50"/>
      <c r="H2185" s="54"/>
      <c r="I2185" s="53"/>
      <c r="J2185" s="53"/>
      <c r="K2185" s="65"/>
      <c r="L2185" s="79"/>
      <c r="M2185" s="79"/>
      <c r="N2185" s="60"/>
      <c r="O2185" s="88" t="s">
        <v>1736</v>
      </c>
      <c r="P2185" s="83">
        <v>45032.289074074077</v>
      </c>
      <c r="Q2185" s="88"/>
      <c r="R2185" s="88" t="s">
        <v>11541</v>
      </c>
      <c r="S2185" s="88" t="s">
        <v>11542</v>
      </c>
      <c r="T2185" s="88" t="s">
        <v>1742</v>
      </c>
      <c r="U2185" s="88" t="s">
        <v>1525</v>
      </c>
      <c r="V2185" s="88" t="s">
        <v>11543</v>
      </c>
      <c r="W2185" s="78" t="s">
        <v>11544</v>
      </c>
      <c r="X2185" s="83">
        <v>45032.289074074077</v>
      </c>
      <c r="Y2185" s="88" t="s">
        <v>1692</v>
      </c>
      <c r="Z2185" s="88" t="b">
        <v>0</v>
      </c>
      <c r="AA2185" s="88" t="b">
        <v>0</v>
      </c>
      <c r="AB2185" s="88"/>
      <c r="AC2185" s="88">
        <v>1</v>
      </c>
      <c r="AD2185" s="88">
        <v>0</v>
      </c>
      <c r="AE2185" s="88" t="s">
        <v>1693</v>
      </c>
      <c r="AF2185" s="88" t="b">
        <v>0</v>
      </c>
      <c r="AG2185" s="88" t="b">
        <v>0</v>
      </c>
      <c r="AH2185" s="88" t="s">
        <v>11545</v>
      </c>
      <c r="AI2185" s="88" t="b">
        <v>0</v>
      </c>
      <c r="AJ2185" s="88">
        <v>1</v>
      </c>
      <c r="AK2185" s="88"/>
      <c r="AL2185" s="88"/>
      <c r="AM2185" s="88" t="s">
        <v>11542</v>
      </c>
      <c r="AN2185" s="88">
        <v>0</v>
      </c>
      <c r="AO2185" s="88"/>
      <c r="AP2185" s="88"/>
      <c r="AQ2185" s="88"/>
      <c r="AR2185" s="88"/>
      <c r="AS2185" s="88"/>
      <c r="AT2185" s="88"/>
      <c r="AU2185" s="88">
        <v>1</v>
      </c>
    </row>
    <row r="2186" spans="1:47" ht="15" customHeight="1" x14ac:dyDescent="0.3">
      <c r="A2186" s="46" t="s">
        <v>696</v>
      </c>
      <c r="B2186" s="46" t="s">
        <v>1526</v>
      </c>
      <c r="C2186" s="50"/>
      <c r="D2186" s="51"/>
      <c r="E2186" s="81"/>
      <c r="F2186" s="52"/>
      <c r="G2186" s="50"/>
      <c r="H2186" s="54"/>
      <c r="I2186" s="53"/>
      <c r="J2186" s="53"/>
      <c r="K2186" s="65"/>
      <c r="L2186" s="79"/>
      <c r="M2186" s="79"/>
      <c r="N2186" s="60"/>
      <c r="O2186" s="88" t="s">
        <v>1697</v>
      </c>
      <c r="P2186" s="83">
        <v>45034.074641203704</v>
      </c>
      <c r="Q2186" s="88" t="s">
        <v>11546</v>
      </c>
      <c r="R2186" s="88"/>
      <c r="S2186" s="88" t="s">
        <v>11547</v>
      </c>
      <c r="T2186" s="88" t="s">
        <v>1742</v>
      </c>
      <c r="U2186" s="88" t="s">
        <v>5101</v>
      </c>
      <c r="V2186" s="88" t="s">
        <v>11548</v>
      </c>
      <c r="W2186" s="78" t="s">
        <v>11549</v>
      </c>
      <c r="X2186" s="83">
        <v>45034.074641203704</v>
      </c>
      <c r="Y2186" s="88" t="s">
        <v>1692</v>
      </c>
      <c r="Z2186" s="88" t="b">
        <v>0</v>
      </c>
      <c r="AA2186" s="88" t="b">
        <v>0</v>
      </c>
      <c r="AB2186" s="88"/>
      <c r="AC2186" s="88">
        <v>2</v>
      </c>
      <c r="AD2186" s="88">
        <v>0</v>
      </c>
      <c r="AE2186" s="88" t="s">
        <v>1693</v>
      </c>
      <c r="AF2186" s="88" t="b">
        <v>0</v>
      </c>
      <c r="AG2186" s="88" t="b">
        <v>0</v>
      </c>
      <c r="AH2186" s="88"/>
      <c r="AI2186" s="88"/>
      <c r="AJ2186" s="88"/>
      <c r="AK2186" s="88" t="s">
        <v>11550</v>
      </c>
      <c r="AL2186" s="88" t="s">
        <v>11551</v>
      </c>
      <c r="AM2186" s="88" t="s">
        <v>11550</v>
      </c>
      <c r="AN2186" s="88">
        <v>0</v>
      </c>
      <c r="AO2186" s="88" t="s">
        <v>11550</v>
      </c>
      <c r="AP2186" s="88" t="b">
        <v>0</v>
      </c>
      <c r="AQ2186" s="88" t="b">
        <v>0</v>
      </c>
      <c r="AR2186" s="88"/>
      <c r="AS2186" s="88" t="b">
        <v>0</v>
      </c>
      <c r="AT2186" s="88">
        <v>0</v>
      </c>
      <c r="AU2186" s="88">
        <v>1</v>
      </c>
    </row>
    <row r="2187" spans="1:47" ht="15" customHeight="1" x14ac:dyDescent="0.3">
      <c r="A2187" s="46" t="s">
        <v>1526</v>
      </c>
      <c r="B2187" s="46" t="s">
        <v>1020</v>
      </c>
      <c r="C2187" s="50"/>
      <c r="D2187" s="51"/>
      <c r="E2187" s="81"/>
      <c r="F2187" s="52"/>
      <c r="G2187" s="50"/>
      <c r="H2187" s="54"/>
      <c r="I2187" s="53"/>
      <c r="J2187" s="53"/>
      <c r="K2187" s="65"/>
      <c r="L2187" s="79"/>
      <c r="M2187" s="79"/>
      <c r="N2187" s="60"/>
      <c r="O2187" s="88" t="s">
        <v>1686</v>
      </c>
      <c r="P2187" s="83">
        <v>45034.113229166665</v>
      </c>
      <c r="Q2187" s="88" t="s">
        <v>11552</v>
      </c>
      <c r="R2187" s="88"/>
      <c r="S2187" s="88" t="s">
        <v>11553</v>
      </c>
      <c r="T2187" s="88" t="s">
        <v>1742</v>
      </c>
      <c r="U2187" s="88" t="s">
        <v>11554</v>
      </c>
      <c r="V2187" s="88" t="s">
        <v>11555</v>
      </c>
      <c r="W2187" s="78" t="s">
        <v>11556</v>
      </c>
      <c r="X2187" s="83">
        <v>45034.113229166665</v>
      </c>
      <c r="Y2187" s="88" t="s">
        <v>1692</v>
      </c>
      <c r="Z2187" s="88" t="b">
        <v>0</v>
      </c>
      <c r="AA2187" s="88" t="b">
        <v>0</v>
      </c>
      <c r="AB2187" s="88"/>
      <c r="AC2187" s="88">
        <v>1</v>
      </c>
      <c r="AD2187" s="88">
        <v>0</v>
      </c>
      <c r="AE2187" s="88" t="s">
        <v>1693</v>
      </c>
      <c r="AF2187" s="88" t="b">
        <v>0</v>
      </c>
      <c r="AG2187" s="88" t="b">
        <v>0</v>
      </c>
      <c r="AH2187" s="88"/>
      <c r="AI2187" s="88"/>
      <c r="AJ2187" s="88"/>
      <c r="AK2187" s="88" t="s">
        <v>11557</v>
      </c>
      <c r="AL2187" s="88" t="s">
        <v>11558</v>
      </c>
      <c r="AM2187" s="88" t="s">
        <v>11557</v>
      </c>
      <c r="AN2187" s="88">
        <v>0</v>
      </c>
      <c r="AO2187" s="88" t="s">
        <v>11550</v>
      </c>
      <c r="AP2187" s="88" t="b">
        <v>1</v>
      </c>
      <c r="AQ2187" s="88" t="b">
        <v>0</v>
      </c>
      <c r="AR2187" s="88"/>
      <c r="AS2187" s="88" t="b">
        <v>0</v>
      </c>
      <c r="AT2187" s="88">
        <v>1</v>
      </c>
      <c r="AU2187" s="88">
        <v>1</v>
      </c>
    </row>
    <row r="2188" spans="1:47" ht="15" customHeight="1" x14ac:dyDescent="0.3">
      <c r="A2188" s="46" t="s">
        <v>1020</v>
      </c>
      <c r="B2188" s="46" t="s">
        <v>1526</v>
      </c>
      <c r="C2188" s="50"/>
      <c r="D2188" s="51"/>
      <c r="E2188" s="81"/>
      <c r="F2188" s="52"/>
      <c r="G2188" s="50"/>
      <c r="H2188" s="54"/>
      <c r="I2188" s="53"/>
      <c r="J2188" s="53"/>
      <c r="K2188" s="65"/>
      <c r="L2188" s="79"/>
      <c r="M2188" s="79"/>
      <c r="N2188" s="60"/>
      <c r="O2188" s="88" t="s">
        <v>1697</v>
      </c>
      <c r="P2188" s="83">
        <v>45034.112025462964</v>
      </c>
      <c r="Q2188" s="88" t="s">
        <v>11559</v>
      </c>
      <c r="R2188" s="88"/>
      <c r="S2188" s="88" t="s">
        <v>11557</v>
      </c>
      <c r="T2188" s="88" t="s">
        <v>1742</v>
      </c>
      <c r="U2188" s="88" t="s">
        <v>7508</v>
      </c>
      <c r="V2188" s="88" t="s">
        <v>11558</v>
      </c>
      <c r="W2188" s="78" t="s">
        <v>11560</v>
      </c>
      <c r="X2188" s="83">
        <v>45034.112025462964</v>
      </c>
      <c r="Y2188" s="88" t="s">
        <v>1692</v>
      </c>
      <c r="Z2188" s="88" t="b">
        <v>0</v>
      </c>
      <c r="AA2188" s="88" t="b">
        <v>0</v>
      </c>
      <c r="AB2188" s="88"/>
      <c r="AC2188" s="88">
        <v>1</v>
      </c>
      <c r="AD2188" s="88">
        <v>0</v>
      </c>
      <c r="AE2188" s="88" t="s">
        <v>1693</v>
      </c>
      <c r="AF2188" s="88" t="b">
        <v>0</v>
      </c>
      <c r="AG2188" s="88" t="b">
        <v>0</v>
      </c>
      <c r="AH2188" s="88"/>
      <c r="AI2188" s="88"/>
      <c r="AJ2188" s="88"/>
      <c r="AK2188" s="88" t="s">
        <v>11550</v>
      </c>
      <c r="AL2188" s="88" t="s">
        <v>11551</v>
      </c>
      <c r="AM2188" s="88" t="s">
        <v>11550</v>
      </c>
      <c r="AN2188" s="88">
        <v>1</v>
      </c>
      <c r="AO2188" s="88" t="s">
        <v>11550</v>
      </c>
      <c r="AP2188" s="88" t="b">
        <v>0</v>
      </c>
      <c r="AQ2188" s="88" t="b">
        <v>0</v>
      </c>
      <c r="AR2188" s="88"/>
      <c r="AS2188" s="88" t="b">
        <v>0</v>
      </c>
      <c r="AT2188" s="88">
        <v>0</v>
      </c>
      <c r="AU2188" s="88">
        <v>1</v>
      </c>
    </row>
    <row r="2189" spans="1:47" ht="15" customHeight="1" x14ac:dyDescent="0.3">
      <c r="A2189" s="46" t="s">
        <v>1527</v>
      </c>
      <c r="B2189" s="46" t="s">
        <v>1526</v>
      </c>
      <c r="C2189" s="50"/>
      <c r="D2189" s="51"/>
      <c r="E2189" s="81"/>
      <c r="F2189" s="52"/>
      <c r="G2189" s="50"/>
      <c r="H2189" s="54"/>
      <c r="I2189" s="53"/>
      <c r="J2189" s="53"/>
      <c r="K2189" s="65"/>
      <c r="L2189" s="79"/>
      <c r="M2189" s="79"/>
      <c r="N2189" s="60"/>
      <c r="O2189" s="88" t="s">
        <v>1686</v>
      </c>
      <c r="P2189" s="83">
        <v>45034.163611111115</v>
      </c>
      <c r="Q2189" s="88" t="s">
        <v>11561</v>
      </c>
      <c r="R2189" s="88"/>
      <c r="S2189" s="88" t="s">
        <v>11562</v>
      </c>
      <c r="T2189" s="88" t="s">
        <v>1742</v>
      </c>
      <c r="U2189" s="88" t="s">
        <v>1527</v>
      </c>
      <c r="V2189" s="88" t="s">
        <v>11563</v>
      </c>
      <c r="W2189" s="78" t="s">
        <v>11564</v>
      </c>
      <c r="X2189" s="83">
        <v>45034.163611111115</v>
      </c>
      <c r="Y2189" s="88" t="s">
        <v>1692</v>
      </c>
      <c r="Z2189" s="88" t="b">
        <v>0</v>
      </c>
      <c r="AA2189" s="88" t="b">
        <v>0</v>
      </c>
      <c r="AB2189" s="88"/>
      <c r="AC2189" s="88">
        <v>2</v>
      </c>
      <c r="AD2189" s="88">
        <v>0</v>
      </c>
      <c r="AE2189" s="88" t="s">
        <v>1693</v>
      </c>
      <c r="AF2189" s="88" t="b">
        <v>0</v>
      </c>
      <c r="AG2189" s="88" t="b">
        <v>0</v>
      </c>
      <c r="AH2189" s="88"/>
      <c r="AI2189" s="88"/>
      <c r="AJ2189" s="88"/>
      <c r="AK2189" s="88" t="s">
        <v>11565</v>
      </c>
      <c r="AL2189" s="88" t="s">
        <v>11566</v>
      </c>
      <c r="AM2189" s="88" t="s">
        <v>11565</v>
      </c>
      <c r="AN2189" s="88">
        <v>0</v>
      </c>
      <c r="AO2189" s="88" t="s">
        <v>11550</v>
      </c>
      <c r="AP2189" s="88" t="b">
        <v>0</v>
      </c>
      <c r="AQ2189" s="88" t="b">
        <v>0</v>
      </c>
      <c r="AR2189" s="88"/>
      <c r="AS2189" s="88" t="b">
        <v>0</v>
      </c>
      <c r="AT2189" s="88">
        <v>2</v>
      </c>
      <c r="AU2189" s="88">
        <v>2</v>
      </c>
    </row>
    <row r="2190" spans="1:47" ht="15" customHeight="1" x14ac:dyDescent="0.3">
      <c r="A2190" s="46" t="s">
        <v>1526</v>
      </c>
      <c r="B2190" s="46" t="s">
        <v>1527</v>
      </c>
      <c r="C2190" s="50"/>
      <c r="D2190" s="51"/>
      <c r="E2190" s="81"/>
      <c r="F2190" s="52"/>
      <c r="G2190" s="50"/>
      <c r="H2190" s="54"/>
      <c r="I2190" s="53"/>
      <c r="J2190" s="53"/>
      <c r="K2190" s="65"/>
      <c r="L2190" s="79"/>
      <c r="M2190" s="79"/>
      <c r="N2190" s="60"/>
      <c r="O2190" s="88" t="s">
        <v>1686</v>
      </c>
      <c r="P2190" s="83">
        <v>45034.157372685186</v>
      </c>
      <c r="Q2190" s="88" t="s">
        <v>11567</v>
      </c>
      <c r="R2190" s="88"/>
      <c r="S2190" s="88" t="s">
        <v>11565</v>
      </c>
      <c r="T2190" s="88" t="s">
        <v>1742</v>
      </c>
      <c r="U2190" s="88" t="s">
        <v>11554</v>
      </c>
      <c r="V2190" s="88" t="s">
        <v>11566</v>
      </c>
      <c r="W2190" s="78" t="s">
        <v>11568</v>
      </c>
      <c r="X2190" s="83">
        <v>45034.157372685186</v>
      </c>
      <c r="Y2190" s="88" t="s">
        <v>1692</v>
      </c>
      <c r="Z2190" s="88" t="b">
        <v>0</v>
      </c>
      <c r="AA2190" s="88" t="b">
        <v>0</v>
      </c>
      <c r="AB2190" s="88"/>
      <c r="AC2190" s="88">
        <v>1</v>
      </c>
      <c r="AD2190" s="88">
        <v>0</v>
      </c>
      <c r="AE2190" s="88" t="s">
        <v>1693</v>
      </c>
      <c r="AF2190" s="88" t="b">
        <v>0</v>
      </c>
      <c r="AG2190" s="88" t="b">
        <v>0</v>
      </c>
      <c r="AH2190" s="88"/>
      <c r="AI2190" s="88"/>
      <c r="AJ2190" s="88"/>
      <c r="AK2190" s="88" t="s">
        <v>11569</v>
      </c>
      <c r="AL2190" s="88" t="s">
        <v>11570</v>
      </c>
      <c r="AM2190" s="88" t="s">
        <v>11569</v>
      </c>
      <c r="AN2190" s="88">
        <v>1</v>
      </c>
      <c r="AO2190" s="88" t="s">
        <v>11550</v>
      </c>
      <c r="AP2190" s="88" t="b">
        <v>1</v>
      </c>
      <c r="AQ2190" s="88" t="b">
        <v>0</v>
      </c>
      <c r="AR2190" s="88"/>
      <c r="AS2190" s="88" t="b">
        <v>0</v>
      </c>
      <c r="AT2190" s="88">
        <v>1</v>
      </c>
      <c r="AU2190" s="88">
        <v>1</v>
      </c>
    </row>
    <row r="2191" spans="1:47" ht="15" customHeight="1" x14ac:dyDescent="0.3">
      <c r="A2191" s="46" t="s">
        <v>1527</v>
      </c>
      <c r="B2191" s="46" t="s">
        <v>1526</v>
      </c>
      <c r="C2191" s="50"/>
      <c r="D2191" s="51"/>
      <c r="E2191" s="81"/>
      <c r="F2191" s="52"/>
      <c r="G2191" s="50"/>
      <c r="H2191" s="54"/>
      <c r="I2191" s="53"/>
      <c r="J2191" s="53"/>
      <c r="K2191" s="65"/>
      <c r="L2191" s="79"/>
      <c r="M2191" s="79"/>
      <c r="N2191" s="60"/>
      <c r="O2191" s="88" t="s">
        <v>1697</v>
      </c>
      <c r="P2191" s="83">
        <v>45034.140347222223</v>
      </c>
      <c r="Q2191" s="88" t="s">
        <v>11571</v>
      </c>
      <c r="R2191" s="88"/>
      <c r="S2191" s="88" t="s">
        <v>11569</v>
      </c>
      <c r="T2191" s="88" t="s">
        <v>1742</v>
      </c>
      <c r="U2191" s="88" t="s">
        <v>1527</v>
      </c>
      <c r="V2191" s="88" t="s">
        <v>11570</v>
      </c>
      <c r="W2191" s="78" t="s">
        <v>11572</v>
      </c>
      <c r="X2191" s="83">
        <v>45034.140347222223</v>
      </c>
      <c r="Y2191" s="88" t="s">
        <v>1692</v>
      </c>
      <c r="Z2191" s="88" t="b">
        <v>0</v>
      </c>
      <c r="AA2191" s="88" t="b">
        <v>0</v>
      </c>
      <c r="AB2191" s="88"/>
      <c r="AC2191" s="88">
        <v>1</v>
      </c>
      <c r="AD2191" s="88">
        <v>0</v>
      </c>
      <c r="AE2191" s="88" t="s">
        <v>1693</v>
      </c>
      <c r="AF2191" s="88" t="b">
        <v>0</v>
      </c>
      <c r="AG2191" s="88" t="b">
        <v>0</v>
      </c>
      <c r="AH2191" s="88"/>
      <c r="AI2191" s="88"/>
      <c r="AJ2191" s="88"/>
      <c r="AK2191" s="88" t="s">
        <v>11550</v>
      </c>
      <c r="AL2191" s="88" t="s">
        <v>11551</v>
      </c>
      <c r="AM2191" s="88" t="s">
        <v>11550</v>
      </c>
      <c r="AN2191" s="88">
        <v>1</v>
      </c>
      <c r="AO2191" s="88" t="s">
        <v>11550</v>
      </c>
      <c r="AP2191" s="88" t="b">
        <v>0</v>
      </c>
      <c r="AQ2191" s="88" t="b">
        <v>0</v>
      </c>
      <c r="AR2191" s="88"/>
      <c r="AS2191" s="88" t="b">
        <v>0</v>
      </c>
      <c r="AT2191" s="88">
        <v>0</v>
      </c>
      <c r="AU2191" s="88">
        <v>2</v>
      </c>
    </row>
    <row r="2192" spans="1:47" ht="15" customHeight="1" x14ac:dyDescent="0.3">
      <c r="A2192" s="46" t="s">
        <v>1526</v>
      </c>
      <c r="B2192" s="46" t="s">
        <v>1526</v>
      </c>
      <c r="C2192" s="50"/>
      <c r="D2192" s="51"/>
      <c r="E2192" s="81"/>
      <c r="F2192" s="52"/>
      <c r="G2192" s="50"/>
      <c r="H2192" s="54"/>
      <c r="I2192" s="53"/>
      <c r="J2192" s="53"/>
      <c r="K2192" s="65"/>
      <c r="L2192" s="79"/>
      <c r="M2192" s="79"/>
      <c r="N2192" s="60"/>
      <c r="O2192" s="88" t="s">
        <v>1736</v>
      </c>
      <c r="P2192" s="83">
        <v>45034.028425925928</v>
      </c>
      <c r="Q2192" s="88"/>
      <c r="R2192" s="78" t="s">
        <v>11573</v>
      </c>
      <c r="S2192" s="88" t="s">
        <v>11550</v>
      </c>
      <c r="T2192" s="88" t="s">
        <v>1742</v>
      </c>
      <c r="U2192" s="88" t="s">
        <v>11554</v>
      </c>
      <c r="V2192" s="88" t="s">
        <v>11551</v>
      </c>
      <c r="W2192" s="78" t="s">
        <v>11574</v>
      </c>
      <c r="X2192" s="83">
        <v>45034.028425925928</v>
      </c>
      <c r="Y2192" s="88" t="s">
        <v>1692</v>
      </c>
      <c r="Z2192" s="88" t="b">
        <v>0</v>
      </c>
      <c r="AA2192" s="88" t="b">
        <v>0</v>
      </c>
      <c r="AB2192" s="88"/>
      <c r="AC2192" s="88">
        <v>55</v>
      </c>
      <c r="AD2192" s="88">
        <v>2</v>
      </c>
      <c r="AE2192" s="88" t="s">
        <v>1693</v>
      </c>
      <c r="AF2192" s="88" t="b">
        <v>0</v>
      </c>
      <c r="AG2192" s="88" t="b">
        <v>0</v>
      </c>
      <c r="AH2192" s="88" t="s">
        <v>11575</v>
      </c>
      <c r="AI2192" s="88" t="b">
        <v>0</v>
      </c>
      <c r="AJ2192" s="88">
        <v>0.98</v>
      </c>
      <c r="AK2192" s="88"/>
      <c r="AL2192" s="88"/>
      <c r="AM2192" s="88" t="s">
        <v>11550</v>
      </c>
      <c r="AN2192" s="88">
        <v>0</v>
      </c>
      <c r="AO2192" s="88"/>
      <c r="AP2192" s="88"/>
      <c r="AQ2192" s="88"/>
      <c r="AR2192" s="88"/>
      <c r="AS2192" s="88"/>
      <c r="AT2192" s="88"/>
      <c r="AU2192" s="88">
        <v>1</v>
      </c>
    </row>
    <row r="2193" spans="1:47" ht="15" customHeight="1" x14ac:dyDescent="0.3">
      <c r="A2193" s="46" t="s">
        <v>1007</v>
      </c>
      <c r="B2193" s="46" t="s">
        <v>1528</v>
      </c>
      <c r="C2193" s="50"/>
      <c r="D2193" s="51"/>
      <c r="E2193" s="81"/>
      <c r="F2193" s="52"/>
      <c r="G2193" s="50"/>
      <c r="H2193" s="54"/>
      <c r="I2193" s="53"/>
      <c r="J2193" s="53"/>
      <c r="K2193" s="65"/>
      <c r="L2193" s="79"/>
      <c r="M2193" s="79"/>
      <c r="N2193" s="60"/>
      <c r="O2193" s="88" t="s">
        <v>1697</v>
      </c>
      <c r="P2193" s="83">
        <v>45032.820254629631</v>
      </c>
      <c r="Q2193" s="88" t="s">
        <v>11576</v>
      </c>
      <c r="R2193" s="88"/>
      <c r="S2193" s="88" t="s">
        <v>11577</v>
      </c>
      <c r="T2193" s="88" t="s">
        <v>1742</v>
      </c>
      <c r="U2193" s="88" t="s">
        <v>7676</v>
      </c>
      <c r="V2193" s="88" t="s">
        <v>11578</v>
      </c>
      <c r="W2193" s="78" t="s">
        <v>11579</v>
      </c>
      <c r="X2193" s="83">
        <v>45032.820254629631</v>
      </c>
      <c r="Y2193" s="88" t="s">
        <v>1692</v>
      </c>
      <c r="Z2193" s="88" t="b">
        <v>0</v>
      </c>
      <c r="AA2193" s="88" t="b">
        <v>0</v>
      </c>
      <c r="AB2193" s="88"/>
      <c r="AC2193" s="88">
        <v>1</v>
      </c>
      <c r="AD2193" s="88">
        <v>0</v>
      </c>
      <c r="AE2193" s="88" t="s">
        <v>1693</v>
      </c>
      <c r="AF2193" s="88" t="b">
        <v>0</v>
      </c>
      <c r="AG2193" s="88" t="b">
        <v>0</v>
      </c>
      <c r="AH2193" s="88"/>
      <c r="AI2193" s="88"/>
      <c r="AJ2193" s="88"/>
      <c r="AK2193" s="88" t="s">
        <v>11580</v>
      </c>
      <c r="AL2193" s="88" t="s">
        <v>11581</v>
      </c>
      <c r="AM2193" s="88" t="s">
        <v>11580</v>
      </c>
      <c r="AN2193" s="88">
        <v>0</v>
      </c>
      <c r="AO2193" s="88" t="s">
        <v>11580</v>
      </c>
      <c r="AP2193" s="88" t="b">
        <v>0</v>
      </c>
      <c r="AQ2193" s="88" t="b">
        <v>0</v>
      </c>
      <c r="AR2193" s="88"/>
      <c r="AS2193" s="88" t="b">
        <v>0</v>
      </c>
      <c r="AT2193" s="88">
        <v>0</v>
      </c>
      <c r="AU2193" s="88">
        <v>1</v>
      </c>
    </row>
    <row r="2194" spans="1:47" ht="15" customHeight="1" x14ac:dyDescent="0.3">
      <c r="A2194" s="46" t="s">
        <v>1528</v>
      </c>
      <c r="B2194" s="46" t="s">
        <v>1528</v>
      </c>
      <c r="C2194" s="50"/>
      <c r="D2194" s="51"/>
      <c r="E2194" s="81"/>
      <c r="F2194" s="52"/>
      <c r="G2194" s="50"/>
      <c r="H2194" s="54"/>
      <c r="I2194" s="53"/>
      <c r="J2194" s="53"/>
      <c r="K2194" s="65"/>
      <c r="L2194" s="79"/>
      <c r="M2194" s="79"/>
      <c r="N2194" s="60"/>
      <c r="O2194" s="88" t="s">
        <v>1736</v>
      </c>
      <c r="P2194" s="83">
        <v>45032.804351851853</v>
      </c>
      <c r="Q2194" s="88" t="s">
        <v>11582</v>
      </c>
      <c r="R2194" s="88"/>
      <c r="S2194" s="88" t="s">
        <v>11580</v>
      </c>
      <c r="T2194" s="88" t="s">
        <v>1742</v>
      </c>
      <c r="U2194" s="88" t="s">
        <v>1528</v>
      </c>
      <c r="V2194" s="88" t="s">
        <v>11581</v>
      </c>
      <c r="W2194" s="78" t="s">
        <v>11583</v>
      </c>
      <c r="X2194" s="83">
        <v>45032.804351851853</v>
      </c>
      <c r="Y2194" s="88" t="s">
        <v>1692</v>
      </c>
      <c r="Z2194" s="88" t="b">
        <v>0</v>
      </c>
      <c r="AA2194" s="88" t="b">
        <v>0</v>
      </c>
      <c r="AB2194" s="88"/>
      <c r="AC2194" s="88">
        <v>2</v>
      </c>
      <c r="AD2194" s="88">
        <v>0</v>
      </c>
      <c r="AE2194" s="88" t="s">
        <v>1693</v>
      </c>
      <c r="AF2194" s="88" t="b">
        <v>0</v>
      </c>
      <c r="AG2194" s="88" t="b">
        <v>0</v>
      </c>
      <c r="AH2194" s="88" t="s">
        <v>11584</v>
      </c>
      <c r="AI2194" s="88" t="b">
        <v>0</v>
      </c>
      <c r="AJ2194" s="88">
        <v>1</v>
      </c>
      <c r="AK2194" s="88"/>
      <c r="AL2194" s="88"/>
      <c r="AM2194" s="88" t="s">
        <v>11580</v>
      </c>
      <c r="AN2194" s="88">
        <v>0</v>
      </c>
      <c r="AO2194" s="88"/>
      <c r="AP2194" s="88"/>
      <c r="AQ2194" s="88"/>
      <c r="AR2194" s="88"/>
      <c r="AS2194" s="88"/>
      <c r="AT2194" s="88"/>
      <c r="AU2194" s="88">
        <v>1</v>
      </c>
    </row>
    <row r="2195" spans="1:47" ht="15" customHeight="1" x14ac:dyDescent="0.3">
      <c r="A2195" s="46" t="s">
        <v>1529</v>
      </c>
      <c r="B2195" s="46" t="s">
        <v>1529</v>
      </c>
      <c r="C2195" s="50"/>
      <c r="D2195" s="51"/>
      <c r="E2195" s="81"/>
      <c r="F2195" s="52"/>
      <c r="G2195" s="50"/>
      <c r="H2195" s="54"/>
      <c r="I2195" s="53"/>
      <c r="J2195" s="53"/>
      <c r="K2195" s="65"/>
      <c r="L2195" s="79"/>
      <c r="M2195" s="79"/>
      <c r="N2195" s="60"/>
      <c r="O2195" s="88" t="s">
        <v>1736</v>
      </c>
      <c r="P2195" s="83">
        <v>45032.052314814813</v>
      </c>
      <c r="Q2195" s="88" t="s">
        <v>11585</v>
      </c>
      <c r="R2195" s="88"/>
      <c r="S2195" s="88" t="s">
        <v>11586</v>
      </c>
      <c r="T2195" s="88" t="s">
        <v>11587</v>
      </c>
      <c r="U2195" s="88" t="s">
        <v>11588</v>
      </c>
      <c r="V2195" s="88" t="s">
        <v>11589</v>
      </c>
      <c r="W2195" s="78" t="s">
        <v>11590</v>
      </c>
      <c r="X2195" s="83">
        <v>45032.052314814813</v>
      </c>
      <c r="Y2195" s="88" t="s">
        <v>1692</v>
      </c>
      <c r="Z2195" s="88" t="b">
        <v>0</v>
      </c>
      <c r="AA2195" s="88" t="b">
        <v>0</v>
      </c>
      <c r="AB2195" s="88"/>
      <c r="AC2195" s="88">
        <v>1</v>
      </c>
      <c r="AD2195" s="88">
        <v>0</v>
      </c>
      <c r="AE2195" s="88" t="s">
        <v>1693</v>
      </c>
      <c r="AF2195" s="88" t="b">
        <v>0</v>
      </c>
      <c r="AG2195" s="88" t="b">
        <v>0</v>
      </c>
      <c r="AH2195" s="88" t="s">
        <v>11591</v>
      </c>
      <c r="AI2195" s="88" t="b">
        <v>0</v>
      </c>
      <c r="AJ2195" s="88">
        <v>1</v>
      </c>
      <c r="AK2195" s="88"/>
      <c r="AL2195" s="88"/>
      <c r="AM2195" s="88" t="s">
        <v>11586</v>
      </c>
      <c r="AN2195" s="88">
        <v>0</v>
      </c>
      <c r="AO2195" s="88"/>
      <c r="AP2195" s="88"/>
      <c r="AQ2195" s="88"/>
      <c r="AR2195" s="88"/>
      <c r="AS2195" s="88"/>
      <c r="AT2195" s="88"/>
      <c r="AU2195" s="88">
        <v>1</v>
      </c>
    </row>
    <row r="2196" spans="1:47" ht="15" customHeight="1" x14ac:dyDescent="0.3">
      <c r="A2196" s="46" t="s">
        <v>1530</v>
      </c>
      <c r="B2196" s="46" t="s">
        <v>463</v>
      </c>
      <c r="C2196" s="50"/>
      <c r="D2196" s="51"/>
      <c r="E2196" s="81"/>
      <c r="F2196" s="52"/>
      <c r="G2196" s="50"/>
      <c r="H2196" s="54"/>
      <c r="I2196" s="53"/>
      <c r="J2196" s="53"/>
      <c r="K2196" s="65"/>
      <c r="L2196" s="79"/>
      <c r="M2196" s="79"/>
      <c r="N2196" s="60"/>
      <c r="O2196" s="88" t="s">
        <v>1686</v>
      </c>
      <c r="P2196" s="83">
        <v>45032.844270833331</v>
      </c>
      <c r="Q2196" s="88" t="s">
        <v>11592</v>
      </c>
      <c r="R2196" s="88"/>
      <c r="S2196" s="88" t="s">
        <v>11593</v>
      </c>
      <c r="T2196" s="88" t="s">
        <v>1742</v>
      </c>
      <c r="U2196" s="88" t="s">
        <v>11594</v>
      </c>
      <c r="V2196" s="88" t="s">
        <v>11595</v>
      </c>
      <c r="W2196" s="78" t="s">
        <v>11596</v>
      </c>
      <c r="X2196" s="83">
        <v>45032.844270833331</v>
      </c>
      <c r="Y2196" s="88" t="s">
        <v>1692</v>
      </c>
      <c r="Z2196" s="88" t="b">
        <v>0</v>
      </c>
      <c r="AA2196" s="88" t="b">
        <v>0</v>
      </c>
      <c r="AB2196" s="88"/>
      <c r="AC2196" s="88">
        <v>1</v>
      </c>
      <c r="AD2196" s="88">
        <v>0</v>
      </c>
      <c r="AE2196" s="88" t="s">
        <v>1693</v>
      </c>
      <c r="AF2196" s="88" t="b">
        <v>0</v>
      </c>
      <c r="AG2196" s="88" t="b">
        <v>0</v>
      </c>
      <c r="AH2196" s="88"/>
      <c r="AI2196" s="88"/>
      <c r="AJ2196" s="88"/>
      <c r="AK2196" s="88" t="s">
        <v>11597</v>
      </c>
      <c r="AL2196" s="88" t="s">
        <v>11598</v>
      </c>
      <c r="AM2196" s="88" t="s">
        <v>11597</v>
      </c>
      <c r="AN2196" s="88">
        <v>0</v>
      </c>
      <c r="AO2196" s="88" t="s">
        <v>11599</v>
      </c>
      <c r="AP2196" s="88" t="b">
        <v>1</v>
      </c>
      <c r="AQ2196" s="88" t="b">
        <v>0</v>
      </c>
      <c r="AR2196" s="88"/>
      <c r="AS2196" s="88" t="b">
        <v>0</v>
      </c>
      <c r="AT2196" s="88">
        <v>3</v>
      </c>
      <c r="AU2196" s="88">
        <v>2</v>
      </c>
    </row>
    <row r="2197" spans="1:47" ht="15" customHeight="1" x14ac:dyDescent="0.3">
      <c r="A2197" s="46" t="s">
        <v>463</v>
      </c>
      <c r="B2197" s="46" t="s">
        <v>1530</v>
      </c>
      <c r="C2197" s="50"/>
      <c r="D2197" s="51"/>
      <c r="E2197" s="81"/>
      <c r="F2197" s="52"/>
      <c r="G2197" s="50"/>
      <c r="H2197" s="54"/>
      <c r="I2197" s="53"/>
      <c r="J2197" s="53"/>
      <c r="K2197" s="65"/>
      <c r="L2197" s="79"/>
      <c r="M2197" s="79"/>
      <c r="N2197" s="60"/>
      <c r="O2197" s="88" t="s">
        <v>1686</v>
      </c>
      <c r="P2197" s="83">
        <v>45032.806111111109</v>
      </c>
      <c r="Q2197" s="88" t="s">
        <v>11600</v>
      </c>
      <c r="R2197" s="88"/>
      <c r="S2197" s="88" t="s">
        <v>11597</v>
      </c>
      <c r="T2197" s="88" t="s">
        <v>1742</v>
      </c>
      <c r="U2197" s="88" t="s">
        <v>3564</v>
      </c>
      <c r="V2197" s="88" t="s">
        <v>11598</v>
      </c>
      <c r="W2197" s="78" t="s">
        <v>11601</v>
      </c>
      <c r="X2197" s="83">
        <v>45032.806111111109</v>
      </c>
      <c r="Y2197" s="88" t="s">
        <v>1692</v>
      </c>
      <c r="Z2197" s="88" t="b">
        <v>0</v>
      </c>
      <c r="AA2197" s="88" t="b">
        <v>0</v>
      </c>
      <c r="AB2197" s="88"/>
      <c r="AC2197" s="88">
        <v>1</v>
      </c>
      <c r="AD2197" s="88">
        <v>0</v>
      </c>
      <c r="AE2197" s="88" t="s">
        <v>1693</v>
      </c>
      <c r="AF2197" s="88" t="b">
        <v>0</v>
      </c>
      <c r="AG2197" s="88" t="b">
        <v>0</v>
      </c>
      <c r="AH2197" s="88"/>
      <c r="AI2197" s="88"/>
      <c r="AJ2197" s="88"/>
      <c r="AK2197" s="88" t="s">
        <v>11602</v>
      </c>
      <c r="AL2197" s="88" t="s">
        <v>11603</v>
      </c>
      <c r="AM2197" s="88" t="s">
        <v>11602</v>
      </c>
      <c r="AN2197" s="88">
        <v>1</v>
      </c>
      <c r="AO2197" s="88" t="s">
        <v>11599</v>
      </c>
      <c r="AP2197" s="88" t="b">
        <v>0</v>
      </c>
      <c r="AQ2197" s="88" t="b">
        <v>0</v>
      </c>
      <c r="AR2197" s="88"/>
      <c r="AS2197" s="88" t="b">
        <v>0</v>
      </c>
      <c r="AT2197" s="88">
        <v>2</v>
      </c>
      <c r="AU2197" s="88">
        <v>2</v>
      </c>
    </row>
    <row r="2198" spans="1:47" ht="15" customHeight="1" x14ac:dyDescent="0.3">
      <c r="A2198" s="46" t="s">
        <v>1530</v>
      </c>
      <c r="B2198" s="46" t="s">
        <v>463</v>
      </c>
      <c r="C2198" s="50"/>
      <c r="D2198" s="51"/>
      <c r="E2198" s="81"/>
      <c r="F2198" s="52"/>
      <c r="G2198" s="50"/>
      <c r="H2198" s="54"/>
      <c r="I2198" s="53"/>
      <c r="J2198" s="53"/>
      <c r="K2198" s="65"/>
      <c r="L2198" s="79"/>
      <c r="M2198" s="79"/>
      <c r="N2198" s="60"/>
      <c r="O2198" s="88" t="s">
        <v>1686</v>
      </c>
      <c r="P2198" s="83">
        <v>45032.780902777777</v>
      </c>
      <c r="Q2198" s="88" t="s">
        <v>11604</v>
      </c>
      <c r="R2198" s="88"/>
      <c r="S2198" s="88" t="s">
        <v>11602</v>
      </c>
      <c r="T2198" s="88" t="s">
        <v>1742</v>
      </c>
      <c r="U2198" s="88" t="s">
        <v>11594</v>
      </c>
      <c r="V2198" s="88" t="s">
        <v>11603</v>
      </c>
      <c r="W2198" s="78" t="s">
        <v>11605</v>
      </c>
      <c r="X2198" s="83">
        <v>45032.780902777777</v>
      </c>
      <c r="Y2198" s="88" t="s">
        <v>1692</v>
      </c>
      <c r="Z2198" s="88" t="b">
        <v>0</v>
      </c>
      <c r="AA2198" s="88" t="b">
        <v>0</v>
      </c>
      <c r="AB2198" s="88"/>
      <c r="AC2198" s="88">
        <v>1</v>
      </c>
      <c r="AD2198" s="88">
        <v>0</v>
      </c>
      <c r="AE2198" s="88" t="s">
        <v>1693</v>
      </c>
      <c r="AF2198" s="88" t="b">
        <v>0</v>
      </c>
      <c r="AG2198" s="88" t="b">
        <v>0</v>
      </c>
      <c r="AH2198" s="88"/>
      <c r="AI2198" s="88"/>
      <c r="AJ2198" s="88"/>
      <c r="AK2198" s="88" t="s">
        <v>11606</v>
      </c>
      <c r="AL2198" s="88" t="s">
        <v>11607</v>
      </c>
      <c r="AM2198" s="88" t="s">
        <v>11606</v>
      </c>
      <c r="AN2198" s="88">
        <v>1</v>
      </c>
      <c r="AO2198" s="88" t="s">
        <v>11599</v>
      </c>
      <c r="AP2198" s="88" t="b">
        <v>1</v>
      </c>
      <c r="AQ2198" s="88" t="b">
        <v>0</v>
      </c>
      <c r="AR2198" s="88"/>
      <c r="AS2198" s="88" t="b">
        <v>0</v>
      </c>
      <c r="AT2198" s="88">
        <v>1</v>
      </c>
      <c r="AU2198" s="88">
        <v>2</v>
      </c>
    </row>
    <row r="2199" spans="1:47" ht="15" customHeight="1" x14ac:dyDescent="0.3">
      <c r="A2199" s="46" t="s">
        <v>463</v>
      </c>
      <c r="B2199" s="46" t="s">
        <v>1530</v>
      </c>
      <c r="C2199" s="50"/>
      <c r="D2199" s="51"/>
      <c r="E2199" s="81"/>
      <c r="F2199" s="52"/>
      <c r="G2199" s="50"/>
      <c r="H2199" s="54"/>
      <c r="I2199" s="53"/>
      <c r="J2199" s="53"/>
      <c r="K2199" s="65"/>
      <c r="L2199" s="79"/>
      <c r="M2199" s="79"/>
      <c r="N2199" s="60"/>
      <c r="O2199" s="88" t="s">
        <v>1697</v>
      </c>
      <c r="P2199" s="83">
        <v>45032.715486111112</v>
      </c>
      <c r="Q2199" s="88" t="s">
        <v>11608</v>
      </c>
      <c r="R2199" s="88"/>
      <c r="S2199" s="88" t="s">
        <v>11606</v>
      </c>
      <c r="T2199" s="88" t="s">
        <v>1742</v>
      </c>
      <c r="U2199" s="88" t="s">
        <v>3564</v>
      </c>
      <c r="V2199" s="88" t="s">
        <v>11607</v>
      </c>
      <c r="W2199" s="78" t="s">
        <v>11609</v>
      </c>
      <c r="X2199" s="83">
        <v>45032.715486111112</v>
      </c>
      <c r="Y2199" s="88" t="s">
        <v>1692</v>
      </c>
      <c r="Z2199" s="88" t="b">
        <v>0</v>
      </c>
      <c r="AA2199" s="88" t="b">
        <v>0</v>
      </c>
      <c r="AB2199" s="88"/>
      <c r="AC2199" s="88">
        <v>3</v>
      </c>
      <c r="AD2199" s="88">
        <v>0</v>
      </c>
      <c r="AE2199" s="88" t="s">
        <v>1693</v>
      </c>
      <c r="AF2199" s="88" t="b">
        <v>0</v>
      </c>
      <c r="AG2199" s="88" t="b">
        <v>0</v>
      </c>
      <c r="AH2199" s="88"/>
      <c r="AI2199" s="88"/>
      <c r="AJ2199" s="88"/>
      <c r="AK2199" s="88" t="s">
        <v>11599</v>
      </c>
      <c r="AL2199" s="88" t="s">
        <v>11610</v>
      </c>
      <c r="AM2199" s="88" t="s">
        <v>11599</v>
      </c>
      <c r="AN2199" s="88">
        <v>1</v>
      </c>
      <c r="AO2199" s="88" t="s">
        <v>11599</v>
      </c>
      <c r="AP2199" s="88" t="b">
        <v>0</v>
      </c>
      <c r="AQ2199" s="88" t="b">
        <v>0</v>
      </c>
      <c r="AR2199" s="88"/>
      <c r="AS2199" s="88" t="b">
        <v>0</v>
      </c>
      <c r="AT2199" s="88">
        <v>0</v>
      </c>
      <c r="AU2199" s="88">
        <v>2</v>
      </c>
    </row>
    <row r="2200" spans="1:47" ht="15" customHeight="1" x14ac:dyDescent="0.3">
      <c r="A2200" s="46" t="s">
        <v>398</v>
      </c>
      <c r="B2200" s="46" t="s">
        <v>1530</v>
      </c>
      <c r="C2200" s="50"/>
      <c r="D2200" s="51"/>
      <c r="E2200" s="81"/>
      <c r="F2200" s="52"/>
      <c r="G2200" s="50"/>
      <c r="H2200" s="54"/>
      <c r="I2200" s="53"/>
      <c r="J2200" s="53"/>
      <c r="K2200" s="65"/>
      <c r="L2200" s="79"/>
      <c r="M2200" s="79"/>
      <c r="N2200" s="60"/>
      <c r="O2200" s="88" t="s">
        <v>1697</v>
      </c>
      <c r="P2200" s="83">
        <v>45033.734293981484</v>
      </c>
      <c r="Q2200" s="88" t="s">
        <v>11611</v>
      </c>
      <c r="R2200" s="88"/>
      <c r="S2200" s="88" t="s">
        <v>11612</v>
      </c>
      <c r="T2200" s="88" t="s">
        <v>1742</v>
      </c>
      <c r="U2200" s="88" t="s">
        <v>398</v>
      </c>
      <c r="V2200" s="88" t="s">
        <v>11613</v>
      </c>
      <c r="W2200" s="78" t="s">
        <v>11614</v>
      </c>
      <c r="X2200" s="83">
        <v>45033.734293981484</v>
      </c>
      <c r="Y2200" s="88" t="s">
        <v>1692</v>
      </c>
      <c r="Z2200" s="88" t="b">
        <v>0</v>
      </c>
      <c r="AA2200" s="88" t="b">
        <v>0</v>
      </c>
      <c r="AB2200" s="88"/>
      <c r="AC2200" s="88">
        <v>1</v>
      </c>
      <c r="AD2200" s="88">
        <v>0</v>
      </c>
      <c r="AE2200" s="88" t="s">
        <v>1693</v>
      </c>
      <c r="AF2200" s="88" t="b">
        <v>0</v>
      </c>
      <c r="AG2200" s="88" t="b">
        <v>0</v>
      </c>
      <c r="AH2200" s="88"/>
      <c r="AI2200" s="88"/>
      <c r="AJ2200" s="88"/>
      <c r="AK2200" s="88" t="s">
        <v>11599</v>
      </c>
      <c r="AL2200" s="88" t="s">
        <v>11610</v>
      </c>
      <c r="AM2200" s="88" t="s">
        <v>11599</v>
      </c>
      <c r="AN2200" s="88">
        <v>0</v>
      </c>
      <c r="AO2200" s="88" t="s">
        <v>11599</v>
      </c>
      <c r="AP2200" s="88" t="b">
        <v>0</v>
      </c>
      <c r="AQ2200" s="88" t="b">
        <v>0</v>
      </c>
      <c r="AR2200" s="88"/>
      <c r="AS2200" s="88" t="b">
        <v>0</v>
      </c>
      <c r="AT2200" s="88">
        <v>0</v>
      </c>
      <c r="AU2200" s="88">
        <v>1</v>
      </c>
    </row>
    <row r="2201" spans="1:47" ht="15" customHeight="1" x14ac:dyDescent="0.3">
      <c r="A2201" s="46" t="s">
        <v>1530</v>
      </c>
      <c r="B2201" s="46" t="s">
        <v>1530</v>
      </c>
      <c r="C2201" s="50"/>
      <c r="D2201" s="51"/>
      <c r="E2201" s="81"/>
      <c r="F2201" s="52"/>
      <c r="G2201" s="50"/>
      <c r="H2201" s="54"/>
      <c r="I2201" s="53"/>
      <c r="J2201" s="53"/>
      <c r="K2201" s="65"/>
      <c r="L2201" s="79"/>
      <c r="M2201" s="79"/>
      <c r="N2201" s="60"/>
      <c r="O2201" s="88" t="s">
        <v>1736</v>
      </c>
      <c r="P2201" s="83">
        <v>45032.687430555554</v>
      </c>
      <c r="Q2201" s="88"/>
      <c r="R2201" s="78" t="s">
        <v>11615</v>
      </c>
      <c r="S2201" s="88" t="s">
        <v>11599</v>
      </c>
      <c r="T2201" s="88" t="s">
        <v>1742</v>
      </c>
      <c r="U2201" s="88" t="s">
        <v>11594</v>
      </c>
      <c r="V2201" s="88" t="s">
        <v>11610</v>
      </c>
      <c r="W2201" s="78" t="s">
        <v>11616</v>
      </c>
      <c r="X2201" s="83">
        <v>45032.687430555554</v>
      </c>
      <c r="Y2201" s="88" t="s">
        <v>1692</v>
      </c>
      <c r="Z2201" s="88" t="b">
        <v>0</v>
      </c>
      <c r="AA2201" s="88" t="b">
        <v>0</v>
      </c>
      <c r="AB2201" s="88"/>
      <c r="AC2201" s="88">
        <v>1</v>
      </c>
      <c r="AD2201" s="88">
        <v>0</v>
      </c>
      <c r="AE2201" s="88" t="s">
        <v>1693</v>
      </c>
      <c r="AF2201" s="88" t="b">
        <v>0</v>
      </c>
      <c r="AG2201" s="88" t="b">
        <v>0</v>
      </c>
      <c r="AH2201" s="88" t="s">
        <v>11617</v>
      </c>
      <c r="AI2201" s="88" t="b">
        <v>0</v>
      </c>
      <c r="AJ2201" s="88">
        <v>1</v>
      </c>
      <c r="AK2201" s="88"/>
      <c r="AL2201" s="88"/>
      <c r="AM2201" s="88" t="s">
        <v>11599</v>
      </c>
      <c r="AN2201" s="88">
        <v>0</v>
      </c>
      <c r="AO2201" s="88"/>
      <c r="AP2201" s="88"/>
      <c r="AQ2201" s="88"/>
      <c r="AR2201" s="88"/>
      <c r="AS2201" s="88"/>
      <c r="AT2201" s="88"/>
      <c r="AU2201" s="88">
        <v>1</v>
      </c>
    </row>
    <row r="2202" spans="1:47" ht="15" customHeight="1" x14ac:dyDescent="0.3">
      <c r="A2202" s="46" t="s">
        <v>1531</v>
      </c>
      <c r="B2202" s="46" t="s">
        <v>1532</v>
      </c>
      <c r="C2202" s="50"/>
      <c r="D2202" s="51"/>
      <c r="E2202" s="81"/>
      <c r="F2202" s="52"/>
      <c r="G2202" s="50"/>
      <c r="H2202" s="54"/>
      <c r="I2202" s="53"/>
      <c r="J2202" s="53"/>
      <c r="K2202" s="65"/>
      <c r="L2202" s="79"/>
      <c r="M2202" s="79"/>
      <c r="N2202" s="60"/>
      <c r="O2202" s="88" t="s">
        <v>1686</v>
      </c>
      <c r="P2202" s="83">
        <v>45033.500115740739</v>
      </c>
      <c r="Q2202" s="88" t="s">
        <v>11618</v>
      </c>
      <c r="R2202" s="88"/>
      <c r="S2202" s="88" t="s">
        <v>11619</v>
      </c>
      <c r="T2202" s="88" t="s">
        <v>1742</v>
      </c>
      <c r="U2202" s="88" t="s">
        <v>1531</v>
      </c>
      <c r="V2202" s="88" t="s">
        <v>11620</v>
      </c>
      <c r="W2202" s="78" t="s">
        <v>11621</v>
      </c>
      <c r="X2202" s="83">
        <v>45033.500115740739</v>
      </c>
      <c r="Y2202" s="88" t="s">
        <v>1692</v>
      </c>
      <c r="Z2202" s="88" t="b">
        <v>0</v>
      </c>
      <c r="AA2202" s="88" t="b">
        <v>0</v>
      </c>
      <c r="AB2202" s="88"/>
      <c r="AC2202" s="88">
        <v>11</v>
      </c>
      <c r="AD2202" s="88">
        <v>0</v>
      </c>
      <c r="AE2202" s="88" t="s">
        <v>1693</v>
      </c>
      <c r="AF2202" s="88" t="b">
        <v>0</v>
      </c>
      <c r="AG2202" s="88" t="b">
        <v>0</v>
      </c>
      <c r="AH2202" s="88"/>
      <c r="AI2202" s="88"/>
      <c r="AJ2202" s="88"/>
      <c r="AK2202" s="88" t="s">
        <v>11622</v>
      </c>
      <c r="AL2202" s="88" t="s">
        <v>11623</v>
      </c>
      <c r="AM2202" s="88" t="s">
        <v>11622</v>
      </c>
      <c r="AN2202" s="88">
        <v>0</v>
      </c>
      <c r="AO2202" s="88" t="s">
        <v>11624</v>
      </c>
      <c r="AP2202" s="88" t="b">
        <v>1</v>
      </c>
      <c r="AQ2202" s="88" t="b">
        <v>0</v>
      </c>
      <c r="AR2202" s="88"/>
      <c r="AS2202" s="88" t="b">
        <v>0</v>
      </c>
      <c r="AT2202" s="88">
        <v>3</v>
      </c>
      <c r="AU2202" s="88">
        <v>1</v>
      </c>
    </row>
    <row r="2203" spans="1:47" ht="15" customHeight="1" x14ac:dyDescent="0.3">
      <c r="A2203" s="46" t="s">
        <v>1532</v>
      </c>
      <c r="B2203" s="46" t="s">
        <v>1531</v>
      </c>
      <c r="C2203" s="50"/>
      <c r="D2203" s="51"/>
      <c r="E2203" s="81"/>
      <c r="F2203" s="52"/>
      <c r="G2203" s="50"/>
      <c r="H2203" s="54"/>
      <c r="I2203" s="53"/>
      <c r="J2203" s="53"/>
      <c r="K2203" s="65"/>
      <c r="L2203" s="79"/>
      <c r="M2203" s="79"/>
      <c r="N2203" s="60"/>
      <c r="O2203" s="88" t="s">
        <v>1686</v>
      </c>
      <c r="P2203" s="83">
        <v>45033.499282407407</v>
      </c>
      <c r="Q2203" s="88" t="s">
        <v>11625</v>
      </c>
      <c r="R2203" s="88"/>
      <c r="S2203" s="88" t="s">
        <v>11622</v>
      </c>
      <c r="T2203" s="88" t="s">
        <v>1742</v>
      </c>
      <c r="U2203" s="88" t="s">
        <v>1532</v>
      </c>
      <c r="V2203" s="88" t="s">
        <v>11623</v>
      </c>
      <c r="W2203" s="78" t="s">
        <v>11626</v>
      </c>
      <c r="X2203" s="83">
        <v>45033.499282407407</v>
      </c>
      <c r="Y2203" s="88" t="s">
        <v>1692</v>
      </c>
      <c r="Z2203" s="88" t="b">
        <v>0</v>
      </c>
      <c r="AA2203" s="88" t="b">
        <v>0</v>
      </c>
      <c r="AB2203" s="88"/>
      <c r="AC2203" s="88">
        <v>3</v>
      </c>
      <c r="AD2203" s="88">
        <v>0</v>
      </c>
      <c r="AE2203" s="88" t="s">
        <v>1693</v>
      </c>
      <c r="AF2203" s="88" t="b">
        <v>0</v>
      </c>
      <c r="AG2203" s="88" t="b">
        <v>0</v>
      </c>
      <c r="AH2203" s="88"/>
      <c r="AI2203" s="88"/>
      <c r="AJ2203" s="88"/>
      <c r="AK2203" s="88" t="s">
        <v>11627</v>
      </c>
      <c r="AL2203" s="88" t="s">
        <v>11628</v>
      </c>
      <c r="AM2203" s="88" t="s">
        <v>11627</v>
      </c>
      <c r="AN2203" s="88">
        <v>1</v>
      </c>
      <c r="AO2203" s="88" t="s">
        <v>11624</v>
      </c>
      <c r="AP2203" s="88" t="b">
        <v>0</v>
      </c>
      <c r="AQ2203" s="88" t="b">
        <v>0</v>
      </c>
      <c r="AR2203" s="88"/>
      <c r="AS2203" s="88" t="b">
        <v>0</v>
      </c>
      <c r="AT2203" s="88">
        <v>2</v>
      </c>
      <c r="AU2203" s="88">
        <v>1</v>
      </c>
    </row>
    <row r="2204" spans="1:47" ht="15" customHeight="1" x14ac:dyDescent="0.3">
      <c r="A2204" s="46" t="s">
        <v>1533</v>
      </c>
      <c r="B2204" s="46" t="s">
        <v>1534</v>
      </c>
      <c r="C2204" s="50"/>
      <c r="D2204" s="51"/>
      <c r="E2204" s="81"/>
      <c r="F2204" s="52"/>
      <c r="G2204" s="50"/>
      <c r="H2204" s="54"/>
      <c r="I2204" s="53"/>
      <c r="J2204" s="53"/>
      <c r="K2204" s="65"/>
      <c r="L2204" s="79"/>
      <c r="M2204" s="79"/>
      <c r="N2204" s="60"/>
      <c r="O2204" s="88" t="s">
        <v>1686</v>
      </c>
      <c r="P2204" s="83">
        <v>45034.188113425924</v>
      </c>
      <c r="Q2204" s="88" t="s">
        <v>11629</v>
      </c>
      <c r="R2204" s="88"/>
      <c r="S2204" s="88" t="s">
        <v>11630</v>
      </c>
      <c r="T2204" s="88" t="s">
        <v>1742</v>
      </c>
      <c r="U2204" s="88" t="s">
        <v>11631</v>
      </c>
      <c r="V2204" s="88" t="s">
        <v>11632</v>
      </c>
      <c r="W2204" s="78" t="s">
        <v>11633</v>
      </c>
      <c r="X2204" s="83">
        <v>45034.188113425924</v>
      </c>
      <c r="Y2204" s="88" t="s">
        <v>1692</v>
      </c>
      <c r="Z2204" s="88" t="b">
        <v>0</v>
      </c>
      <c r="AA2204" s="88" t="b">
        <v>0</v>
      </c>
      <c r="AB2204" s="88"/>
      <c r="AC2204" s="88">
        <v>1</v>
      </c>
      <c r="AD2204" s="88">
        <v>0</v>
      </c>
      <c r="AE2204" s="88" t="s">
        <v>1693</v>
      </c>
      <c r="AF2204" s="88" t="b">
        <v>0</v>
      </c>
      <c r="AG2204" s="88" t="b">
        <v>0</v>
      </c>
      <c r="AH2204" s="88"/>
      <c r="AI2204" s="88"/>
      <c r="AJ2204" s="88"/>
      <c r="AK2204" s="88" t="s">
        <v>11634</v>
      </c>
      <c r="AL2204" s="88" t="s">
        <v>11635</v>
      </c>
      <c r="AM2204" s="88" t="s">
        <v>11634</v>
      </c>
      <c r="AN2204" s="88">
        <v>0</v>
      </c>
      <c r="AO2204" s="88" t="s">
        <v>11624</v>
      </c>
      <c r="AP2204" s="88" t="b">
        <v>0</v>
      </c>
      <c r="AQ2204" s="88" t="b">
        <v>0</v>
      </c>
      <c r="AR2204" s="88"/>
      <c r="AS2204" s="88" t="b">
        <v>0</v>
      </c>
      <c r="AT2204" s="88">
        <v>4</v>
      </c>
      <c r="AU2204" s="88">
        <v>1</v>
      </c>
    </row>
    <row r="2205" spans="1:47" ht="15" customHeight="1" x14ac:dyDescent="0.3">
      <c r="A2205" s="46" t="s">
        <v>1534</v>
      </c>
      <c r="B2205" s="46" t="s">
        <v>1533</v>
      </c>
      <c r="C2205" s="50"/>
      <c r="D2205" s="51"/>
      <c r="E2205" s="81"/>
      <c r="F2205" s="52"/>
      <c r="G2205" s="50"/>
      <c r="H2205" s="54"/>
      <c r="I2205" s="53"/>
      <c r="J2205" s="53"/>
      <c r="K2205" s="65"/>
      <c r="L2205" s="79"/>
      <c r="M2205" s="79"/>
      <c r="N2205" s="60"/>
      <c r="O2205" s="88" t="s">
        <v>1686</v>
      </c>
      <c r="P2205" s="83">
        <v>45033.576990740738</v>
      </c>
      <c r="Q2205" s="88" t="s">
        <v>11636</v>
      </c>
      <c r="R2205" s="88"/>
      <c r="S2205" s="88" t="s">
        <v>11634</v>
      </c>
      <c r="T2205" s="88" t="s">
        <v>1742</v>
      </c>
      <c r="U2205" s="88" t="s">
        <v>11637</v>
      </c>
      <c r="V2205" s="88" t="s">
        <v>11635</v>
      </c>
      <c r="W2205" s="78" t="s">
        <v>11638</v>
      </c>
      <c r="X2205" s="83">
        <v>45033.576990740738</v>
      </c>
      <c r="Y2205" s="88" t="s">
        <v>1692</v>
      </c>
      <c r="Z2205" s="88" t="b">
        <v>0</v>
      </c>
      <c r="AA2205" s="88" t="b">
        <v>0</v>
      </c>
      <c r="AB2205" s="88"/>
      <c r="AC2205" s="88">
        <v>9</v>
      </c>
      <c r="AD2205" s="88">
        <v>0</v>
      </c>
      <c r="AE2205" s="88" t="s">
        <v>1693</v>
      </c>
      <c r="AF2205" s="88" t="b">
        <v>0</v>
      </c>
      <c r="AG2205" s="88" t="b">
        <v>0</v>
      </c>
      <c r="AH2205" s="88"/>
      <c r="AI2205" s="88"/>
      <c r="AJ2205" s="88"/>
      <c r="AK2205" s="88" t="s">
        <v>11639</v>
      </c>
      <c r="AL2205" s="88" t="s">
        <v>11640</v>
      </c>
      <c r="AM2205" s="88" t="s">
        <v>11639</v>
      </c>
      <c r="AN2205" s="88">
        <v>1</v>
      </c>
      <c r="AO2205" s="88" t="s">
        <v>11624</v>
      </c>
      <c r="AP2205" s="88" t="b">
        <v>0</v>
      </c>
      <c r="AQ2205" s="88" t="b">
        <v>0</v>
      </c>
      <c r="AR2205" s="88"/>
      <c r="AS2205" s="88" t="b">
        <v>0</v>
      </c>
      <c r="AT2205" s="88">
        <v>3</v>
      </c>
      <c r="AU2205" s="88">
        <v>1</v>
      </c>
    </row>
    <row r="2206" spans="1:47" ht="15" customHeight="1" x14ac:dyDescent="0.3">
      <c r="A2206" s="46" t="s">
        <v>1535</v>
      </c>
      <c r="B2206" s="46" t="s">
        <v>1531</v>
      </c>
      <c r="C2206" s="50"/>
      <c r="D2206" s="51"/>
      <c r="E2206" s="81"/>
      <c r="F2206" s="52"/>
      <c r="G2206" s="50"/>
      <c r="H2206" s="54"/>
      <c r="I2206" s="53"/>
      <c r="J2206" s="53"/>
      <c r="K2206" s="65"/>
      <c r="L2206" s="79"/>
      <c r="M2206" s="79"/>
      <c r="N2206" s="60"/>
      <c r="O2206" s="88" t="s">
        <v>1686</v>
      </c>
      <c r="P2206" s="83">
        <v>45034.026944444442</v>
      </c>
      <c r="Q2206" s="88" t="s">
        <v>11641</v>
      </c>
      <c r="R2206" s="88"/>
      <c r="S2206" s="88" t="s">
        <v>11642</v>
      </c>
      <c r="T2206" s="88" t="s">
        <v>1742</v>
      </c>
      <c r="U2206" s="88" t="s">
        <v>11643</v>
      </c>
      <c r="V2206" s="88" t="s">
        <v>11644</v>
      </c>
      <c r="W2206" s="78" t="s">
        <v>11645</v>
      </c>
      <c r="X2206" s="83">
        <v>45034.026944444442</v>
      </c>
      <c r="Y2206" s="88" t="s">
        <v>1692</v>
      </c>
      <c r="Z2206" s="88" t="b">
        <v>0</v>
      </c>
      <c r="AA2206" s="88" t="b">
        <v>0</v>
      </c>
      <c r="AB2206" s="88"/>
      <c r="AC2206" s="88">
        <v>1</v>
      </c>
      <c r="AD2206" s="88">
        <v>0</v>
      </c>
      <c r="AE2206" s="88" t="s">
        <v>1693</v>
      </c>
      <c r="AF2206" s="88" t="b">
        <v>0</v>
      </c>
      <c r="AG2206" s="88" t="b">
        <v>0</v>
      </c>
      <c r="AH2206" s="88"/>
      <c r="AI2206" s="88"/>
      <c r="AJ2206" s="88"/>
      <c r="AK2206" s="88" t="s">
        <v>11627</v>
      </c>
      <c r="AL2206" s="88" t="s">
        <v>11628</v>
      </c>
      <c r="AM2206" s="88" t="s">
        <v>11627</v>
      </c>
      <c r="AN2206" s="88">
        <v>0</v>
      </c>
      <c r="AO2206" s="88" t="s">
        <v>11624</v>
      </c>
      <c r="AP2206" s="88" t="b">
        <v>0</v>
      </c>
      <c r="AQ2206" s="88" t="b">
        <v>0</v>
      </c>
      <c r="AR2206" s="88"/>
      <c r="AS2206" s="88" t="b">
        <v>0</v>
      </c>
      <c r="AT2206" s="88">
        <v>2</v>
      </c>
      <c r="AU2206" s="88">
        <v>1</v>
      </c>
    </row>
    <row r="2207" spans="1:47" ht="15" customHeight="1" x14ac:dyDescent="0.3">
      <c r="A2207" s="46" t="s">
        <v>1533</v>
      </c>
      <c r="B2207" s="46" t="s">
        <v>1531</v>
      </c>
      <c r="C2207" s="50"/>
      <c r="D2207" s="51"/>
      <c r="E2207" s="81"/>
      <c r="F2207" s="52"/>
      <c r="G2207" s="50"/>
      <c r="H2207" s="54"/>
      <c r="I2207" s="53"/>
      <c r="J2207" s="53"/>
      <c r="K2207" s="65"/>
      <c r="L2207" s="79"/>
      <c r="M2207" s="79"/>
      <c r="N2207" s="60"/>
      <c r="O2207" s="88" t="s">
        <v>1686</v>
      </c>
      <c r="P2207" s="83">
        <v>45033.574317129627</v>
      </c>
      <c r="Q2207" s="88" t="s">
        <v>11646</v>
      </c>
      <c r="R2207" s="88"/>
      <c r="S2207" s="88" t="s">
        <v>11639</v>
      </c>
      <c r="T2207" s="88" t="s">
        <v>1742</v>
      </c>
      <c r="U2207" s="88" t="s">
        <v>11631</v>
      </c>
      <c r="V2207" s="88" t="s">
        <v>11640</v>
      </c>
      <c r="W2207" s="78" t="s">
        <v>11647</v>
      </c>
      <c r="X2207" s="83">
        <v>45033.574317129627</v>
      </c>
      <c r="Y2207" s="88" t="s">
        <v>1692</v>
      </c>
      <c r="Z2207" s="88" t="b">
        <v>0</v>
      </c>
      <c r="AA2207" s="88" t="b">
        <v>0</v>
      </c>
      <c r="AB2207" s="88"/>
      <c r="AC2207" s="88">
        <v>3</v>
      </c>
      <c r="AD2207" s="88">
        <v>0</v>
      </c>
      <c r="AE2207" s="88" t="s">
        <v>1693</v>
      </c>
      <c r="AF2207" s="88" t="b">
        <v>0</v>
      </c>
      <c r="AG2207" s="88" t="b">
        <v>0</v>
      </c>
      <c r="AH2207" s="88"/>
      <c r="AI2207" s="88"/>
      <c r="AJ2207" s="88"/>
      <c r="AK2207" s="88" t="s">
        <v>11627</v>
      </c>
      <c r="AL2207" s="88" t="s">
        <v>11628</v>
      </c>
      <c r="AM2207" s="88" t="s">
        <v>11627</v>
      </c>
      <c r="AN2207" s="88">
        <v>1</v>
      </c>
      <c r="AO2207" s="88" t="s">
        <v>11624</v>
      </c>
      <c r="AP2207" s="88" t="b">
        <v>0</v>
      </c>
      <c r="AQ2207" s="88" t="b">
        <v>0</v>
      </c>
      <c r="AR2207" s="88"/>
      <c r="AS2207" s="88" t="b">
        <v>0</v>
      </c>
      <c r="AT2207" s="88">
        <v>2</v>
      </c>
      <c r="AU2207" s="88">
        <v>2</v>
      </c>
    </row>
    <row r="2208" spans="1:47" ht="15" customHeight="1" x14ac:dyDescent="0.3">
      <c r="A2208" s="46" t="s">
        <v>1531</v>
      </c>
      <c r="B2208" s="46" t="s">
        <v>1533</v>
      </c>
      <c r="C2208" s="50"/>
      <c r="D2208" s="51"/>
      <c r="E2208" s="81"/>
      <c r="F2208" s="52"/>
      <c r="G2208" s="50"/>
      <c r="H2208" s="54"/>
      <c r="I2208" s="53"/>
      <c r="J2208" s="53"/>
      <c r="K2208" s="65"/>
      <c r="L2208" s="79"/>
      <c r="M2208" s="79"/>
      <c r="N2208" s="60"/>
      <c r="O2208" s="88" t="s">
        <v>1686</v>
      </c>
      <c r="P2208" s="83">
        <v>45033.493055555555</v>
      </c>
      <c r="Q2208" s="88" t="s">
        <v>11648</v>
      </c>
      <c r="R2208" s="88"/>
      <c r="S2208" s="88" t="s">
        <v>11627</v>
      </c>
      <c r="T2208" s="88" t="s">
        <v>1742</v>
      </c>
      <c r="U2208" s="88" t="s">
        <v>1531</v>
      </c>
      <c r="V2208" s="88" t="s">
        <v>11628</v>
      </c>
      <c r="W2208" s="78" t="s">
        <v>11649</v>
      </c>
      <c r="X2208" s="83">
        <v>45033.493055555555</v>
      </c>
      <c r="Y2208" s="88" t="s">
        <v>1692</v>
      </c>
      <c r="Z2208" s="88" t="b">
        <v>0</v>
      </c>
      <c r="AA2208" s="88" t="b">
        <v>0</v>
      </c>
      <c r="AB2208" s="88"/>
      <c r="AC2208" s="88">
        <v>3</v>
      </c>
      <c r="AD2208" s="88">
        <v>0</v>
      </c>
      <c r="AE2208" s="88" t="s">
        <v>1693</v>
      </c>
      <c r="AF2208" s="88" t="b">
        <v>0</v>
      </c>
      <c r="AG2208" s="88" t="b">
        <v>0</v>
      </c>
      <c r="AH2208" s="88"/>
      <c r="AI2208" s="88"/>
      <c r="AJ2208" s="88"/>
      <c r="AK2208" s="88" t="s">
        <v>11650</v>
      </c>
      <c r="AL2208" s="88" t="s">
        <v>11651</v>
      </c>
      <c r="AM2208" s="88" t="s">
        <v>11650</v>
      </c>
      <c r="AN2208" s="88">
        <v>3</v>
      </c>
      <c r="AO2208" s="88" t="s">
        <v>11624</v>
      </c>
      <c r="AP2208" s="88" t="b">
        <v>1</v>
      </c>
      <c r="AQ2208" s="88" t="b">
        <v>0</v>
      </c>
      <c r="AR2208" s="88"/>
      <c r="AS2208" s="88" t="b">
        <v>0</v>
      </c>
      <c r="AT2208" s="88">
        <v>1</v>
      </c>
      <c r="AU2208" s="88">
        <v>1</v>
      </c>
    </row>
    <row r="2209" spans="1:47" ht="15" customHeight="1" x14ac:dyDescent="0.3">
      <c r="A2209" s="46" t="s">
        <v>1533</v>
      </c>
      <c r="B2209" s="46" t="s">
        <v>1531</v>
      </c>
      <c r="C2209" s="50"/>
      <c r="D2209" s="51"/>
      <c r="E2209" s="81"/>
      <c r="F2209" s="52"/>
      <c r="G2209" s="50"/>
      <c r="H2209" s="54"/>
      <c r="I2209" s="53"/>
      <c r="J2209" s="53"/>
      <c r="K2209" s="65"/>
      <c r="L2209" s="79"/>
      <c r="M2209" s="79"/>
      <c r="N2209" s="60"/>
      <c r="O2209" s="88" t="s">
        <v>1697</v>
      </c>
      <c r="P2209" s="83">
        <v>45033.386076388888</v>
      </c>
      <c r="Q2209" s="88" t="s">
        <v>11652</v>
      </c>
      <c r="R2209" s="88"/>
      <c r="S2209" s="88" t="s">
        <v>11650</v>
      </c>
      <c r="T2209" s="88" t="s">
        <v>1742</v>
      </c>
      <c r="U2209" s="88" t="s">
        <v>11631</v>
      </c>
      <c r="V2209" s="88" t="s">
        <v>11651</v>
      </c>
      <c r="W2209" s="78" t="s">
        <v>11653</v>
      </c>
      <c r="X2209" s="83">
        <v>45033.386076388888</v>
      </c>
      <c r="Y2209" s="88" t="s">
        <v>1692</v>
      </c>
      <c r="Z2209" s="88" t="b">
        <v>0</v>
      </c>
      <c r="AA2209" s="88" t="b">
        <v>0</v>
      </c>
      <c r="AB2209" s="88"/>
      <c r="AC2209" s="88">
        <v>6</v>
      </c>
      <c r="AD2209" s="88">
        <v>0</v>
      </c>
      <c r="AE2209" s="88" t="s">
        <v>1693</v>
      </c>
      <c r="AF2209" s="88" t="b">
        <v>0</v>
      </c>
      <c r="AG2209" s="88" t="b">
        <v>0</v>
      </c>
      <c r="AH2209" s="88"/>
      <c r="AI2209" s="88"/>
      <c r="AJ2209" s="88"/>
      <c r="AK2209" s="88" t="s">
        <v>11624</v>
      </c>
      <c r="AL2209" s="88" t="s">
        <v>11654</v>
      </c>
      <c r="AM2209" s="88" t="s">
        <v>11624</v>
      </c>
      <c r="AN2209" s="88">
        <v>1</v>
      </c>
      <c r="AO2209" s="88" t="s">
        <v>11624</v>
      </c>
      <c r="AP2209" s="88" t="b">
        <v>0</v>
      </c>
      <c r="AQ2209" s="88" t="b">
        <v>0</v>
      </c>
      <c r="AR2209" s="88"/>
      <c r="AS2209" s="88" t="b">
        <v>0</v>
      </c>
      <c r="AT2209" s="88">
        <v>0</v>
      </c>
      <c r="AU2209" s="88">
        <v>2</v>
      </c>
    </row>
    <row r="2210" spans="1:47" ht="15" customHeight="1" x14ac:dyDescent="0.3">
      <c r="A2210" s="46" t="s">
        <v>986</v>
      </c>
      <c r="B2210" s="46" t="s">
        <v>1536</v>
      </c>
      <c r="C2210" s="50"/>
      <c r="D2210" s="51"/>
      <c r="E2210" s="81"/>
      <c r="F2210" s="52"/>
      <c r="G2210" s="50"/>
      <c r="H2210" s="54"/>
      <c r="I2210" s="53"/>
      <c r="J2210" s="53"/>
      <c r="K2210" s="65"/>
      <c r="L2210" s="79"/>
      <c r="M2210" s="79"/>
      <c r="N2210" s="60"/>
      <c r="O2210" s="88" t="s">
        <v>1686</v>
      </c>
      <c r="P2210" s="83">
        <v>45034.047395833331</v>
      </c>
      <c r="Q2210" s="88" t="s">
        <v>11655</v>
      </c>
      <c r="R2210" s="88"/>
      <c r="S2210" s="88" t="s">
        <v>11656</v>
      </c>
      <c r="T2210" s="88" t="s">
        <v>1742</v>
      </c>
      <c r="U2210" s="88" t="s">
        <v>7293</v>
      </c>
      <c r="V2210" s="88" t="s">
        <v>11657</v>
      </c>
      <c r="W2210" s="78" t="s">
        <v>11658</v>
      </c>
      <c r="X2210" s="83">
        <v>45034.047395833331</v>
      </c>
      <c r="Y2210" s="88" t="s">
        <v>1692</v>
      </c>
      <c r="Z2210" s="88" t="b">
        <v>0</v>
      </c>
      <c r="AA2210" s="88" t="b">
        <v>0</v>
      </c>
      <c r="AB2210" s="88"/>
      <c r="AC2210" s="88">
        <v>2</v>
      </c>
      <c r="AD2210" s="88">
        <v>0</v>
      </c>
      <c r="AE2210" s="88" t="s">
        <v>1693</v>
      </c>
      <c r="AF2210" s="88" t="b">
        <v>0</v>
      </c>
      <c r="AG2210" s="88" t="b">
        <v>0</v>
      </c>
      <c r="AH2210" s="88"/>
      <c r="AI2210" s="88"/>
      <c r="AJ2210" s="88"/>
      <c r="AK2210" s="88" t="s">
        <v>11659</v>
      </c>
      <c r="AL2210" s="88" t="s">
        <v>11660</v>
      </c>
      <c r="AM2210" s="88" t="s">
        <v>11659</v>
      </c>
      <c r="AN2210" s="88">
        <v>0</v>
      </c>
      <c r="AO2210" s="88" t="s">
        <v>11624</v>
      </c>
      <c r="AP2210" s="88" t="b">
        <v>0</v>
      </c>
      <c r="AQ2210" s="88" t="b">
        <v>0</v>
      </c>
      <c r="AR2210" s="88"/>
      <c r="AS2210" s="88" t="b">
        <v>0</v>
      </c>
      <c r="AT2210" s="88">
        <v>5</v>
      </c>
      <c r="AU2210" s="88">
        <v>1</v>
      </c>
    </row>
    <row r="2211" spans="1:47" ht="15" customHeight="1" x14ac:dyDescent="0.3">
      <c r="A2211" s="46" t="s">
        <v>1536</v>
      </c>
      <c r="B2211" s="46" t="s">
        <v>986</v>
      </c>
      <c r="C2211" s="50"/>
      <c r="D2211" s="51"/>
      <c r="E2211" s="81"/>
      <c r="F2211" s="52"/>
      <c r="G2211" s="50"/>
      <c r="H2211" s="54"/>
      <c r="I2211" s="53"/>
      <c r="J2211" s="53"/>
      <c r="K2211" s="65"/>
      <c r="L2211" s="79"/>
      <c r="M2211" s="79"/>
      <c r="N2211" s="60"/>
      <c r="O2211" s="88" t="s">
        <v>1686</v>
      </c>
      <c r="P2211" s="83">
        <v>45034.020173611112</v>
      </c>
      <c r="Q2211" s="88" t="s">
        <v>11661</v>
      </c>
      <c r="R2211" s="88"/>
      <c r="S2211" s="88" t="s">
        <v>11659</v>
      </c>
      <c r="T2211" s="88" t="s">
        <v>1742</v>
      </c>
      <c r="U2211" s="88" t="s">
        <v>1536</v>
      </c>
      <c r="V2211" s="88" t="s">
        <v>11660</v>
      </c>
      <c r="W2211" s="78" t="s">
        <v>11662</v>
      </c>
      <c r="X2211" s="83">
        <v>45034.020173611112</v>
      </c>
      <c r="Y2211" s="88" t="s">
        <v>1692</v>
      </c>
      <c r="Z2211" s="88" t="b">
        <v>0</v>
      </c>
      <c r="AA2211" s="88" t="b">
        <v>0</v>
      </c>
      <c r="AB2211" s="88"/>
      <c r="AC2211" s="88">
        <v>6</v>
      </c>
      <c r="AD2211" s="88">
        <v>0</v>
      </c>
      <c r="AE2211" s="88" t="s">
        <v>1693</v>
      </c>
      <c r="AF2211" s="88" t="b">
        <v>0</v>
      </c>
      <c r="AG2211" s="88" t="b">
        <v>0</v>
      </c>
      <c r="AH2211" s="88"/>
      <c r="AI2211" s="88"/>
      <c r="AJ2211" s="88"/>
      <c r="AK2211" s="88" t="s">
        <v>11663</v>
      </c>
      <c r="AL2211" s="88" t="s">
        <v>11664</v>
      </c>
      <c r="AM2211" s="88" t="s">
        <v>11663</v>
      </c>
      <c r="AN2211" s="88">
        <v>1</v>
      </c>
      <c r="AO2211" s="88" t="s">
        <v>11624</v>
      </c>
      <c r="AP2211" s="88" t="b">
        <v>0</v>
      </c>
      <c r="AQ2211" s="88" t="b">
        <v>0</v>
      </c>
      <c r="AR2211" s="88"/>
      <c r="AS2211" s="88" t="b">
        <v>0</v>
      </c>
      <c r="AT2211" s="88">
        <v>4</v>
      </c>
      <c r="AU2211" s="88">
        <v>1</v>
      </c>
    </row>
    <row r="2212" spans="1:47" ht="15" customHeight="1" x14ac:dyDescent="0.3">
      <c r="A2212" s="46" t="s">
        <v>986</v>
      </c>
      <c r="B2212" s="46" t="s">
        <v>191</v>
      </c>
      <c r="C2212" s="50"/>
      <c r="D2212" s="51"/>
      <c r="E2212" s="81"/>
      <c r="F2212" s="52"/>
      <c r="G2212" s="50"/>
      <c r="H2212" s="54"/>
      <c r="I2212" s="53"/>
      <c r="J2212" s="53"/>
      <c r="K2212" s="65"/>
      <c r="L2212" s="79"/>
      <c r="M2212" s="79"/>
      <c r="N2212" s="60"/>
      <c r="O2212" s="88" t="s">
        <v>1686</v>
      </c>
      <c r="P2212" s="83">
        <v>45033.839872685188</v>
      </c>
      <c r="Q2212" s="88" t="s">
        <v>11665</v>
      </c>
      <c r="R2212" s="88"/>
      <c r="S2212" s="88" t="s">
        <v>11663</v>
      </c>
      <c r="T2212" s="88" t="s">
        <v>1742</v>
      </c>
      <c r="U2212" s="88" t="s">
        <v>7293</v>
      </c>
      <c r="V2212" s="88" t="s">
        <v>11664</v>
      </c>
      <c r="W2212" s="78" t="s">
        <v>11666</v>
      </c>
      <c r="X2212" s="83">
        <v>45033.839872685188</v>
      </c>
      <c r="Y2212" s="88" t="s">
        <v>1692</v>
      </c>
      <c r="Z2212" s="88" t="b">
        <v>0</v>
      </c>
      <c r="AA2212" s="88" t="b">
        <v>0</v>
      </c>
      <c r="AB2212" s="88"/>
      <c r="AC2212" s="88">
        <v>6</v>
      </c>
      <c r="AD2212" s="88">
        <v>0</v>
      </c>
      <c r="AE2212" s="88" t="s">
        <v>1693</v>
      </c>
      <c r="AF2212" s="88" t="b">
        <v>0</v>
      </c>
      <c r="AG2212" s="88" t="b">
        <v>0</v>
      </c>
      <c r="AH2212" s="88"/>
      <c r="AI2212" s="88"/>
      <c r="AJ2212" s="88"/>
      <c r="AK2212" s="88" t="s">
        <v>11667</v>
      </c>
      <c r="AL2212" s="88" t="s">
        <v>11668</v>
      </c>
      <c r="AM2212" s="88" t="s">
        <v>11667</v>
      </c>
      <c r="AN2212" s="88">
        <v>1</v>
      </c>
      <c r="AO2212" s="88" t="s">
        <v>11624</v>
      </c>
      <c r="AP2212" s="88" t="b">
        <v>0</v>
      </c>
      <c r="AQ2212" s="88" t="b">
        <v>0</v>
      </c>
      <c r="AR2212" s="88"/>
      <c r="AS2212" s="88" t="b">
        <v>0</v>
      </c>
      <c r="AT2212" s="88">
        <v>3</v>
      </c>
      <c r="AU2212" s="88">
        <v>1</v>
      </c>
    </row>
    <row r="2213" spans="1:47" ht="15" customHeight="1" x14ac:dyDescent="0.3">
      <c r="A2213" s="46" t="s">
        <v>191</v>
      </c>
      <c r="B2213" s="46" t="s">
        <v>1531</v>
      </c>
      <c r="C2213" s="50"/>
      <c r="D2213" s="51"/>
      <c r="E2213" s="81"/>
      <c r="F2213" s="52"/>
      <c r="G2213" s="50"/>
      <c r="H2213" s="54"/>
      <c r="I2213" s="53"/>
      <c r="J2213" s="53"/>
      <c r="K2213" s="65"/>
      <c r="L2213" s="79"/>
      <c r="M2213" s="79"/>
      <c r="N2213" s="60"/>
      <c r="O2213" s="88" t="s">
        <v>1686</v>
      </c>
      <c r="P2213" s="83">
        <v>45033.613425925927</v>
      </c>
      <c r="Q2213" s="88" t="s">
        <v>11669</v>
      </c>
      <c r="R2213" s="88"/>
      <c r="S2213" s="88" t="s">
        <v>11667</v>
      </c>
      <c r="T2213" s="88" t="s">
        <v>1742</v>
      </c>
      <c r="U2213" s="88" t="s">
        <v>191</v>
      </c>
      <c r="V2213" s="88" t="s">
        <v>11668</v>
      </c>
      <c r="W2213" s="78" t="s">
        <v>11670</v>
      </c>
      <c r="X2213" s="83">
        <v>45033.613425925927</v>
      </c>
      <c r="Y2213" s="88" t="s">
        <v>1692</v>
      </c>
      <c r="Z2213" s="88" t="b">
        <v>0</v>
      </c>
      <c r="AA2213" s="88" t="b">
        <v>0</v>
      </c>
      <c r="AB2213" s="88"/>
      <c r="AC2213" s="88">
        <v>18</v>
      </c>
      <c r="AD2213" s="88">
        <v>0</v>
      </c>
      <c r="AE2213" s="88" t="s">
        <v>1693</v>
      </c>
      <c r="AF2213" s="88" t="b">
        <v>0</v>
      </c>
      <c r="AG2213" s="88" t="b">
        <v>0</v>
      </c>
      <c r="AH2213" s="88"/>
      <c r="AI2213" s="88"/>
      <c r="AJ2213" s="88"/>
      <c r="AK2213" s="88" t="s">
        <v>11671</v>
      </c>
      <c r="AL2213" s="88" t="s">
        <v>11672</v>
      </c>
      <c r="AM2213" s="88" t="s">
        <v>11671</v>
      </c>
      <c r="AN2213" s="88">
        <v>1</v>
      </c>
      <c r="AO2213" s="88" t="s">
        <v>11624</v>
      </c>
      <c r="AP2213" s="88" t="b">
        <v>0</v>
      </c>
      <c r="AQ2213" s="88" t="b">
        <v>0</v>
      </c>
      <c r="AR2213" s="88"/>
      <c r="AS2213" s="88" t="b">
        <v>0</v>
      </c>
      <c r="AT2213" s="88">
        <v>2</v>
      </c>
      <c r="AU2213" s="88">
        <v>1</v>
      </c>
    </row>
    <row r="2214" spans="1:47" ht="15" customHeight="1" x14ac:dyDescent="0.3">
      <c r="A2214" s="46" t="s">
        <v>1537</v>
      </c>
      <c r="B2214" s="46" t="s">
        <v>1538</v>
      </c>
      <c r="C2214" s="50"/>
      <c r="D2214" s="51"/>
      <c r="E2214" s="81"/>
      <c r="F2214" s="52"/>
      <c r="G2214" s="50"/>
      <c r="H2214" s="54"/>
      <c r="I2214" s="53"/>
      <c r="J2214" s="53"/>
      <c r="K2214" s="65"/>
      <c r="L2214" s="79"/>
      <c r="M2214" s="79"/>
      <c r="N2214" s="60"/>
      <c r="O2214" s="88" t="s">
        <v>1686</v>
      </c>
      <c r="P2214" s="83">
        <v>45033.739293981482</v>
      </c>
      <c r="Q2214" s="88" t="s">
        <v>11673</v>
      </c>
      <c r="R2214" s="88"/>
      <c r="S2214" s="88" t="s">
        <v>11674</v>
      </c>
      <c r="T2214" s="88" t="s">
        <v>1742</v>
      </c>
      <c r="U2214" s="88" t="s">
        <v>1537</v>
      </c>
      <c r="V2214" s="88" t="s">
        <v>11675</v>
      </c>
      <c r="W2214" s="78" t="s">
        <v>11676</v>
      </c>
      <c r="X2214" s="83">
        <v>45033.739293981482</v>
      </c>
      <c r="Y2214" s="88" t="s">
        <v>1692</v>
      </c>
      <c r="Z2214" s="88" t="b">
        <v>0</v>
      </c>
      <c r="AA2214" s="88" t="b">
        <v>0</v>
      </c>
      <c r="AB2214" s="88"/>
      <c r="AC2214" s="88">
        <v>1</v>
      </c>
      <c r="AD2214" s="88">
        <v>0</v>
      </c>
      <c r="AE2214" s="88" t="s">
        <v>1693</v>
      </c>
      <c r="AF2214" s="88" t="b">
        <v>0</v>
      </c>
      <c r="AG2214" s="88" t="b">
        <v>0</v>
      </c>
      <c r="AH2214" s="88"/>
      <c r="AI2214" s="88"/>
      <c r="AJ2214" s="88"/>
      <c r="AK2214" s="88" t="s">
        <v>11677</v>
      </c>
      <c r="AL2214" s="88" t="s">
        <v>11678</v>
      </c>
      <c r="AM2214" s="88" t="s">
        <v>11677</v>
      </c>
      <c r="AN2214" s="88">
        <v>0</v>
      </c>
      <c r="AO2214" s="88" t="s">
        <v>11624</v>
      </c>
      <c r="AP2214" s="88" t="b">
        <v>0</v>
      </c>
      <c r="AQ2214" s="88" t="b">
        <v>0</v>
      </c>
      <c r="AR2214" s="88"/>
      <c r="AS2214" s="88" t="b">
        <v>0</v>
      </c>
      <c r="AT2214" s="88">
        <v>3</v>
      </c>
      <c r="AU2214" s="88">
        <v>1</v>
      </c>
    </row>
    <row r="2215" spans="1:47" ht="15" customHeight="1" x14ac:dyDescent="0.3">
      <c r="A2215" s="46" t="s">
        <v>1538</v>
      </c>
      <c r="B2215" s="46" t="s">
        <v>1531</v>
      </c>
      <c r="C2215" s="50"/>
      <c r="D2215" s="51"/>
      <c r="E2215" s="81"/>
      <c r="F2215" s="52"/>
      <c r="G2215" s="50"/>
      <c r="H2215" s="54"/>
      <c r="I2215" s="53"/>
      <c r="J2215" s="53"/>
      <c r="K2215" s="65"/>
      <c r="L2215" s="79"/>
      <c r="M2215" s="79"/>
      <c r="N2215" s="60"/>
      <c r="O2215" s="88" t="s">
        <v>1686</v>
      </c>
      <c r="P2215" s="83">
        <v>45033.680358796293</v>
      </c>
      <c r="Q2215" s="88" t="s">
        <v>11679</v>
      </c>
      <c r="R2215" s="88"/>
      <c r="S2215" s="88" t="s">
        <v>11677</v>
      </c>
      <c r="T2215" s="88" t="s">
        <v>1742</v>
      </c>
      <c r="U2215" s="88" t="s">
        <v>11680</v>
      </c>
      <c r="V2215" s="88" t="s">
        <v>11678</v>
      </c>
      <c r="W2215" s="78" t="s">
        <v>11681</v>
      </c>
      <c r="X2215" s="83">
        <v>45033.680358796293</v>
      </c>
      <c r="Y2215" s="88" t="s">
        <v>1692</v>
      </c>
      <c r="Z2215" s="88" t="b">
        <v>0</v>
      </c>
      <c r="AA2215" s="88" t="b">
        <v>0</v>
      </c>
      <c r="AB2215" s="88"/>
      <c r="AC2215" s="88">
        <v>1</v>
      </c>
      <c r="AD2215" s="88">
        <v>0</v>
      </c>
      <c r="AE2215" s="88" t="s">
        <v>1693</v>
      </c>
      <c r="AF2215" s="88" t="b">
        <v>0</v>
      </c>
      <c r="AG2215" s="88" t="b">
        <v>0</v>
      </c>
      <c r="AH2215" s="88"/>
      <c r="AI2215" s="88"/>
      <c r="AJ2215" s="88"/>
      <c r="AK2215" s="88" t="s">
        <v>11671</v>
      </c>
      <c r="AL2215" s="88" t="s">
        <v>11672</v>
      </c>
      <c r="AM2215" s="88" t="s">
        <v>11671</v>
      </c>
      <c r="AN2215" s="88">
        <v>1</v>
      </c>
      <c r="AO2215" s="88" t="s">
        <v>11624</v>
      </c>
      <c r="AP2215" s="88" t="b">
        <v>0</v>
      </c>
      <c r="AQ2215" s="88" t="b">
        <v>0</v>
      </c>
      <c r="AR2215" s="88"/>
      <c r="AS2215" s="88" t="b">
        <v>0</v>
      </c>
      <c r="AT2215" s="88">
        <v>2</v>
      </c>
      <c r="AU2215" s="88">
        <v>1</v>
      </c>
    </row>
    <row r="2216" spans="1:47" ht="15" customHeight="1" x14ac:dyDescent="0.3">
      <c r="A2216" s="46" t="s">
        <v>562</v>
      </c>
      <c r="B2216" s="46" t="s">
        <v>744</v>
      </c>
      <c r="C2216" s="50"/>
      <c r="D2216" s="51"/>
      <c r="E2216" s="81"/>
      <c r="F2216" s="52"/>
      <c r="G2216" s="50"/>
      <c r="H2216" s="54"/>
      <c r="I2216" s="53"/>
      <c r="J2216" s="53"/>
      <c r="K2216" s="65"/>
      <c r="L2216" s="79"/>
      <c r="M2216" s="79"/>
      <c r="N2216" s="60"/>
      <c r="O2216" s="88" t="s">
        <v>1686</v>
      </c>
      <c r="P2216" s="83">
        <v>45033.658414351848</v>
      </c>
      <c r="Q2216" s="88" t="s">
        <v>11682</v>
      </c>
      <c r="R2216" s="88"/>
      <c r="S2216" s="88" t="s">
        <v>11683</v>
      </c>
      <c r="T2216" s="88" t="s">
        <v>1742</v>
      </c>
      <c r="U2216" s="88" t="s">
        <v>4239</v>
      </c>
      <c r="V2216" s="88" t="s">
        <v>11684</v>
      </c>
      <c r="W2216" s="78" t="s">
        <v>11685</v>
      </c>
      <c r="X2216" s="83">
        <v>45033.658414351848</v>
      </c>
      <c r="Y2216" s="88" t="s">
        <v>1692</v>
      </c>
      <c r="Z2216" s="88" t="b">
        <v>0</v>
      </c>
      <c r="AA2216" s="88" t="b">
        <v>0</v>
      </c>
      <c r="AB2216" s="88"/>
      <c r="AC2216" s="88">
        <v>2</v>
      </c>
      <c r="AD2216" s="88">
        <v>0</v>
      </c>
      <c r="AE2216" s="88" t="s">
        <v>1693</v>
      </c>
      <c r="AF2216" s="88" t="b">
        <v>0</v>
      </c>
      <c r="AG2216" s="88" t="b">
        <v>0</v>
      </c>
      <c r="AH2216" s="88"/>
      <c r="AI2216" s="88"/>
      <c r="AJ2216" s="88"/>
      <c r="AK2216" s="88" t="s">
        <v>11686</v>
      </c>
      <c r="AL2216" s="88" t="s">
        <v>11687</v>
      </c>
      <c r="AM2216" s="88" t="s">
        <v>11686</v>
      </c>
      <c r="AN2216" s="88">
        <v>0</v>
      </c>
      <c r="AO2216" s="88" t="s">
        <v>5472</v>
      </c>
      <c r="AP2216" s="88" t="b">
        <v>0</v>
      </c>
      <c r="AQ2216" s="88" t="b">
        <v>0</v>
      </c>
      <c r="AR2216" s="88"/>
      <c r="AS2216" s="88" t="b">
        <v>0</v>
      </c>
      <c r="AT2216" s="88">
        <v>2</v>
      </c>
      <c r="AU2216" s="88">
        <v>2</v>
      </c>
    </row>
    <row r="2217" spans="1:47" ht="15" customHeight="1" x14ac:dyDescent="0.3">
      <c r="A2217" s="46" t="s">
        <v>744</v>
      </c>
      <c r="B2217" s="46" t="s">
        <v>562</v>
      </c>
      <c r="C2217" s="50"/>
      <c r="D2217" s="51"/>
      <c r="E2217" s="81"/>
      <c r="F2217" s="52"/>
      <c r="G2217" s="50"/>
      <c r="H2217" s="54"/>
      <c r="I2217" s="53"/>
      <c r="J2217" s="53"/>
      <c r="K2217" s="65"/>
      <c r="L2217" s="79"/>
      <c r="M2217" s="79"/>
      <c r="N2217" s="60"/>
      <c r="O2217" s="88" t="s">
        <v>1686</v>
      </c>
      <c r="P2217" s="83">
        <v>45033.649444444447</v>
      </c>
      <c r="Q2217" s="88" t="s">
        <v>11688</v>
      </c>
      <c r="R2217" s="88"/>
      <c r="S2217" s="88" t="s">
        <v>11686</v>
      </c>
      <c r="T2217" s="88" t="s">
        <v>1742</v>
      </c>
      <c r="U2217" s="88" t="s">
        <v>5467</v>
      </c>
      <c r="V2217" s="88" t="s">
        <v>11687</v>
      </c>
      <c r="W2217" s="78" t="s">
        <v>11689</v>
      </c>
      <c r="X2217" s="83">
        <v>45033.649444444447</v>
      </c>
      <c r="Y2217" s="88" t="s">
        <v>1692</v>
      </c>
      <c r="Z2217" s="88" t="b">
        <v>0</v>
      </c>
      <c r="AA2217" s="88" t="b">
        <v>0</v>
      </c>
      <c r="AB2217" s="88"/>
      <c r="AC2217" s="88">
        <v>1</v>
      </c>
      <c r="AD2217" s="88">
        <v>0</v>
      </c>
      <c r="AE2217" s="88" t="s">
        <v>1693</v>
      </c>
      <c r="AF2217" s="88" t="b">
        <v>0</v>
      </c>
      <c r="AG2217" s="88" t="b">
        <v>0</v>
      </c>
      <c r="AH2217" s="88"/>
      <c r="AI2217" s="88"/>
      <c r="AJ2217" s="88"/>
      <c r="AK2217" s="88" t="s">
        <v>11690</v>
      </c>
      <c r="AL2217" s="88" t="s">
        <v>11691</v>
      </c>
      <c r="AM2217" s="88" t="s">
        <v>11690</v>
      </c>
      <c r="AN2217" s="88">
        <v>1</v>
      </c>
      <c r="AO2217" s="88" t="s">
        <v>5472</v>
      </c>
      <c r="AP2217" s="88" t="b">
        <v>1</v>
      </c>
      <c r="AQ2217" s="88" t="b">
        <v>0</v>
      </c>
      <c r="AR2217" s="88"/>
      <c r="AS2217" s="88" t="b">
        <v>0</v>
      </c>
      <c r="AT2217" s="88">
        <v>1</v>
      </c>
      <c r="AU2217" s="88">
        <v>1</v>
      </c>
    </row>
    <row r="2218" spans="1:47" ht="15" customHeight="1" x14ac:dyDescent="0.3">
      <c r="A2218" s="46" t="s">
        <v>562</v>
      </c>
      <c r="B2218" s="46" t="s">
        <v>744</v>
      </c>
      <c r="C2218" s="50"/>
      <c r="D2218" s="51"/>
      <c r="E2218" s="81"/>
      <c r="F2218" s="52"/>
      <c r="G2218" s="50"/>
      <c r="H2218" s="54"/>
      <c r="I2218" s="53"/>
      <c r="J2218" s="53"/>
      <c r="K2218" s="65"/>
      <c r="L2218" s="79"/>
      <c r="M2218" s="79"/>
      <c r="N2218" s="60"/>
      <c r="O2218" s="88" t="s">
        <v>1697</v>
      </c>
      <c r="P2218" s="83">
        <v>45033.632592592592</v>
      </c>
      <c r="Q2218" s="88" t="s">
        <v>11692</v>
      </c>
      <c r="R2218" s="88"/>
      <c r="S2218" s="88" t="s">
        <v>11690</v>
      </c>
      <c r="T2218" s="88" t="s">
        <v>1742</v>
      </c>
      <c r="U2218" s="88" t="s">
        <v>4239</v>
      </c>
      <c r="V2218" s="88" t="s">
        <v>11691</v>
      </c>
      <c r="W2218" s="78" t="s">
        <v>11693</v>
      </c>
      <c r="X2218" s="83">
        <v>45033.632592592592</v>
      </c>
      <c r="Y2218" s="88" t="s">
        <v>1692</v>
      </c>
      <c r="Z2218" s="88" t="b">
        <v>0</v>
      </c>
      <c r="AA2218" s="88" t="b">
        <v>0</v>
      </c>
      <c r="AB2218" s="88"/>
      <c r="AC2218" s="88">
        <v>1</v>
      </c>
      <c r="AD2218" s="88">
        <v>0</v>
      </c>
      <c r="AE2218" s="88" t="s">
        <v>1693</v>
      </c>
      <c r="AF2218" s="88" t="b">
        <v>0</v>
      </c>
      <c r="AG2218" s="88" t="b">
        <v>0</v>
      </c>
      <c r="AH2218" s="88"/>
      <c r="AI2218" s="88"/>
      <c r="AJ2218" s="88"/>
      <c r="AK2218" s="88" t="s">
        <v>5472</v>
      </c>
      <c r="AL2218" s="88" t="s">
        <v>5483</v>
      </c>
      <c r="AM2218" s="88" t="s">
        <v>5472</v>
      </c>
      <c r="AN2218" s="88">
        <v>1</v>
      </c>
      <c r="AO2218" s="88" t="s">
        <v>5472</v>
      </c>
      <c r="AP2218" s="88" t="b">
        <v>0</v>
      </c>
      <c r="AQ2218" s="88" t="b">
        <v>0</v>
      </c>
      <c r="AR2218" s="88"/>
      <c r="AS2218" s="88" t="b">
        <v>0</v>
      </c>
      <c r="AT2218" s="88">
        <v>0</v>
      </c>
      <c r="AU2218" s="88">
        <v>2</v>
      </c>
    </row>
    <row r="2219" spans="1:47" ht="15" customHeight="1" x14ac:dyDescent="0.3">
      <c r="A2219" s="46" t="s">
        <v>744</v>
      </c>
      <c r="B2219" s="46" t="s">
        <v>744</v>
      </c>
      <c r="C2219" s="50"/>
      <c r="D2219" s="51"/>
      <c r="E2219" s="81"/>
      <c r="F2219" s="52"/>
      <c r="G2219" s="50"/>
      <c r="H2219" s="54"/>
      <c r="I2219" s="53"/>
      <c r="J2219" s="53"/>
      <c r="K2219" s="65"/>
      <c r="L2219" s="79"/>
      <c r="M2219" s="79"/>
      <c r="N2219" s="60"/>
      <c r="O2219" s="88" t="s">
        <v>1736</v>
      </c>
      <c r="P2219" s="83">
        <v>45033.152071759258</v>
      </c>
      <c r="Q2219" s="88" t="s">
        <v>11694</v>
      </c>
      <c r="R2219" s="78" t="s">
        <v>11695</v>
      </c>
      <c r="S2219" s="88" t="s">
        <v>5472</v>
      </c>
      <c r="T2219" s="88" t="s">
        <v>1742</v>
      </c>
      <c r="U2219" s="88" t="s">
        <v>5467</v>
      </c>
      <c r="V2219" s="88" t="s">
        <v>5483</v>
      </c>
      <c r="W2219" s="78" t="s">
        <v>11696</v>
      </c>
      <c r="X2219" s="83">
        <v>45033.152071759258</v>
      </c>
      <c r="Y2219" s="88" t="s">
        <v>1692</v>
      </c>
      <c r="Z2219" s="88" t="b">
        <v>0</v>
      </c>
      <c r="AA2219" s="88" t="b">
        <v>0</v>
      </c>
      <c r="AB2219" s="88"/>
      <c r="AC2219" s="88">
        <v>0</v>
      </c>
      <c r="AD2219" s="88">
        <v>0</v>
      </c>
      <c r="AE2219" s="88" t="s">
        <v>1693</v>
      </c>
      <c r="AF2219" s="88" t="b">
        <v>0</v>
      </c>
      <c r="AG2219" s="88" t="b">
        <v>0</v>
      </c>
      <c r="AH2219" s="88" t="s">
        <v>11697</v>
      </c>
      <c r="AI2219" s="88" t="b">
        <v>0</v>
      </c>
      <c r="AJ2219" s="88">
        <v>0.5</v>
      </c>
      <c r="AK2219" s="88"/>
      <c r="AL2219" s="88"/>
      <c r="AM2219" s="88" t="s">
        <v>5472</v>
      </c>
      <c r="AN2219" s="88">
        <v>0</v>
      </c>
      <c r="AO2219" s="88"/>
      <c r="AP2219" s="88"/>
      <c r="AQ2219" s="88"/>
      <c r="AR2219" s="88"/>
      <c r="AS2219" s="88"/>
      <c r="AT2219" s="88"/>
      <c r="AU2219" s="88">
        <v>1</v>
      </c>
    </row>
    <row r="2220" spans="1:47" ht="15" customHeight="1" x14ac:dyDescent="0.3">
      <c r="A2220" s="46" t="s">
        <v>1531</v>
      </c>
      <c r="B2220" s="46" t="s">
        <v>744</v>
      </c>
      <c r="C2220" s="50"/>
      <c r="D2220" s="51"/>
      <c r="E2220" s="81"/>
      <c r="F2220" s="52"/>
      <c r="G2220" s="50"/>
      <c r="H2220" s="54"/>
      <c r="I2220" s="53"/>
      <c r="J2220" s="53"/>
      <c r="K2220" s="65"/>
      <c r="L2220" s="79"/>
      <c r="M2220" s="79"/>
      <c r="N2220" s="60"/>
      <c r="O2220" s="88" t="s">
        <v>1686</v>
      </c>
      <c r="P2220" s="83">
        <v>45033.493287037039</v>
      </c>
      <c r="Q2220" s="88" t="s">
        <v>11698</v>
      </c>
      <c r="R2220" s="88"/>
      <c r="S2220" s="88" t="s">
        <v>11671</v>
      </c>
      <c r="T2220" s="88" t="s">
        <v>1742</v>
      </c>
      <c r="U2220" s="88" t="s">
        <v>1531</v>
      </c>
      <c r="V2220" s="88" t="s">
        <v>11672</v>
      </c>
      <c r="W2220" s="78" t="s">
        <v>11699</v>
      </c>
      <c r="X2220" s="83">
        <v>45033.493287037039</v>
      </c>
      <c r="Y2220" s="88" t="s">
        <v>1692</v>
      </c>
      <c r="Z2220" s="88" t="b">
        <v>0</v>
      </c>
      <c r="AA2220" s="88" t="b">
        <v>0</v>
      </c>
      <c r="AB2220" s="88"/>
      <c r="AC2220" s="88">
        <v>47</v>
      </c>
      <c r="AD2220" s="88">
        <v>0</v>
      </c>
      <c r="AE2220" s="88" t="s">
        <v>1693</v>
      </c>
      <c r="AF2220" s="88" t="b">
        <v>0</v>
      </c>
      <c r="AG2220" s="88" t="b">
        <v>0</v>
      </c>
      <c r="AH2220" s="88"/>
      <c r="AI2220" s="88"/>
      <c r="AJ2220" s="88"/>
      <c r="AK2220" s="88" t="s">
        <v>11700</v>
      </c>
      <c r="AL2220" s="88" t="s">
        <v>11701</v>
      </c>
      <c r="AM2220" s="88" t="s">
        <v>11700</v>
      </c>
      <c r="AN2220" s="88">
        <v>3</v>
      </c>
      <c r="AO2220" s="88" t="s">
        <v>11624</v>
      </c>
      <c r="AP2220" s="88" t="b">
        <v>1</v>
      </c>
      <c r="AQ2220" s="88" t="b">
        <v>0</v>
      </c>
      <c r="AR2220" s="88"/>
      <c r="AS2220" s="88" t="b">
        <v>0</v>
      </c>
      <c r="AT2220" s="88">
        <v>1</v>
      </c>
      <c r="AU2220" s="88">
        <v>1</v>
      </c>
    </row>
    <row r="2221" spans="1:47" ht="15" customHeight="1" x14ac:dyDescent="0.3">
      <c r="A2221" s="46" t="s">
        <v>744</v>
      </c>
      <c r="B2221" s="46" t="s">
        <v>1531</v>
      </c>
      <c r="C2221" s="50"/>
      <c r="D2221" s="51"/>
      <c r="E2221" s="81"/>
      <c r="F2221" s="52"/>
      <c r="G2221" s="50"/>
      <c r="H2221" s="54"/>
      <c r="I2221" s="53"/>
      <c r="J2221" s="53"/>
      <c r="K2221" s="65"/>
      <c r="L2221" s="79"/>
      <c r="M2221" s="79"/>
      <c r="N2221" s="60"/>
      <c r="O2221" s="88" t="s">
        <v>1697</v>
      </c>
      <c r="P2221" s="83">
        <v>45033.476678240739</v>
      </c>
      <c r="Q2221" s="88" t="s">
        <v>11702</v>
      </c>
      <c r="R2221" s="88"/>
      <c r="S2221" s="88" t="s">
        <v>11700</v>
      </c>
      <c r="T2221" s="88" t="s">
        <v>1742</v>
      </c>
      <c r="U2221" s="88" t="s">
        <v>5467</v>
      </c>
      <c r="V2221" s="88" t="s">
        <v>11701</v>
      </c>
      <c r="W2221" s="78" t="s">
        <v>11703</v>
      </c>
      <c r="X2221" s="83">
        <v>45033.476678240739</v>
      </c>
      <c r="Y2221" s="88" t="s">
        <v>1692</v>
      </c>
      <c r="Z2221" s="88" t="b">
        <v>0</v>
      </c>
      <c r="AA2221" s="88" t="b">
        <v>0</v>
      </c>
      <c r="AB2221" s="88"/>
      <c r="AC2221" s="88">
        <v>23</v>
      </c>
      <c r="AD2221" s="88">
        <v>0</v>
      </c>
      <c r="AE2221" s="88" t="s">
        <v>1693</v>
      </c>
      <c r="AF2221" s="88" t="b">
        <v>0</v>
      </c>
      <c r="AG2221" s="88" t="b">
        <v>0</v>
      </c>
      <c r="AH2221" s="88"/>
      <c r="AI2221" s="88"/>
      <c r="AJ2221" s="88"/>
      <c r="AK2221" s="88" t="s">
        <v>11624</v>
      </c>
      <c r="AL2221" s="88" t="s">
        <v>11654</v>
      </c>
      <c r="AM2221" s="88" t="s">
        <v>11624</v>
      </c>
      <c r="AN2221" s="88">
        <v>1</v>
      </c>
      <c r="AO2221" s="88" t="s">
        <v>11624</v>
      </c>
      <c r="AP2221" s="88" t="b">
        <v>0</v>
      </c>
      <c r="AQ2221" s="88" t="b">
        <v>0</v>
      </c>
      <c r="AR2221" s="88"/>
      <c r="AS2221" s="88" t="b">
        <v>0</v>
      </c>
      <c r="AT2221" s="88">
        <v>0</v>
      </c>
      <c r="AU2221" s="88">
        <v>1</v>
      </c>
    </row>
    <row r="2222" spans="1:47" ht="15" customHeight="1" x14ac:dyDescent="0.3">
      <c r="A2222" s="46" t="s">
        <v>505</v>
      </c>
      <c r="B2222" s="46" t="s">
        <v>1531</v>
      </c>
      <c r="C2222" s="50"/>
      <c r="D2222" s="51"/>
      <c r="E2222" s="81"/>
      <c r="F2222" s="52"/>
      <c r="G2222" s="50"/>
      <c r="H2222" s="54"/>
      <c r="I2222" s="53"/>
      <c r="J2222" s="53"/>
      <c r="K2222" s="65"/>
      <c r="L2222" s="79"/>
      <c r="M2222" s="79"/>
      <c r="N2222" s="60"/>
      <c r="O2222" s="88" t="s">
        <v>1686</v>
      </c>
      <c r="P2222" s="83">
        <v>45033.592523148145</v>
      </c>
      <c r="Q2222" s="88" t="s">
        <v>11704</v>
      </c>
      <c r="R2222" s="88"/>
      <c r="S2222" s="88" t="s">
        <v>11705</v>
      </c>
      <c r="T2222" s="88" t="s">
        <v>1742</v>
      </c>
      <c r="U2222" s="88" t="s">
        <v>505</v>
      </c>
      <c r="V2222" s="88" t="s">
        <v>11706</v>
      </c>
      <c r="W2222" s="78" t="s">
        <v>11707</v>
      </c>
      <c r="X2222" s="83">
        <v>45033.592523148145</v>
      </c>
      <c r="Y2222" s="88" t="s">
        <v>1692</v>
      </c>
      <c r="Z2222" s="88" t="b">
        <v>0</v>
      </c>
      <c r="AA2222" s="88" t="b">
        <v>0</v>
      </c>
      <c r="AB2222" s="88"/>
      <c r="AC2222" s="88">
        <v>15</v>
      </c>
      <c r="AD2222" s="88">
        <v>0</v>
      </c>
      <c r="AE2222" s="88" t="s">
        <v>1693</v>
      </c>
      <c r="AF2222" s="88" t="b">
        <v>0</v>
      </c>
      <c r="AG2222" s="88" t="b">
        <v>0</v>
      </c>
      <c r="AH2222" s="88"/>
      <c r="AI2222" s="88"/>
      <c r="AJ2222" s="88"/>
      <c r="AK2222" s="88" t="s">
        <v>11671</v>
      </c>
      <c r="AL2222" s="88" t="s">
        <v>11672</v>
      </c>
      <c r="AM2222" s="88" t="s">
        <v>11671</v>
      </c>
      <c r="AN2222" s="88">
        <v>0</v>
      </c>
      <c r="AO2222" s="88" t="s">
        <v>11624</v>
      </c>
      <c r="AP2222" s="88" t="b">
        <v>0</v>
      </c>
      <c r="AQ2222" s="88" t="b">
        <v>0</v>
      </c>
      <c r="AR2222" s="88"/>
      <c r="AS2222" s="88" t="b">
        <v>0</v>
      </c>
      <c r="AT2222" s="88">
        <v>2</v>
      </c>
      <c r="AU2222" s="88">
        <v>1</v>
      </c>
    </row>
    <row r="2223" spans="1:47" ht="15" customHeight="1" x14ac:dyDescent="0.3">
      <c r="A2223" s="46" t="s">
        <v>505</v>
      </c>
      <c r="B2223" s="46" t="s">
        <v>189</v>
      </c>
      <c r="C2223" s="50"/>
      <c r="D2223" s="51"/>
      <c r="E2223" s="81"/>
      <c r="F2223" s="52"/>
      <c r="G2223" s="50"/>
      <c r="H2223" s="54"/>
      <c r="I2223" s="53"/>
      <c r="J2223" s="53"/>
      <c r="K2223" s="65"/>
      <c r="L2223" s="79"/>
      <c r="M2223" s="79"/>
      <c r="N2223" s="60"/>
      <c r="O2223" s="88" t="s">
        <v>1686</v>
      </c>
      <c r="P2223" s="83">
        <v>45033.591516203705</v>
      </c>
      <c r="Q2223" s="88" t="s">
        <v>11708</v>
      </c>
      <c r="R2223" s="88"/>
      <c r="S2223" s="88" t="s">
        <v>11709</v>
      </c>
      <c r="T2223" s="88" t="s">
        <v>1742</v>
      </c>
      <c r="U2223" s="88" t="s">
        <v>505</v>
      </c>
      <c r="V2223" s="88" t="s">
        <v>11710</v>
      </c>
      <c r="W2223" s="78" t="s">
        <v>11711</v>
      </c>
      <c r="X2223" s="83">
        <v>45033.591516203705</v>
      </c>
      <c r="Y2223" s="88" t="s">
        <v>1692</v>
      </c>
      <c r="Z2223" s="88" t="b">
        <v>0</v>
      </c>
      <c r="AA2223" s="88" t="b">
        <v>0</v>
      </c>
      <c r="AB2223" s="88"/>
      <c r="AC2223" s="88">
        <v>6</v>
      </c>
      <c r="AD2223" s="88">
        <v>0</v>
      </c>
      <c r="AE2223" s="88" t="s">
        <v>1693</v>
      </c>
      <c r="AF2223" s="88" t="b">
        <v>0</v>
      </c>
      <c r="AG2223" s="88" t="b">
        <v>0</v>
      </c>
      <c r="AH2223" s="88"/>
      <c r="AI2223" s="88"/>
      <c r="AJ2223" s="88"/>
      <c r="AK2223" s="88" t="s">
        <v>11712</v>
      </c>
      <c r="AL2223" s="88" t="s">
        <v>11713</v>
      </c>
      <c r="AM2223" s="88" t="s">
        <v>11712</v>
      </c>
      <c r="AN2223" s="88">
        <v>0</v>
      </c>
      <c r="AO2223" s="88" t="s">
        <v>11624</v>
      </c>
      <c r="AP2223" s="88" t="b">
        <v>0</v>
      </c>
      <c r="AQ2223" s="88" t="b">
        <v>0</v>
      </c>
      <c r="AR2223" s="88"/>
      <c r="AS2223" s="88" t="b">
        <v>0</v>
      </c>
      <c r="AT2223" s="88">
        <v>1</v>
      </c>
      <c r="AU2223" s="88">
        <v>1</v>
      </c>
    </row>
    <row r="2224" spans="1:47" ht="15" customHeight="1" x14ac:dyDescent="0.3">
      <c r="A2224" s="46" t="s">
        <v>189</v>
      </c>
      <c r="B2224" s="46" t="s">
        <v>1531</v>
      </c>
      <c r="C2224" s="50"/>
      <c r="D2224" s="51"/>
      <c r="E2224" s="81"/>
      <c r="F2224" s="52"/>
      <c r="G2224" s="50"/>
      <c r="H2224" s="54"/>
      <c r="I2224" s="53"/>
      <c r="J2224" s="53"/>
      <c r="K2224" s="65"/>
      <c r="L2224" s="79"/>
      <c r="M2224" s="79"/>
      <c r="N2224" s="60"/>
      <c r="O2224" s="88" t="s">
        <v>1697</v>
      </c>
      <c r="P2224" s="83">
        <v>45033.560312499998</v>
      </c>
      <c r="Q2224" s="88" t="s">
        <v>11714</v>
      </c>
      <c r="R2224" s="88"/>
      <c r="S2224" s="88" t="s">
        <v>11712</v>
      </c>
      <c r="T2224" s="88" t="s">
        <v>1742</v>
      </c>
      <c r="U2224" s="88" t="s">
        <v>189</v>
      </c>
      <c r="V2224" s="88" t="s">
        <v>11713</v>
      </c>
      <c r="W2224" s="78" t="s">
        <v>11715</v>
      </c>
      <c r="X2224" s="83">
        <v>45033.560312499998</v>
      </c>
      <c r="Y2224" s="88" t="s">
        <v>1692</v>
      </c>
      <c r="Z2224" s="88" t="b">
        <v>0</v>
      </c>
      <c r="AA2224" s="88" t="b">
        <v>0</v>
      </c>
      <c r="AB2224" s="88"/>
      <c r="AC2224" s="88">
        <v>5</v>
      </c>
      <c r="AD2224" s="88">
        <v>0</v>
      </c>
      <c r="AE2224" s="88" t="s">
        <v>1693</v>
      </c>
      <c r="AF2224" s="88" t="b">
        <v>0</v>
      </c>
      <c r="AG2224" s="88" t="b">
        <v>0</v>
      </c>
      <c r="AH2224" s="88"/>
      <c r="AI2224" s="88"/>
      <c r="AJ2224" s="88"/>
      <c r="AK2224" s="88" t="s">
        <v>11624</v>
      </c>
      <c r="AL2224" s="88" t="s">
        <v>11654</v>
      </c>
      <c r="AM2224" s="88" t="s">
        <v>11624</v>
      </c>
      <c r="AN2224" s="88">
        <v>1</v>
      </c>
      <c r="AO2224" s="88" t="s">
        <v>11624</v>
      </c>
      <c r="AP2224" s="88" t="b">
        <v>0</v>
      </c>
      <c r="AQ2224" s="88" t="b">
        <v>0</v>
      </c>
      <c r="AR2224" s="88"/>
      <c r="AS2224" s="88" t="b">
        <v>0</v>
      </c>
      <c r="AT2224" s="88">
        <v>0</v>
      </c>
      <c r="AU2224" s="88">
        <v>1</v>
      </c>
    </row>
    <row r="2225" spans="1:47" ht="15" customHeight="1" x14ac:dyDescent="0.3">
      <c r="A2225" s="46" t="s">
        <v>1539</v>
      </c>
      <c r="B2225" s="46" t="s">
        <v>1531</v>
      </c>
      <c r="C2225" s="50"/>
      <c r="D2225" s="51"/>
      <c r="E2225" s="81"/>
      <c r="F2225" s="52"/>
      <c r="G2225" s="50"/>
      <c r="H2225" s="54"/>
      <c r="I2225" s="53"/>
      <c r="J2225" s="53"/>
      <c r="K2225" s="65"/>
      <c r="L2225" s="79"/>
      <c r="M2225" s="79"/>
      <c r="N2225" s="60"/>
      <c r="O2225" s="88" t="s">
        <v>1697</v>
      </c>
      <c r="P2225" s="83">
        <v>45033.579907407409</v>
      </c>
      <c r="Q2225" s="88" t="s">
        <v>11716</v>
      </c>
      <c r="R2225" s="88"/>
      <c r="S2225" s="88" t="s">
        <v>11717</v>
      </c>
      <c r="T2225" s="88" t="s">
        <v>1742</v>
      </c>
      <c r="U2225" s="88" t="s">
        <v>1539</v>
      </c>
      <c r="V2225" s="88" t="s">
        <v>11718</v>
      </c>
      <c r="W2225" s="78" t="s">
        <v>11719</v>
      </c>
      <c r="X2225" s="83">
        <v>45033.579907407409</v>
      </c>
      <c r="Y2225" s="88" t="s">
        <v>1692</v>
      </c>
      <c r="Z2225" s="88" t="b">
        <v>0</v>
      </c>
      <c r="AA2225" s="88" t="b">
        <v>0</v>
      </c>
      <c r="AB2225" s="88"/>
      <c r="AC2225" s="88">
        <v>4</v>
      </c>
      <c r="AD2225" s="88">
        <v>0</v>
      </c>
      <c r="AE2225" s="88" t="s">
        <v>1693</v>
      </c>
      <c r="AF2225" s="88" t="b">
        <v>0</v>
      </c>
      <c r="AG2225" s="88" t="b">
        <v>0</v>
      </c>
      <c r="AH2225" s="88"/>
      <c r="AI2225" s="88"/>
      <c r="AJ2225" s="88"/>
      <c r="AK2225" s="88" t="s">
        <v>11624</v>
      </c>
      <c r="AL2225" s="88" t="s">
        <v>11654</v>
      </c>
      <c r="AM2225" s="88" t="s">
        <v>11624</v>
      </c>
      <c r="AN2225" s="88">
        <v>0</v>
      </c>
      <c r="AO2225" s="88" t="s">
        <v>11624</v>
      </c>
      <c r="AP2225" s="88" t="b">
        <v>0</v>
      </c>
      <c r="AQ2225" s="88" t="b">
        <v>0</v>
      </c>
      <c r="AR2225" s="88"/>
      <c r="AS2225" s="88" t="b">
        <v>0</v>
      </c>
      <c r="AT2225" s="88">
        <v>0</v>
      </c>
      <c r="AU2225" s="88">
        <v>1</v>
      </c>
    </row>
    <row r="2226" spans="1:47" ht="15" customHeight="1" x14ac:dyDescent="0.3">
      <c r="A2226" s="46" t="s">
        <v>1540</v>
      </c>
      <c r="B2226" s="46" t="s">
        <v>1531</v>
      </c>
      <c r="C2226" s="50"/>
      <c r="D2226" s="51"/>
      <c r="E2226" s="81"/>
      <c r="F2226" s="52"/>
      <c r="G2226" s="50"/>
      <c r="H2226" s="54"/>
      <c r="I2226" s="53"/>
      <c r="J2226" s="53"/>
      <c r="K2226" s="65"/>
      <c r="L2226" s="79"/>
      <c r="M2226" s="79"/>
      <c r="N2226" s="60"/>
      <c r="O2226" s="88" t="s">
        <v>1697</v>
      </c>
      <c r="P2226" s="83">
        <v>45033.596064814818</v>
      </c>
      <c r="Q2226" s="88" t="s">
        <v>11720</v>
      </c>
      <c r="R2226" s="88"/>
      <c r="S2226" s="88" t="s">
        <v>11721</v>
      </c>
      <c r="T2226" s="88" t="s">
        <v>1742</v>
      </c>
      <c r="U2226" s="88" t="s">
        <v>11722</v>
      </c>
      <c r="V2226" s="88" t="s">
        <v>11723</v>
      </c>
      <c r="W2226" s="78" t="s">
        <v>11724</v>
      </c>
      <c r="X2226" s="83">
        <v>45033.596064814818</v>
      </c>
      <c r="Y2226" s="88" t="s">
        <v>1692</v>
      </c>
      <c r="Z2226" s="88" t="b">
        <v>0</v>
      </c>
      <c r="AA2226" s="88" t="b">
        <v>0</v>
      </c>
      <c r="AB2226" s="88"/>
      <c r="AC2226" s="88">
        <v>1</v>
      </c>
      <c r="AD2226" s="88">
        <v>0</v>
      </c>
      <c r="AE2226" s="88" t="s">
        <v>1693</v>
      </c>
      <c r="AF2226" s="88" t="b">
        <v>0</v>
      </c>
      <c r="AG2226" s="88" t="b">
        <v>0</v>
      </c>
      <c r="AH2226" s="88"/>
      <c r="AI2226" s="88"/>
      <c r="AJ2226" s="88"/>
      <c r="AK2226" s="88" t="s">
        <v>11624</v>
      </c>
      <c r="AL2226" s="88" t="s">
        <v>11654</v>
      </c>
      <c r="AM2226" s="88" t="s">
        <v>11624</v>
      </c>
      <c r="AN2226" s="88">
        <v>0</v>
      </c>
      <c r="AO2226" s="88" t="s">
        <v>11624</v>
      </c>
      <c r="AP2226" s="88" t="b">
        <v>0</v>
      </c>
      <c r="AQ2226" s="88" t="b">
        <v>0</v>
      </c>
      <c r="AR2226" s="88"/>
      <c r="AS2226" s="88" t="b">
        <v>0</v>
      </c>
      <c r="AT2226" s="88">
        <v>0</v>
      </c>
      <c r="AU2226" s="88">
        <v>1</v>
      </c>
    </row>
    <row r="2227" spans="1:47" ht="15" customHeight="1" x14ac:dyDescent="0.3">
      <c r="A2227" s="46" t="s">
        <v>1541</v>
      </c>
      <c r="B2227" s="46" t="s">
        <v>1531</v>
      </c>
      <c r="C2227" s="50"/>
      <c r="D2227" s="51"/>
      <c r="E2227" s="81"/>
      <c r="F2227" s="52"/>
      <c r="G2227" s="50"/>
      <c r="H2227" s="54"/>
      <c r="I2227" s="53"/>
      <c r="J2227" s="53"/>
      <c r="K2227" s="65"/>
      <c r="L2227" s="79"/>
      <c r="M2227" s="79"/>
      <c r="N2227" s="60"/>
      <c r="O2227" s="88" t="s">
        <v>1697</v>
      </c>
      <c r="P2227" s="83">
        <v>45033.602939814817</v>
      </c>
      <c r="Q2227" s="88" t="s">
        <v>11725</v>
      </c>
      <c r="R2227" s="88"/>
      <c r="S2227" s="88" t="s">
        <v>11726</v>
      </c>
      <c r="T2227" s="88" t="s">
        <v>1742</v>
      </c>
      <c r="U2227" s="88" t="s">
        <v>1541</v>
      </c>
      <c r="V2227" s="88" t="s">
        <v>11727</v>
      </c>
      <c r="W2227" s="78" t="s">
        <v>11728</v>
      </c>
      <c r="X2227" s="83">
        <v>45033.602939814817</v>
      </c>
      <c r="Y2227" s="88" t="s">
        <v>1692</v>
      </c>
      <c r="Z2227" s="88" t="b">
        <v>0</v>
      </c>
      <c r="AA2227" s="88" t="b">
        <v>0</v>
      </c>
      <c r="AB2227" s="88"/>
      <c r="AC2227" s="88">
        <v>1</v>
      </c>
      <c r="AD2227" s="88">
        <v>0</v>
      </c>
      <c r="AE2227" s="88" t="s">
        <v>1693</v>
      </c>
      <c r="AF2227" s="88" t="b">
        <v>0</v>
      </c>
      <c r="AG2227" s="88" t="b">
        <v>0</v>
      </c>
      <c r="AH2227" s="88"/>
      <c r="AI2227" s="88"/>
      <c r="AJ2227" s="88"/>
      <c r="AK2227" s="88" t="s">
        <v>11624</v>
      </c>
      <c r="AL2227" s="88" t="s">
        <v>11654</v>
      </c>
      <c r="AM2227" s="88" t="s">
        <v>11624</v>
      </c>
      <c r="AN2227" s="88">
        <v>0</v>
      </c>
      <c r="AO2227" s="88" t="s">
        <v>11624</v>
      </c>
      <c r="AP2227" s="88" t="b">
        <v>0</v>
      </c>
      <c r="AQ2227" s="88" t="b">
        <v>0</v>
      </c>
      <c r="AR2227" s="88"/>
      <c r="AS2227" s="88" t="b">
        <v>0</v>
      </c>
      <c r="AT2227" s="88">
        <v>0</v>
      </c>
      <c r="AU2227" s="88">
        <v>1</v>
      </c>
    </row>
    <row r="2228" spans="1:47" ht="15" customHeight="1" x14ac:dyDescent="0.3">
      <c r="A2228" s="46" t="s">
        <v>1542</v>
      </c>
      <c r="B2228" s="46" t="s">
        <v>1543</v>
      </c>
      <c r="C2228" s="50"/>
      <c r="D2228" s="51"/>
      <c r="E2228" s="81"/>
      <c r="F2228" s="52"/>
      <c r="G2228" s="50"/>
      <c r="H2228" s="54"/>
      <c r="I2228" s="53"/>
      <c r="J2228" s="53"/>
      <c r="K2228" s="65"/>
      <c r="L2228" s="79"/>
      <c r="M2228" s="79"/>
      <c r="N2228" s="60"/>
      <c r="O2228" s="88" t="s">
        <v>1686</v>
      </c>
      <c r="P2228" s="83">
        <v>45033.753622685188</v>
      </c>
      <c r="Q2228" s="88" t="s">
        <v>11729</v>
      </c>
      <c r="R2228" s="88"/>
      <c r="S2228" s="88" t="s">
        <v>11730</v>
      </c>
      <c r="T2228" s="88" t="s">
        <v>1742</v>
      </c>
      <c r="U2228" s="88" t="s">
        <v>1542</v>
      </c>
      <c r="V2228" s="88" t="s">
        <v>11731</v>
      </c>
      <c r="W2228" s="78" t="s">
        <v>11732</v>
      </c>
      <c r="X2228" s="83">
        <v>45033.753622685188</v>
      </c>
      <c r="Y2228" s="88" t="s">
        <v>1692</v>
      </c>
      <c r="Z2228" s="88" t="b">
        <v>0</v>
      </c>
      <c r="AA2228" s="88" t="b">
        <v>0</v>
      </c>
      <c r="AB2228" s="88"/>
      <c r="AC2228" s="88">
        <v>2</v>
      </c>
      <c r="AD2228" s="88">
        <v>0</v>
      </c>
      <c r="AE2228" s="88" t="s">
        <v>1693</v>
      </c>
      <c r="AF2228" s="88" t="b">
        <v>0</v>
      </c>
      <c r="AG2228" s="88" t="b">
        <v>0</v>
      </c>
      <c r="AH2228" s="88"/>
      <c r="AI2228" s="88"/>
      <c r="AJ2228" s="88"/>
      <c r="AK2228" s="88" t="s">
        <v>11733</v>
      </c>
      <c r="AL2228" s="88" t="s">
        <v>11734</v>
      </c>
      <c r="AM2228" s="88" t="s">
        <v>11733</v>
      </c>
      <c r="AN2228" s="88">
        <v>0</v>
      </c>
      <c r="AO2228" s="88" t="s">
        <v>11624</v>
      </c>
      <c r="AP2228" s="88" t="b">
        <v>0</v>
      </c>
      <c r="AQ2228" s="88" t="b">
        <v>0</v>
      </c>
      <c r="AR2228" s="88"/>
      <c r="AS2228" s="88" t="b">
        <v>0</v>
      </c>
      <c r="AT2228" s="88">
        <v>1</v>
      </c>
      <c r="AU2228" s="88">
        <v>1</v>
      </c>
    </row>
    <row r="2229" spans="1:47" ht="15" customHeight="1" x14ac:dyDescent="0.3">
      <c r="A2229" s="46" t="s">
        <v>1543</v>
      </c>
      <c r="B2229" s="46" t="s">
        <v>1531</v>
      </c>
      <c r="C2229" s="50"/>
      <c r="D2229" s="51"/>
      <c r="E2229" s="81"/>
      <c r="F2229" s="52"/>
      <c r="G2229" s="50"/>
      <c r="H2229" s="54"/>
      <c r="I2229" s="53"/>
      <c r="J2229" s="53"/>
      <c r="K2229" s="65"/>
      <c r="L2229" s="79"/>
      <c r="M2229" s="79"/>
      <c r="N2229" s="60"/>
      <c r="O2229" s="88" t="s">
        <v>1697</v>
      </c>
      <c r="P2229" s="83">
        <v>45033.631342592591</v>
      </c>
      <c r="Q2229" s="88" t="s">
        <v>11735</v>
      </c>
      <c r="R2229" s="88"/>
      <c r="S2229" s="88" t="s">
        <v>11733</v>
      </c>
      <c r="T2229" s="88" t="s">
        <v>1742</v>
      </c>
      <c r="U2229" s="88" t="s">
        <v>11736</v>
      </c>
      <c r="V2229" s="88" t="s">
        <v>11734</v>
      </c>
      <c r="W2229" s="78" t="s">
        <v>11737</v>
      </c>
      <c r="X2229" s="83">
        <v>45033.631342592591</v>
      </c>
      <c r="Y2229" s="88" t="s">
        <v>1692</v>
      </c>
      <c r="Z2229" s="88" t="b">
        <v>0</v>
      </c>
      <c r="AA2229" s="88" t="b">
        <v>0</v>
      </c>
      <c r="AB2229" s="88"/>
      <c r="AC2229" s="88">
        <v>1</v>
      </c>
      <c r="AD2229" s="88">
        <v>0</v>
      </c>
      <c r="AE2229" s="88" t="s">
        <v>1693</v>
      </c>
      <c r="AF2229" s="88" t="b">
        <v>0</v>
      </c>
      <c r="AG2229" s="88" t="b">
        <v>0</v>
      </c>
      <c r="AH2229" s="88"/>
      <c r="AI2229" s="88"/>
      <c r="AJ2229" s="88"/>
      <c r="AK2229" s="88" t="s">
        <v>11624</v>
      </c>
      <c r="AL2229" s="88" t="s">
        <v>11654</v>
      </c>
      <c r="AM2229" s="88" t="s">
        <v>11624</v>
      </c>
      <c r="AN2229" s="88">
        <v>1</v>
      </c>
      <c r="AO2229" s="88" t="s">
        <v>11624</v>
      </c>
      <c r="AP2229" s="88" t="b">
        <v>0</v>
      </c>
      <c r="AQ2229" s="88" t="b">
        <v>0</v>
      </c>
      <c r="AR2229" s="88"/>
      <c r="AS2229" s="88" t="b">
        <v>0</v>
      </c>
      <c r="AT2229" s="88">
        <v>0</v>
      </c>
      <c r="AU2229" s="88">
        <v>1</v>
      </c>
    </row>
    <row r="2230" spans="1:47" ht="15" customHeight="1" x14ac:dyDescent="0.3">
      <c r="A2230" s="46" t="s">
        <v>1544</v>
      </c>
      <c r="B2230" s="46" t="s">
        <v>1531</v>
      </c>
      <c r="C2230" s="50"/>
      <c r="D2230" s="51"/>
      <c r="E2230" s="81"/>
      <c r="F2230" s="52"/>
      <c r="G2230" s="50"/>
      <c r="H2230" s="54"/>
      <c r="I2230" s="53"/>
      <c r="J2230" s="53"/>
      <c r="K2230" s="65"/>
      <c r="L2230" s="79"/>
      <c r="M2230" s="79"/>
      <c r="N2230" s="60"/>
      <c r="O2230" s="88" t="s">
        <v>1697</v>
      </c>
      <c r="P2230" s="83">
        <v>45033.732372685183</v>
      </c>
      <c r="Q2230" s="88" t="s">
        <v>11738</v>
      </c>
      <c r="R2230" s="88"/>
      <c r="S2230" s="88" t="s">
        <v>11739</v>
      </c>
      <c r="T2230" s="88" t="s">
        <v>1742</v>
      </c>
      <c r="U2230" s="88" t="s">
        <v>11740</v>
      </c>
      <c r="V2230" s="88" t="s">
        <v>11741</v>
      </c>
      <c r="W2230" s="78" t="s">
        <v>11742</v>
      </c>
      <c r="X2230" s="83">
        <v>45033.732372685183</v>
      </c>
      <c r="Y2230" s="88" t="s">
        <v>1692</v>
      </c>
      <c r="Z2230" s="88" t="b">
        <v>0</v>
      </c>
      <c r="AA2230" s="88" t="b">
        <v>0</v>
      </c>
      <c r="AB2230" s="88"/>
      <c r="AC2230" s="88">
        <v>3</v>
      </c>
      <c r="AD2230" s="88">
        <v>0</v>
      </c>
      <c r="AE2230" s="88" t="s">
        <v>1693</v>
      </c>
      <c r="AF2230" s="88" t="b">
        <v>0</v>
      </c>
      <c r="AG2230" s="88" t="b">
        <v>0</v>
      </c>
      <c r="AH2230" s="88"/>
      <c r="AI2230" s="88"/>
      <c r="AJ2230" s="88"/>
      <c r="AK2230" s="88" t="s">
        <v>11624</v>
      </c>
      <c r="AL2230" s="88" t="s">
        <v>11654</v>
      </c>
      <c r="AM2230" s="88" t="s">
        <v>11624</v>
      </c>
      <c r="AN2230" s="88">
        <v>0</v>
      </c>
      <c r="AO2230" s="88" t="s">
        <v>11624</v>
      </c>
      <c r="AP2230" s="88" t="b">
        <v>0</v>
      </c>
      <c r="AQ2230" s="88" t="b">
        <v>0</v>
      </c>
      <c r="AR2230" s="88"/>
      <c r="AS2230" s="88" t="b">
        <v>0</v>
      </c>
      <c r="AT2230" s="88">
        <v>0</v>
      </c>
      <c r="AU2230" s="88">
        <v>1</v>
      </c>
    </row>
    <row r="2231" spans="1:47" ht="15" customHeight="1" x14ac:dyDescent="0.3">
      <c r="A2231" s="46" t="s">
        <v>1545</v>
      </c>
      <c r="B2231" s="46" t="s">
        <v>1531</v>
      </c>
      <c r="C2231" s="50"/>
      <c r="D2231" s="51"/>
      <c r="E2231" s="81"/>
      <c r="F2231" s="52"/>
      <c r="G2231" s="50"/>
      <c r="H2231" s="54"/>
      <c r="I2231" s="53"/>
      <c r="J2231" s="53"/>
      <c r="K2231" s="65"/>
      <c r="L2231" s="79"/>
      <c r="M2231" s="79"/>
      <c r="N2231" s="60"/>
      <c r="O2231" s="88" t="s">
        <v>1697</v>
      </c>
      <c r="P2231" s="83">
        <v>45033.733587962961</v>
      </c>
      <c r="Q2231" s="88" t="s">
        <v>11743</v>
      </c>
      <c r="R2231" s="88"/>
      <c r="S2231" s="88" t="s">
        <v>11744</v>
      </c>
      <c r="T2231" s="88" t="s">
        <v>1742</v>
      </c>
      <c r="U2231" s="88" t="s">
        <v>11745</v>
      </c>
      <c r="V2231" s="88" t="s">
        <v>11746</v>
      </c>
      <c r="W2231" s="78" t="s">
        <v>11747</v>
      </c>
      <c r="X2231" s="83">
        <v>45033.733587962961</v>
      </c>
      <c r="Y2231" s="88" t="s">
        <v>1692</v>
      </c>
      <c r="Z2231" s="88" t="b">
        <v>0</v>
      </c>
      <c r="AA2231" s="88" t="b">
        <v>0</v>
      </c>
      <c r="AB2231" s="88"/>
      <c r="AC2231" s="88">
        <v>1</v>
      </c>
      <c r="AD2231" s="88">
        <v>0</v>
      </c>
      <c r="AE2231" s="88" t="s">
        <v>1693</v>
      </c>
      <c r="AF2231" s="88" t="b">
        <v>0</v>
      </c>
      <c r="AG2231" s="88" t="b">
        <v>0</v>
      </c>
      <c r="AH2231" s="88"/>
      <c r="AI2231" s="88"/>
      <c r="AJ2231" s="88"/>
      <c r="AK2231" s="88" t="s">
        <v>11624</v>
      </c>
      <c r="AL2231" s="88" t="s">
        <v>11654</v>
      </c>
      <c r="AM2231" s="88" t="s">
        <v>11624</v>
      </c>
      <c r="AN2231" s="88">
        <v>0</v>
      </c>
      <c r="AO2231" s="88" t="s">
        <v>11624</v>
      </c>
      <c r="AP2231" s="88" t="b">
        <v>0</v>
      </c>
      <c r="AQ2231" s="88" t="b">
        <v>0</v>
      </c>
      <c r="AR2231" s="88"/>
      <c r="AS2231" s="88" t="b">
        <v>0</v>
      </c>
      <c r="AT2231" s="88">
        <v>0</v>
      </c>
      <c r="AU2231" s="88">
        <v>1</v>
      </c>
    </row>
    <row r="2232" spans="1:47" ht="15" customHeight="1" x14ac:dyDescent="0.3">
      <c r="A2232" s="46" t="s">
        <v>1546</v>
      </c>
      <c r="B2232" s="46" t="s">
        <v>1531</v>
      </c>
      <c r="C2232" s="50"/>
      <c r="D2232" s="51"/>
      <c r="E2232" s="81"/>
      <c r="F2232" s="52"/>
      <c r="G2232" s="50"/>
      <c r="H2232" s="54"/>
      <c r="I2232" s="53"/>
      <c r="J2232" s="53"/>
      <c r="K2232" s="65"/>
      <c r="L2232" s="79"/>
      <c r="M2232" s="79"/>
      <c r="N2232" s="60"/>
      <c r="O2232" s="88" t="s">
        <v>1697</v>
      </c>
      <c r="P2232" s="83">
        <v>45033.831701388888</v>
      </c>
      <c r="Q2232" s="88" t="s">
        <v>11748</v>
      </c>
      <c r="R2232" s="88"/>
      <c r="S2232" s="88" t="s">
        <v>11749</v>
      </c>
      <c r="T2232" s="88" t="s">
        <v>1742</v>
      </c>
      <c r="U2232" s="88" t="s">
        <v>11750</v>
      </c>
      <c r="V2232" s="88" t="s">
        <v>11751</v>
      </c>
      <c r="W2232" s="78" t="s">
        <v>11752</v>
      </c>
      <c r="X2232" s="83">
        <v>45033.831701388888</v>
      </c>
      <c r="Y2232" s="88" t="s">
        <v>1692</v>
      </c>
      <c r="Z2232" s="88" t="b">
        <v>0</v>
      </c>
      <c r="AA2232" s="88" t="b">
        <v>0</v>
      </c>
      <c r="AB2232" s="88"/>
      <c r="AC2232" s="88">
        <v>1</v>
      </c>
      <c r="AD2232" s="88">
        <v>0</v>
      </c>
      <c r="AE2232" s="88" t="s">
        <v>1693</v>
      </c>
      <c r="AF2232" s="88" t="b">
        <v>0</v>
      </c>
      <c r="AG2232" s="88" t="b">
        <v>0</v>
      </c>
      <c r="AH2232" s="88"/>
      <c r="AI2232" s="88"/>
      <c r="AJ2232" s="88"/>
      <c r="AK2232" s="88" t="s">
        <v>11624</v>
      </c>
      <c r="AL2232" s="88" t="s">
        <v>11654</v>
      </c>
      <c r="AM2232" s="88" t="s">
        <v>11624</v>
      </c>
      <c r="AN2232" s="88">
        <v>0</v>
      </c>
      <c r="AO2232" s="88" t="s">
        <v>11624</v>
      </c>
      <c r="AP2232" s="88" t="b">
        <v>0</v>
      </c>
      <c r="AQ2232" s="88" t="b">
        <v>0</v>
      </c>
      <c r="AR2232" s="88"/>
      <c r="AS2232" s="88" t="b">
        <v>0</v>
      </c>
      <c r="AT2232" s="88">
        <v>0</v>
      </c>
      <c r="AU2232" s="88">
        <v>1</v>
      </c>
    </row>
    <row r="2233" spans="1:47" ht="15" customHeight="1" x14ac:dyDescent="0.3">
      <c r="A2233" s="46" t="s">
        <v>1547</v>
      </c>
      <c r="B2233" s="46" t="s">
        <v>1531</v>
      </c>
      <c r="C2233" s="50"/>
      <c r="D2233" s="51"/>
      <c r="E2233" s="81"/>
      <c r="F2233" s="52"/>
      <c r="G2233" s="50"/>
      <c r="H2233" s="54"/>
      <c r="I2233" s="53"/>
      <c r="J2233" s="53"/>
      <c r="K2233" s="65"/>
      <c r="L2233" s="79"/>
      <c r="M2233" s="79"/>
      <c r="N2233" s="60"/>
      <c r="O2233" s="88" t="s">
        <v>1697</v>
      </c>
      <c r="P2233" s="83">
        <v>45033.844398148147</v>
      </c>
      <c r="Q2233" s="88" t="s">
        <v>11753</v>
      </c>
      <c r="R2233" s="88"/>
      <c r="S2233" s="88" t="s">
        <v>11754</v>
      </c>
      <c r="T2233" s="88" t="s">
        <v>1742</v>
      </c>
      <c r="U2233" s="88" t="s">
        <v>11755</v>
      </c>
      <c r="V2233" s="88" t="s">
        <v>11756</v>
      </c>
      <c r="W2233" s="78" t="s">
        <v>11757</v>
      </c>
      <c r="X2233" s="83">
        <v>45033.844398148147</v>
      </c>
      <c r="Y2233" s="88" t="s">
        <v>1692</v>
      </c>
      <c r="Z2233" s="88" t="b">
        <v>0</v>
      </c>
      <c r="AA2233" s="88" t="b">
        <v>0</v>
      </c>
      <c r="AB2233" s="88"/>
      <c r="AC2233" s="88">
        <v>1</v>
      </c>
      <c r="AD2233" s="88">
        <v>0</v>
      </c>
      <c r="AE2233" s="88" t="s">
        <v>1693</v>
      </c>
      <c r="AF2233" s="88" t="b">
        <v>0</v>
      </c>
      <c r="AG2233" s="88" t="b">
        <v>0</v>
      </c>
      <c r="AH2233" s="88"/>
      <c r="AI2233" s="88"/>
      <c r="AJ2233" s="88"/>
      <c r="AK2233" s="88" t="s">
        <v>11624</v>
      </c>
      <c r="AL2233" s="88" t="s">
        <v>11654</v>
      </c>
      <c r="AM2233" s="88" t="s">
        <v>11624</v>
      </c>
      <c r="AN2233" s="88">
        <v>0</v>
      </c>
      <c r="AO2233" s="88" t="s">
        <v>11624</v>
      </c>
      <c r="AP2233" s="88" t="b">
        <v>0</v>
      </c>
      <c r="AQ2233" s="88" t="b">
        <v>0</v>
      </c>
      <c r="AR2233" s="88"/>
      <c r="AS2233" s="88" t="b">
        <v>0</v>
      </c>
      <c r="AT2233" s="88">
        <v>0</v>
      </c>
      <c r="AU2233" s="88">
        <v>1</v>
      </c>
    </row>
    <row r="2234" spans="1:47" ht="15" customHeight="1" x14ac:dyDescent="0.3">
      <c r="A2234" s="46" t="s">
        <v>1548</v>
      </c>
      <c r="B2234" s="46" t="s">
        <v>1531</v>
      </c>
      <c r="C2234" s="50"/>
      <c r="D2234" s="51"/>
      <c r="E2234" s="81"/>
      <c r="F2234" s="52"/>
      <c r="G2234" s="50"/>
      <c r="H2234" s="54"/>
      <c r="I2234" s="53"/>
      <c r="J2234" s="53"/>
      <c r="K2234" s="65"/>
      <c r="L2234" s="79"/>
      <c r="M2234" s="79"/>
      <c r="N2234" s="60"/>
      <c r="O2234" s="88" t="s">
        <v>1697</v>
      </c>
      <c r="P2234" s="83">
        <v>45033.857256944444</v>
      </c>
      <c r="Q2234" s="88" t="s">
        <v>11758</v>
      </c>
      <c r="R2234" s="88"/>
      <c r="S2234" s="88" t="s">
        <v>11759</v>
      </c>
      <c r="T2234" s="88" t="s">
        <v>1742</v>
      </c>
      <c r="U2234" s="88" t="s">
        <v>11760</v>
      </c>
      <c r="V2234" s="88" t="s">
        <v>11761</v>
      </c>
      <c r="W2234" s="78" t="s">
        <v>11762</v>
      </c>
      <c r="X2234" s="83">
        <v>45033.857256944444</v>
      </c>
      <c r="Y2234" s="88" t="s">
        <v>1692</v>
      </c>
      <c r="Z2234" s="88" t="b">
        <v>0</v>
      </c>
      <c r="AA2234" s="88" t="b">
        <v>0</v>
      </c>
      <c r="AB2234" s="88"/>
      <c r="AC2234" s="88">
        <v>1</v>
      </c>
      <c r="AD2234" s="88">
        <v>0</v>
      </c>
      <c r="AE2234" s="88" t="s">
        <v>1693</v>
      </c>
      <c r="AF2234" s="88" t="b">
        <v>0</v>
      </c>
      <c r="AG2234" s="88" t="b">
        <v>0</v>
      </c>
      <c r="AH2234" s="88"/>
      <c r="AI2234" s="88"/>
      <c r="AJ2234" s="88"/>
      <c r="AK2234" s="88" t="s">
        <v>11624</v>
      </c>
      <c r="AL2234" s="88" t="s">
        <v>11654</v>
      </c>
      <c r="AM2234" s="88" t="s">
        <v>11624</v>
      </c>
      <c r="AN2234" s="88">
        <v>0</v>
      </c>
      <c r="AO2234" s="88" t="s">
        <v>11624</v>
      </c>
      <c r="AP2234" s="88" t="b">
        <v>0</v>
      </c>
      <c r="AQ2234" s="88" t="b">
        <v>0</v>
      </c>
      <c r="AR2234" s="88"/>
      <c r="AS2234" s="88" t="b">
        <v>0</v>
      </c>
      <c r="AT2234" s="88">
        <v>0</v>
      </c>
      <c r="AU2234" s="88">
        <v>1</v>
      </c>
    </row>
    <row r="2235" spans="1:47" ht="15" customHeight="1" x14ac:dyDescent="0.3">
      <c r="A2235" s="46" t="s">
        <v>1531</v>
      </c>
      <c r="B2235" s="46" t="s">
        <v>1531</v>
      </c>
      <c r="C2235" s="50"/>
      <c r="D2235" s="51"/>
      <c r="E2235" s="81"/>
      <c r="F2235" s="52"/>
      <c r="G2235" s="50"/>
      <c r="H2235" s="54"/>
      <c r="I2235" s="53"/>
      <c r="J2235" s="53"/>
      <c r="K2235" s="65"/>
      <c r="L2235" s="79"/>
      <c r="M2235" s="79"/>
      <c r="N2235" s="60"/>
      <c r="O2235" s="88" t="s">
        <v>1697</v>
      </c>
      <c r="P2235" s="83">
        <v>45033.350868055553</v>
      </c>
      <c r="Q2235" s="88" t="s">
        <v>11763</v>
      </c>
      <c r="R2235" s="88"/>
      <c r="S2235" s="88" t="s">
        <v>11764</v>
      </c>
      <c r="T2235" s="88" t="s">
        <v>1742</v>
      </c>
      <c r="U2235" s="88" t="s">
        <v>1531</v>
      </c>
      <c r="V2235" s="88" t="s">
        <v>11765</v>
      </c>
      <c r="W2235" s="78" t="s">
        <v>11766</v>
      </c>
      <c r="X2235" s="83">
        <v>45033.350868055553</v>
      </c>
      <c r="Y2235" s="88" t="s">
        <v>1692</v>
      </c>
      <c r="Z2235" s="88" t="b">
        <v>0</v>
      </c>
      <c r="AA2235" s="88" t="b">
        <v>0</v>
      </c>
      <c r="AB2235" s="88"/>
      <c r="AC2235" s="88">
        <v>5</v>
      </c>
      <c r="AD2235" s="88">
        <v>0</v>
      </c>
      <c r="AE2235" s="88" t="s">
        <v>1693</v>
      </c>
      <c r="AF2235" s="88" t="b">
        <v>0</v>
      </c>
      <c r="AG2235" s="88" t="b">
        <v>0</v>
      </c>
      <c r="AH2235" s="88"/>
      <c r="AI2235" s="88"/>
      <c r="AJ2235" s="88"/>
      <c r="AK2235" s="88" t="s">
        <v>11624</v>
      </c>
      <c r="AL2235" s="88" t="s">
        <v>11654</v>
      </c>
      <c r="AM2235" s="88" t="s">
        <v>11624</v>
      </c>
      <c r="AN2235" s="88">
        <v>0</v>
      </c>
      <c r="AO2235" s="88" t="s">
        <v>11624</v>
      </c>
      <c r="AP2235" s="88" t="b">
        <v>1</v>
      </c>
      <c r="AQ2235" s="88" t="b">
        <v>0</v>
      </c>
      <c r="AR2235" s="88"/>
      <c r="AS2235" s="88" t="b">
        <v>0</v>
      </c>
      <c r="AT2235" s="88">
        <v>0</v>
      </c>
      <c r="AU2235" s="88">
        <v>2</v>
      </c>
    </row>
    <row r="2236" spans="1:47" ht="15" customHeight="1" x14ac:dyDescent="0.3">
      <c r="A2236" s="46" t="s">
        <v>1531</v>
      </c>
      <c r="B2236" s="46" t="s">
        <v>1531</v>
      </c>
      <c r="C2236" s="50"/>
      <c r="D2236" s="51"/>
      <c r="E2236" s="81"/>
      <c r="F2236" s="52"/>
      <c r="G2236" s="50"/>
      <c r="H2236" s="54"/>
      <c r="I2236" s="53"/>
      <c r="J2236" s="53"/>
      <c r="K2236" s="65"/>
      <c r="L2236" s="79"/>
      <c r="M2236" s="79"/>
      <c r="N2236" s="60"/>
      <c r="O2236" s="88" t="s">
        <v>1736</v>
      </c>
      <c r="P2236" s="83">
        <v>45033.350185185183</v>
      </c>
      <c r="Q2236" s="88"/>
      <c r="R2236" s="78" t="s">
        <v>11767</v>
      </c>
      <c r="S2236" s="88" t="s">
        <v>11624</v>
      </c>
      <c r="T2236" s="88" t="s">
        <v>1742</v>
      </c>
      <c r="U2236" s="88" t="s">
        <v>1531</v>
      </c>
      <c r="V2236" s="88" t="s">
        <v>11654</v>
      </c>
      <c r="W2236" s="78" t="s">
        <v>11768</v>
      </c>
      <c r="X2236" s="83">
        <v>45033.350185185183</v>
      </c>
      <c r="Y2236" s="88" t="s">
        <v>1692</v>
      </c>
      <c r="Z2236" s="88" t="b">
        <v>0</v>
      </c>
      <c r="AA2236" s="88" t="b">
        <v>0</v>
      </c>
      <c r="AB2236" s="88"/>
      <c r="AC2236" s="88">
        <v>197</v>
      </c>
      <c r="AD2236" s="88">
        <v>4</v>
      </c>
      <c r="AE2236" s="88" t="s">
        <v>1693</v>
      </c>
      <c r="AF2236" s="88" t="b">
        <v>0</v>
      </c>
      <c r="AG2236" s="88" t="b">
        <v>0</v>
      </c>
      <c r="AH2236" s="88" t="s">
        <v>11769</v>
      </c>
      <c r="AI2236" s="88" t="b">
        <v>0</v>
      </c>
      <c r="AJ2236" s="88">
        <v>0.98</v>
      </c>
      <c r="AK2236" s="88"/>
      <c r="AL2236" s="88"/>
      <c r="AM2236" s="88" t="s">
        <v>11624</v>
      </c>
      <c r="AN2236" s="88">
        <v>0</v>
      </c>
      <c r="AO2236" s="88"/>
      <c r="AP2236" s="88"/>
      <c r="AQ2236" s="88"/>
      <c r="AR2236" s="88"/>
      <c r="AS2236" s="88"/>
      <c r="AT2236" s="88"/>
      <c r="AU2236" s="88">
        <v>2</v>
      </c>
    </row>
    <row r="2237" spans="1:47" ht="15" customHeight="1" x14ac:dyDescent="0.3">
      <c r="A2237" s="46" t="s">
        <v>1549</v>
      </c>
      <c r="B2237" s="46" t="s">
        <v>1550</v>
      </c>
      <c r="C2237" s="50"/>
      <c r="D2237" s="51"/>
      <c r="E2237" s="81"/>
      <c r="F2237" s="52"/>
      <c r="G2237" s="50"/>
      <c r="H2237" s="54"/>
      <c r="I2237" s="53"/>
      <c r="J2237" s="53"/>
      <c r="K2237" s="65"/>
      <c r="L2237" s="79"/>
      <c r="M2237" s="79"/>
      <c r="N2237" s="60"/>
      <c r="O2237" s="88" t="s">
        <v>1697</v>
      </c>
      <c r="P2237" s="83">
        <v>45034.373506944445</v>
      </c>
      <c r="Q2237" s="88" t="s">
        <v>11770</v>
      </c>
      <c r="R2237" s="88"/>
      <c r="S2237" s="88" t="s">
        <v>11771</v>
      </c>
      <c r="T2237" s="88" t="s">
        <v>11772</v>
      </c>
      <c r="U2237" s="88" t="s">
        <v>11773</v>
      </c>
      <c r="V2237" s="88" t="s">
        <v>11774</v>
      </c>
      <c r="W2237" s="78" t="s">
        <v>11775</v>
      </c>
      <c r="X2237" s="83">
        <v>45034.373506944445</v>
      </c>
      <c r="Y2237" s="88" t="s">
        <v>1692</v>
      </c>
      <c r="Z2237" s="88" t="b">
        <v>0</v>
      </c>
      <c r="AA2237" s="88" t="b">
        <v>0</v>
      </c>
      <c r="AB2237" s="88"/>
      <c r="AC2237" s="88">
        <v>1</v>
      </c>
      <c r="AD2237" s="88">
        <v>0</v>
      </c>
      <c r="AE2237" s="88" t="s">
        <v>1693</v>
      </c>
      <c r="AF2237" s="88" t="b">
        <v>0</v>
      </c>
      <c r="AG2237" s="88" t="b">
        <v>0</v>
      </c>
      <c r="AH2237" s="88"/>
      <c r="AI2237" s="88"/>
      <c r="AJ2237" s="88"/>
      <c r="AK2237" s="88" t="s">
        <v>11776</v>
      </c>
      <c r="AL2237" s="88" t="s">
        <v>11777</v>
      </c>
      <c r="AM2237" s="88" t="s">
        <v>11776</v>
      </c>
      <c r="AN2237" s="88">
        <v>0</v>
      </c>
      <c r="AO2237" s="88" t="s">
        <v>11776</v>
      </c>
      <c r="AP2237" s="88" t="b">
        <v>0</v>
      </c>
      <c r="AQ2237" s="88" t="b">
        <v>0</v>
      </c>
      <c r="AR2237" s="88"/>
      <c r="AS2237" s="88" t="b">
        <v>1</v>
      </c>
      <c r="AT2237" s="88">
        <v>0</v>
      </c>
      <c r="AU2237" s="88">
        <v>1</v>
      </c>
    </row>
    <row r="2238" spans="1:47" ht="15" customHeight="1" x14ac:dyDescent="0.3">
      <c r="A2238" s="46" t="s">
        <v>1551</v>
      </c>
      <c r="B2238" s="46" t="s">
        <v>1550</v>
      </c>
      <c r="C2238" s="50"/>
      <c r="D2238" s="51"/>
      <c r="E2238" s="81"/>
      <c r="F2238" s="52"/>
      <c r="G2238" s="50"/>
      <c r="H2238" s="54"/>
      <c r="I2238" s="53"/>
      <c r="J2238" s="53"/>
      <c r="K2238" s="65"/>
      <c r="L2238" s="79"/>
      <c r="M2238" s="79"/>
      <c r="N2238" s="60"/>
      <c r="O2238" s="88" t="s">
        <v>1697</v>
      </c>
      <c r="P2238" s="83">
        <v>45034.375960648147</v>
      </c>
      <c r="Q2238" s="88" t="s">
        <v>11778</v>
      </c>
      <c r="R2238" s="88"/>
      <c r="S2238" s="88" t="s">
        <v>11779</v>
      </c>
      <c r="T2238" s="88" t="s">
        <v>11772</v>
      </c>
      <c r="U2238" s="88" t="s">
        <v>11780</v>
      </c>
      <c r="V2238" s="88" t="s">
        <v>11781</v>
      </c>
      <c r="W2238" s="78" t="s">
        <v>11782</v>
      </c>
      <c r="X2238" s="83">
        <v>45034.375960648147</v>
      </c>
      <c r="Y2238" s="88" t="s">
        <v>1692</v>
      </c>
      <c r="Z2238" s="88" t="b">
        <v>0</v>
      </c>
      <c r="AA2238" s="88" t="b">
        <v>0</v>
      </c>
      <c r="AB2238" s="88"/>
      <c r="AC2238" s="88">
        <v>1</v>
      </c>
      <c r="AD2238" s="88">
        <v>0</v>
      </c>
      <c r="AE2238" s="88" t="s">
        <v>1693</v>
      </c>
      <c r="AF2238" s="88" t="b">
        <v>0</v>
      </c>
      <c r="AG2238" s="88" t="b">
        <v>0</v>
      </c>
      <c r="AH2238" s="88"/>
      <c r="AI2238" s="88"/>
      <c r="AJ2238" s="88"/>
      <c r="AK2238" s="88" t="s">
        <v>11776</v>
      </c>
      <c r="AL2238" s="88" t="s">
        <v>11777</v>
      </c>
      <c r="AM2238" s="88" t="s">
        <v>11776</v>
      </c>
      <c r="AN2238" s="88">
        <v>0</v>
      </c>
      <c r="AO2238" s="88" t="s">
        <v>11776</v>
      </c>
      <c r="AP2238" s="88" t="b">
        <v>0</v>
      </c>
      <c r="AQ2238" s="88" t="b">
        <v>0</v>
      </c>
      <c r="AR2238" s="88"/>
      <c r="AS2238" s="88" t="b">
        <v>1</v>
      </c>
      <c r="AT2238" s="88">
        <v>0</v>
      </c>
      <c r="AU2238" s="88">
        <v>1</v>
      </c>
    </row>
    <row r="2239" spans="1:47" ht="15" customHeight="1" x14ac:dyDescent="0.3">
      <c r="A2239" s="46" t="s">
        <v>1552</v>
      </c>
      <c r="B2239" s="46" t="s">
        <v>1550</v>
      </c>
      <c r="C2239" s="50"/>
      <c r="D2239" s="51"/>
      <c r="E2239" s="81"/>
      <c r="F2239" s="52"/>
      <c r="G2239" s="50"/>
      <c r="H2239" s="54"/>
      <c r="I2239" s="53"/>
      <c r="J2239" s="53"/>
      <c r="K2239" s="65"/>
      <c r="L2239" s="79"/>
      <c r="M2239" s="79"/>
      <c r="N2239" s="60"/>
      <c r="O2239" s="88" t="s">
        <v>1697</v>
      </c>
      <c r="P2239" s="83">
        <v>45034.382280092592</v>
      </c>
      <c r="Q2239" s="88" t="s">
        <v>11783</v>
      </c>
      <c r="R2239" s="88"/>
      <c r="S2239" s="88" t="s">
        <v>11784</v>
      </c>
      <c r="T2239" s="88" t="s">
        <v>11772</v>
      </c>
      <c r="U2239" s="88" t="s">
        <v>11785</v>
      </c>
      <c r="V2239" s="88" t="s">
        <v>11786</v>
      </c>
      <c r="W2239" s="78" t="s">
        <v>11787</v>
      </c>
      <c r="X2239" s="83">
        <v>45034.382280092592</v>
      </c>
      <c r="Y2239" s="88" t="s">
        <v>1692</v>
      </c>
      <c r="Z2239" s="88" t="b">
        <v>0</v>
      </c>
      <c r="AA2239" s="88" t="b">
        <v>0</v>
      </c>
      <c r="AB2239" s="88"/>
      <c r="AC2239" s="88">
        <v>1</v>
      </c>
      <c r="AD2239" s="88">
        <v>0</v>
      </c>
      <c r="AE2239" s="88" t="s">
        <v>1693</v>
      </c>
      <c r="AF2239" s="88" t="b">
        <v>0</v>
      </c>
      <c r="AG2239" s="88" t="b">
        <v>0</v>
      </c>
      <c r="AH2239" s="88"/>
      <c r="AI2239" s="88"/>
      <c r="AJ2239" s="88"/>
      <c r="AK2239" s="88" t="s">
        <v>11776</v>
      </c>
      <c r="AL2239" s="88" t="s">
        <v>11777</v>
      </c>
      <c r="AM2239" s="88" t="s">
        <v>11776</v>
      </c>
      <c r="AN2239" s="88">
        <v>0</v>
      </c>
      <c r="AO2239" s="88" t="s">
        <v>11776</v>
      </c>
      <c r="AP2239" s="88" t="b">
        <v>0</v>
      </c>
      <c r="AQ2239" s="88" t="b">
        <v>0</v>
      </c>
      <c r="AR2239" s="88"/>
      <c r="AS2239" s="88" t="b">
        <v>1</v>
      </c>
      <c r="AT2239" s="88">
        <v>0</v>
      </c>
      <c r="AU2239" s="88">
        <v>1</v>
      </c>
    </row>
    <row r="2240" spans="1:47" ht="15" customHeight="1" x14ac:dyDescent="0.3">
      <c r="A2240" s="46" t="s">
        <v>1553</v>
      </c>
      <c r="B2240" s="46" t="s">
        <v>1554</v>
      </c>
      <c r="C2240" s="50"/>
      <c r="D2240" s="51"/>
      <c r="E2240" s="81"/>
      <c r="F2240" s="52"/>
      <c r="G2240" s="50"/>
      <c r="H2240" s="54"/>
      <c r="I2240" s="53"/>
      <c r="J2240" s="53"/>
      <c r="K2240" s="65"/>
      <c r="L2240" s="79"/>
      <c r="M2240" s="79"/>
      <c r="N2240" s="60"/>
      <c r="O2240" s="88" t="s">
        <v>1686</v>
      </c>
      <c r="P2240" s="83">
        <v>45034.396736111114</v>
      </c>
      <c r="Q2240" s="88" t="s">
        <v>11788</v>
      </c>
      <c r="R2240" s="88"/>
      <c r="S2240" s="88" t="s">
        <v>11789</v>
      </c>
      <c r="T2240" s="88" t="s">
        <v>11772</v>
      </c>
      <c r="U2240" s="88" t="s">
        <v>11790</v>
      </c>
      <c r="V2240" s="88" t="s">
        <v>11791</v>
      </c>
      <c r="W2240" s="78" t="s">
        <v>11792</v>
      </c>
      <c r="X2240" s="83">
        <v>45034.396736111114</v>
      </c>
      <c r="Y2240" s="88" t="s">
        <v>1692</v>
      </c>
      <c r="Z2240" s="88" t="b">
        <v>0</v>
      </c>
      <c r="AA2240" s="88" t="b">
        <v>0</v>
      </c>
      <c r="AB2240" s="88"/>
      <c r="AC2240" s="88">
        <v>1</v>
      </c>
      <c r="AD2240" s="88">
        <v>0</v>
      </c>
      <c r="AE2240" s="88" t="s">
        <v>1693</v>
      </c>
      <c r="AF2240" s="88" t="b">
        <v>0</v>
      </c>
      <c r="AG2240" s="88" t="b">
        <v>0</v>
      </c>
      <c r="AH2240" s="88"/>
      <c r="AI2240" s="88"/>
      <c r="AJ2240" s="88"/>
      <c r="AK2240" s="88" t="s">
        <v>11793</v>
      </c>
      <c r="AL2240" s="88" t="s">
        <v>11794</v>
      </c>
      <c r="AM2240" s="88" t="s">
        <v>11793</v>
      </c>
      <c r="AN2240" s="88">
        <v>1</v>
      </c>
      <c r="AO2240" s="88" t="s">
        <v>11776</v>
      </c>
      <c r="AP2240" s="88" t="b">
        <v>0</v>
      </c>
      <c r="AQ2240" s="88" t="b">
        <v>0</v>
      </c>
      <c r="AR2240" s="88"/>
      <c r="AS2240" s="88" t="b">
        <v>1</v>
      </c>
      <c r="AT2240" s="88">
        <v>1</v>
      </c>
      <c r="AU2240" s="88">
        <v>1</v>
      </c>
    </row>
    <row r="2241" spans="1:47" ht="15" customHeight="1" x14ac:dyDescent="0.3">
      <c r="A2241" s="46" t="s">
        <v>1554</v>
      </c>
      <c r="B2241" s="46" t="s">
        <v>1550</v>
      </c>
      <c r="C2241" s="50"/>
      <c r="D2241" s="51"/>
      <c r="E2241" s="81"/>
      <c r="F2241" s="52"/>
      <c r="G2241" s="50"/>
      <c r="H2241" s="54"/>
      <c r="I2241" s="53"/>
      <c r="J2241" s="53"/>
      <c r="K2241" s="65"/>
      <c r="L2241" s="79"/>
      <c r="M2241" s="79"/>
      <c r="N2241" s="60"/>
      <c r="O2241" s="88" t="s">
        <v>1697</v>
      </c>
      <c r="P2241" s="83">
        <v>45034.393750000003</v>
      </c>
      <c r="Q2241" s="88" t="s">
        <v>11795</v>
      </c>
      <c r="R2241" s="88"/>
      <c r="S2241" s="88" t="s">
        <v>11793</v>
      </c>
      <c r="T2241" s="88" t="s">
        <v>11772</v>
      </c>
      <c r="U2241" s="88" t="s">
        <v>1554</v>
      </c>
      <c r="V2241" s="88" t="s">
        <v>11794</v>
      </c>
      <c r="W2241" s="78" t="s">
        <v>11796</v>
      </c>
      <c r="X2241" s="83">
        <v>45034.393750000003</v>
      </c>
      <c r="Y2241" s="88" t="s">
        <v>1692</v>
      </c>
      <c r="Z2241" s="88" t="b">
        <v>0</v>
      </c>
      <c r="AA2241" s="88" t="b">
        <v>0</v>
      </c>
      <c r="AB2241" s="88"/>
      <c r="AC2241" s="88">
        <v>1</v>
      </c>
      <c r="AD2241" s="88">
        <v>0</v>
      </c>
      <c r="AE2241" s="88" t="s">
        <v>1693</v>
      </c>
      <c r="AF2241" s="88" t="b">
        <v>0</v>
      </c>
      <c r="AG2241" s="88" t="b">
        <v>0</v>
      </c>
      <c r="AH2241" s="88"/>
      <c r="AI2241" s="88"/>
      <c r="AJ2241" s="88"/>
      <c r="AK2241" s="88" t="s">
        <v>11776</v>
      </c>
      <c r="AL2241" s="88" t="s">
        <v>11777</v>
      </c>
      <c r="AM2241" s="88" t="s">
        <v>11776</v>
      </c>
      <c r="AN2241" s="88">
        <v>1</v>
      </c>
      <c r="AO2241" s="88" t="s">
        <v>11776</v>
      </c>
      <c r="AP2241" s="88" t="b">
        <v>0</v>
      </c>
      <c r="AQ2241" s="88" t="b">
        <v>0</v>
      </c>
      <c r="AR2241" s="88"/>
      <c r="AS2241" s="88" t="b">
        <v>1</v>
      </c>
      <c r="AT2241" s="88">
        <v>0</v>
      </c>
      <c r="AU2241" s="88">
        <v>1</v>
      </c>
    </row>
    <row r="2242" spans="1:47" ht="15" customHeight="1" x14ac:dyDescent="0.3">
      <c r="A2242" s="46" t="s">
        <v>1553</v>
      </c>
      <c r="B2242" s="46" t="s">
        <v>1550</v>
      </c>
      <c r="C2242" s="50"/>
      <c r="D2242" s="51"/>
      <c r="E2242" s="81"/>
      <c r="F2242" s="52"/>
      <c r="G2242" s="50"/>
      <c r="H2242" s="54"/>
      <c r="I2242" s="53"/>
      <c r="J2242" s="53"/>
      <c r="K2242" s="65"/>
      <c r="L2242" s="79"/>
      <c r="M2242" s="79"/>
      <c r="N2242" s="60"/>
      <c r="O2242" s="88" t="s">
        <v>1686</v>
      </c>
      <c r="P2242" s="83">
        <v>45034.398634259262</v>
      </c>
      <c r="Q2242" s="88" t="s">
        <v>11797</v>
      </c>
      <c r="R2242" s="88"/>
      <c r="S2242" s="88" t="s">
        <v>11798</v>
      </c>
      <c r="T2242" s="88" t="s">
        <v>11772</v>
      </c>
      <c r="U2242" s="88" t="s">
        <v>11790</v>
      </c>
      <c r="V2242" s="88" t="s">
        <v>11799</v>
      </c>
      <c r="W2242" s="78" t="s">
        <v>11800</v>
      </c>
      <c r="X2242" s="83">
        <v>45034.398634259262</v>
      </c>
      <c r="Y2242" s="88" t="s">
        <v>1692</v>
      </c>
      <c r="Z2242" s="88" t="b">
        <v>0</v>
      </c>
      <c r="AA2242" s="88" t="b">
        <v>0</v>
      </c>
      <c r="AB2242" s="88"/>
      <c r="AC2242" s="88">
        <v>1</v>
      </c>
      <c r="AD2242" s="88">
        <v>0</v>
      </c>
      <c r="AE2242" s="88" t="s">
        <v>1693</v>
      </c>
      <c r="AF2242" s="88" t="b">
        <v>0</v>
      </c>
      <c r="AG2242" s="88" t="b">
        <v>0</v>
      </c>
      <c r="AH2242" s="88"/>
      <c r="AI2242" s="88"/>
      <c r="AJ2242" s="88"/>
      <c r="AK2242" s="88" t="s">
        <v>11801</v>
      </c>
      <c r="AL2242" s="88" t="s">
        <v>11802</v>
      </c>
      <c r="AM2242" s="88" t="s">
        <v>11801</v>
      </c>
      <c r="AN2242" s="88">
        <v>0</v>
      </c>
      <c r="AO2242" s="88" t="s">
        <v>11776</v>
      </c>
      <c r="AP2242" s="88" t="b">
        <v>0</v>
      </c>
      <c r="AQ2242" s="88" t="b">
        <v>0</v>
      </c>
      <c r="AR2242" s="88"/>
      <c r="AS2242" s="88" t="b">
        <v>1</v>
      </c>
      <c r="AT2242" s="88">
        <v>3</v>
      </c>
      <c r="AU2242" s="88">
        <v>2</v>
      </c>
    </row>
    <row r="2243" spans="1:47" ht="15" customHeight="1" x14ac:dyDescent="0.3">
      <c r="A2243" s="46" t="s">
        <v>1550</v>
      </c>
      <c r="B2243" s="46" t="s">
        <v>1553</v>
      </c>
      <c r="C2243" s="50"/>
      <c r="D2243" s="51"/>
      <c r="E2243" s="81"/>
      <c r="F2243" s="52"/>
      <c r="G2243" s="50"/>
      <c r="H2243" s="54"/>
      <c r="I2243" s="53"/>
      <c r="J2243" s="53"/>
      <c r="K2243" s="65"/>
      <c r="L2243" s="79"/>
      <c r="M2243" s="79"/>
      <c r="N2243" s="60"/>
      <c r="O2243" s="88" t="s">
        <v>1686</v>
      </c>
      <c r="P2243" s="83">
        <v>45034.398078703707</v>
      </c>
      <c r="Q2243" s="88" t="s">
        <v>11803</v>
      </c>
      <c r="R2243" s="88"/>
      <c r="S2243" s="88" t="s">
        <v>11801</v>
      </c>
      <c r="T2243" s="88" t="s">
        <v>11772</v>
      </c>
      <c r="U2243" s="88" t="s">
        <v>11804</v>
      </c>
      <c r="V2243" s="88" t="s">
        <v>11802</v>
      </c>
      <c r="W2243" s="78" t="s">
        <v>11805</v>
      </c>
      <c r="X2243" s="83">
        <v>45034.398078703707</v>
      </c>
      <c r="Y2243" s="88" t="s">
        <v>1692</v>
      </c>
      <c r="Z2243" s="88" t="b">
        <v>0</v>
      </c>
      <c r="AA2243" s="88" t="b">
        <v>0</v>
      </c>
      <c r="AB2243" s="88"/>
      <c r="AC2243" s="88">
        <v>1</v>
      </c>
      <c r="AD2243" s="88">
        <v>0</v>
      </c>
      <c r="AE2243" s="88" t="s">
        <v>1693</v>
      </c>
      <c r="AF2243" s="88" t="b">
        <v>0</v>
      </c>
      <c r="AG2243" s="88" t="b">
        <v>0</v>
      </c>
      <c r="AH2243" s="88"/>
      <c r="AI2243" s="88"/>
      <c r="AJ2243" s="88"/>
      <c r="AK2243" s="88" t="s">
        <v>11789</v>
      </c>
      <c r="AL2243" s="88" t="s">
        <v>11791</v>
      </c>
      <c r="AM2243" s="88" t="s">
        <v>11789</v>
      </c>
      <c r="AN2243" s="88">
        <v>1</v>
      </c>
      <c r="AO2243" s="88" t="s">
        <v>11776</v>
      </c>
      <c r="AP2243" s="88" t="b">
        <v>1</v>
      </c>
      <c r="AQ2243" s="88" t="b">
        <v>0</v>
      </c>
      <c r="AR2243" s="88"/>
      <c r="AS2243" s="88" t="b">
        <v>1</v>
      </c>
      <c r="AT2243" s="88">
        <v>2</v>
      </c>
      <c r="AU2243" s="88">
        <v>1</v>
      </c>
    </row>
    <row r="2244" spans="1:47" ht="15" customHeight="1" x14ac:dyDescent="0.3">
      <c r="A2244" s="46" t="s">
        <v>1553</v>
      </c>
      <c r="B2244" s="46" t="s">
        <v>1550</v>
      </c>
      <c r="C2244" s="50"/>
      <c r="D2244" s="51"/>
      <c r="E2244" s="81"/>
      <c r="F2244" s="52"/>
      <c r="G2244" s="50"/>
      <c r="H2244" s="54"/>
      <c r="I2244" s="53"/>
      <c r="J2244" s="53"/>
      <c r="K2244" s="65"/>
      <c r="L2244" s="79"/>
      <c r="M2244" s="79"/>
      <c r="N2244" s="60"/>
      <c r="O2244" s="88" t="s">
        <v>1697</v>
      </c>
      <c r="P2244" s="83">
        <v>45034.395798611113</v>
      </c>
      <c r="Q2244" s="88" t="s">
        <v>11806</v>
      </c>
      <c r="R2244" s="88"/>
      <c r="S2244" s="88" t="s">
        <v>11807</v>
      </c>
      <c r="T2244" s="88" t="s">
        <v>11772</v>
      </c>
      <c r="U2244" s="88" t="s">
        <v>11790</v>
      </c>
      <c r="V2244" s="88" t="s">
        <v>11808</v>
      </c>
      <c r="W2244" s="78" t="s">
        <v>11809</v>
      </c>
      <c r="X2244" s="83">
        <v>45034.395798611113</v>
      </c>
      <c r="Y2244" s="83">
        <v>45034.401064814818</v>
      </c>
      <c r="Z2244" s="88" t="b">
        <v>0</v>
      </c>
      <c r="AA2244" s="88" t="b">
        <v>0</v>
      </c>
      <c r="AB2244" s="88"/>
      <c r="AC2244" s="88">
        <v>1</v>
      </c>
      <c r="AD2244" s="88">
        <v>0</v>
      </c>
      <c r="AE2244" s="88" t="s">
        <v>1693</v>
      </c>
      <c r="AF2244" s="88" t="b">
        <v>0</v>
      </c>
      <c r="AG2244" s="88" t="b">
        <v>0</v>
      </c>
      <c r="AH2244" s="88"/>
      <c r="AI2244" s="88"/>
      <c r="AJ2244" s="88"/>
      <c r="AK2244" s="88" t="s">
        <v>11776</v>
      </c>
      <c r="AL2244" s="88" t="s">
        <v>11777</v>
      </c>
      <c r="AM2244" s="88" t="s">
        <v>11776</v>
      </c>
      <c r="AN2244" s="88">
        <v>0</v>
      </c>
      <c r="AO2244" s="88" t="s">
        <v>11776</v>
      </c>
      <c r="AP2244" s="88" t="b">
        <v>0</v>
      </c>
      <c r="AQ2244" s="88" t="b">
        <v>0</v>
      </c>
      <c r="AR2244" s="88"/>
      <c r="AS2244" s="88" t="b">
        <v>1</v>
      </c>
      <c r="AT2244" s="88">
        <v>0</v>
      </c>
      <c r="AU2244" s="88">
        <v>2</v>
      </c>
    </row>
    <row r="2245" spans="1:47" ht="15" customHeight="1" x14ac:dyDescent="0.3">
      <c r="A2245" s="46" t="s">
        <v>1550</v>
      </c>
      <c r="B2245" s="46" t="s">
        <v>1550</v>
      </c>
      <c r="C2245" s="50"/>
      <c r="D2245" s="51"/>
      <c r="E2245" s="81"/>
      <c r="F2245" s="52"/>
      <c r="G2245" s="50"/>
      <c r="H2245" s="54"/>
      <c r="I2245" s="53"/>
      <c r="J2245" s="53"/>
      <c r="K2245" s="65"/>
      <c r="L2245" s="79"/>
      <c r="M2245" s="79"/>
      <c r="N2245" s="60"/>
      <c r="O2245" s="88" t="s">
        <v>1736</v>
      </c>
      <c r="P2245" s="83">
        <v>45034.365162037036</v>
      </c>
      <c r="Q2245" s="88" t="s">
        <v>11810</v>
      </c>
      <c r="R2245" s="88"/>
      <c r="S2245" s="88" t="s">
        <v>11776</v>
      </c>
      <c r="T2245" s="88" t="s">
        <v>11772</v>
      </c>
      <c r="U2245" s="88" t="s">
        <v>11804</v>
      </c>
      <c r="V2245" s="88" t="s">
        <v>11777</v>
      </c>
      <c r="W2245" s="78" t="s">
        <v>11811</v>
      </c>
      <c r="X2245" s="83">
        <v>45034.365162037036</v>
      </c>
      <c r="Y2245" s="83">
        <v>45034.399791666663</v>
      </c>
      <c r="Z2245" s="88" t="b">
        <v>0</v>
      </c>
      <c r="AA2245" s="88" t="b">
        <v>0</v>
      </c>
      <c r="AB2245" s="88"/>
      <c r="AC2245" s="88">
        <v>6</v>
      </c>
      <c r="AD2245" s="88">
        <v>0</v>
      </c>
      <c r="AE2245" s="88" t="s">
        <v>1693</v>
      </c>
      <c r="AF2245" s="88" t="b">
        <v>0</v>
      </c>
      <c r="AG2245" s="88" t="b">
        <v>0</v>
      </c>
      <c r="AH2245" s="88" t="s">
        <v>11812</v>
      </c>
      <c r="AI2245" s="88" t="b">
        <v>0</v>
      </c>
      <c r="AJ2245" s="88">
        <v>1</v>
      </c>
      <c r="AK2245" s="88"/>
      <c r="AL2245" s="88"/>
      <c r="AM2245" s="88" t="s">
        <v>11776</v>
      </c>
      <c r="AN2245" s="88">
        <v>0</v>
      </c>
      <c r="AO2245" s="88"/>
      <c r="AP2245" s="88"/>
      <c r="AQ2245" s="88"/>
      <c r="AR2245" s="88"/>
      <c r="AS2245" s="88"/>
      <c r="AT2245" s="88"/>
      <c r="AU2245" s="88">
        <v>1</v>
      </c>
    </row>
    <row r="2246" spans="1:47" ht="15" customHeight="1" x14ac:dyDescent="0.3">
      <c r="A2246" s="46" t="s">
        <v>1555</v>
      </c>
      <c r="B2246" s="46" t="s">
        <v>1556</v>
      </c>
      <c r="C2246" s="50"/>
      <c r="D2246" s="51"/>
      <c r="E2246" s="81"/>
      <c r="F2246" s="52"/>
      <c r="G2246" s="50"/>
      <c r="H2246" s="54"/>
      <c r="I2246" s="53"/>
      <c r="J2246" s="53"/>
      <c r="K2246" s="65"/>
      <c r="L2246" s="79"/>
      <c r="M2246" s="79"/>
      <c r="N2246" s="60"/>
      <c r="O2246" s="88" t="s">
        <v>1697</v>
      </c>
      <c r="P2246" s="83">
        <v>45033.477870370371</v>
      </c>
      <c r="Q2246" s="88" t="s">
        <v>11813</v>
      </c>
      <c r="R2246" s="88"/>
      <c r="S2246" s="88" t="s">
        <v>11814</v>
      </c>
      <c r="T2246" s="88" t="s">
        <v>11815</v>
      </c>
      <c r="U2246" s="88" t="s">
        <v>11816</v>
      </c>
      <c r="V2246" s="88" t="s">
        <v>11817</v>
      </c>
      <c r="W2246" s="78" t="s">
        <v>11818</v>
      </c>
      <c r="X2246" s="83">
        <v>45033.477870370371</v>
      </c>
      <c r="Y2246" s="88" t="s">
        <v>1692</v>
      </c>
      <c r="Z2246" s="88" t="b">
        <v>0</v>
      </c>
      <c r="AA2246" s="88" t="b">
        <v>0</v>
      </c>
      <c r="AB2246" s="88"/>
      <c r="AC2246" s="88">
        <v>2</v>
      </c>
      <c r="AD2246" s="88">
        <v>0</v>
      </c>
      <c r="AE2246" s="88" t="s">
        <v>1693</v>
      </c>
      <c r="AF2246" s="88" t="b">
        <v>0</v>
      </c>
      <c r="AG2246" s="88" t="b">
        <v>0</v>
      </c>
      <c r="AH2246" s="88"/>
      <c r="AI2246" s="88"/>
      <c r="AJ2246" s="88"/>
      <c r="AK2246" s="88" t="s">
        <v>11819</v>
      </c>
      <c r="AL2246" s="88" t="s">
        <v>11820</v>
      </c>
      <c r="AM2246" s="88" t="s">
        <v>11819</v>
      </c>
      <c r="AN2246" s="88">
        <v>0</v>
      </c>
      <c r="AO2246" s="88" t="s">
        <v>11819</v>
      </c>
      <c r="AP2246" s="88" t="b">
        <v>0</v>
      </c>
      <c r="AQ2246" s="88" t="b">
        <v>0</v>
      </c>
      <c r="AR2246" s="88"/>
      <c r="AS2246" s="88" t="b">
        <v>0</v>
      </c>
      <c r="AT2246" s="88">
        <v>0</v>
      </c>
      <c r="AU2246" s="88">
        <v>1</v>
      </c>
    </row>
    <row r="2247" spans="1:47" ht="15" customHeight="1" x14ac:dyDescent="0.3">
      <c r="A2247" s="46" t="s">
        <v>1556</v>
      </c>
      <c r="B2247" s="46" t="s">
        <v>1556</v>
      </c>
      <c r="C2247" s="50"/>
      <c r="D2247" s="51"/>
      <c r="E2247" s="81"/>
      <c r="F2247" s="52"/>
      <c r="G2247" s="50"/>
      <c r="H2247" s="54"/>
      <c r="I2247" s="53"/>
      <c r="J2247" s="53"/>
      <c r="K2247" s="65"/>
      <c r="L2247" s="79"/>
      <c r="M2247" s="79"/>
      <c r="N2247" s="60"/>
      <c r="O2247" s="88" t="s">
        <v>1697</v>
      </c>
      <c r="P2247" s="83">
        <v>45033.371712962966</v>
      </c>
      <c r="Q2247" s="88" t="s">
        <v>11821</v>
      </c>
      <c r="R2247" s="88"/>
      <c r="S2247" s="88" t="s">
        <v>11822</v>
      </c>
      <c r="T2247" s="88" t="s">
        <v>11815</v>
      </c>
      <c r="U2247" s="88" t="s">
        <v>11823</v>
      </c>
      <c r="V2247" s="88" t="s">
        <v>11824</v>
      </c>
      <c r="W2247" s="78" t="s">
        <v>11825</v>
      </c>
      <c r="X2247" s="83">
        <v>45033.371712962966</v>
      </c>
      <c r="Y2247" s="88" t="s">
        <v>1692</v>
      </c>
      <c r="Z2247" s="88" t="b">
        <v>0</v>
      </c>
      <c r="AA2247" s="88" t="b">
        <v>0</v>
      </c>
      <c r="AB2247" s="88"/>
      <c r="AC2247" s="88">
        <v>0</v>
      </c>
      <c r="AD2247" s="88">
        <v>0</v>
      </c>
      <c r="AE2247" s="88" t="s">
        <v>1693</v>
      </c>
      <c r="AF2247" s="88" t="b">
        <v>0</v>
      </c>
      <c r="AG2247" s="88" t="b">
        <v>0</v>
      </c>
      <c r="AH2247" s="88"/>
      <c r="AI2247" s="88"/>
      <c r="AJ2247" s="88"/>
      <c r="AK2247" s="88" t="s">
        <v>11819</v>
      </c>
      <c r="AL2247" s="88" t="s">
        <v>11820</v>
      </c>
      <c r="AM2247" s="88" t="s">
        <v>11819</v>
      </c>
      <c r="AN2247" s="88">
        <v>0</v>
      </c>
      <c r="AO2247" s="88" t="s">
        <v>11819</v>
      </c>
      <c r="AP2247" s="88" t="b">
        <v>1</v>
      </c>
      <c r="AQ2247" s="88" t="b">
        <v>0</v>
      </c>
      <c r="AR2247" s="88"/>
      <c r="AS2247" s="88" t="b">
        <v>0</v>
      </c>
      <c r="AT2247" s="88">
        <v>0</v>
      </c>
      <c r="AU2247" s="88">
        <v>2</v>
      </c>
    </row>
    <row r="2248" spans="1:47" ht="15" customHeight="1" x14ac:dyDescent="0.3">
      <c r="A2248" s="46" t="s">
        <v>1556</v>
      </c>
      <c r="B2248" s="46" t="s">
        <v>1556</v>
      </c>
      <c r="C2248" s="50"/>
      <c r="D2248" s="51"/>
      <c r="E2248" s="81"/>
      <c r="F2248" s="52"/>
      <c r="G2248" s="50"/>
      <c r="H2248" s="54"/>
      <c r="I2248" s="53"/>
      <c r="J2248" s="53"/>
      <c r="K2248" s="65"/>
      <c r="L2248" s="79"/>
      <c r="M2248" s="79"/>
      <c r="N2248" s="60"/>
      <c r="O2248" s="88" t="s">
        <v>1736</v>
      </c>
      <c r="P2248" s="83">
        <v>45033.371331018519</v>
      </c>
      <c r="Q2248" s="88"/>
      <c r="R2248" s="78" t="s">
        <v>11826</v>
      </c>
      <c r="S2248" s="88" t="s">
        <v>11819</v>
      </c>
      <c r="T2248" s="88" t="s">
        <v>11815</v>
      </c>
      <c r="U2248" s="88" t="s">
        <v>11823</v>
      </c>
      <c r="V2248" s="88" t="s">
        <v>11820</v>
      </c>
      <c r="W2248" s="78" t="s">
        <v>11827</v>
      </c>
      <c r="X2248" s="83">
        <v>45033.371331018519</v>
      </c>
      <c r="Y2248" s="88" t="s">
        <v>1692</v>
      </c>
      <c r="Z2248" s="88" t="b">
        <v>0</v>
      </c>
      <c r="AA2248" s="88" t="b">
        <v>0</v>
      </c>
      <c r="AB2248" s="88"/>
      <c r="AC2248" s="88">
        <v>0</v>
      </c>
      <c r="AD2248" s="88">
        <v>0</v>
      </c>
      <c r="AE2248" s="88" t="s">
        <v>1693</v>
      </c>
      <c r="AF2248" s="88" t="b">
        <v>0</v>
      </c>
      <c r="AG2248" s="88" t="b">
        <v>0</v>
      </c>
      <c r="AH2248" s="88" t="s">
        <v>11828</v>
      </c>
      <c r="AI2248" s="88" t="b">
        <v>0</v>
      </c>
      <c r="AJ2248" s="88">
        <v>0.5</v>
      </c>
      <c r="AK2248" s="88"/>
      <c r="AL2248" s="88"/>
      <c r="AM2248" s="88" t="s">
        <v>11819</v>
      </c>
      <c r="AN2248" s="88">
        <v>0</v>
      </c>
      <c r="AO2248" s="88"/>
      <c r="AP2248" s="88"/>
      <c r="AQ2248" s="88"/>
      <c r="AR2248" s="88"/>
      <c r="AS2248" s="88"/>
      <c r="AT2248" s="88"/>
      <c r="AU2248" s="88">
        <v>2</v>
      </c>
    </row>
    <row r="2249" spans="1:47" ht="15" customHeight="1" x14ac:dyDescent="0.3">
      <c r="A2249" s="46" t="s">
        <v>1504</v>
      </c>
      <c r="B2249" s="46" t="s">
        <v>1557</v>
      </c>
      <c r="C2249" s="50"/>
      <c r="D2249" s="51"/>
      <c r="E2249" s="81"/>
      <c r="F2249" s="52"/>
      <c r="G2249" s="50"/>
      <c r="H2249" s="54"/>
      <c r="I2249" s="53"/>
      <c r="J2249" s="53"/>
      <c r="K2249" s="65"/>
      <c r="L2249" s="79"/>
      <c r="M2249" s="79"/>
      <c r="N2249" s="60"/>
      <c r="O2249" s="88" t="s">
        <v>1697</v>
      </c>
      <c r="P2249" s="83">
        <v>45032.604872685188</v>
      </c>
      <c r="Q2249" s="88" t="s">
        <v>11829</v>
      </c>
      <c r="R2249" s="88"/>
      <c r="S2249" s="88" t="s">
        <v>11830</v>
      </c>
      <c r="T2249" s="88" t="s">
        <v>1742</v>
      </c>
      <c r="U2249" s="88" t="s">
        <v>1504</v>
      </c>
      <c r="V2249" s="88" t="s">
        <v>11831</v>
      </c>
      <c r="W2249" s="78" t="s">
        <v>11832</v>
      </c>
      <c r="X2249" s="83">
        <v>45032.604872685188</v>
      </c>
      <c r="Y2249" s="88" t="s">
        <v>1692</v>
      </c>
      <c r="Z2249" s="88" t="b">
        <v>0</v>
      </c>
      <c r="AA2249" s="88" t="b">
        <v>0</v>
      </c>
      <c r="AB2249" s="88"/>
      <c r="AC2249" s="88">
        <v>1</v>
      </c>
      <c r="AD2249" s="88">
        <v>0</v>
      </c>
      <c r="AE2249" s="88" t="s">
        <v>1693</v>
      </c>
      <c r="AF2249" s="88" t="b">
        <v>0</v>
      </c>
      <c r="AG2249" s="88" t="b">
        <v>0</v>
      </c>
      <c r="AH2249" s="88"/>
      <c r="AI2249" s="88"/>
      <c r="AJ2249" s="88"/>
      <c r="AK2249" s="88" t="s">
        <v>11833</v>
      </c>
      <c r="AL2249" s="88" t="s">
        <v>11834</v>
      </c>
      <c r="AM2249" s="88" t="s">
        <v>11833</v>
      </c>
      <c r="AN2249" s="88">
        <v>0</v>
      </c>
      <c r="AO2249" s="88" t="s">
        <v>11833</v>
      </c>
      <c r="AP2249" s="88" t="b">
        <v>0</v>
      </c>
      <c r="AQ2249" s="88" t="b">
        <v>0</v>
      </c>
      <c r="AR2249" s="88"/>
      <c r="AS2249" s="88" t="b">
        <v>0</v>
      </c>
      <c r="AT2249" s="88">
        <v>0</v>
      </c>
      <c r="AU2249" s="88">
        <v>1</v>
      </c>
    </row>
    <row r="2250" spans="1:47" ht="15" customHeight="1" x14ac:dyDescent="0.3">
      <c r="A2250" s="46" t="s">
        <v>1557</v>
      </c>
      <c r="B2250" s="46" t="s">
        <v>1557</v>
      </c>
      <c r="C2250" s="50"/>
      <c r="D2250" s="51"/>
      <c r="E2250" s="81"/>
      <c r="F2250" s="52"/>
      <c r="G2250" s="50"/>
      <c r="H2250" s="54"/>
      <c r="I2250" s="53"/>
      <c r="J2250" s="53"/>
      <c r="K2250" s="65"/>
      <c r="L2250" s="79"/>
      <c r="M2250" s="79"/>
      <c r="N2250" s="60"/>
      <c r="O2250" s="88" t="s">
        <v>1736</v>
      </c>
      <c r="P2250" s="83">
        <v>45032.170451388891</v>
      </c>
      <c r="Q2250" s="88" t="s">
        <v>11835</v>
      </c>
      <c r="R2250" s="88"/>
      <c r="S2250" s="88" t="s">
        <v>11833</v>
      </c>
      <c r="T2250" s="88" t="s">
        <v>1742</v>
      </c>
      <c r="U2250" s="88" t="s">
        <v>11836</v>
      </c>
      <c r="V2250" s="88" t="s">
        <v>11834</v>
      </c>
      <c r="W2250" s="78" t="s">
        <v>11837</v>
      </c>
      <c r="X2250" s="83">
        <v>45032.170451388891</v>
      </c>
      <c r="Y2250" s="88" t="s">
        <v>1692</v>
      </c>
      <c r="Z2250" s="88" t="b">
        <v>0</v>
      </c>
      <c r="AA2250" s="88" t="b">
        <v>0</v>
      </c>
      <c r="AB2250" s="88"/>
      <c r="AC2250" s="88">
        <v>1</v>
      </c>
      <c r="AD2250" s="88">
        <v>0</v>
      </c>
      <c r="AE2250" s="88" t="s">
        <v>1693</v>
      </c>
      <c r="AF2250" s="88" t="b">
        <v>0</v>
      </c>
      <c r="AG2250" s="88" t="b">
        <v>0</v>
      </c>
      <c r="AH2250" s="88" t="s">
        <v>11838</v>
      </c>
      <c r="AI2250" s="88" t="b">
        <v>0</v>
      </c>
      <c r="AJ2250" s="88">
        <v>1</v>
      </c>
      <c r="AK2250" s="88"/>
      <c r="AL2250" s="88"/>
      <c r="AM2250" s="88" t="s">
        <v>11833</v>
      </c>
      <c r="AN2250" s="88">
        <v>0</v>
      </c>
      <c r="AO2250" s="88"/>
      <c r="AP2250" s="88"/>
      <c r="AQ2250" s="88"/>
      <c r="AR2250" s="88"/>
      <c r="AS2250" s="88"/>
      <c r="AT2250" s="88"/>
      <c r="AU2250" s="88">
        <v>1</v>
      </c>
    </row>
    <row r="2251" spans="1:47" ht="15" customHeight="1" x14ac:dyDescent="0.3">
      <c r="A2251" s="46" t="s">
        <v>1558</v>
      </c>
      <c r="B2251" s="46" t="s">
        <v>1559</v>
      </c>
      <c r="C2251" s="50"/>
      <c r="D2251" s="51"/>
      <c r="E2251" s="81"/>
      <c r="F2251" s="52"/>
      <c r="G2251" s="50"/>
      <c r="H2251" s="54"/>
      <c r="I2251" s="53"/>
      <c r="J2251" s="53"/>
      <c r="K2251" s="65"/>
      <c r="L2251" s="79"/>
      <c r="M2251" s="79"/>
      <c r="N2251" s="60"/>
      <c r="O2251" s="88" t="s">
        <v>1686</v>
      </c>
      <c r="P2251" s="83">
        <v>45033.893842592595</v>
      </c>
      <c r="Q2251" s="88" t="s">
        <v>11839</v>
      </c>
      <c r="R2251" s="88"/>
      <c r="S2251" s="88" t="s">
        <v>11840</v>
      </c>
      <c r="T2251" s="88" t="s">
        <v>1742</v>
      </c>
      <c r="U2251" s="88" t="s">
        <v>1558</v>
      </c>
      <c r="V2251" s="88" t="s">
        <v>11841</v>
      </c>
      <c r="W2251" s="78" t="s">
        <v>11842</v>
      </c>
      <c r="X2251" s="83">
        <v>45033.893842592595</v>
      </c>
      <c r="Y2251" s="88" t="s">
        <v>1692</v>
      </c>
      <c r="Z2251" s="88" t="b">
        <v>0</v>
      </c>
      <c r="AA2251" s="88" t="b">
        <v>0</v>
      </c>
      <c r="AB2251" s="88"/>
      <c r="AC2251" s="88">
        <v>2</v>
      </c>
      <c r="AD2251" s="88">
        <v>0</v>
      </c>
      <c r="AE2251" s="88" t="s">
        <v>1693</v>
      </c>
      <c r="AF2251" s="88" t="b">
        <v>0</v>
      </c>
      <c r="AG2251" s="88" t="b">
        <v>0</v>
      </c>
      <c r="AH2251" s="88"/>
      <c r="AI2251" s="88"/>
      <c r="AJ2251" s="88"/>
      <c r="AK2251" s="88" t="s">
        <v>11843</v>
      </c>
      <c r="AL2251" s="88" t="s">
        <v>11844</v>
      </c>
      <c r="AM2251" s="88" t="s">
        <v>11843</v>
      </c>
      <c r="AN2251" s="88">
        <v>0</v>
      </c>
      <c r="AO2251" s="88" t="s">
        <v>11845</v>
      </c>
      <c r="AP2251" s="88" t="b">
        <v>0</v>
      </c>
      <c r="AQ2251" s="88" t="b">
        <v>0</v>
      </c>
      <c r="AR2251" s="88"/>
      <c r="AS2251" s="88" t="b">
        <v>0</v>
      </c>
      <c r="AT2251" s="88">
        <v>2</v>
      </c>
      <c r="AU2251" s="88">
        <v>1</v>
      </c>
    </row>
    <row r="2252" spans="1:47" ht="15" customHeight="1" x14ac:dyDescent="0.3">
      <c r="A2252" s="46" t="s">
        <v>1560</v>
      </c>
      <c r="B2252" s="46" t="s">
        <v>1559</v>
      </c>
      <c r="C2252" s="50"/>
      <c r="D2252" s="51"/>
      <c r="E2252" s="81"/>
      <c r="F2252" s="52"/>
      <c r="G2252" s="50"/>
      <c r="H2252" s="54"/>
      <c r="I2252" s="53"/>
      <c r="J2252" s="53"/>
      <c r="K2252" s="65"/>
      <c r="L2252" s="79"/>
      <c r="M2252" s="79"/>
      <c r="N2252" s="60"/>
      <c r="O2252" s="88" t="s">
        <v>1686</v>
      </c>
      <c r="P2252" s="83">
        <v>45033.892928240741</v>
      </c>
      <c r="Q2252" s="88" t="s">
        <v>11846</v>
      </c>
      <c r="R2252" s="88"/>
      <c r="S2252" s="88" t="s">
        <v>11847</v>
      </c>
      <c r="T2252" s="88" t="s">
        <v>1742</v>
      </c>
      <c r="U2252" s="88" t="s">
        <v>11848</v>
      </c>
      <c r="V2252" s="88" t="s">
        <v>11849</v>
      </c>
      <c r="W2252" s="78" t="s">
        <v>11850</v>
      </c>
      <c r="X2252" s="83">
        <v>45033.892928240741</v>
      </c>
      <c r="Y2252" s="88" t="s">
        <v>1692</v>
      </c>
      <c r="Z2252" s="88" t="b">
        <v>0</v>
      </c>
      <c r="AA2252" s="88" t="b">
        <v>0</v>
      </c>
      <c r="AB2252" s="88"/>
      <c r="AC2252" s="88">
        <v>1</v>
      </c>
      <c r="AD2252" s="88">
        <v>0</v>
      </c>
      <c r="AE2252" s="88" t="s">
        <v>1693</v>
      </c>
      <c r="AF2252" s="88" t="b">
        <v>0</v>
      </c>
      <c r="AG2252" s="88" t="b">
        <v>0</v>
      </c>
      <c r="AH2252" s="88"/>
      <c r="AI2252" s="88"/>
      <c r="AJ2252" s="88"/>
      <c r="AK2252" s="88" t="s">
        <v>11843</v>
      </c>
      <c r="AL2252" s="88" t="s">
        <v>11844</v>
      </c>
      <c r="AM2252" s="88" t="s">
        <v>11843</v>
      </c>
      <c r="AN2252" s="88">
        <v>0</v>
      </c>
      <c r="AO2252" s="88" t="s">
        <v>11845</v>
      </c>
      <c r="AP2252" s="88" t="b">
        <v>0</v>
      </c>
      <c r="AQ2252" s="88" t="b">
        <v>0</v>
      </c>
      <c r="AR2252" s="88"/>
      <c r="AS2252" s="88" t="b">
        <v>0</v>
      </c>
      <c r="AT2252" s="88">
        <v>2</v>
      </c>
      <c r="AU2252" s="88">
        <v>2</v>
      </c>
    </row>
    <row r="2253" spans="1:47" ht="15" customHeight="1" x14ac:dyDescent="0.3">
      <c r="A2253" s="46" t="s">
        <v>1559</v>
      </c>
      <c r="B2253" s="46" t="s">
        <v>1560</v>
      </c>
      <c r="C2253" s="50"/>
      <c r="D2253" s="51"/>
      <c r="E2253" s="81"/>
      <c r="F2253" s="52"/>
      <c r="G2253" s="50"/>
      <c r="H2253" s="54"/>
      <c r="I2253" s="53"/>
      <c r="J2253" s="53"/>
      <c r="K2253" s="65"/>
      <c r="L2253" s="79"/>
      <c r="M2253" s="79"/>
      <c r="N2253" s="60"/>
      <c r="O2253" s="88" t="s">
        <v>1686</v>
      </c>
      <c r="P2253" s="83">
        <v>45033.889479166668</v>
      </c>
      <c r="Q2253" s="88" t="s">
        <v>11851</v>
      </c>
      <c r="R2253" s="88"/>
      <c r="S2253" s="88" t="s">
        <v>11843</v>
      </c>
      <c r="T2253" s="88" t="s">
        <v>1742</v>
      </c>
      <c r="U2253" s="88" t="s">
        <v>11852</v>
      </c>
      <c r="V2253" s="88" t="s">
        <v>11844</v>
      </c>
      <c r="W2253" s="78" t="s">
        <v>11853</v>
      </c>
      <c r="X2253" s="83">
        <v>45033.889479166668</v>
      </c>
      <c r="Y2253" s="88" t="s">
        <v>1692</v>
      </c>
      <c r="Z2253" s="88" t="b">
        <v>0</v>
      </c>
      <c r="AA2253" s="88" t="b">
        <v>0</v>
      </c>
      <c r="AB2253" s="88"/>
      <c r="AC2253" s="88">
        <v>1</v>
      </c>
      <c r="AD2253" s="88">
        <v>0</v>
      </c>
      <c r="AE2253" s="88" t="s">
        <v>1693</v>
      </c>
      <c r="AF2253" s="88" t="b">
        <v>0</v>
      </c>
      <c r="AG2253" s="88" t="b">
        <v>0</v>
      </c>
      <c r="AH2253" s="88"/>
      <c r="AI2253" s="88"/>
      <c r="AJ2253" s="88"/>
      <c r="AK2253" s="88" t="s">
        <v>11854</v>
      </c>
      <c r="AL2253" s="88" t="s">
        <v>11855</v>
      </c>
      <c r="AM2253" s="88" t="s">
        <v>11854</v>
      </c>
      <c r="AN2253" s="88">
        <v>2</v>
      </c>
      <c r="AO2253" s="88" t="s">
        <v>11845</v>
      </c>
      <c r="AP2253" s="88" t="b">
        <v>1</v>
      </c>
      <c r="AQ2253" s="88" t="b">
        <v>0</v>
      </c>
      <c r="AR2253" s="88"/>
      <c r="AS2253" s="88" t="b">
        <v>0</v>
      </c>
      <c r="AT2253" s="88">
        <v>1</v>
      </c>
      <c r="AU2253" s="88">
        <v>1</v>
      </c>
    </row>
    <row r="2254" spans="1:47" ht="15" customHeight="1" x14ac:dyDescent="0.3">
      <c r="A2254" s="46" t="s">
        <v>1560</v>
      </c>
      <c r="B2254" s="46" t="s">
        <v>1559</v>
      </c>
      <c r="C2254" s="50"/>
      <c r="D2254" s="51"/>
      <c r="E2254" s="81"/>
      <c r="F2254" s="52"/>
      <c r="G2254" s="50"/>
      <c r="H2254" s="54"/>
      <c r="I2254" s="53"/>
      <c r="J2254" s="53"/>
      <c r="K2254" s="65"/>
      <c r="L2254" s="79"/>
      <c r="M2254" s="79"/>
      <c r="N2254" s="60"/>
      <c r="O2254" s="88" t="s">
        <v>1697</v>
      </c>
      <c r="P2254" s="83">
        <v>45033.886145833334</v>
      </c>
      <c r="Q2254" s="88" t="s">
        <v>11856</v>
      </c>
      <c r="R2254" s="88"/>
      <c r="S2254" s="88" t="s">
        <v>11854</v>
      </c>
      <c r="T2254" s="88" t="s">
        <v>1742</v>
      </c>
      <c r="U2254" s="88" t="s">
        <v>11848</v>
      </c>
      <c r="V2254" s="88" t="s">
        <v>11855</v>
      </c>
      <c r="W2254" s="78" t="s">
        <v>11857</v>
      </c>
      <c r="X2254" s="83">
        <v>45033.886145833334</v>
      </c>
      <c r="Y2254" s="88" t="s">
        <v>1692</v>
      </c>
      <c r="Z2254" s="88" t="b">
        <v>0</v>
      </c>
      <c r="AA2254" s="88" t="b">
        <v>0</v>
      </c>
      <c r="AB2254" s="88"/>
      <c r="AC2254" s="88">
        <v>8</v>
      </c>
      <c r="AD2254" s="88">
        <v>0</v>
      </c>
      <c r="AE2254" s="88" t="s">
        <v>1693</v>
      </c>
      <c r="AF2254" s="88" t="b">
        <v>0</v>
      </c>
      <c r="AG2254" s="88" t="b">
        <v>0</v>
      </c>
      <c r="AH2254" s="88"/>
      <c r="AI2254" s="88"/>
      <c r="AJ2254" s="88"/>
      <c r="AK2254" s="88" t="s">
        <v>11845</v>
      </c>
      <c r="AL2254" s="88" t="s">
        <v>11858</v>
      </c>
      <c r="AM2254" s="88" t="s">
        <v>11845</v>
      </c>
      <c r="AN2254" s="88">
        <v>1</v>
      </c>
      <c r="AO2254" s="88" t="s">
        <v>11845</v>
      </c>
      <c r="AP2254" s="88" t="b">
        <v>0</v>
      </c>
      <c r="AQ2254" s="88" t="b">
        <v>0</v>
      </c>
      <c r="AR2254" s="88"/>
      <c r="AS2254" s="88" t="b">
        <v>0</v>
      </c>
      <c r="AT2254" s="88">
        <v>0</v>
      </c>
      <c r="AU2254" s="88">
        <v>2</v>
      </c>
    </row>
    <row r="2255" spans="1:47" ht="15" customHeight="1" x14ac:dyDescent="0.3">
      <c r="A2255" s="46" t="s">
        <v>1561</v>
      </c>
      <c r="B2255" s="46" t="s">
        <v>1562</v>
      </c>
      <c r="C2255" s="50"/>
      <c r="D2255" s="51"/>
      <c r="E2255" s="81"/>
      <c r="F2255" s="52"/>
      <c r="G2255" s="50"/>
      <c r="H2255" s="54"/>
      <c r="I2255" s="53"/>
      <c r="J2255" s="53"/>
      <c r="K2255" s="65"/>
      <c r="L2255" s="79"/>
      <c r="M2255" s="79"/>
      <c r="N2255" s="60"/>
      <c r="O2255" s="88" t="s">
        <v>1686</v>
      </c>
      <c r="P2255" s="83">
        <v>45034.273587962962</v>
      </c>
      <c r="Q2255" s="88" t="s">
        <v>11859</v>
      </c>
      <c r="R2255" s="88"/>
      <c r="S2255" s="88" t="s">
        <v>11860</v>
      </c>
      <c r="T2255" s="88" t="s">
        <v>1742</v>
      </c>
      <c r="U2255" s="88" t="s">
        <v>1561</v>
      </c>
      <c r="V2255" s="88" t="s">
        <v>11861</v>
      </c>
      <c r="W2255" s="78" t="s">
        <v>11862</v>
      </c>
      <c r="X2255" s="83">
        <v>45034.273587962962</v>
      </c>
      <c r="Y2255" s="88" t="s">
        <v>1692</v>
      </c>
      <c r="Z2255" s="88" t="b">
        <v>0</v>
      </c>
      <c r="AA2255" s="88" t="b">
        <v>0</v>
      </c>
      <c r="AB2255" s="88"/>
      <c r="AC2255" s="88">
        <v>1</v>
      </c>
      <c r="AD2255" s="88">
        <v>0</v>
      </c>
      <c r="AE2255" s="88" t="s">
        <v>1693</v>
      </c>
      <c r="AF2255" s="88" t="b">
        <v>0</v>
      </c>
      <c r="AG2255" s="88" t="b">
        <v>0</v>
      </c>
      <c r="AH2255" s="88"/>
      <c r="AI2255" s="88"/>
      <c r="AJ2255" s="88"/>
      <c r="AK2255" s="88" t="s">
        <v>11863</v>
      </c>
      <c r="AL2255" s="88" t="s">
        <v>11864</v>
      </c>
      <c r="AM2255" s="88" t="s">
        <v>11863</v>
      </c>
      <c r="AN2255" s="88">
        <v>0</v>
      </c>
      <c r="AO2255" s="88" t="s">
        <v>11845</v>
      </c>
      <c r="AP2255" s="88" t="b">
        <v>0</v>
      </c>
      <c r="AQ2255" s="88" t="b">
        <v>0</v>
      </c>
      <c r="AR2255" s="88"/>
      <c r="AS2255" s="88" t="b">
        <v>0</v>
      </c>
      <c r="AT2255" s="88">
        <v>2</v>
      </c>
      <c r="AU2255" s="88">
        <v>1</v>
      </c>
    </row>
    <row r="2256" spans="1:47" ht="15" customHeight="1" x14ac:dyDescent="0.3">
      <c r="A2256" s="46" t="s">
        <v>1563</v>
      </c>
      <c r="B2256" s="46" t="s">
        <v>1562</v>
      </c>
      <c r="C2256" s="50"/>
      <c r="D2256" s="51"/>
      <c r="E2256" s="81"/>
      <c r="F2256" s="52"/>
      <c r="G2256" s="50"/>
      <c r="H2256" s="54"/>
      <c r="I2256" s="53"/>
      <c r="J2256" s="53"/>
      <c r="K2256" s="65"/>
      <c r="L2256" s="79"/>
      <c r="M2256" s="79"/>
      <c r="N2256" s="60"/>
      <c r="O2256" s="88" t="s">
        <v>1686</v>
      </c>
      <c r="P2256" s="83">
        <v>45033.943067129629</v>
      </c>
      <c r="Q2256" s="88" t="s">
        <v>11865</v>
      </c>
      <c r="R2256" s="88"/>
      <c r="S2256" s="88" t="s">
        <v>11866</v>
      </c>
      <c r="T2256" s="88" t="s">
        <v>1742</v>
      </c>
      <c r="U2256" s="88" t="s">
        <v>1563</v>
      </c>
      <c r="V2256" s="88" t="s">
        <v>11867</v>
      </c>
      <c r="W2256" s="78" t="s">
        <v>11868</v>
      </c>
      <c r="X2256" s="83">
        <v>45033.943067129629</v>
      </c>
      <c r="Y2256" s="88" t="s">
        <v>1692</v>
      </c>
      <c r="Z2256" s="88" t="b">
        <v>0</v>
      </c>
      <c r="AA2256" s="88" t="b">
        <v>0</v>
      </c>
      <c r="AB2256" s="88"/>
      <c r="AC2256" s="88">
        <v>2</v>
      </c>
      <c r="AD2256" s="88">
        <v>0</v>
      </c>
      <c r="AE2256" s="88" t="s">
        <v>1693</v>
      </c>
      <c r="AF2256" s="88" t="b">
        <v>0</v>
      </c>
      <c r="AG2256" s="88" t="b">
        <v>0</v>
      </c>
      <c r="AH2256" s="88"/>
      <c r="AI2256" s="88"/>
      <c r="AJ2256" s="88"/>
      <c r="AK2256" s="88" t="s">
        <v>11863</v>
      </c>
      <c r="AL2256" s="88" t="s">
        <v>11864</v>
      </c>
      <c r="AM2256" s="88" t="s">
        <v>11863</v>
      </c>
      <c r="AN2256" s="88">
        <v>0</v>
      </c>
      <c r="AO2256" s="88" t="s">
        <v>11845</v>
      </c>
      <c r="AP2256" s="88" t="b">
        <v>0</v>
      </c>
      <c r="AQ2256" s="88" t="b">
        <v>0</v>
      </c>
      <c r="AR2256" s="88"/>
      <c r="AS2256" s="88" t="b">
        <v>0</v>
      </c>
      <c r="AT2256" s="88">
        <v>2</v>
      </c>
      <c r="AU2256" s="88">
        <v>1</v>
      </c>
    </row>
    <row r="2257" spans="1:47" ht="15" customHeight="1" x14ac:dyDescent="0.3">
      <c r="A2257" s="46" t="s">
        <v>1562</v>
      </c>
      <c r="B2257" s="46" t="s">
        <v>1563</v>
      </c>
      <c r="C2257" s="50"/>
      <c r="D2257" s="51"/>
      <c r="E2257" s="81"/>
      <c r="F2257" s="52"/>
      <c r="G2257" s="50"/>
      <c r="H2257" s="54"/>
      <c r="I2257" s="53"/>
      <c r="J2257" s="53"/>
      <c r="K2257" s="65"/>
      <c r="L2257" s="79"/>
      <c r="M2257" s="79"/>
      <c r="N2257" s="60"/>
      <c r="O2257" s="88" t="s">
        <v>1686</v>
      </c>
      <c r="P2257" s="83">
        <v>45033.931030092594</v>
      </c>
      <c r="Q2257" s="88" t="s">
        <v>11869</v>
      </c>
      <c r="R2257" s="88"/>
      <c r="S2257" s="88" t="s">
        <v>11863</v>
      </c>
      <c r="T2257" s="88" t="s">
        <v>1742</v>
      </c>
      <c r="U2257" s="88" t="s">
        <v>1562</v>
      </c>
      <c r="V2257" s="88" t="s">
        <v>11864</v>
      </c>
      <c r="W2257" s="78" t="s">
        <v>11870</v>
      </c>
      <c r="X2257" s="83">
        <v>45033.931030092594</v>
      </c>
      <c r="Y2257" s="88" t="s">
        <v>1692</v>
      </c>
      <c r="Z2257" s="88" t="b">
        <v>0</v>
      </c>
      <c r="AA2257" s="88" t="b">
        <v>0</v>
      </c>
      <c r="AB2257" s="88"/>
      <c r="AC2257" s="88">
        <v>5</v>
      </c>
      <c r="AD2257" s="88">
        <v>0</v>
      </c>
      <c r="AE2257" s="88" t="s">
        <v>1693</v>
      </c>
      <c r="AF2257" s="88" t="b">
        <v>0</v>
      </c>
      <c r="AG2257" s="88" t="b">
        <v>0</v>
      </c>
      <c r="AH2257" s="88"/>
      <c r="AI2257" s="88"/>
      <c r="AJ2257" s="88"/>
      <c r="AK2257" s="88" t="s">
        <v>11871</v>
      </c>
      <c r="AL2257" s="88" t="s">
        <v>11872</v>
      </c>
      <c r="AM2257" s="88" t="s">
        <v>11871</v>
      </c>
      <c r="AN2257" s="88">
        <v>2</v>
      </c>
      <c r="AO2257" s="88" t="s">
        <v>11845</v>
      </c>
      <c r="AP2257" s="88" t="b">
        <v>0</v>
      </c>
      <c r="AQ2257" s="88" t="b">
        <v>0</v>
      </c>
      <c r="AR2257" s="88"/>
      <c r="AS2257" s="88" t="b">
        <v>0</v>
      </c>
      <c r="AT2257" s="88">
        <v>1</v>
      </c>
      <c r="AU2257" s="88">
        <v>1</v>
      </c>
    </row>
    <row r="2258" spans="1:47" ht="15" customHeight="1" x14ac:dyDescent="0.3">
      <c r="A2258" s="46" t="s">
        <v>1559</v>
      </c>
      <c r="B2258" s="46" t="s">
        <v>1563</v>
      </c>
      <c r="C2258" s="50"/>
      <c r="D2258" s="51"/>
      <c r="E2258" s="81"/>
      <c r="F2258" s="52"/>
      <c r="G2258" s="50"/>
      <c r="H2258" s="54"/>
      <c r="I2258" s="53"/>
      <c r="J2258" s="53"/>
      <c r="K2258" s="65"/>
      <c r="L2258" s="79"/>
      <c r="M2258" s="79"/>
      <c r="N2258" s="60"/>
      <c r="O2258" s="88" t="s">
        <v>1686</v>
      </c>
      <c r="P2258" s="83">
        <v>45034.059733796297</v>
      </c>
      <c r="Q2258" s="88" t="s">
        <v>11873</v>
      </c>
      <c r="R2258" s="88"/>
      <c r="S2258" s="88" t="s">
        <v>11874</v>
      </c>
      <c r="T2258" s="88" t="s">
        <v>1742</v>
      </c>
      <c r="U2258" s="88" t="s">
        <v>11852</v>
      </c>
      <c r="V2258" s="88" t="s">
        <v>11875</v>
      </c>
      <c r="W2258" s="78" t="s">
        <v>11876</v>
      </c>
      <c r="X2258" s="83">
        <v>45034.059733796297</v>
      </c>
      <c r="Y2258" s="88" t="s">
        <v>1692</v>
      </c>
      <c r="Z2258" s="88" t="b">
        <v>0</v>
      </c>
      <c r="AA2258" s="88" t="b">
        <v>0</v>
      </c>
      <c r="AB2258" s="88"/>
      <c r="AC2258" s="88">
        <v>1</v>
      </c>
      <c r="AD2258" s="88">
        <v>0</v>
      </c>
      <c r="AE2258" s="88" t="s">
        <v>1693</v>
      </c>
      <c r="AF2258" s="88" t="b">
        <v>0</v>
      </c>
      <c r="AG2258" s="88" t="b">
        <v>0</v>
      </c>
      <c r="AH2258" s="88"/>
      <c r="AI2258" s="88"/>
      <c r="AJ2258" s="88"/>
      <c r="AK2258" s="88" t="s">
        <v>11871</v>
      </c>
      <c r="AL2258" s="88" t="s">
        <v>11872</v>
      </c>
      <c r="AM2258" s="88" t="s">
        <v>11871</v>
      </c>
      <c r="AN2258" s="88">
        <v>0</v>
      </c>
      <c r="AO2258" s="88" t="s">
        <v>11845</v>
      </c>
      <c r="AP2258" s="88" t="b">
        <v>1</v>
      </c>
      <c r="AQ2258" s="88" t="b">
        <v>0</v>
      </c>
      <c r="AR2258" s="88"/>
      <c r="AS2258" s="88" t="b">
        <v>0</v>
      </c>
      <c r="AT2258" s="88">
        <v>1</v>
      </c>
      <c r="AU2258" s="88">
        <v>1</v>
      </c>
    </row>
    <row r="2259" spans="1:47" ht="15" customHeight="1" x14ac:dyDescent="0.3">
      <c r="A2259" s="46" t="s">
        <v>1563</v>
      </c>
      <c r="B2259" s="46" t="s">
        <v>1559</v>
      </c>
      <c r="C2259" s="50"/>
      <c r="D2259" s="51"/>
      <c r="E2259" s="81"/>
      <c r="F2259" s="52"/>
      <c r="G2259" s="50"/>
      <c r="H2259" s="54"/>
      <c r="I2259" s="53"/>
      <c r="J2259" s="53"/>
      <c r="K2259" s="65"/>
      <c r="L2259" s="79"/>
      <c r="M2259" s="79"/>
      <c r="N2259" s="60"/>
      <c r="O2259" s="88" t="s">
        <v>1697</v>
      </c>
      <c r="P2259" s="83">
        <v>45033.921307870369</v>
      </c>
      <c r="Q2259" s="88" t="s">
        <v>11877</v>
      </c>
      <c r="R2259" s="88"/>
      <c r="S2259" s="88" t="s">
        <v>11871</v>
      </c>
      <c r="T2259" s="88" t="s">
        <v>1742</v>
      </c>
      <c r="U2259" s="88" t="s">
        <v>1563</v>
      </c>
      <c r="V2259" s="88" t="s">
        <v>11872</v>
      </c>
      <c r="W2259" s="78" t="s">
        <v>11878</v>
      </c>
      <c r="X2259" s="83">
        <v>45033.921307870369</v>
      </c>
      <c r="Y2259" s="88" t="s">
        <v>1692</v>
      </c>
      <c r="Z2259" s="88" t="b">
        <v>0</v>
      </c>
      <c r="AA2259" s="88" t="b">
        <v>0</v>
      </c>
      <c r="AB2259" s="88"/>
      <c r="AC2259" s="88">
        <v>4</v>
      </c>
      <c r="AD2259" s="88">
        <v>0</v>
      </c>
      <c r="AE2259" s="88" t="s">
        <v>1693</v>
      </c>
      <c r="AF2259" s="88" t="b">
        <v>0</v>
      </c>
      <c r="AG2259" s="88" t="b">
        <v>0</v>
      </c>
      <c r="AH2259" s="88"/>
      <c r="AI2259" s="88"/>
      <c r="AJ2259" s="88"/>
      <c r="AK2259" s="88" t="s">
        <v>11845</v>
      </c>
      <c r="AL2259" s="88" t="s">
        <v>11858</v>
      </c>
      <c r="AM2259" s="88" t="s">
        <v>11845</v>
      </c>
      <c r="AN2259" s="88">
        <v>2</v>
      </c>
      <c r="AO2259" s="88" t="s">
        <v>11845</v>
      </c>
      <c r="AP2259" s="88" t="b">
        <v>0</v>
      </c>
      <c r="AQ2259" s="88" t="b">
        <v>0</v>
      </c>
      <c r="AR2259" s="88"/>
      <c r="AS2259" s="88" t="b">
        <v>0</v>
      </c>
      <c r="AT2259" s="88">
        <v>0</v>
      </c>
      <c r="AU2259" s="88">
        <v>1</v>
      </c>
    </row>
    <row r="2260" spans="1:47" ht="15" customHeight="1" x14ac:dyDescent="0.3">
      <c r="A2260" s="46" t="s">
        <v>1559</v>
      </c>
      <c r="B2260" s="46" t="s">
        <v>1564</v>
      </c>
      <c r="C2260" s="50"/>
      <c r="D2260" s="51"/>
      <c r="E2260" s="81"/>
      <c r="F2260" s="52"/>
      <c r="G2260" s="50"/>
      <c r="H2260" s="54"/>
      <c r="I2260" s="53"/>
      <c r="J2260" s="53"/>
      <c r="K2260" s="65"/>
      <c r="L2260" s="79"/>
      <c r="M2260" s="79"/>
      <c r="N2260" s="60"/>
      <c r="O2260" s="88" t="s">
        <v>1686</v>
      </c>
      <c r="P2260" s="83">
        <v>45034.056504629632</v>
      </c>
      <c r="Q2260" s="88" t="s">
        <v>11879</v>
      </c>
      <c r="R2260" s="88"/>
      <c r="S2260" s="88" t="s">
        <v>11880</v>
      </c>
      <c r="T2260" s="88" t="s">
        <v>1742</v>
      </c>
      <c r="U2260" s="88" t="s">
        <v>11852</v>
      </c>
      <c r="V2260" s="88" t="s">
        <v>11881</v>
      </c>
      <c r="W2260" s="78" t="s">
        <v>11882</v>
      </c>
      <c r="X2260" s="83">
        <v>45034.056504629632</v>
      </c>
      <c r="Y2260" s="88" t="s">
        <v>1692</v>
      </c>
      <c r="Z2260" s="88" t="b">
        <v>0</v>
      </c>
      <c r="AA2260" s="88" t="b">
        <v>0</v>
      </c>
      <c r="AB2260" s="88"/>
      <c r="AC2260" s="88">
        <v>2</v>
      </c>
      <c r="AD2260" s="88">
        <v>0</v>
      </c>
      <c r="AE2260" s="88" t="s">
        <v>1693</v>
      </c>
      <c r="AF2260" s="88" t="b">
        <v>0</v>
      </c>
      <c r="AG2260" s="88" t="b">
        <v>0</v>
      </c>
      <c r="AH2260" s="88"/>
      <c r="AI2260" s="88"/>
      <c r="AJ2260" s="88"/>
      <c r="AK2260" s="88" t="s">
        <v>11883</v>
      </c>
      <c r="AL2260" s="88" t="s">
        <v>11884</v>
      </c>
      <c r="AM2260" s="88" t="s">
        <v>11883</v>
      </c>
      <c r="AN2260" s="88">
        <v>0</v>
      </c>
      <c r="AO2260" s="88" t="s">
        <v>11845</v>
      </c>
      <c r="AP2260" s="88" t="b">
        <v>1</v>
      </c>
      <c r="AQ2260" s="88" t="b">
        <v>0</v>
      </c>
      <c r="AR2260" s="88"/>
      <c r="AS2260" s="88" t="b">
        <v>0</v>
      </c>
      <c r="AT2260" s="88">
        <v>1</v>
      </c>
      <c r="AU2260" s="88">
        <v>1</v>
      </c>
    </row>
    <row r="2261" spans="1:47" ht="15" customHeight="1" x14ac:dyDescent="0.3">
      <c r="A2261" s="46" t="s">
        <v>1564</v>
      </c>
      <c r="B2261" s="46" t="s">
        <v>1559</v>
      </c>
      <c r="C2261" s="50"/>
      <c r="D2261" s="51"/>
      <c r="E2261" s="81"/>
      <c r="F2261" s="52"/>
      <c r="G2261" s="50"/>
      <c r="H2261" s="54"/>
      <c r="I2261" s="53"/>
      <c r="J2261" s="53"/>
      <c r="K2261" s="65"/>
      <c r="L2261" s="79"/>
      <c r="M2261" s="79"/>
      <c r="N2261" s="60"/>
      <c r="O2261" s="88" t="s">
        <v>1697</v>
      </c>
      <c r="P2261" s="83">
        <v>45034.015474537038</v>
      </c>
      <c r="Q2261" s="88" t="s">
        <v>11885</v>
      </c>
      <c r="R2261" s="88"/>
      <c r="S2261" s="88" t="s">
        <v>11883</v>
      </c>
      <c r="T2261" s="88" t="s">
        <v>1742</v>
      </c>
      <c r="U2261" s="88" t="s">
        <v>1564</v>
      </c>
      <c r="V2261" s="88" t="s">
        <v>11884</v>
      </c>
      <c r="W2261" s="78" t="s">
        <v>11886</v>
      </c>
      <c r="X2261" s="83">
        <v>45034.015474537038</v>
      </c>
      <c r="Y2261" s="88" t="s">
        <v>1692</v>
      </c>
      <c r="Z2261" s="88" t="b">
        <v>0</v>
      </c>
      <c r="AA2261" s="88" t="b">
        <v>0</v>
      </c>
      <c r="AB2261" s="88"/>
      <c r="AC2261" s="88">
        <v>2</v>
      </c>
      <c r="AD2261" s="88">
        <v>0</v>
      </c>
      <c r="AE2261" s="88" t="s">
        <v>1693</v>
      </c>
      <c r="AF2261" s="88" t="b">
        <v>0</v>
      </c>
      <c r="AG2261" s="88" t="b">
        <v>0</v>
      </c>
      <c r="AH2261" s="88"/>
      <c r="AI2261" s="88"/>
      <c r="AJ2261" s="88"/>
      <c r="AK2261" s="88" t="s">
        <v>11845</v>
      </c>
      <c r="AL2261" s="88" t="s">
        <v>11858</v>
      </c>
      <c r="AM2261" s="88" t="s">
        <v>11845</v>
      </c>
      <c r="AN2261" s="88">
        <v>1</v>
      </c>
      <c r="AO2261" s="88" t="s">
        <v>11845</v>
      </c>
      <c r="AP2261" s="88" t="b">
        <v>0</v>
      </c>
      <c r="AQ2261" s="88" t="b">
        <v>0</v>
      </c>
      <c r="AR2261" s="88"/>
      <c r="AS2261" s="88" t="b">
        <v>0</v>
      </c>
      <c r="AT2261" s="88">
        <v>0</v>
      </c>
      <c r="AU2261" s="88">
        <v>1</v>
      </c>
    </row>
    <row r="2262" spans="1:47" ht="15" customHeight="1" x14ac:dyDescent="0.3">
      <c r="A2262" s="46" t="s">
        <v>1559</v>
      </c>
      <c r="B2262" s="46" t="s">
        <v>1565</v>
      </c>
      <c r="C2262" s="50"/>
      <c r="D2262" s="51"/>
      <c r="E2262" s="81"/>
      <c r="F2262" s="52"/>
      <c r="G2262" s="50"/>
      <c r="H2262" s="54"/>
      <c r="I2262" s="53"/>
      <c r="J2262" s="53"/>
      <c r="K2262" s="65"/>
      <c r="L2262" s="79"/>
      <c r="M2262" s="79"/>
      <c r="N2262" s="60"/>
      <c r="O2262" s="88" t="s">
        <v>1686</v>
      </c>
      <c r="P2262" s="83">
        <v>45034.262499999997</v>
      </c>
      <c r="Q2262" s="88" t="s">
        <v>11887</v>
      </c>
      <c r="R2262" s="88"/>
      <c r="S2262" s="88" t="s">
        <v>11888</v>
      </c>
      <c r="T2262" s="88" t="s">
        <v>1742</v>
      </c>
      <c r="U2262" s="88" t="s">
        <v>11852</v>
      </c>
      <c r="V2262" s="88" t="s">
        <v>11889</v>
      </c>
      <c r="W2262" s="78" t="s">
        <v>11890</v>
      </c>
      <c r="X2262" s="83">
        <v>45034.262499999997</v>
      </c>
      <c r="Y2262" s="88" t="s">
        <v>1692</v>
      </c>
      <c r="Z2262" s="88" t="b">
        <v>0</v>
      </c>
      <c r="AA2262" s="88" t="b">
        <v>0</v>
      </c>
      <c r="AB2262" s="88"/>
      <c r="AC2262" s="88">
        <v>1</v>
      </c>
      <c r="AD2262" s="88">
        <v>0</v>
      </c>
      <c r="AE2262" s="88" t="s">
        <v>1693</v>
      </c>
      <c r="AF2262" s="88" t="b">
        <v>0</v>
      </c>
      <c r="AG2262" s="88" t="b">
        <v>0</v>
      </c>
      <c r="AH2262" s="88"/>
      <c r="AI2262" s="88"/>
      <c r="AJ2262" s="88"/>
      <c r="AK2262" s="88" t="s">
        <v>11891</v>
      </c>
      <c r="AL2262" s="88" t="s">
        <v>11892</v>
      </c>
      <c r="AM2262" s="88" t="s">
        <v>11891</v>
      </c>
      <c r="AN2262" s="88">
        <v>0</v>
      </c>
      <c r="AO2262" s="88" t="s">
        <v>11845</v>
      </c>
      <c r="AP2262" s="88" t="b">
        <v>1</v>
      </c>
      <c r="AQ2262" s="88" t="b">
        <v>0</v>
      </c>
      <c r="AR2262" s="88"/>
      <c r="AS2262" s="88" t="b">
        <v>0</v>
      </c>
      <c r="AT2262" s="88">
        <v>1</v>
      </c>
      <c r="AU2262" s="88">
        <v>1</v>
      </c>
    </row>
    <row r="2263" spans="1:47" ht="15" customHeight="1" x14ac:dyDescent="0.3">
      <c r="A2263" s="46" t="s">
        <v>1565</v>
      </c>
      <c r="B2263" s="46" t="s">
        <v>1559</v>
      </c>
      <c r="C2263" s="50"/>
      <c r="D2263" s="51"/>
      <c r="E2263" s="81"/>
      <c r="F2263" s="52"/>
      <c r="G2263" s="50"/>
      <c r="H2263" s="54"/>
      <c r="I2263" s="53"/>
      <c r="J2263" s="53"/>
      <c r="K2263" s="65"/>
      <c r="L2263" s="79"/>
      <c r="M2263" s="79"/>
      <c r="N2263" s="60"/>
      <c r="O2263" s="88" t="s">
        <v>1697</v>
      </c>
      <c r="P2263" s="83">
        <v>45034.130300925928</v>
      </c>
      <c r="Q2263" s="88" t="s">
        <v>11893</v>
      </c>
      <c r="R2263" s="88"/>
      <c r="S2263" s="88" t="s">
        <v>11891</v>
      </c>
      <c r="T2263" s="88" t="s">
        <v>1742</v>
      </c>
      <c r="U2263" s="88" t="s">
        <v>11894</v>
      </c>
      <c r="V2263" s="88" t="s">
        <v>11892</v>
      </c>
      <c r="W2263" s="78" t="s">
        <v>11895</v>
      </c>
      <c r="X2263" s="83">
        <v>45034.130300925928</v>
      </c>
      <c r="Y2263" s="88" t="s">
        <v>1692</v>
      </c>
      <c r="Z2263" s="88" t="b">
        <v>0</v>
      </c>
      <c r="AA2263" s="88" t="b">
        <v>0</v>
      </c>
      <c r="AB2263" s="88"/>
      <c r="AC2263" s="88">
        <v>1</v>
      </c>
      <c r="AD2263" s="88">
        <v>0</v>
      </c>
      <c r="AE2263" s="88" t="s">
        <v>1693</v>
      </c>
      <c r="AF2263" s="88" t="b">
        <v>0</v>
      </c>
      <c r="AG2263" s="88" t="b">
        <v>0</v>
      </c>
      <c r="AH2263" s="88"/>
      <c r="AI2263" s="88"/>
      <c r="AJ2263" s="88"/>
      <c r="AK2263" s="88" t="s">
        <v>11845</v>
      </c>
      <c r="AL2263" s="88" t="s">
        <v>11858</v>
      </c>
      <c r="AM2263" s="88" t="s">
        <v>11845</v>
      </c>
      <c r="AN2263" s="88">
        <v>1</v>
      </c>
      <c r="AO2263" s="88" t="s">
        <v>11845</v>
      </c>
      <c r="AP2263" s="88" t="b">
        <v>0</v>
      </c>
      <c r="AQ2263" s="88" t="b">
        <v>0</v>
      </c>
      <c r="AR2263" s="88"/>
      <c r="AS2263" s="88" t="b">
        <v>0</v>
      </c>
      <c r="AT2263" s="88">
        <v>0</v>
      </c>
      <c r="AU2263" s="88">
        <v>1</v>
      </c>
    </row>
    <row r="2264" spans="1:47" ht="15" customHeight="1" x14ac:dyDescent="0.3">
      <c r="A2264" s="46" t="s">
        <v>399</v>
      </c>
      <c r="B2264" s="46" t="s">
        <v>1559</v>
      </c>
      <c r="C2264" s="50"/>
      <c r="D2264" s="51"/>
      <c r="E2264" s="81"/>
      <c r="F2264" s="52"/>
      <c r="G2264" s="50"/>
      <c r="H2264" s="54"/>
      <c r="I2264" s="53"/>
      <c r="J2264" s="53"/>
      <c r="K2264" s="65"/>
      <c r="L2264" s="79"/>
      <c r="M2264" s="79"/>
      <c r="N2264" s="60"/>
      <c r="O2264" s="88" t="s">
        <v>1686</v>
      </c>
      <c r="P2264" s="83">
        <v>45034.08216435185</v>
      </c>
      <c r="Q2264" s="88" t="s">
        <v>11896</v>
      </c>
      <c r="R2264" s="88"/>
      <c r="S2264" s="88" t="s">
        <v>11897</v>
      </c>
      <c r="T2264" s="88" t="s">
        <v>1742</v>
      </c>
      <c r="U2264" s="88" t="s">
        <v>3137</v>
      </c>
      <c r="V2264" s="88" t="s">
        <v>11898</v>
      </c>
      <c r="W2264" s="78" t="s">
        <v>11899</v>
      </c>
      <c r="X2264" s="83">
        <v>45034.08216435185</v>
      </c>
      <c r="Y2264" s="88" t="s">
        <v>1692</v>
      </c>
      <c r="Z2264" s="88" t="b">
        <v>0</v>
      </c>
      <c r="AA2264" s="88" t="b">
        <v>0</v>
      </c>
      <c r="AB2264" s="88"/>
      <c r="AC2264" s="88">
        <v>2</v>
      </c>
      <c r="AD2264" s="88">
        <v>0</v>
      </c>
      <c r="AE2264" s="88" t="s">
        <v>1693</v>
      </c>
      <c r="AF2264" s="88" t="b">
        <v>0</v>
      </c>
      <c r="AG2264" s="88" t="b">
        <v>0</v>
      </c>
      <c r="AH2264" s="88"/>
      <c r="AI2264" s="88"/>
      <c r="AJ2264" s="88"/>
      <c r="AK2264" s="88" t="s">
        <v>11900</v>
      </c>
      <c r="AL2264" s="88" t="s">
        <v>11901</v>
      </c>
      <c r="AM2264" s="88" t="s">
        <v>11900</v>
      </c>
      <c r="AN2264" s="88">
        <v>0</v>
      </c>
      <c r="AO2264" s="88" t="s">
        <v>11845</v>
      </c>
      <c r="AP2264" s="88" t="b">
        <v>0</v>
      </c>
      <c r="AQ2264" s="88" t="b">
        <v>0</v>
      </c>
      <c r="AR2264" s="88"/>
      <c r="AS2264" s="88" t="b">
        <v>0</v>
      </c>
      <c r="AT2264" s="88">
        <v>2</v>
      </c>
      <c r="AU2264" s="88">
        <v>3</v>
      </c>
    </row>
    <row r="2265" spans="1:47" ht="15" customHeight="1" x14ac:dyDescent="0.3">
      <c r="A2265" s="46" t="s">
        <v>399</v>
      </c>
      <c r="B2265" s="46" t="s">
        <v>1559</v>
      </c>
      <c r="C2265" s="50"/>
      <c r="D2265" s="51"/>
      <c r="E2265" s="81"/>
      <c r="F2265" s="52"/>
      <c r="G2265" s="50"/>
      <c r="H2265" s="54"/>
      <c r="I2265" s="53"/>
      <c r="J2265" s="53"/>
      <c r="K2265" s="65"/>
      <c r="L2265" s="79"/>
      <c r="M2265" s="79"/>
      <c r="N2265" s="60"/>
      <c r="O2265" s="88" t="s">
        <v>1686</v>
      </c>
      <c r="P2265" s="83">
        <v>45034.083148148151</v>
      </c>
      <c r="Q2265" s="88" t="s">
        <v>11902</v>
      </c>
      <c r="R2265" s="88"/>
      <c r="S2265" s="88" t="s">
        <v>11903</v>
      </c>
      <c r="T2265" s="88" t="s">
        <v>1742</v>
      </c>
      <c r="U2265" s="88" t="s">
        <v>3137</v>
      </c>
      <c r="V2265" s="88" t="s">
        <v>11904</v>
      </c>
      <c r="W2265" s="78" t="s">
        <v>11905</v>
      </c>
      <c r="X2265" s="83">
        <v>45034.083148148151</v>
      </c>
      <c r="Y2265" s="88" t="s">
        <v>1692</v>
      </c>
      <c r="Z2265" s="88" t="b">
        <v>0</v>
      </c>
      <c r="AA2265" s="88" t="b">
        <v>0</v>
      </c>
      <c r="AB2265" s="88"/>
      <c r="AC2265" s="88">
        <v>1</v>
      </c>
      <c r="AD2265" s="88">
        <v>0</v>
      </c>
      <c r="AE2265" s="88" t="s">
        <v>1693</v>
      </c>
      <c r="AF2265" s="88" t="b">
        <v>0</v>
      </c>
      <c r="AG2265" s="88" t="b">
        <v>0</v>
      </c>
      <c r="AH2265" s="88"/>
      <c r="AI2265" s="88"/>
      <c r="AJ2265" s="88"/>
      <c r="AK2265" s="88" t="s">
        <v>11900</v>
      </c>
      <c r="AL2265" s="88" t="s">
        <v>11901</v>
      </c>
      <c r="AM2265" s="88" t="s">
        <v>11900</v>
      </c>
      <c r="AN2265" s="88">
        <v>0</v>
      </c>
      <c r="AO2265" s="88" t="s">
        <v>11845</v>
      </c>
      <c r="AP2265" s="88" t="b">
        <v>0</v>
      </c>
      <c r="AQ2265" s="88" t="b">
        <v>0</v>
      </c>
      <c r="AR2265" s="88"/>
      <c r="AS2265" s="88" t="b">
        <v>0</v>
      </c>
      <c r="AT2265" s="88">
        <v>2</v>
      </c>
      <c r="AU2265" s="88">
        <v>3</v>
      </c>
    </row>
    <row r="2266" spans="1:47" ht="15" customHeight="1" x14ac:dyDescent="0.3">
      <c r="A2266" s="46" t="s">
        <v>1559</v>
      </c>
      <c r="B2266" s="46" t="s">
        <v>399</v>
      </c>
      <c r="C2266" s="50"/>
      <c r="D2266" s="51"/>
      <c r="E2266" s="81"/>
      <c r="F2266" s="52"/>
      <c r="G2266" s="50"/>
      <c r="H2266" s="54"/>
      <c r="I2266" s="53"/>
      <c r="J2266" s="53"/>
      <c r="K2266" s="65"/>
      <c r="L2266" s="79"/>
      <c r="M2266" s="79"/>
      <c r="N2266" s="60"/>
      <c r="O2266" s="88" t="s">
        <v>1686</v>
      </c>
      <c r="P2266" s="83">
        <v>45034.074548611112</v>
      </c>
      <c r="Q2266" s="88" t="s">
        <v>11906</v>
      </c>
      <c r="R2266" s="88"/>
      <c r="S2266" s="88" t="s">
        <v>11900</v>
      </c>
      <c r="T2266" s="88" t="s">
        <v>1742</v>
      </c>
      <c r="U2266" s="88" t="s">
        <v>11852</v>
      </c>
      <c r="V2266" s="88" t="s">
        <v>11901</v>
      </c>
      <c r="W2266" s="78" t="s">
        <v>11907</v>
      </c>
      <c r="X2266" s="83">
        <v>45034.074548611112</v>
      </c>
      <c r="Y2266" s="88" t="s">
        <v>1692</v>
      </c>
      <c r="Z2266" s="88" t="b">
        <v>0</v>
      </c>
      <c r="AA2266" s="88" t="b">
        <v>0</v>
      </c>
      <c r="AB2266" s="88"/>
      <c r="AC2266" s="88">
        <v>1</v>
      </c>
      <c r="AD2266" s="88">
        <v>0</v>
      </c>
      <c r="AE2266" s="88" t="s">
        <v>1693</v>
      </c>
      <c r="AF2266" s="88" t="b">
        <v>0</v>
      </c>
      <c r="AG2266" s="88" t="b">
        <v>0</v>
      </c>
      <c r="AH2266" s="88"/>
      <c r="AI2266" s="88"/>
      <c r="AJ2266" s="88"/>
      <c r="AK2266" s="88" t="s">
        <v>11908</v>
      </c>
      <c r="AL2266" s="88" t="s">
        <v>11909</v>
      </c>
      <c r="AM2266" s="88" t="s">
        <v>11908</v>
      </c>
      <c r="AN2266" s="88">
        <v>2</v>
      </c>
      <c r="AO2266" s="88" t="s">
        <v>11845</v>
      </c>
      <c r="AP2266" s="88" t="b">
        <v>1</v>
      </c>
      <c r="AQ2266" s="88" t="b">
        <v>0</v>
      </c>
      <c r="AR2266" s="88"/>
      <c r="AS2266" s="88" t="b">
        <v>0</v>
      </c>
      <c r="AT2266" s="88">
        <v>1</v>
      </c>
      <c r="AU2266" s="88">
        <v>1</v>
      </c>
    </row>
    <row r="2267" spans="1:47" ht="15" customHeight="1" x14ac:dyDescent="0.3">
      <c r="A2267" s="46" t="s">
        <v>399</v>
      </c>
      <c r="B2267" s="46" t="s">
        <v>1559</v>
      </c>
      <c r="C2267" s="50"/>
      <c r="D2267" s="51"/>
      <c r="E2267" s="81"/>
      <c r="F2267" s="52"/>
      <c r="G2267" s="50"/>
      <c r="H2267" s="54"/>
      <c r="I2267" s="53"/>
      <c r="J2267" s="53"/>
      <c r="K2267" s="65"/>
      <c r="L2267" s="79"/>
      <c r="M2267" s="79"/>
      <c r="N2267" s="60"/>
      <c r="O2267" s="88" t="s">
        <v>1697</v>
      </c>
      <c r="P2267" s="83">
        <v>45034.072106481479</v>
      </c>
      <c r="Q2267" s="88" t="s">
        <v>11910</v>
      </c>
      <c r="R2267" s="88"/>
      <c r="S2267" s="88" t="s">
        <v>11908</v>
      </c>
      <c r="T2267" s="88" t="s">
        <v>1742</v>
      </c>
      <c r="U2267" s="88" t="s">
        <v>3137</v>
      </c>
      <c r="V2267" s="88" t="s">
        <v>11909</v>
      </c>
      <c r="W2267" s="78" t="s">
        <v>11911</v>
      </c>
      <c r="X2267" s="83">
        <v>45034.072106481479</v>
      </c>
      <c r="Y2267" s="88" t="s">
        <v>1692</v>
      </c>
      <c r="Z2267" s="88" t="b">
        <v>0</v>
      </c>
      <c r="AA2267" s="88" t="b">
        <v>0</v>
      </c>
      <c r="AB2267" s="88"/>
      <c r="AC2267" s="88">
        <v>1</v>
      </c>
      <c r="AD2267" s="88">
        <v>0</v>
      </c>
      <c r="AE2267" s="88" t="s">
        <v>1693</v>
      </c>
      <c r="AF2267" s="88" t="b">
        <v>0</v>
      </c>
      <c r="AG2267" s="88" t="b">
        <v>0</v>
      </c>
      <c r="AH2267" s="88"/>
      <c r="AI2267" s="88"/>
      <c r="AJ2267" s="88"/>
      <c r="AK2267" s="88" t="s">
        <v>11845</v>
      </c>
      <c r="AL2267" s="88" t="s">
        <v>11858</v>
      </c>
      <c r="AM2267" s="88" t="s">
        <v>11845</v>
      </c>
      <c r="AN2267" s="88">
        <v>1</v>
      </c>
      <c r="AO2267" s="88" t="s">
        <v>11845</v>
      </c>
      <c r="AP2267" s="88" t="b">
        <v>0</v>
      </c>
      <c r="AQ2267" s="88" t="b">
        <v>0</v>
      </c>
      <c r="AR2267" s="88"/>
      <c r="AS2267" s="88" t="b">
        <v>0</v>
      </c>
      <c r="AT2267" s="88">
        <v>0</v>
      </c>
      <c r="AU2267" s="88">
        <v>3</v>
      </c>
    </row>
    <row r="2268" spans="1:47" ht="15" customHeight="1" x14ac:dyDescent="0.3">
      <c r="A2268" s="46" t="s">
        <v>1559</v>
      </c>
      <c r="B2268" s="46" t="s">
        <v>1559</v>
      </c>
      <c r="C2268" s="50"/>
      <c r="D2268" s="51"/>
      <c r="E2268" s="81"/>
      <c r="F2268" s="52"/>
      <c r="G2268" s="50"/>
      <c r="H2268" s="54"/>
      <c r="I2268" s="53"/>
      <c r="J2268" s="53"/>
      <c r="K2268" s="65"/>
      <c r="L2268" s="79"/>
      <c r="M2268" s="79"/>
      <c r="N2268" s="60"/>
      <c r="O2268" s="88" t="s">
        <v>1736</v>
      </c>
      <c r="P2268" s="83">
        <v>45033.881064814814</v>
      </c>
      <c r="Q2268" s="88" t="s">
        <v>11912</v>
      </c>
      <c r="R2268" s="78" t="s">
        <v>11913</v>
      </c>
      <c r="S2268" s="88" t="s">
        <v>11845</v>
      </c>
      <c r="T2268" s="88" t="s">
        <v>1742</v>
      </c>
      <c r="U2268" s="88" t="s">
        <v>11852</v>
      </c>
      <c r="V2268" s="88" t="s">
        <v>11858</v>
      </c>
      <c r="W2268" s="78" t="s">
        <v>11914</v>
      </c>
      <c r="X2268" s="83">
        <v>45033.881064814814</v>
      </c>
      <c r="Y2268" s="88" t="s">
        <v>1692</v>
      </c>
      <c r="Z2268" s="88" t="b">
        <v>0</v>
      </c>
      <c r="AA2268" s="88" t="b">
        <v>0</v>
      </c>
      <c r="AB2268" s="88"/>
      <c r="AC2268" s="88">
        <v>1</v>
      </c>
      <c r="AD2268" s="88">
        <v>0</v>
      </c>
      <c r="AE2268" s="88" t="s">
        <v>1693</v>
      </c>
      <c r="AF2268" s="88" t="b">
        <v>0</v>
      </c>
      <c r="AG2268" s="88" t="b">
        <v>0</v>
      </c>
      <c r="AH2268" s="88" t="s">
        <v>11915</v>
      </c>
      <c r="AI2268" s="88" t="b">
        <v>0</v>
      </c>
      <c r="AJ2268" s="88">
        <v>1</v>
      </c>
      <c r="AK2268" s="88"/>
      <c r="AL2268" s="88"/>
      <c r="AM2268" s="88" t="s">
        <v>11845</v>
      </c>
      <c r="AN2268" s="88">
        <v>0</v>
      </c>
      <c r="AO2268" s="88"/>
      <c r="AP2268" s="88"/>
      <c r="AQ2268" s="88"/>
      <c r="AR2268" s="88"/>
      <c r="AS2268" s="88"/>
      <c r="AT2268" s="88"/>
      <c r="AU2268" s="88">
        <v>1</v>
      </c>
    </row>
    <row r="2269" spans="1:47" ht="15" customHeight="1" x14ac:dyDescent="0.3">
      <c r="A2269" s="46" t="s">
        <v>1566</v>
      </c>
      <c r="B2269" s="46" t="s">
        <v>1566</v>
      </c>
      <c r="C2269" s="50"/>
      <c r="D2269" s="51"/>
      <c r="E2269" s="81"/>
      <c r="F2269" s="52"/>
      <c r="G2269" s="50"/>
      <c r="H2269" s="54"/>
      <c r="I2269" s="53"/>
      <c r="J2269" s="53"/>
      <c r="K2269" s="65"/>
      <c r="L2269" s="79"/>
      <c r="M2269" s="79"/>
      <c r="N2269" s="60"/>
      <c r="O2269" s="88" t="s">
        <v>1736</v>
      </c>
      <c r="P2269" s="83">
        <v>45033.74560185185</v>
      </c>
      <c r="Q2269" s="88"/>
      <c r="R2269" s="78" t="s">
        <v>11916</v>
      </c>
      <c r="S2269" s="88" t="s">
        <v>11917</v>
      </c>
      <c r="T2269" s="88" t="s">
        <v>11918</v>
      </c>
      <c r="U2269" s="88" t="s">
        <v>1566</v>
      </c>
      <c r="V2269" s="88" t="s">
        <v>11919</v>
      </c>
      <c r="W2269" s="78" t="s">
        <v>11920</v>
      </c>
      <c r="X2269" s="83">
        <v>45033.74560185185</v>
      </c>
      <c r="Y2269" s="88" t="s">
        <v>1692</v>
      </c>
      <c r="Z2269" s="88" t="b">
        <v>0</v>
      </c>
      <c r="AA2269" s="88" t="b">
        <v>0</v>
      </c>
      <c r="AB2269" s="88"/>
      <c r="AC2269" s="88">
        <v>3</v>
      </c>
      <c r="AD2269" s="88">
        <v>0</v>
      </c>
      <c r="AE2269" s="88" t="s">
        <v>1693</v>
      </c>
      <c r="AF2269" s="88" t="b">
        <v>0</v>
      </c>
      <c r="AG2269" s="88" t="b">
        <v>0</v>
      </c>
      <c r="AH2269" s="88" t="s">
        <v>11921</v>
      </c>
      <c r="AI2269" s="88" t="b">
        <v>0</v>
      </c>
      <c r="AJ2269" s="88">
        <v>1</v>
      </c>
      <c r="AK2269" s="88"/>
      <c r="AL2269" s="88"/>
      <c r="AM2269" s="88" t="s">
        <v>11917</v>
      </c>
      <c r="AN2269" s="88">
        <v>0</v>
      </c>
      <c r="AO2269" s="88"/>
      <c r="AP2269" s="88"/>
      <c r="AQ2269" s="88"/>
      <c r="AR2269" s="88"/>
      <c r="AS2269" s="88"/>
      <c r="AT2269" s="88"/>
      <c r="AU2269" s="88">
        <v>1</v>
      </c>
    </row>
    <row r="2270" spans="1:47" ht="15" customHeight="1" x14ac:dyDescent="0.3">
      <c r="A2270" s="46" t="s">
        <v>1567</v>
      </c>
      <c r="B2270" s="46" t="s">
        <v>1567</v>
      </c>
      <c r="C2270" s="50"/>
      <c r="D2270" s="51"/>
      <c r="E2270" s="81"/>
      <c r="F2270" s="52"/>
      <c r="G2270" s="50"/>
      <c r="H2270" s="54"/>
      <c r="I2270" s="53"/>
      <c r="J2270" s="53"/>
      <c r="K2270" s="65"/>
      <c r="L2270" s="79"/>
      <c r="M2270" s="79"/>
      <c r="N2270" s="60"/>
      <c r="O2270" s="88" t="s">
        <v>1736</v>
      </c>
      <c r="P2270" s="83">
        <v>45033.596967592595</v>
      </c>
      <c r="Q2270" s="88"/>
      <c r="R2270" s="78" t="s">
        <v>11922</v>
      </c>
      <c r="S2270" s="88" t="s">
        <v>11923</v>
      </c>
      <c r="T2270" s="88" t="s">
        <v>11924</v>
      </c>
      <c r="U2270" s="88" t="s">
        <v>1567</v>
      </c>
      <c r="V2270" s="88" t="s">
        <v>11925</v>
      </c>
      <c r="W2270" s="78" t="s">
        <v>11926</v>
      </c>
      <c r="X2270" s="83">
        <v>45033.596967592595</v>
      </c>
      <c r="Y2270" s="88" t="s">
        <v>1692</v>
      </c>
      <c r="Z2270" s="88" t="b">
        <v>0</v>
      </c>
      <c r="AA2270" s="88" t="b">
        <v>0</v>
      </c>
      <c r="AB2270" s="88"/>
      <c r="AC2270" s="88">
        <v>2</v>
      </c>
      <c r="AD2270" s="88">
        <v>0</v>
      </c>
      <c r="AE2270" s="88" t="s">
        <v>1693</v>
      </c>
      <c r="AF2270" s="88" t="b">
        <v>0</v>
      </c>
      <c r="AG2270" s="88" t="b">
        <v>0</v>
      </c>
      <c r="AH2270" s="88" t="s">
        <v>11927</v>
      </c>
      <c r="AI2270" s="88" t="b">
        <v>0</v>
      </c>
      <c r="AJ2270" s="88">
        <v>1</v>
      </c>
      <c r="AK2270" s="88"/>
      <c r="AL2270" s="88"/>
      <c r="AM2270" s="88" t="s">
        <v>11923</v>
      </c>
      <c r="AN2270" s="88">
        <v>0</v>
      </c>
      <c r="AO2270" s="88"/>
      <c r="AP2270" s="88"/>
      <c r="AQ2270" s="88"/>
      <c r="AR2270" s="88"/>
      <c r="AS2270" s="88"/>
      <c r="AT2270" s="88"/>
      <c r="AU2270" s="88">
        <v>3</v>
      </c>
    </row>
    <row r="2271" spans="1:47" ht="15" customHeight="1" x14ac:dyDescent="0.3">
      <c r="A2271" s="46" t="s">
        <v>1567</v>
      </c>
      <c r="B2271" s="46" t="s">
        <v>1567</v>
      </c>
      <c r="C2271" s="50"/>
      <c r="D2271" s="51"/>
      <c r="E2271" s="81"/>
      <c r="F2271" s="52"/>
      <c r="G2271" s="50"/>
      <c r="H2271" s="54"/>
      <c r="I2271" s="53"/>
      <c r="J2271" s="53"/>
      <c r="K2271" s="65"/>
      <c r="L2271" s="79"/>
      <c r="M2271" s="79"/>
      <c r="N2271" s="60"/>
      <c r="O2271" s="88" t="s">
        <v>1697</v>
      </c>
      <c r="P2271" s="83">
        <v>45033.59716435185</v>
      </c>
      <c r="Q2271" s="88" t="s">
        <v>11928</v>
      </c>
      <c r="R2271" s="88"/>
      <c r="S2271" s="88" t="s">
        <v>11929</v>
      </c>
      <c r="T2271" s="88" t="s">
        <v>11930</v>
      </c>
      <c r="U2271" s="88" t="s">
        <v>1567</v>
      </c>
      <c r="V2271" s="88" t="s">
        <v>11931</v>
      </c>
      <c r="W2271" s="78" t="s">
        <v>11932</v>
      </c>
      <c r="X2271" s="83">
        <v>45033.59716435185</v>
      </c>
      <c r="Y2271" s="88" t="s">
        <v>1692</v>
      </c>
      <c r="Z2271" s="88" t="b">
        <v>0</v>
      </c>
      <c r="AA2271" s="88" t="b">
        <v>0</v>
      </c>
      <c r="AB2271" s="88"/>
      <c r="AC2271" s="88">
        <v>1</v>
      </c>
      <c r="AD2271" s="88">
        <v>0</v>
      </c>
      <c r="AE2271" s="88" t="s">
        <v>1693</v>
      </c>
      <c r="AF2271" s="88" t="b">
        <v>0</v>
      </c>
      <c r="AG2271" s="88" t="b">
        <v>0</v>
      </c>
      <c r="AH2271" s="88"/>
      <c r="AI2271" s="88"/>
      <c r="AJ2271" s="88"/>
      <c r="AK2271" s="88" t="s">
        <v>11933</v>
      </c>
      <c r="AL2271" s="88" t="s">
        <v>11934</v>
      </c>
      <c r="AM2271" s="88" t="s">
        <v>11933</v>
      </c>
      <c r="AN2271" s="88">
        <v>0</v>
      </c>
      <c r="AO2271" s="88" t="s">
        <v>11933</v>
      </c>
      <c r="AP2271" s="88" t="b">
        <v>1</v>
      </c>
      <c r="AQ2271" s="88" t="b">
        <v>0</v>
      </c>
      <c r="AR2271" s="88"/>
      <c r="AS2271" s="88" t="b">
        <v>0</v>
      </c>
      <c r="AT2271" s="88">
        <v>0</v>
      </c>
      <c r="AU2271" s="88">
        <v>3</v>
      </c>
    </row>
    <row r="2272" spans="1:47" ht="15" customHeight="1" x14ac:dyDescent="0.3">
      <c r="A2272" s="46" t="s">
        <v>1567</v>
      </c>
      <c r="B2272" s="46" t="s">
        <v>1567</v>
      </c>
      <c r="C2272" s="50"/>
      <c r="D2272" s="51"/>
      <c r="E2272" s="81"/>
      <c r="F2272" s="52"/>
      <c r="G2272" s="50"/>
      <c r="H2272" s="54"/>
      <c r="I2272" s="53"/>
      <c r="J2272" s="53"/>
      <c r="K2272" s="65"/>
      <c r="L2272" s="79"/>
      <c r="M2272" s="79"/>
      <c r="N2272" s="60"/>
      <c r="O2272" s="88" t="s">
        <v>1736</v>
      </c>
      <c r="P2272" s="83">
        <v>45033.596747685187</v>
      </c>
      <c r="Q2272" s="88"/>
      <c r="R2272" s="78" t="s">
        <v>11922</v>
      </c>
      <c r="S2272" s="88" t="s">
        <v>11933</v>
      </c>
      <c r="T2272" s="88" t="s">
        <v>11930</v>
      </c>
      <c r="U2272" s="88" t="s">
        <v>1567</v>
      </c>
      <c r="V2272" s="88" t="s">
        <v>11934</v>
      </c>
      <c r="W2272" s="78" t="s">
        <v>11935</v>
      </c>
      <c r="X2272" s="83">
        <v>45033.596747685187</v>
      </c>
      <c r="Y2272" s="88" t="s">
        <v>1692</v>
      </c>
      <c r="Z2272" s="88" t="b">
        <v>0</v>
      </c>
      <c r="AA2272" s="88" t="b">
        <v>0</v>
      </c>
      <c r="AB2272" s="88"/>
      <c r="AC2272" s="88">
        <v>0</v>
      </c>
      <c r="AD2272" s="88">
        <v>0</v>
      </c>
      <c r="AE2272" s="88" t="s">
        <v>1693</v>
      </c>
      <c r="AF2272" s="88" t="b">
        <v>0</v>
      </c>
      <c r="AG2272" s="88" t="b">
        <v>0</v>
      </c>
      <c r="AH2272" s="88" t="s">
        <v>11927</v>
      </c>
      <c r="AI2272" s="88" t="b">
        <v>0</v>
      </c>
      <c r="AJ2272" s="88">
        <v>0.5</v>
      </c>
      <c r="AK2272" s="88"/>
      <c r="AL2272" s="88"/>
      <c r="AM2272" s="88" t="s">
        <v>11933</v>
      </c>
      <c r="AN2272" s="88">
        <v>0</v>
      </c>
      <c r="AO2272" s="88"/>
      <c r="AP2272" s="88"/>
      <c r="AQ2272" s="88"/>
      <c r="AR2272" s="88"/>
      <c r="AS2272" s="88"/>
      <c r="AT2272" s="88"/>
      <c r="AU2272" s="88">
        <v>3</v>
      </c>
    </row>
    <row r="2273" spans="1:47" ht="15" customHeight="1" x14ac:dyDescent="0.3">
      <c r="A2273" s="46" t="s">
        <v>1568</v>
      </c>
      <c r="B2273" s="46" t="s">
        <v>1568</v>
      </c>
      <c r="C2273" s="50"/>
      <c r="D2273" s="51"/>
      <c r="E2273" s="81"/>
      <c r="F2273" s="52"/>
      <c r="G2273" s="50"/>
      <c r="H2273" s="54"/>
      <c r="I2273" s="53"/>
      <c r="J2273" s="53"/>
      <c r="K2273" s="65"/>
      <c r="L2273" s="79"/>
      <c r="M2273" s="79"/>
      <c r="N2273" s="60"/>
      <c r="O2273" s="88" t="s">
        <v>1736</v>
      </c>
      <c r="P2273" s="83">
        <v>45034.24560185185</v>
      </c>
      <c r="Q2273" s="88"/>
      <c r="R2273" s="78" t="s">
        <v>7133</v>
      </c>
      <c r="S2273" s="88" t="s">
        <v>11936</v>
      </c>
      <c r="T2273" s="88" t="s">
        <v>11937</v>
      </c>
      <c r="U2273" s="88" t="s">
        <v>11938</v>
      </c>
      <c r="V2273" s="88" t="s">
        <v>11939</v>
      </c>
      <c r="W2273" s="78" t="s">
        <v>11940</v>
      </c>
      <c r="X2273" s="83">
        <v>45034.24560185185</v>
      </c>
      <c r="Y2273" s="88" t="s">
        <v>1692</v>
      </c>
      <c r="Z2273" s="88" t="b">
        <v>0</v>
      </c>
      <c r="AA2273" s="88" t="b">
        <v>0</v>
      </c>
      <c r="AB2273" s="88"/>
      <c r="AC2273" s="88">
        <v>1</v>
      </c>
      <c r="AD2273" s="88">
        <v>0</v>
      </c>
      <c r="AE2273" s="88" t="s">
        <v>1693</v>
      </c>
      <c r="AF2273" s="88" t="b">
        <v>0</v>
      </c>
      <c r="AG2273" s="88" t="b">
        <v>0</v>
      </c>
      <c r="AH2273" s="88" t="s">
        <v>11941</v>
      </c>
      <c r="AI2273" s="88" t="b">
        <v>0</v>
      </c>
      <c r="AJ2273" s="88">
        <v>1</v>
      </c>
      <c r="AK2273" s="88"/>
      <c r="AL2273" s="88"/>
      <c r="AM2273" s="88" t="s">
        <v>11936</v>
      </c>
      <c r="AN2273" s="88">
        <v>0</v>
      </c>
      <c r="AO2273" s="88"/>
      <c r="AP2273" s="88"/>
      <c r="AQ2273" s="88"/>
      <c r="AR2273" s="88"/>
      <c r="AS2273" s="88"/>
      <c r="AT2273" s="88"/>
      <c r="AU2273" s="88">
        <v>3</v>
      </c>
    </row>
    <row r="2274" spans="1:47" ht="15" customHeight="1" x14ac:dyDescent="0.3">
      <c r="A2274" s="46" t="s">
        <v>1568</v>
      </c>
      <c r="B2274" s="46" t="s">
        <v>1568</v>
      </c>
      <c r="C2274" s="50"/>
      <c r="D2274" s="51"/>
      <c r="E2274" s="81"/>
      <c r="F2274" s="52"/>
      <c r="G2274" s="50"/>
      <c r="H2274" s="54"/>
      <c r="I2274" s="53"/>
      <c r="J2274" s="53"/>
      <c r="K2274" s="65"/>
      <c r="L2274" s="79"/>
      <c r="M2274" s="79"/>
      <c r="N2274" s="60"/>
      <c r="O2274" s="88" t="s">
        <v>1736</v>
      </c>
      <c r="P2274" s="83">
        <v>45033.502650462964</v>
      </c>
      <c r="Q2274" s="88"/>
      <c r="R2274" s="78" t="s">
        <v>7145</v>
      </c>
      <c r="S2274" s="88" t="s">
        <v>11942</v>
      </c>
      <c r="T2274" s="88" t="s">
        <v>11943</v>
      </c>
      <c r="U2274" s="88" t="s">
        <v>11938</v>
      </c>
      <c r="V2274" s="88" t="s">
        <v>11944</v>
      </c>
      <c r="W2274" s="78" t="s">
        <v>11945</v>
      </c>
      <c r="X2274" s="83">
        <v>45033.502650462964</v>
      </c>
      <c r="Y2274" s="88" t="s">
        <v>1692</v>
      </c>
      <c r="Z2274" s="88" t="b">
        <v>0</v>
      </c>
      <c r="AA2274" s="88" t="b">
        <v>0</v>
      </c>
      <c r="AB2274" s="88"/>
      <c r="AC2274" s="88">
        <v>1</v>
      </c>
      <c r="AD2274" s="88">
        <v>0</v>
      </c>
      <c r="AE2274" s="88" t="s">
        <v>1693</v>
      </c>
      <c r="AF2274" s="88" t="b">
        <v>0</v>
      </c>
      <c r="AG2274" s="88" t="b">
        <v>0</v>
      </c>
      <c r="AH2274" s="88" t="s">
        <v>11946</v>
      </c>
      <c r="AI2274" s="88" t="b">
        <v>0</v>
      </c>
      <c r="AJ2274" s="88">
        <v>1</v>
      </c>
      <c r="AK2274" s="88"/>
      <c r="AL2274" s="88"/>
      <c r="AM2274" s="88" t="s">
        <v>11942</v>
      </c>
      <c r="AN2274" s="88">
        <v>0</v>
      </c>
      <c r="AO2274" s="88"/>
      <c r="AP2274" s="88"/>
      <c r="AQ2274" s="88"/>
      <c r="AR2274" s="88"/>
      <c r="AS2274" s="88"/>
      <c r="AT2274" s="88"/>
      <c r="AU2274" s="88">
        <v>3</v>
      </c>
    </row>
    <row r="2275" spans="1:47" ht="15" customHeight="1" x14ac:dyDescent="0.3">
      <c r="A2275" s="46" t="s">
        <v>1568</v>
      </c>
      <c r="B2275" s="46" t="s">
        <v>1568</v>
      </c>
      <c r="C2275" s="50"/>
      <c r="D2275" s="51"/>
      <c r="E2275" s="81"/>
      <c r="F2275" s="52"/>
      <c r="G2275" s="50"/>
      <c r="H2275" s="54"/>
      <c r="I2275" s="53"/>
      <c r="J2275" s="53"/>
      <c r="K2275" s="65"/>
      <c r="L2275" s="79"/>
      <c r="M2275" s="79"/>
      <c r="N2275" s="60"/>
      <c r="O2275" s="88" t="s">
        <v>1736</v>
      </c>
      <c r="P2275" s="83">
        <v>45034.244097222225</v>
      </c>
      <c r="Q2275" s="88"/>
      <c r="R2275" s="78" t="s">
        <v>7140</v>
      </c>
      <c r="S2275" s="88" t="s">
        <v>11947</v>
      </c>
      <c r="T2275" s="88" t="s">
        <v>11937</v>
      </c>
      <c r="U2275" s="88" t="s">
        <v>11938</v>
      </c>
      <c r="V2275" s="88" t="s">
        <v>11948</v>
      </c>
      <c r="W2275" s="78" t="s">
        <v>11949</v>
      </c>
      <c r="X2275" s="83">
        <v>45034.244097222225</v>
      </c>
      <c r="Y2275" s="88" t="s">
        <v>1692</v>
      </c>
      <c r="Z2275" s="88" t="b">
        <v>0</v>
      </c>
      <c r="AA2275" s="88" t="b">
        <v>0</v>
      </c>
      <c r="AB2275" s="88"/>
      <c r="AC2275" s="88">
        <v>1</v>
      </c>
      <c r="AD2275" s="88">
        <v>0</v>
      </c>
      <c r="AE2275" s="88" t="s">
        <v>1693</v>
      </c>
      <c r="AF2275" s="88" t="b">
        <v>0</v>
      </c>
      <c r="AG2275" s="88" t="b">
        <v>0</v>
      </c>
      <c r="AH2275" s="88" t="s">
        <v>11950</v>
      </c>
      <c r="AI2275" s="88" t="b">
        <v>0</v>
      </c>
      <c r="AJ2275" s="88">
        <v>1</v>
      </c>
      <c r="AK2275" s="88"/>
      <c r="AL2275" s="88"/>
      <c r="AM2275" s="88" t="s">
        <v>11947</v>
      </c>
      <c r="AN2275" s="88">
        <v>0</v>
      </c>
      <c r="AO2275" s="88"/>
      <c r="AP2275" s="88"/>
      <c r="AQ2275" s="88"/>
      <c r="AR2275" s="88"/>
      <c r="AS2275" s="88"/>
      <c r="AT2275" s="88"/>
      <c r="AU2275" s="88">
        <v>3</v>
      </c>
    </row>
    <row r="2276" spans="1:47" ht="15" customHeight="1" x14ac:dyDescent="0.3">
      <c r="A2276" s="46" t="s">
        <v>1195</v>
      </c>
      <c r="B2276" s="46" t="s">
        <v>1569</v>
      </c>
      <c r="C2276" s="50"/>
      <c r="D2276" s="51"/>
      <c r="E2276" s="81"/>
      <c r="F2276" s="52"/>
      <c r="G2276" s="50"/>
      <c r="H2276" s="54"/>
      <c r="I2276" s="53"/>
      <c r="J2276" s="53"/>
      <c r="K2276" s="65"/>
      <c r="L2276" s="79"/>
      <c r="M2276" s="79"/>
      <c r="N2276" s="60"/>
      <c r="O2276" s="88" t="s">
        <v>1697</v>
      </c>
      <c r="P2276" s="83">
        <v>45034.110555555555</v>
      </c>
      <c r="Q2276" s="88" t="s">
        <v>11951</v>
      </c>
      <c r="R2276" s="88"/>
      <c r="S2276" s="88" t="s">
        <v>11952</v>
      </c>
      <c r="T2276" s="88" t="s">
        <v>1742</v>
      </c>
      <c r="U2276" s="88" t="s">
        <v>1195</v>
      </c>
      <c r="V2276" s="88" t="s">
        <v>11953</v>
      </c>
      <c r="W2276" s="78" t="s">
        <v>11954</v>
      </c>
      <c r="X2276" s="83">
        <v>45034.110555555555</v>
      </c>
      <c r="Y2276" s="88" t="s">
        <v>1692</v>
      </c>
      <c r="Z2276" s="88" t="b">
        <v>0</v>
      </c>
      <c r="AA2276" s="88" t="b">
        <v>0</v>
      </c>
      <c r="AB2276" s="88"/>
      <c r="AC2276" s="88">
        <v>1</v>
      </c>
      <c r="AD2276" s="88">
        <v>0</v>
      </c>
      <c r="AE2276" s="88" t="s">
        <v>1693</v>
      </c>
      <c r="AF2276" s="88" t="b">
        <v>0</v>
      </c>
      <c r="AG2276" s="88" t="b">
        <v>0</v>
      </c>
      <c r="AH2276" s="88"/>
      <c r="AI2276" s="88"/>
      <c r="AJ2276" s="88"/>
      <c r="AK2276" s="88" t="s">
        <v>11955</v>
      </c>
      <c r="AL2276" s="88" t="s">
        <v>11956</v>
      </c>
      <c r="AM2276" s="88" t="s">
        <v>11955</v>
      </c>
      <c r="AN2276" s="88">
        <v>0</v>
      </c>
      <c r="AO2276" s="88" t="s">
        <v>11955</v>
      </c>
      <c r="AP2276" s="88" t="b">
        <v>0</v>
      </c>
      <c r="AQ2276" s="88" t="b">
        <v>0</v>
      </c>
      <c r="AR2276" s="88"/>
      <c r="AS2276" s="88" t="b">
        <v>0</v>
      </c>
      <c r="AT2276" s="88">
        <v>0</v>
      </c>
      <c r="AU2276" s="88">
        <v>1</v>
      </c>
    </row>
    <row r="2277" spans="1:47" ht="15" customHeight="1" x14ac:dyDescent="0.3">
      <c r="A2277" s="46" t="s">
        <v>1569</v>
      </c>
      <c r="B2277" s="46" t="s">
        <v>1569</v>
      </c>
      <c r="C2277" s="50"/>
      <c r="D2277" s="51"/>
      <c r="E2277" s="81"/>
      <c r="F2277" s="52"/>
      <c r="G2277" s="50"/>
      <c r="H2277" s="54"/>
      <c r="I2277" s="53"/>
      <c r="J2277" s="53"/>
      <c r="K2277" s="65"/>
      <c r="L2277" s="79"/>
      <c r="M2277" s="79"/>
      <c r="N2277" s="60"/>
      <c r="O2277" s="88" t="s">
        <v>1736</v>
      </c>
      <c r="P2277" s="83">
        <v>45034.061898148146</v>
      </c>
      <c r="Q2277" s="88"/>
      <c r="R2277" s="88" t="s">
        <v>11957</v>
      </c>
      <c r="S2277" s="88" t="s">
        <v>11955</v>
      </c>
      <c r="T2277" s="88" t="s">
        <v>1742</v>
      </c>
      <c r="U2277" s="88" t="s">
        <v>11958</v>
      </c>
      <c r="V2277" s="88" t="s">
        <v>11956</v>
      </c>
      <c r="W2277" s="78" t="s">
        <v>11959</v>
      </c>
      <c r="X2277" s="83">
        <v>45034.061898148146</v>
      </c>
      <c r="Y2277" s="88" t="s">
        <v>1692</v>
      </c>
      <c r="Z2277" s="88" t="b">
        <v>0</v>
      </c>
      <c r="AA2277" s="88" t="b">
        <v>0</v>
      </c>
      <c r="AB2277" s="88"/>
      <c r="AC2277" s="88">
        <v>2</v>
      </c>
      <c r="AD2277" s="88">
        <v>0</v>
      </c>
      <c r="AE2277" s="88" t="s">
        <v>1693</v>
      </c>
      <c r="AF2277" s="88" t="b">
        <v>0</v>
      </c>
      <c r="AG2277" s="88" t="b">
        <v>0</v>
      </c>
      <c r="AH2277" s="88" t="s">
        <v>11960</v>
      </c>
      <c r="AI2277" s="88" t="b">
        <v>0</v>
      </c>
      <c r="AJ2277" s="88">
        <v>1</v>
      </c>
      <c r="AK2277" s="88"/>
      <c r="AL2277" s="88"/>
      <c r="AM2277" s="88" t="s">
        <v>11955</v>
      </c>
      <c r="AN2277" s="88">
        <v>0</v>
      </c>
      <c r="AO2277" s="88"/>
      <c r="AP2277" s="88"/>
      <c r="AQ2277" s="88"/>
      <c r="AR2277" s="88"/>
      <c r="AS2277" s="88"/>
      <c r="AT2277" s="88"/>
      <c r="AU2277" s="88">
        <v>1</v>
      </c>
    </row>
    <row r="2278" spans="1:47" ht="15" customHeight="1" x14ac:dyDescent="0.3">
      <c r="A2278" s="46" t="s">
        <v>1570</v>
      </c>
      <c r="B2278" s="46" t="s">
        <v>708</v>
      </c>
      <c r="C2278" s="50"/>
      <c r="D2278" s="51"/>
      <c r="E2278" s="81"/>
      <c r="F2278" s="52"/>
      <c r="G2278" s="50"/>
      <c r="H2278" s="54"/>
      <c r="I2278" s="53"/>
      <c r="J2278" s="53"/>
      <c r="K2278" s="65"/>
      <c r="L2278" s="79"/>
      <c r="M2278" s="79"/>
      <c r="N2278" s="60"/>
      <c r="O2278" s="88" t="s">
        <v>1686</v>
      </c>
      <c r="P2278" s="83">
        <v>45033.963784722226</v>
      </c>
      <c r="Q2278" s="88" t="s">
        <v>11961</v>
      </c>
      <c r="R2278" s="88"/>
      <c r="S2278" s="88" t="s">
        <v>11962</v>
      </c>
      <c r="T2278" s="88" t="s">
        <v>4674</v>
      </c>
      <c r="U2278" s="88" t="s">
        <v>1570</v>
      </c>
      <c r="V2278" s="88" t="s">
        <v>11963</v>
      </c>
      <c r="W2278" s="78" t="s">
        <v>11964</v>
      </c>
      <c r="X2278" s="83">
        <v>45033.963784722226</v>
      </c>
      <c r="Y2278" s="88" t="s">
        <v>1692</v>
      </c>
      <c r="Z2278" s="88" t="b">
        <v>0</v>
      </c>
      <c r="AA2278" s="88" t="b">
        <v>0</v>
      </c>
      <c r="AB2278" s="88"/>
      <c r="AC2278" s="88">
        <v>2</v>
      </c>
      <c r="AD2278" s="88">
        <v>0</v>
      </c>
      <c r="AE2278" s="88" t="s">
        <v>1693</v>
      </c>
      <c r="AF2278" s="88" t="b">
        <v>0</v>
      </c>
      <c r="AG2278" s="88" t="b">
        <v>0</v>
      </c>
      <c r="AH2278" s="88"/>
      <c r="AI2278" s="88"/>
      <c r="AJ2278" s="88"/>
      <c r="AK2278" s="88" t="s">
        <v>11965</v>
      </c>
      <c r="AL2278" s="88" t="s">
        <v>11966</v>
      </c>
      <c r="AM2278" s="88" t="s">
        <v>11965</v>
      </c>
      <c r="AN2278" s="88">
        <v>0</v>
      </c>
      <c r="AO2278" s="88" t="s">
        <v>11967</v>
      </c>
      <c r="AP2278" s="88" t="b">
        <v>0</v>
      </c>
      <c r="AQ2278" s="88" t="b">
        <v>0</v>
      </c>
      <c r="AR2278" s="88"/>
      <c r="AS2278" s="88" t="b">
        <v>0</v>
      </c>
      <c r="AT2278" s="88">
        <v>2</v>
      </c>
      <c r="AU2278" s="88">
        <v>1</v>
      </c>
    </row>
    <row r="2279" spans="1:47" ht="15" customHeight="1" x14ac:dyDescent="0.3">
      <c r="A2279" s="46" t="s">
        <v>1571</v>
      </c>
      <c r="B2279" s="46" t="s">
        <v>639</v>
      </c>
      <c r="C2279" s="50"/>
      <c r="D2279" s="51"/>
      <c r="E2279" s="81"/>
      <c r="F2279" s="52"/>
      <c r="G2279" s="50"/>
      <c r="H2279" s="54"/>
      <c r="I2279" s="53"/>
      <c r="J2279" s="53"/>
      <c r="K2279" s="65"/>
      <c r="L2279" s="79"/>
      <c r="M2279" s="79"/>
      <c r="N2279" s="60"/>
      <c r="O2279" s="88" t="s">
        <v>1686</v>
      </c>
      <c r="P2279" s="83">
        <v>45033.617766203701</v>
      </c>
      <c r="Q2279" s="88" t="s">
        <v>11968</v>
      </c>
      <c r="R2279" s="88"/>
      <c r="S2279" s="88" t="s">
        <v>11969</v>
      </c>
      <c r="T2279" s="88" t="s">
        <v>4674</v>
      </c>
      <c r="U2279" s="88" t="s">
        <v>11970</v>
      </c>
      <c r="V2279" s="88" t="s">
        <v>11971</v>
      </c>
      <c r="W2279" s="78" t="s">
        <v>11972</v>
      </c>
      <c r="X2279" s="83">
        <v>45033.617766203701</v>
      </c>
      <c r="Y2279" s="88" t="s">
        <v>1692</v>
      </c>
      <c r="Z2279" s="88" t="b">
        <v>0</v>
      </c>
      <c r="AA2279" s="88" t="b">
        <v>0</v>
      </c>
      <c r="AB2279" s="88"/>
      <c r="AC2279" s="88">
        <v>2</v>
      </c>
      <c r="AD2279" s="88">
        <v>0</v>
      </c>
      <c r="AE2279" s="88" t="s">
        <v>1693</v>
      </c>
      <c r="AF2279" s="88" t="b">
        <v>0</v>
      </c>
      <c r="AG2279" s="88" t="b">
        <v>0</v>
      </c>
      <c r="AH2279" s="88"/>
      <c r="AI2279" s="88"/>
      <c r="AJ2279" s="88"/>
      <c r="AK2279" s="88" t="s">
        <v>11973</v>
      </c>
      <c r="AL2279" s="88" t="s">
        <v>11974</v>
      </c>
      <c r="AM2279" s="88" t="s">
        <v>11973</v>
      </c>
      <c r="AN2279" s="88">
        <v>0</v>
      </c>
      <c r="AO2279" s="88" t="s">
        <v>11967</v>
      </c>
      <c r="AP2279" s="88" t="b">
        <v>0</v>
      </c>
      <c r="AQ2279" s="88" t="b">
        <v>0</v>
      </c>
      <c r="AR2279" s="88"/>
      <c r="AS2279" s="88" t="b">
        <v>0</v>
      </c>
      <c r="AT2279" s="88">
        <v>3</v>
      </c>
      <c r="AU2279" s="88">
        <v>1</v>
      </c>
    </row>
    <row r="2280" spans="1:47" ht="15" customHeight="1" x14ac:dyDescent="0.3">
      <c r="A2280" s="46" t="s">
        <v>639</v>
      </c>
      <c r="B2280" s="46" t="s">
        <v>1571</v>
      </c>
      <c r="C2280" s="50"/>
      <c r="D2280" s="51"/>
      <c r="E2280" s="81"/>
      <c r="F2280" s="52"/>
      <c r="G2280" s="50"/>
      <c r="H2280" s="54"/>
      <c r="I2280" s="53"/>
      <c r="J2280" s="53"/>
      <c r="K2280" s="65"/>
      <c r="L2280" s="79"/>
      <c r="M2280" s="79"/>
      <c r="N2280" s="60"/>
      <c r="O2280" s="88" t="s">
        <v>1686</v>
      </c>
      <c r="P2280" s="83">
        <v>45033.617407407408</v>
      </c>
      <c r="Q2280" s="88" t="s">
        <v>11975</v>
      </c>
      <c r="R2280" s="88"/>
      <c r="S2280" s="88" t="s">
        <v>11973</v>
      </c>
      <c r="T2280" s="88" t="s">
        <v>4674</v>
      </c>
      <c r="U2280" s="88" t="s">
        <v>4759</v>
      </c>
      <c r="V2280" s="88" t="s">
        <v>11974</v>
      </c>
      <c r="W2280" s="78" t="s">
        <v>11976</v>
      </c>
      <c r="X2280" s="83">
        <v>45033.617407407408</v>
      </c>
      <c r="Y2280" s="88" t="s">
        <v>1692</v>
      </c>
      <c r="Z2280" s="88" t="b">
        <v>0</v>
      </c>
      <c r="AA2280" s="88" t="b">
        <v>0</v>
      </c>
      <c r="AB2280" s="88"/>
      <c r="AC2280" s="88">
        <v>12</v>
      </c>
      <c r="AD2280" s="88">
        <v>0</v>
      </c>
      <c r="AE2280" s="88" t="s">
        <v>1693</v>
      </c>
      <c r="AF2280" s="88" t="b">
        <v>0</v>
      </c>
      <c r="AG2280" s="88" t="b">
        <v>0</v>
      </c>
      <c r="AH2280" s="88"/>
      <c r="AI2280" s="88"/>
      <c r="AJ2280" s="88"/>
      <c r="AK2280" s="88" t="s">
        <v>11977</v>
      </c>
      <c r="AL2280" s="88" t="s">
        <v>11978</v>
      </c>
      <c r="AM2280" s="88" t="s">
        <v>11977</v>
      </c>
      <c r="AN2280" s="88">
        <v>1</v>
      </c>
      <c r="AO2280" s="88" t="s">
        <v>11967</v>
      </c>
      <c r="AP2280" s="88" t="b">
        <v>0</v>
      </c>
      <c r="AQ2280" s="88" t="b">
        <v>0</v>
      </c>
      <c r="AR2280" s="88"/>
      <c r="AS2280" s="88" t="b">
        <v>0</v>
      </c>
      <c r="AT2280" s="88">
        <v>2</v>
      </c>
      <c r="AU2280" s="88">
        <v>1</v>
      </c>
    </row>
    <row r="2281" spans="1:47" ht="15" customHeight="1" x14ac:dyDescent="0.3">
      <c r="A2281" s="46" t="s">
        <v>1571</v>
      </c>
      <c r="B2281" s="46" t="s">
        <v>631</v>
      </c>
      <c r="C2281" s="50"/>
      <c r="D2281" s="51"/>
      <c r="E2281" s="81"/>
      <c r="F2281" s="52"/>
      <c r="G2281" s="50"/>
      <c r="H2281" s="54"/>
      <c r="I2281" s="53"/>
      <c r="J2281" s="53"/>
      <c r="K2281" s="65"/>
      <c r="L2281" s="79"/>
      <c r="M2281" s="79"/>
      <c r="N2281" s="60"/>
      <c r="O2281" s="88" t="s">
        <v>1686</v>
      </c>
      <c r="P2281" s="83">
        <v>45033.560636574075</v>
      </c>
      <c r="Q2281" s="88" t="s">
        <v>11979</v>
      </c>
      <c r="R2281" s="88"/>
      <c r="S2281" s="88" t="s">
        <v>11980</v>
      </c>
      <c r="T2281" s="88" t="s">
        <v>4674</v>
      </c>
      <c r="U2281" s="88" t="s">
        <v>11970</v>
      </c>
      <c r="V2281" s="88" t="s">
        <v>11981</v>
      </c>
      <c r="W2281" s="78" t="s">
        <v>11982</v>
      </c>
      <c r="X2281" s="83">
        <v>45033.560636574075</v>
      </c>
      <c r="Y2281" s="88" t="s">
        <v>1692</v>
      </c>
      <c r="Z2281" s="88" t="b">
        <v>0</v>
      </c>
      <c r="AA2281" s="88" t="b">
        <v>0</v>
      </c>
      <c r="AB2281" s="88"/>
      <c r="AC2281" s="88">
        <v>3</v>
      </c>
      <c r="AD2281" s="88">
        <v>0</v>
      </c>
      <c r="AE2281" s="88" t="s">
        <v>1693</v>
      </c>
      <c r="AF2281" s="88" t="b">
        <v>0</v>
      </c>
      <c r="AG2281" s="88" t="b">
        <v>0</v>
      </c>
      <c r="AH2281" s="88"/>
      <c r="AI2281" s="88"/>
      <c r="AJ2281" s="88"/>
      <c r="AK2281" s="88" t="s">
        <v>11983</v>
      </c>
      <c r="AL2281" s="88" t="s">
        <v>11984</v>
      </c>
      <c r="AM2281" s="88" t="s">
        <v>11983</v>
      </c>
      <c r="AN2281" s="88">
        <v>0</v>
      </c>
      <c r="AO2281" s="88" t="s">
        <v>11967</v>
      </c>
      <c r="AP2281" s="88" t="b">
        <v>0</v>
      </c>
      <c r="AQ2281" s="88" t="b">
        <v>0</v>
      </c>
      <c r="AR2281" s="88"/>
      <c r="AS2281" s="88" t="b">
        <v>0</v>
      </c>
      <c r="AT2281" s="88">
        <v>3</v>
      </c>
      <c r="AU2281" s="88">
        <v>2</v>
      </c>
    </row>
    <row r="2282" spans="1:47" ht="15" customHeight="1" x14ac:dyDescent="0.3">
      <c r="A2282" s="46" t="s">
        <v>631</v>
      </c>
      <c r="B2282" s="46" t="s">
        <v>1571</v>
      </c>
      <c r="C2282" s="50"/>
      <c r="D2282" s="51"/>
      <c r="E2282" s="81"/>
      <c r="F2282" s="52"/>
      <c r="G2282" s="50"/>
      <c r="H2282" s="54"/>
      <c r="I2282" s="53"/>
      <c r="J2282" s="53"/>
      <c r="K2282" s="65"/>
      <c r="L2282" s="79"/>
      <c r="M2282" s="79"/>
      <c r="N2282" s="60"/>
      <c r="O2282" s="88" t="s">
        <v>1686</v>
      </c>
      <c r="P2282" s="83">
        <v>45033.560115740744</v>
      </c>
      <c r="Q2282" s="88" t="s">
        <v>11985</v>
      </c>
      <c r="R2282" s="88"/>
      <c r="S2282" s="88" t="s">
        <v>11983</v>
      </c>
      <c r="T2282" s="88" t="s">
        <v>4674</v>
      </c>
      <c r="U2282" s="88" t="s">
        <v>631</v>
      </c>
      <c r="V2282" s="88" t="s">
        <v>11984</v>
      </c>
      <c r="W2282" s="78" t="s">
        <v>11986</v>
      </c>
      <c r="X2282" s="83">
        <v>45033.560115740744</v>
      </c>
      <c r="Y2282" s="88" t="s">
        <v>1692</v>
      </c>
      <c r="Z2282" s="88" t="b">
        <v>0</v>
      </c>
      <c r="AA2282" s="88" t="b">
        <v>0</v>
      </c>
      <c r="AB2282" s="88"/>
      <c r="AC2282" s="88">
        <v>5</v>
      </c>
      <c r="AD2282" s="88">
        <v>0</v>
      </c>
      <c r="AE2282" s="88" t="s">
        <v>1693</v>
      </c>
      <c r="AF2282" s="88" t="b">
        <v>0</v>
      </c>
      <c r="AG2282" s="88" t="b">
        <v>0</v>
      </c>
      <c r="AH2282" s="88"/>
      <c r="AI2282" s="88"/>
      <c r="AJ2282" s="88"/>
      <c r="AK2282" s="88" t="s">
        <v>11977</v>
      </c>
      <c r="AL2282" s="88" t="s">
        <v>11978</v>
      </c>
      <c r="AM2282" s="88" t="s">
        <v>11977</v>
      </c>
      <c r="AN2282" s="88">
        <v>1</v>
      </c>
      <c r="AO2282" s="88" t="s">
        <v>11967</v>
      </c>
      <c r="AP2282" s="88" t="b">
        <v>0</v>
      </c>
      <c r="AQ2282" s="88" t="b">
        <v>0</v>
      </c>
      <c r="AR2282" s="88"/>
      <c r="AS2282" s="88" t="b">
        <v>0</v>
      </c>
      <c r="AT2282" s="88">
        <v>2</v>
      </c>
      <c r="AU2282" s="88">
        <v>1</v>
      </c>
    </row>
    <row r="2283" spans="1:47" ht="15" customHeight="1" x14ac:dyDescent="0.3">
      <c r="A2283" s="46" t="s">
        <v>1571</v>
      </c>
      <c r="B2283" s="46" t="s">
        <v>631</v>
      </c>
      <c r="C2283" s="50"/>
      <c r="D2283" s="51"/>
      <c r="E2283" s="81"/>
      <c r="F2283" s="52"/>
      <c r="G2283" s="50"/>
      <c r="H2283" s="54"/>
      <c r="I2283" s="53"/>
      <c r="J2283" s="53"/>
      <c r="K2283" s="65"/>
      <c r="L2283" s="79"/>
      <c r="M2283" s="79"/>
      <c r="N2283" s="60"/>
      <c r="O2283" s="88" t="s">
        <v>1686</v>
      </c>
      <c r="P2283" s="83">
        <v>45033.552361111113</v>
      </c>
      <c r="Q2283" s="88" t="s">
        <v>11987</v>
      </c>
      <c r="R2283" s="88"/>
      <c r="S2283" s="88" t="s">
        <v>11977</v>
      </c>
      <c r="T2283" s="88" t="s">
        <v>4674</v>
      </c>
      <c r="U2283" s="88" t="s">
        <v>11970</v>
      </c>
      <c r="V2283" s="88" t="s">
        <v>11978</v>
      </c>
      <c r="W2283" s="78" t="s">
        <v>11988</v>
      </c>
      <c r="X2283" s="83">
        <v>45033.552361111113</v>
      </c>
      <c r="Y2283" s="88" t="s">
        <v>1692</v>
      </c>
      <c r="Z2283" s="88" t="b">
        <v>0</v>
      </c>
      <c r="AA2283" s="88" t="b">
        <v>0</v>
      </c>
      <c r="AB2283" s="88"/>
      <c r="AC2283" s="88">
        <v>8</v>
      </c>
      <c r="AD2283" s="88">
        <v>0</v>
      </c>
      <c r="AE2283" s="88" t="s">
        <v>1693</v>
      </c>
      <c r="AF2283" s="88" t="b">
        <v>0</v>
      </c>
      <c r="AG2283" s="88" t="b">
        <v>0</v>
      </c>
      <c r="AH2283" s="88"/>
      <c r="AI2283" s="88"/>
      <c r="AJ2283" s="88"/>
      <c r="AK2283" s="88" t="s">
        <v>11989</v>
      </c>
      <c r="AL2283" s="88" t="s">
        <v>11990</v>
      </c>
      <c r="AM2283" s="88" t="s">
        <v>11989</v>
      </c>
      <c r="AN2283" s="88">
        <v>2</v>
      </c>
      <c r="AO2283" s="88" t="s">
        <v>11967</v>
      </c>
      <c r="AP2283" s="88" t="b">
        <v>0</v>
      </c>
      <c r="AQ2283" s="88" t="b">
        <v>0</v>
      </c>
      <c r="AR2283" s="88"/>
      <c r="AS2283" s="88" t="b">
        <v>0</v>
      </c>
      <c r="AT2283" s="88">
        <v>1</v>
      </c>
      <c r="AU2283" s="88">
        <v>2</v>
      </c>
    </row>
    <row r="2284" spans="1:47" ht="15" customHeight="1" x14ac:dyDescent="0.3">
      <c r="A2284" s="46" t="s">
        <v>1572</v>
      </c>
      <c r="B2284" s="46" t="s">
        <v>634</v>
      </c>
      <c r="C2284" s="50"/>
      <c r="D2284" s="51"/>
      <c r="E2284" s="81"/>
      <c r="F2284" s="52"/>
      <c r="G2284" s="50"/>
      <c r="H2284" s="54"/>
      <c r="I2284" s="53"/>
      <c r="J2284" s="53"/>
      <c r="K2284" s="65"/>
      <c r="L2284" s="79"/>
      <c r="M2284" s="79"/>
      <c r="N2284" s="60"/>
      <c r="O2284" s="88" t="s">
        <v>1686</v>
      </c>
      <c r="P2284" s="83">
        <v>45034.386192129627</v>
      </c>
      <c r="Q2284" s="88" t="s">
        <v>11991</v>
      </c>
      <c r="R2284" s="88"/>
      <c r="S2284" s="88" t="s">
        <v>11992</v>
      </c>
      <c r="T2284" s="88" t="s">
        <v>4674</v>
      </c>
      <c r="U2284" s="88" t="s">
        <v>11993</v>
      </c>
      <c r="V2284" s="88" t="s">
        <v>11994</v>
      </c>
      <c r="W2284" s="78" t="s">
        <v>11995</v>
      </c>
      <c r="X2284" s="83">
        <v>45034.386192129627</v>
      </c>
      <c r="Y2284" s="88" t="s">
        <v>1692</v>
      </c>
      <c r="Z2284" s="88" t="b">
        <v>0</v>
      </c>
      <c r="AA2284" s="88" t="b">
        <v>0</v>
      </c>
      <c r="AB2284" s="88"/>
      <c r="AC2284" s="88">
        <v>1</v>
      </c>
      <c r="AD2284" s="88">
        <v>0</v>
      </c>
      <c r="AE2284" s="88" t="s">
        <v>1693</v>
      </c>
      <c r="AF2284" s="88" t="b">
        <v>0</v>
      </c>
      <c r="AG2284" s="88" t="b">
        <v>0</v>
      </c>
      <c r="AH2284" s="88"/>
      <c r="AI2284" s="88"/>
      <c r="AJ2284" s="88"/>
      <c r="AK2284" s="88" t="s">
        <v>11996</v>
      </c>
      <c r="AL2284" s="88" t="s">
        <v>11997</v>
      </c>
      <c r="AM2284" s="88" t="s">
        <v>11996</v>
      </c>
      <c r="AN2284" s="88">
        <v>0</v>
      </c>
      <c r="AO2284" s="88" t="s">
        <v>11967</v>
      </c>
      <c r="AP2284" s="88" t="b">
        <v>0</v>
      </c>
      <c r="AQ2284" s="88" t="b">
        <v>0</v>
      </c>
      <c r="AR2284" s="88"/>
      <c r="AS2284" s="88" t="b">
        <v>1</v>
      </c>
      <c r="AT2284" s="88">
        <v>7</v>
      </c>
      <c r="AU2284" s="88">
        <v>2</v>
      </c>
    </row>
    <row r="2285" spans="1:47" ht="15" customHeight="1" x14ac:dyDescent="0.3">
      <c r="A2285" s="46" t="s">
        <v>634</v>
      </c>
      <c r="B2285" s="46" t="s">
        <v>1572</v>
      </c>
      <c r="C2285" s="50"/>
      <c r="D2285" s="51"/>
      <c r="E2285" s="81"/>
      <c r="F2285" s="52"/>
      <c r="G2285" s="50"/>
      <c r="H2285" s="54"/>
      <c r="I2285" s="53"/>
      <c r="J2285" s="53"/>
      <c r="K2285" s="65"/>
      <c r="L2285" s="79"/>
      <c r="M2285" s="79"/>
      <c r="N2285" s="60"/>
      <c r="O2285" s="88" t="s">
        <v>1686</v>
      </c>
      <c r="P2285" s="83">
        <v>45033.705775462964</v>
      </c>
      <c r="Q2285" s="88" t="s">
        <v>11998</v>
      </c>
      <c r="R2285" s="88"/>
      <c r="S2285" s="88" t="s">
        <v>11996</v>
      </c>
      <c r="T2285" s="88" t="s">
        <v>4674</v>
      </c>
      <c r="U2285" s="88" t="s">
        <v>4732</v>
      </c>
      <c r="V2285" s="88" t="s">
        <v>11997</v>
      </c>
      <c r="W2285" s="78" t="s">
        <v>11999</v>
      </c>
      <c r="X2285" s="83">
        <v>45033.705775462964</v>
      </c>
      <c r="Y2285" s="88" t="s">
        <v>1692</v>
      </c>
      <c r="Z2285" s="88" t="b">
        <v>0</v>
      </c>
      <c r="AA2285" s="88" t="b">
        <v>0</v>
      </c>
      <c r="AB2285" s="88"/>
      <c r="AC2285" s="88">
        <v>9</v>
      </c>
      <c r="AD2285" s="88">
        <v>0</v>
      </c>
      <c r="AE2285" s="88" t="s">
        <v>1693</v>
      </c>
      <c r="AF2285" s="88" t="b">
        <v>0</v>
      </c>
      <c r="AG2285" s="88" t="b">
        <v>0</v>
      </c>
      <c r="AH2285" s="88"/>
      <c r="AI2285" s="88"/>
      <c r="AJ2285" s="88"/>
      <c r="AK2285" s="88" t="s">
        <v>12000</v>
      </c>
      <c r="AL2285" s="88" t="s">
        <v>12001</v>
      </c>
      <c r="AM2285" s="88" t="s">
        <v>12000</v>
      </c>
      <c r="AN2285" s="88">
        <v>1</v>
      </c>
      <c r="AO2285" s="88" t="s">
        <v>11967</v>
      </c>
      <c r="AP2285" s="88" t="b">
        <v>0</v>
      </c>
      <c r="AQ2285" s="88" t="b">
        <v>0</v>
      </c>
      <c r="AR2285" s="88"/>
      <c r="AS2285" s="88" t="b">
        <v>0</v>
      </c>
      <c r="AT2285" s="88">
        <v>6</v>
      </c>
      <c r="AU2285" s="88">
        <v>2</v>
      </c>
    </row>
    <row r="2286" spans="1:47" ht="15" customHeight="1" x14ac:dyDescent="0.3">
      <c r="A2286" s="46" t="s">
        <v>1572</v>
      </c>
      <c r="B2286" s="46" t="s">
        <v>634</v>
      </c>
      <c r="C2286" s="50"/>
      <c r="D2286" s="51"/>
      <c r="E2286" s="81"/>
      <c r="F2286" s="52"/>
      <c r="G2286" s="50"/>
      <c r="H2286" s="54"/>
      <c r="I2286" s="53"/>
      <c r="J2286" s="53"/>
      <c r="K2286" s="65"/>
      <c r="L2286" s="79"/>
      <c r="M2286" s="79"/>
      <c r="N2286" s="60"/>
      <c r="O2286" s="88" t="s">
        <v>1686</v>
      </c>
      <c r="P2286" s="83">
        <v>45033.661006944443</v>
      </c>
      <c r="Q2286" s="88" t="s">
        <v>12002</v>
      </c>
      <c r="R2286" s="88"/>
      <c r="S2286" s="88" t="s">
        <v>12000</v>
      </c>
      <c r="T2286" s="88" t="s">
        <v>4674</v>
      </c>
      <c r="U2286" s="88" t="s">
        <v>11993</v>
      </c>
      <c r="V2286" s="88" t="s">
        <v>12001</v>
      </c>
      <c r="W2286" s="78" t="s">
        <v>12003</v>
      </c>
      <c r="X2286" s="83">
        <v>45033.661006944443</v>
      </c>
      <c r="Y2286" s="88" t="s">
        <v>1692</v>
      </c>
      <c r="Z2286" s="88" t="b">
        <v>0</v>
      </c>
      <c r="AA2286" s="88" t="b">
        <v>0</v>
      </c>
      <c r="AB2286" s="88"/>
      <c r="AC2286" s="88">
        <v>0</v>
      </c>
      <c r="AD2286" s="88">
        <v>0</v>
      </c>
      <c r="AE2286" s="88" t="s">
        <v>1693</v>
      </c>
      <c r="AF2286" s="88" t="b">
        <v>0</v>
      </c>
      <c r="AG2286" s="88" t="b">
        <v>0</v>
      </c>
      <c r="AH2286" s="88"/>
      <c r="AI2286" s="88"/>
      <c r="AJ2286" s="88"/>
      <c r="AK2286" s="88" t="s">
        <v>12004</v>
      </c>
      <c r="AL2286" s="88" t="s">
        <v>12005</v>
      </c>
      <c r="AM2286" s="88" t="s">
        <v>12004</v>
      </c>
      <c r="AN2286" s="88">
        <v>1</v>
      </c>
      <c r="AO2286" s="88" t="s">
        <v>11967</v>
      </c>
      <c r="AP2286" s="88" t="b">
        <v>0</v>
      </c>
      <c r="AQ2286" s="88" t="b">
        <v>0</v>
      </c>
      <c r="AR2286" s="88"/>
      <c r="AS2286" s="88" t="b">
        <v>0</v>
      </c>
      <c r="AT2286" s="88">
        <v>5</v>
      </c>
      <c r="AU2286" s="88">
        <v>2</v>
      </c>
    </row>
    <row r="2287" spans="1:47" ht="15" customHeight="1" x14ac:dyDescent="0.3">
      <c r="A2287" s="46" t="s">
        <v>634</v>
      </c>
      <c r="B2287" s="46" t="s">
        <v>1572</v>
      </c>
      <c r="C2287" s="50"/>
      <c r="D2287" s="51"/>
      <c r="E2287" s="81"/>
      <c r="F2287" s="52"/>
      <c r="G2287" s="50"/>
      <c r="H2287" s="54"/>
      <c r="I2287" s="53"/>
      <c r="J2287" s="53"/>
      <c r="K2287" s="65"/>
      <c r="L2287" s="79"/>
      <c r="M2287" s="79"/>
      <c r="N2287" s="60"/>
      <c r="O2287" s="88" t="s">
        <v>1686</v>
      </c>
      <c r="P2287" s="83">
        <v>45033.642141203702</v>
      </c>
      <c r="Q2287" s="88" t="s">
        <v>12006</v>
      </c>
      <c r="R2287" s="88"/>
      <c r="S2287" s="88" t="s">
        <v>12004</v>
      </c>
      <c r="T2287" s="88" t="s">
        <v>4674</v>
      </c>
      <c r="U2287" s="88" t="s">
        <v>4732</v>
      </c>
      <c r="V2287" s="88" t="s">
        <v>12005</v>
      </c>
      <c r="W2287" s="78" t="s">
        <v>12007</v>
      </c>
      <c r="X2287" s="83">
        <v>45033.642141203702</v>
      </c>
      <c r="Y2287" s="88" t="s">
        <v>1692</v>
      </c>
      <c r="Z2287" s="88" t="b">
        <v>0</v>
      </c>
      <c r="AA2287" s="88" t="b">
        <v>0</v>
      </c>
      <c r="AB2287" s="88"/>
      <c r="AC2287" s="88">
        <v>5</v>
      </c>
      <c r="AD2287" s="88">
        <v>0</v>
      </c>
      <c r="AE2287" s="88" t="s">
        <v>1693</v>
      </c>
      <c r="AF2287" s="88" t="b">
        <v>0</v>
      </c>
      <c r="AG2287" s="88" t="b">
        <v>0</v>
      </c>
      <c r="AH2287" s="88"/>
      <c r="AI2287" s="88"/>
      <c r="AJ2287" s="88"/>
      <c r="AK2287" s="88" t="s">
        <v>12008</v>
      </c>
      <c r="AL2287" s="88" t="s">
        <v>12009</v>
      </c>
      <c r="AM2287" s="88" t="s">
        <v>12008</v>
      </c>
      <c r="AN2287" s="88">
        <v>1</v>
      </c>
      <c r="AO2287" s="88" t="s">
        <v>11967</v>
      </c>
      <c r="AP2287" s="88" t="b">
        <v>0</v>
      </c>
      <c r="AQ2287" s="88" t="b">
        <v>0</v>
      </c>
      <c r="AR2287" s="88"/>
      <c r="AS2287" s="88" t="b">
        <v>0</v>
      </c>
      <c r="AT2287" s="88">
        <v>4</v>
      </c>
      <c r="AU2287" s="88">
        <v>2</v>
      </c>
    </row>
    <row r="2288" spans="1:47" ht="15" customHeight="1" x14ac:dyDescent="0.3">
      <c r="A2288" s="46" t="s">
        <v>1573</v>
      </c>
      <c r="B2288" s="46" t="s">
        <v>1572</v>
      </c>
      <c r="C2288" s="50"/>
      <c r="D2288" s="51"/>
      <c r="E2288" s="81"/>
      <c r="F2288" s="52"/>
      <c r="G2288" s="50"/>
      <c r="H2288" s="54"/>
      <c r="I2288" s="53"/>
      <c r="J2288" s="53"/>
      <c r="K2288" s="65"/>
      <c r="L2288" s="79"/>
      <c r="M2288" s="79"/>
      <c r="N2288" s="60"/>
      <c r="O2288" s="88" t="s">
        <v>1686</v>
      </c>
      <c r="P2288" s="83">
        <v>45033.690949074073</v>
      </c>
      <c r="Q2288" s="88" t="s">
        <v>12010</v>
      </c>
      <c r="R2288" s="88"/>
      <c r="S2288" s="88" t="s">
        <v>12011</v>
      </c>
      <c r="T2288" s="88" t="s">
        <v>4674</v>
      </c>
      <c r="U2288" s="88" t="s">
        <v>1573</v>
      </c>
      <c r="V2288" s="88" t="s">
        <v>12012</v>
      </c>
      <c r="W2288" s="78" t="s">
        <v>12013</v>
      </c>
      <c r="X2288" s="83">
        <v>45033.690949074073</v>
      </c>
      <c r="Y2288" s="88" t="s">
        <v>1692</v>
      </c>
      <c r="Z2288" s="88" t="b">
        <v>0</v>
      </c>
      <c r="AA2288" s="88" t="b">
        <v>0</v>
      </c>
      <c r="AB2288" s="88"/>
      <c r="AC2288" s="88">
        <v>11</v>
      </c>
      <c r="AD2288" s="88">
        <v>0</v>
      </c>
      <c r="AE2288" s="88" t="s">
        <v>1693</v>
      </c>
      <c r="AF2288" s="88" t="b">
        <v>0</v>
      </c>
      <c r="AG2288" s="88" t="b">
        <v>0</v>
      </c>
      <c r="AH2288" s="88"/>
      <c r="AI2288" s="88"/>
      <c r="AJ2288" s="88"/>
      <c r="AK2288" s="88" t="s">
        <v>12008</v>
      </c>
      <c r="AL2288" s="88" t="s">
        <v>12009</v>
      </c>
      <c r="AM2288" s="88" t="s">
        <v>12008</v>
      </c>
      <c r="AN2288" s="88">
        <v>0</v>
      </c>
      <c r="AO2288" s="88" t="s">
        <v>11967</v>
      </c>
      <c r="AP2288" s="88" t="b">
        <v>0</v>
      </c>
      <c r="AQ2288" s="88" t="b">
        <v>0</v>
      </c>
      <c r="AR2288" s="88"/>
      <c r="AS2288" s="88" t="b">
        <v>0</v>
      </c>
      <c r="AT2288" s="88">
        <v>4</v>
      </c>
      <c r="AU2288" s="88">
        <v>1</v>
      </c>
    </row>
    <row r="2289" spans="1:47" ht="15" customHeight="1" x14ac:dyDescent="0.3">
      <c r="A2289" s="46" t="s">
        <v>1574</v>
      </c>
      <c r="B2289" s="46" t="s">
        <v>1572</v>
      </c>
      <c r="C2289" s="50"/>
      <c r="D2289" s="51"/>
      <c r="E2289" s="81"/>
      <c r="F2289" s="52"/>
      <c r="G2289" s="50"/>
      <c r="H2289" s="54"/>
      <c r="I2289" s="53"/>
      <c r="J2289" s="53"/>
      <c r="K2289" s="65"/>
      <c r="L2289" s="79"/>
      <c r="M2289" s="79"/>
      <c r="N2289" s="60"/>
      <c r="O2289" s="88" t="s">
        <v>1686</v>
      </c>
      <c r="P2289" s="83">
        <v>45034.3440162037</v>
      </c>
      <c r="Q2289" s="88" t="s">
        <v>12014</v>
      </c>
      <c r="R2289" s="88"/>
      <c r="S2289" s="88" t="s">
        <v>12015</v>
      </c>
      <c r="T2289" s="88" t="s">
        <v>4674</v>
      </c>
      <c r="U2289" s="88" t="s">
        <v>1574</v>
      </c>
      <c r="V2289" s="88" t="s">
        <v>12016</v>
      </c>
      <c r="W2289" s="78" t="s">
        <v>12017</v>
      </c>
      <c r="X2289" s="83">
        <v>45034.3440162037</v>
      </c>
      <c r="Y2289" s="88" t="s">
        <v>1692</v>
      </c>
      <c r="Z2289" s="88" t="b">
        <v>0</v>
      </c>
      <c r="AA2289" s="88" t="b">
        <v>0</v>
      </c>
      <c r="AB2289" s="88"/>
      <c r="AC2289" s="88">
        <v>2</v>
      </c>
      <c r="AD2289" s="88">
        <v>0</v>
      </c>
      <c r="AE2289" s="88" t="s">
        <v>1693</v>
      </c>
      <c r="AF2289" s="88" t="b">
        <v>0</v>
      </c>
      <c r="AG2289" s="88" t="b">
        <v>0</v>
      </c>
      <c r="AH2289" s="88"/>
      <c r="AI2289" s="88"/>
      <c r="AJ2289" s="88"/>
      <c r="AK2289" s="88" t="s">
        <v>12008</v>
      </c>
      <c r="AL2289" s="88" t="s">
        <v>12009</v>
      </c>
      <c r="AM2289" s="88" t="s">
        <v>12008</v>
      </c>
      <c r="AN2289" s="88">
        <v>0</v>
      </c>
      <c r="AO2289" s="88" t="s">
        <v>11967</v>
      </c>
      <c r="AP2289" s="88" t="b">
        <v>0</v>
      </c>
      <c r="AQ2289" s="88" t="b">
        <v>0</v>
      </c>
      <c r="AR2289" s="88"/>
      <c r="AS2289" s="88" t="b">
        <v>0</v>
      </c>
      <c r="AT2289" s="88">
        <v>4</v>
      </c>
      <c r="AU2289" s="88">
        <v>1</v>
      </c>
    </row>
    <row r="2290" spans="1:47" ht="15" customHeight="1" x14ac:dyDescent="0.3">
      <c r="A2290" s="46" t="s">
        <v>1572</v>
      </c>
      <c r="B2290" s="46" t="s">
        <v>1574</v>
      </c>
      <c r="C2290" s="50"/>
      <c r="D2290" s="51"/>
      <c r="E2290" s="81"/>
      <c r="F2290" s="52"/>
      <c r="G2290" s="50"/>
      <c r="H2290" s="54"/>
      <c r="I2290" s="53"/>
      <c r="J2290" s="53"/>
      <c r="K2290" s="65"/>
      <c r="L2290" s="79"/>
      <c r="M2290" s="79"/>
      <c r="N2290" s="60"/>
      <c r="O2290" s="88" t="s">
        <v>1686</v>
      </c>
      <c r="P2290" s="83">
        <v>45033.600474537037</v>
      </c>
      <c r="Q2290" s="88" t="s">
        <v>12018</v>
      </c>
      <c r="R2290" s="88"/>
      <c r="S2290" s="88" t="s">
        <v>12008</v>
      </c>
      <c r="T2290" s="88" t="s">
        <v>4674</v>
      </c>
      <c r="U2290" s="88" t="s">
        <v>11993</v>
      </c>
      <c r="V2290" s="88" t="s">
        <v>12009</v>
      </c>
      <c r="W2290" s="78" t="s">
        <v>12019</v>
      </c>
      <c r="X2290" s="83">
        <v>45033.600474537037</v>
      </c>
      <c r="Y2290" s="88" t="s">
        <v>1692</v>
      </c>
      <c r="Z2290" s="88" t="b">
        <v>0</v>
      </c>
      <c r="AA2290" s="88" t="b">
        <v>0</v>
      </c>
      <c r="AB2290" s="88"/>
      <c r="AC2290" s="88">
        <v>2</v>
      </c>
      <c r="AD2290" s="88">
        <v>0</v>
      </c>
      <c r="AE2290" s="88" t="s">
        <v>1693</v>
      </c>
      <c r="AF2290" s="88" t="b">
        <v>0</v>
      </c>
      <c r="AG2290" s="88" t="b">
        <v>0</v>
      </c>
      <c r="AH2290" s="88"/>
      <c r="AI2290" s="88"/>
      <c r="AJ2290" s="88"/>
      <c r="AK2290" s="88" t="s">
        <v>12020</v>
      </c>
      <c r="AL2290" s="88" t="s">
        <v>12021</v>
      </c>
      <c r="AM2290" s="88" t="s">
        <v>12020</v>
      </c>
      <c r="AN2290" s="88">
        <v>3</v>
      </c>
      <c r="AO2290" s="88" t="s">
        <v>11967</v>
      </c>
      <c r="AP2290" s="88" t="b">
        <v>0</v>
      </c>
      <c r="AQ2290" s="88" t="b">
        <v>0</v>
      </c>
      <c r="AR2290" s="88"/>
      <c r="AS2290" s="88" t="b">
        <v>0</v>
      </c>
      <c r="AT2290" s="88">
        <v>3</v>
      </c>
      <c r="AU2290" s="88">
        <v>1</v>
      </c>
    </row>
    <row r="2291" spans="1:47" ht="15" customHeight="1" x14ac:dyDescent="0.3">
      <c r="A2291" s="46" t="s">
        <v>1575</v>
      </c>
      <c r="B2291" s="46" t="s">
        <v>630</v>
      </c>
      <c r="C2291" s="50"/>
      <c r="D2291" s="51"/>
      <c r="E2291" s="81"/>
      <c r="F2291" s="52"/>
      <c r="G2291" s="50"/>
      <c r="H2291" s="54"/>
      <c r="I2291" s="53"/>
      <c r="J2291" s="53"/>
      <c r="K2291" s="65"/>
      <c r="L2291" s="79"/>
      <c r="M2291" s="79"/>
      <c r="N2291" s="60"/>
      <c r="O2291" s="88" t="s">
        <v>1686</v>
      </c>
      <c r="P2291" s="83">
        <v>45033.812777777777</v>
      </c>
      <c r="Q2291" s="88" t="s">
        <v>12022</v>
      </c>
      <c r="R2291" s="88"/>
      <c r="S2291" s="88" t="s">
        <v>12023</v>
      </c>
      <c r="T2291" s="88" t="s">
        <v>4674</v>
      </c>
      <c r="U2291" s="88" t="s">
        <v>1575</v>
      </c>
      <c r="V2291" s="88" t="s">
        <v>12024</v>
      </c>
      <c r="W2291" s="78" t="s">
        <v>12025</v>
      </c>
      <c r="X2291" s="83">
        <v>45033.812777777777</v>
      </c>
      <c r="Y2291" s="88" t="s">
        <v>1692</v>
      </c>
      <c r="Z2291" s="88" t="b">
        <v>0</v>
      </c>
      <c r="AA2291" s="88" t="b">
        <v>0</v>
      </c>
      <c r="AB2291" s="88"/>
      <c r="AC2291" s="88">
        <v>4</v>
      </c>
      <c r="AD2291" s="88">
        <v>0</v>
      </c>
      <c r="AE2291" s="88" t="s">
        <v>1693</v>
      </c>
      <c r="AF2291" s="88" t="b">
        <v>0</v>
      </c>
      <c r="AG2291" s="88" t="b">
        <v>0</v>
      </c>
      <c r="AH2291" s="88"/>
      <c r="AI2291" s="88"/>
      <c r="AJ2291" s="88"/>
      <c r="AK2291" s="88" t="s">
        <v>12026</v>
      </c>
      <c r="AL2291" s="88" t="s">
        <v>12027</v>
      </c>
      <c r="AM2291" s="88" t="s">
        <v>12026</v>
      </c>
      <c r="AN2291" s="88">
        <v>0</v>
      </c>
      <c r="AO2291" s="88" t="s">
        <v>11967</v>
      </c>
      <c r="AP2291" s="88" t="b">
        <v>0</v>
      </c>
      <c r="AQ2291" s="88" t="b">
        <v>1</v>
      </c>
      <c r="AR2291" s="88"/>
      <c r="AS2291" s="88" t="b">
        <v>0</v>
      </c>
      <c r="AT2291" s="88">
        <v>4</v>
      </c>
      <c r="AU2291" s="88">
        <v>1</v>
      </c>
    </row>
    <row r="2292" spans="1:47" ht="15" customHeight="1" x14ac:dyDescent="0.3">
      <c r="A2292" s="46" t="s">
        <v>1576</v>
      </c>
      <c r="B2292" s="46" t="s">
        <v>1574</v>
      </c>
      <c r="C2292" s="50"/>
      <c r="D2292" s="51"/>
      <c r="E2292" s="81"/>
      <c r="F2292" s="52"/>
      <c r="G2292" s="50"/>
      <c r="H2292" s="54"/>
      <c r="I2292" s="53"/>
      <c r="J2292" s="53"/>
      <c r="K2292" s="65"/>
      <c r="L2292" s="79"/>
      <c r="M2292" s="79"/>
      <c r="N2292" s="60"/>
      <c r="O2292" s="88" t="s">
        <v>1686</v>
      </c>
      <c r="P2292" s="83">
        <v>45033.682106481479</v>
      </c>
      <c r="Q2292" s="88" t="s">
        <v>12028</v>
      </c>
      <c r="R2292" s="88"/>
      <c r="S2292" s="88" t="s">
        <v>12029</v>
      </c>
      <c r="T2292" s="88" t="s">
        <v>4674</v>
      </c>
      <c r="U2292" s="88" t="s">
        <v>1576</v>
      </c>
      <c r="V2292" s="88" t="s">
        <v>12030</v>
      </c>
      <c r="W2292" s="78" t="s">
        <v>12031</v>
      </c>
      <c r="X2292" s="83">
        <v>45033.682106481479</v>
      </c>
      <c r="Y2292" s="88" t="s">
        <v>1692</v>
      </c>
      <c r="Z2292" s="88" t="b">
        <v>0</v>
      </c>
      <c r="AA2292" s="88" t="b">
        <v>0</v>
      </c>
      <c r="AB2292" s="88"/>
      <c r="AC2292" s="88">
        <v>-7</v>
      </c>
      <c r="AD2292" s="88">
        <v>0</v>
      </c>
      <c r="AE2292" s="88" t="s">
        <v>1693</v>
      </c>
      <c r="AF2292" s="88" t="b">
        <v>0</v>
      </c>
      <c r="AG2292" s="88" t="b">
        <v>0</v>
      </c>
      <c r="AH2292" s="88"/>
      <c r="AI2292" s="88"/>
      <c r="AJ2292" s="88"/>
      <c r="AK2292" s="88" t="s">
        <v>12032</v>
      </c>
      <c r="AL2292" s="88" t="s">
        <v>12033</v>
      </c>
      <c r="AM2292" s="88" t="s">
        <v>12032</v>
      </c>
      <c r="AN2292" s="88">
        <v>0</v>
      </c>
      <c r="AO2292" s="88" t="s">
        <v>11967</v>
      </c>
      <c r="AP2292" s="88" t="b">
        <v>0</v>
      </c>
      <c r="AQ2292" s="88" t="b">
        <v>1</v>
      </c>
      <c r="AR2292" s="88" t="s">
        <v>2082</v>
      </c>
      <c r="AS2292" s="88" t="b">
        <v>0</v>
      </c>
      <c r="AT2292" s="88">
        <v>4</v>
      </c>
      <c r="AU2292" s="88">
        <v>2</v>
      </c>
    </row>
    <row r="2293" spans="1:47" ht="15" customHeight="1" x14ac:dyDescent="0.3">
      <c r="A2293" s="46" t="s">
        <v>1574</v>
      </c>
      <c r="B2293" s="46" t="s">
        <v>631</v>
      </c>
      <c r="C2293" s="50"/>
      <c r="D2293" s="51"/>
      <c r="E2293" s="81"/>
      <c r="F2293" s="52"/>
      <c r="G2293" s="50"/>
      <c r="H2293" s="54"/>
      <c r="I2293" s="53"/>
      <c r="J2293" s="53"/>
      <c r="K2293" s="65"/>
      <c r="L2293" s="79"/>
      <c r="M2293" s="79"/>
      <c r="N2293" s="60"/>
      <c r="O2293" s="88" t="s">
        <v>1686</v>
      </c>
      <c r="P2293" s="83">
        <v>45033.589837962965</v>
      </c>
      <c r="Q2293" s="88" t="s">
        <v>12034</v>
      </c>
      <c r="R2293" s="88"/>
      <c r="S2293" s="88" t="s">
        <v>12032</v>
      </c>
      <c r="T2293" s="88" t="s">
        <v>4674</v>
      </c>
      <c r="U2293" s="88" t="s">
        <v>1574</v>
      </c>
      <c r="V2293" s="88" t="s">
        <v>12033</v>
      </c>
      <c r="W2293" s="78" t="s">
        <v>12035</v>
      </c>
      <c r="X2293" s="83">
        <v>45033.589837962965</v>
      </c>
      <c r="Y2293" s="88" t="s">
        <v>1692</v>
      </c>
      <c r="Z2293" s="88" t="b">
        <v>0</v>
      </c>
      <c r="AA2293" s="88" t="b">
        <v>0</v>
      </c>
      <c r="AB2293" s="88"/>
      <c r="AC2293" s="88">
        <v>5</v>
      </c>
      <c r="AD2293" s="88">
        <v>0</v>
      </c>
      <c r="AE2293" s="88" t="s">
        <v>1693</v>
      </c>
      <c r="AF2293" s="88" t="b">
        <v>0</v>
      </c>
      <c r="AG2293" s="88" t="b">
        <v>0</v>
      </c>
      <c r="AH2293" s="88"/>
      <c r="AI2293" s="88"/>
      <c r="AJ2293" s="88"/>
      <c r="AK2293" s="88" t="s">
        <v>12036</v>
      </c>
      <c r="AL2293" s="88" t="s">
        <v>12037</v>
      </c>
      <c r="AM2293" s="88" t="s">
        <v>12036</v>
      </c>
      <c r="AN2293" s="88">
        <v>1</v>
      </c>
      <c r="AO2293" s="88" t="s">
        <v>11967</v>
      </c>
      <c r="AP2293" s="88" t="b">
        <v>0</v>
      </c>
      <c r="AQ2293" s="88" t="b">
        <v>0</v>
      </c>
      <c r="AR2293" s="88"/>
      <c r="AS2293" s="88" t="b">
        <v>0</v>
      </c>
      <c r="AT2293" s="88">
        <v>3</v>
      </c>
      <c r="AU2293" s="88">
        <v>1</v>
      </c>
    </row>
    <row r="2294" spans="1:47" ht="15" customHeight="1" x14ac:dyDescent="0.3">
      <c r="A2294" s="46" t="s">
        <v>630</v>
      </c>
      <c r="B2294" s="46" t="s">
        <v>1574</v>
      </c>
      <c r="C2294" s="50"/>
      <c r="D2294" s="51"/>
      <c r="E2294" s="81"/>
      <c r="F2294" s="52"/>
      <c r="G2294" s="50"/>
      <c r="H2294" s="54"/>
      <c r="I2294" s="53"/>
      <c r="J2294" s="53"/>
      <c r="K2294" s="65"/>
      <c r="L2294" s="79"/>
      <c r="M2294" s="79"/>
      <c r="N2294" s="60"/>
      <c r="O2294" s="88" t="s">
        <v>1686</v>
      </c>
      <c r="P2294" s="83">
        <v>45033.611493055556</v>
      </c>
      <c r="Q2294" s="88" t="s">
        <v>12038</v>
      </c>
      <c r="R2294" s="88"/>
      <c r="S2294" s="88" t="s">
        <v>12026</v>
      </c>
      <c r="T2294" s="88" t="s">
        <v>4674</v>
      </c>
      <c r="U2294" s="88" t="s">
        <v>630</v>
      </c>
      <c r="V2294" s="88" t="s">
        <v>12027</v>
      </c>
      <c r="W2294" s="78" t="s">
        <v>12039</v>
      </c>
      <c r="X2294" s="83">
        <v>45033.611493055556</v>
      </c>
      <c r="Y2294" s="88" t="s">
        <v>1692</v>
      </c>
      <c r="Z2294" s="88" t="b">
        <v>0</v>
      </c>
      <c r="AA2294" s="88" t="b">
        <v>0</v>
      </c>
      <c r="AB2294" s="88"/>
      <c r="AC2294" s="88">
        <v>3</v>
      </c>
      <c r="AD2294" s="88">
        <v>0</v>
      </c>
      <c r="AE2294" s="88" t="s">
        <v>1693</v>
      </c>
      <c r="AF2294" s="88" t="b">
        <v>0</v>
      </c>
      <c r="AG2294" s="88" t="b">
        <v>0</v>
      </c>
      <c r="AH2294" s="88"/>
      <c r="AI2294" s="88"/>
      <c r="AJ2294" s="88"/>
      <c r="AK2294" s="88" t="s">
        <v>12020</v>
      </c>
      <c r="AL2294" s="88" t="s">
        <v>12021</v>
      </c>
      <c r="AM2294" s="88" t="s">
        <v>12020</v>
      </c>
      <c r="AN2294" s="88">
        <v>1</v>
      </c>
      <c r="AO2294" s="88" t="s">
        <v>11967</v>
      </c>
      <c r="AP2294" s="88" t="b">
        <v>0</v>
      </c>
      <c r="AQ2294" s="88" t="b">
        <v>0</v>
      </c>
      <c r="AR2294" s="88"/>
      <c r="AS2294" s="88" t="b">
        <v>0</v>
      </c>
      <c r="AT2294" s="88">
        <v>3</v>
      </c>
      <c r="AU2294" s="88">
        <v>1</v>
      </c>
    </row>
    <row r="2295" spans="1:47" ht="15" customHeight="1" x14ac:dyDescent="0.3">
      <c r="A2295" s="46" t="s">
        <v>1576</v>
      </c>
      <c r="B2295" s="46" t="s">
        <v>1574</v>
      </c>
      <c r="C2295" s="50"/>
      <c r="D2295" s="51"/>
      <c r="E2295" s="81"/>
      <c r="F2295" s="52"/>
      <c r="G2295" s="50"/>
      <c r="H2295" s="54"/>
      <c r="I2295" s="53"/>
      <c r="J2295" s="53"/>
      <c r="K2295" s="65"/>
      <c r="L2295" s="79"/>
      <c r="M2295" s="79"/>
      <c r="N2295" s="60"/>
      <c r="O2295" s="88" t="s">
        <v>1686</v>
      </c>
      <c r="P2295" s="83">
        <v>45033.683692129627</v>
      </c>
      <c r="Q2295" s="88" t="s">
        <v>12040</v>
      </c>
      <c r="R2295" s="88"/>
      <c r="S2295" s="88" t="s">
        <v>12041</v>
      </c>
      <c r="T2295" s="88" t="s">
        <v>4674</v>
      </c>
      <c r="U2295" s="88" t="s">
        <v>1576</v>
      </c>
      <c r="V2295" s="88" t="s">
        <v>12042</v>
      </c>
      <c r="W2295" s="78" t="s">
        <v>12043</v>
      </c>
      <c r="X2295" s="83">
        <v>45033.683692129627</v>
      </c>
      <c r="Y2295" s="88" t="s">
        <v>1692</v>
      </c>
      <c r="Z2295" s="88" t="b">
        <v>0</v>
      </c>
      <c r="AA2295" s="88" t="b">
        <v>0</v>
      </c>
      <c r="AB2295" s="88"/>
      <c r="AC2295" s="88">
        <v>6</v>
      </c>
      <c r="AD2295" s="88">
        <v>0</v>
      </c>
      <c r="AE2295" s="88" t="s">
        <v>1693</v>
      </c>
      <c r="AF2295" s="88" t="b">
        <v>0</v>
      </c>
      <c r="AG2295" s="88" t="b">
        <v>0</v>
      </c>
      <c r="AH2295" s="88"/>
      <c r="AI2295" s="88"/>
      <c r="AJ2295" s="88"/>
      <c r="AK2295" s="88" t="s">
        <v>12020</v>
      </c>
      <c r="AL2295" s="88" t="s">
        <v>12021</v>
      </c>
      <c r="AM2295" s="88" t="s">
        <v>12020</v>
      </c>
      <c r="AN2295" s="88">
        <v>0</v>
      </c>
      <c r="AO2295" s="88" t="s">
        <v>11967</v>
      </c>
      <c r="AP2295" s="88" t="b">
        <v>0</v>
      </c>
      <c r="AQ2295" s="88" t="b">
        <v>0</v>
      </c>
      <c r="AR2295" s="88"/>
      <c r="AS2295" s="88" t="b">
        <v>0</v>
      </c>
      <c r="AT2295" s="88">
        <v>3</v>
      </c>
      <c r="AU2295" s="88">
        <v>2</v>
      </c>
    </row>
    <row r="2296" spans="1:47" ht="15" customHeight="1" x14ac:dyDescent="0.3">
      <c r="A2296" s="46" t="s">
        <v>1574</v>
      </c>
      <c r="B2296" s="46" t="s">
        <v>630</v>
      </c>
      <c r="C2296" s="50"/>
      <c r="D2296" s="51"/>
      <c r="E2296" s="81"/>
      <c r="F2296" s="52"/>
      <c r="G2296" s="50"/>
      <c r="H2296" s="54"/>
      <c r="I2296" s="53"/>
      <c r="J2296" s="53"/>
      <c r="K2296" s="65"/>
      <c r="L2296" s="79"/>
      <c r="M2296" s="79"/>
      <c r="N2296" s="60"/>
      <c r="O2296" s="88" t="s">
        <v>1686</v>
      </c>
      <c r="P2296" s="83">
        <v>45033.591990740744</v>
      </c>
      <c r="Q2296" s="88" t="s">
        <v>12044</v>
      </c>
      <c r="R2296" s="88"/>
      <c r="S2296" s="88" t="s">
        <v>12020</v>
      </c>
      <c r="T2296" s="88" t="s">
        <v>4674</v>
      </c>
      <c r="U2296" s="88" t="s">
        <v>1574</v>
      </c>
      <c r="V2296" s="88" t="s">
        <v>12021</v>
      </c>
      <c r="W2296" s="78" t="s">
        <v>12045</v>
      </c>
      <c r="X2296" s="83">
        <v>45033.591990740744</v>
      </c>
      <c r="Y2296" s="88" t="s">
        <v>1692</v>
      </c>
      <c r="Z2296" s="88" t="b">
        <v>0</v>
      </c>
      <c r="AA2296" s="88" t="b">
        <v>0</v>
      </c>
      <c r="AB2296" s="88"/>
      <c r="AC2296" s="88">
        <v>10</v>
      </c>
      <c r="AD2296" s="88">
        <v>0</v>
      </c>
      <c r="AE2296" s="88" t="s">
        <v>1693</v>
      </c>
      <c r="AF2296" s="88" t="b">
        <v>0</v>
      </c>
      <c r="AG2296" s="88" t="b">
        <v>0</v>
      </c>
      <c r="AH2296" s="88"/>
      <c r="AI2296" s="88"/>
      <c r="AJ2296" s="88"/>
      <c r="AK2296" s="88" t="s">
        <v>12046</v>
      </c>
      <c r="AL2296" s="88" t="s">
        <v>12047</v>
      </c>
      <c r="AM2296" s="88" t="s">
        <v>12046</v>
      </c>
      <c r="AN2296" s="88">
        <v>3</v>
      </c>
      <c r="AO2296" s="88" t="s">
        <v>11967</v>
      </c>
      <c r="AP2296" s="88" t="b">
        <v>0</v>
      </c>
      <c r="AQ2296" s="88" t="b">
        <v>0</v>
      </c>
      <c r="AR2296" s="88"/>
      <c r="AS2296" s="88" t="b">
        <v>0</v>
      </c>
      <c r="AT2296" s="88">
        <v>2</v>
      </c>
      <c r="AU2296" s="88">
        <v>1</v>
      </c>
    </row>
    <row r="2297" spans="1:47" ht="15" customHeight="1" x14ac:dyDescent="0.3">
      <c r="A2297" s="46" t="s">
        <v>1577</v>
      </c>
      <c r="B2297" s="46" t="s">
        <v>631</v>
      </c>
      <c r="C2297" s="50"/>
      <c r="D2297" s="51"/>
      <c r="E2297" s="81"/>
      <c r="F2297" s="52"/>
      <c r="G2297" s="50"/>
      <c r="H2297" s="54"/>
      <c r="I2297" s="53"/>
      <c r="J2297" s="53"/>
      <c r="K2297" s="65"/>
      <c r="L2297" s="79"/>
      <c r="M2297" s="79"/>
      <c r="N2297" s="60"/>
      <c r="O2297" s="88" t="s">
        <v>1686</v>
      </c>
      <c r="P2297" s="83">
        <v>45033.66028935185</v>
      </c>
      <c r="Q2297" s="88" t="s">
        <v>12048</v>
      </c>
      <c r="R2297" s="88"/>
      <c r="S2297" s="88" t="s">
        <v>12049</v>
      </c>
      <c r="T2297" s="88" t="s">
        <v>4674</v>
      </c>
      <c r="U2297" s="88" t="s">
        <v>12050</v>
      </c>
      <c r="V2297" s="88" t="s">
        <v>12051</v>
      </c>
      <c r="W2297" s="78" t="s">
        <v>12052</v>
      </c>
      <c r="X2297" s="83">
        <v>45033.66028935185</v>
      </c>
      <c r="Y2297" s="88" t="s">
        <v>1692</v>
      </c>
      <c r="Z2297" s="88" t="b">
        <v>0</v>
      </c>
      <c r="AA2297" s="88" t="b">
        <v>0</v>
      </c>
      <c r="AB2297" s="88"/>
      <c r="AC2297" s="88">
        <v>3</v>
      </c>
      <c r="AD2297" s="88">
        <v>0</v>
      </c>
      <c r="AE2297" s="88" t="s">
        <v>1693</v>
      </c>
      <c r="AF2297" s="88" t="b">
        <v>0</v>
      </c>
      <c r="AG2297" s="88" t="b">
        <v>0</v>
      </c>
      <c r="AH2297" s="88"/>
      <c r="AI2297" s="88"/>
      <c r="AJ2297" s="88"/>
      <c r="AK2297" s="88" t="s">
        <v>11989</v>
      </c>
      <c r="AL2297" s="88" t="s">
        <v>11990</v>
      </c>
      <c r="AM2297" s="88" t="s">
        <v>11989</v>
      </c>
      <c r="AN2297" s="88">
        <v>0</v>
      </c>
      <c r="AO2297" s="88" t="s">
        <v>11967</v>
      </c>
      <c r="AP2297" s="88" t="b">
        <v>0</v>
      </c>
      <c r="AQ2297" s="88" t="b">
        <v>0</v>
      </c>
      <c r="AR2297" s="88"/>
      <c r="AS2297" s="88" t="b">
        <v>0</v>
      </c>
      <c r="AT2297" s="88">
        <v>1</v>
      </c>
      <c r="AU2297" s="88">
        <v>1</v>
      </c>
    </row>
    <row r="2298" spans="1:47" ht="15" customHeight="1" x14ac:dyDescent="0.3">
      <c r="A2298" s="46" t="s">
        <v>1578</v>
      </c>
      <c r="B2298" s="46" t="s">
        <v>631</v>
      </c>
      <c r="C2298" s="50"/>
      <c r="D2298" s="51"/>
      <c r="E2298" s="81"/>
      <c r="F2298" s="52"/>
      <c r="G2298" s="50"/>
      <c r="H2298" s="54"/>
      <c r="I2298" s="53"/>
      <c r="J2298" s="53"/>
      <c r="K2298" s="65"/>
      <c r="L2298" s="79"/>
      <c r="M2298" s="79"/>
      <c r="N2298" s="60"/>
      <c r="O2298" s="88" t="s">
        <v>1686</v>
      </c>
      <c r="P2298" s="83">
        <v>45033.688518518517</v>
      </c>
      <c r="Q2298" s="88" t="s">
        <v>12053</v>
      </c>
      <c r="R2298" s="88"/>
      <c r="S2298" s="88" t="s">
        <v>12054</v>
      </c>
      <c r="T2298" s="88" t="s">
        <v>4674</v>
      </c>
      <c r="U2298" s="88" t="s">
        <v>12055</v>
      </c>
      <c r="V2298" s="88" t="s">
        <v>12056</v>
      </c>
      <c r="W2298" s="78" t="s">
        <v>12057</v>
      </c>
      <c r="X2298" s="83">
        <v>45033.688518518517</v>
      </c>
      <c r="Y2298" s="88" t="s">
        <v>1692</v>
      </c>
      <c r="Z2298" s="88" t="b">
        <v>0</v>
      </c>
      <c r="AA2298" s="88" t="b">
        <v>0</v>
      </c>
      <c r="AB2298" s="88"/>
      <c r="AC2298" s="88">
        <v>6</v>
      </c>
      <c r="AD2298" s="88">
        <v>0</v>
      </c>
      <c r="AE2298" s="88" t="s">
        <v>1693</v>
      </c>
      <c r="AF2298" s="88" t="b">
        <v>0</v>
      </c>
      <c r="AG2298" s="88" t="b">
        <v>0</v>
      </c>
      <c r="AH2298" s="88"/>
      <c r="AI2298" s="88"/>
      <c r="AJ2298" s="88"/>
      <c r="AK2298" s="88" t="s">
        <v>11989</v>
      </c>
      <c r="AL2298" s="88" t="s">
        <v>11990</v>
      </c>
      <c r="AM2298" s="88" t="s">
        <v>11989</v>
      </c>
      <c r="AN2298" s="88">
        <v>0</v>
      </c>
      <c r="AO2298" s="88" t="s">
        <v>11967</v>
      </c>
      <c r="AP2298" s="88" t="b">
        <v>0</v>
      </c>
      <c r="AQ2298" s="88" t="b">
        <v>0</v>
      </c>
      <c r="AR2298" s="88"/>
      <c r="AS2298" s="88" t="b">
        <v>0</v>
      </c>
      <c r="AT2298" s="88">
        <v>1</v>
      </c>
      <c r="AU2298" s="88">
        <v>1</v>
      </c>
    </row>
    <row r="2299" spans="1:47" ht="15" customHeight="1" x14ac:dyDescent="0.3">
      <c r="A2299" s="46" t="s">
        <v>1579</v>
      </c>
      <c r="B2299" s="46" t="s">
        <v>631</v>
      </c>
      <c r="C2299" s="50"/>
      <c r="D2299" s="51"/>
      <c r="E2299" s="81"/>
      <c r="F2299" s="52"/>
      <c r="G2299" s="50"/>
      <c r="H2299" s="54"/>
      <c r="I2299" s="53"/>
      <c r="J2299" s="53"/>
      <c r="K2299" s="65"/>
      <c r="L2299" s="79"/>
      <c r="M2299" s="79"/>
      <c r="N2299" s="60"/>
      <c r="O2299" s="88" t="s">
        <v>1686</v>
      </c>
      <c r="P2299" s="83">
        <v>45033.891909722224</v>
      </c>
      <c r="Q2299" s="88" t="s">
        <v>12058</v>
      </c>
      <c r="R2299" s="88"/>
      <c r="S2299" s="88" t="s">
        <v>12059</v>
      </c>
      <c r="T2299" s="88" t="s">
        <v>4674</v>
      </c>
      <c r="U2299" s="88" t="s">
        <v>12060</v>
      </c>
      <c r="V2299" s="88" t="s">
        <v>12061</v>
      </c>
      <c r="W2299" s="78" t="s">
        <v>12062</v>
      </c>
      <c r="X2299" s="83">
        <v>45033.891909722224</v>
      </c>
      <c r="Y2299" s="88" t="s">
        <v>1692</v>
      </c>
      <c r="Z2299" s="88" t="b">
        <v>0</v>
      </c>
      <c r="AA2299" s="88" t="b">
        <v>0</v>
      </c>
      <c r="AB2299" s="88"/>
      <c r="AC2299" s="88">
        <v>2</v>
      </c>
      <c r="AD2299" s="88">
        <v>0</v>
      </c>
      <c r="AE2299" s="88" t="s">
        <v>1693</v>
      </c>
      <c r="AF2299" s="88" t="b">
        <v>0</v>
      </c>
      <c r="AG2299" s="88" t="b">
        <v>0</v>
      </c>
      <c r="AH2299" s="88"/>
      <c r="AI2299" s="88"/>
      <c r="AJ2299" s="88"/>
      <c r="AK2299" s="88" t="s">
        <v>11989</v>
      </c>
      <c r="AL2299" s="88" t="s">
        <v>11990</v>
      </c>
      <c r="AM2299" s="88" t="s">
        <v>11989</v>
      </c>
      <c r="AN2299" s="88">
        <v>0</v>
      </c>
      <c r="AO2299" s="88" t="s">
        <v>11967</v>
      </c>
      <c r="AP2299" s="88" t="b">
        <v>0</v>
      </c>
      <c r="AQ2299" s="88" t="b">
        <v>0</v>
      </c>
      <c r="AR2299" s="88"/>
      <c r="AS2299" s="88" t="b">
        <v>0</v>
      </c>
      <c r="AT2299" s="88">
        <v>1</v>
      </c>
      <c r="AU2299" s="88">
        <v>1</v>
      </c>
    </row>
    <row r="2300" spans="1:47" ht="15" customHeight="1" x14ac:dyDescent="0.3">
      <c r="A2300" s="46" t="s">
        <v>1580</v>
      </c>
      <c r="B2300" s="46" t="s">
        <v>631</v>
      </c>
      <c r="C2300" s="50"/>
      <c r="D2300" s="51"/>
      <c r="E2300" s="81"/>
      <c r="F2300" s="52"/>
      <c r="G2300" s="50"/>
      <c r="H2300" s="54"/>
      <c r="I2300" s="53"/>
      <c r="J2300" s="53"/>
      <c r="K2300" s="65"/>
      <c r="L2300" s="79"/>
      <c r="M2300" s="79"/>
      <c r="N2300" s="60"/>
      <c r="O2300" s="88" t="s">
        <v>1697</v>
      </c>
      <c r="P2300" s="83">
        <v>45033.958437499998</v>
      </c>
      <c r="Q2300" s="88" t="s">
        <v>12063</v>
      </c>
      <c r="R2300" s="88"/>
      <c r="S2300" s="88" t="s">
        <v>12064</v>
      </c>
      <c r="T2300" s="88" t="s">
        <v>4674</v>
      </c>
      <c r="U2300" s="88" t="s">
        <v>12065</v>
      </c>
      <c r="V2300" s="88" t="s">
        <v>12066</v>
      </c>
      <c r="W2300" s="78" t="s">
        <v>12067</v>
      </c>
      <c r="X2300" s="83">
        <v>45033.958437499998</v>
      </c>
      <c r="Y2300" s="88" t="s">
        <v>1692</v>
      </c>
      <c r="Z2300" s="88" t="b">
        <v>0</v>
      </c>
      <c r="AA2300" s="88" t="b">
        <v>0</v>
      </c>
      <c r="AB2300" s="88"/>
      <c r="AC2300" s="88">
        <v>0</v>
      </c>
      <c r="AD2300" s="88">
        <v>0</v>
      </c>
      <c r="AE2300" s="88" t="s">
        <v>1693</v>
      </c>
      <c r="AF2300" s="88" t="b">
        <v>0</v>
      </c>
      <c r="AG2300" s="88" t="b">
        <v>0</v>
      </c>
      <c r="AH2300" s="88"/>
      <c r="AI2300" s="88"/>
      <c r="AJ2300" s="88"/>
      <c r="AK2300" s="88" t="s">
        <v>4679</v>
      </c>
      <c r="AL2300" s="88" t="s">
        <v>4722</v>
      </c>
      <c r="AM2300" s="88" t="s">
        <v>4679</v>
      </c>
      <c r="AN2300" s="88">
        <v>0</v>
      </c>
      <c r="AO2300" s="88" t="s">
        <v>4679</v>
      </c>
      <c r="AP2300" s="88" t="b">
        <v>0</v>
      </c>
      <c r="AQ2300" s="88" t="b">
        <v>0</v>
      </c>
      <c r="AR2300" s="88"/>
      <c r="AS2300" s="88" t="b">
        <v>0</v>
      </c>
      <c r="AT2300" s="88">
        <v>0</v>
      </c>
      <c r="AU2300" s="88">
        <v>1</v>
      </c>
    </row>
    <row r="2301" spans="1:47" ht="15" customHeight="1" x14ac:dyDescent="0.3">
      <c r="A2301" s="46" t="s">
        <v>631</v>
      </c>
      <c r="B2301" s="46" t="s">
        <v>631</v>
      </c>
      <c r="C2301" s="50"/>
      <c r="D2301" s="51"/>
      <c r="E2301" s="81"/>
      <c r="F2301" s="52"/>
      <c r="G2301" s="50"/>
      <c r="H2301" s="54"/>
      <c r="I2301" s="53"/>
      <c r="J2301" s="53"/>
      <c r="K2301" s="65"/>
      <c r="L2301" s="79"/>
      <c r="M2301" s="79"/>
      <c r="N2301" s="60"/>
      <c r="O2301" s="88" t="s">
        <v>1736</v>
      </c>
      <c r="P2301" s="83">
        <v>45033.518321759257</v>
      </c>
      <c r="Q2301" s="88"/>
      <c r="R2301" s="78" t="s">
        <v>10268</v>
      </c>
      <c r="S2301" s="88" t="s">
        <v>4679</v>
      </c>
      <c r="T2301" s="88" t="s">
        <v>4674</v>
      </c>
      <c r="U2301" s="88" t="s">
        <v>631</v>
      </c>
      <c r="V2301" s="88" t="s">
        <v>4722</v>
      </c>
      <c r="W2301" s="78" t="s">
        <v>12068</v>
      </c>
      <c r="X2301" s="83">
        <v>45033.518321759257</v>
      </c>
      <c r="Y2301" s="88" t="s">
        <v>1692</v>
      </c>
      <c r="Z2301" s="88" t="b">
        <v>0</v>
      </c>
      <c r="AA2301" s="88" t="b">
        <v>0</v>
      </c>
      <c r="AB2301" s="88"/>
      <c r="AC2301" s="88">
        <v>125</v>
      </c>
      <c r="AD2301" s="88">
        <v>10</v>
      </c>
      <c r="AE2301" s="88" t="s">
        <v>1693</v>
      </c>
      <c r="AF2301" s="88" t="b">
        <v>0</v>
      </c>
      <c r="AG2301" s="88" t="b">
        <v>0</v>
      </c>
      <c r="AH2301" s="88" t="s">
        <v>12069</v>
      </c>
      <c r="AI2301" s="88" t="b">
        <v>0</v>
      </c>
      <c r="AJ2301" s="88">
        <v>0.92</v>
      </c>
      <c r="AK2301" s="88"/>
      <c r="AL2301" s="88"/>
      <c r="AM2301" s="88" t="s">
        <v>4679</v>
      </c>
      <c r="AN2301" s="88">
        <v>0</v>
      </c>
      <c r="AO2301" s="88"/>
      <c r="AP2301" s="88"/>
      <c r="AQ2301" s="88"/>
      <c r="AR2301" s="88"/>
      <c r="AS2301" s="88"/>
      <c r="AT2301" s="88"/>
      <c r="AU2301" s="88">
        <v>1</v>
      </c>
    </row>
    <row r="2302" spans="1:47" ht="15" customHeight="1" x14ac:dyDescent="0.3">
      <c r="A2302" s="46" t="s">
        <v>631</v>
      </c>
      <c r="B2302" s="46" t="s">
        <v>708</v>
      </c>
      <c r="C2302" s="50"/>
      <c r="D2302" s="51"/>
      <c r="E2302" s="81"/>
      <c r="F2302" s="52"/>
      <c r="G2302" s="50"/>
      <c r="H2302" s="54"/>
      <c r="I2302" s="53"/>
      <c r="J2302" s="53"/>
      <c r="K2302" s="65"/>
      <c r="L2302" s="79"/>
      <c r="M2302" s="79"/>
      <c r="N2302" s="60"/>
      <c r="O2302" s="88" t="s">
        <v>1686</v>
      </c>
      <c r="P2302" s="83">
        <v>45033.52175925926</v>
      </c>
      <c r="Q2302" s="88" t="s">
        <v>12070</v>
      </c>
      <c r="R2302" s="88"/>
      <c r="S2302" s="88" t="s">
        <v>12036</v>
      </c>
      <c r="T2302" s="88" t="s">
        <v>4674</v>
      </c>
      <c r="U2302" s="88" t="s">
        <v>631</v>
      </c>
      <c r="V2302" s="88" t="s">
        <v>12037</v>
      </c>
      <c r="W2302" s="78" t="s">
        <v>12071</v>
      </c>
      <c r="X2302" s="83">
        <v>45033.52175925926</v>
      </c>
      <c r="Y2302" s="88" t="s">
        <v>1692</v>
      </c>
      <c r="Z2302" s="88" t="b">
        <v>0</v>
      </c>
      <c r="AA2302" s="88" t="b">
        <v>0</v>
      </c>
      <c r="AB2302" s="88"/>
      <c r="AC2302" s="88">
        <v>11</v>
      </c>
      <c r="AD2302" s="88">
        <v>0</v>
      </c>
      <c r="AE2302" s="88" t="s">
        <v>1693</v>
      </c>
      <c r="AF2302" s="88" t="b">
        <v>0</v>
      </c>
      <c r="AG2302" s="88" t="b">
        <v>0</v>
      </c>
      <c r="AH2302" s="88"/>
      <c r="AI2302" s="88"/>
      <c r="AJ2302" s="88"/>
      <c r="AK2302" s="88" t="s">
        <v>11965</v>
      </c>
      <c r="AL2302" s="88" t="s">
        <v>11966</v>
      </c>
      <c r="AM2302" s="88" t="s">
        <v>11965</v>
      </c>
      <c r="AN2302" s="88">
        <v>1</v>
      </c>
      <c r="AO2302" s="88" t="s">
        <v>11967</v>
      </c>
      <c r="AP2302" s="88" t="b">
        <v>0</v>
      </c>
      <c r="AQ2302" s="88" t="b">
        <v>0</v>
      </c>
      <c r="AR2302" s="88"/>
      <c r="AS2302" s="88" t="b">
        <v>0</v>
      </c>
      <c r="AT2302" s="88">
        <v>2</v>
      </c>
      <c r="AU2302" s="88">
        <v>1</v>
      </c>
    </row>
    <row r="2303" spans="1:47" ht="15" customHeight="1" x14ac:dyDescent="0.3">
      <c r="A2303" s="46" t="s">
        <v>708</v>
      </c>
      <c r="B2303" s="46" t="s">
        <v>631</v>
      </c>
      <c r="C2303" s="50"/>
      <c r="D2303" s="51"/>
      <c r="E2303" s="81"/>
      <c r="F2303" s="52"/>
      <c r="G2303" s="50"/>
      <c r="H2303" s="54"/>
      <c r="I2303" s="53"/>
      <c r="J2303" s="53"/>
      <c r="K2303" s="65"/>
      <c r="L2303" s="79"/>
      <c r="M2303" s="79"/>
      <c r="N2303" s="60"/>
      <c r="O2303" s="88" t="s">
        <v>1686</v>
      </c>
      <c r="P2303" s="83">
        <v>45033.514791666668</v>
      </c>
      <c r="Q2303" s="88" t="s">
        <v>12072</v>
      </c>
      <c r="R2303" s="88"/>
      <c r="S2303" s="88" t="s">
        <v>11965</v>
      </c>
      <c r="T2303" s="88" t="s">
        <v>4674</v>
      </c>
      <c r="U2303" s="88" t="s">
        <v>708</v>
      </c>
      <c r="V2303" s="88" t="s">
        <v>11966</v>
      </c>
      <c r="W2303" s="78" t="s">
        <v>12073</v>
      </c>
      <c r="X2303" s="83">
        <v>45033.514791666668</v>
      </c>
      <c r="Y2303" s="88" t="s">
        <v>1692</v>
      </c>
      <c r="Z2303" s="88" t="b">
        <v>0</v>
      </c>
      <c r="AA2303" s="88" t="b">
        <v>0</v>
      </c>
      <c r="AB2303" s="88"/>
      <c r="AC2303" s="88">
        <v>2</v>
      </c>
      <c r="AD2303" s="88">
        <v>0</v>
      </c>
      <c r="AE2303" s="88" t="s">
        <v>1693</v>
      </c>
      <c r="AF2303" s="88" t="b">
        <v>0</v>
      </c>
      <c r="AG2303" s="88" t="b">
        <v>0</v>
      </c>
      <c r="AH2303" s="88"/>
      <c r="AI2303" s="88"/>
      <c r="AJ2303" s="88"/>
      <c r="AK2303" s="88" t="s">
        <v>11989</v>
      </c>
      <c r="AL2303" s="88" t="s">
        <v>11990</v>
      </c>
      <c r="AM2303" s="88" t="s">
        <v>11989</v>
      </c>
      <c r="AN2303" s="88">
        <v>4</v>
      </c>
      <c r="AO2303" s="88" t="s">
        <v>11967</v>
      </c>
      <c r="AP2303" s="88" t="b">
        <v>0</v>
      </c>
      <c r="AQ2303" s="88" t="b">
        <v>0</v>
      </c>
      <c r="AR2303" s="88"/>
      <c r="AS2303" s="88" t="b">
        <v>0</v>
      </c>
      <c r="AT2303" s="88">
        <v>1</v>
      </c>
      <c r="AU2303" s="88">
        <v>1</v>
      </c>
    </row>
    <row r="2304" spans="1:47" ht="15" customHeight="1" x14ac:dyDescent="0.3">
      <c r="A2304" s="46" t="s">
        <v>1581</v>
      </c>
      <c r="B2304" s="46" t="s">
        <v>631</v>
      </c>
      <c r="C2304" s="50"/>
      <c r="D2304" s="51"/>
      <c r="E2304" s="81"/>
      <c r="F2304" s="52"/>
      <c r="G2304" s="50"/>
      <c r="H2304" s="54"/>
      <c r="I2304" s="53"/>
      <c r="J2304" s="53"/>
      <c r="K2304" s="65"/>
      <c r="L2304" s="79"/>
      <c r="M2304" s="79"/>
      <c r="N2304" s="60"/>
      <c r="O2304" s="88" t="s">
        <v>1686</v>
      </c>
      <c r="P2304" s="83">
        <v>45033.568148148152</v>
      </c>
      <c r="Q2304" s="88" t="s">
        <v>12074</v>
      </c>
      <c r="R2304" s="88"/>
      <c r="S2304" s="88" t="s">
        <v>12075</v>
      </c>
      <c r="T2304" s="88" t="s">
        <v>4674</v>
      </c>
      <c r="U2304" s="88" t="s">
        <v>12076</v>
      </c>
      <c r="V2304" s="88" t="s">
        <v>12077</v>
      </c>
      <c r="W2304" s="78" t="s">
        <v>12078</v>
      </c>
      <c r="X2304" s="83">
        <v>45033.568148148152</v>
      </c>
      <c r="Y2304" s="88" t="s">
        <v>1692</v>
      </c>
      <c r="Z2304" s="88" t="b">
        <v>0</v>
      </c>
      <c r="AA2304" s="88" t="b">
        <v>0</v>
      </c>
      <c r="AB2304" s="88"/>
      <c r="AC2304" s="88">
        <v>2</v>
      </c>
      <c r="AD2304" s="88">
        <v>0</v>
      </c>
      <c r="AE2304" s="88" t="s">
        <v>1693</v>
      </c>
      <c r="AF2304" s="88" t="b">
        <v>0</v>
      </c>
      <c r="AG2304" s="88" t="b">
        <v>0</v>
      </c>
      <c r="AH2304" s="88"/>
      <c r="AI2304" s="88"/>
      <c r="AJ2304" s="88"/>
      <c r="AK2304" s="88" t="s">
        <v>11989</v>
      </c>
      <c r="AL2304" s="88" t="s">
        <v>11990</v>
      </c>
      <c r="AM2304" s="88" t="s">
        <v>11989</v>
      </c>
      <c r="AN2304" s="88">
        <v>0</v>
      </c>
      <c r="AO2304" s="88" t="s">
        <v>11967</v>
      </c>
      <c r="AP2304" s="88" t="b">
        <v>0</v>
      </c>
      <c r="AQ2304" s="88" t="b">
        <v>0</v>
      </c>
      <c r="AR2304" s="88"/>
      <c r="AS2304" s="88" t="b">
        <v>0</v>
      </c>
      <c r="AT2304" s="88">
        <v>1</v>
      </c>
      <c r="AU2304" s="88">
        <v>1</v>
      </c>
    </row>
    <row r="2305" spans="1:47" ht="15" customHeight="1" x14ac:dyDescent="0.3">
      <c r="A2305" s="46" t="s">
        <v>630</v>
      </c>
      <c r="B2305" s="46" t="s">
        <v>631</v>
      </c>
      <c r="C2305" s="50"/>
      <c r="D2305" s="51"/>
      <c r="E2305" s="81"/>
      <c r="F2305" s="52"/>
      <c r="G2305" s="50"/>
      <c r="H2305" s="54"/>
      <c r="I2305" s="53"/>
      <c r="J2305" s="53"/>
      <c r="K2305" s="65"/>
      <c r="L2305" s="79"/>
      <c r="M2305" s="79"/>
      <c r="N2305" s="60"/>
      <c r="O2305" s="88" t="s">
        <v>1686</v>
      </c>
      <c r="P2305" s="83">
        <v>45033.588402777779</v>
      </c>
      <c r="Q2305" s="88" t="s">
        <v>12079</v>
      </c>
      <c r="R2305" s="88"/>
      <c r="S2305" s="88" t="s">
        <v>12046</v>
      </c>
      <c r="T2305" s="88" t="s">
        <v>4674</v>
      </c>
      <c r="U2305" s="88" t="s">
        <v>630</v>
      </c>
      <c r="V2305" s="88" t="s">
        <v>12047</v>
      </c>
      <c r="W2305" s="78" t="s">
        <v>12080</v>
      </c>
      <c r="X2305" s="83">
        <v>45033.588402777779</v>
      </c>
      <c r="Y2305" s="88" t="s">
        <v>1692</v>
      </c>
      <c r="Z2305" s="88" t="b">
        <v>0</v>
      </c>
      <c r="AA2305" s="88" t="b">
        <v>0</v>
      </c>
      <c r="AB2305" s="88"/>
      <c r="AC2305" s="88">
        <v>-5</v>
      </c>
      <c r="AD2305" s="88">
        <v>0</v>
      </c>
      <c r="AE2305" s="88" t="s">
        <v>1693</v>
      </c>
      <c r="AF2305" s="88" t="b">
        <v>0</v>
      </c>
      <c r="AG2305" s="88" t="b">
        <v>0</v>
      </c>
      <c r="AH2305" s="88"/>
      <c r="AI2305" s="88"/>
      <c r="AJ2305" s="88"/>
      <c r="AK2305" s="88" t="s">
        <v>11989</v>
      </c>
      <c r="AL2305" s="88" t="s">
        <v>11990</v>
      </c>
      <c r="AM2305" s="88" t="s">
        <v>11989</v>
      </c>
      <c r="AN2305" s="88">
        <v>1</v>
      </c>
      <c r="AO2305" s="88" t="s">
        <v>11967</v>
      </c>
      <c r="AP2305" s="88" t="b">
        <v>0</v>
      </c>
      <c r="AQ2305" s="88" t="b">
        <v>1</v>
      </c>
      <c r="AR2305" s="88" t="s">
        <v>2082</v>
      </c>
      <c r="AS2305" s="88" t="b">
        <v>0</v>
      </c>
      <c r="AT2305" s="88">
        <v>1</v>
      </c>
      <c r="AU2305" s="88">
        <v>1</v>
      </c>
    </row>
    <row r="2306" spans="1:47" ht="15" customHeight="1" x14ac:dyDescent="0.3">
      <c r="A2306" s="46" t="s">
        <v>1582</v>
      </c>
      <c r="B2306" s="46" t="s">
        <v>631</v>
      </c>
      <c r="C2306" s="50"/>
      <c r="D2306" s="51"/>
      <c r="E2306" s="81"/>
      <c r="F2306" s="52"/>
      <c r="G2306" s="50"/>
      <c r="H2306" s="54"/>
      <c r="I2306" s="53"/>
      <c r="J2306" s="53"/>
      <c r="K2306" s="65"/>
      <c r="L2306" s="79"/>
      <c r="M2306" s="79"/>
      <c r="N2306" s="60"/>
      <c r="O2306" s="88" t="s">
        <v>1686</v>
      </c>
      <c r="P2306" s="83">
        <v>45033.964780092596</v>
      </c>
      <c r="Q2306" s="88" t="s">
        <v>12081</v>
      </c>
      <c r="R2306" s="88"/>
      <c r="S2306" s="88" t="s">
        <v>12082</v>
      </c>
      <c r="T2306" s="88" t="s">
        <v>4674</v>
      </c>
      <c r="U2306" s="88" t="s">
        <v>1582</v>
      </c>
      <c r="V2306" s="88" t="s">
        <v>12083</v>
      </c>
      <c r="W2306" s="78" t="s">
        <v>12084</v>
      </c>
      <c r="X2306" s="83">
        <v>45033.964780092596</v>
      </c>
      <c r="Y2306" s="88" t="s">
        <v>1692</v>
      </c>
      <c r="Z2306" s="88" t="b">
        <v>0</v>
      </c>
      <c r="AA2306" s="88" t="b">
        <v>0</v>
      </c>
      <c r="AB2306" s="88"/>
      <c r="AC2306" s="88">
        <v>2</v>
      </c>
      <c r="AD2306" s="88">
        <v>0</v>
      </c>
      <c r="AE2306" s="88" t="s">
        <v>1693</v>
      </c>
      <c r="AF2306" s="88" t="b">
        <v>0</v>
      </c>
      <c r="AG2306" s="88" t="b">
        <v>0</v>
      </c>
      <c r="AH2306" s="88"/>
      <c r="AI2306" s="88"/>
      <c r="AJ2306" s="88"/>
      <c r="AK2306" s="88" t="s">
        <v>11989</v>
      </c>
      <c r="AL2306" s="88" t="s">
        <v>11990</v>
      </c>
      <c r="AM2306" s="88" t="s">
        <v>11989</v>
      </c>
      <c r="AN2306" s="88">
        <v>0</v>
      </c>
      <c r="AO2306" s="88" t="s">
        <v>11967</v>
      </c>
      <c r="AP2306" s="88" t="b">
        <v>0</v>
      </c>
      <c r="AQ2306" s="88" t="b">
        <v>0</v>
      </c>
      <c r="AR2306" s="88"/>
      <c r="AS2306" s="88" t="b">
        <v>0</v>
      </c>
      <c r="AT2306" s="88">
        <v>1</v>
      </c>
      <c r="AU2306" s="88">
        <v>1</v>
      </c>
    </row>
    <row r="2307" spans="1:47" ht="15" customHeight="1" x14ac:dyDescent="0.3">
      <c r="A2307" s="46" t="s">
        <v>631</v>
      </c>
      <c r="B2307" s="46" t="s">
        <v>839</v>
      </c>
      <c r="C2307" s="50"/>
      <c r="D2307" s="51"/>
      <c r="E2307" s="81"/>
      <c r="F2307" s="52"/>
      <c r="G2307" s="50"/>
      <c r="H2307" s="54"/>
      <c r="I2307" s="53"/>
      <c r="J2307" s="53"/>
      <c r="K2307" s="65"/>
      <c r="L2307" s="79"/>
      <c r="M2307" s="79"/>
      <c r="N2307" s="60"/>
      <c r="O2307" s="88" t="s">
        <v>1697</v>
      </c>
      <c r="P2307" s="83">
        <v>45033.509513888886</v>
      </c>
      <c r="Q2307" s="88" t="s">
        <v>12085</v>
      </c>
      <c r="R2307" s="88"/>
      <c r="S2307" s="88" t="s">
        <v>11989</v>
      </c>
      <c r="T2307" s="88" t="s">
        <v>4674</v>
      </c>
      <c r="U2307" s="88" t="s">
        <v>631</v>
      </c>
      <c r="V2307" s="88" t="s">
        <v>11990</v>
      </c>
      <c r="W2307" s="78" t="s">
        <v>12086</v>
      </c>
      <c r="X2307" s="83">
        <v>45033.509513888886</v>
      </c>
      <c r="Y2307" s="88" t="s">
        <v>1692</v>
      </c>
      <c r="Z2307" s="88" t="b">
        <v>0</v>
      </c>
      <c r="AA2307" s="88" t="b">
        <v>0</v>
      </c>
      <c r="AB2307" s="88"/>
      <c r="AC2307" s="88">
        <v>70</v>
      </c>
      <c r="AD2307" s="88">
        <v>0</v>
      </c>
      <c r="AE2307" s="88" t="s">
        <v>1693</v>
      </c>
      <c r="AF2307" s="88" t="b">
        <v>0</v>
      </c>
      <c r="AG2307" s="88" t="b">
        <v>0</v>
      </c>
      <c r="AH2307" s="88"/>
      <c r="AI2307" s="88"/>
      <c r="AJ2307" s="88"/>
      <c r="AK2307" s="88" t="s">
        <v>11967</v>
      </c>
      <c r="AL2307" s="88" t="s">
        <v>12087</v>
      </c>
      <c r="AM2307" s="88" t="s">
        <v>11967</v>
      </c>
      <c r="AN2307" s="88">
        <v>8</v>
      </c>
      <c r="AO2307" s="88" t="s">
        <v>11967</v>
      </c>
      <c r="AP2307" s="88" t="b">
        <v>0</v>
      </c>
      <c r="AQ2307" s="88" t="b">
        <v>0</v>
      </c>
      <c r="AR2307" s="88"/>
      <c r="AS2307" s="88" t="b">
        <v>0</v>
      </c>
      <c r="AT2307" s="88">
        <v>0</v>
      </c>
      <c r="AU2307" s="88">
        <v>1</v>
      </c>
    </row>
    <row r="2308" spans="1:47" ht="15" customHeight="1" x14ac:dyDescent="0.3">
      <c r="A2308" s="46" t="s">
        <v>1583</v>
      </c>
      <c r="B2308" s="46" t="s">
        <v>1584</v>
      </c>
      <c r="C2308" s="50"/>
      <c r="D2308" s="51"/>
      <c r="E2308" s="81"/>
      <c r="F2308" s="52"/>
      <c r="G2308" s="50"/>
      <c r="H2308" s="54"/>
      <c r="I2308" s="53"/>
      <c r="J2308" s="53"/>
      <c r="K2308" s="65"/>
      <c r="L2308" s="79"/>
      <c r="M2308" s="79"/>
      <c r="N2308" s="60"/>
      <c r="O2308" s="88" t="s">
        <v>1686</v>
      </c>
      <c r="P2308" s="83">
        <v>45033.568854166668</v>
      </c>
      <c r="Q2308" s="88" t="s">
        <v>12088</v>
      </c>
      <c r="R2308" s="88"/>
      <c r="S2308" s="88" t="s">
        <v>12089</v>
      </c>
      <c r="T2308" s="88" t="s">
        <v>4674</v>
      </c>
      <c r="U2308" s="88" t="s">
        <v>1583</v>
      </c>
      <c r="V2308" s="88" t="s">
        <v>12090</v>
      </c>
      <c r="W2308" s="78" t="s">
        <v>12091</v>
      </c>
      <c r="X2308" s="83">
        <v>45033.568854166668</v>
      </c>
      <c r="Y2308" s="88" t="s">
        <v>1692</v>
      </c>
      <c r="Z2308" s="88" t="b">
        <v>0</v>
      </c>
      <c r="AA2308" s="88" t="b">
        <v>0</v>
      </c>
      <c r="AB2308" s="88"/>
      <c r="AC2308" s="88">
        <v>9</v>
      </c>
      <c r="AD2308" s="88">
        <v>0</v>
      </c>
      <c r="AE2308" s="88" t="s">
        <v>1693</v>
      </c>
      <c r="AF2308" s="88" t="b">
        <v>0</v>
      </c>
      <c r="AG2308" s="88" t="b">
        <v>0</v>
      </c>
      <c r="AH2308" s="88"/>
      <c r="AI2308" s="88"/>
      <c r="AJ2308" s="88"/>
      <c r="AK2308" s="88" t="s">
        <v>12092</v>
      </c>
      <c r="AL2308" s="88" t="s">
        <v>12093</v>
      </c>
      <c r="AM2308" s="88" t="s">
        <v>12092</v>
      </c>
      <c r="AN2308" s="88">
        <v>0</v>
      </c>
      <c r="AO2308" s="88" t="s">
        <v>11967</v>
      </c>
      <c r="AP2308" s="88" t="b">
        <v>0</v>
      </c>
      <c r="AQ2308" s="88" t="b">
        <v>0</v>
      </c>
      <c r="AR2308" s="88"/>
      <c r="AS2308" s="88" t="b">
        <v>0</v>
      </c>
      <c r="AT2308" s="88">
        <v>2</v>
      </c>
      <c r="AU2308" s="88">
        <v>1</v>
      </c>
    </row>
    <row r="2309" spans="1:47" ht="15" customHeight="1" x14ac:dyDescent="0.3">
      <c r="A2309" s="46" t="s">
        <v>1585</v>
      </c>
      <c r="B2309" s="46" t="s">
        <v>221</v>
      </c>
      <c r="C2309" s="50"/>
      <c r="D2309" s="51"/>
      <c r="E2309" s="81"/>
      <c r="F2309" s="52"/>
      <c r="G2309" s="50"/>
      <c r="H2309" s="54"/>
      <c r="I2309" s="53"/>
      <c r="J2309" s="53"/>
      <c r="K2309" s="65"/>
      <c r="L2309" s="79"/>
      <c r="M2309" s="79"/>
      <c r="N2309" s="60"/>
      <c r="O2309" s="88" t="s">
        <v>1686</v>
      </c>
      <c r="P2309" s="83">
        <v>45033.823692129627</v>
      </c>
      <c r="Q2309" s="88" t="s">
        <v>12094</v>
      </c>
      <c r="R2309" s="88"/>
      <c r="S2309" s="88" t="s">
        <v>12095</v>
      </c>
      <c r="T2309" s="88" t="s">
        <v>4674</v>
      </c>
      <c r="U2309" s="88" t="s">
        <v>12096</v>
      </c>
      <c r="V2309" s="88" t="s">
        <v>12097</v>
      </c>
      <c r="W2309" s="78" t="s">
        <v>12098</v>
      </c>
      <c r="X2309" s="83">
        <v>45033.823692129627</v>
      </c>
      <c r="Y2309" s="88" t="s">
        <v>1692</v>
      </c>
      <c r="Z2309" s="88" t="b">
        <v>0</v>
      </c>
      <c r="AA2309" s="88" t="b">
        <v>0</v>
      </c>
      <c r="AB2309" s="88"/>
      <c r="AC2309" s="88">
        <v>1</v>
      </c>
      <c r="AD2309" s="88">
        <v>0</v>
      </c>
      <c r="AE2309" s="88" t="s">
        <v>1693</v>
      </c>
      <c r="AF2309" s="88" t="b">
        <v>0</v>
      </c>
      <c r="AG2309" s="88" t="b">
        <v>0</v>
      </c>
      <c r="AH2309" s="88"/>
      <c r="AI2309" s="88"/>
      <c r="AJ2309" s="88"/>
      <c r="AK2309" s="88" t="s">
        <v>12099</v>
      </c>
      <c r="AL2309" s="88" t="s">
        <v>12100</v>
      </c>
      <c r="AM2309" s="88" t="s">
        <v>12099</v>
      </c>
      <c r="AN2309" s="88">
        <v>0</v>
      </c>
      <c r="AO2309" s="88" t="s">
        <v>11967</v>
      </c>
      <c r="AP2309" s="88" t="b">
        <v>0</v>
      </c>
      <c r="AQ2309" s="88" t="b">
        <v>0</v>
      </c>
      <c r="AR2309" s="88"/>
      <c r="AS2309" s="88" t="b">
        <v>0</v>
      </c>
      <c r="AT2309" s="88">
        <v>3</v>
      </c>
      <c r="AU2309" s="88">
        <v>1</v>
      </c>
    </row>
    <row r="2310" spans="1:47" ht="15" customHeight="1" x14ac:dyDescent="0.3">
      <c r="A2310" s="46" t="s">
        <v>221</v>
      </c>
      <c r="B2310" s="46" t="s">
        <v>1584</v>
      </c>
      <c r="C2310" s="50"/>
      <c r="D2310" s="51"/>
      <c r="E2310" s="81"/>
      <c r="F2310" s="52"/>
      <c r="G2310" s="50"/>
      <c r="H2310" s="54"/>
      <c r="I2310" s="53"/>
      <c r="J2310" s="53"/>
      <c r="K2310" s="65"/>
      <c r="L2310" s="79"/>
      <c r="M2310" s="79"/>
      <c r="N2310" s="60"/>
      <c r="O2310" s="88" t="s">
        <v>1686</v>
      </c>
      <c r="P2310" s="83">
        <v>45033.599178240744</v>
      </c>
      <c r="Q2310" s="88" t="s">
        <v>12101</v>
      </c>
      <c r="R2310" s="88"/>
      <c r="S2310" s="88" t="s">
        <v>12099</v>
      </c>
      <c r="T2310" s="88" t="s">
        <v>4674</v>
      </c>
      <c r="U2310" s="88" t="s">
        <v>221</v>
      </c>
      <c r="V2310" s="88" t="s">
        <v>12100</v>
      </c>
      <c r="W2310" s="78" t="s">
        <v>12102</v>
      </c>
      <c r="X2310" s="83">
        <v>45033.599178240744</v>
      </c>
      <c r="Y2310" s="88" t="s">
        <v>1692</v>
      </c>
      <c r="Z2310" s="88" t="b">
        <v>0</v>
      </c>
      <c r="AA2310" s="88" t="b">
        <v>0</v>
      </c>
      <c r="AB2310" s="88"/>
      <c r="AC2310" s="88">
        <v>30</v>
      </c>
      <c r="AD2310" s="88">
        <v>0</v>
      </c>
      <c r="AE2310" s="88" t="s">
        <v>1693</v>
      </c>
      <c r="AF2310" s="88" t="b">
        <v>0</v>
      </c>
      <c r="AG2310" s="88" t="b">
        <v>0</v>
      </c>
      <c r="AH2310" s="88"/>
      <c r="AI2310" s="88"/>
      <c r="AJ2310" s="88"/>
      <c r="AK2310" s="88" t="s">
        <v>12092</v>
      </c>
      <c r="AL2310" s="88" t="s">
        <v>12093</v>
      </c>
      <c r="AM2310" s="88" t="s">
        <v>12092</v>
      </c>
      <c r="AN2310" s="88">
        <v>1</v>
      </c>
      <c r="AO2310" s="88" t="s">
        <v>11967</v>
      </c>
      <c r="AP2310" s="88" t="b">
        <v>0</v>
      </c>
      <c r="AQ2310" s="88" t="b">
        <v>0</v>
      </c>
      <c r="AR2310" s="88"/>
      <c r="AS2310" s="88" t="b">
        <v>0</v>
      </c>
      <c r="AT2310" s="88">
        <v>2</v>
      </c>
      <c r="AU2310" s="88">
        <v>1</v>
      </c>
    </row>
    <row r="2311" spans="1:47" ht="15" customHeight="1" x14ac:dyDescent="0.3">
      <c r="A2311" s="46" t="s">
        <v>1584</v>
      </c>
      <c r="B2311" s="46" t="s">
        <v>1586</v>
      </c>
      <c r="C2311" s="50"/>
      <c r="D2311" s="51"/>
      <c r="E2311" s="81"/>
      <c r="F2311" s="52"/>
      <c r="G2311" s="50"/>
      <c r="H2311" s="54"/>
      <c r="I2311" s="53"/>
      <c r="J2311" s="53"/>
      <c r="K2311" s="65"/>
      <c r="L2311" s="79"/>
      <c r="M2311" s="79"/>
      <c r="N2311" s="60"/>
      <c r="O2311" s="88" t="s">
        <v>1686</v>
      </c>
      <c r="P2311" s="83">
        <v>45033.563622685186</v>
      </c>
      <c r="Q2311" s="88" t="s">
        <v>12103</v>
      </c>
      <c r="R2311" s="88"/>
      <c r="S2311" s="88" t="s">
        <v>12092</v>
      </c>
      <c r="T2311" s="88" t="s">
        <v>4674</v>
      </c>
      <c r="U2311" s="88" t="s">
        <v>1584</v>
      </c>
      <c r="V2311" s="88" t="s">
        <v>12093</v>
      </c>
      <c r="W2311" s="78" t="s">
        <v>12104</v>
      </c>
      <c r="X2311" s="83">
        <v>45033.563622685186</v>
      </c>
      <c r="Y2311" s="88" t="s">
        <v>1692</v>
      </c>
      <c r="Z2311" s="88" t="b">
        <v>0</v>
      </c>
      <c r="AA2311" s="88" t="b">
        <v>0</v>
      </c>
      <c r="AB2311" s="88"/>
      <c r="AC2311" s="88">
        <v>28</v>
      </c>
      <c r="AD2311" s="88">
        <v>0</v>
      </c>
      <c r="AE2311" s="88" t="s">
        <v>1693</v>
      </c>
      <c r="AF2311" s="88" t="b">
        <v>0</v>
      </c>
      <c r="AG2311" s="88" t="b">
        <v>0</v>
      </c>
      <c r="AH2311" s="88"/>
      <c r="AI2311" s="88"/>
      <c r="AJ2311" s="88"/>
      <c r="AK2311" s="88" t="s">
        <v>12105</v>
      </c>
      <c r="AL2311" s="88" t="s">
        <v>12106</v>
      </c>
      <c r="AM2311" s="88" t="s">
        <v>12105</v>
      </c>
      <c r="AN2311" s="88">
        <v>2</v>
      </c>
      <c r="AO2311" s="88" t="s">
        <v>11967</v>
      </c>
      <c r="AP2311" s="88" t="b">
        <v>0</v>
      </c>
      <c r="AQ2311" s="88" t="b">
        <v>0</v>
      </c>
      <c r="AR2311" s="88"/>
      <c r="AS2311" s="88" t="b">
        <v>0</v>
      </c>
      <c r="AT2311" s="88">
        <v>1</v>
      </c>
      <c r="AU2311" s="88">
        <v>1</v>
      </c>
    </row>
    <row r="2312" spans="1:47" ht="15" customHeight="1" x14ac:dyDescent="0.3">
      <c r="A2312" s="46" t="s">
        <v>661</v>
      </c>
      <c r="B2312" s="46" t="s">
        <v>1581</v>
      </c>
      <c r="C2312" s="50"/>
      <c r="D2312" s="51"/>
      <c r="E2312" s="81"/>
      <c r="F2312" s="52"/>
      <c r="G2312" s="50"/>
      <c r="H2312" s="54"/>
      <c r="I2312" s="53"/>
      <c r="J2312" s="53"/>
      <c r="K2312" s="65"/>
      <c r="L2312" s="79"/>
      <c r="M2312" s="79"/>
      <c r="N2312" s="60"/>
      <c r="O2312" s="88" t="s">
        <v>1686</v>
      </c>
      <c r="P2312" s="83">
        <v>45033.573738425926</v>
      </c>
      <c r="Q2312" s="88" t="s">
        <v>12107</v>
      </c>
      <c r="R2312" s="88"/>
      <c r="S2312" s="88" t="s">
        <v>12108</v>
      </c>
      <c r="T2312" s="88" t="s">
        <v>4674</v>
      </c>
      <c r="U2312" s="88" t="s">
        <v>661</v>
      </c>
      <c r="V2312" s="88" t="s">
        <v>12109</v>
      </c>
      <c r="W2312" s="78" t="s">
        <v>12110</v>
      </c>
      <c r="X2312" s="83">
        <v>45033.573738425926</v>
      </c>
      <c r="Y2312" s="88" t="s">
        <v>1692</v>
      </c>
      <c r="Z2312" s="88" t="b">
        <v>0</v>
      </c>
      <c r="AA2312" s="88" t="b">
        <v>0</v>
      </c>
      <c r="AB2312" s="88"/>
      <c r="AC2312" s="88">
        <v>2</v>
      </c>
      <c r="AD2312" s="88">
        <v>0</v>
      </c>
      <c r="AE2312" s="88" t="s">
        <v>1693</v>
      </c>
      <c r="AF2312" s="88" t="b">
        <v>0</v>
      </c>
      <c r="AG2312" s="88" t="b">
        <v>0</v>
      </c>
      <c r="AH2312" s="88"/>
      <c r="AI2312" s="88"/>
      <c r="AJ2312" s="88"/>
      <c r="AK2312" s="88" t="s">
        <v>12111</v>
      </c>
      <c r="AL2312" s="88" t="s">
        <v>12112</v>
      </c>
      <c r="AM2312" s="88" t="s">
        <v>12111</v>
      </c>
      <c r="AN2312" s="88">
        <v>0</v>
      </c>
      <c r="AO2312" s="88" t="s">
        <v>11967</v>
      </c>
      <c r="AP2312" s="88" t="b">
        <v>0</v>
      </c>
      <c r="AQ2312" s="88" t="b">
        <v>0</v>
      </c>
      <c r="AR2312" s="88"/>
      <c r="AS2312" s="88" t="b">
        <v>0</v>
      </c>
      <c r="AT2312" s="88">
        <v>2</v>
      </c>
      <c r="AU2312" s="88">
        <v>1</v>
      </c>
    </row>
    <row r="2313" spans="1:47" ht="15" customHeight="1" x14ac:dyDescent="0.3">
      <c r="A2313" s="46" t="s">
        <v>640</v>
      </c>
      <c r="B2313" s="46" t="s">
        <v>1581</v>
      </c>
      <c r="C2313" s="50"/>
      <c r="D2313" s="51"/>
      <c r="E2313" s="81"/>
      <c r="F2313" s="52"/>
      <c r="G2313" s="50"/>
      <c r="H2313" s="54"/>
      <c r="I2313" s="53"/>
      <c r="J2313" s="53"/>
      <c r="K2313" s="65"/>
      <c r="L2313" s="79"/>
      <c r="M2313" s="79"/>
      <c r="N2313" s="60"/>
      <c r="O2313" s="88" t="s">
        <v>1686</v>
      </c>
      <c r="P2313" s="83">
        <v>45034.21471064815</v>
      </c>
      <c r="Q2313" s="88" t="s">
        <v>12113</v>
      </c>
      <c r="R2313" s="88"/>
      <c r="S2313" s="88" t="s">
        <v>12114</v>
      </c>
      <c r="T2313" s="88" t="s">
        <v>4674</v>
      </c>
      <c r="U2313" s="88" t="s">
        <v>640</v>
      </c>
      <c r="V2313" s="88" t="s">
        <v>12115</v>
      </c>
      <c r="W2313" s="78" t="s">
        <v>12116</v>
      </c>
      <c r="X2313" s="83">
        <v>45034.21471064815</v>
      </c>
      <c r="Y2313" s="88" t="s">
        <v>1692</v>
      </c>
      <c r="Z2313" s="88" t="b">
        <v>0</v>
      </c>
      <c r="AA2313" s="88" t="b">
        <v>0</v>
      </c>
      <c r="AB2313" s="88"/>
      <c r="AC2313" s="88">
        <v>1</v>
      </c>
      <c r="AD2313" s="88">
        <v>0</v>
      </c>
      <c r="AE2313" s="88" t="s">
        <v>1693</v>
      </c>
      <c r="AF2313" s="88" t="b">
        <v>0</v>
      </c>
      <c r="AG2313" s="88" t="b">
        <v>0</v>
      </c>
      <c r="AH2313" s="88"/>
      <c r="AI2313" s="88"/>
      <c r="AJ2313" s="88"/>
      <c r="AK2313" s="88" t="s">
        <v>12117</v>
      </c>
      <c r="AL2313" s="88" t="s">
        <v>12118</v>
      </c>
      <c r="AM2313" s="88" t="s">
        <v>12117</v>
      </c>
      <c r="AN2313" s="88">
        <v>0</v>
      </c>
      <c r="AO2313" s="88" t="s">
        <v>11967</v>
      </c>
      <c r="AP2313" s="88" t="b">
        <v>0</v>
      </c>
      <c r="AQ2313" s="88" t="b">
        <v>0</v>
      </c>
      <c r="AR2313" s="88"/>
      <c r="AS2313" s="88" t="b">
        <v>0</v>
      </c>
      <c r="AT2313" s="88">
        <v>6</v>
      </c>
      <c r="AU2313" s="88">
        <v>3</v>
      </c>
    </row>
    <row r="2314" spans="1:47" ht="15" customHeight="1" x14ac:dyDescent="0.3">
      <c r="A2314" s="46" t="s">
        <v>1581</v>
      </c>
      <c r="B2314" s="46" t="s">
        <v>640</v>
      </c>
      <c r="C2314" s="50"/>
      <c r="D2314" s="51"/>
      <c r="E2314" s="81"/>
      <c r="F2314" s="52"/>
      <c r="G2314" s="50"/>
      <c r="H2314" s="54"/>
      <c r="I2314" s="53"/>
      <c r="J2314" s="53"/>
      <c r="K2314" s="65"/>
      <c r="L2314" s="79"/>
      <c r="M2314" s="79"/>
      <c r="N2314" s="60"/>
      <c r="O2314" s="88" t="s">
        <v>1686</v>
      </c>
      <c r="P2314" s="83">
        <v>45033.834178240744</v>
      </c>
      <c r="Q2314" s="88" t="s">
        <v>12119</v>
      </c>
      <c r="R2314" s="88"/>
      <c r="S2314" s="88" t="s">
        <v>12117</v>
      </c>
      <c r="T2314" s="88" t="s">
        <v>4674</v>
      </c>
      <c r="U2314" s="88" t="s">
        <v>12076</v>
      </c>
      <c r="V2314" s="88" t="s">
        <v>12118</v>
      </c>
      <c r="W2314" s="78" t="s">
        <v>12120</v>
      </c>
      <c r="X2314" s="83">
        <v>45033.834178240744</v>
      </c>
      <c r="Y2314" s="88" t="s">
        <v>1692</v>
      </c>
      <c r="Z2314" s="88" t="b">
        <v>0</v>
      </c>
      <c r="AA2314" s="88" t="b">
        <v>0</v>
      </c>
      <c r="AB2314" s="88"/>
      <c r="AC2314" s="88">
        <v>-6</v>
      </c>
      <c r="AD2314" s="88">
        <v>0</v>
      </c>
      <c r="AE2314" s="88" t="s">
        <v>1693</v>
      </c>
      <c r="AF2314" s="88" t="b">
        <v>0</v>
      </c>
      <c r="AG2314" s="88" t="b">
        <v>0</v>
      </c>
      <c r="AH2314" s="88"/>
      <c r="AI2314" s="88"/>
      <c r="AJ2314" s="88"/>
      <c r="AK2314" s="88" t="s">
        <v>12121</v>
      </c>
      <c r="AL2314" s="88" t="s">
        <v>12122</v>
      </c>
      <c r="AM2314" s="88" t="s">
        <v>12121</v>
      </c>
      <c r="AN2314" s="88">
        <v>1</v>
      </c>
      <c r="AO2314" s="88" t="s">
        <v>11967</v>
      </c>
      <c r="AP2314" s="88" t="b">
        <v>0</v>
      </c>
      <c r="AQ2314" s="88" t="b">
        <v>1</v>
      </c>
      <c r="AR2314" s="88" t="s">
        <v>2082</v>
      </c>
      <c r="AS2314" s="88" t="b">
        <v>0</v>
      </c>
      <c r="AT2314" s="88">
        <v>5</v>
      </c>
      <c r="AU2314" s="88">
        <v>2</v>
      </c>
    </row>
    <row r="2315" spans="1:47" ht="15" customHeight="1" x14ac:dyDescent="0.3">
      <c r="A2315" s="46" t="s">
        <v>640</v>
      </c>
      <c r="B2315" s="46" t="s">
        <v>1581</v>
      </c>
      <c r="C2315" s="50"/>
      <c r="D2315" s="51"/>
      <c r="E2315" s="81"/>
      <c r="F2315" s="52"/>
      <c r="G2315" s="50"/>
      <c r="H2315" s="54"/>
      <c r="I2315" s="53"/>
      <c r="J2315" s="53"/>
      <c r="K2315" s="65"/>
      <c r="L2315" s="79"/>
      <c r="M2315" s="79"/>
      <c r="N2315" s="60"/>
      <c r="O2315" s="88" t="s">
        <v>1686</v>
      </c>
      <c r="P2315" s="83">
        <v>45033.807986111111</v>
      </c>
      <c r="Q2315" s="88" t="s">
        <v>12123</v>
      </c>
      <c r="R2315" s="88"/>
      <c r="S2315" s="88" t="s">
        <v>12121</v>
      </c>
      <c r="T2315" s="88" t="s">
        <v>4674</v>
      </c>
      <c r="U2315" s="88" t="s">
        <v>640</v>
      </c>
      <c r="V2315" s="88" t="s">
        <v>12122</v>
      </c>
      <c r="W2315" s="78" t="s">
        <v>12124</v>
      </c>
      <c r="X2315" s="83">
        <v>45033.807986111111</v>
      </c>
      <c r="Y2315" s="88" t="s">
        <v>1692</v>
      </c>
      <c r="Z2315" s="88" t="b">
        <v>0</v>
      </c>
      <c r="AA2315" s="88" t="b">
        <v>0</v>
      </c>
      <c r="AB2315" s="88"/>
      <c r="AC2315" s="88">
        <v>2</v>
      </c>
      <c r="AD2315" s="88">
        <v>0</v>
      </c>
      <c r="AE2315" s="88" t="s">
        <v>1693</v>
      </c>
      <c r="AF2315" s="88" t="b">
        <v>0</v>
      </c>
      <c r="AG2315" s="88" t="b">
        <v>0</v>
      </c>
      <c r="AH2315" s="88"/>
      <c r="AI2315" s="88"/>
      <c r="AJ2315" s="88"/>
      <c r="AK2315" s="88" t="s">
        <v>12125</v>
      </c>
      <c r="AL2315" s="88" t="s">
        <v>12126</v>
      </c>
      <c r="AM2315" s="88" t="s">
        <v>12125</v>
      </c>
      <c r="AN2315" s="88">
        <v>1</v>
      </c>
      <c r="AO2315" s="88" t="s">
        <v>11967</v>
      </c>
      <c r="AP2315" s="88" t="b">
        <v>0</v>
      </c>
      <c r="AQ2315" s="88" t="b">
        <v>0</v>
      </c>
      <c r="AR2315" s="88"/>
      <c r="AS2315" s="88" t="b">
        <v>0</v>
      </c>
      <c r="AT2315" s="88">
        <v>4</v>
      </c>
      <c r="AU2315" s="88">
        <v>3</v>
      </c>
    </row>
    <row r="2316" spans="1:47" ht="15" customHeight="1" x14ac:dyDescent="0.3">
      <c r="A2316" s="46" t="s">
        <v>1581</v>
      </c>
      <c r="B2316" s="46" t="s">
        <v>640</v>
      </c>
      <c r="C2316" s="50"/>
      <c r="D2316" s="51"/>
      <c r="E2316" s="81"/>
      <c r="F2316" s="52"/>
      <c r="G2316" s="50"/>
      <c r="H2316" s="54"/>
      <c r="I2316" s="53"/>
      <c r="J2316" s="53"/>
      <c r="K2316" s="65"/>
      <c r="L2316" s="79"/>
      <c r="M2316" s="79"/>
      <c r="N2316" s="60"/>
      <c r="O2316" s="88" t="s">
        <v>1686</v>
      </c>
      <c r="P2316" s="83">
        <v>45033.799270833333</v>
      </c>
      <c r="Q2316" s="88" t="s">
        <v>12127</v>
      </c>
      <c r="R2316" s="88"/>
      <c r="S2316" s="88" t="s">
        <v>12125</v>
      </c>
      <c r="T2316" s="88" t="s">
        <v>4674</v>
      </c>
      <c r="U2316" s="88" t="s">
        <v>12076</v>
      </c>
      <c r="V2316" s="88" t="s">
        <v>12126</v>
      </c>
      <c r="W2316" s="78" t="s">
        <v>12128</v>
      </c>
      <c r="X2316" s="83">
        <v>45033.799270833333</v>
      </c>
      <c r="Y2316" s="88" t="s">
        <v>1692</v>
      </c>
      <c r="Z2316" s="88" t="b">
        <v>0</v>
      </c>
      <c r="AA2316" s="88" t="b">
        <v>0</v>
      </c>
      <c r="AB2316" s="88"/>
      <c r="AC2316" s="88">
        <v>-3</v>
      </c>
      <c r="AD2316" s="88">
        <v>0</v>
      </c>
      <c r="AE2316" s="88" t="s">
        <v>1693</v>
      </c>
      <c r="AF2316" s="88" t="b">
        <v>0</v>
      </c>
      <c r="AG2316" s="88" t="b">
        <v>0</v>
      </c>
      <c r="AH2316" s="88"/>
      <c r="AI2316" s="88"/>
      <c r="AJ2316" s="88"/>
      <c r="AK2316" s="88" t="s">
        <v>12129</v>
      </c>
      <c r="AL2316" s="88" t="s">
        <v>12130</v>
      </c>
      <c r="AM2316" s="88" t="s">
        <v>12129</v>
      </c>
      <c r="AN2316" s="88">
        <v>1</v>
      </c>
      <c r="AO2316" s="88" t="s">
        <v>11967</v>
      </c>
      <c r="AP2316" s="88" t="b">
        <v>0</v>
      </c>
      <c r="AQ2316" s="88" t="b">
        <v>0</v>
      </c>
      <c r="AR2316" s="88"/>
      <c r="AS2316" s="88" t="b">
        <v>0</v>
      </c>
      <c r="AT2316" s="88">
        <v>3</v>
      </c>
      <c r="AU2316" s="88">
        <v>2</v>
      </c>
    </row>
    <row r="2317" spans="1:47" ht="15" customHeight="1" x14ac:dyDescent="0.3">
      <c r="A2317" s="46" t="s">
        <v>640</v>
      </c>
      <c r="B2317" s="46" t="s">
        <v>1581</v>
      </c>
      <c r="C2317" s="50"/>
      <c r="D2317" s="51"/>
      <c r="E2317" s="81"/>
      <c r="F2317" s="52"/>
      <c r="G2317" s="50"/>
      <c r="H2317" s="54"/>
      <c r="I2317" s="53"/>
      <c r="J2317" s="53"/>
      <c r="K2317" s="65"/>
      <c r="L2317" s="79"/>
      <c r="M2317" s="79"/>
      <c r="N2317" s="60"/>
      <c r="O2317" s="88" t="s">
        <v>1686</v>
      </c>
      <c r="P2317" s="83">
        <v>45033.758356481485</v>
      </c>
      <c r="Q2317" s="88" t="s">
        <v>12131</v>
      </c>
      <c r="R2317" s="88"/>
      <c r="S2317" s="88" t="s">
        <v>12129</v>
      </c>
      <c r="T2317" s="88" t="s">
        <v>4674</v>
      </c>
      <c r="U2317" s="88" t="s">
        <v>640</v>
      </c>
      <c r="V2317" s="88" t="s">
        <v>12130</v>
      </c>
      <c r="W2317" s="78" t="s">
        <v>12132</v>
      </c>
      <c r="X2317" s="83">
        <v>45033.758356481485</v>
      </c>
      <c r="Y2317" s="88" t="s">
        <v>1692</v>
      </c>
      <c r="Z2317" s="88" t="b">
        <v>0</v>
      </c>
      <c r="AA2317" s="88" t="b">
        <v>0</v>
      </c>
      <c r="AB2317" s="88"/>
      <c r="AC2317" s="88">
        <v>1</v>
      </c>
      <c r="AD2317" s="88">
        <v>0</v>
      </c>
      <c r="AE2317" s="88" t="s">
        <v>1693</v>
      </c>
      <c r="AF2317" s="88" t="b">
        <v>0</v>
      </c>
      <c r="AG2317" s="88" t="b">
        <v>0</v>
      </c>
      <c r="AH2317" s="88"/>
      <c r="AI2317" s="88"/>
      <c r="AJ2317" s="88"/>
      <c r="AK2317" s="88" t="s">
        <v>12111</v>
      </c>
      <c r="AL2317" s="88" t="s">
        <v>12112</v>
      </c>
      <c r="AM2317" s="88" t="s">
        <v>12111</v>
      </c>
      <c r="AN2317" s="88">
        <v>1</v>
      </c>
      <c r="AO2317" s="88" t="s">
        <v>11967</v>
      </c>
      <c r="AP2317" s="88" t="b">
        <v>0</v>
      </c>
      <c r="AQ2317" s="88" t="b">
        <v>0</v>
      </c>
      <c r="AR2317" s="88"/>
      <c r="AS2317" s="88" t="b">
        <v>0</v>
      </c>
      <c r="AT2317" s="88">
        <v>2</v>
      </c>
      <c r="AU2317" s="88">
        <v>3</v>
      </c>
    </row>
    <row r="2318" spans="1:47" ht="15" customHeight="1" x14ac:dyDescent="0.3">
      <c r="A2318" s="46" t="s">
        <v>1436</v>
      </c>
      <c r="B2318" s="46" t="s">
        <v>1300</v>
      </c>
      <c r="C2318" s="50"/>
      <c r="D2318" s="51"/>
      <c r="E2318" s="81"/>
      <c r="F2318" s="52"/>
      <c r="G2318" s="50"/>
      <c r="H2318" s="54"/>
      <c r="I2318" s="53"/>
      <c r="J2318" s="53"/>
      <c r="K2318" s="65"/>
      <c r="L2318" s="79"/>
      <c r="M2318" s="79"/>
      <c r="N2318" s="60"/>
      <c r="O2318" s="88" t="s">
        <v>1686</v>
      </c>
      <c r="P2318" s="83">
        <v>45033.499131944445</v>
      </c>
      <c r="Q2318" s="88" t="s">
        <v>12133</v>
      </c>
      <c r="R2318" s="88"/>
      <c r="S2318" s="88" t="s">
        <v>12134</v>
      </c>
      <c r="T2318" s="88" t="s">
        <v>9732</v>
      </c>
      <c r="U2318" s="88" t="s">
        <v>10705</v>
      </c>
      <c r="V2318" s="88" t="s">
        <v>12135</v>
      </c>
      <c r="W2318" s="78" t="s">
        <v>12136</v>
      </c>
      <c r="X2318" s="83">
        <v>45033.499131944445</v>
      </c>
      <c r="Y2318" s="88" t="s">
        <v>1692</v>
      </c>
      <c r="Z2318" s="88" t="b">
        <v>0</v>
      </c>
      <c r="AA2318" s="88" t="b">
        <v>0</v>
      </c>
      <c r="AB2318" s="88"/>
      <c r="AC2318" s="88">
        <v>1</v>
      </c>
      <c r="AD2318" s="88">
        <v>0</v>
      </c>
      <c r="AE2318" s="88" t="s">
        <v>1693</v>
      </c>
      <c r="AF2318" s="88" t="b">
        <v>0</v>
      </c>
      <c r="AG2318" s="88" t="b">
        <v>0</v>
      </c>
      <c r="AH2318" s="88"/>
      <c r="AI2318" s="88"/>
      <c r="AJ2318" s="88"/>
      <c r="AK2318" s="88" t="s">
        <v>12137</v>
      </c>
      <c r="AL2318" s="88" t="s">
        <v>12138</v>
      </c>
      <c r="AM2318" s="88" t="s">
        <v>12137</v>
      </c>
      <c r="AN2318" s="88">
        <v>0</v>
      </c>
      <c r="AO2318" s="88" t="s">
        <v>10326</v>
      </c>
      <c r="AP2318" s="88" t="b">
        <v>0</v>
      </c>
      <c r="AQ2318" s="88" t="b">
        <v>0</v>
      </c>
      <c r="AR2318" s="88"/>
      <c r="AS2318" s="88" t="b">
        <v>0</v>
      </c>
      <c r="AT2318" s="88">
        <v>5</v>
      </c>
      <c r="AU2318" s="88">
        <v>2</v>
      </c>
    </row>
    <row r="2319" spans="1:47" ht="15" customHeight="1" x14ac:dyDescent="0.3">
      <c r="A2319" s="46" t="s">
        <v>1300</v>
      </c>
      <c r="B2319" s="46" t="s">
        <v>1436</v>
      </c>
      <c r="C2319" s="50"/>
      <c r="D2319" s="51"/>
      <c r="E2319" s="81"/>
      <c r="F2319" s="52"/>
      <c r="G2319" s="50"/>
      <c r="H2319" s="54"/>
      <c r="I2319" s="53"/>
      <c r="J2319" s="53"/>
      <c r="K2319" s="65"/>
      <c r="L2319" s="79"/>
      <c r="M2319" s="79"/>
      <c r="N2319" s="60"/>
      <c r="O2319" s="88" t="s">
        <v>1686</v>
      </c>
      <c r="P2319" s="83">
        <v>45033.435856481483</v>
      </c>
      <c r="Q2319" s="88" t="s">
        <v>12139</v>
      </c>
      <c r="R2319" s="88"/>
      <c r="S2319" s="88" t="s">
        <v>12137</v>
      </c>
      <c r="T2319" s="88" t="s">
        <v>9732</v>
      </c>
      <c r="U2319" s="88" t="s">
        <v>9759</v>
      </c>
      <c r="V2319" s="88" t="s">
        <v>12138</v>
      </c>
      <c r="W2319" s="78" t="s">
        <v>12140</v>
      </c>
      <c r="X2319" s="83">
        <v>45033.435856481483</v>
      </c>
      <c r="Y2319" s="83">
        <v>45033.442372685182</v>
      </c>
      <c r="Z2319" s="88" t="b">
        <v>0</v>
      </c>
      <c r="AA2319" s="88" t="b">
        <v>0</v>
      </c>
      <c r="AB2319" s="88"/>
      <c r="AC2319" s="88">
        <v>3</v>
      </c>
      <c r="AD2319" s="88">
        <v>0</v>
      </c>
      <c r="AE2319" s="88" t="s">
        <v>1693</v>
      </c>
      <c r="AF2319" s="88" t="b">
        <v>0</v>
      </c>
      <c r="AG2319" s="88" t="b">
        <v>0</v>
      </c>
      <c r="AH2319" s="88"/>
      <c r="AI2319" s="88"/>
      <c r="AJ2319" s="88"/>
      <c r="AK2319" s="88" t="s">
        <v>12141</v>
      </c>
      <c r="AL2319" s="88" t="s">
        <v>12142</v>
      </c>
      <c r="AM2319" s="88" t="s">
        <v>12141</v>
      </c>
      <c r="AN2319" s="88">
        <v>1</v>
      </c>
      <c r="AO2319" s="88" t="s">
        <v>10326</v>
      </c>
      <c r="AP2319" s="88" t="b">
        <v>0</v>
      </c>
      <c r="AQ2319" s="88" t="b">
        <v>0</v>
      </c>
      <c r="AR2319" s="88"/>
      <c r="AS2319" s="88" t="b">
        <v>0</v>
      </c>
      <c r="AT2319" s="88">
        <v>4</v>
      </c>
      <c r="AU2319" s="88">
        <v>2</v>
      </c>
    </row>
    <row r="2320" spans="1:47" ht="15" customHeight="1" x14ac:dyDescent="0.3">
      <c r="A2320" s="46" t="s">
        <v>1436</v>
      </c>
      <c r="B2320" s="46" t="s">
        <v>1300</v>
      </c>
      <c r="C2320" s="50"/>
      <c r="D2320" s="51"/>
      <c r="E2320" s="81"/>
      <c r="F2320" s="52"/>
      <c r="G2320" s="50"/>
      <c r="H2320" s="54"/>
      <c r="I2320" s="53"/>
      <c r="J2320" s="53"/>
      <c r="K2320" s="65"/>
      <c r="L2320" s="79"/>
      <c r="M2320" s="79"/>
      <c r="N2320" s="60"/>
      <c r="O2320" s="88" t="s">
        <v>1686</v>
      </c>
      <c r="P2320" s="83">
        <v>45033.408784722225</v>
      </c>
      <c r="Q2320" s="88" t="s">
        <v>12143</v>
      </c>
      <c r="R2320" s="88"/>
      <c r="S2320" s="88" t="s">
        <v>12141</v>
      </c>
      <c r="T2320" s="88" t="s">
        <v>9732</v>
      </c>
      <c r="U2320" s="88" t="s">
        <v>10705</v>
      </c>
      <c r="V2320" s="88" t="s">
        <v>12142</v>
      </c>
      <c r="W2320" s="78" t="s">
        <v>12144</v>
      </c>
      <c r="X2320" s="83">
        <v>45033.408784722225</v>
      </c>
      <c r="Y2320" s="88" t="s">
        <v>1692</v>
      </c>
      <c r="Z2320" s="88" t="b">
        <v>0</v>
      </c>
      <c r="AA2320" s="88" t="b">
        <v>0</v>
      </c>
      <c r="AB2320" s="88"/>
      <c r="AC2320" s="88">
        <v>1</v>
      </c>
      <c r="AD2320" s="88">
        <v>0</v>
      </c>
      <c r="AE2320" s="88" t="s">
        <v>1693</v>
      </c>
      <c r="AF2320" s="88" t="b">
        <v>0</v>
      </c>
      <c r="AG2320" s="88" t="b">
        <v>0</v>
      </c>
      <c r="AH2320" s="88"/>
      <c r="AI2320" s="88"/>
      <c r="AJ2320" s="88"/>
      <c r="AK2320" s="88" t="s">
        <v>12145</v>
      </c>
      <c r="AL2320" s="88" t="s">
        <v>12146</v>
      </c>
      <c r="AM2320" s="88" t="s">
        <v>12145</v>
      </c>
      <c r="AN2320" s="88">
        <v>1</v>
      </c>
      <c r="AO2320" s="88" t="s">
        <v>10326</v>
      </c>
      <c r="AP2320" s="88" t="b">
        <v>0</v>
      </c>
      <c r="AQ2320" s="88" t="b">
        <v>0</v>
      </c>
      <c r="AR2320" s="88"/>
      <c r="AS2320" s="88" t="b">
        <v>0</v>
      </c>
      <c r="AT2320" s="88">
        <v>3</v>
      </c>
      <c r="AU2320" s="88">
        <v>2</v>
      </c>
    </row>
    <row r="2321" spans="1:47" ht="15" customHeight="1" x14ac:dyDescent="0.3">
      <c r="A2321" s="46" t="s">
        <v>1300</v>
      </c>
      <c r="B2321" s="46" t="s">
        <v>1436</v>
      </c>
      <c r="C2321" s="50"/>
      <c r="D2321" s="51"/>
      <c r="E2321" s="81"/>
      <c r="F2321" s="52"/>
      <c r="G2321" s="50"/>
      <c r="H2321" s="54"/>
      <c r="I2321" s="53"/>
      <c r="J2321" s="53"/>
      <c r="K2321" s="65"/>
      <c r="L2321" s="79"/>
      <c r="M2321" s="79"/>
      <c r="N2321" s="60"/>
      <c r="O2321" s="88" t="s">
        <v>1686</v>
      </c>
      <c r="P2321" s="83">
        <v>45033.393171296295</v>
      </c>
      <c r="Q2321" s="88" t="s">
        <v>12147</v>
      </c>
      <c r="R2321" s="88"/>
      <c r="S2321" s="88" t="s">
        <v>12145</v>
      </c>
      <c r="T2321" s="88" t="s">
        <v>9732</v>
      </c>
      <c r="U2321" s="88" t="s">
        <v>9759</v>
      </c>
      <c r="V2321" s="88" t="s">
        <v>12146</v>
      </c>
      <c r="W2321" s="78" t="s">
        <v>12148</v>
      </c>
      <c r="X2321" s="83">
        <v>45033.393171296295</v>
      </c>
      <c r="Y2321" s="83">
        <v>45033.396747685183</v>
      </c>
      <c r="Z2321" s="88" t="b">
        <v>0</v>
      </c>
      <c r="AA2321" s="88" t="b">
        <v>0</v>
      </c>
      <c r="AB2321" s="88"/>
      <c r="AC2321" s="88">
        <v>4</v>
      </c>
      <c r="AD2321" s="88">
        <v>0</v>
      </c>
      <c r="AE2321" s="88" t="s">
        <v>1693</v>
      </c>
      <c r="AF2321" s="88" t="b">
        <v>0</v>
      </c>
      <c r="AG2321" s="88" t="b">
        <v>0</v>
      </c>
      <c r="AH2321" s="88"/>
      <c r="AI2321" s="88"/>
      <c r="AJ2321" s="88"/>
      <c r="AK2321" s="88" t="s">
        <v>10704</v>
      </c>
      <c r="AL2321" s="88" t="s">
        <v>10706</v>
      </c>
      <c r="AM2321" s="88" t="s">
        <v>10704</v>
      </c>
      <c r="AN2321" s="88">
        <v>1</v>
      </c>
      <c r="AO2321" s="88" t="s">
        <v>10326</v>
      </c>
      <c r="AP2321" s="88" t="b">
        <v>0</v>
      </c>
      <c r="AQ2321" s="88" t="b">
        <v>0</v>
      </c>
      <c r="AR2321" s="88"/>
      <c r="AS2321" s="88" t="b">
        <v>0</v>
      </c>
      <c r="AT2321" s="88">
        <v>2</v>
      </c>
      <c r="AU2321" s="88">
        <v>2</v>
      </c>
    </row>
    <row r="2322" spans="1:47" ht="15" customHeight="1" x14ac:dyDescent="0.3">
      <c r="A2322" s="46" t="s">
        <v>1300</v>
      </c>
      <c r="B2322" s="46" t="s">
        <v>1586</v>
      </c>
      <c r="C2322" s="50"/>
      <c r="D2322" s="51"/>
      <c r="E2322" s="81"/>
      <c r="F2322" s="52"/>
      <c r="G2322" s="50"/>
      <c r="H2322" s="54"/>
      <c r="I2322" s="53"/>
      <c r="J2322" s="53"/>
      <c r="K2322" s="65"/>
      <c r="L2322" s="79"/>
      <c r="M2322" s="79"/>
      <c r="N2322" s="60"/>
      <c r="O2322" s="88" t="s">
        <v>1686</v>
      </c>
      <c r="P2322" s="83">
        <v>45033.611041666663</v>
      </c>
      <c r="Q2322" s="88" t="s">
        <v>12149</v>
      </c>
      <c r="R2322" s="88"/>
      <c r="S2322" s="88" t="s">
        <v>12150</v>
      </c>
      <c r="T2322" s="88" t="s">
        <v>4674</v>
      </c>
      <c r="U2322" s="88" t="s">
        <v>9759</v>
      </c>
      <c r="V2322" s="88" t="s">
        <v>12151</v>
      </c>
      <c r="W2322" s="78" t="s">
        <v>12152</v>
      </c>
      <c r="X2322" s="83">
        <v>45033.611041666663</v>
      </c>
      <c r="Y2322" s="88" t="s">
        <v>1692</v>
      </c>
      <c r="Z2322" s="88" t="b">
        <v>0</v>
      </c>
      <c r="AA2322" s="88" t="b">
        <v>0</v>
      </c>
      <c r="AB2322" s="88"/>
      <c r="AC2322" s="88">
        <v>6</v>
      </c>
      <c r="AD2322" s="88">
        <v>0</v>
      </c>
      <c r="AE2322" s="88" t="s">
        <v>1693</v>
      </c>
      <c r="AF2322" s="88" t="b">
        <v>0</v>
      </c>
      <c r="AG2322" s="88" t="b">
        <v>0</v>
      </c>
      <c r="AH2322" s="88"/>
      <c r="AI2322" s="88"/>
      <c r="AJ2322" s="88"/>
      <c r="AK2322" s="88" t="s">
        <v>12105</v>
      </c>
      <c r="AL2322" s="88" t="s">
        <v>12106</v>
      </c>
      <c r="AM2322" s="88" t="s">
        <v>12105</v>
      </c>
      <c r="AN2322" s="88">
        <v>0</v>
      </c>
      <c r="AO2322" s="88" t="s">
        <v>11967</v>
      </c>
      <c r="AP2322" s="88" t="b">
        <v>0</v>
      </c>
      <c r="AQ2322" s="88" t="b">
        <v>0</v>
      </c>
      <c r="AR2322" s="88"/>
      <c r="AS2322" s="88" t="b">
        <v>0</v>
      </c>
      <c r="AT2322" s="88">
        <v>1</v>
      </c>
      <c r="AU2322" s="88">
        <v>1</v>
      </c>
    </row>
    <row r="2323" spans="1:47" ht="15" customHeight="1" x14ac:dyDescent="0.3">
      <c r="A2323" s="46" t="s">
        <v>705</v>
      </c>
      <c r="B2323" s="46" t="s">
        <v>1587</v>
      </c>
      <c r="C2323" s="50"/>
      <c r="D2323" s="51"/>
      <c r="E2323" s="81"/>
      <c r="F2323" s="52"/>
      <c r="G2323" s="50"/>
      <c r="H2323" s="54"/>
      <c r="I2323" s="53"/>
      <c r="J2323" s="53"/>
      <c r="K2323" s="65"/>
      <c r="L2323" s="79"/>
      <c r="M2323" s="79"/>
      <c r="N2323" s="60"/>
      <c r="O2323" s="88" t="s">
        <v>1686</v>
      </c>
      <c r="P2323" s="83">
        <v>45033.644490740742</v>
      </c>
      <c r="Q2323" s="88" t="s">
        <v>12153</v>
      </c>
      <c r="R2323" s="88"/>
      <c r="S2323" s="88" t="s">
        <v>12154</v>
      </c>
      <c r="T2323" s="88" t="s">
        <v>4674</v>
      </c>
      <c r="U2323" s="88" t="s">
        <v>5189</v>
      </c>
      <c r="V2323" s="88" t="s">
        <v>12155</v>
      </c>
      <c r="W2323" s="78" t="s">
        <v>12156</v>
      </c>
      <c r="X2323" s="83">
        <v>45033.644490740742</v>
      </c>
      <c r="Y2323" s="88" t="s">
        <v>1692</v>
      </c>
      <c r="Z2323" s="88" t="b">
        <v>0</v>
      </c>
      <c r="AA2323" s="88" t="b">
        <v>0</v>
      </c>
      <c r="AB2323" s="88"/>
      <c r="AC2323" s="88">
        <v>4</v>
      </c>
      <c r="AD2323" s="88">
        <v>0</v>
      </c>
      <c r="AE2323" s="88" t="s">
        <v>1693</v>
      </c>
      <c r="AF2323" s="88" t="b">
        <v>0</v>
      </c>
      <c r="AG2323" s="88" t="b">
        <v>0</v>
      </c>
      <c r="AH2323" s="88"/>
      <c r="AI2323" s="88"/>
      <c r="AJ2323" s="88"/>
      <c r="AK2323" s="88" t="s">
        <v>12157</v>
      </c>
      <c r="AL2323" s="88" t="s">
        <v>12158</v>
      </c>
      <c r="AM2323" s="88" t="s">
        <v>12157</v>
      </c>
      <c r="AN2323" s="88">
        <v>0</v>
      </c>
      <c r="AO2323" s="88" t="s">
        <v>11967</v>
      </c>
      <c r="AP2323" s="88" t="b">
        <v>0</v>
      </c>
      <c r="AQ2323" s="88" t="b">
        <v>0</v>
      </c>
      <c r="AR2323" s="88"/>
      <c r="AS2323" s="88" t="b">
        <v>0</v>
      </c>
      <c r="AT2323" s="88">
        <v>2</v>
      </c>
      <c r="AU2323" s="88">
        <v>1</v>
      </c>
    </row>
    <row r="2324" spans="1:47" ht="15" customHeight="1" x14ac:dyDescent="0.3">
      <c r="A2324" s="46" t="s">
        <v>1587</v>
      </c>
      <c r="B2324" s="46" t="s">
        <v>1586</v>
      </c>
      <c r="C2324" s="50"/>
      <c r="D2324" s="51"/>
      <c r="E2324" s="81"/>
      <c r="F2324" s="52"/>
      <c r="G2324" s="50"/>
      <c r="H2324" s="54"/>
      <c r="I2324" s="53"/>
      <c r="J2324" s="53"/>
      <c r="K2324" s="65"/>
      <c r="L2324" s="79"/>
      <c r="M2324" s="79"/>
      <c r="N2324" s="60"/>
      <c r="O2324" s="88" t="s">
        <v>1686</v>
      </c>
      <c r="P2324" s="83">
        <v>45033.617222222223</v>
      </c>
      <c r="Q2324" s="88" t="s">
        <v>12159</v>
      </c>
      <c r="R2324" s="88"/>
      <c r="S2324" s="88" t="s">
        <v>12157</v>
      </c>
      <c r="T2324" s="88" t="s">
        <v>4674</v>
      </c>
      <c r="U2324" s="88" t="s">
        <v>1587</v>
      </c>
      <c r="V2324" s="88" t="s">
        <v>12158</v>
      </c>
      <c r="W2324" s="78" t="s">
        <v>12160</v>
      </c>
      <c r="X2324" s="83">
        <v>45033.617222222223</v>
      </c>
      <c r="Y2324" s="88" t="s">
        <v>1692</v>
      </c>
      <c r="Z2324" s="88" t="b">
        <v>0</v>
      </c>
      <c r="AA2324" s="88" t="b">
        <v>0</v>
      </c>
      <c r="AB2324" s="88"/>
      <c r="AC2324" s="88">
        <v>5</v>
      </c>
      <c r="AD2324" s="88">
        <v>0</v>
      </c>
      <c r="AE2324" s="88" t="s">
        <v>1693</v>
      </c>
      <c r="AF2324" s="88" t="b">
        <v>0</v>
      </c>
      <c r="AG2324" s="88" t="b">
        <v>0</v>
      </c>
      <c r="AH2324" s="88"/>
      <c r="AI2324" s="88"/>
      <c r="AJ2324" s="88"/>
      <c r="AK2324" s="88" t="s">
        <v>12105</v>
      </c>
      <c r="AL2324" s="88" t="s">
        <v>12106</v>
      </c>
      <c r="AM2324" s="88" t="s">
        <v>12105</v>
      </c>
      <c r="AN2324" s="88">
        <v>1</v>
      </c>
      <c r="AO2324" s="88" t="s">
        <v>11967</v>
      </c>
      <c r="AP2324" s="88" t="b">
        <v>0</v>
      </c>
      <c r="AQ2324" s="88" t="b">
        <v>0</v>
      </c>
      <c r="AR2324" s="88"/>
      <c r="AS2324" s="88" t="b">
        <v>0</v>
      </c>
      <c r="AT2324" s="88">
        <v>1</v>
      </c>
      <c r="AU2324" s="88">
        <v>1</v>
      </c>
    </row>
    <row r="2325" spans="1:47" ht="15" customHeight="1" x14ac:dyDescent="0.3">
      <c r="A2325" s="46" t="s">
        <v>839</v>
      </c>
      <c r="B2325" s="46" t="s">
        <v>1586</v>
      </c>
      <c r="C2325" s="50"/>
      <c r="D2325" s="51"/>
      <c r="E2325" s="81"/>
      <c r="F2325" s="52"/>
      <c r="G2325" s="50"/>
      <c r="H2325" s="54"/>
      <c r="I2325" s="53"/>
      <c r="J2325" s="53"/>
      <c r="K2325" s="65"/>
      <c r="L2325" s="79"/>
      <c r="M2325" s="79"/>
      <c r="N2325" s="60"/>
      <c r="O2325" s="88" t="s">
        <v>1686</v>
      </c>
      <c r="P2325" s="83">
        <v>45033.513842592591</v>
      </c>
      <c r="Q2325" s="88" t="s">
        <v>12161</v>
      </c>
      <c r="R2325" s="88"/>
      <c r="S2325" s="88" t="s">
        <v>12162</v>
      </c>
      <c r="T2325" s="88" t="s">
        <v>4674</v>
      </c>
      <c r="U2325" s="88" t="s">
        <v>12163</v>
      </c>
      <c r="V2325" s="88" t="s">
        <v>12164</v>
      </c>
      <c r="W2325" s="78" t="s">
        <v>12165</v>
      </c>
      <c r="X2325" s="83">
        <v>45033.513842592591</v>
      </c>
      <c r="Y2325" s="88" t="s">
        <v>1692</v>
      </c>
      <c r="Z2325" s="88" t="b">
        <v>0</v>
      </c>
      <c r="AA2325" s="88" t="b">
        <v>0</v>
      </c>
      <c r="AB2325" s="88"/>
      <c r="AC2325" s="88">
        <v>30</v>
      </c>
      <c r="AD2325" s="88">
        <v>0</v>
      </c>
      <c r="AE2325" s="88" t="s">
        <v>1693</v>
      </c>
      <c r="AF2325" s="88" t="b">
        <v>0</v>
      </c>
      <c r="AG2325" s="88" t="b">
        <v>0</v>
      </c>
      <c r="AH2325" s="88"/>
      <c r="AI2325" s="88"/>
      <c r="AJ2325" s="88"/>
      <c r="AK2325" s="88" t="s">
        <v>12105</v>
      </c>
      <c r="AL2325" s="88" t="s">
        <v>12106</v>
      </c>
      <c r="AM2325" s="88" t="s">
        <v>12105</v>
      </c>
      <c r="AN2325" s="88">
        <v>0</v>
      </c>
      <c r="AO2325" s="88" t="s">
        <v>11967</v>
      </c>
      <c r="AP2325" s="88" t="b">
        <v>1</v>
      </c>
      <c r="AQ2325" s="88" t="b">
        <v>0</v>
      </c>
      <c r="AR2325" s="88"/>
      <c r="AS2325" s="88" t="b">
        <v>0</v>
      </c>
      <c r="AT2325" s="88">
        <v>1</v>
      </c>
      <c r="AU2325" s="88">
        <v>1</v>
      </c>
    </row>
    <row r="2326" spans="1:47" ht="15" customHeight="1" x14ac:dyDescent="0.3">
      <c r="A2326" s="46" t="s">
        <v>1581</v>
      </c>
      <c r="B2326" s="46" t="s">
        <v>1586</v>
      </c>
      <c r="C2326" s="50"/>
      <c r="D2326" s="51"/>
      <c r="E2326" s="81"/>
      <c r="F2326" s="52"/>
      <c r="G2326" s="50"/>
      <c r="H2326" s="54"/>
      <c r="I2326" s="53"/>
      <c r="J2326" s="53"/>
      <c r="K2326" s="65"/>
      <c r="L2326" s="79"/>
      <c r="M2326" s="79"/>
      <c r="N2326" s="60"/>
      <c r="O2326" s="88" t="s">
        <v>1686</v>
      </c>
      <c r="P2326" s="83">
        <v>45033.568541666667</v>
      </c>
      <c r="Q2326" s="88" t="s">
        <v>12166</v>
      </c>
      <c r="R2326" s="88"/>
      <c r="S2326" s="88" t="s">
        <v>12111</v>
      </c>
      <c r="T2326" s="88" t="s">
        <v>4674</v>
      </c>
      <c r="U2326" s="88" t="s">
        <v>12076</v>
      </c>
      <c r="V2326" s="88" t="s">
        <v>12112</v>
      </c>
      <c r="W2326" s="78" t="s">
        <v>12167</v>
      </c>
      <c r="X2326" s="83">
        <v>45033.568541666667</v>
      </c>
      <c r="Y2326" s="88" t="s">
        <v>1692</v>
      </c>
      <c r="Z2326" s="88" t="b">
        <v>0</v>
      </c>
      <c r="AA2326" s="88" t="b">
        <v>0</v>
      </c>
      <c r="AB2326" s="88"/>
      <c r="AC2326" s="88">
        <v>-7</v>
      </c>
      <c r="AD2326" s="88">
        <v>0</v>
      </c>
      <c r="AE2326" s="88" t="s">
        <v>1693</v>
      </c>
      <c r="AF2326" s="88" t="b">
        <v>0</v>
      </c>
      <c r="AG2326" s="88" t="b">
        <v>0</v>
      </c>
      <c r="AH2326" s="88"/>
      <c r="AI2326" s="88"/>
      <c r="AJ2326" s="88"/>
      <c r="AK2326" s="88" t="s">
        <v>12105</v>
      </c>
      <c r="AL2326" s="88" t="s">
        <v>12106</v>
      </c>
      <c r="AM2326" s="88" t="s">
        <v>12105</v>
      </c>
      <c r="AN2326" s="88">
        <v>2</v>
      </c>
      <c r="AO2326" s="88" t="s">
        <v>11967</v>
      </c>
      <c r="AP2326" s="88" t="b">
        <v>0</v>
      </c>
      <c r="AQ2326" s="88" t="b">
        <v>1</v>
      </c>
      <c r="AR2326" s="88" t="s">
        <v>2082</v>
      </c>
      <c r="AS2326" s="88" t="b">
        <v>0</v>
      </c>
      <c r="AT2326" s="88">
        <v>1</v>
      </c>
      <c r="AU2326" s="88">
        <v>1</v>
      </c>
    </row>
    <row r="2327" spans="1:47" ht="15" customHeight="1" x14ac:dyDescent="0.3">
      <c r="A2327" s="46" t="s">
        <v>1586</v>
      </c>
      <c r="B2327" s="46" t="s">
        <v>1588</v>
      </c>
      <c r="C2327" s="50"/>
      <c r="D2327" s="51"/>
      <c r="E2327" s="81"/>
      <c r="F2327" s="52"/>
      <c r="G2327" s="50"/>
      <c r="H2327" s="54"/>
      <c r="I2327" s="53"/>
      <c r="J2327" s="53"/>
      <c r="K2327" s="65"/>
      <c r="L2327" s="79"/>
      <c r="M2327" s="79"/>
      <c r="N2327" s="60"/>
      <c r="O2327" s="88" t="s">
        <v>1686</v>
      </c>
      <c r="P2327" s="83">
        <v>45033.634432870371</v>
      </c>
      <c r="Q2327" s="88" t="s">
        <v>12168</v>
      </c>
      <c r="R2327" s="88"/>
      <c r="S2327" s="88" t="s">
        <v>12169</v>
      </c>
      <c r="T2327" s="88" t="s">
        <v>4674</v>
      </c>
      <c r="U2327" s="88" t="s">
        <v>12170</v>
      </c>
      <c r="V2327" s="88" t="s">
        <v>12171</v>
      </c>
      <c r="W2327" s="78" t="s">
        <v>12172</v>
      </c>
      <c r="X2327" s="83">
        <v>45033.634432870371</v>
      </c>
      <c r="Y2327" s="83">
        <v>45033.636574074073</v>
      </c>
      <c r="Z2327" s="88" t="b">
        <v>0</v>
      </c>
      <c r="AA2327" s="88" t="b">
        <v>0</v>
      </c>
      <c r="AB2327" s="88"/>
      <c r="AC2327" s="88">
        <v>-8</v>
      </c>
      <c r="AD2327" s="88">
        <v>0</v>
      </c>
      <c r="AE2327" s="88" t="s">
        <v>1693</v>
      </c>
      <c r="AF2327" s="88" t="b">
        <v>0</v>
      </c>
      <c r="AG2327" s="88" t="b">
        <v>0</v>
      </c>
      <c r="AH2327" s="88"/>
      <c r="AI2327" s="88"/>
      <c r="AJ2327" s="88"/>
      <c r="AK2327" s="88" t="s">
        <v>12173</v>
      </c>
      <c r="AL2327" s="88" t="s">
        <v>12174</v>
      </c>
      <c r="AM2327" s="88" t="s">
        <v>12173</v>
      </c>
      <c r="AN2327" s="88">
        <v>0</v>
      </c>
      <c r="AO2327" s="88" t="s">
        <v>11967</v>
      </c>
      <c r="AP2327" s="88" t="b">
        <v>0</v>
      </c>
      <c r="AQ2327" s="88" t="b">
        <v>1</v>
      </c>
      <c r="AR2327" s="88" t="s">
        <v>2082</v>
      </c>
      <c r="AS2327" s="88" t="b">
        <v>0</v>
      </c>
      <c r="AT2327" s="88">
        <v>2</v>
      </c>
      <c r="AU2327" s="88">
        <v>1</v>
      </c>
    </row>
    <row r="2328" spans="1:47" ht="15" customHeight="1" x14ac:dyDescent="0.3">
      <c r="A2328" s="46" t="s">
        <v>1588</v>
      </c>
      <c r="B2328" s="46" t="s">
        <v>1586</v>
      </c>
      <c r="C2328" s="50"/>
      <c r="D2328" s="51"/>
      <c r="E2328" s="81"/>
      <c r="F2328" s="52"/>
      <c r="G2328" s="50"/>
      <c r="H2328" s="54"/>
      <c r="I2328" s="53"/>
      <c r="J2328" s="53"/>
      <c r="K2328" s="65"/>
      <c r="L2328" s="79"/>
      <c r="M2328" s="79"/>
      <c r="N2328" s="60"/>
      <c r="O2328" s="88" t="s">
        <v>1686</v>
      </c>
      <c r="P2328" s="83">
        <v>45033.608460648145</v>
      </c>
      <c r="Q2328" s="88" t="s">
        <v>12175</v>
      </c>
      <c r="R2328" s="88"/>
      <c r="S2328" s="88" t="s">
        <v>12173</v>
      </c>
      <c r="T2328" s="88" t="s">
        <v>4674</v>
      </c>
      <c r="U2328" s="88" t="s">
        <v>1588</v>
      </c>
      <c r="V2328" s="88" t="s">
        <v>12174</v>
      </c>
      <c r="W2328" s="78" t="s">
        <v>12176</v>
      </c>
      <c r="X2328" s="83">
        <v>45033.608460648145</v>
      </c>
      <c r="Y2328" s="88" t="s">
        <v>1692</v>
      </c>
      <c r="Z2328" s="88" t="b">
        <v>0</v>
      </c>
      <c r="AA2328" s="88" t="b">
        <v>0</v>
      </c>
      <c r="AB2328" s="88"/>
      <c r="AC2328" s="88">
        <v>12</v>
      </c>
      <c r="AD2328" s="88">
        <v>0</v>
      </c>
      <c r="AE2328" s="88" t="s">
        <v>1693</v>
      </c>
      <c r="AF2328" s="88" t="b">
        <v>0</v>
      </c>
      <c r="AG2328" s="88" t="b">
        <v>0</v>
      </c>
      <c r="AH2328" s="88"/>
      <c r="AI2328" s="88"/>
      <c r="AJ2328" s="88"/>
      <c r="AK2328" s="88" t="s">
        <v>12105</v>
      </c>
      <c r="AL2328" s="88" t="s">
        <v>12106</v>
      </c>
      <c r="AM2328" s="88" t="s">
        <v>12105</v>
      </c>
      <c r="AN2328" s="88">
        <v>1</v>
      </c>
      <c r="AO2328" s="88" t="s">
        <v>11967</v>
      </c>
      <c r="AP2328" s="88" t="b">
        <v>0</v>
      </c>
      <c r="AQ2328" s="88" t="b">
        <v>0</v>
      </c>
      <c r="AR2328" s="88"/>
      <c r="AS2328" s="88" t="b">
        <v>0</v>
      </c>
      <c r="AT2328" s="88">
        <v>1</v>
      </c>
      <c r="AU2328" s="88">
        <v>1</v>
      </c>
    </row>
    <row r="2329" spans="1:47" ht="15" customHeight="1" x14ac:dyDescent="0.3">
      <c r="A2329" s="46" t="s">
        <v>1586</v>
      </c>
      <c r="B2329" s="46" t="s">
        <v>839</v>
      </c>
      <c r="C2329" s="50"/>
      <c r="D2329" s="51"/>
      <c r="E2329" s="81"/>
      <c r="F2329" s="52"/>
      <c r="G2329" s="50"/>
      <c r="H2329" s="54"/>
      <c r="I2329" s="53"/>
      <c r="J2329" s="53"/>
      <c r="K2329" s="65"/>
      <c r="L2329" s="79"/>
      <c r="M2329" s="79"/>
      <c r="N2329" s="60"/>
      <c r="O2329" s="88" t="s">
        <v>1697</v>
      </c>
      <c r="P2329" s="83">
        <v>45033.510729166665</v>
      </c>
      <c r="Q2329" s="88" t="s">
        <v>12177</v>
      </c>
      <c r="R2329" s="88"/>
      <c r="S2329" s="88" t="s">
        <v>12105</v>
      </c>
      <c r="T2329" s="88" t="s">
        <v>4674</v>
      </c>
      <c r="U2329" s="88" t="s">
        <v>12170</v>
      </c>
      <c r="V2329" s="88" t="s">
        <v>12106</v>
      </c>
      <c r="W2329" s="78" t="s">
        <v>12178</v>
      </c>
      <c r="X2329" s="83">
        <v>45033.510729166665</v>
      </c>
      <c r="Y2329" s="88" t="s">
        <v>1692</v>
      </c>
      <c r="Z2329" s="88" t="b">
        <v>0</v>
      </c>
      <c r="AA2329" s="88" t="b">
        <v>0</v>
      </c>
      <c r="AB2329" s="88"/>
      <c r="AC2329" s="88">
        <v>33</v>
      </c>
      <c r="AD2329" s="88">
        <v>0</v>
      </c>
      <c r="AE2329" s="88" t="s">
        <v>1693</v>
      </c>
      <c r="AF2329" s="88" t="b">
        <v>0</v>
      </c>
      <c r="AG2329" s="88" t="b">
        <v>0</v>
      </c>
      <c r="AH2329" s="88"/>
      <c r="AI2329" s="88"/>
      <c r="AJ2329" s="88"/>
      <c r="AK2329" s="88" t="s">
        <v>11967</v>
      </c>
      <c r="AL2329" s="88" t="s">
        <v>12087</v>
      </c>
      <c r="AM2329" s="88" t="s">
        <v>11967</v>
      </c>
      <c r="AN2329" s="88">
        <v>6</v>
      </c>
      <c r="AO2329" s="88" t="s">
        <v>11967</v>
      </c>
      <c r="AP2329" s="88" t="b">
        <v>0</v>
      </c>
      <c r="AQ2329" s="88" t="b">
        <v>0</v>
      </c>
      <c r="AR2329" s="88"/>
      <c r="AS2329" s="88" t="b">
        <v>0</v>
      </c>
      <c r="AT2329" s="88">
        <v>0</v>
      </c>
      <c r="AU2329" s="88">
        <v>1</v>
      </c>
    </row>
    <row r="2330" spans="1:47" ht="15" customHeight="1" x14ac:dyDescent="0.3">
      <c r="A2330" s="46" t="s">
        <v>1589</v>
      </c>
      <c r="B2330" s="46" t="s">
        <v>1590</v>
      </c>
      <c r="C2330" s="50"/>
      <c r="D2330" s="51"/>
      <c r="E2330" s="81"/>
      <c r="F2330" s="52"/>
      <c r="G2330" s="50"/>
      <c r="H2330" s="54"/>
      <c r="I2330" s="53"/>
      <c r="J2330" s="53"/>
      <c r="K2330" s="65"/>
      <c r="L2330" s="79"/>
      <c r="M2330" s="79"/>
      <c r="N2330" s="60"/>
      <c r="O2330" s="88" t="s">
        <v>1686</v>
      </c>
      <c r="P2330" s="83">
        <v>45033.987314814818</v>
      </c>
      <c r="Q2330" s="88" t="s">
        <v>12179</v>
      </c>
      <c r="R2330" s="88"/>
      <c r="S2330" s="88" t="s">
        <v>12180</v>
      </c>
      <c r="T2330" s="88" t="s">
        <v>4674</v>
      </c>
      <c r="U2330" s="88" t="s">
        <v>12181</v>
      </c>
      <c r="V2330" s="88" t="s">
        <v>12182</v>
      </c>
      <c r="W2330" s="78" t="s">
        <v>12183</v>
      </c>
      <c r="X2330" s="83">
        <v>45033.987314814818</v>
      </c>
      <c r="Y2330" s="88" t="s">
        <v>1692</v>
      </c>
      <c r="Z2330" s="88" t="b">
        <v>0</v>
      </c>
      <c r="AA2330" s="88" t="b">
        <v>0</v>
      </c>
      <c r="AB2330" s="88"/>
      <c r="AC2330" s="88">
        <v>2</v>
      </c>
      <c r="AD2330" s="88">
        <v>0</v>
      </c>
      <c r="AE2330" s="88" t="s">
        <v>1693</v>
      </c>
      <c r="AF2330" s="88" t="b">
        <v>0</v>
      </c>
      <c r="AG2330" s="88" t="b">
        <v>0</v>
      </c>
      <c r="AH2330" s="88"/>
      <c r="AI2330" s="88"/>
      <c r="AJ2330" s="88"/>
      <c r="AK2330" s="88" t="s">
        <v>12184</v>
      </c>
      <c r="AL2330" s="88" t="s">
        <v>12185</v>
      </c>
      <c r="AM2330" s="88" t="s">
        <v>12184</v>
      </c>
      <c r="AN2330" s="88">
        <v>0</v>
      </c>
      <c r="AO2330" s="88" t="s">
        <v>11967</v>
      </c>
      <c r="AP2330" s="88" t="b">
        <v>0</v>
      </c>
      <c r="AQ2330" s="88" t="b">
        <v>0</v>
      </c>
      <c r="AR2330" s="88"/>
      <c r="AS2330" s="88" t="b">
        <v>0</v>
      </c>
      <c r="AT2330" s="88">
        <v>1</v>
      </c>
      <c r="AU2330" s="88">
        <v>1</v>
      </c>
    </row>
    <row r="2331" spans="1:47" ht="15" customHeight="1" x14ac:dyDescent="0.3">
      <c r="A2331" s="46" t="s">
        <v>1590</v>
      </c>
      <c r="B2331" s="46" t="s">
        <v>708</v>
      </c>
      <c r="C2331" s="50"/>
      <c r="D2331" s="51"/>
      <c r="E2331" s="81"/>
      <c r="F2331" s="52"/>
      <c r="G2331" s="50"/>
      <c r="H2331" s="54"/>
      <c r="I2331" s="53"/>
      <c r="J2331" s="53"/>
      <c r="K2331" s="65"/>
      <c r="L2331" s="79"/>
      <c r="M2331" s="79"/>
      <c r="N2331" s="60"/>
      <c r="O2331" s="88" t="s">
        <v>1686</v>
      </c>
      <c r="P2331" s="83">
        <v>45033.989189814813</v>
      </c>
      <c r="Q2331" s="88" t="s">
        <v>12186</v>
      </c>
      <c r="R2331" s="88"/>
      <c r="S2331" s="88" t="s">
        <v>12187</v>
      </c>
      <c r="T2331" s="88" t="s">
        <v>4674</v>
      </c>
      <c r="U2331" s="88" t="s">
        <v>12188</v>
      </c>
      <c r="V2331" s="88" t="s">
        <v>12189</v>
      </c>
      <c r="W2331" s="78" t="s">
        <v>12190</v>
      </c>
      <c r="X2331" s="83">
        <v>45033.989189814813</v>
      </c>
      <c r="Y2331" s="88" t="s">
        <v>1692</v>
      </c>
      <c r="Z2331" s="88" t="b">
        <v>0</v>
      </c>
      <c r="AA2331" s="88" t="b">
        <v>0</v>
      </c>
      <c r="AB2331" s="88"/>
      <c r="AC2331" s="88">
        <v>0</v>
      </c>
      <c r="AD2331" s="88">
        <v>0</v>
      </c>
      <c r="AE2331" s="88" t="s">
        <v>1693</v>
      </c>
      <c r="AF2331" s="88" t="b">
        <v>0</v>
      </c>
      <c r="AG2331" s="88" t="b">
        <v>0</v>
      </c>
      <c r="AH2331" s="88"/>
      <c r="AI2331" s="88"/>
      <c r="AJ2331" s="88"/>
      <c r="AK2331" s="88" t="s">
        <v>12191</v>
      </c>
      <c r="AL2331" s="88" t="s">
        <v>12192</v>
      </c>
      <c r="AM2331" s="88" t="s">
        <v>12191</v>
      </c>
      <c r="AN2331" s="88">
        <v>0</v>
      </c>
      <c r="AO2331" s="88" t="s">
        <v>11967</v>
      </c>
      <c r="AP2331" s="88" t="b">
        <v>0</v>
      </c>
      <c r="AQ2331" s="88" t="b">
        <v>0</v>
      </c>
      <c r="AR2331" s="88"/>
      <c r="AS2331" s="88" t="b">
        <v>0</v>
      </c>
      <c r="AT2331" s="88">
        <v>1</v>
      </c>
      <c r="AU2331" s="88">
        <v>1</v>
      </c>
    </row>
    <row r="2332" spans="1:47" ht="15" customHeight="1" x14ac:dyDescent="0.3">
      <c r="A2332" s="46" t="s">
        <v>1590</v>
      </c>
      <c r="B2332" s="46" t="s">
        <v>839</v>
      </c>
      <c r="C2332" s="50"/>
      <c r="D2332" s="51"/>
      <c r="E2332" s="81"/>
      <c r="F2332" s="52"/>
      <c r="G2332" s="50"/>
      <c r="H2332" s="54"/>
      <c r="I2332" s="53"/>
      <c r="J2332" s="53"/>
      <c r="K2332" s="65"/>
      <c r="L2332" s="79"/>
      <c r="M2332" s="79"/>
      <c r="N2332" s="60"/>
      <c r="O2332" s="88" t="s">
        <v>1697</v>
      </c>
      <c r="P2332" s="83">
        <v>45033.536759259259</v>
      </c>
      <c r="Q2332" s="88" t="s">
        <v>12193</v>
      </c>
      <c r="R2332" s="88"/>
      <c r="S2332" s="88" t="s">
        <v>12184</v>
      </c>
      <c r="T2332" s="88" t="s">
        <v>4674</v>
      </c>
      <c r="U2332" s="88" t="s">
        <v>12188</v>
      </c>
      <c r="V2332" s="88" t="s">
        <v>12185</v>
      </c>
      <c r="W2332" s="78" t="s">
        <v>12194</v>
      </c>
      <c r="X2332" s="83">
        <v>45033.536759259259</v>
      </c>
      <c r="Y2332" s="88" t="s">
        <v>1692</v>
      </c>
      <c r="Z2332" s="88" t="b">
        <v>0</v>
      </c>
      <c r="AA2332" s="88" t="b">
        <v>0</v>
      </c>
      <c r="AB2332" s="88"/>
      <c r="AC2332" s="88">
        <v>-12</v>
      </c>
      <c r="AD2332" s="88">
        <v>0</v>
      </c>
      <c r="AE2332" s="88" t="s">
        <v>1693</v>
      </c>
      <c r="AF2332" s="88" t="b">
        <v>0</v>
      </c>
      <c r="AG2332" s="88" t="b">
        <v>0</v>
      </c>
      <c r="AH2332" s="88"/>
      <c r="AI2332" s="88"/>
      <c r="AJ2332" s="88"/>
      <c r="AK2332" s="88" t="s">
        <v>11967</v>
      </c>
      <c r="AL2332" s="88" t="s">
        <v>12087</v>
      </c>
      <c r="AM2332" s="88" t="s">
        <v>11967</v>
      </c>
      <c r="AN2332" s="88">
        <v>1</v>
      </c>
      <c r="AO2332" s="88" t="s">
        <v>11967</v>
      </c>
      <c r="AP2332" s="88" t="b">
        <v>0</v>
      </c>
      <c r="AQ2332" s="88" t="b">
        <v>1</v>
      </c>
      <c r="AR2332" s="88" t="s">
        <v>2082</v>
      </c>
      <c r="AS2332" s="88" t="b">
        <v>0</v>
      </c>
      <c r="AT2332" s="88">
        <v>0</v>
      </c>
      <c r="AU2332" s="88">
        <v>1</v>
      </c>
    </row>
    <row r="2333" spans="1:47" ht="15" customHeight="1" x14ac:dyDescent="0.3">
      <c r="A2333" s="46" t="s">
        <v>221</v>
      </c>
      <c r="B2333" s="46" t="s">
        <v>630</v>
      </c>
      <c r="C2333" s="50"/>
      <c r="D2333" s="51"/>
      <c r="E2333" s="81"/>
      <c r="F2333" s="52"/>
      <c r="G2333" s="50"/>
      <c r="H2333" s="54"/>
      <c r="I2333" s="53"/>
      <c r="J2333" s="53"/>
      <c r="K2333" s="65"/>
      <c r="L2333" s="79"/>
      <c r="M2333" s="79"/>
      <c r="N2333" s="60"/>
      <c r="O2333" s="88" t="s">
        <v>1686</v>
      </c>
      <c r="P2333" s="83">
        <v>45033.605196759258</v>
      </c>
      <c r="Q2333" s="88" t="s">
        <v>12195</v>
      </c>
      <c r="R2333" s="88"/>
      <c r="S2333" s="88" t="s">
        <v>12196</v>
      </c>
      <c r="T2333" s="88" t="s">
        <v>4674</v>
      </c>
      <c r="U2333" s="88" t="s">
        <v>221</v>
      </c>
      <c r="V2333" s="88" t="s">
        <v>12197</v>
      </c>
      <c r="W2333" s="78" t="s">
        <v>12198</v>
      </c>
      <c r="X2333" s="83">
        <v>45033.605196759258</v>
      </c>
      <c r="Y2333" s="88" t="s">
        <v>1692</v>
      </c>
      <c r="Z2333" s="88" t="b">
        <v>0</v>
      </c>
      <c r="AA2333" s="88" t="b">
        <v>0</v>
      </c>
      <c r="AB2333" s="88"/>
      <c r="AC2333" s="88">
        <v>5</v>
      </c>
      <c r="AD2333" s="88">
        <v>0</v>
      </c>
      <c r="AE2333" s="88" t="s">
        <v>1693</v>
      </c>
      <c r="AF2333" s="88" t="b">
        <v>0</v>
      </c>
      <c r="AG2333" s="88" t="b">
        <v>0</v>
      </c>
      <c r="AH2333" s="88"/>
      <c r="AI2333" s="88"/>
      <c r="AJ2333" s="88"/>
      <c r="AK2333" s="88" t="s">
        <v>12199</v>
      </c>
      <c r="AL2333" s="88" t="s">
        <v>12200</v>
      </c>
      <c r="AM2333" s="88" t="s">
        <v>12199</v>
      </c>
      <c r="AN2333" s="88">
        <v>0</v>
      </c>
      <c r="AO2333" s="88" t="s">
        <v>11967</v>
      </c>
      <c r="AP2333" s="88" t="b">
        <v>0</v>
      </c>
      <c r="AQ2333" s="88" t="b">
        <v>0</v>
      </c>
      <c r="AR2333" s="88"/>
      <c r="AS2333" s="88" t="b">
        <v>0</v>
      </c>
      <c r="AT2333" s="88">
        <v>3</v>
      </c>
      <c r="AU2333" s="88">
        <v>1</v>
      </c>
    </row>
    <row r="2334" spans="1:47" ht="15" customHeight="1" x14ac:dyDescent="0.3">
      <c r="A2334" s="46" t="s">
        <v>1591</v>
      </c>
      <c r="B2334" s="46" t="s">
        <v>1437</v>
      </c>
      <c r="C2334" s="50"/>
      <c r="D2334" s="51"/>
      <c r="E2334" s="81"/>
      <c r="F2334" s="52"/>
      <c r="G2334" s="50"/>
      <c r="H2334" s="54"/>
      <c r="I2334" s="53"/>
      <c r="J2334" s="53"/>
      <c r="K2334" s="65"/>
      <c r="L2334" s="79"/>
      <c r="M2334" s="79"/>
      <c r="N2334" s="60"/>
      <c r="O2334" s="88" t="s">
        <v>1686</v>
      </c>
      <c r="P2334" s="83">
        <v>45033.5940625</v>
      </c>
      <c r="Q2334" s="88" t="s">
        <v>12201</v>
      </c>
      <c r="R2334" s="88"/>
      <c r="S2334" s="88" t="s">
        <v>12202</v>
      </c>
      <c r="T2334" s="88" t="s">
        <v>4674</v>
      </c>
      <c r="U2334" s="88" t="s">
        <v>1591</v>
      </c>
      <c r="V2334" s="88" t="s">
        <v>12203</v>
      </c>
      <c r="W2334" s="78" t="s">
        <v>12204</v>
      </c>
      <c r="X2334" s="83">
        <v>45033.5940625</v>
      </c>
      <c r="Y2334" s="88" t="s">
        <v>1692</v>
      </c>
      <c r="Z2334" s="88" t="b">
        <v>0</v>
      </c>
      <c r="AA2334" s="88" t="b">
        <v>0</v>
      </c>
      <c r="AB2334" s="88"/>
      <c r="AC2334" s="88">
        <v>0</v>
      </c>
      <c r="AD2334" s="88">
        <v>0</v>
      </c>
      <c r="AE2334" s="88" t="s">
        <v>1693</v>
      </c>
      <c r="AF2334" s="88" t="b">
        <v>0</v>
      </c>
      <c r="AG2334" s="88" t="b">
        <v>0</v>
      </c>
      <c r="AH2334" s="88"/>
      <c r="AI2334" s="88"/>
      <c r="AJ2334" s="88"/>
      <c r="AK2334" s="88" t="s">
        <v>12205</v>
      </c>
      <c r="AL2334" s="88" t="s">
        <v>12206</v>
      </c>
      <c r="AM2334" s="88" t="s">
        <v>12205</v>
      </c>
      <c r="AN2334" s="88">
        <v>0</v>
      </c>
      <c r="AO2334" s="88" t="s">
        <v>11967</v>
      </c>
      <c r="AP2334" s="88" t="b">
        <v>0</v>
      </c>
      <c r="AQ2334" s="88" t="b">
        <v>0</v>
      </c>
      <c r="AR2334" s="88"/>
      <c r="AS2334" s="88" t="b">
        <v>0</v>
      </c>
      <c r="AT2334" s="88">
        <v>4</v>
      </c>
      <c r="AU2334" s="88">
        <v>2</v>
      </c>
    </row>
    <row r="2335" spans="1:47" ht="15" customHeight="1" x14ac:dyDescent="0.3">
      <c r="A2335" s="46" t="s">
        <v>1437</v>
      </c>
      <c r="B2335" s="46" t="s">
        <v>1591</v>
      </c>
      <c r="C2335" s="50"/>
      <c r="D2335" s="51"/>
      <c r="E2335" s="81"/>
      <c r="F2335" s="52"/>
      <c r="G2335" s="50"/>
      <c r="H2335" s="54"/>
      <c r="I2335" s="53"/>
      <c r="J2335" s="53"/>
      <c r="K2335" s="65"/>
      <c r="L2335" s="79"/>
      <c r="M2335" s="79"/>
      <c r="N2335" s="60"/>
      <c r="O2335" s="88" t="s">
        <v>1686</v>
      </c>
      <c r="P2335" s="83">
        <v>45033.582754629628</v>
      </c>
      <c r="Q2335" s="88" t="s">
        <v>12207</v>
      </c>
      <c r="R2335" s="88"/>
      <c r="S2335" s="88" t="s">
        <v>12205</v>
      </c>
      <c r="T2335" s="88" t="s">
        <v>4674</v>
      </c>
      <c r="U2335" s="88" t="s">
        <v>10714</v>
      </c>
      <c r="V2335" s="88" t="s">
        <v>12206</v>
      </c>
      <c r="W2335" s="78" t="s">
        <v>12208</v>
      </c>
      <c r="X2335" s="83">
        <v>45033.582754629628</v>
      </c>
      <c r="Y2335" s="88" t="s">
        <v>1692</v>
      </c>
      <c r="Z2335" s="88" t="b">
        <v>0</v>
      </c>
      <c r="AA2335" s="88" t="b">
        <v>0</v>
      </c>
      <c r="AB2335" s="88"/>
      <c r="AC2335" s="88">
        <v>3</v>
      </c>
      <c r="AD2335" s="88">
        <v>0</v>
      </c>
      <c r="AE2335" s="88" t="s">
        <v>1693</v>
      </c>
      <c r="AF2335" s="88" t="b">
        <v>0</v>
      </c>
      <c r="AG2335" s="88" t="b">
        <v>0</v>
      </c>
      <c r="AH2335" s="88"/>
      <c r="AI2335" s="88"/>
      <c r="AJ2335" s="88"/>
      <c r="AK2335" s="88" t="s">
        <v>12209</v>
      </c>
      <c r="AL2335" s="88" t="s">
        <v>12210</v>
      </c>
      <c r="AM2335" s="88" t="s">
        <v>12209</v>
      </c>
      <c r="AN2335" s="88">
        <v>1</v>
      </c>
      <c r="AO2335" s="88" t="s">
        <v>11967</v>
      </c>
      <c r="AP2335" s="88" t="b">
        <v>0</v>
      </c>
      <c r="AQ2335" s="88" t="b">
        <v>0</v>
      </c>
      <c r="AR2335" s="88"/>
      <c r="AS2335" s="88" t="b">
        <v>0</v>
      </c>
      <c r="AT2335" s="88">
        <v>3</v>
      </c>
      <c r="AU2335" s="88">
        <v>2</v>
      </c>
    </row>
    <row r="2336" spans="1:47" ht="15" customHeight="1" x14ac:dyDescent="0.3">
      <c r="A2336" s="46" t="s">
        <v>1591</v>
      </c>
      <c r="B2336" s="46" t="s">
        <v>1437</v>
      </c>
      <c r="C2336" s="50"/>
      <c r="D2336" s="51"/>
      <c r="E2336" s="81"/>
      <c r="F2336" s="52"/>
      <c r="G2336" s="50"/>
      <c r="H2336" s="54"/>
      <c r="I2336" s="53"/>
      <c r="J2336" s="53"/>
      <c r="K2336" s="65"/>
      <c r="L2336" s="79"/>
      <c r="M2336" s="79"/>
      <c r="N2336" s="60"/>
      <c r="O2336" s="88" t="s">
        <v>1686</v>
      </c>
      <c r="P2336" s="83">
        <v>45033.576342592591</v>
      </c>
      <c r="Q2336" s="88" t="s">
        <v>12211</v>
      </c>
      <c r="R2336" s="88"/>
      <c r="S2336" s="88" t="s">
        <v>12209</v>
      </c>
      <c r="T2336" s="88" t="s">
        <v>4674</v>
      </c>
      <c r="U2336" s="88" t="s">
        <v>1591</v>
      </c>
      <c r="V2336" s="88" t="s">
        <v>12210</v>
      </c>
      <c r="W2336" s="78" t="s">
        <v>12212</v>
      </c>
      <c r="X2336" s="83">
        <v>45033.576342592591</v>
      </c>
      <c r="Y2336" s="88" t="s">
        <v>1692</v>
      </c>
      <c r="Z2336" s="88" t="b">
        <v>0</v>
      </c>
      <c r="AA2336" s="88" t="b">
        <v>0</v>
      </c>
      <c r="AB2336" s="88"/>
      <c r="AC2336" s="88">
        <v>-1</v>
      </c>
      <c r="AD2336" s="88">
        <v>0</v>
      </c>
      <c r="AE2336" s="88" t="s">
        <v>1693</v>
      </c>
      <c r="AF2336" s="88" t="b">
        <v>0</v>
      </c>
      <c r="AG2336" s="88" t="b">
        <v>0</v>
      </c>
      <c r="AH2336" s="88"/>
      <c r="AI2336" s="88"/>
      <c r="AJ2336" s="88"/>
      <c r="AK2336" s="88" t="s">
        <v>12213</v>
      </c>
      <c r="AL2336" s="88" t="s">
        <v>12214</v>
      </c>
      <c r="AM2336" s="88" t="s">
        <v>12213</v>
      </c>
      <c r="AN2336" s="88">
        <v>1</v>
      </c>
      <c r="AO2336" s="88" t="s">
        <v>11967</v>
      </c>
      <c r="AP2336" s="88" t="b">
        <v>0</v>
      </c>
      <c r="AQ2336" s="88" t="b">
        <v>0</v>
      </c>
      <c r="AR2336" s="88"/>
      <c r="AS2336" s="88" t="b">
        <v>0</v>
      </c>
      <c r="AT2336" s="88">
        <v>2</v>
      </c>
      <c r="AU2336" s="88">
        <v>2</v>
      </c>
    </row>
    <row r="2337" spans="1:47" ht="15" customHeight="1" x14ac:dyDescent="0.3">
      <c r="A2337" s="46" t="s">
        <v>1437</v>
      </c>
      <c r="B2337" s="46" t="s">
        <v>1591</v>
      </c>
      <c r="C2337" s="50"/>
      <c r="D2337" s="51"/>
      <c r="E2337" s="81"/>
      <c r="F2337" s="52"/>
      <c r="G2337" s="50"/>
      <c r="H2337" s="54"/>
      <c r="I2337" s="53"/>
      <c r="J2337" s="53"/>
      <c r="K2337" s="65"/>
      <c r="L2337" s="79"/>
      <c r="M2337" s="79"/>
      <c r="N2337" s="60"/>
      <c r="O2337" s="88" t="s">
        <v>1686</v>
      </c>
      <c r="P2337" s="83">
        <v>45033.568437499998</v>
      </c>
      <c r="Q2337" s="88" t="s">
        <v>12215</v>
      </c>
      <c r="R2337" s="88"/>
      <c r="S2337" s="88" t="s">
        <v>12213</v>
      </c>
      <c r="T2337" s="88" t="s">
        <v>4674</v>
      </c>
      <c r="U2337" s="88" t="s">
        <v>10714</v>
      </c>
      <c r="V2337" s="88" t="s">
        <v>12214</v>
      </c>
      <c r="W2337" s="78" t="s">
        <v>12216</v>
      </c>
      <c r="X2337" s="83">
        <v>45033.568437499998</v>
      </c>
      <c r="Y2337" s="88" t="s">
        <v>1692</v>
      </c>
      <c r="Z2337" s="88" t="b">
        <v>0</v>
      </c>
      <c r="AA2337" s="88" t="b">
        <v>0</v>
      </c>
      <c r="AB2337" s="88"/>
      <c r="AC2337" s="88">
        <v>9</v>
      </c>
      <c r="AD2337" s="88">
        <v>0</v>
      </c>
      <c r="AE2337" s="88" t="s">
        <v>1693</v>
      </c>
      <c r="AF2337" s="88" t="b">
        <v>0</v>
      </c>
      <c r="AG2337" s="88" t="b">
        <v>0</v>
      </c>
      <c r="AH2337" s="88"/>
      <c r="AI2337" s="88"/>
      <c r="AJ2337" s="88"/>
      <c r="AK2337" s="88" t="s">
        <v>12217</v>
      </c>
      <c r="AL2337" s="88" t="s">
        <v>12218</v>
      </c>
      <c r="AM2337" s="88" t="s">
        <v>12217</v>
      </c>
      <c r="AN2337" s="88">
        <v>1</v>
      </c>
      <c r="AO2337" s="88" t="s">
        <v>11967</v>
      </c>
      <c r="AP2337" s="88" t="b">
        <v>0</v>
      </c>
      <c r="AQ2337" s="88" t="b">
        <v>0</v>
      </c>
      <c r="AR2337" s="88"/>
      <c r="AS2337" s="88" t="b">
        <v>0</v>
      </c>
      <c r="AT2337" s="88">
        <v>1</v>
      </c>
      <c r="AU2337" s="88">
        <v>2</v>
      </c>
    </row>
    <row r="2338" spans="1:47" ht="15" customHeight="1" x14ac:dyDescent="0.3">
      <c r="A2338" s="46" t="s">
        <v>708</v>
      </c>
      <c r="B2338" s="46" t="s">
        <v>1591</v>
      </c>
      <c r="C2338" s="50"/>
      <c r="D2338" s="51"/>
      <c r="E2338" s="81"/>
      <c r="F2338" s="52"/>
      <c r="G2338" s="50"/>
      <c r="H2338" s="54"/>
      <c r="I2338" s="53"/>
      <c r="J2338" s="53"/>
      <c r="K2338" s="65"/>
      <c r="L2338" s="79"/>
      <c r="M2338" s="79"/>
      <c r="N2338" s="60"/>
      <c r="O2338" s="88" t="s">
        <v>1686</v>
      </c>
      <c r="P2338" s="83">
        <v>45033.549664351849</v>
      </c>
      <c r="Q2338" s="88" t="s">
        <v>12219</v>
      </c>
      <c r="R2338" s="88"/>
      <c r="S2338" s="88" t="s">
        <v>12220</v>
      </c>
      <c r="T2338" s="88" t="s">
        <v>4674</v>
      </c>
      <c r="U2338" s="88" t="s">
        <v>708</v>
      </c>
      <c r="V2338" s="88" t="s">
        <v>12221</v>
      </c>
      <c r="W2338" s="78" t="s">
        <v>12222</v>
      </c>
      <c r="X2338" s="83">
        <v>45033.549664351849</v>
      </c>
      <c r="Y2338" s="88" t="s">
        <v>1692</v>
      </c>
      <c r="Z2338" s="88" t="b">
        <v>0</v>
      </c>
      <c r="AA2338" s="88" t="b">
        <v>0</v>
      </c>
      <c r="AB2338" s="88"/>
      <c r="AC2338" s="88">
        <v>18</v>
      </c>
      <c r="AD2338" s="88">
        <v>0</v>
      </c>
      <c r="AE2338" s="88" t="s">
        <v>1693</v>
      </c>
      <c r="AF2338" s="88" t="b">
        <v>0</v>
      </c>
      <c r="AG2338" s="88" t="b">
        <v>0</v>
      </c>
      <c r="AH2338" s="88"/>
      <c r="AI2338" s="88"/>
      <c r="AJ2338" s="88"/>
      <c r="AK2338" s="88" t="s">
        <v>12217</v>
      </c>
      <c r="AL2338" s="88" t="s">
        <v>12218</v>
      </c>
      <c r="AM2338" s="88" t="s">
        <v>12217</v>
      </c>
      <c r="AN2338" s="88">
        <v>1</v>
      </c>
      <c r="AO2338" s="88" t="s">
        <v>11967</v>
      </c>
      <c r="AP2338" s="88" t="b">
        <v>0</v>
      </c>
      <c r="AQ2338" s="88" t="b">
        <v>0</v>
      </c>
      <c r="AR2338" s="88"/>
      <c r="AS2338" s="88" t="b">
        <v>0</v>
      </c>
      <c r="AT2338" s="88">
        <v>1</v>
      </c>
      <c r="AU2338" s="88">
        <v>1</v>
      </c>
    </row>
    <row r="2339" spans="1:47" ht="15" customHeight="1" x14ac:dyDescent="0.3">
      <c r="A2339" s="46" t="s">
        <v>1591</v>
      </c>
      <c r="B2339" s="46" t="s">
        <v>839</v>
      </c>
      <c r="C2339" s="50"/>
      <c r="D2339" s="51"/>
      <c r="E2339" s="81"/>
      <c r="F2339" s="52"/>
      <c r="G2339" s="50"/>
      <c r="H2339" s="54"/>
      <c r="I2339" s="53"/>
      <c r="J2339" s="53"/>
      <c r="K2339" s="65"/>
      <c r="L2339" s="79"/>
      <c r="M2339" s="79"/>
      <c r="N2339" s="60"/>
      <c r="O2339" s="88" t="s">
        <v>1697</v>
      </c>
      <c r="P2339" s="83">
        <v>45033.537199074075</v>
      </c>
      <c r="Q2339" s="88" t="s">
        <v>12223</v>
      </c>
      <c r="R2339" s="88"/>
      <c r="S2339" s="88" t="s">
        <v>12217</v>
      </c>
      <c r="T2339" s="88" t="s">
        <v>4674</v>
      </c>
      <c r="U2339" s="88" t="s">
        <v>1591</v>
      </c>
      <c r="V2339" s="88" t="s">
        <v>12218</v>
      </c>
      <c r="W2339" s="78" t="s">
        <v>12224</v>
      </c>
      <c r="X2339" s="83">
        <v>45033.537199074075</v>
      </c>
      <c r="Y2339" s="88" t="s">
        <v>1692</v>
      </c>
      <c r="Z2339" s="88" t="b">
        <v>0</v>
      </c>
      <c r="AA2339" s="88" t="b">
        <v>0</v>
      </c>
      <c r="AB2339" s="88"/>
      <c r="AC2339" s="88">
        <v>-6</v>
      </c>
      <c r="AD2339" s="88">
        <v>0</v>
      </c>
      <c r="AE2339" s="88" t="s">
        <v>1693</v>
      </c>
      <c r="AF2339" s="88" t="b">
        <v>0</v>
      </c>
      <c r="AG2339" s="88" t="b">
        <v>0</v>
      </c>
      <c r="AH2339" s="88"/>
      <c r="AI2339" s="88"/>
      <c r="AJ2339" s="88"/>
      <c r="AK2339" s="88" t="s">
        <v>11967</v>
      </c>
      <c r="AL2339" s="88" t="s">
        <v>12087</v>
      </c>
      <c r="AM2339" s="88" t="s">
        <v>11967</v>
      </c>
      <c r="AN2339" s="88">
        <v>2</v>
      </c>
      <c r="AO2339" s="88" t="s">
        <v>11967</v>
      </c>
      <c r="AP2339" s="88" t="b">
        <v>0</v>
      </c>
      <c r="AQ2339" s="88" t="b">
        <v>1</v>
      </c>
      <c r="AR2339" s="88" t="s">
        <v>2082</v>
      </c>
      <c r="AS2339" s="88" t="b">
        <v>0</v>
      </c>
      <c r="AT2339" s="88">
        <v>0</v>
      </c>
      <c r="AU2339" s="88">
        <v>1</v>
      </c>
    </row>
    <row r="2340" spans="1:47" ht="15" customHeight="1" x14ac:dyDescent="0.3">
      <c r="A2340" s="46" t="s">
        <v>1592</v>
      </c>
      <c r="B2340" s="46" t="s">
        <v>1593</v>
      </c>
      <c r="C2340" s="50"/>
      <c r="D2340" s="51"/>
      <c r="E2340" s="81"/>
      <c r="F2340" s="52"/>
      <c r="G2340" s="50"/>
      <c r="H2340" s="54"/>
      <c r="I2340" s="53"/>
      <c r="J2340" s="53"/>
      <c r="K2340" s="65"/>
      <c r="L2340" s="79"/>
      <c r="M2340" s="79"/>
      <c r="N2340" s="60"/>
      <c r="O2340" s="88" t="s">
        <v>1686</v>
      </c>
      <c r="P2340" s="83">
        <v>45034.203298611108</v>
      </c>
      <c r="Q2340" s="88" t="s">
        <v>12225</v>
      </c>
      <c r="R2340" s="88"/>
      <c r="S2340" s="88" t="s">
        <v>12226</v>
      </c>
      <c r="T2340" s="88" t="s">
        <v>4674</v>
      </c>
      <c r="U2340" s="88" t="s">
        <v>1592</v>
      </c>
      <c r="V2340" s="88" t="s">
        <v>12227</v>
      </c>
      <c r="W2340" s="78" t="s">
        <v>12228</v>
      </c>
      <c r="X2340" s="83">
        <v>45034.203298611108</v>
      </c>
      <c r="Y2340" s="88" t="s">
        <v>1692</v>
      </c>
      <c r="Z2340" s="88" t="b">
        <v>0</v>
      </c>
      <c r="AA2340" s="88" t="b">
        <v>0</v>
      </c>
      <c r="AB2340" s="88"/>
      <c r="AC2340" s="88">
        <v>3</v>
      </c>
      <c r="AD2340" s="88">
        <v>0</v>
      </c>
      <c r="AE2340" s="88" t="s">
        <v>1693</v>
      </c>
      <c r="AF2340" s="88" t="b">
        <v>0</v>
      </c>
      <c r="AG2340" s="88" t="b">
        <v>0</v>
      </c>
      <c r="AH2340" s="88"/>
      <c r="AI2340" s="88"/>
      <c r="AJ2340" s="88"/>
      <c r="AK2340" s="88" t="s">
        <v>12229</v>
      </c>
      <c r="AL2340" s="88" t="s">
        <v>12230</v>
      </c>
      <c r="AM2340" s="88" t="s">
        <v>12229</v>
      </c>
      <c r="AN2340" s="88">
        <v>0</v>
      </c>
      <c r="AO2340" s="88" t="s">
        <v>11967</v>
      </c>
      <c r="AP2340" s="88" t="b">
        <v>0</v>
      </c>
      <c r="AQ2340" s="88" t="b">
        <v>0</v>
      </c>
      <c r="AR2340" s="88"/>
      <c r="AS2340" s="88" t="b">
        <v>0</v>
      </c>
      <c r="AT2340" s="88">
        <v>5</v>
      </c>
      <c r="AU2340" s="88">
        <v>1</v>
      </c>
    </row>
    <row r="2341" spans="1:47" ht="15" customHeight="1" x14ac:dyDescent="0.3">
      <c r="A2341" s="46" t="s">
        <v>1593</v>
      </c>
      <c r="B2341" s="46" t="s">
        <v>1594</v>
      </c>
      <c r="C2341" s="50"/>
      <c r="D2341" s="51"/>
      <c r="E2341" s="81"/>
      <c r="F2341" s="52"/>
      <c r="G2341" s="50"/>
      <c r="H2341" s="54"/>
      <c r="I2341" s="53"/>
      <c r="J2341" s="53"/>
      <c r="K2341" s="65"/>
      <c r="L2341" s="79"/>
      <c r="M2341" s="79"/>
      <c r="N2341" s="60"/>
      <c r="O2341" s="88" t="s">
        <v>1686</v>
      </c>
      <c r="P2341" s="83">
        <v>45033.834872685184</v>
      </c>
      <c r="Q2341" s="88" t="s">
        <v>12231</v>
      </c>
      <c r="R2341" s="88"/>
      <c r="S2341" s="88" t="s">
        <v>12229</v>
      </c>
      <c r="T2341" s="88" t="s">
        <v>4674</v>
      </c>
      <c r="U2341" s="88" t="s">
        <v>1593</v>
      </c>
      <c r="V2341" s="88" t="s">
        <v>12230</v>
      </c>
      <c r="W2341" s="78" t="s">
        <v>12232</v>
      </c>
      <c r="X2341" s="83">
        <v>45033.834872685184</v>
      </c>
      <c r="Y2341" s="88" t="s">
        <v>1692</v>
      </c>
      <c r="Z2341" s="88" t="b">
        <v>0</v>
      </c>
      <c r="AA2341" s="88" t="b">
        <v>0</v>
      </c>
      <c r="AB2341" s="88"/>
      <c r="AC2341" s="88">
        <v>7</v>
      </c>
      <c r="AD2341" s="88">
        <v>0</v>
      </c>
      <c r="AE2341" s="88" t="s">
        <v>1693</v>
      </c>
      <c r="AF2341" s="88" t="b">
        <v>0</v>
      </c>
      <c r="AG2341" s="88" t="b">
        <v>0</v>
      </c>
      <c r="AH2341" s="88"/>
      <c r="AI2341" s="88"/>
      <c r="AJ2341" s="88"/>
      <c r="AK2341" s="88" t="s">
        <v>12233</v>
      </c>
      <c r="AL2341" s="88" t="s">
        <v>12234</v>
      </c>
      <c r="AM2341" s="88" t="s">
        <v>12233</v>
      </c>
      <c r="AN2341" s="88">
        <v>1</v>
      </c>
      <c r="AO2341" s="88" t="s">
        <v>11967</v>
      </c>
      <c r="AP2341" s="88" t="b">
        <v>0</v>
      </c>
      <c r="AQ2341" s="88" t="b">
        <v>0</v>
      </c>
      <c r="AR2341" s="88"/>
      <c r="AS2341" s="88" t="b">
        <v>0</v>
      </c>
      <c r="AT2341" s="88">
        <v>4</v>
      </c>
      <c r="AU2341" s="88">
        <v>1</v>
      </c>
    </row>
    <row r="2342" spans="1:47" ht="15" customHeight="1" x14ac:dyDescent="0.3">
      <c r="A2342" s="46" t="s">
        <v>1594</v>
      </c>
      <c r="B2342" s="46" t="s">
        <v>1595</v>
      </c>
      <c r="C2342" s="50"/>
      <c r="D2342" s="51"/>
      <c r="E2342" s="81"/>
      <c r="F2342" s="52"/>
      <c r="G2342" s="50"/>
      <c r="H2342" s="54"/>
      <c r="I2342" s="53"/>
      <c r="J2342" s="53"/>
      <c r="K2342" s="65"/>
      <c r="L2342" s="79"/>
      <c r="M2342" s="79"/>
      <c r="N2342" s="60"/>
      <c r="O2342" s="88" t="s">
        <v>1686</v>
      </c>
      <c r="P2342" s="83">
        <v>45033.735243055555</v>
      </c>
      <c r="Q2342" s="88" t="s">
        <v>12235</v>
      </c>
      <c r="R2342" s="88"/>
      <c r="S2342" s="88" t="s">
        <v>12233</v>
      </c>
      <c r="T2342" s="88" t="s">
        <v>4674</v>
      </c>
      <c r="U2342" s="88" t="s">
        <v>1594</v>
      </c>
      <c r="V2342" s="88" t="s">
        <v>12234</v>
      </c>
      <c r="W2342" s="78" t="s">
        <v>12236</v>
      </c>
      <c r="X2342" s="83">
        <v>45033.735243055555</v>
      </c>
      <c r="Y2342" s="83">
        <v>45033.835439814815</v>
      </c>
      <c r="Z2342" s="88" t="b">
        <v>0</v>
      </c>
      <c r="AA2342" s="88" t="b">
        <v>0</v>
      </c>
      <c r="AB2342" s="88"/>
      <c r="AC2342" s="88">
        <v>24</v>
      </c>
      <c r="AD2342" s="88">
        <v>0</v>
      </c>
      <c r="AE2342" s="88" t="s">
        <v>1693</v>
      </c>
      <c r="AF2342" s="88" t="b">
        <v>0</v>
      </c>
      <c r="AG2342" s="88" t="b">
        <v>0</v>
      </c>
      <c r="AH2342" s="88"/>
      <c r="AI2342" s="88"/>
      <c r="AJ2342" s="88"/>
      <c r="AK2342" s="88" t="s">
        <v>12237</v>
      </c>
      <c r="AL2342" s="88" t="s">
        <v>12238</v>
      </c>
      <c r="AM2342" s="88" t="s">
        <v>12237</v>
      </c>
      <c r="AN2342" s="88">
        <v>1</v>
      </c>
      <c r="AO2342" s="88" t="s">
        <v>11967</v>
      </c>
      <c r="AP2342" s="88" t="b">
        <v>0</v>
      </c>
      <c r="AQ2342" s="88" t="b">
        <v>0</v>
      </c>
      <c r="AR2342" s="88"/>
      <c r="AS2342" s="88" t="b">
        <v>0</v>
      </c>
      <c r="AT2342" s="88">
        <v>3</v>
      </c>
      <c r="AU2342" s="88">
        <v>1</v>
      </c>
    </row>
    <row r="2343" spans="1:47" ht="15" customHeight="1" x14ac:dyDescent="0.3">
      <c r="A2343" s="46" t="s">
        <v>1596</v>
      </c>
      <c r="B2343" s="46" t="s">
        <v>1595</v>
      </c>
      <c r="C2343" s="50"/>
      <c r="D2343" s="51"/>
      <c r="E2343" s="81"/>
      <c r="F2343" s="52"/>
      <c r="G2343" s="50"/>
      <c r="H2343" s="54"/>
      <c r="I2343" s="53"/>
      <c r="J2343" s="53"/>
      <c r="K2343" s="65"/>
      <c r="L2343" s="79"/>
      <c r="M2343" s="79"/>
      <c r="N2343" s="60"/>
      <c r="O2343" s="88" t="s">
        <v>1686</v>
      </c>
      <c r="P2343" s="83">
        <v>45033.821597222224</v>
      </c>
      <c r="Q2343" s="88" t="s">
        <v>12239</v>
      </c>
      <c r="R2343" s="88"/>
      <c r="S2343" s="88" t="s">
        <v>12240</v>
      </c>
      <c r="T2343" s="88" t="s">
        <v>4674</v>
      </c>
      <c r="U2343" s="88" t="s">
        <v>12241</v>
      </c>
      <c r="V2343" s="88" t="s">
        <v>12242</v>
      </c>
      <c r="W2343" s="78" t="s">
        <v>12243</v>
      </c>
      <c r="X2343" s="83">
        <v>45033.821597222224</v>
      </c>
      <c r="Y2343" s="88" t="s">
        <v>1692</v>
      </c>
      <c r="Z2343" s="88" t="b">
        <v>0</v>
      </c>
      <c r="AA2343" s="88" t="b">
        <v>0</v>
      </c>
      <c r="AB2343" s="88"/>
      <c r="AC2343" s="88">
        <v>0</v>
      </c>
      <c r="AD2343" s="88">
        <v>0</v>
      </c>
      <c r="AE2343" s="88" t="s">
        <v>1693</v>
      </c>
      <c r="AF2343" s="88" t="b">
        <v>0</v>
      </c>
      <c r="AG2343" s="88" t="b">
        <v>0</v>
      </c>
      <c r="AH2343" s="88"/>
      <c r="AI2343" s="88"/>
      <c r="AJ2343" s="88"/>
      <c r="AK2343" s="88" t="s">
        <v>12237</v>
      </c>
      <c r="AL2343" s="88" t="s">
        <v>12238</v>
      </c>
      <c r="AM2343" s="88" t="s">
        <v>12237</v>
      </c>
      <c r="AN2343" s="88">
        <v>0</v>
      </c>
      <c r="AO2343" s="88" t="s">
        <v>11967</v>
      </c>
      <c r="AP2343" s="88" t="b">
        <v>0</v>
      </c>
      <c r="AQ2343" s="88" t="b">
        <v>0</v>
      </c>
      <c r="AR2343" s="88"/>
      <c r="AS2343" s="88" t="b">
        <v>0</v>
      </c>
      <c r="AT2343" s="88">
        <v>3</v>
      </c>
      <c r="AU2343" s="88">
        <v>1</v>
      </c>
    </row>
    <row r="2344" spans="1:47" ht="15" customHeight="1" x14ac:dyDescent="0.3">
      <c r="A2344" s="46" t="s">
        <v>1595</v>
      </c>
      <c r="B2344" s="46" t="s">
        <v>708</v>
      </c>
      <c r="C2344" s="50"/>
      <c r="D2344" s="51"/>
      <c r="E2344" s="81"/>
      <c r="F2344" s="52"/>
      <c r="G2344" s="50"/>
      <c r="H2344" s="54"/>
      <c r="I2344" s="53"/>
      <c r="J2344" s="53"/>
      <c r="K2344" s="65"/>
      <c r="L2344" s="79"/>
      <c r="M2344" s="79"/>
      <c r="N2344" s="60"/>
      <c r="O2344" s="88" t="s">
        <v>1686</v>
      </c>
      <c r="P2344" s="83">
        <v>45033.573622685188</v>
      </c>
      <c r="Q2344" s="88" t="s">
        <v>12244</v>
      </c>
      <c r="R2344" s="88"/>
      <c r="S2344" s="88" t="s">
        <v>12245</v>
      </c>
      <c r="T2344" s="88" t="s">
        <v>4674</v>
      </c>
      <c r="U2344" s="88" t="s">
        <v>12246</v>
      </c>
      <c r="V2344" s="88" t="s">
        <v>12247</v>
      </c>
      <c r="W2344" s="78" t="s">
        <v>12248</v>
      </c>
      <c r="X2344" s="83">
        <v>45033.573622685188</v>
      </c>
      <c r="Y2344" s="88" t="s">
        <v>1692</v>
      </c>
      <c r="Z2344" s="88" t="b">
        <v>0</v>
      </c>
      <c r="AA2344" s="88" t="b">
        <v>0</v>
      </c>
      <c r="AB2344" s="88"/>
      <c r="AC2344" s="88">
        <v>14</v>
      </c>
      <c r="AD2344" s="88">
        <v>0</v>
      </c>
      <c r="AE2344" s="88" t="s">
        <v>1693</v>
      </c>
      <c r="AF2344" s="88" t="b">
        <v>0</v>
      </c>
      <c r="AG2344" s="88" t="b">
        <v>0</v>
      </c>
      <c r="AH2344" s="88"/>
      <c r="AI2344" s="88"/>
      <c r="AJ2344" s="88"/>
      <c r="AK2344" s="88" t="s">
        <v>12249</v>
      </c>
      <c r="AL2344" s="88" t="s">
        <v>12250</v>
      </c>
      <c r="AM2344" s="88" t="s">
        <v>12249</v>
      </c>
      <c r="AN2344" s="88">
        <v>0</v>
      </c>
      <c r="AO2344" s="88" t="s">
        <v>11967</v>
      </c>
      <c r="AP2344" s="88" t="b">
        <v>0</v>
      </c>
      <c r="AQ2344" s="88" t="b">
        <v>0</v>
      </c>
      <c r="AR2344" s="88"/>
      <c r="AS2344" s="88" t="b">
        <v>0</v>
      </c>
      <c r="AT2344" s="88">
        <v>6</v>
      </c>
      <c r="AU2344" s="88">
        <v>3</v>
      </c>
    </row>
    <row r="2345" spans="1:47" ht="15" customHeight="1" x14ac:dyDescent="0.3">
      <c r="A2345" s="46" t="s">
        <v>708</v>
      </c>
      <c r="B2345" s="46" t="s">
        <v>1595</v>
      </c>
      <c r="C2345" s="50"/>
      <c r="D2345" s="51"/>
      <c r="E2345" s="81"/>
      <c r="F2345" s="52"/>
      <c r="G2345" s="50"/>
      <c r="H2345" s="54"/>
      <c r="I2345" s="53"/>
      <c r="J2345" s="53"/>
      <c r="K2345" s="65"/>
      <c r="L2345" s="79"/>
      <c r="M2345" s="79"/>
      <c r="N2345" s="60"/>
      <c r="O2345" s="88" t="s">
        <v>1686</v>
      </c>
      <c r="P2345" s="83">
        <v>45033.524004629631</v>
      </c>
      <c r="Q2345" s="88" t="s">
        <v>12251</v>
      </c>
      <c r="R2345" s="88"/>
      <c r="S2345" s="88" t="s">
        <v>12249</v>
      </c>
      <c r="T2345" s="88" t="s">
        <v>4674</v>
      </c>
      <c r="U2345" s="88" t="s">
        <v>708</v>
      </c>
      <c r="V2345" s="88" t="s">
        <v>12250</v>
      </c>
      <c r="W2345" s="78" t="s">
        <v>12252</v>
      </c>
      <c r="X2345" s="83">
        <v>45033.524004629631</v>
      </c>
      <c r="Y2345" s="88" t="s">
        <v>1692</v>
      </c>
      <c r="Z2345" s="88" t="b">
        <v>0</v>
      </c>
      <c r="AA2345" s="88" t="b">
        <v>0</v>
      </c>
      <c r="AB2345" s="88"/>
      <c r="AC2345" s="88">
        <v>-17</v>
      </c>
      <c r="AD2345" s="88">
        <v>0</v>
      </c>
      <c r="AE2345" s="88" t="s">
        <v>1693</v>
      </c>
      <c r="AF2345" s="88" t="b">
        <v>0</v>
      </c>
      <c r="AG2345" s="88" t="b">
        <v>0</v>
      </c>
      <c r="AH2345" s="88"/>
      <c r="AI2345" s="88"/>
      <c r="AJ2345" s="88"/>
      <c r="AK2345" s="88" t="s">
        <v>12253</v>
      </c>
      <c r="AL2345" s="88" t="s">
        <v>12254</v>
      </c>
      <c r="AM2345" s="88" t="s">
        <v>12253</v>
      </c>
      <c r="AN2345" s="88">
        <v>1</v>
      </c>
      <c r="AO2345" s="88" t="s">
        <v>11967</v>
      </c>
      <c r="AP2345" s="88" t="b">
        <v>0</v>
      </c>
      <c r="AQ2345" s="88" t="b">
        <v>1</v>
      </c>
      <c r="AR2345" s="88" t="s">
        <v>2082</v>
      </c>
      <c r="AS2345" s="88" t="b">
        <v>0</v>
      </c>
      <c r="AT2345" s="88">
        <v>5</v>
      </c>
      <c r="AU2345" s="88">
        <v>2</v>
      </c>
    </row>
    <row r="2346" spans="1:47" ht="15" customHeight="1" x14ac:dyDescent="0.3">
      <c r="A2346" s="46" t="s">
        <v>1595</v>
      </c>
      <c r="B2346" s="46" t="s">
        <v>708</v>
      </c>
      <c r="C2346" s="50"/>
      <c r="D2346" s="51"/>
      <c r="E2346" s="81"/>
      <c r="F2346" s="52"/>
      <c r="G2346" s="50"/>
      <c r="H2346" s="54"/>
      <c r="I2346" s="53"/>
      <c r="J2346" s="53"/>
      <c r="K2346" s="65"/>
      <c r="L2346" s="79"/>
      <c r="M2346" s="79"/>
      <c r="N2346" s="60"/>
      <c r="O2346" s="88" t="s">
        <v>1686</v>
      </c>
      <c r="P2346" s="83">
        <v>45033.519976851851</v>
      </c>
      <c r="Q2346" s="88" t="s">
        <v>12255</v>
      </c>
      <c r="R2346" s="88"/>
      <c r="S2346" s="88" t="s">
        <v>12253</v>
      </c>
      <c r="T2346" s="88" t="s">
        <v>4674</v>
      </c>
      <c r="U2346" s="88" t="s">
        <v>12246</v>
      </c>
      <c r="V2346" s="88" t="s">
        <v>12254</v>
      </c>
      <c r="W2346" s="78" t="s">
        <v>12256</v>
      </c>
      <c r="X2346" s="83">
        <v>45033.519976851851</v>
      </c>
      <c r="Y2346" s="88" t="s">
        <v>1692</v>
      </c>
      <c r="Z2346" s="88" t="b">
        <v>0</v>
      </c>
      <c r="AA2346" s="88" t="b">
        <v>0</v>
      </c>
      <c r="AB2346" s="88"/>
      <c r="AC2346" s="88">
        <v>15</v>
      </c>
      <c r="AD2346" s="88">
        <v>0</v>
      </c>
      <c r="AE2346" s="88" t="s">
        <v>1693</v>
      </c>
      <c r="AF2346" s="88" t="b">
        <v>0</v>
      </c>
      <c r="AG2346" s="88" t="b">
        <v>0</v>
      </c>
      <c r="AH2346" s="88"/>
      <c r="AI2346" s="88"/>
      <c r="AJ2346" s="88"/>
      <c r="AK2346" s="88" t="s">
        <v>12257</v>
      </c>
      <c r="AL2346" s="88" t="s">
        <v>12258</v>
      </c>
      <c r="AM2346" s="88" t="s">
        <v>12257</v>
      </c>
      <c r="AN2346" s="88">
        <v>1</v>
      </c>
      <c r="AO2346" s="88" t="s">
        <v>11967</v>
      </c>
      <c r="AP2346" s="88" t="b">
        <v>0</v>
      </c>
      <c r="AQ2346" s="88" t="b">
        <v>0</v>
      </c>
      <c r="AR2346" s="88"/>
      <c r="AS2346" s="88" t="b">
        <v>0</v>
      </c>
      <c r="AT2346" s="88">
        <v>4</v>
      </c>
      <c r="AU2346" s="88">
        <v>3</v>
      </c>
    </row>
    <row r="2347" spans="1:47" ht="15" customHeight="1" x14ac:dyDescent="0.3">
      <c r="A2347" s="46" t="s">
        <v>708</v>
      </c>
      <c r="B2347" s="46" t="s">
        <v>1595</v>
      </c>
      <c r="C2347" s="50"/>
      <c r="D2347" s="51"/>
      <c r="E2347" s="81"/>
      <c r="F2347" s="52"/>
      <c r="G2347" s="50"/>
      <c r="H2347" s="54"/>
      <c r="I2347" s="53"/>
      <c r="J2347" s="53"/>
      <c r="K2347" s="65"/>
      <c r="L2347" s="79"/>
      <c r="M2347" s="79"/>
      <c r="N2347" s="60"/>
      <c r="O2347" s="88" t="s">
        <v>1686</v>
      </c>
      <c r="P2347" s="83">
        <v>45033.518634259257</v>
      </c>
      <c r="Q2347" s="88" t="s">
        <v>12259</v>
      </c>
      <c r="R2347" s="88"/>
      <c r="S2347" s="88" t="s">
        <v>12257</v>
      </c>
      <c r="T2347" s="88" t="s">
        <v>4674</v>
      </c>
      <c r="U2347" s="88" t="s">
        <v>708</v>
      </c>
      <c r="V2347" s="88" t="s">
        <v>12258</v>
      </c>
      <c r="W2347" s="78" t="s">
        <v>12260</v>
      </c>
      <c r="X2347" s="83">
        <v>45033.518634259257</v>
      </c>
      <c r="Y2347" s="88" t="s">
        <v>1692</v>
      </c>
      <c r="Z2347" s="88" t="b">
        <v>0</v>
      </c>
      <c r="AA2347" s="88" t="b">
        <v>0</v>
      </c>
      <c r="AB2347" s="88"/>
      <c r="AC2347" s="88">
        <v>-2</v>
      </c>
      <c r="AD2347" s="88">
        <v>0</v>
      </c>
      <c r="AE2347" s="88" t="s">
        <v>1693</v>
      </c>
      <c r="AF2347" s="88" t="b">
        <v>0</v>
      </c>
      <c r="AG2347" s="88" t="b">
        <v>0</v>
      </c>
      <c r="AH2347" s="88"/>
      <c r="AI2347" s="88"/>
      <c r="AJ2347" s="88"/>
      <c r="AK2347" s="88" t="s">
        <v>12261</v>
      </c>
      <c r="AL2347" s="88" t="s">
        <v>12262</v>
      </c>
      <c r="AM2347" s="88" t="s">
        <v>12261</v>
      </c>
      <c r="AN2347" s="88">
        <v>1</v>
      </c>
      <c r="AO2347" s="88" t="s">
        <v>11967</v>
      </c>
      <c r="AP2347" s="88" t="b">
        <v>0</v>
      </c>
      <c r="AQ2347" s="88" t="b">
        <v>0</v>
      </c>
      <c r="AR2347" s="88"/>
      <c r="AS2347" s="88" t="b">
        <v>0</v>
      </c>
      <c r="AT2347" s="88">
        <v>3</v>
      </c>
      <c r="AU2347" s="88">
        <v>2</v>
      </c>
    </row>
    <row r="2348" spans="1:47" ht="15" customHeight="1" x14ac:dyDescent="0.3">
      <c r="A2348" s="46" t="s">
        <v>1595</v>
      </c>
      <c r="B2348" s="46" t="s">
        <v>708</v>
      </c>
      <c r="C2348" s="50"/>
      <c r="D2348" s="51"/>
      <c r="E2348" s="81"/>
      <c r="F2348" s="52"/>
      <c r="G2348" s="50"/>
      <c r="H2348" s="54"/>
      <c r="I2348" s="53"/>
      <c r="J2348" s="53"/>
      <c r="K2348" s="65"/>
      <c r="L2348" s="79"/>
      <c r="M2348" s="79"/>
      <c r="N2348" s="60"/>
      <c r="O2348" s="88" t="s">
        <v>1686</v>
      </c>
      <c r="P2348" s="83">
        <v>45033.51761574074</v>
      </c>
      <c r="Q2348" s="88" t="s">
        <v>12263</v>
      </c>
      <c r="R2348" s="88"/>
      <c r="S2348" s="88" t="s">
        <v>12261</v>
      </c>
      <c r="T2348" s="88" t="s">
        <v>4674</v>
      </c>
      <c r="U2348" s="88" t="s">
        <v>12246</v>
      </c>
      <c r="V2348" s="88" t="s">
        <v>12262</v>
      </c>
      <c r="W2348" s="78" t="s">
        <v>12264</v>
      </c>
      <c r="X2348" s="83">
        <v>45033.51761574074</v>
      </c>
      <c r="Y2348" s="88" t="s">
        <v>1692</v>
      </c>
      <c r="Z2348" s="88" t="b">
        <v>0</v>
      </c>
      <c r="AA2348" s="88" t="b">
        <v>0</v>
      </c>
      <c r="AB2348" s="88"/>
      <c r="AC2348" s="88">
        <v>26</v>
      </c>
      <c r="AD2348" s="88">
        <v>0</v>
      </c>
      <c r="AE2348" s="88" t="s">
        <v>1693</v>
      </c>
      <c r="AF2348" s="88" t="b">
        <v>0</v>
      </c>
      <c r="AG2348" s="88" t="b">
        <v>0</v>
      </c>
      <c r="AH2348" s="88"/>
      <c r="AI2348" s="88"/>
      <c r="AJ2348" s="88"/>
      <c r="AK2348" s="88" t="s">
        <v>11965</v>
      </c>
      <c r="AL2348" s="88" t="s">
        <v>11966</v>
      </c>
      <c r="AM2348" s="88" t="s">
        <v>11965</v>
      </c>
      <c r="AN2348" s="88">
        <v>1</v>
      </c>
      <c r="AO2348" s="88" t="s">
        <v>11967</v>
      </c>
      <c r="AP2348" s="88" t="b">
        <v>0</v>
      </c>
      <c r="AQ2348" s="88" t="b">
        <v>0</v>
      </c>
      <c r="AR2348" s="88"/>
      <c r="AS2348" s="88" t="b">
        <v>0</v>
      </c>
      <c r="AT2348" s="88">
        <v>2</v>
      </c>
      <c r="AU2348" s="88">
        <v>3</v>
      </c>
    </row>
    <row r="2349" spans="1:47" ht="15" customHeight="1" x14ac:dyDescent="0.3">
      <c r="A2349" s="46" t="s">
        <v>1581</v>
      </c>
      <c r="B2349" s="46" t="s">
        <v>1595</v>
      </c>
      <c r="C2349" s="50"/>
      <c r="D2349" s="51"/>
      <c r="E2349" s="81"/>
      <c r="F2349" s="52"/>
      <c r="G2349" s="50"/>
      <c r="H2349" s="54"/>
      <c r="I2349" s="53"/>
      <c r="J2349" s="53"/>
      <c r="K2349" s="65"/>
      <c r="L2349" s="79"/>
      <c r="M2349" s="79"/>
      <c r="N2349" s="60"/>
      <c r="O2349" s="88" t="s">
        <v>1686</v>
      </c>
      <c r="P2349" s="83">
        <v>45033.614953703705</v>
      </c>
      <c r="Q2349" s="88" t="s">
        <v>12265</v>
      </c>
      <c r="R2349" s="88"/>
      <c r="S2349" s="88" t="s">
        <v>12266</v>
      </c>
      <c r="T2349" s="88" t="s">
        <v>4674</v>
      </c>
      <c r="U2349" s="88" t="s">
        <v>12076</v>
      </c>
      <c r="V2349" s="88" t="s">
        <v>12267</v>
      </c>
      <c r="W2349" s="78" t="s">
        <v>12268</v>
      </c>
      <c r="X2349" s="83">
        <v>45033.614953703705</v>
      </c>
      <c r="Y2349" s="88" t="s">
        <v>1692</v>
      </c>
      <c r="Z2349" s="88" t="b">
        <v>0</v>
      </c>
      <c r="AA2349" s="88" t="b">
        <v>0</v>
      </c>
      <c r="AB2349" s="88"/>
      <c r="AC2349" s="88">
        <v>19</v>
      </c>
      <c r="AD2349" s="88">
        <v>0</v>
      </c>
      <c r="AE2349" s="88" t="s">
        <v>1693</v>
      </c>
      <c r="AF2349" s="88" t="b">
        <v>0</v>
      </c>
      <c r="AG2349" s="88" t="b">
        <v>0</v>
      </c>
      <c r="AH2349" s="88"/>
      <c r="AI2349" s="88"/>
      <c r="AJ2349" s="88"/>
      <c r="AK2349" s="88" t="s">
        <v>12237</v>
      </c>
      <c r="AL2349" s="88" t="s">
        <v>12238</v>
      </c>
      <c r="AM2349" s="88" t="s">
        <v>12237</v>
      </c>
      <c r="AN2349" s="88">
        <v>0</v>
      </c>
      <c r="AO2349" s="88" t="s">
        <v>11967</v>
      </c>
      <c r="AP2349" s="88" t="b">
        <v>0</v>
      </c>
      <c r="AQ2349" s="88" t="b">
        <v>0</v>
      </c>
      <c r="AR2349" s="88"/>
      <c r="AS2349" s="88" t="b">
        <v>0</v>
      </c>
      <c r="AT2349" s="88">
        <v>3</v>
      </c>
      <c r="AU2349" s="88">
        <v>1</v>
      </c>
    </row>
    <row r="2350" spans="1:47" ht="15" customHeight="1" x14ac:dyDescent="0.3">
      <c r="A2350" s="46" t="s">
        <v>1595</v>
      </c>
      <c r="B2350" s="46" t="s">
        <v>1581</v>
      </c>
      <c r="C2350" s="50"/>
      <c r="D2350" s="51"/>
      <c r="E2350" s="81"/>
      <c r="F2350" s="52"/>
      <c r="G2350" s="50"/>
      <c r="H2350" s="54"/>
      <c r="I2350" s="53"/>
      <c r="J2350" s="53"/>
      <c r="K2350" s="65"/>
      <c r="L2350" s="79"/>
      <c r="M2350" s="79"/>
      <c r="N2350" s="60"/>
      <c r="O2350" s="88" t="s">
        <v>1686</v>
      </c>
      <c r="P2350" s="83">
        <v>45033.594722222224</v>
      </c>
      <c r="Q2350" s="88" t="s">
        <v>12269</v>
      </c>
      <c r="R2350" s="88"/>
      <c r="S2350" s="88" t="s">
        <v>12237</v>
      </c>
      <c r="T2350" s="88" t="s">
        <v>4674</v>
      </c>
      <c r="U2350" s="88" t="s">
        <v>12246</v>
      </c>
      <c r="V2350" s="88" t="s">
        <v>12238</v>
      </c>
      <c r="W2350" s="78" t="s">
        <v>12270</v>
      </c>
      <c r="X2350" s="83">
        <v>45033.594722222224</v>
      </c>
      <c r="Y2350" s="88" t="s">
        <v>1692</v>
      </c>
      <c r="Z2350" s="88" t="b">
        <v>0</v>
      </c>
      <c r="AA2350" s="88" t="b">
        <v>0</v>
      </c>
      <c r="AB2350" s="88"/>
      <c r="AC2350" s="88">
        <v>27</v>
      </c>
      <c r="AD2350" s="88">
        <v>0</v>
      </c>
      <c r="AE2350" s="88" t="s">
        <v>1693</v>
      </c>
      <c r="AF2350" s="88" t="b">
        <v>0</v>
      </c>
      <c r="AG2350" s="88" t="b">
        <v>0</v>
      </c>
      <c r="AH2350" s="88"/>
      <c r="AI2350" s="88"/>
      <c r="AJ2350" s="88"/>
      <c r="AK2350" s="88" t="s">
        <v>12271</v>
      </c>
      <c r="AL2350" s="88" t="s">
        <v>12272</v>
      </c>
      <c r="AM2350" s="88" t="s">
        <v>12271</v>
      </c>
      <c r="AN2350" s="88">
        <v>3</v>
      </c>
      <c r="AO2350" s="88" t="s">
        <v>11967</v>
      </c>
      <c r="AP2350" s="88" t="b">
        <v>0</v>
      </c>
      <c r="AQ2350" s="88" t="b">
        <v>0</v>
      </c>
      <c r="AR2350" s="88"/>
      <c r="AS2350" s="88" t="b">
        <v>0</v>
      </c>
      <c r="AT2350" s="88">
        <v>2</v>
      </c>
      <c r="AU2350" s="88">
        <v>1</v>
      </c>
    </row>
    <row r="2351" spans="1:47" ht="15" customHeight="1" x14ac:dyDescent="0.3">
      <c r="A2351" s="46" t="s">
        <v>1581</v>
      </c>
      <c r="B2351" s="46" t="s">
        <v>708</v>
      </c>
      <c r="C2351" s="50"/>
      <c r="D2351" s="51"/>
      <c r="E2351" s="81"/>
      <c r="F2351" s="52"/>
      <c r="G2351" s="50"/>
      <c r="H2351" s="54"/>
      <c r="I2351" s="53"/>
      <c r="J2351" s="53"/>
      <c r="K2351" s="65"/>
      <c r="L2351" s="79"/>
      <c r="M2351" s="79"/>
      <c r="N2351" s="60"/>
      <c r="O2351" s="88" t="s">
        <v>1686</v>
      </c>
      <c r="P2351" s="83">
        <v>45033.567523148151</v>
      </c>
      <c r="Q2351" s="88" t="s">
        <v>12273</v>
      </c>
      <c r="R2351" s="88"/>
      <c r="S2351" s="88" t="s">
        <v>12274</v>
      </c>
      <c r="T2351" s="88" t="s">
        <v>4674</v>
      </c>
      <c r="U2351" s="88" t="s">
        <v>12076</v>
      </c>
      <c r="V2351" s="88" t="s">
        <v>12275</v>
      </c>
      <c r="W2351" s="78" t="s">
        <v>12276</v>
      </c>
      <c r="X2351" s="83">
        <v>45033.567523148151</v>
      </c>
      <c r="Y2351" s="88" t="s">
        <v>1692</v>
      </c>
      <c r="Z2351" s="88" t="b">
        <v>0</v>
      </c>
      <c r="AA2351" s="88" t="b">
        <v>0</v>
      </c>
      <c r="AB2351" s="88"/>
      <c r="AC2351" s="88">
        <v>-6</v>
      </c>
      <c r="AD2351" s="88">
        <v>0</v>
      </c>
      <c r="AE2351" s="88" t="s">
        <v>1693</v>
      </c>
      <c r="AF2351" s="88" t="b">
        <v>0</v>
      </c>
      <c r="AG2351" s="88" t="b">
        <v>0</v>
      </c>
      <c r="AH2351" s="88"/>
      <c r="AI2351" s="88"/>
      <c r="AJ2351" s="88"/>
      <c r="AK2351" s="88" t="s">
        <v>12191</v>
      </c>
      <c r="AL2351" s="88" t="s">
        <v>12192</v>
      </c>
      <c r="AM2351" s="88" t="s">
        <v>12191</v>
      </c>
      <c r="AN2351" s="88">
        <v>0</v>
      </c>
      <c r="AO2351" s="88" t="s">
        <v>11967</v>
      </c>
      <c r="AP2351" s="88" t="b">
        <v>0</v>
      </c>
      <c r="AQ2351" s="88" t="b">
        <v>1</v>
      </c>
      <c r="AR2351" s="88" t="s">
        <v>2082</v>
      </c>
      <c r="AS2351" s="88" t="b">
        <v>0</v>
      </c>
      <c r="AT2351" s="88">
        <v>1</v>
      </c>
      <c r="AU2351" s="88">
        <v>1</v>
      </c>
    </row>
    <row r="2352" spans="1:47" ht="15" customHeight="1" x14ac:dyDescent="0.3">
      <c r="A2352" s="46" t="s">
        <v>1581</v>
      </c>
      <c r="B2352" s="46" t="s">
        <v>1597</v>
      </c>
      <c r="C2352" s="50"/>
      <c r="D2352" s="51"/>
      <c r="E2352" s="81"/>
      <c r="F2352" s="52"/>
      <c r="G2352" s="50"/>
      <c r="H2352" s="54"/>
      <c r="I2352" s="53"/>
      <c r="J2352" s="53"/>
      <c r="K2352" s="65"/>
      <c r="L2352" s="79"/>
      <c r="M2352" s="79"/>
      <c r="N2352" s="60"/>
      <c r="O2352" s="88" t="s">
        <v>1686</v>
      </c>
      <c r="P2352" s="83">
        <v>45033.568969907406</v>
      </c>
      <c r="Q2352" s="88" t="s">
        <v>12277</v>
      </c>
      <c r="R2352" s="88"/>
      <c r="S2352" s="88" t="s">
        <v>12271</v>
      </c>
      <c r="T2352" s="88" t="s">
        <v>4674</v>
      </c>
      <c r="U2352" s="88" t="s">
        <v>12076</v>
      </c>
      <c r="V2352" s="88" t="s">
        <v>12272</v>
      </c>
      <c r="W2352" s="78" t="s">
        <v>12278</v>
      </c>
      <c r="X2352" s="83">
        <v>45033.568969907406</v>
      </c>
      <c r="Y2352" s="88" t="s">
        <v>1692</v>
      </c>
      <c r="Z2352" s="88" t="b">
        <v>0</v>
      </c>
      <c r="AA2352" s="88" t="b">
        <v>0</v>
      </c>
      <c r="AB2352" s="88"/>
      <c r="AC2352" s="88">
        <v>50</v>
      </c>
      <c r="AD2352" s="88">
        <v>0</v>
      </c>
      <c r="AE2352" s="88" t="s">
        <v>1693</v>
      </c>
      <c r="AF2352" s="88" t="b">
        <v>0</v>
      </c>
      <c r="AG2352" s="88" t="b">
        <v>0</v>
      </c>
      <c r="AH2352" s="88"/>
      <c r="AI2352" s="88"/>
      <c r="AJ2352" s="88"/>
      <c r="AK2352" s="88" t="s">
        <v>12279</v>
      </c>
      <c r="AL2352" s="88" t="s">
        <v>12280</v>
      </c>
      <c r="AM2352" s="88" t="s">
        <v>12279</v>
      </c>
      <c r="AN2352" s="88">
        <v>1</v>
      </c>
      <c r="AO2352" s="88" t="s">
        <v>11967</v>
      </c>
      <c r="AP2352" s="88" t="b">
        <v>0</v>
      </c>
      <c r="AQ2352" s="88" t="b">
        <v>0</v>
      </c>
      <c r="AR2352" s="88"/>
      <c r="AS2352" s="88" t="b">
        <v>0</v>
      </c>
      <c r="AT2352" s="88">
        <v>1</v>
      </c>
      <c r="AU2352" s="88">
        <v>1</v>
      </c>
    </row>
    <row r="2353" spans="1:47" ht="15" customHeight="1" x14ac:dyDescent="0.3">
      <c r="A2353" s="46" t="s">
        <v>1580</v>
      </c>
      <c r="B2353" s="46" t="s">
        <v>1597</v>
      </c>
      <c r="C2353" s="50"/>
      <c r="D2353" s="51"/>
      <c r="E2353" s="81"/>
      <c r="F2353" s="52"/>
      <c r="G2353" s="50"/>
      <c r="H2353" s="54"/>
      <c r="I2353" s="53"/>
      <c r="J2353" s="53"/>
      <c r="K2353" s="65"/>
      <c r="L2353" s="79"/>
      <c r="M2353" s="79"/>
      <c r="N2353" s="60"/>
      <c r="O2353" s="88" t="s">
        <v>1686</v>
      </c>
      <c r="P2353" s="83">
        <v>45033.955694444441</v>
      </c>
      <c r="Q2353" s="88" t="s">
        <v>12281</v>
      </c>
      <c r="R2353" s="88"/>
      <c r="S2353" s="88" t="s">
        <v>12282</v>
      </c>
      <c r="T2353" s="88" t="s">
        <v>4674</v>
      </c>
      <c r="U2353" s="88" t="s">
        <v>12065</v>
      </c>
      <c r="V2353" s="88" t="s">
        <v>12283</v>
      </c>
      <c r="W2353" s="78" t="s">
        <v>12284</v>
      </c>
      <c r="X2353" s="83">
        <v>45033.955694444441</v>
      </c>
      <c r="Y2353" s="88" t="s">
        <v>1692</v>
      </c>
      <c r="Z2353" s="88" t="b">
        <v>0</v>
      </c>
      <c r="AA2353" s="88" t="b">
        <v>0</v>
      </c>
      <c r="AB2353" s="88"/>
      <c r="AC2353" s="88">
        <v>3</v>
      </c>
      <c r="AD2353" s="88">
        <v>0</v>
      </c>
      <c r="AE2353" s="88" t="s">
        <v>1693</v>
      </c>
      <c r="AF2353" s="88" t="b">
        <v>0</v>
      </c>
      <c r="AG2353" s="88" t="b">
        <v>0</v>
      </c>
      <c r="AH2353" s="88"/>
      <c r="AI2353" s="88"/>
      <c r="AJ2353" s="88"/>
      <c r="AK2353" s="88" t="s">
        <v>12279</v>
      </c>
      <c r="AL2353" s="88" t="s">
        <v>12280</v>
      </c>
      <c r="AM2353" s="88" t="s">
        <v>12279</v>
      </c>
      <c r="AN2353" s="88">
        <v>0</v>
      </c>
      <c r="AO2353" s="88" t="s">
        <v>11967</v>
      </c>
      <c r="AP2353" s="88" t="b">
        <v>0</v>
      </c>
      <c r="AQ2353" s="88" t="b">
        <v>0</v>
      </c>
      <c r="AR2353" s="88"/>
      <c r="AS2353" s="88" t="b">
        <v>0</v>
      </c>
      <c r="AT2353" s="88">
        <v>1</v>
      </c>
      <c r="AU2353" s="88">
        <v>1</v>
      </c>
    </row>
    <row r="2354" spans="1:47" ht="15" customHeight="1" x14ac:dyDescent="0.3">
      <c r="A2354" s="46" t="s">
        <v>1597</v>
      </c>
      <c r="B2354" s="46" t="s">
        <v>839</v>
      </c>
      <c r="C2354" s="50"/>
      <c r="D2354" s="51"/>
      <c r="E2354" s="81"/>
      <c r="F2354" s="52"/>
      <c r="G2354" s="50"/>
      <c r="H2354" s="54"/>
      <c r="I2354" s="53"/>
      <c r="J2354" s="53"/>
      <c r="K2354" s="65"/>
      <c r="L2354" s="79"/>
      <c r="M2354" s="79"/>
      <c r="N2354" s="60"/>
      <c r="O2354" s="88" t="s">
        <v>1697</v>
      </c>
      <c r="P2354" s="83">
        <v>45033.539212962962</v>
      </c>
      <c r="Q2354" s="88" t="s">
        <v>12285</v>
      </c>
      <c r="R2354" s="88"/>
      <c r="S2354" s="88" t="s">
        <v>12279</v>
      </c>
      <c r="T2354" s="88" t="s">
        <v>4674</v>
      </c>
      <c r="U2354" s="88" t="s">
        <v>1597</v>
      </c>
      <c r="V2354" s="88" t="s">
        <v>12280</v>
      </c>
      <c r="W2354" s="78" t="s">
        <v>12286</v>
      </c>
      <c r="X2354" s="83">
        <v>45033.539212962962</v>
      </c>
      <c r="Y2354" s="88" t="s">
        <v>1692</v>
      </c>
      <c r="Z2354" s="88" t="b">
        <v>0</v>
      </c>
      <c r="AA2354" s="88" t="b">
        <v>0</v>
      </c>
      <c r="AB2354" s="88"/>
      <c r="AC2354" s="88">
        <v>82</v>
      </c>
      <c r="AD2354" s="88">
        <v>0</v>
      </c>
      <c r="AE2354" s="88" t="s">
        <v>1693</v>
      </c>
      <c r="AF2354" s="88" t="b">
        <v>0</v>
      </c>
      <c r="AG2354" s="88" t="b">
        <v>0</v>
      </c>
      <c r="AH2354" s="88"/>
      <c r="AI2354" s="88"/>
      <c r="AJ2354" s="88"/>
      <c r="AK2354" s="88" t="s">
        <v>11967</v>
      </c>
      <c r="AL2354" s="88" t="s">
        <v>12087</v>
      </c>
      <c r="AM2354" s="88" t="s">
        <v>11967</v>
      </c>
      <c r="AN2354" s="88">
        <v>2</v>
      </c>
      <c r="AO2354" s="88" t="s">
        <v>11967</v>
      </c>
      <c r="AP2354" s="88" t="b">
        <v>0</v>
      </c>
      <c r="AQ2354" s="88" t="b">
        <v>0</v>
      </c>
      <c r="AR2354" s="88"/>
      <c r="AS2354" s="88" t="b">
        <v>0</v>
      </c>
      <c r="AT2354" s="88">
        <v>0</v>
      </c>
      <c r="AU2354" s="88">
        <v>1</v>
      </c>
    </row>
    <row r="2355" spans="1:47" ht="15" customHeight="1" x14ac:dyDescent="0.3">
      <c r="A2355" s="46" t="s">
        <v>1598</v>
      </c>
      <c r="B2355" s="46" t="s">
        <v>708</v>
      </c>
      <c r="C2355" s="50"/>
      <c r="D2355" s="51"/>
      <c r="E2355" s="81"/>
      <c r="F2355" s="52"/>
      <c r="G2355" s="50"/>
      <c r="H2355" s="54"/>
      <c r="I2355" s="53"/>
      <c r="J2355" s="53"/>
      <c r="K2355" s="65"/>
      <c r="L2355" s="79"/>
      <c r="M2355" s="79"/>
      <c r="N2355" s="60"/>
      <c r="O2355" s="88" t="s">
        <v>1686</v>
      </c>
      <c r="P2355" s="83">
        <v>45033.558854166666</v>
      </c>
      <c r="Q2355" s="88" t="s">
        <v>12287</v>
      </c>
      <c r="R2355" s="88"/>
      <c r="S2355" s="88" t="s">
        <v>12288</v>
      </c>
      <c r="T2355" s="88" t="s">
        <v>4674</v>
      </c>
      <c r="U2355" s="88" t="s">
        <v>12289</v>
      </c>
      <c r="V2355" s="88" t="s">
        <v>12290</v>
      </c>
      <c r="W2355" s="78" t="s">
        <v>12291</v>
      </c>
      <c r="X2355" s="83">
        <v>45033.558854166666</v>
      </c>
      <c r="Y2355" s="88" t="s">
        <v>1692</v>
      </c>
      <c r="Z2355" s="88" t="b">
        <v>0</v>
      </c>
      <c r="AA2355" s="88" t="b">
        <v>0</v>
      </c>
      <c r="AB2355" s="88"/>
      <c r="AC2355" s="88">
        <v>-6</v>
      </c>
      <c r="AD2355" s="88">
        <v>0</v>
      </c>
      <c r="AE2355" s="88" t="s">
        <v>1693</v>
      </c>
      <c r="AF2355" s="88" t="b">
        <v>0</v>
      </c>
      <c r="AG2355" s="88" t="b">
        <v>0</v>
      </c>
      <c r="AH2355" s="88"/>
      <c r="AI2355" s="88"/>
      <c r="AJ2355" s="88"/>
      <c r="AK2355" s="88" t="s">
        <v>12292</v>
      </c>
      <c r="AL2355" s="88" t="s">
        <v>12293</v>
      </c>
      <c r="AM2355" s="88" t="s">
        <v>12292</v>
      </c>
      <c r="AN2355" s="88">
        <v>0</v>
      </c>
      <c r="AO2355" s="88" t="s">
        <v>11967</v>
      </c>
      <c r="AP2355" s="88" t="b">
        <v>0</v>
      </c>
      <c r="AQ2355" s="88" t="b">
        <v>1</v>
      </c>
      <c r="AR2355" s="88" t="s">
        <v>2082</v>
      </c>
      <c r="AS2355" s="88" t="b">
        <v>0</v>
      </c>
      <c r="AT2355" s="88">
        <v>2</v>
      </c>
      <c r="AU2355" s="88">
        <v>1</v>
      </c>
    </row>
    <row r="2356" spans="1:47" ht="15" customHeight="1" x14ac:dyDescent="0.3">
      <c r="A2356" s="46" t="s">
        <v>708</v>
      </c>
      <c r="B2356" s="46" t="s">
        <v>1598</v>
      </c>
      <c r="C2356" s="50"/>
      <c r="D2356" s="51"/>
      <c r="E2356" s="81"/>
      <c r="F2356" s="52"/>
      <c r="G2356" s="50"/>
      <c r="H2356" s="54"/>
      <c r="I2356" s="53"/>
      <c r="J2356" s="53"/>
      <c r="K2356" s="65"/>
      <c r="L2356" s="79"/>
      <c r="M2356" s="79"/>
      <c r="N2356" s="60"/>
      <c r="O2356" s="88" t="s">
        <v>1686</v>
      </c>
      <c r="P2356" s="83">
        <v>45033.550729166665</v>
      </c>
      <c r="Q2356" s="88" t="s">
        <v>12294</v>
      </c>
      <c r="R2356" s="88"/>
      <c r="S2356" s="88" t="s">
        <v>12292</v>
      </c>
      <c r="T2356" s="88" t="s">
        <v>4674</v>
      </c>
      <c r="U2356" s="88" t="s">
        <v>708</v>
      </c>
      <c r="V2356" s="88" t="s">
        <v>12293</v>
      </c>
      <c r="W2356" s="78" t="s">
        <v>12295</v>
      </c>
      <c r="X2356" s="83">
        <v>45033.550729166665</v>
      </c>
      <c r="Y2356" s="88" t="s">
        <v>1692</v>
      </c>
      <c r="Z2356" s="88" t="b">
        <v>0</v>
      </c>
      <c r="AA2356" s="88" t="b">
        <v>0</v>
      </c>
      <c r="AB2356" s="88"/>
      <c r="AC2356" s="88">
        <v>9</v>
      </c>
      <c r="AD2356" s="88">
        <v>0</v>
      </c>
      <c r="AE2356" s="88" t="s">
        <v>1693</v>
      </c>
      <c r="AF2356" s="88" t="b">
        <v>0</v>
      </c>
      <c r="AG2356" s="88" t="b">
        <v>0</v>
      </c>
      <c r="AH2356" s="88"/>
      <c r="AI2356" s="88"/>
      <c r="AJ2356" s="88"/>
      <c r="AK2356" s="88" t="s">
        <v>12296</v>
      </c>
      <c r="AL2356" s="88" t="s">
        <v>12297</v>
      </c>
      <c r="AM2356" s="88" t="s">
        <v>12296</v>
      </c>
      <c r="AN2356" s="88">
        <v>1</v>
      </c>
      <c r="AO2356" s="88" t="s">
        <v>11967</v>
      </c>
      <c r="AP2356" s="88" t="b">
        <v>0</v>
      </c>
      <c r="AQ2356" s="88" t="b">
        <v>0</v>
      </c>
      <c r="AR2356" s="88"/>
      <c r="AS2356" s="88" t="b">
        <v>0</v>
      </c>
      <c r="AT2356" s="88">
        <v>1</v>
      </c>
      <c r="AU2356" s="88">
        <v>1</v>
      </c>
    </row>
    <row r="2357" spans="1:47" ht="15" customHeight="1" x14ac:dyDescent="0.3">
      <c r="A2357" s="46" t="s">
        <v>1598</v>
      </c>
      <c r="B2357" s="46" t="s">
        <v>839</v>
      </c>
      <c r="C2357" s="50"/>
      <c r="D2357" s="51"/>
      <c r="E2357" s="81"/>
      <c r="F2357" s="52"/>
      <c r="G2357" s="50"/>
      <c r="H2357" s="54"/>
      <c r="I2357" s="53"/>
      <c r="J2357" s="53"/>
      <c r="K2357" s="65"/>
      <c r="L2357" s="79"/>
      <c r="M2357" s="79"/>
      <c r="N2357" s="60"/>
      <c r="O2357" s="88" t="s">
        <v>1697</v>
      </c>
      <c r="P2357" s="83">
        <v>45033.542824074073</v>
      </c>
      <c r="Q2357" s="88" t="s">
        <v>12298</v>
      </c>
      <c r="R2357" s="88"/>
      <c r="S2357" s="88" t="s">
        <v>12296</v>
      </c>
      <c r="T2357" s="88" t="s">
        <v>4674</v>
      </c>
      <c r="U2357" s="88" t="s">
        <v>12289</v>
      </c>
      <c r="V2357" s="88" t="s">
        <v>12297</v>
      </c>
      <c r="W2357" s="78" t="s">
        <v>12299</v>
      </c>
      <c r="X2357" s="83">
        <v>45033.542824074073</v>
      </c>
      <c r="Y2357" s="88" t="s">
        <v>1692</v>
      </c>
      <c r="Z2357" s="88" t="b">
        <v>0</v>
      </c>
      <c r="AA2357" s="88" t="b">
        <v>0</v>
      </c>
      <c r="AB2357" s="88"/>
      <c r="AC2357" s="88">
        <v>-8</v>
      </c>
      <c r="AD2357" s="88">
        <v>0</v>
      </c>
      <c r="AE2357" s="88" t="s">
        <v>1693</v>
      </c>
      <c r="AF2357" s="88" t="b">
        <v>0</v>
      </c>
      <c r="AG2357" s="88" t="b">
        <v>0</v>
      </c>
      <c r="AH2357" s="88"/>
      <c r="AI2357" s="88"/>
      <c r="AJ2357" s="88"/>
      <c r="AK2357" s="88" t="s">
        <v>11967</v>
      </c>
      <c r="AL2357" s="88" t="s">
        <v>12087</v>
      </c>
      <c r="AM2357" s="88" t="s">
        <v>11967</v>
      </c>
      <c r="AN2357" s="88">
        <v>1</v>
      </c>
      <c r="AO2357" s="88" t="s">
        <v>11967</v>
      </c>
      <c r="AP2357" s="88" t="b">
        <v>0</v>
      </c>
      <c r="AQ2357" s="88" t="b">
        <v>1</v>
      </c>
      <c r="AR2357" s="88" t="s">
        <v>2082</v>
      </c>
      <c r="AS2357" s="88" t="b">
        <v>0</v>
      </c>
      <c r="AT2357" s="88">
        <v>0</v>
      </c>
      <c r="AU2357" s="88">
        <v>1</v>
      </c>
    </row>
    <row r="2358" spans="1:47" ht="15" customHeight="1" x14ac:dyDescent="0.3">
      <c r="A2358" s="46" t="s">
        <v>1599</v>
      </c>
      <c r="B2358" s="46" t="s">
        <v>1600</v>
      </c>
      <c r="C2358" s="50"/>
      <c r="D2358" s="51"/>
      <c r="E2358" s="81"/>
      <c r="F2358" s="52"/>
      <c r="G2358" s="50"/>
      <c r="H2358" s="54"/>
      <c r="I2358" s="53"/>
      <c r="J2358" s="53"/>
      <c r="K2358" s="65"/>
      <c r="L2358" s="79"/>
      <c r="M2358" s="79"/>
      <c r="N2358" s="60"/>
      <c r="O2358" s="88" t="s">
        <v>1686</v>
      </c>
      <c r="P2358" s="83">
        <v>45033.857106481482</v>
      </c>
      <c r="Q2358" s="88" t="s">
        <v>12300</v>
      </c>
      <c r="R2358" s="88"/>
      <c r="S2358" s="88" t="s">
        <v>12301</v>
      </c>
      <c r="T2358" s="88" t="s">
        <v>4674</v>
      </c>
      <c r="U2358" s="88" t="s">
        <v>12302</v>
      </c>
      <c r="V2358" s="88" t="s">
        <v>12303</v>
      </c>
      <c r="W2358" s="78" t="s">
        <v>12304</v>
      </c>
      <c r="X2358" s="83">
        <v>45033.857106481482</v>
      </c>
      <c r="Y2358" s="88" t="s">
        <v>1692</v>
      </c>
      <c r="Z2358" s="88" t="b">
        <v>0</v>
      </c>
      <c r="AA2358" s="88" t="b">
        <v>0</v>
      </c>
      <c r="AB2358" s="88"/>
      <c r="AC2358" s="88">
        <v>2</v>
      </c>
      <c r="AD2358" s="88">
        <v>0</v>
      </c>
      <c r="AE2358" s="88" t="s">
        <v>1693</v>
      </c>
      <c r="AF2358" s="88" t="b">
        <v>0</v>
      </c>
      <c r="AG2358" s="88" t="b">
        <v>0</v>
      </c>
      <c r="AH2358" s="88"/>
      <c r="AI2358" s="88"/>
      <c r="AJ2358" s="88"/>
      <c r="AK2358" s="88" t="s">
        <v>12305</v>
      </c>
      <c r="AL2358" s="88" t="s">
        <v>12306</v>
      </c>
      <c r="AM2358" s="88" t="s">
        <v>12305</v>
      </c>
      <c r="AN2358" s="88">
        <v>0</v>
      </c>
      <c r="AO2358" s="88" t="s">
        <v>11967</v>
      </c>
      <c r="AP2358" s="88" t="b">
        <v>0</v>
      </c>
      <c r="AQ2358" s="88" t="b">
        <v>0</v>
      </c>
      <c r="AR2358" s="88"/>
      <c r="AS2358" s="88" t="b">
        <v>0</v>
      </c>
      <c r="AT2358" s="88">
        <v>4</v>
      </c>
      <c r="AU2358" s="88">
        <v>2</v>
      </c>
    </row>
    <row r="2359" spans="1:47" ht="15" customHeight="1" x14ac:dyDescent="0.3">
      <c r="A2359" s="46" t="s">
        <v>1600</v>
      </c>
      <c r="B2359" s="46" t="s">
        <v>1599</v>
      </c>
      <c r="C2359" s="50"/>
      <c r="D2359" s="51"/>
      <c r="E2359" s="81"/>
      <c r="F2359" s="52"/>
      <c r="G2359" s="50"/>
      <c r="H2359" s="54"/>
      <c r="I2359" s="53"/>
      <c r="J2359" s="53"/>
      <c r="K2359" s="65"/>
      <c r="L2359" s="79"/>
      <c r="M2359" s="79"/>
      <c r="N2359" s="60"/>
      <c r="O2359" s="88" t="s">
        <v>1686</v>
      </c>
      <c r="P2359" s="83">
        <v>45033.85633101852</v>
      </c>
      <c r="Q2359" s="88" t="s">
        <v>12307</v>
      </c>
      <c r="R2359" s="88"/>
      <c r="S2359" s="88" t="s">
        <v>12305</v>
      </c>
      <c r="T2359" s="88" t="s">
        <v>4674</v>
      </c>
      <c r="U2359" s="88" t="s">
        <v>12308</v>
      </c>
      <c r="V2359" s="88" t="s">
        <v>12306</v>
      </c>
      <c r="W2359" s="78" t="s">
        <v>12309</v>
      </c>
      <c r="X2359" s="83">
        <v>45033.85633101852</v>
      </c>
      <c r="Y2359" s="88" t="s">
        <v>1692</v>
      </c>
      <c r="Z2359" s="88" t="b">
        <v>0</v>
      </c>
      <c r="AA2359" s="88" t="b">
        <v>0</v>
      </c>
      <c r="AB2359" s="88"/>
      <c r="AC2359" s="88">
        <v>2</v>
      </c>
      <c r="AD2359" s="88">
        <v>0</v>
      </c>
      <c r="AE2359" s="88" t="s">
        <v>1693</v>
      </c>
      <c r="AF2359" s="88" t="b">
        <v>0</v>
      </c>
      <c r="AG2359" s="88" t="b">
        <v>0</v>
      </c>
      <c r="AH2359" s="88"/>
      <c r="AI2359" s="88"/>
      <c r="AJ2359" s="88"/>
      <c r="AK2359" s="88" t="s">
        <v>12310</v>
      </c>
      <c r="AL2359" s="88" t="s">
        <v>12311</v>
      </c>
      <c r="AM2359" s="88" t="s">
        <v>12310</v>
      </c>
      <c r="AN2359" s="88">
        <v>1</v>
      </c>
      <c r="AO2359" s="88" t="s">
        <v>11967</v>
      </c>
      <c r="AP2359" s="88" t="b">
        <v>0</v>
      </c>
      <c r="AQ2359" s="88" t="b">
        <v>0</v>
      </c>
      <c r="AR2359" s="88"/>
      <c r="AS2359" s="88" t="b">
        <v>0</v>
      </c>
      <c r="AT2359" s="88">
        <v>3</v>
      </c>
      <c r="AU2359" s="88">
        <v>2</v>
      </c>
    </row>
    <row r="2360" spans="1:47" ht="15" customHeight="1" x14ac:dyDescent="0.3">
      <c r="A2360" s="46" t="s">
        <v>1599</v>
      </c>
      <c r="B2360" s="46" t="s">
        <v>1600</v>
      </c>
      <c r="C2360" s="50"/>
      <c r="D2360" s="51"/>
      <c r="E2360" s="81"/>
      <c r="F2360" s="52"/>
      <c r="G2360" s="50"/>
      <c r="H2360" s="54"/>
      <c r="I2360" s="53"/>
      <c r="J2360" s="53"/>
      <c r="K2360" s="65"/>
      <c r="L2360" s="79"/>
      <c r="M2360" s="79"/>
      <c r="N2360" s="60"/>
      <c r="O2360" s="88" t="s">
        <v>1686</v>
      </c>
      <c r="P2360" s="83">
        <v>45033.8356712963</v>
      </c>
      <c r="Q2360" s="88" t="s">
        <v>12312</v>
      </c>
      <c r="R2360" s="88"/>
      <c r="S2360" s="88" t="s">
        <v>12310</v>
      </c>
      <c r="T2360" s="88" t="s">
        <v>4674</v>
      </c>
      <c r="U2360" s="88" t="s">
        <v>12302</v>
      </c>
      <c r="V2360" s="88" t="s">
        <v>12311</v>
      </c>
      <c r="W2360" s="78" t="s">
        <v>12313</v>
      </c>
      <c r="X2360" s="83">
        <v>45033.8356712963</v>
      </c>
      <c r="Y2360" s="88" t="s">
        <v>1692</v>
      </c>
      <c r="Z2360" s="88" t="b">
        <v>0</v>
      </c>
      <c r="AA2360" s="88" t="b">
        <v>0</v>
      </c>
      <c r="AB2360" s="88"/>
      <c r="AC2360" s="88">
        <v>2</v>
      </c>
      <c r="AD2360" s="88">
        <v>0</v>
      </c>
      <c r="AE2360" s="88" t="s">
        <v>1693</v>
      </c>
      <c r="AF2360" s="88" t="b">
        <v>0</v>
      </c>
      <c r="AG2360" s="88" t="b">
        <v>0</v>
      </c>
      <c r="AH2360" s="88"/>
      <c r="AI2360" s="88"/>
      <c r="AJ2360" s="88"/>
      <c r="AK2360" s="88" t="s">
        <v>12314</v>
      </c>
      <c r="AL2360" s="88" t="s">
        <v>12315</v>
      </c>
      <c r="AM2360" s="88" t="s">
        <v>12314</v>
      </c>
      <c r="AN2360" s="88">
        <v>1</v>
      </c>
      <c r="AO2360" s="88" t="s">
        <v>11967</v>
      </c>
      <c r="AP2360" s="88" t="b">
        <v>0</v>
      </c>
      <c r="AQ2360" s="88" t="b">
        <v>0</v>
      </c>
      <c r="AR2360" s="88"/>
      <c r="AS2360" s="88" t="b">
        <v>0</v>
      </c>
      <c r="AT2360" s="88">
        <v>2</v>
      </c>
      <c r="AU2360" s="88">
        <v>2</v>
      </c>
    </row>
    <row r="2361" spans="1:47" ht="15" customHeight="1" x14ac:dyDescent="0.3">
      <c r="A2361" s="46" t="s">
        <v>1600</v>
      </c>
      <c r="B2361" s="46" t="s">
        <v>1599</v>
      </c>
      <c r="C2361" s="50"/>
      <c r="D2361" s="51"/>
      <c r="E2361" s="81"/>
      <c r="F2361" s="52"/>
      <c r="G2361" s="50"/>
      <c r="H2361" s="54"/>
      <c r="I2361" s="53"/>
      <c r="J2361" s="53"/>
      <c r="K2361" s="65"/>
      <c r="L2361" s="79"/>
      <c r="M2361" s="79"/>
      <c r="N2361" s="60"/>
      <c r="O2361" s="88" t="s">
        <v>1686</v>
      </c>
      <c r="P2361" s="83">
        <v>45033.736354166664</v>
      </c>
      <c r="Q2361" s="88" t="s">
        <v>12316</v>
      </c>
      <c r="R2361" s="88"/>
      <c r="S2361" s="88" t="s">
        <v>12314</v>
      </c>
      <c r="T2361" s="88" t="s">
        <v>4674</v>
      </c>
      <c r="U2361" s="88" t="s">
        <v>12308</v>
      </c>
      <c r="V2361" s="88" t="s">
        <v>12315</v>
      </c>
      <c r="W2361" s="78" t="s">
        <v>12317</v>
      </c>
      <c r="X2361" s="83">
        <v>45033.736354166664</v>
      </c>
      <c r="Y2361" s="88" t="s">
        <v>1692</v>
      </c>
      <c r="Z2361" s="88" t="b">
        <v>0</v>
      </c>
      <c r="AA2361" s="88" t="b">
        <v>0</v>
      </c>
      <c r="AB2361" s="88"/>
      <c r="AC2361" s="88">
        <v>16</v>
      </c>
      <c r="AD2361" s="88">
        <v>0</v>
      </c>
      <c r="AE2361" s="88" t="s">
        <v>1693</v>
      </c>
      <c r="AF2361" s="88" t="b">
        <v>0</v>
      </c>
      <c r="AG2361" s="88" t="b">
        <v>0</v>
      </c>
      <c r="AH2361" s="88"/>
      <c r="AI2361" s="88"/>
      <c r="AJ2361" s="88"/>
      <c r="AK2361" s="88" t="s">
        <v>12318</v>
      </c>
      <c r="AL2361" s="88" t="s">
        <v>12319</v>
      </c>
      <c r="AM2361" s="88" t="s">
        <v>12318</v>
      </c>
      <c r="AN2361" s="88">
        <v>1</v>
      </c>
      <c r="AO2361" s="88" t="s">
        <v>11967</v>
      </c>
      <c r="AP2361" s="88" t="b">
        <v>0</v>
      </c>
      <c r="AQ2361" s="88" t="b">
        <v>0</v>
      </c>
      <c r="AR2361" s="88"/>
      <c r="AS2361" s="88" t="b">
        <v>0</v>
      </c>
      <c r="AT2361" s="88">
        <v>1</v>
      </c>
      <c r="AU2361" s="88">
        <v>2</v>
      </c>
    </row>
    <row r="2362" spans="1:47" ht="15" customHeight="1" x14ac:dyDescent="0.3">
      <c r="A2362" s="46" t="s">
        <v>1599</v>
      </c>
      <c r="B2362" s="46" t="s">
        <v>839</v>
      </c>
      <c r="C2362" s="50"/>
      <c r="D2362" s="51"/>
      <c r="E2362" s="81"/>
      <c r="F2362" s="52"/>
      <c r="G2362" s="50"/>
      <c r="H2362" s="54"/>
      <c r="I2362" s="53"/>
      <c r="J2362" s="53"/>
      <c r="K2362" s="65"/>
      <c r="L2362" s="79"/>
      <c r="M2362" s="79"/>
      <c r="N2362" s="60"/>
      <c r="O2362" s="88" t="s">
        <v>1697</v>
      </c>
      <c r="P2362" s="83">
        <v>45033.585787037038</v>
      </c>
      <c r="Q2362" s="88" t="s">
        <v>12320</v>
      </c>
      <c r="R2362" s="88"/>
      <c r="S2362" s="88" t="s">
        <v>12318</v>
      </c>
      <c r="T2362" s="88" t="s">
        <v>4674</v>
      </c>
      <c r="U2362" s="88" t="s">
        <v>12302</v>
      </c>
      <c r="V2362" s="88" t="s">
        <v>12319</v>
      </c>
      <c r="W2362" s="78" t="s">
        <v>12321</v>
      </c>
      <c r="X2362" s="83">
        <v>45033.585787037038</v>
      </c>
      <c r="Y2362" s="88" t="s">
        <v>1692</v>
      </c>
      <c r="Z2362" s="88" t="b">
        <v>0</v>
      </c>
      <c r="AA2362" s="88" t="b">
        <v>0</v>
      </c>
      <c r="AB2362" s="88"/>
      <c r="AC2362" s="88">
        <v>18</v>
      </c>
      <c r="AD2362" s="88">
        <v>0</v>
      </c>
      <c r="AE2362" s="88" t="s">
        <v>1693</v>
      </c>
      <c r="AF2362" s="88" t="b">
        <v>0</v>
      </c>
      <c r="AG2362" s="88" t="b">
        <v>0</v>
      </c>
      <c r="AH2362" s="88"/>
      <c r="AI2362" s="88"/>
      <c r="AJ2362" s="88"/>
      <c r="AK2362" s="88" t="s">
        <v>11967</v>
      </c>
      <c r="AL2362" s="88" t="s">
        <v>12087</v>
      </c>
      <c r="AM2362" s="88" t="s">
        <v>11967</v>
      </c>
      <c r="AN2362" s="88">
        <v>1</v>
      </c>
      <c r="AO2362" s="88" t="s">
        <v>11967</v>
      </c>
      <c r="AP2362" s="88" t="b">
        <v>0</v>
      </c>
      <c r="AQ2362" s="88" t="b">
        <v>0</v>
      </c>
      <c r="AR2362" s="88"/>
      <c r="AS2362" s="88" t="b">
        <v>0</v>
      </c>
      <c r="AT2362" s="88">
        <v>0</v>
      </c>
      <c r="AU2362" s="88">
        <v>1</v>
      </c>
    </row>
    <row r="2363" spans="1:47" ht="15" customHeight="1" x14ac:dyDescent="0.3">
      <c r="A2363" s="46" t="s">
        <v>1601</v>
      </c>
      <c r="B2363" s="46" t="s">
        <v>839</v>
      </c>
      <c r="C2363" s="50"/>
      <c r="D2363" s="51"/>
      <c r="E2363" s="81"/>
      <c r="F2363" s="52"/>
      <c r="G2363" s="50"/>
      <c r="H2363" s="54"/>
      <c r="I2363" s="53"/>
      <c r="J2363" s="53"/>
      <c r="K2363" s="65"/>
      <c r="L2363" s="79"/>
      <c r="M2363" s="79"/>
      <c r="N2363" s="60"/>
      <c r="O2363" s="88" t="s">
        <v>1697</v>
      </c>
      <c r="P2363" s="83">
        <v>45033.587291666663</v>
      </c>
      <c r="Q2363" s="88" t="s">
        <v>12322</v>
      </c>
      <c r="R2363" s="88"/>
      <c r="S2363" s="88" t="s">
        <v>12323</v>
      </c>
      <c r="T2363" s="88" t="s">
        <v>4674</v>
      </c>
      <c r="U2363" s="88" t="s">
        <v>1601</v>
      </c>
      <c r="V2363" s="88" t="s">
        <v>12324</v>
      </c>
      <c r="W2363" s="78" t="s">
        <v>12325</v>
      </c>
      <c r="X2363" s="83">
        <v>45033.587291666663</v>
      </c>
      <c r="Y2363" s="88" t="s">
        <v>1692</v>
      </c>
      <c r="Z2363" s="88" t="b">
        <v>0</v>
      </c>
      <c r="AA2363" s="88" t="b">
        <v>0</v>
      </c>
      <c r="AB2363" s="88"/>
      <c r="AC2363" s="88">
        <v>-7</v>
      </c>
      <c r="AD2363" s="88">
        <v>0</v>
      </c>
      <c r="AE2363" s="88" t="s">
        <v>1693</v>
      </c>
      <c r="AF2363" s="88" t="b">
        <v>0</v>
      </c>
      <c r="AG2363" s="88" t="b">
        <v>0</v>
      </c>
      <c r="AH2363" s="88"/>
      <c r="AI2363" s="88"/>
      <c r="AJ2363" s="88"/>
      <c r="AK2363" s="88" t="s">
        <v>11967</v>
      </c>
      <c r="AL2363" s="88" t="s">
        <v>12087</v>
      </c>
      <c r="AM2363" s="88" t="s">
        <v>11967</v>
      </c>
      <c r="AN2363" s="88">
        <v>0</v>
      </c>
      <c r="AO2363" s="88" t="s">
        <v>11967</v>
      </c>
      <c r="AP2363" s="88" t="b">
        <v>0</v>
      </c>
      <c r="AQ2363" s="88" t="b">
        <v>1</v>
      </c>
      <c r="AR2363" s="88" t="s">
        <v>2082</v>
      </c>
      <c r="AS2363" s="88" t="b">
        <v>0</v>
      </c>
      <c r="AT2363" s="88">
        <v>0</v>
      </c>
      <c r="AU2363" s="88">
        <v>1</v>
      </c>
    </row>
    <row r="2364" spans="1:47" ht="15" customHeight="1" x14ac:dyDescent="0.3">
      <c r="A2364" s="46" t="s">
        <v>630</v>
      </c>
      <c r="B2364" s="46" t="s">
        <v>708</v>
      </c>
      <c r="C2364" s="50"/>
      <c r="D2364" s="51"/>
      <c r="E2364" s="81"/>
      <c r="F2364" s="52"/>
      <c r="G2364" s="50"/>
      <c r="H2364" s="54"/>
      <c r="I2364" s="53"/>
      <c r="J2364" s="53"/>
      <c r="K2364" s="65"/>
      <c r="L2364" s="79"/>
      <c r="M2364" s="79"/>
      <c r="N2364" s="60"/>
      <c r="O2364" s="88" t="s">
        <v>1686</v>
      </c>
      <c r="P2364" s="83">
        <v>45033.588935185187</v>
      </c>
      <c r="Q2364" s="88" t="s">
        <v>12326</v>
      </c>
      <c r="R2364" s="88"/>
      <c r="S2364" s="88" t="s">
        <v>12327</v>
      </c>
      <c r="T2364" s="88" t="s">
        <v>4674</v>
      </c>
      <c r="U2364" s="88" t="s">
        <v>630</v>
      </c>
      <c r="V2364" s="88" t="s">
        <v>12328</v>
      </c>
      <c r="W2364" s="78" t="s">
        <v>12329</v>
      </c>
      <c r="X2364" s="83">
        <v>45033.588935185187</v>
      </c>
      <c r="Y2364" s="88" t="s">
        <v>1692</v>
      </c>
      <c r="Z2364" s="88" t="b">
        <v>0</v>
      </c>
      <c r="AA2364" s="88" t="b">
        <v>0</v>
      </c>
      <c r="AB2364" s="88"/>
      <c r="AC2364" s="88">
        <v>7</v>
      </c>
      <c r="AD2364" s="88">
        <v>0</v>
      </c>
      <c r="AE2364" s="88" t="s">
        <v>1693</v>
      </c>
      <c r="AF2364" s="88" t="b">
        <v>0</v>
      </c>
      <c r="AG2364" s="88" t="b">
        <v>0</v>
      </c>
      <c r="AH2364" s="88"/>
      <c r="AI2364" s="88"/>
      <c r="AJ2364" s="88"/>
      <c r="AK2364" s="88" t="s">
        <v>11965</v>
      </c>
      <c r="AL2364" s="88" t="s">
        <v>11966</v>
      </c>
      <c r="AM2364" s="88" t="s">
        <v>11965</v>
      </c>
      <c r="AN2364" s="88">
        <v>0</v>
      </c>
      <c r="AO2364" s="88" t="s">
        <v>11967</v>
      </c>
      <c r="AP2364" s="88" t="b">
        <v>0</v>
      </c>
      <c r="AQ2364" s="88" t="b">
        <v>0</v>
      </c>
      <c r="AR2364" s="88"/>
      <c r="AS2364" s="88" t="b">
        <v>0</v>
      </c>
      <c r="AT2364" s="88">
        <v>2</v>
      </c>
      <c r="AU2364" s="88">
        <v>2</v>
      </c>
    </row>
    <row r="2365" spans="1:47" ht="15" customHeight="1" x14ac:dyDescent="0.3">
      <c r="A2365" s="46" t="s">
        <v>630</v>
      </c>
      <c r="B2365" s="46" t="s">
        <v>708</v>
      </c>
      <c r="C2365" s="50"/>
      <c r="D2365" s="51"/>
      <c r="E2365" s="81"/>
      <c r="F2365" s="52"/>
      <c r="G2365" s="50"/>
      <c r="H2365" s="54"/>
      <c r="I2365" s="53"/>
      <c r="J2365" s="53"/>
      <c r="K2365" s="65"/>
      <c r="L2365" s="79"/>
      <c r="M2365" s="79"/>
      <c r="N2365" s="60"/>
      <c r="O2365" s="88" t="s">
        <v>1686</v>
      </c>
      <c r="P2365" s="83">
        <v>45033.592152777775</v>
      </c>
      <c r="Q2365" s="88" t="s">
        <v>12330</v>
      </c>
      <c r="R2365" s="88"/>
      <c r="S2365" s="88" t="s">
        <v>12199</v>
      </c>
      <c r="T2365" s="88" t="s">
        <v>4674</v>
      </c>
      <c r="U2365" s="88" t="s">
        <v>630</v>
      </c>
      <c r="V2365" s="88" t="s">
        <v>12200</v>
      </c>
      <c r="W2365" s="78" t="s">
        <v>12331</v>
      </c>
      <c r="X2365" s="83">
        <v>45033.592152777775</v>
      </c>
      <c r="Y2365" s="88" t="s">
        <v>1692</v>
      </c>
      <c r="Z2365" s="88" t="b">
        <v>0</v>
      </c>
      <c r="AA2365" s="88" t="b">
        <v>0</v>
      </c>
      <c r="AB2365" s="88"/>
      <c r="AC2365" s="88">
        <v>-7</v>
      </c>
      <c r="AD2365" s="88">
        <v>0</v>
      </c>
      <c r="AE2365" s="88" t="s">
        <v>1693</v>
      </c>
      <c r="AF2365" s="88" t="b">
        <v>0</v>
      </c>
      <c r="AG2365" s="88" t="b">
        <v>0</v>
      </c>
      <c r="AH2365" s="88"/>
      <c r="AI2365" s="88"/>
      <c r="AJ2365" s="88"/>
      <c r="AK2365" s="88" t="s">
        <v>12220</v>
      </c>
      <c r="AL2365" s="88" t="s">
        <v>12221</v>
      </c>
      <c r="AM2365" s="88" t="s">
        <v>12220</v>
      </c>
      <c r="AN2365" s="88">
        <v>1</v>
      </c>
      <c r="AO2365" s="88" t="s">
        <v>11967</v>
      </c>
      <c r="AP2365" s="88" t="b">
        <v>0</v>
      </c>
      <c r="AQ2365" s="88" t="b">
        <v>1</v>
      </c>
      <c r="AR2365" s="88" t="s">
        <v>2082</v>
      </c>
      <c r="AS2365" s="88" t="b">
        <v>0</v>
      </c>
      <c r="AT2365" s="88">
        <v>2</v>
      </c>
      <c r="AU2365" s="88">
        <v>2</v>
      </c>
    </row>
    <row r="2366" spans="1:47" ht="15" customHeight="1" x14ac:dyDescent="0.3">
      <c r="A2366" s="46" t="s">
        <v>630</v>
      </c>
      <c r="B2366" s="46" t="s">
        <v>839</v>
      </c>
      <c r="C2366" s="50"/>
      <c r="D2366" s="51"/>
      <c r="E2366" s="81"/>
      <c r="F2366" s="52"/>
      <c r="G2366" s="50"/>
      <c r="H2366" s="54"/>
      <c r="I2366" s="53"/>
      <c r="J2366" s="53"/>
      <c r="K2366" s="65"/>
      <c r="L2366" s="79"/>
      <c r="M2366" s="79"/>
      <c r="N2366" s="60"/>
      <c r="O2366" s="88" t="s">
        <v>1697</v>
      </c>
      <c r="P2366" s="83">
        <v>45033.587500000001</v>
      </c>
      <c r="Q2366" s="88" t="s">
        <v>12332</v>
      </c>
      <c r="R2366" s="88"/>
      <c r="S2366" s="88" t="s">
        <v>12333</v>
      </c>
      <c r="T2366" s="88" t="s">
        <v>4674</v>
      </c>
      <c r="U2366" s="88" t="s">
        <v>630</v>
      </c>
      <c r="V2366" s="88" t="s">
        <v>12334</v>
      </c>
      <c r="W2366" s="78" t="s">
        <v>12335</v>
      </c>
      <c r="X2366" s="83">
        <v>45033.587500000001</v>
      </c>
      <c r="Y2366" s="88" t="s">
        <v>1692</v>
      </c>
      <c r="Z2366" s="88" t="b">
        <v>0</v>
      </c>
      <c r="AA2366" s="88" t="b">
        <v>0</v>
      </c>
      <c r="AB2366" s="88"/>
      <c r="AC2366" s="88">
        <v>-7</v>
      </c>
      <c r="AD2366" s="88">
        <v>0</v>
      </c>
      <c r="AE2366" s="88" t="s">
        <v>1693</v>
      </c>
      <c r="AF2366" s="88" t="b">
        <v>0</v>
      </c>
      <c r="AG2366" s="88" t="b">
        <v>0</v>
      </c>
      <c r="AH2366" s="88"/>
      <c r="AI2366" s="88"/>
      <c r="AJ2366" s="88"/>
      <c r="AK2366" s="88" t="s">
        <v>11967</v>
      </c>
      <c r="AL2366" s="88" t="s">
        <v>12087</v>
      </c>
      <c r="AM2366" s="88" t="s">
        <v>11967</v>
      </c>
      <c r="AN2366" s="88">
        <v>0</v>
      </c>
      <c r="AO2366" s="88" t="s">
        <v>11967</v>
      </c>
      <c r="AP2366" s="88" t="b">
        <v>0</v>
      </c>
      <c r="AQ2366" s="88" t="b">
        <v>1</v>
      </c>
      <c r="AR2366" s="88" t="s">
        <v>2082</v>
      </c>
      <c r="AS2366" s="88" t="b">
        <v>0</v>
      </c>
      <c r="AT2366" s="88">
        <v>0</v>
      </c>
      <c r="AU2366" s="88">
        <v>1</v>
      </c>
    </row>
    <row r="2367" spans="1:47" ht="15" customHeight="1" x14ac:dyDescent="0.3">
      <c r="A2367" s="46" t="s">
        <v>1602</v>
      </c>
      <c r="B2367" s="46" t="s">
        <v>839</v>
      </c>
      <c r="C2367" s="50"/>
      <c r="D2367" s="51"/>
      <c r="E2367" s="81"/>
      <c r="F2367" s="52"/>
      <c r="G2367" s="50"/>
      <c r="H2367" s="54"/>
      <c r="I2367" s="53"/>
      <c r="J2367" s="53"/>
      <c r="K2367" s="65"/>
      <c r="L2367" s="79"/>
      <c r="M2367" s="79"/>
      <c r="N2367" s="60"/>
      <c r="O2367" s="88" t="s">
        <v>1697</v>
      </c>
      <c r="P2367" s="83">
        <v>45033.593587962961</v>
      </c>
      <c r="Q2367" s="88" t="s">
        <v>12336</v>
      </c>
      <c r="R2367" s="88"/>
      <c r="S2367" s="88" t="s">
        <v>12337</v>
      </c>
      <c r="T2367" s="88" t="s">
        <v>4674</v>
      </c>
      <c r="U2367" s="88" t="s">
        <v>1602</v>
      </c>
      <c r="V2367" s="88" t="s">
        <v>12338</v>
      </c>
      <c r="W2367" s="78" t="s">
        <v>12339</v>
      </c>
      <c r="X2367" s="83">
        <v>45033.593587962961</v>
      </c>
      <c r="Y2367" s="88" t="s">
        <v>1692</v>
      </c>
      <c r="Z2367" s="88" t="b">
        <v>0</v>
      </c>
      <c r="AA2367" s="88" t="b">
        <v>0</v>
      </c>
      <c r="AB2367" s="88"/>
      <c r="AC2367" s="88">
        <v>-3</v>
      </c>
      <c r="AD2367" s="88">
        <v>0</v>
      </c>
      <c r="AE2367" s="88" t="s">
        <v>1693</v>
      </c>
      <c r="AF2367" s="88" t="b">
        <v>0</v>
      </c>
      <c r="AG2367" s="88" t="b">
        <v>0</v>
      </c>
      <c r="AH2367" s="88"/>
      <c r="AI2367" s="88"/>
      <c r="AJ2367" s="88"/>
      <c r="AK2367" s="88" t="s">
        <v>11967</v>
      </c>
      <c r="AL2367" s="88" t="s">
        <v>12087</v>
      </c>
      <c r="AM2367" s="88" t="s">
        <v>11967</v>
      </c>
      <c r="AN2367" s="88">
        <v>0</v>
      </c>
      <c r="AO2367" s="88" t="s">
        <v>11967</v>
      </c>
      <c r="AP2367" s="88" t="b">
        <v>0</v>
      </c>
      <c r="AQ2367" s="88" t="b">
        <v>0</v>
      </c>
      <c r="AR2367" s="88"/>
      <c r="AS2367" s="88" t="b">
        <v>0</v>
      </c>
      <c r="AT2367" s="88">
        <v>0</v>
      </c>
      <c r="AU2367" s="88">
        <v>1</v>
      </c>
    </row>
    <row r="2368" spans="1:47" ht="15" customHeight="1" x14ac:dyDescent="0.3">
      <c r="A2368" s="46" t="s">
        <v>839</v>
      </c>
      <c r="B2368" s="46" t="s">
        <v>1603</v>
      </c>
      <c r="C2368" s="50"/>
      <c r="D2368" s="51"/>
      <c r="E2368" s="81"/>
      <c r="F2368" s="52"/>
      <c r="G2368" s="50"/>
      <c r="H2368" s="54"/>
      <c r="I2368" s="53"/>
      <c r="J2368" s="53"/>
      <c r="K2368" s="65"/>
      <c r="L2368" s="79"/>
      <c r="M2368" s="79"/>
      <c r="N2368" s="60"/>
      <c r="O2368" s="88" t="s">
        <v>1686</v>
      </c>
      <c r="P2368" s="83">
        <v>45033.707094907404</v>
      </c>
      <c r="Q2368" s="88" t="s">
        <v>12340</v>
      </c>
      <c r="R2368" s="88"/>
      <c r="S2368" s="88" t="s">
        <v>12341</v>
      </c>
      <c r="T2368" s="88" t="s">
        <v>4674</v>
      </c>
      <c r="U2368" s="88" t="s">
        <v>12163</v>
      </c>
      <c r="V2368" s="88" t="s">
        <v>12342</v>
      </c>
      <c r="W2368" s="78" t="s">
        <v>12343</v>
      </c>
      <c r="X2368" s="83">
        <v>45033.707094907404</v>
      </c>
      <c r="Y2368" s="88" t="s">
        <v>1692</v>
      </c>
      <c r="Z2368" s="88" t="b">
        <v>0</v>
      </c>
      <c r="AA2368" s="88" t="b">
        <v>0</v>
      </c>
      <c r="AB2368" s="88"/>
      <c r="AC2368" s="88">
        <v>4</v>
      </c>
      <c r="AD2368" s="88">
        <v>0</v>
      </c>
      <c r="AE2368" s="88" t="s">
        <v>1693</v>
      </c>
      <c r="AF2368" s="88" t="b">
        <v>0</v>
      </c>
      <c r="AG2368" s="88" t="b">
        <v>0</v>
      </c>
      <c r="AH2368" s="88"/>
      <c r="AI2368" s="88"/>
      <c r="AJ2368" s="88"/>
      <c r="AK2368" s="88" t="s">
        <v>12344</v>
      </c>
      <c r="AL2368" s="88" t="s">
        <v>12345</v>
      </c>
      <c r="AM2368" s="88" t="s">
        <v>12344</v>
      </c>
      <c r="AN2368" s="88">
        <v>0</v>
      </c>
      <c r="AO2368" s="88" t="s">
        <v>11967</v>
      </c>
      <c r="AP2368" s="88" t="b">
        <v>1</v>
      </c>
      <c r="AQ2368" s="88" t="b">
        <v>0</v>
      </c>
      <c r="AR2368" s="88"/>
      <c r="AS2368" s="88" t="b">
        <v>0</v>
      </c>
      <c r="AT2368" s="88">
        <v>1</v>
      </c>
      <c r="AU2368" s="88">
        <v>1</v>
      </c>
    </row>
    <row r="2369" spans="1:47" ht="15" customHeight="1" x14ac:dyDescent="0.3">
      <c r="A2369" s="46" t="s">
        <v>1603</v>
      </c>
      <c r="B2369" s="46" t="s">
        <v>839</v>
      </c>
      <c r="C2369" s="50"/>
      <c r="D2369" s="51"/>
      <c r="E2369" s="81"/>
      <c r="F2369" s="52"/>
      <c r="G2369" s="50"/>
      <c r="H2369" s="54"/>
      <c r="I2369" s="53"/>
      <c r="J2369" s="53"/>
      <c r="K2369" s="65"/>
      <c r="L2369" s="79"/>
      <c r="M2369" s="79"/>
      <c r="N2369" s="60"/>
      <c r="O2369" s="88" t="s">
        <v>1697</v>
      </c>
      <c r="P2369" s="83">
        <v>45033.599456018521</v>
      </c>
      <c r="Q2369" s="88" t="s">
        <v>12346</v>
      </c>
      <c r="R2369" s="88"/>
      <c r="S2369" s="88" t="s">
        <v>12344</v>
      </c>
      <c r="T2369" s="88" t="s">
        <v>4674</v>
      </c>
      <c r="U2369" s="88" t="s">
        <v>1603</v>
      </c>
      <c r="V2369" s="88" t="s">
        <v>12345</v>
      </c>
      <c r="W2369" s="78" t="s">
        <v>12347</v>
      </c>
      <c r="X2369" s="83">
        <v>45033.599456018521</v>
      </c>
      <c r="Y2369" s="88" t="s">
        <v>1692</v>
      </c>
      <c r="Z2369" s="88" t="b">
        <v>0</v>
      </c>
      <c r="AA2369" s="88" t="b">
        <v>0</v>
      </c>
      <c r="AB2369" s="88"/>
      <c r="AC2369" s="88">
        <v>2</v>
      </c>
      <c r="AD2369" s="88">
        <v>0</v>
      </c>
      <c r="AE2369" s="88" t="s">
        <v>1693</v>
      </c>
      <c r="AF2369" s="88" t="b">
        <v>0</v>
      </c>
      <c r="AG2369" s="88" t="b">
        <v>0</v>
      </c>
      <c r="AH2369" s="88"/>
      <c r="AI2369" s="88"/>
      <c r="AJ2369" s="88"/>
      <c r="AK2369" s="88" t="s">
        <v>11967</v>
      </c>
      <c r="AL2369" s="88" t="s">
        <v>12087</v>
      </c>
      <c r="AM2369" s="88" t="s">
        <v>11967</v>
      </c>
      <c r="AN2369" s="88">
        <v>1</v>
      </c>
      <c r="AO2369" s="88" t="s">
        <v>11967</v>
      </c>
      <c r="AP2369" s="88" t="b">
        <v>0</v>
      </c>
      <c r="AQ2369" s="88" t="b">
        <v>0</v>
      </c>
      <c r="AR2369" s="88"/>
      <c r="AS2369" s="88" t="b">
        <v>0</v>
      </c>
      <c r="AT2369" s="88">
        <v>0</v>
      </c>
      <c r="AU2369" s="88">
        <v>1</v>
      </c>
    </row>
    <row r="2370" spans="1:47" ht="15" customHeight="1" x14ac:dyDescent="0.3">
      <c r="A2370" s="46" t="s">
        <v>1346</v>
      </c>
      <c r="B2370" s="46" t="s">
        <v>1604</v>
      </c>
      <c r="C2370" s="50"/>
      <c r="D2370" s="51"/>
      <c r="E2370" s="81"/>
      <c r="F2370" s="52"/>
      <c r="G2370" s="50"/>
      <c r="H2370" s="54"/>
      <c r="I2370" s="53"/>
      <c r="J2370" s="53"/>
      <c r="K2370" s="65"/>
      <c r="L2370" s="79"/>
      <c r="M2370" s="79"/>
      <c r="N2370" s="60"/>
      <c r="O2370" s="88" t="s">
        <v>1686</v>
      </c>
      <c r="P2370" s="83">
        <v>45033.692303240743</v>
      </c>
      <c r="Q2370" s="88" t="s">
        <v>12348</v>
      </c>
      <c r="R2370" s="88"/>
      <c r="S2370" s="88" t="s">
        <v>12349</v>
      </c>
      <c r="T2370" s="88" t="s">
        <v>4674</v>
      </c>
      <c r="U2370" s="88" t="s">
        <v>1346</v>
      </c>
      <c r="V2370" s="88" t="s">
        <v>12350</v>
      </c>
      <c r="W2370" s="78" t="s">
        <v>12351</v>
      </c>
      <c r="X2370" s="83">
        <v>45033.692303240743</v>
      </c>
      <c r="Y2370" s="88" t="s">
        <v>1692</v>
      </c>
      <c r="Z2370" s="88" t="b">
        <v>0</v>
      </c>
      <c r="AA2370" s="88" t="b">
        <v>0</v>
      </c>
      <c r="AB2370" s="88"/>
      <c r="AC2370" s="88">
        <v>8</v>
      </c>
      <c r="AD2370" s="88">
        <v>0</v>
      </c>
      <c r="AE2370" s="88" t="s">
        <v>1693</v>
      </c>
      <c r="AF2370" s="88" t="b">
        <v>0</v>
      </c>
      <c r="AG2370" s="88" t="b">
        <v>0</v>
      </c>
      <c r="AH2370" s="88"/>
      <c r="AI2370" s="88"/>
      <c r="AJ2370" s="88"/>
      <c r="AK2370" s="88" t="s">
        <v>12352</v>
      </c>
      <c r="AL2370" s="88" t="s">
        <v>12353</v>
      </c>
      <c r="AM2370" s="88" t="s">
        <v>12352</v>
      </c>
      <c r="AN2370" s="88">
        <v>0</v>
      </c>
      <c r="AO2370" s="88" t="s">
        <v>11967</v>
      </c>
      <c r="AP2370" s="88" t="b">
        <v>0</v>
      </c>
      <c r="AQ2370" s="88" t="b">
        <v>0</v>
      </c>
      <c r="AR2370" s="88"/>
      <c r="AS2370" s="88" t="b">
        <v>0</v>
      </c>
      <c r="AT2370" s="88">
        <v>1</v>
      </c>
      <c r="AU2370" s="88">
        <v>1</v>
      </c>
    </row>
    <row r="2371" spans="1:47" ht="15" customHeight="1" x14ac:dyDescent="0.3">
      <c r="A2371" s="46" t="s">
        <v>839</v>
      </c>
      <c r="B2371" s="46" t="s">
        <v>1604</v>
      </c>
      <c r="C2371" s="50"/>
      <c r="D2371" s="51"/>
      <c r="E2371" s="81"/>
      <c r="F2371" s="52"/>
      <c r="G2371" s="50"/>
      <c r="H2371" s="54"/>
      <c r="I2371" s="53"/>
      <c r="J2371" s="53"/>
      <c r="K2371" s="65"/>
      <c r="L2371" s="79"/>
      <c r="M2371" s="79"/>
      <c r="N2371" s="60"/>
      <c r="O2371" s="88" t="s">
        <v>1686</v>
      </c>
      <c r="P2371" s="83">
        <v>45033.725474537037</v>
      </c>
      <c r="Q2371" s="88" t="s">
        <v>12354</v>
      </c>
      <c r="R2371" s="88"/>
      <c r="S2371" s="88" t="s">
        <v>12355</v>
      </c>
      <c r="T2371" s="88" t="s">
        <v>4674</v>
      </c>
      <c r="U2371" s="88" t="s">
        <v>12163</v>
      </c>
      <c r="V2371" s="88" t="s">
        <v>12356</v>
      </c>
      <c r="W2371" s="78" t="s">
        <v>12357</v>
      </c>
      <c r="X2371" s="83">
        <v>45033.725474537037</v>
      </c>
      <c r="Y2371" s="88" t="s">
        <v>1692</v>
      </c>
      <c r="Z2371" s="88" t="b">
        <v>0</v>
      </c>
      <c r="AA2371" s="88" t="b">
        <v>0</v>
      </c>
      <c r="AB2371" s="88"/>
      <c r="AC2371" s="88">
        <v>2</v>
      </c>
      <c r="AD2371" s="88">
        <v>0</v>
      </c>
      <c r="AE2371" s="88" t="s">
        <v>1693</v>
      </c>
      <c r="AF2371" s="88" t="b">
        <v>0</v>
      </c>
      <c r="AG2371" s="88" t="b">
        <v>0</v>
      </c>
      <c r="AH2371" s="88"/>
      <c r="AI2371" s="88"/>
      <c r="AJ2371" s="88"/>
      <c r="AK2371" s="88" t="s">
        <v>12358</v>
      </c>
      <c r="AL2371" s="88" t="s">
        <v>12359</v>
      </c>
      <c r="AM2371" s="88" t="s">
        <v>12358</v>
      </c>
      <c r="AN2371" s="88">
        <v>0</v>
      </c>
      <c r="AO2371" s="88" t="s">
        <v>11967</v>
      </c>
      <c r="AP2371" s="88" t="b">
        <v>1</v>
      </c>
      <c r="AQ2371" s="88" t="b">
        <v>0</v>
      </c>
      <c r="AR2371" s="88"/>
      <c r="AS2371" s="88" t="b">
        <v>0</v>
      </c>
      <c r="AT2371" s="88">
        <v>3</v>
      </c>
      <c r="AU2371" s="88">
        <v>2</v>
      </c>
    </row>
    <row r="2372" spans="1:47" ht="15" customHeight="1" x14ac:dyDescent="0.3">
      <c r="A2372" s="46" t="s">
        <v>1604</v>
      </c>
      <c r="B2372" s="46" t="s">
        <v>839</v>
      </c>
      <c r="C2372" s="50"/>
      <c r="D2372" s="51"/>
      <c r="E2372" s="81"/>
      <c r="F2372" s="52"/>
      <c r="G2372" s="50"/>
      <c r="H2372" s="54"/>
      <c r="I2372" s="53"/>
      <c r="J2372" s="53"/>
      <c r="K2372" s="65"/>
      <c r="L2372" s="79"/>
      <c r="M2372" s="79"/>
      <c r="N2372" s="60"/>
      <c r="O2372" s="88" t="s">
        <v>1686</v>
      </c>
      <c r="P2372" s="83">
        <v>45033.723900462966</v>
      </c>
      <c r="Q2372" s="88" t="s">
        <v>12360</v>
      </c>
      <c r="R2372" s="88"/>
      <c r="S2372" s="88" t="s">
        <v>12358</v>
      </c>
      <c r="T2372" s="88" t="s">
        <v>4674</v>
      </c>
      <c r="U2372" s="88" t="s">
        <v>1604</v>
      </c>
      <c r="V2372" s="88" t="s">
        <v>12359</v>
      </c>
      <c r="W2372" s="78" t="s">
        <v>12361</v>
      </c>
      <c r="X2372" s="83">
        <v>45033.723900462966</v>
      </c>
      <c r="Y2372" s="88" t="s">
        <v>1692</v>
      </c>
      <c r="Z2372" s="88" t="b">
        <v>0</v>
      </c>
      <c r="AA2372" s="88" t="b">
        <v>0</v>
      </c>
      <c r="AB2372" s="88"/>
      <c r="AC2372" s="88">
        <v>5</v>
      </c>
      <c r="AD2372" s="88">
        <v>0</v>
      </c>
      <c r="AE2372" s="88" t="s">
        <v>1693</v>
      </c>
      <c r="AF2372" s="88" t="b">
        <v>0</v>
      </c>
      <c r="AG2372" s="88" t="b">
        <v>0</v>
      </c>
      <c r="AH2372" s="88"/>
      <c r="AI2372" s="88"/>
      <c r="AJ2372" s="88"/>
      <c r="AK2372" s="88" t="s">
        <v>12362</v>
      </c>
      <c r="AL2372" s="88" t="s">
        <v>12363</v>
      </c>
      <c r="AM2372" s="88" t="s">
        <v>12362</v>
      </c>
      <c r="AN2372" s="88">
        <v>1</v>
      </c>
      <c r="AO2372" s="88" t="s">
        <v>11967</v>
      </c>
      <c r="AP2372" s="88" t="b">
        <v>0</v>
      </c>
      <c r="AQ2372" s="88" t="b">
        <v>0</v>
      </c>
      <c r="AR2372" s="88"/>
      <c r="AS2372" s="88" t="b">
        <v>0</v>
      </c>
      <c r="AT2372" s="88">
        <v>2</v>
      </c>
      <c r="AU2372" s="88">
        <v>2</v>
      </c>
    </row>
    <row r="2373" spans="1:47" ht="15" customHeight="1" x14ac:dyDescent="0.3">
      <c r="A2373" s="46" t="s">
        <v>839</v>
      </c>
      <c r="B2373" s="46" t="s">
        <v>1604</v>
      </c>
      <c r="C2373" s="50"/>
      <c r="D2373" s="51"/>
      <c r="E2373" s="81"/>
      <c r="F2373" s="52"/>
      <c r="G2373" s="50"/>
      <c r="H2373" s="54"/>
      <c r="I2373" s="53"/>
      <c r="J2373" s="53"/>
      <c r="K2373" s="65"/>
      <c r="L2373" s="79"/>
      <c r="M2373" s="79"/>
      <c r="N2373" s="60"/>
      <c r="O2373" s="88" t="s">
        <v>1686</v>
      </c>
      <c r="P2373" s="83">
        <v>45033.706817129627</v>
      </c>
      <c r="Q2373" s="88" t="s">
        <v>12364</v>
      </c>
      <c r="R2373" s="88"/>
      <c r="S2373" s="88" t="s">
        <v>12362</v>
      </c>
      <c r="T2373" s="88" t="s">
        <v>4674</v>
      </c>
      <c r="U2373" s="88" t="s">
        <v>12163</v>
      </c>
      <c r="V2373" s="88" t="s">
        <v>12363</v>
      </c>
      <c r="W2373" s="78" t="s">
        <v>12365</v>
      </c>
      <c r="X2373" s="83">
        <v>45033.706817129627</v>
      </c>
      <c r="Y2373" s="88" t="s">
        <v>1692</v>
      </c>
      <c r="Z2373" s="88" t="b">
        <v>0</v>
      </c>
      <c r="AA2373" s="88" t="b">
        <v>0</v>
      </c>
      <c r="AB2373" s="88"/>
      <c r="AC2373" s="88">
        <v>4</v>
      </c>
      <c r="AD2373" s="88">
        <v>0</v>
      </c>
      <c r="AE2373" s="88" t="s">
        <v>1693</v>
      </c>
      <c r="AF2373" s="88" t="b">
        <v>0</v>
      </c>
      <c r="AG2373" s="88" t="b">
        <v>0</v>
      </c>
      <c r="AH2373" s="88"/>
      <c r="AI2373" s="88"/>
      <c r="AJ2373" s="88"/>
      <c r="AK2373" s="88" t="s">
        <v>12352</v>
      </c>
      <c r="AL2373" s="88" t="s">
        <v>12353</v>
      </c>
      <c r="AM2373" s="88" t="s">
        <v>12352</v>
      </c>
      <c r="AN2373" s="88">
        <v>1</v>
      </c>
      <c r="AO2373" s="88" t="s">
        <v>11967</v>
      </c>
      <c r="AP2373" s="88" t="b">
        <v>1</v>
      </c>
      <c r="AQ2373" s="88" t="b">
        <v>0</v>
      </c>
      <c r="AR2373" s="88"/>
      <c r="AS2373" s="88" t="b">
        <v>0</v>
      </c>
      <c r="AT2373" s="88">
        <v>1</v>
      </c>
      <c r="AU2373" s="88">
        <v>2</v>
      </c>
    </row>
    <row r="2374" spans="1:47" ht="15" customHeight="1" x14ac:dyDescent="0.3">
      <c r="A2374" s="46" t="s">
        <v>1604</v>
      </c>
      <c r="B2374" s="46" t="s">
        <v>839</v>
      </c>
      <c r="C2374" s="50"/>
      <c r="D2374" s="51"/>
      <c r="E2374" s="81"/>
      <c r="F2374" s="52"/>
      <c r="G2374" s="50"/>
      <c r="H2374" s="54"/>
      <c r="I2374" s="53"/>
      <c r="J2374" s="53"/>
      <c r="K2374" s="65"/>
      <c r="L2374" s="79"/>
      <c r="M2374" s="79"/>
      <c r="N2374" s="60"/>
      <c r="O2374" s="88" t="s">
        <v>1697</v>
      </c>
      <c r="P2374" s="83">
        <v>45033.600312499999</v>
      </c>
      <c r="Q2374" s="88" t="s">
        <v>12366</v>
      </c>
      <c r="R2374" s="88"/>
      <c r="S2374" s="88" t="s">
        <v>12352</v>
      </c>
      <c r="T2374" s="88" t="s">
        <v>4674</v>
      </c>
      <c r="U2374" s="88" t="s">
        <v>1604</v>
      </c>
      <c r="V2374" s="88" t="s">
        <v>12353</v>
      </c>
      <c r="W2374" s="78" t="s">
        <v>12367</v>
      </c>
      <c r="X2374" s="83">
        <v>45033.600312499999</v>
      </c>
      <c r="Y2374" s="88" t="s">
        <v>1692</v>
      </c>
      <c r="Z2374" s="88" t="b">
        <v>0</v>
      </c>
      <c r="AA2374" s="88" t="b">
        <v>0</v>
      </c>
      <c r="AB2374" s="88"/>
      <c r="AC2374" s="88">
        <v>4</v>
      </c>
      <c r="AD2374" s="88">
        <v>0</v>
      </c>
      <c r="AE2374" s="88" t="s">
        <v>1693</v>
      </c>
      <c r="AF2374" s="88" t="b">
        <v>0</v>
      </c>
      <c r="AG2374" s="88" t="b">
        <v>0</v>
      </c>
      <c r="AH2374" s="88"/>
      <c r="AI2374" s="88"/>
      <c r="AJ2374" s="88"/>
      <c r="AK2374" s="88" t="s">
        <v>11967</v>
      </c>
      <c r="AL2374" s="88" t="s">
        <v>12087</v>
      </c>
      <c r="AM2374" s="88" t="s">
        <v>11967</v>
      </c>
      <c r="AN2374" s="88">
        <v>2</v>
      </c>
      <c r="AO2374" s="88" t="s">
        <v>11967</v>
      </c>
      <c r="AP2374" s="88" t="b">
        <v>0</v>
      </c>
      <c r="AQ2374" s="88" t="b">
        <v>0</v>
      </c>
      <c r="AR2374" s="88"/>
      <c r="AS2374" s="88" t="b">
        <v>0</v>
      </c>
      <c r="AT2374" s="88">
        <v>0</v>
      </c>
      <c r="AU2374" s="88">
        <v>2</v>
      </c>
    </row>
    <row r="2375" spans="1:47" ht="15" customHeight="1" x14ac:dyDescent="0.3">
      <c r="A2375" s="46" t="s">
        <v>1605</v>
      </c>
      <c r="B2375" s="46" t="s">
        <v>839</v>
      </c>
      <c r="C2375" s="50"/>
      <c r="D2375" s="51"/>
      <c r="E2375" s="81"/>
      <c r="F2375" s="52"/>
      <c r="G2375" s="50"/>
      <c r="H2375" s="54"/>
      <c r="I2375" s="53"/>
      <c r="J2375" s="53"/>
      <c r="K2375" s="65"/>
      <c r="L2375" s="79"/>
      <c r="M2375" s="79"/>
      <c r="N2375" s="60"/>
      <c r="O2375" s="88" t="s">
        <v>1697</v>
      </c>
      <c r="P2375" s="83">
        <v>45033.600347222222</v>
      </c>
      <c r="Q2375" s="88" t="s">
        <v>12368</v>
      </c>
      <c r="R2375" s="88"/>
      <c r="S2375" s="88" t="s">
        <v>12369</v>
      </c>
      <c r="T2375" s="88" t="s">
        <v>4674</v>
      </c>
      <c r="U2375" s="88" t="s">
        <v>12370</v>
      </c>
      <c r="V2375" s="88" t="s">
        <v>12371</v>
      </c>
      <c r="W2375" s="78" t="s">
        <v>12372</v>
      </c>
      <c r="X2375" s="83">
        <v>45033.600347222222</v>
      </c>
      <c r="Y2375" s="88" t="s">
        <v>1692</v>
      </c>
      <c r="Z2375" s="88" t="b">
        <v>0</v>
      </c>
      <c r="AA2375" s="88" t="b">
        <v>0</v>
      </c>
      <c r="AB2375" s="88"/>
      <c r="AC2375" s="88">
        <v>4</v>
      </c>
      <c r="AD2375" s="88">
        <v>0</v>
      </c>
      <c r="AE2375" s="88" t="s">
        <v>1693</v>
      </c>
      <c r="AF2375" s="88" t="b">
        <v>0</v>
      </c>
      <c r="AG2375" s="88" t="b">
        <v>0</v>
      </c>
      <c r="AH2375" s="88"/>
      <c r="AI2375" s="88"/>
      <c r="AJ2375" s="88"/>
      <c r="AK2375" s="88" t="s">
        <v>11967</v>
      </c>
      <c r="AL2375" s="88" t="s">
        <v>12087</v>
      </c>
      <c r="AM2375" s="88" t="s">
        <v>11967</v>
      </c>
      <c r="AN2375" s="88">
        <v>0</v>
      </c>
      <c r="AO2375" s="88" t="s">
        <v>11967</v>
      </c>
      <c r="AP2375" s="88" t="b">
        <v>0</v>
      </c>
      <c r="AQ2375" s="88" t="b">
        <v>0</v>
      </c>
      <c r="AR2375" s="88"/>
      <c r="AS2375" s="88" t="b">
        <v>0</v>
      </c>
      <c r="AT2375" s="88">
        <v>0</v>
      </c>
      <c r="AU2375" s="88">
        <v>1</v>
      </c>
    </row>
    <row r="2376" spans="1:47" ht="15" customHeight="1" x14ac:dyDescent="0.3">
      <c r="A2376" s="46" t="s">
        <v>839</v>
      </c>
      <c r="B2376" s="46" t="s">
        <v>1588</v>
      </c>
      <c r="C2376" s="50"/>
      <c r="D2376" s="51"/>
      <c r="E2376" s="81"/>
      <c r="F2376" s="52"/>
      <c r="G2376" s="50"/>
      <c r="H2376" s="54"/>
      <c r="I2376" s="53"/>
      <c r="J2376" s="53"/>
      <c r="K2376" s="65"/>
      <c r="L2376" s="79"/>
      <c r="M2376" s="79"/>
      <c r="N2376" s="60"/>
      <c r="O2376" s="88" t="s">
        <v>1686</v>
      </c>
      <c r="P2376" s="83">
        <v>45033.705428240741</v>
      </c>
      <c r="Q2376" s="88" t="s">
        <v>12373</v>
      </c>
      <c r="R2376" s="88"/>
      <c r="S2376" s="88" t="s">
        <v>12374</v>
      </c>
      <c r="T2376" s="88" t="s">
        <v>4674</v>
      </c>
      <c r="U2376" s="88" t="s">
        <v>12163</v>
      </c>
      <c r="V2376" s="88" t="s">
        <v>12375</v>
      </c>
      <c r="W2376" s="78" t="s">
        <v>12376</v>
      </c>
      <c r="X2376" s="83">
        <v>45033.705428240741</v>
      </c>
      <c r="Y2376" s="88" t="s">
        <v>1692</v>
      </c>
      <c r="Z2376" s="88" t="b">
        <v>0</v>
      </c>
      <c r="AA2376" s="88" t="b">
        <v>0</v>
      </c>
      <c r="AB2376" s="88"/>
      <c r="AC2376" s="88">
        <v>10</v>
      </c>
      <c r="AD2376" s="88">
        <v>0</v>
      </c>
      <c r="AE2376" s="88" t="s">
        <v>1693</v>
      </c>
      <c r="AF2376" s="88" t="b">
        <v>0</v>
      </c>
      <c r="AG2376" s="88" t="b">
        <v>0</v>
      </c>
      <c r="AH2376" s="88"/>
      <c r="AI2376" s="88"/>
      <c r="AJ2376" s="88"/>
      <c r="AK2376" s="88" t="s">
        <v>12377</v>
      </c>
      <c r="AL2376" s="88" t="s">
        <v>12378</v>
      </c>
      <c r="AM2376" s="88" t="s">
        <v>12377</v>
      </c>
      <c r="AN2376" s="88">
        <v>0</v>
      </c>
      <c r="AO2376" s="88" t="s">
        <v>11967</v>
      </c>
      <c r="AP2376" s="88" t="b">
        <v>1</v>
      </c>
      <c r="AQ2376" s="88" t="b">
        <v>0</v>
      </c>
      <c r="AR2376" s="88"/>
      <c r="AS2376" s="88" t="b">
        <v>0</v>
      </c>
      <c r="AT2376" s="88">
        <v>1</v>
      </c>
      <c r="AU2376" s="88">
        <v>1</v>
      </c>
    </row>
    <row r="2377" spans="1:47" ht="15" customHeight="1" x14ac:dyDescent="0.3">
      <c r="A2377" s="46" t="s">
        <v>1588</v>
      </c>
      <c r="B2377" s="46" t="s">
        <v>839</v>
      </c>
      <c r="C2377" s="50"/>
      <c r="D2377" s="51"/>
      <c r="E2377" s="81"/>
      <c r="F2377" s="52"/>
      <c r="G2377" s="50"/>
      <c r="H2377" s="54"/>
      <c r="I2377" s="53"/>
      <c r="J2377" s="53"/>
      <c r="K2377" s="65"/>
      <c r="L2377" s="79"/>
      <c r="M2377" s="79"/>
      <c r="N2377" s="60"/>
      <c r="O2377" s="88" t="s">
        <v>1697</v>
      </c>
      <c r="P2377" s="83">
        <v>45033.611030092594</v>
      </c>
      <c r="Q2377" s="88" t="s">
        <v>12379</v>
      </c>
      <c r="R2377" s="88"/>
      <c r="S2377" s="88" t="s">
        <v>12377</v>
      </c>
      <c r="T2377" s="88" t="s">
        <v>4674</v>
      </c>
      <c r="U2377" s="88" t="s">
        <v>1588</v>
      </c>
      <c r="V2377" s="88" t="s">
        <v>12378</v>
      </c>
      <c r="W2377" s="78" t="s">
        <v>12380</v>
      </c>
      <c r="X2377" s="83">
        <v>45033.611030092594</v>
      </c>
      <c r="Y2377" s="88" t="s">
        <v>1692</v>
      </c>
      <c r="Z2377" s="88" t="b">
        <v>0</v>
      </c>
      <c r="AA2377" s="88" t="b">
        <v>0</v>
      </c>
      <c r="AB2377" s="88"/>
      <c r="AC2377" s="88">
        <v>23</v>
      </c>
      <c r="AD2377" s="88">
        <v>0</v>
      </c>
      <c r="AE2377" s="88" t="s">
        <v>1693</v>
      </c>
      <c r="AF2377" s="88" t="b">
        <v>0</v>
      </c>
      <c r="AG2377" s="88" t="b">
        <v>0</v>
      </c>
      <c r="AH2377" s="88"/>
      <c r="AI2377" s="88"/>
      <c r="AJ2377" s="88"/>
      <c r="AK2377" s="88" t="s">
        <v>11967</v>
      </c>
      <c r="AL2377" s="88" t="s">
        <v>12087</v>
      </c>
      <c r="AM2377" s="88" t="s">
        <v>11967</v>
      </c>
      <c r="AN2377" s="88">
        <v>1</v>
      </c>
      <c r="AO2377" s="88" t="s">
        <v>11967</v>
      </c>
      <c r="AP2377" s="88" t="b">
        <v>0</v>
      </c>
      <c r="AQ2377" s="88" t="b">
        <v>0</v>
      </c>
      <c r="AR2377" s="88"/>
      <c r="AS2377" s="88" t="b">
        <v>0</v>
      </c>
      <c r="AT2377" s="88">
        <v>0</v>
      </c>
      <c r="AU2377" s="88">
        <v>1</v>
      </c>
    </row>
    <row r="2378" spans="1:47" ht="15" customHeight="1" x14ac:dyDescent="0.3">
      <c r="A2378" s="46" t="s">
        <v>708</v>
      </c>
      <c r="B2378" s="46" t="s">
        <v>641</v>
      </c>
      <c r="C2378" s="50"/>
      <c r="D2378" s="51"/>
      <c r="E2378" s="81"/>
      <c r="F2378" s="52"/>
      <c r="G2378" s="50"/>
      <c r="H2378" s="54"/>
      <c r="I2378" s="53"/>
      <c r="J2378" s="53"/>
      <c r="K2378" s="65"/>
      <c r="L2378" s="79"/>
      <c r="M2378" s="79"/>
      <c r="N2378" s="60"/>
      <c r="O2378" s="88" t="s">
        <v>1686</v>
      </c>
      <c r="P2378" s="83">
        <v>45033.842662037037</v>
      </c>
      <c r="Q2378" s="88" t="s">
        <v>12381</v>
      </c>
      <c r="R2378" s="88"/>
      <c r="S2378" s="88" t="s">
        <v>12382</v>
      </c>
      <c r="T2378" s="88" t="s">
        <v>4674</v>
      </c>
      <c r="U2378" s="88" t="s">
        <v>708</v>
      </c>
      <c r="V2378" s="88" t="s">
        <v>12383</v>
      </c>
      <c r="W2378" s="78" t="s">
        <v>12384</v>
      </c>
      <c r="X2378" s="83">
        <v>45033.842662037037</v>
      </c>
      <c r="Y2378" s="88" t="s">
        <v>1692</v>
      </c>
      <c r="Z2378" s="88" t="b">
        <v>0</v>
      </c>
      <c r="AA2378" s="88" t="b">
        <v>0</v>
      </c>
      <c r="AB2378" s="88"/>
      <c r="AC2378" s="88">
        <v>1</v>
      </c>
      <c r="AD2378" s="88">
        <v>0</v>
      </c>
      <c r="AE2378" s="88" t="s">
        <v>1693</v>
      </c>
      <c r="AF2378" s="88" t="b">
        <v>0</v>
      </c>
      <c r="AG2378" s="88" t="b">
        <v>0</v>
      </c>
      <c r="AH2378" s="88"/>
      <c r="AI2378" s="88"/>
      <c r="AJ2378" s="88"/>
      <c r="AK2378" s="88" t="s">
        <v>5198</v>
      </c>
      <c r="AL2378" s="88" t="s">
        <v>5199</v>
      </c>
      <c r="AM2378" s="88" t="s">
        <v>5198</v>
      </c>
      <c r="AN2378" s="88">
        <v>0</v>
      </c>
      <c r="AO2378" s="88" t="s">
        <v>5194</v>
      </c>
      <c r="AP2378" s="88" t="b">
        <v>0</v>
      </c>
      <c r="AQ2378" s="88" t="b">
        <v>0</v>
      </c>
      <c r="AR2378" s="88"/>
      <c r="AS2378" s="88" t="b">
        <v>0</v>
      </c>
      <c r="AT2378" s="88">
        <v>2</v>
      </c>
      <c r="AU2378" s="88">
        <v>1</v>
      </c>
    </row>
    <row r="2379" spans="1:47" ht="15" customHeight="1" x14ac:dyDescent="0.3">
      <c r="A2379" s="46" t="s">
        <v>641</v>
      </c>
      <c r="B2379" s="46" t="s">
        <v>708</v>
      </c>
      <c r="C2379" s="50"/>
      <c r="D2379" s="51"/>
      <c r="E2379" s="81"/>
      <c r="F2379" s="52"/>
      <c r="G2379" s="50"/>
      <c r="H2379" s="54"/>
      <c r="I2379" s="53"/>
      <c r="J2379" s="53"/>
      <c r="K2379" s="65"/>
      <c r="L2379" s="79"/>
      <c r="M2379" s="79"/>
      <c r="N2379" s="60"/>
      <c r="O2379" s="88" t="s">
        <v>1686</v>
      </c>
      <c r="P2379" s="83">
        <v>45033.824224537035</v>
      </c>
      <c r="Q2379" s="88" t="s">
        <v>12385</v>
      </c>
      <c r="R2379" s="88"/>
      <c r="S2379" s="88" t="s">
        <v>5198</v>
      </c>
      <c r="T2379" s="88" t="s">
        <v>4674</v>
      </c>
      <c r="U2379" s="88" t="s">
        <v>4770</v>
      </c>
      <c r="V2379" s="88" t="s">
        <v>5199</v>
      </c>
      <c r="W2379" s="78" t="s">
        <v>12386</v>
      </c>
      <c r="X2379" s="83">
        <v>45033.824224537035</v>
      </c>
      <c r="Y2379" s="88" t="s">
        <v>1692</v>
      </c>
      <c r="Z2379" s="88" t="b">
        <v>0</v>
      </c>
      <c r="AA2379" s="88" t="b">
        <v>0</v>
      </c>
      <c r="AB2379" s="88"/>
      <c r="AC2379" s="88">
        <v>9</v>
      </c>
      <c r="AD2379" s="88">
        <v>0</v>
      </c>
      <c r="AE2379" s="88" t="s">
        <v>1693</v>
      </c>
      <c r="AF2379" s="88" t="b">
        <v>0</v>
      </c>
      <c r="AG2379" s="88" t="b">
        <v>0</v>
      </c>
      <c r="AH2379" s="88"/>
      <c r="AI2379" s="88"/>
      <c r="AJ2379" s="88"/>
      <c r="AK2379" s="88" t="s">
        <v>5204</v>
      </c>
      <c r="AL2379" s="88" t="s">
        <v>5205</v>
      </c>
      <c r="AM2379" s="88" t="s">
        <v>5204</v>
      </c>
      <c r="AN2379" s="88">
        <v>2</v>
      </c>
      <c r="AO2379" s="88" t="s">
        <v>5194</v>
      </c>
      <c r="AP2379" s="88" t="b">
        <v>0</v>
      </c>
      <c r="AQ2379" s="88" t="b">
        <v>0</v>
      </c>
      <c r="AR2379" s="88"/>
      <c r="AS2379" s="88" t="b">
        <v>0</v>
      </c>
      <c r="AT2379" s="88">
        <v>1</v>
      </c>
      <c r="AU2379" s="88">
        <v>1</v>
      </c>
    </row>
    <row r="2380" spans="1:47" ht="15" customHeight="1" x14ac:dyDescent="0.3">
      <c r="A2380" s="46" t="s">
        <v>839</v>
      </c>
      <c r="B2380" s="46" t="s">
        <v>708</v>
      </c>
      <c r="C2380" s="50"/>
      <c r="D2380" s="51"/>
      <c r="E2380" s="81"/>
      <c r="F2380" s="52"/>
      <c r="G2380" s="50"/>
      <c r="H2380" s="54"/>
      <c r="I2380" s="53"/>
      <c r="J2380" s="53"/>
      <c r="K2380" s="65"/>
      <c r="L2380" s="79"/>
      <c r="M2380" s="79"/>
      <c r="N2380" s="60"/>
      <c r="O2380" s="88" t="s">
        <v>1686</v>
      </c>
      <c r="P2380" s="83">
        <v>45033.506041666667</v>
      </c>
      <c r="Q2380" s="88" t="s">
        <v>12387</v>
      </c>
      <c r="R2380" s="88"/>
      <c r="S2380" s="88" t="s">
        <v>12388</v>
      </c>
      <c r="T2380" s="88" t="s">
        <v>4674</v>
      </c>
      <c r="U2380" s="88" t="s">
        <v>12163</v>
      </c>
      <c r="V2380" s="88" t="s">
        <v>12389</v>
      </c>
      <c r="W2380" s="78" t="s">
        <v>12390</v>
      </c>
      <c r="X2380" s="83">
        <v>45033.506041666667</v>
      </c>
      <c r="Y2380" s="88" t="s">
        <v>1692</v>
      </c>
      <c r="Z2380" s="88" t="b">
        <v>0</v>
      </c>
      <c r="AA2380" s="88" t="b">
        <v>0</v>
      </c>
      <c r="AB2380" s="88"/>
      <c r="AC2380" s="88">
        <v>20</v>
      </c>
      <c r="AD2380" s="88">
        <v>0</v>
      </c>
      <c r="AE2380" s="88" t="s">
        <v>1693</v>
      </c>
      <c r="AF2380" s="88" t="b">
        <v>0</v>
      </c>
      <c r="AG2380" s="88" t="b">
        <v>0</v>
      </c>
      <c r="AH2380" s="88"/>
      <c r="AI2380" s="88"/>
      <c r="AJ2380" s="88"/>
      <c r="AK2380" s="88" t="s">
        <v>12191</v>
      </c>
      <c r="AL2380" s="88" t="s">
        <v>12192</v>
      </c>
      <c r="AM2380" s="88" t="s">
        <v>12191</v>
      </c>
      <c r="AN2380" s="88">
        <v>0</v>
      </c>
      <c r="AO2380" s="88" t="s">
        <v>11967</v>
      </c>
      <c r="AP2380" s="88" t="b">
        <v>1</v>
      </c>
      <c r="AQ2380" s="88" t="b">
        <v>0</v>
      </c>
      <c r="AR2380" s="88"/>
      <c r="AS2380" s="88" t="b">
        <v>0</v>
      </c>
      <c r="AT2380" s="88">
        <v>1</v>
      </c>
      <c r="AU2380" s="88">
        <v>1</v>
      </c>
    </row>
    <row r="2381" spans="1:47" ht="15" customHeight="1" x14ac:dyDescent="0.3">
      <c r="A2381" s="46" t="s">
        <v>705</v>
      </c>
      <c r="B2381" s="46" t="s">
        <v>708</v>
      </c>
      <c r="C2381" s="50"/>
      <c r="D2381" s="51"/>
      <c r="E2381" s="81"/>
      <c r="F2381" s="52"/>
      <c r="G2381" s="50"/>
      <c r="H2381" s="54"/>
      <c r="I2381" s="53"/>
      <c r="J2381" s="53"/>
      <c r="K2381" s="65"/>
      <c r="L2381" s="79"/>
      <c r="M2381" s="79"/>
      <c r="N2381" s="60"/>
      <c r="O2381" s="88" t="s">
        <v>1686</v>
      </c>
      <c r="P2381" s="83">
        <v>45033.642233796294</v>
      </c>
      <c r="Q2381" s="88" t="s">
        <v>12391</v>
      </c>
      <c r="R2381" s="88"/>
      <c r="S2381" s="88" t="s">
        <v>12392</v>
      </c>
      <c r="T2381" s="88" t="s">
        <v>4674</v>
      </c>
      <c r="U2381" s="88" t="s">
        <v>5189</v>
      </c>
      <c r="V2381" s="88" t="s">
        <v>12393</v>
      </c>
      <c r="W2381" s="78" t="s">
        <v>12394</v>
      </c>
      <c r="X2381" s="83">
        <v>45033.642233796294</v>
      </c>
      <c r="Y2381" s="88" t="s">
        <v>1692</v>
      </c>
      <c r="Z2381" s="88" t="b">
        <v>0</v>
      </c>
      <c r="AA2381" s="88" t="b">
        <v>0</v>
      </c>
      <c r="AB2381" s="88"/>
      <c r="AC2381" s="88">
        <v>6</v>
      </c>
      <c r="AD2381" s="88">
        <v>0</v>
      </c>
      <c r="AE2381" s="88" t="s">
        <v>1693</v>
      </c>
      <c r="AF2381" s="88" t="b">
        <v>0</v>
      </c>
      <c r="AG2381" s="88" t="b">
        <v>0</v>
      </c>
      <c r="AH2381" s="88"/>
      <c r="AI2381" s="88"/>
      <c r="AJ2381" s="88"/>
      <c r="AK2381" s="88" t="s">
        <v>12191</v>
      </c>
      <c r="AL2381" s="88" t="s">
        <v>12192</v>
      </c>
      <c r="AM2381" s="88" t="s">
        <v>12191</v>
      </c>
      <c r="AN2381" s="88">
        <v>0</v>
      </c>
      <c r="AO2381" s="88" t="s">
        <v>11967</v>
      </c>
      <c r="AP2381" s="88" t="b">
        <v>0</v>
      </c>
      <c r="AQ2381" s="88" t="b">
        <v>0</v>
      </c>
      <c r="AR2381" s="88"/>
      <c r="AS2381" s="88" t="b">
        <v>0</v>
      </c>
      <c r="AT2381" s="88">
        <v>1</v>
      </c>
      <c r="AU2381" s="88">
        <v>1</v>
      </c>
    </row>
    <row r="2382" spans="1:47" ht="15" customHeight="1" x14ac:dyDescent="0.3">
      <c r="A2382" s="46" t="s">
        <v>708</v>
      </c>
      <c r="B2382" s="46" t="s">
        <v>839</v>
      </c>
      <c r="C2382" s="50"/>
      <c r="D2382" s="51"/>
      <c r="E2382" s="81"/>
      <c r="F2382" s="52"/>
      <c r="G2382" s="50"/>
      <c r="H2382" s="54"/>
      <c r="I2382" s="53"/>
      <c r="J2382" s="53"/>
      <c r="K2382" s="65"/>
      <c r="L2382" s="79"/>
      <c r="M2382" s="79"/>
      <c r="N2382" s="60"/>
      <c r="O2382" s="88" t="s">
        <v>1697</v>
      </c>
      <c r="P2382" s="83">
        <v>45033.505150462966</v>
      </c>
      <c r="Q2382" s="88" t="s">
        <v>12395</v>
      </c>
      <c r="R2382" s="88"/>
      <c r="S2382" s="88" t="s">
        <v>12191</v>
      </c>
      <c r="T2382" s="88" t="s">
        <v>4674</v>
      </c>
      <c r="U2382" s="88" t="s">
        <v>708</v>
      </c>
      <c r="V2382" s="88" t="s">
        <v>12192</v>
      </c>
      <c r="W2382" s="78" t="s">
        <v>12396</v>
      </c>
      <c r="X2382" s="83">
        <v>45033.505150462966</v>
      </c>
      <c r="Y2382" s="88" t="s">
        <v>1692</v>
      </c>
      <c r="Z2382" s="88" t="b">
        <v>0</v>
      </c>
      <c r="AA2382" s="88" t="b">
        <v>0</v>
      </c>
      <c r="AB2382" s="88"/>
      <c r="AC2382" s="88">
        <v>46</v>
      </c>
      <c r="AD2382" s="88">
        <v>0</v>
      </c>
      <c r="AE2382" s="88" t="s">
        <v>1693</v>
      </c>
      <c r="AF2382" s="88" t="b">
        <v>0</v>
      </c>
      <c r="AG2382" s="88" t="b">
        <v>0</v>
      </c>
      <c r="AH2382" s="88"/>
      <c r="AI2382" s="88"/>
      <c r="AJ2382" s="88"/>
      <c r="AK2382" s="88" t="s">
        <v>11967</v>
      </c>
      <c r="AL2382" s="88" t="s">
        <v>12087</v>
      </c>
      <c r="AM2382" s="88" t="s">
        <v>11967</v>
      </c>
      <c r="AN2382" s="88">
        <v>4</v>
      </c>
      <c r="AO2382" s="88" t="s">
        <v>11967</v>
      </c>
      <c r="AP2382" s="88" t="b">
        <v>0</v>
      </c>
      <c r="AQ2382" s="88" t="b">
        <v>0</v>
      </c>
      <c r="AR2382" s="88"/>
      <c r="AS2382" s="88" t="b">
        <v>0</v>
      </c>
      <c r="AT2382" s="88">
        <v>0</v>
      </c>
      <c r="AU2382" s="88">
        <v>1</v>
      </c>
    </row>
    <row r="2383" spans="1:47" ht="15" customHeight="1" x14ac:dyDescent="0.3">
      <c r="A2383" s="46" t="s">
        <v>708</v>
      </c>
      <c r="B2383" s="46" t="s">
        <v>705</v>
      </c>
      <c r="C2383" s="50"/>
      <c r="D2383" s="51"/>
      <c r="E2383" s="81"/>
      <c r="F2383" s="52"/>
      <c r="G2383" s="50"/>
      <c r="H2383" s="54"/>
      <c r="I2383" s="53"/>
      <c r="J2383" s="53"/>
      <c r="K2383" s="65"/>
      <c r="L2383" s="79"/>
      <c r="M2383" s="79"/>
      <c r="N2383" s="60"/>
      <c r="O2383" s="88" t="s">
        <v>1686</v>
      </c>
      <c r="P2383" s="83">
        <v>45033.657025462962</v>
      </c>
      <c r="Q2383" s="88" t="s">
        <v>12397</v>
      </c>
      <c r="R2383" s="88"/>
      <c r="S2383" s="88" t="s">
        <v>12398</v>
      </c>
      <c r="T2383" s="88" t="s">
        <v>4674</v>
      </c>
      <c r="U2383" s="88" t="s">
        <v>708</v>
      </c>
      <c r="V2383" s="88" t="s">
        <v>12399</v>
      </c>
      <c r="W2383" s="78" t="s">
        <v>12400</v>
      </c>
      <c r="X2383" s="83">
        <v>45033.657025462962</v>
      </c>
      <c r="Y2383" s="88" t="s">
        <v>1692</v>
      </c>
      <c r="Z2383" s="88" t="b">
        <v>0</v>
      </c>
      <c r="AA2383" s="88" t="b">
        <v>0</v>
      </c>
      <c r="AB2383" s="88"/>
      <c r="AC2383" s="88">
        <v>6</v>
      </c>
      <c r="AD2383" s="88">
        <v>0</v>
      </c>
      <c r="AE2383" s="88" t="s">
        <v>1693</v>
      </c>
      <c r="AF2383" s="88" t="b">
        <v>0</v>
      </c>
      <c r="AG2383" s="88" t="b">
        <v>0</v>
      </c>
      <c r="AH2383" s="88"/>
      <c r="AI2383" s="88"/>
      <c r="AJ2383" s="88"/>
      <c r="AK2383" s="88" t="s">
        <v>12401</v>
      </c>
      <c r="AL2383" s="88" t="s">
        <v>12402</v>
      </c>
      <c r="AM2383" s="88" t="s">
        <v>12401</v>
      </c>
      <c r="AN2383" s="88">
        <v>0</v>
      </c>
      <c r="AO2383" s="88" t="s">
        <v>11967</v>
      </c>
      <c r="AP2383" s="88" t="b">
        <v>0</v>
      </c>
      <c r="AQ2383" s="88" t="b">
        <v>0</v>
      </c>
      <c r="AR2383" s="88"/>
      <c r="AS2383" s="88" t="b">
        <v>0</v>
      </c>
      <c r="AT2383" s="88">
        <v>1</v>
      </c>
      <c r="AU2383" s="88">
        <v>1</v>
      </c>
    </row>
    <row r="2384" spans="1:47" ht="15" customHeight="1" x14ac:dyDescent="0.3">
      <c r="A2384" s="46" t="s">
        <v>1576</v>
      </c>
      <c r="B2384" s="46" t="s">
        <v>705</v>
      </c>
      <c r="C2384" s="50"/>
      <c r="D2384" s="51"/>
      <c r="E2384" s="81"/>
      <c r="F2384" s="52"/>
      <c r="G2384" s="50"/>
      <c r="H2384" s="54"/>
      <c r="I2384" s="53"/>
      <c r="J2384" s="53"/>
      <c r="K2384" s="65"/>
      <c r="L2384" s="79"/>
      <c r="M2384" s="79"/>
      <c r="N2384" s="60"/>
      <c r="O2384" s="88" t="s">
        <v>1686</v>
      </c>
      <c r="P2384" s="83">
        <v>45033.686030092591</v>
      </c>
      <c r="Q2384" s="88" t="s">
        <v>12403</v>
      </c>
      <c r="R2384" s="88"/>
      <c r="S2384" s="88" t="s">
        <v>12404</v>
      </c>
      <c r="T2384" s="88" t="s">
        <v>4674</v>
      </c>
      <c r="U2384" s="88" t="s">
        <v>1576</v>
      </c>
      <c r="V2384" s="88" t="s">
        <v>12405</v>
      </c>
      <c r="W2384" s="78" t="s">
        <v>12406</v>
      </c>
      <c r="X2384" s="83">
        <v>45033.686030092591</v>
      </c>
      <c r="Y2384" s="88" t="s">
        <v>1692</v>
      </c>
      <c r="Z2384" s="88" t="b">
        <v>0</v>
      </c>
      <c r="AA2384" s="88" t="b">
        <v>0</v>
      </c>
      <c r="AB2384" s="88"/>
      <c r="AC2384" s="88">
        <v>1</v>
      </c>
      <c r="AD2384" s="88">
        <v>0</v>
      </c>
      <c r="AE2384" s="88" t="s">
        <v>1693</v>
      </c>
      <c r="AF2384" s="88" t="b">
        <v>0</v>
      </c>
      <c r="AG2384" s="88" t="b">
        <v>0</v>
      </c>
      <c r="AH2384" s="88"/>
      <c r="AI2384" s="88"/>
      <c r="AJ2384" s="88"/>
      <c r="AK2384" s="88" t="s">
        <v>12401</v>
      </c>
      <c r="AL2384" s="88" t="s">
        <v>12402</v>
      </c>
      <c r="AM2384" s="88" t="s">
        <v>12401</v>
      </c>
      <c r="AN2384" s="88">
        <v>0</v>
      </c>
      <c r="AO2384" s="88" t="s">
        <v>11967</v>
      </c>
      <c r="AP2384" s="88" t="b">
        <v>0</v>
      </c>
      <c r="AQ2384" s="88" t="b">
        <v>0</v>
      </c>
      <c r="AR2384" s="88"/>
      <c r="AS2384" s="88" t="b">
        <v>0</v>
      </c>
      <c r="AT2384" s="88">
        <v>1</v>
      </c>
      <c r="AU2384" s="88">
        <v>1</v>
      </c>
    </row>
    <row r="2385" spans="1:47" ht="15" customHeight="1" x14ac:dyDescent="0.3">
      <c r="A2385" s="46" t="s">
        <v>705</v>
      </c>
      <c r="B2385" s="46" t="s">
        <v>839</v>
      </c>
      <c r="C2385" s="50"/>
      <c r="D2385" s="51"/>
      <c r="E2385" s="81"/>
      <c r="F2385" s="52"/>
      <c r="G2385" s="50"/>
      <c r="H2385" s="54"/>
      <c r="I2385" s="53"/>
      <c r="J2385" s="53"/>
      <c r="K2385" s="65"/>
      <c r="L2385" s="79"/>
      <c r="M2385" s="79"/>
      <c r="N2385" s="60"/>
      <c r="O2385" s="88" t="s">
        <v>1697</v>
      </c>
      <c r="P2385" s="83">
        <v>45033.641898148147</v>
      </c>
      <c r="Q2385" s="88" t="s">
        <v>12407</v>
      </c>
      <c r="R2385" s="88"/>
      <c r="S2385" s="88" t="s">
        <v>12401</v>
      </c>
      <c r="T2385" s="88" t="s">
        <v>4674</v>
      </c>
      <c r="U2385" s="88" t="s">
        <v>5189</v>
      </c>
      <c r="V2385" s="88" t="s">
        <v>12402</v>
      </c>
      <c r="W2385" s="78" t="s">
        <v>12408</v>
      </c>
      <c r="X2385" s="83">
        <v>45033.641898148147</v>
      </c>
      <c r="Y2385" s="88" t="s">
        <v>1692</v>
      </c>
      <c r="Z2385" s="88" t="b">
        <v>0</v>
      </c>
      <c r="AA2385" s="88" t="b">
        <v>0</v>
      </c>
      <c r="AB2385" s="88"/>
      <c r="AC2385" s="88">
        <v>3</v>
      </c>
      <c r="AD2385" s="88">
        <v>0</v>
      </c>
      <c r="AE2385" s="88" t="s">
        <v>1693</v>
      </c>
      <c r="AF2385" s="88" t="b">
        <v>0</v>
      </c>
      <c r="AG2385" s="88" t="b">
        <v>0</v>
      </c>
      <c r="AH2385" s="88"/>
      <c r="AI2385" s="88"/>
      <c r="AJ2385" s="88"/>
      <c r="AK2385" s="88" t="s">
        <v>11967</v>
      </c>
      <c r="AL2385" s="88" t="s">
        <v>12087</v>
      </c>
      <c r="AM2385" s="88" t="s">
        <v>11967</v>
      </c>
      <c r="AN2385" s="88">
        <v>2</v>
      </c>
      <c r="AO2385" s="88" t="s">
        <v>11967</v>
      </c>
      <c r="AP2385" s="88" t="b">
        <v>0</v>
      </c>
      <c r="AQ2385" s="88" t="b">
        <v>0</v>
      </c>
      <c r="AR2385" s="88"/>
      <c r="AS2385" s="88" t="b">
        <v>0</v>
      </c>
      <c r="AT2385" s="88">
        <v>0</v>
      </c>
      <c r="AU2385" s="88">
        <v>1</v>
      </c>
    </row>
    <row r="2386" spans="1:47" ht="15" customHeight="1" x14ac:dyDescent="0.3">
      <c r="A2386" s="46" t="s">
        <v>839</v>
      </c>
      <c r="B2386" s="46" t="s">
        <v>1606</v>
      </c>
      <c r="C2386" s="50"/>
      <c r="D2386" s="51"/>
      <c r="E2386" s="81"/>
      <c r="F2386" s="52"/>
      <c r="G2386" s="50"/>
      <c r="H2386" s="54"/>
      <c r="I2386" s="53"/>
      <c r="J2386" s="53"/>
      <c r="K2386" s="65"/>
      <c r="L2386" s="79"/>
      <c r="M2386" s="79"/>
      <c r="N2386" s="60"/>
      <c r="O2386" s="88" t="s">
        <v>1686</v>
      </c>
      <c r="P2386" s="83">
        <v>45033.703043981484</v>
      </c>
      <c r="Q2386" s="88" t="s">
        <v>12409</v>
      </c>
      <c r="R2386" s="88"/>
      <c r="S2386" s="88" t="s">
        <v>12410</v>
      </c>
      <c r="T2386" s="88" t="s">
        <v>4674</v>
      </c>
      <c r="U2386" s="88" t="s">
        <v>12163</v>
      </c>
      <c r="V2386" s="88" t="s">
        <v>12411</v>
      </c>
      <c r="W2386" s="78" t="s">
        <v>12412</v>
      </c>
      <c r="X2386" s="83">
        <v>45033.703043981484</v>
      </c>
      <c r="Y2386" s="88" t="s">
        <v>1692</v>
      </c>
      <c r="Z2386" s="88" t="b">
        <v>0</v>
      </c>
      <c r="AA2386" s="88" t="b">
        <v>0</v>
      </c>
      <c r="AB2386" s="88"/>
      <c r="AC2386" s="88">
        <v>3</v>
      </c>
      <c r="AD2386" s="88">
        <v>0</v>
      </c>
      <c r="AE2386" s="88" t="s">
        <v>1693</v>
      </c>
      <c r="AF2386" s="88" t="b">
        <v>0</v>
      </c>
      <c r="AG2386" s="88" t="b">
        <v>0</v>
      </c>
      <c r="AH2386" s="88"/>
      <c r="AI2386" s="88"/>
      <c r="AJ2386" s="88"/>
      <c r="AK2386" s="88" t="s">
        <v>12413</v>
      </c>
      <c r="AL2386" s="88" t="s">
        <v>12414</v>
      </c>
      <c r="AM2386" s="88" t="s">
        <v>12413</v>
      </c>
      <c r="AN2386" s="88">
        <v>0</v>
      </c>
      <c r="AO2386" s="88" t="s">
        <v>11967</v>
      </c>
      <c r="AP2386" s="88" t="b">
        <v>1</v>
      </c>
      <c r="AQ2386" s="88" t="b">
        <v>0</v>
      </c>
      <c r="AR2386" s="88"/>
      <c r="AS2386" s="88" t="b">
        <v>0</v>
      </c>
      <c r="AT2386" s="88">
        <v>1</v>
      </c>
      <c r="AU2386" s="88">
        <v>1</v>
      </c>
    </row>
    <row r="2387" spans="1:47" ht="15" customHeight="1" x14ac:dyDescent="0.3">
      <c r="A2387" s="46" t="s">
        <v>1606</v>
      </c>
      <c r="B2387" s="46" t="s">
        <v>839</v>
      </c>
      <c r="C2387" s="50"/>
      <c r="D2387" s="51"/>
      <c r="E2387" s="81"/>
      <c r="F2387" s="52"/>
      <c r="G2387" s="50"/>
      <c r="H2387" s="54"/>
      <c r="I2387" s="53"/>
      <c r="J2387" s="53"/>
      <c r="K2387" s="65"/>
      <c r="L2387" s="79"/>
      <c r="M2387" s="79"/>
      <c r="N2387" s="60"/>
      <c r="O2387" s="88" t="s">
        <v>1697</v>
      </c>
      <c r="P2387" s="83">
        <v>45033.675879629627</v>
      </c>
      <c r="Q2387" s="88" t="s">
        <v>12415</v>
      </c>
      <c r="R2387" s="88"/>
      <c r="S2387" s="88" t="s">
        <v>12413</v>
      </c>
      <c r="T2387" s="88" t="s">
        <v>4674</v>
      </c>
      <c r="U2387" s="88" t="s">
        <v>12416</v>
      </c>
      <c r="V2387" s="88" t="s">
        <v>12414</v>
      </c>
      <c r="W2387" s="78" t="s">
        <v>12417</v>
      </c>
      <c r="X2387" s="83">
        <v>45033.675879629627</v>
      </c>
      <c r="Y2387" s="88" t="s">
        <v>1692</v>
      </c>
      <c r="Z2387" s="88" t="b">
        <v>0</v>
      </c>
      <c r="AA2387" s="88" t="b">
        <v>0</v>
      </c>
      <c r="AB2387" s="88"/>
      <c r="AC2387" s="88">
        <v>2</v>
      </c>
      <c r="AD2387" s="88">
        <v>0</v>
      </c>
      <c r="AE2387" s="88" t="s">
        <v>1693</v>
      </c>
      <c r="AF2387" s="88" t="b">
        <v>0</v>
      </c>
      <c r="AG2387" s="88" t="b">
        <v>0</v>
      </c>
      <c r="AH2387" s="88"/>
      <c r="AI2387" s="88"/>
      <c r="AJ2387" s="88"/>
      <c r="AK2387" s="88" t="s">
        <v>11967</v>
      </c>
      <c r="AL2387" s="88" t="s">
        <v>12087</v>
      </c>
      <c r="AM2387" s="88" t="s">
        <v>11967</v>
      </c>
      <c r="AN2387" s="88">
        <v>1</v>
      </c>
      <c r="AO2387" s="88" t="s">
        <v>11967</v>
      </c>
      <c r="AP2387" s="88" t="b">
        <v>0</v>
      </c>
      <c r="AQ2387" s="88" t="b">
        <v>0</v>
      </c>
      <c r="AR2387" s="88"/>
      <c r="AS2387" s="88" t="b">
        <v>0</v>
      </c>
      <c r="AT2387" s="88">
        <v>0</v>
      </c>
      <c r="AU2387" s="88">
        <v>1</v>
      </c>
    </row>
    <row r="2388" spans="1:47" ht="15" customHeight="1" x14ac:dyDescent="0.3">
      <c r="A2388" s="46" t="s">
        <v>839</v>
      </c>
      <c r="B2388" s="46" t="s">
        <v>1607</v>
      </c>
      <c r="C2388" s="50"/>
      <c r="D2388" s="51"/>
      <c r="E2388" s="81"/>
      <c r="F2388" s="52"/>
      <c r="G2388" s="50"/>
      <c r="H2388" s="54"/>
      <c r="I2388" s="53"/>
      <c r="J2388" s="53"/>
      <c r="K2388" s="65"/>
      <c r="L2388" s="79"/>
      <c r="M2388" s="79"/>
      <c r="N2388" s="60"/>
      <c r="O2388" s="88" t="s">
        <v>1686</v>
      </c>
      <c r="P2388" s="83">
        <v>45033.700972222221</v>
      </c>
      <c r="Q2388" s="88" t="s">
        <v>12418</v>
      </c>
      <c r="R2388" s="88"/>
      <c r="S2388" s="88" t="s">
        <v>12419</v>
      </c>
      <c r="T2388" s="88" t="s">
        <v>4674</v>
      </c>
      <c r="U2388" s="88" t="s">
        <v>12163</v>
      </c>
      <c r="V2388" s="88" t="s">
        <v>12420</v>
      </c>
      <c r="W2388" s="78" t="s">
        <v>12421</v>
      </c>
      <c r="X2388" s="83">
        <v>45033.700972222221</v>
      </c>
      <c r="Y2388" s="88" t="s">
        <v>1692</v>
      </c>
      <c r="Z2388" s="88" t="b">
        <v>0</v>
      </c>
      <c r="AA2388" s="88" t="b">
        <v>0</v>
      </c>
      <c r="AB2388" s="88"/>
      <c r="AC2388" s="88">
        <v>1</v>
      </c>
      <c r="AD2388" s="88">
        <v>0</v>
      </c>
      <c r="AE2388" s="88" t="s">
        <v>1693</v>
      </c>
      <c r="AF2388" s="88" t="b">
        <v>0</v>
      </c>
      <c r="AG2388" s="88" t="b">
        <v>0</v>
      </c>
      <c r="AH2388" s="88"/>
      <c r="AI2388" s="88"/>
      <c r="AJ2388" s="88"/>
      <c r="AK2388" s="88" t="s">
        <v>12422</v>
      </c>
      <c r="AL2388" s="88" t="s">
        <v>12423</v>
      </c>
      <c r="AM2388" s="88" t="s">
        <v>12422</v>
      </c>
      <c r="AN2388" s="88">
        <v>0</v>
      </c>
      <c r="AO2388" s="88" t="s">
        <v>11967</v>
      </c>
      <c r="AP2388" s="88" t="b">
        <v>1</v>
      </c>
      <c r="AQ2388" s="88" t="b">
        <v>0</v>
      </c>
      <c r="AR2388" s="88"/>
      <c r="AS2388" s="88" t="b">
        <v>0</v>
      </c>
      <c r="AT2388" s="88">
        <v>1</v>
      </c>
      <c r="AU2388" s="88">
        <v>1</v>
      </c>
    </row>
    <row r="2389" spans="1:47" ht="15" customHeight="1" x14ac:dyDescent="0.3">
      <c r="A2389" s="46" t="s">
        <v>1607</v>
      </c>
      <c r="B2389" s="46" t="s">
        <v>839</v>
      </c>
      <c r="C2389" s="50"/>
      <c r="D2389" s="51"/>
      <c r="E2389" s="81"/>
      <c r="F2389" s="52"/>
      <c r="G2389" s="50"/>
      <c r="H2389" s="54"/>
      <c r="I2389" s="53"/>
      <c r="J2389" s="53"/>
      <c r="K2389" s="65"/>
      <c r="L2389" s="79"/>
      <c r="M2389" s="79"/>
      <c r="N2389" s="60"/>
      <c r="O2389" s="88" t="s">
        <v>1697</v>
      </c>
      <c r="P2389" s="83">
        <v>45033.682025462964</v>
      </c>
      <c r="Q2389" s="88" t="s">
        <v>12424</v>
      </c>
      <c r="R2389" s="88"/>
      <c r="S2389" s="88" t="s">
        <v>12422</v>
      </c>
      <c r="T2389" s="88" t="s">
        <v>4674</v>
      </c>
      <c r="U2389" s="88" t="s">
        <v>12425</v>
      </c>
      <c r="V2389" s="88" t="s">
        <v>12423</v>
      </c>
      <c r="W2389" s="78" t="s">
        <v>12426</v>
      </c>
      <c r="X2389" s="83">
        <v>45033.682025462964</v>
      </c>
      <c r="Y2389" s="88" t="s">
        <v>1692</v>
      </c>
      <c r="Z2389" s="88" t="b">
        <v>0</v>
      </c>
      <c r="AA2389" s="88" t="b">
        <v>0</v>
      </c>
      <c r="AB2389" s="88"/>
      <c r="AC2389" s="88">
        <v>0</v>
      </c>
      <c r="AD2389" s="88">
        <v>0</v>
      </c>
      <c r="AE2389" s="88" t="s">
        <v>1693</v>
      </c>
      <c r="AF2389" s="88" t="b">
        <v>0</v>
      </c>
      <c r="AG2389" s="88" t="b">
        <v>0</v>
      </c>
      <c r="AH2389" s="88"/>
      <c r="AI2389" s="88"/>
      <c r="AJ2389" s="88"/>
      <c r="AK2389" s="88" t="s">
        <v>11967</v>
      </c>
      <c r="AL2389" s="88" t="s">
        <v>12087</v>
      </c>
      <c r="AM2389" s="88" t="s">
        <v>11967</v>
      </c>
      <c r="AN2389" s="88">
        <v>1</v>
      </c>
      <c r="AO2389" s="88" t="s">
        <v>11967</v>
      </c>
      <c r="AP2389" s="88" t="b">
        <v>0</v>
      </c>
      <c r="AQ2389" s="88" t="b">
        <v>0</v>
      </c>
      <c r="AR2389" s="88"/>
      <c r="AS2389" s="88" t="b">
        <v>0</v>
      </c>
      <c r="AT2389" s="88">
        <v>0</v>
      </c>
      <c r="AU2389" s="88">
        <v>1</v>
      </c>
    </row>
    <row r="2390" spans="1:47" ht="15" customHeight="1" x14ac:dyDescent="0.3">
      <c r="A2390" s="46" t="s">
        <v>1582</v>
      </c>
      <c r="B2390" s="46" t="s">
        <v>1608</v>
      </c>
      <c r="C2390" s="50"/>
      <c r="D2390" s="51"/>
      <c r="E2390" s="81"/>
      <c r="F2390" s="52"/>
      <c r="G2390" s="50"/>
      <c r="H2390" s="54"/>
      <c r="I2390" s="53"/>
      <c r="J2390" s="53"/>
      <c r="K2390" s="65"/>
      <c r="L2390" s="79"/>
      <c r="M2390" s="79"/>
      <c r="N2390" s="60"/>
      <c r="O2390" s="88" t="s">
        <v>1686</v>
      </c>
      <c r="P2390" s="83">
        <v>45034.331354166665</v>
      </c>
      <c r="Q2390" s="88" t="s">
        <v>12427</v>
      </c>
      <c r="R2390" s="88"/>
      <c r="S2390" s="88" t="s">
        <v>12428</v>
      </c>
      <c r="T2390" s="88" t="s">
        <v>4674</v>
      </c>
      <c r="U2390" s="88" t="s">
        <v>1582</v>
      </c>
      <c r="V2390" s="88" t="s">
        <v>12429</v>
      </c>
      <c r="W2390" s="78" t="s">
        <v>12430</v>
      </c>
      <c r="X2390" s="83">
        <v>45034.331354166665</v>
      </c>
      <c r="Y2390" s="88" t="s">
        <v>1692</v>
      </c>
      <c r="Z2390" s="88" t="b">
        <v>0</v>
      </c>
      <c r="AA2390" s="88" t="b">
        <v>0</v>
      </c>
      <c r="AB2390" s="88"/>
      <c r="AC2390" s="88">
        <v>1</v>
      </c>
      <c r="AD2390" s="88">
        <v>0</v>
      </c>
      <c r="AE2390" s="88" t="s">
        <v>1693</v>
      </c>
      <c r="AF2390" s="88" t="b">
        <v>0</v>
      </c>
      <c r="AG2390" s="88" t="b">
        <v>0</v>
      </c>
      <c r="AH2390" s="88"/>
      <c r="AI2390" s="88"/>
      <c r="AJ2390" s="88"/>
      <c r="AK2390" s="88" t="s">
        <v>12431</v>
      </c>
      <c r="AL2390" s="88" t="s">
        <v>12432</v>
      </c>
      <c r="AM2390" s="88" t="s">
        <v>12431</v>
      </c>
      <c r="AN2390" s="88">
        <v>0</v>
      </c>
      <c r="AO2390" s="88" t="s">
        <v>11967</v>
      </c>
      <c r="AP2390" s="88" t="b">
        <v>0</v>
      </c>
      <c r="AQ2390" s="88" t="b">
        <v>0</v>
      </c>
      <c r="AR2390" s="88"/>
      <c r="AS2390" s="88" t="b">
        <v>0</v>
      </c>
      <c r="AT2390" s="88">
        <v>3</v>
      </c>
      <c r="AU2390" s="88">
        <v>1</v>
      </c>
    </row>
    <row r="2391" spans="1:47" ht="15" customHeight="1" x14ac:dyDescent="0.3">
      <c r="A2391" s="46" t="s">
        <v>1608</v>
      </c>
      <c r="B2391" s="46" t="s">
        <v>1582</v>
      </c>
      <c r="C2391" s="50"/>
      <c r="D2391" s="51"/>
      <c r="E2391" s="81"/>
      <c r="F2391" s="52"/>
      <c r="G2391" s="50"/>
      <c r="H2391" s="54"/>
      <c r="I2391" s="53"/>
      <c r="J2391" s="53"/>
      <c r="K2391" s="65"/>
      <c r="L2391" s="79"/>
      <c r="M2391" s="79"/>
      <c r="N2391" s="60"/>
      <c r="O2391" s="88" t="s">
        <v>1686</v>
      </c>
      <c r="P2391" s="83">
        <v>45034.07916666667</v>
      </c>
      <c r="Q2391" s="88" t="s">
        <v>12433</v>
      </c>
      <c r="R2391" s="88"/>
      <c r="S2391" s="88" t="s">
        <v>12431</v>
      </c>
      <c r="T2391" s="88" t="s">
        <v>4674</v>
      </c>
      <c r="U2391" s="88" t="s">
        <v>1608</v>
      </c>
      <c r="V2391" s="88" t="s">
        <v>12432</v>
      </c>
      <c r="W2391" s="78" t="s">
        <v>12434</v>
      </c>
      <c r="X2391" s="83">
        <v>45034.07916666667</v>
      </c>
      <c r="Y2391" s="88" t="s">
        <v>1692</v>
      </c>
      <c r="Z2391" s="88" t="b">
        <v>0</v>
      </c>
      <c r="AA2391" s="88" t="b">
        <v>0</v>
      </c>
      <c r="AB2391" s="88"/>
      <c r="AC2391" s="88">
        <v>3</v>
      </c>
      <c r="AD2391" s="88">
        <v>0</v>
      </c>
      <c r="AE2391" s="88" t="s">
        <v>1693</v>
      </c>
      <c r="AF2391" s="88" t="b">
        <v>0</v>
      </c>
      <c r="AG2391" s="88" t="b">
        <v>0</v>
      </c>
      <c r="AH2391" s="88"/>
      <c r="AI2391" s="88"/>
      <c r="AJ2391" s="88"/>
      <c r="AK2391" s="88" t="s">
        <v>12435</v>
      </c>
      <c r="AL2391" s="88" t="s">
        <v>12436</v>
      </c>
      <c r="AM2391" s="88" t="s">
        <v>12435</v>
      </c>
      <c r="AN2391" s="88">
        <v>1</v>
      </c>
      <c r="AO2391" s="88" t="s">
        <v>11967</v>
      </c>
      <c r="AP2391" s="88" t="b">
        <v>0</v>
      </c>
      <c r="AQ2391" s="88" t="b">
        <v>0</v>
      </c>
      <c r="AR2391" s="88"/>
      <c r="AS2391" s="88" t="b">
        <v>0</v>
      </c>
      <c r="AT2391" s="88">
        <v>2</v>
      </c>
      <c r="AU2391" s="88">
        <v>1</v>
      </c>
    </row>
    <row r="2392" spans="1:47" ht="15" customHeight="1" x14ac:dyDescent="0.3">
      <c r="A2392" s="46" t="s">
        <v>1582</v>
      </c>
      <c r="B2392" s="46" t="s">
        <v>1609</v>
      </c>
      <c r="C2392" s="50"/>
      <c r="D2392" s="51"/>
      <c r="E2392" s="81"/>
      <c r="F2392" s="52"/>
      <c r="G2392" s="50"/>
      <c r="H2392" s="54"/>
      <c r="I2392" s="53"/>
      <c r="J2392" s="53"/>
      <c r="K2392" s="65"/>
      <c r="L2392" s="79"/>
      <c r="M2392" s="79"/>
      <c r="N2392" s="60"/>
      <c r="O2392" s="88" t="s">
        <v>1686</v>
      </c>
      <c r="P2392" s="83">
        <v>45033.970995370371</v>
      </c>
      <c r="Q2392" s="88" t="s">
        <v>12437</v>
      </c>
      <c r="R2392" s="88"/>
      <c r="S2392" s="88" t="s">
        <v>12435</v>
      </c>
      <c r="T2392" s="88" t="s">
        <v>4674</v>
      </c>
      <c r="U2392" s="88" t="s">
        <v>1582</v>
      </c>
      <c r="V2392" s="88" t="s">
        <v>12436</v>
      </c>
      <c r="W2392" s="78" t="s">
        <v>12438</v>
      </c>
      <c r="X2392" s="83">
        <v>45033.970995370371</v>
      </c>
      <c r="Y2392" s="88" t="s">
        <v>1692</v>
      </c>
      <c r="Z2392" s="88" t="b">
        <v>0</v>
      </c>
      <c r="AA2392" s="88" t="b">
        <v>0</v>
      </c>
      <c r="AB2392" s="88"/>
      <c r="AC2392" s="88">
        <v>1</v>
      </c>
      <c r="AD2392" s="88">
        <v>0</v>
      </c>
      <c r="AE2392" s="88" t="s">
        <v>1693</v>
      </c>
      <c r="AF2392" s="88" t="b">
        <v>0</v>
      </c>
      <c r="AG2392" s="88" t="b">
        <v>0</v>
      </c>
      <c r="AH2392" s="88"/>
      <c r="AI2392" s="88"/>
      <c r="AJ2392" s="88"/>
      <c r="AK2392" s="88" t="s">
        <v>12439</v>
      </c>
      <c r="AL2392" s="88" t="s">
        <v>12440</v>
      </c>
      <c r="AM2392" s="88" t="s">
        <v>12439</v>
      </c>
      <c r="AN2392" s="88">
        <v>1</v>
      </c>
      <c r="AO2392" s="88" t="s">
        <v>11967</v>
      </c>
      <c r="AP2392" s="88" t="b">
        <v>0</v>
      </c>
      <c r="AQ2392" s="88" t="b">
        <v>0</v>
      </c>
      <c r="AR2392" s="88"/>
      <c r="AS2392" s="88" t="b">
        <v>0</v>
      </c>
      <c r="AT2392" s="88">
        <v>1</v>
      </c>
      <c r="AU2392" s="88">
        <v>1</v>
      </c>
    </row>
    <row r="2393" spans="1:47" ht="15" customHeight="1" x14ac:dyDescent="0.3">
      <c r="A2393" s="46" t="s">
        <v>1609</v>
      </c>
      <c r="B2393" s="46" t="s">
        <v>839</v>
      </c>
      <c r="C2393" s="50"/>
      <c r="D2393" s="51"/>
      <c r="E2393" s="81"/>
      <c r="F2393" s="52"/>
      <c r="G2393" s="50"/>
      <c r="H2393" s="54"/>
      <c r="I2393" s="53"/>
      <c r="J2393" s="53"/>
      <c r="K2393" s="65"/>
      <c r="L2393" s="79"/>
      <c r="M2393" s="79"/>
      <c r="N2393" s="60"/>
      <c r="O2393" s="88" t="s">
        <v>1697</v>
      </c>
      <c r="P2393" s="83">
        <v>45033.692743055559</v>
      </c>
      <c r="Q2393" s="88" t="s">
        <v>12441</v>
      </c>
      <c r="R2393" s="88"/>
      <c r="S2393" s="88" t="s">
        <v>12439</v>
      </c>
      <c r="T2393" s="88" t="s">
        <v>4674</v>
      </c>
      <c r="U2393" s="88" t="s">
        <v>1609</v>
      </c>
      <c r="V2393" s="88" t="s">
        <v>12440</v>
      </c>
      <c r="W2393" s="78" t="s">
        <v>12442</v>
      </c>
      <c r="X2393" s="83">
        <v>45033.692743055559</v>
      </c>
      <c r="Y2393" s="88" t="s">
        <v>1692</v>
      </c>
      <c r="Z2393" s="88" t="b">
        <v>0</v>
      </c>
      <c r="AA2393" s="88" t="b">
        <v>0</v>
      </c>
      <c r="AB2393" s="88"/>
      <c r="AC2393" s="88">
        <v>7</v>
      </c>
      <c r="AD2393" s="88">
        <v>0</v>
      </c>
      <c r="AE2393" s="88" t="s">
        <v>1693</v>
      </c>
      <c r="AF2393" s="88" t="b">
        <v>0</v>
      </c>
      <c r="AG2393" s="88" t="b">
        <v>0</v>
      </c>
      <c r="AH2393" s="88"/>
      <c r="AI2393" s="88"/>
      <c r="AJ2393" s="88"/>
      <c r="AK2393" s="88" t="s">
        <v>11967</v>
      </c>
      <c r="AL2393" s="88" t="s">
        <v>12087</v>
      </c>
      <c r="AM2393" s="88" t="s">
        <v>11967</v>
      </c>
      <c r="AN2393" s="88">
        <v>1</v>
      </c>
      <c r="AO2393" s="88" t="s">
        <v>11967</v>
      </c>
      <c r="AP2393" s="88" t="b">
        <v>0</v>
      </c>
      <c r="AQ2393" s="88" t="b">
        <v>0</v>
      </c>
      <c r="AR2393" s="88"/>
      <c r="AS2393" s="88" t="b">
        <v>0</v>
      </c>
      <c r="AT2393" s="88">
        <v>0</v>
      </c>
      <c r="AU2393" s="88">
        <v>1</v>
      </c>
    </row>
    <row r="2394" spans="1:47" ht="15" customHeight="1" x14ac:dyDescent="0.3">
      <c r="A2394" s="46" t="s">
        <v>839</v>
      </c>
      <c r="B2394" s="46" t="s">
        <v>1610</v>
      </c>
      <c r="C2394" s="50"/>
      <c r="D2394" s="51"/>
      <c r="E2394" s="81"/>
      <c r="F2394" s="52"/>
      <c r="G2394" s="50"/>
      <c r="H2394" s="54"/>
      <c r="I2394" s="53"/>
      <c r="J2394" s="53"/>
      <c r="K2394" s="65"/>
      <c r="L2394" s="79"/>
      <c r="M2394" s="79"/>
      <c r="N2394" s="60"/>
      <c r="O2394" s="88" t="s">
        <v>1686</v>
      </c>
      <c r="P2394" s="83">
        <v>45033.791365740741</v>
      </c>
      <c r="Q2394" s="88" t="s">
        <v>12443</v>
      </c>
      <c r="R2394" s="88"/>
      <c r="S2394" s="88" t="s">
        <v>12444</v>
      </c>
      <c r="T2394" s="88" t="s">
        <v>4674</v>
      </c>
      <c r="U2394" s="88" t="s">
        <v>12163</v>
      </c>
      <c r="V2394" s="88" t="s">
        <v>12445</v>
      </c>
      <c r="W2394" s="78" t="s">
        <v>12446</v>
      </c>
      <c r="X2394" s="83">
        <v>45033.791365740741</v>
      </c>
      <c r="Y2394" s="88" t="s">
        <v>1692</v>
      </c>
      <c r="Z2394" s="88" t="b">
        <v>0</v>
      </c>
      <c r="AA2394" s="88" t="b">
        <v>0</v>
      </c>
      <c r="AB2394" s="88"/>
      <c r="AC2394" s="88">
        <v>2</v>
      </c>
      <c r="AD2394" s="88">
        <v>0</v>
      </c>
      <c r="AE2394" s="88" t="s">
        <v>1693</v>
      </c>
      <c r="AF2394" s="88" t="b">
        <v>0</v>
      </c>
      <c r="AG2394" s="88" t="b">
        <v>0</v>
      </c>
      <c r="AH2394" s="88"/>
      <c r="AI2394" s="88"/>
      <c r="AJ2394" s="88"/>
      <c r="AK2394" s="88" t="s">
        <v>12447</v>
      </c>
      <c r="AL2394" s="88" t="s">
        <v>12448</v>
      </c>
      <c r="AM2394" s="88" t="s">
        <v>12447</v>
      </c>
      <c r="AN2394" s="88">
        <v>0</v>
      </c>
      <c r="AO2394" s="88" t="s">
        <v>11967</v>
      </c>
      <c r="AP2394" s="88" t="b">
        <v>1</v>
      </c>
      <c r="AQ2394" s="88" t="b">
        <v>0</v>
      </c>
      <c r="AR2394" s="88"/>
      <c r="AS2394" s="88" t="b">
        <v>0</v>
      </c>
      <c r="AT2394" s="88">
        <v>1</v>
      </c>
      <c r="AU2394" s="88">
        <v>1</v>
      </c>
    </row>
    <row r="2395" spans="1:47" ht="15" customHeight="1" x14ac:dyDescent="0.3">
      <c r="A2395" s="46" t="s">
        <v>1582</v>
      </c>
      <c r="B2395" s="46" t="s">
        <v>1610</v>
      </c>
      <c r="C2395" s="50"/>
      <c r="D2395" s="51"/>
      <c r="E2395" s="81"/>
      <c r="F2395" s="52"/>
      <c r="G2395" s="50"/>
      <c r="H2395" s="54"/>
      <c r="I2395" s="53"/>
      <c r="J2395" s="53"/>
      <c r="K2395" s="65"/>
      <c r="L2395" s="79"/>
      <c r="M2395" s="79"/>
      <c r="N2395" s="60"/>
      <c r="O2395" s="88" t="s">
        <v>1686</v>
      </c>
      <c r="P2395" s="83">
        <v>45033.974120370367</v>
      </c>
      <c r="Q2395" s="88" t="s">
        <v>12449</v>
      </c>
      <c r="R2395" s="88"/>
      <c r="S2395" s="88" t="s">
        <v>12450</v>
      </c>
      <c r="T2395" s="88" t="s">
        <v>4674</v>
      </c>
      <c r="U2395" s="88" t="s">
        <v>1582</v>
      </c>
      <c r="V2395" s="88" t="s">
        <v>12451</v>
      </c>
      <c r="W2395" s="78" t="s">
        <v>12452</v>
      </c>
      <c r="X2395" s="83">
        <v>45033.974120370367</v>
      </c>
      <c r="Y2395" s="88" t="s">
        <v>1692</v>
      </c>
      <c r="Z2395" s="88" t="b">
        <v>0</v>
      </c>
      <c r="AA2395" s="88" t="b">
        <v>0</v>
      </c>
      <c r="AB2395" s="88"/>
      <c r="AC2395" s="88">
        <v>1</v>
      </c>
      <c r="AD2395" s="88">
        <v>0</v>
      </c>
      <c r="AE2395" s="88" t="s">
        <v>1693</v>
      </c>
      <c r="AF2395" s="88" t="b">
        <v>0</v>
      </c>
      <c r="AG2395" s="88" t="b">
        <v>0</v>
      </c>
      <c r="AH2395" s="88"/>
      <c r="AI2395" s="88"/>
      <c r="AJ2395" s="88"/>
      <c r="AK2395" s="88" t="s">
        <v>12447</v>
      </c>
      <c r="AL2395" s="88" t="s">
        <v>12448</v>
      </c>
      <c r="AM2395" s="88" t="s">
        <v>12447</v>
      </c>
      <c r="AN2395" s="88">
        <v>0</v>
      </c>
      <c r="AO2395" s="88" t="s">
        <v>11967</v>
      </c>
      <c r="AP2395" s="88" t="b">
        <v>0</v>
      </c>
      <c r="AQ2395" s="88" t="b">
        <v>0</v>
      </c>
      <c r="AR2395" s="88"/>
      <c r="AS2395" s="88" t="b">
        <v>0</v>
      </c>
      <c r="AT2395" s="88">
        <v>1</v>
      </c>
      <c r="AU2395" s="88">
        <v>1</v>
      </c>
    </row>
    <row r="2396" spans="1:47" ht="15" customHeight="1" x14ac:dyDescent="0.3">
      <c r="A2396" s="46" t="s">
        <v>1610</v>
      </c>
      <c r="B2396" s="46" t="s">
        <v>839</v>
      </c>
      <c r="C2396" s="50"/>
      <c r="D2396" s="51"/>
      <c r="E2396" s="81"/>
      <c r="F2396" s="52"/>
      <c r="G2396" s="50"/>
      <c r="H2396" s="54"/>
      <c r="I2396" s="53"/>
      <c r="J2396" s="53"/>
      <c r="K2396" s="65"/>
      <c r="L2396" s="79"/>
      <c r="M2396" s="79"/>
      <c r="N2396" s="60"/>
      <c r="O2396" s="88" t="s">
        <v>1697</v>
      </c>
      <c r="P2396" s="83">
        <v>45033.783599537041</v>
      </c>
      <c r="Q2396" s="88" t="s">
        <v>12453</v>
      </c>
      <c r="R2396" s="88"/>
      <c r="S2396" s="88" t="s">
        <v>12447</v>
      </c>
      <c r="T2396" s="88" t="s">
        <v>4674</v>
      </c>
      <c r="U2396" s="88" t="s">
        <v>12454</v>
      </c>
      <c r="V2396" s="88" t="s">
        <v>12448</v>
      </c>
      <c r="W2396" s="78" t="s">
        <v>12455</v>
      </c>
      <c r="X2396" s="83">
        <v>45033.783599537041</v>
      </c>
      <c r="Y2396" s="88" t="s">
        <v>1692</v>
      </c>
      <c r="Z2396" s="88" t="b">
        <v>0</v>
      </c>
      <c r="AA2396" s="88" t="b">
        <v>0</v>
      </c>
      <c r="AB2396" s="88"/>
      <c r="AC2396" s="88">
        <v>4</v>
      </c>
      <c r="AD2396" s="88">
        <v>0</v>
      </c>
      <c r="AE2396" s="88" t="s">
        <v>1693</v>
      </c>
      <c r="AF2396" s="88" t="b">
        <v>0</v>
      </c>
      <c r="AG2396" s="88" t="b">
        <v>0</v>
      </c>
      <c r="AH2396" s="88"/>
      <c r="AI2396" s="88"/>
      <c r="AJ2396" s="88"/>
      <c r="AK2396" s="88" t="s">
        <v>11967</v>
      </c>
      <c r="AL2396" s="88" t="s">
        <v>12087</v>
      </c>
      <c r="AM2396" s="88" t="s">
        <v>11967</v>
      </c>
      <c r="AN2396" s="88">
        <v>2</v>
      </c>
      <c r="AO2396" s="88" t="s">
        <v>11967</v>
      </c>
      <c r="AP2396" s="88" t="b">
        <v>0</v>
      </c>
      <c r="AQ2396" s="88" t="b">
        <v>0</v>
      </c>
      <c r="AR2396" s="88"/>
      <c r="AS2396" s="88" t="b">
        <v>0</v>
      </c>
      <c r="AT2396" s="88">
        <v>0</v>
      </c>
      <c r="AU2396" s="88">
        <v>1</v>
      </c>
    </row>
    <row r="2397" spans="1:47" ht="15" customHeight="1" x14ac:dyDescent="0.3">
      <c r="A2397" s="46" t="s">
        <v>1611</v>
      </c>
      <c r="B2397" s="46" t="s">
        <v>1612</v>
      </c>
      <c r="C2397" s="50"/>
      <c r="D2397" s="51"/>
      <c r="E2397" s="81"/>
      <c r="F2397" s="52"/>
      <c r="G2397" s="50"/>
      <c r="H2397" s="54"/>
      <c r="I2397" s="53"/>
      <c r="J2397" s="53"/>
      <c r="K2397" s="65"/>
      <c r="L2397" s="79"/>
      <c r="M2397" s="79"/>
      <c r="N2397" s="60"/>
      <c r="O2397" s="88" t="s">
        <v>1686</v>
      </c>
      <c r="P2397" s="83">
        <v>45033.992650462962</v>
      </c>
      <c r="Q2397" s="88" t="s">
        <v>12456</v>
      </c>
      <c r="R2397" s="88"/>
      <c r="S2397" s="88" t="s">
        <v>12457</v>
      </c>
      <c r="T2397" s="88" t="s">
        <v>4674</v>
      </c>
      <c r="U2397" s="88" t="s">
        <v>12458</v>
      </c>
      <c r="V2397" s="88" t="s">
        <v>12459</v>
      </c>
      <c r="W2397" s="78" t="s">
        <v>12460</v>
      </c>
      <c r="X2397" s="83">
        <v>45033.992650462962</v>
      </c>
      <c r="Y2397" s="88" t="s">
        <v>1692</v>
      </c>
      <c r="Z2397" s="88" t="b">
        <v>0</v>
      </c>
      <c r="AA2397" s="88" t="b">
        <v>0</v>
      </c>
      <c r="AB2397" s="88"/>
      <c r="AC2397" s="88">
        <v>1</v>
      </c>
      <c r="AD2397" s="88">
        <v>0</v>
      </c>
      <c r="AE2397" s="88" t="s">
        <v>1693</v>
      </c>
      <c r="AF2397" s="88" t="b">
        <v>0</v>
      </c>
      <c r="AG2397" s="88" t="b">
        <v>0</v>
      </c>
      <c r="AH2397" s="88"/>
      <c r="AI2397" s="88"/>
      <c r="AJ2397" s="88"/>
      <c r="AK2397" s="88" t="s">
        <v>12461</v>
      </c>
      <c r="AL2397" s="88" t="s">
        <v>12462</v>
      </c>
      <c r="AM2397" s="88" t="s">
        <v>12461</v>
      </c>
      <c r="AN2397" s="88">
        <v>0</v>
      </c>
      <c r="AO2397" s="88" t="s">
        <v>11967</v>
      </c>
      <c r="AP2397" s="88" t="b">
        <v>0</v>
      </c>
      <c r="AQ2397" s="88" t="b">
        <v>0</v>
      </c>
      <c r="AR2397" s="88"/>
      <c r="AS2397" s="88" t="b">
        <v>0</v>
      </c>
      <c r="AT2397" s="88">
        <v>4</v>
      </c>
      <c r="AU2397" s="88">
        <v>1</v>
      </c>
    </row>
    <row r="2398" spans="1:47" ht="15" customHeight="1" x14ac:dyDescent="0.3">
      <c r="A2398" s="46" t="s">
        <v>1612</v>
      </c>
      <c r="B2398" s="46" t="s">
        <v>839</v>
      </c>
      <c r="C2398" s="50"/>
      <c r="D2398" s="51"/>
      <c r="E2398" s="81"/>
      <c r="F2398" s="52"/>
      <c r="G2398" s="50"/>
      <c r="H2398" s="54"/>
      <c r="I2398" s="53"/>
      <c r="J2398" s="53"/>
      <c r="K2398" s="65"/>
      <c r="L2398" s="79"/>
      <c r="M2398" s="79"/>
      <c r="N2398" s="60"/>
      <c r="O2398" s="88" t="s">
        <v>1697</v>
      </c>
      <c r="P2398" s="83">
        <v>45033.522766203707</v>
      </c>
      <c r="Q2398" s="88" t="s">
        <v>12463</v>
      </c>
      <c r="R2398" s="88"/>
      <c r="S2398" s="88" t="s">
        <v>12464</v>
      </c>
      <c r="T2398" s="88" t="s">
        <v>4674</v>
      </c>
      <c r="U2398" s="88" t="s">
        <v>12465</v>
      </c>
      <c r="V2398" s="88" t="s">
        <v>12466</v>
      </c>
      <c r="W2398" s="78" t="s">
        <v>12467</v>
      </c>
      <c r="X2398" s="83">
        <v>45033.522766203707</v>
      </c>
      <c r="Y2398" s="88" t="s">
        <v>1692</v>
      </c>
      <c r="Z2398" s="88" t="b">
        <v>0</v>
      </c>
      <c r="AA2398" s="88" t="b">
        <v>0</v>
      </c>
      <c r="AB2398" s="88"/>
      <c r="AC2398" s="88">
        <v>14</v>
      </c>
      <c r="AD2398" s="88">
        <v>0</v>
      </c>
      <c r="AE2398" s="88" t="s">
        <v>1693</v>
      </c>
      <c r="AF2398" s="88" t="b">
        <v>0</v>
      </c>
      <c r="AG2398" s="88" t="b">
        <v>0</v>
      </c>
      <c r="AH2398" s="88"/>
      <c r="AI2398" s="88"/>
      <c r="AJ2398" s="88"/>
      <c r="AK2398" s="88" t="s">
        <v>11967</v>
      </c>
      <c r="AL2398" s="88" t="s">
        <v>12087</v>
      </c>
      <c r="AM2398" s="88" t="s">
        <v>11967</v>
      </c>
      <c r="AN2398" s="88">
        <v>0</v>
      </c>
      <c r="AO2398" s="88" t="s">
        <v>11967</v>
      </c>
      <c r="AP2398" s="88" t="b">
        <v>0</v>
      </c>
      <c r="AQ2398" s="88" t="b">
        <v>0</v>
      </c>
      <c r="AR2398" s="88"/>
      <c r="AS2398" s="88" t="b">
        <v>0</v>
      </c>
      <c r="AT2398" s="88">
        <v>0</v>
      </c>
      <c r="AU2398" s="88">
        <v>1</v>
      </c>
    </row>
    <row r="2399" spans="1:47" ht="15" customHeight="1" x14ac:dyDescent="0.3">
      <c r="A2399" s="46" t="s">
        <v>1612</v>
      </c>
      <c r="B2399" s="46" t="s">
        <v>1613</v>
      </c>
      <c r="C2399" s="50"/>
      <c r="D2399" s="51"/>
      <c r="E2399" s="81"/>
      <c r="F2399" s="52"/>
      <c r="G2399" s="50"/>
      <c r="H2399" s="54"/>
      <c r="I2399" s="53"/>
      <c r="J2399" s="53"/>
      <c r="K2399" s="65"/>
      <c r="L2399" s="79"/>
      <c r="M2399" s="79"/>
      <c r="N2399" s="60"/>
      <c r="O2399" s="88" t="s">
        <v>1686</v>
      </c>
      <c r="P2399" s="83">
        <v>45033.932430555556</v>
      </c>
      <c r="Q2399" s="88" t="s">
        <v>12468</v>
      </c>
      <c r="R2399" s="88"/>
      <c r="S2399" s="88" t="s">
        <v>12461</v>
      </c>
      <c r="T2399" s="88" t="s">
        <v>4674</v>
      </c>
      <c r="U2399" s="88" t="s">
        <v>12465</v>
      </c>
      <c r="V2399" s="88" t="s">
        <v>12462</v>
      </c>
      <c r="W2399" s="78" t="s">
        <v>12469</v>
      </c>
      <c r="X2399" s="83">
        <v>45033.932430555556</v>
      </c>
      <c r="Y2399" s="88" t="s">
        <v>1692</v>
      </c>
      <c r="Z2399" s="88" t="b">
        <v>0</v>
      </c>
      <c r="AA2399" s="88" t="b">
        <v>0</v>
      </c>
      <c r="AB2399" s="88"/>
      <c r="AC2399" s="88">
        <v>3</v>
      </c>
      <c r="AD2399" s="88">
        <v>0</v>
      </c>
      <c r="AE2399" s="88" t="s">
        <v>1693</v>
      </c>
      <c r="AF2399" s="88" t="b">
        <v>0</v>
      </c>
      <c r="AG2399" s="88" t="b">
        <v>0</v>
      </c>
      <c r="AH2399" s="88"/>
      <c r="AI2399" s="88"/>
      <c r="AJ2399" s="88"/>
      <c r="AK2399" s="88" t="s">
        <v>12470</v>
      </c>
      <c r="AL2399" s="88" t="s">
        <v>12471</v>
      </c>
      <c r="AM2399" s="88" t="s">
        <v>12470</v>
      </c>
      <c r="AN2399" s="88">
        <v>1</v>
      </c>
      <c r="AO2399" s="88" t="s">
        <v>11967</v>
      </c>
      <c r="AP2399" s="88" t="b">
        <v>0</v>
      </c>
      <c r="AQ2399" s="88" t="b">
        <v>0</v>
      </c>
      <c r="AR2399" s="88"/>
      <c r="AS2399" s="88" t="b">
        <v>0</v>
      </c>
      <c r="AT2399" s="88">
        <v>3</v>
      </c>
      <c r="AU2399" s="88">
        <v>2</v>
      </c>
    </row>
    <row r="2400" spans="1:47" ht="15" customHeight="1" x14ac:dyDescent="0.3">
      <c r="A2400" s="46" t="s">
        <v>1613</v>
      </c>
      <c r="B2400" s="46" t="s">
        <v>1612</v>
      </c>
      <c r="C2400" s="50"/>
      <c r="D2400" s="51"/>
      <c r="E2400" s="81"/>
      <c r="F2400" s="52"/>
      <c r="G2400" s="50"/>
      <c r="H2400" s="54"/>
      <c r="I2400" s="53"/>
      <c r="J2400" s="53"/>
      <c r="K2400" s="65"/>
      <c r="L2400" s="79"/>
      <c r="M2400" s="79"/>
      <c r="N2400" s="60"/>
      <c r="O2400" s="88" t="s">
        <v>1686</v>
      </c>
      <c r="P2400" s="83">
        <v>45033.918368055558</v>
      </c>
      <c r="Q2400" s="88" t="s">
        <v>12472</v>
      </c>
      <c r="R2400" s="88"/>
      <c r="S2400" s="88" t="s">
        <v>12470</v>
      </c>
      <c r="T2400" s="88" t="s">
        <v>4674</v>
      </c>
      <c r="U2400" s="88" t="s">
        <v>1613</v>
      </c>
      <c r="V2400" s="88" t="s">
        <v>12471</v>
      </c>
      <c r="W2400" s="78" t="s">
        <v>12473</v>
      </c>
      <c r="X2400" s="83">
        <v>45033.918368055558</v>
      </c>
      <c r="Y2400" s="88" t="s">
        <v>1692</v>
      </c>
      <c r="Z2400" s="88" t="b">
        <v>0</v>
      </c>
      <c r="AA2400" s="88" t="b">
        <v>0</v>
      </c>
      <c r="AB2400" s="88"/>
      <c r="AC2400" s="88">
        <v>2</v>
      </c>
      <c r="AD2400" s="88">
        <v>0</v>
      </c>
      <c r="AE2400" s="88" t="s">
        <v>1693</v>
      </c>
      <c r="AF2400" s="88" t="b">
        <v>0</v>
      </c>
      <c r="AG2400" s="88" t="b">
        <v>0</v>
      </c>
      <c r="AH2400" s="88"/>
      <c r="AI2400" s="88"/>
      <c r="AJ2400" s="88"/>
      <c r="AK2400" s="88" t="s">
        <v>12474</v>
      </c>
      <c r="AL2400" s="88" t="s">
        <v>12475</v>
      </c>
      <c r="AM2400" s="88" t="s">
        <v>12474</v>
      </c>
      <c r="AN2400" s="88">
        <v>1</v>
      </c>
      <c r="AO2400" s="88" t="s">
        <v>11967</v>
      </c>
      <c r="AP2400" s="88" t="b">
        <v>0</v>
      </c>
      <c r="AQ2400" s="88" t="b">
        <v>0</v>
      </c>
      <c r="AR2400" s="88"/>
      <c r="AS2400" s="88" t="b">
        <v>0</v>
      </c>
      <c r="AT2400" s="88">
        <v>2</v>
      </c>
      <c r="AU2400" s="88">
        <v>1</v>
      </c>
    </row>
    <row r="2401" spans="1:47" ht="15" customHeight="1" x14ac:dyDescent="0.3">
      <c r="A2401" s="46" t="s">
        <v>1612</v>
      </c>
      <c r="B2401" s="46" t="s">
        <v>1613</v>
      </c>
      <c r="C2401" s="50"/>
      <c r="D2401" s="51"/>
      <c r="E2401" s="81"/>
      <c r="F2401" s="52"/>
      <c r="G2401" s="50"/>
      <c r="H2401" s="54"/>
      <c r="I2401" s="53"/>
      <c r="J2401" s="53"/>
      <c r="K2401" s="65"/>
      <c r="L2401" s="79"/>
      <c r="M2401" s="79"/>
      <c r="N2401" s="60"/>
      <c r="O2401" s="88" t="s">
        <v>1686</v>
      </c>
      <c r="P2401" s="83">
        <v>45033.889710648145</v>
      </c>
      <c r="Q2401" s="88" t="s">
        <v>12476</v>
      </c>
      <c r="R2401" s="88"/>
      <c r="S2401" s="88" t="s">
        <v>12474</v>
      </c>
      <c r="T2401" s="88" t="s">
        <v>4674</v>
      </c>
      <c r="U2401" s="88" t="s">
        <v>12465</v>
      </c>
      <c r="V2401" s="88" t="s">
        <v>12475</v>
      </c>
      <c r="W2401" s="78" t="s">
        <v>12477</v>
      </c>
      <c r="X2401" s="83">
        <v>45033.889710648145</v>
      </c>
      <c r="Y2401" s="88" t="s">
        <v>1692</v>
      </c>
      <c r="Z2401" s="88" t="b">
        <v>0</v>
      </c>
      <c r="AA2401" s="88" t="b">
        <v>0</v>
      </c>
      <c r="AB2401" s="88"/>
      <c r="AC2401" s="88">
        <v>5</v>
      </c>
      <c r="AD2401" s="88">
        <v>0</v>
      </c>
      <c r="AE2401" s="88" t="s">
        <v>1693</v>
      </c>
      <c r="AF2401" s="88" t="b">
        <v>0</v>
      </c>
      <c r="AG2401" s="88" t="b">
        <v>0</v>
      </c>
      <c r="AH2401" s="88"/>
      <c r="AI2401" s="88"/>
      <c r="AJ2401" s="88"/>
      <c r="AK2401" s="88" t="s">
        <v>12478</v>
      </c>
      <c r="AL2401" s="88" t="s">
        <v>12479</v>
      </c>
      <c r="AM2401" s="88" t="s">
        <v>12478</v>
      </c>
      <c r="AN2401" s="88">
        <v>1</v>
      </c>
      <c r="AO2401" s="88" t="s">
        <v>11967</v>
      </c>
      <c r="AP2401" s="88" t="b">
        <v>0</v>
      </c>
      <c r="AQ2401" s="88" t="b">
        <v>0</v>
      </c>
      <c r="AR2401" s="88"/>
      <c r="AS2401" s="88" t="b">
        <v>0</v>
      </c>
      <c r="AT2401" s="88">
        <v>1</v>
      </c>
      <c r="AU2401" s="88">
        <v>2</v>
      </c>
    </row>
    <row r="2402" spans="1:47" ht="15" customHeight="1" x14ac:dyDescent="0.3">
      <c r="A2402" s="46" t="s">
        <v>1582</v>
      </c>
      <c r="B2402" s="46" t="s">
        <v>1613</v>
      </c>
      <c r="C2402" s="50"/>
      <c r="D2402" s="51"/>
      <c r="E2402" s="81"/>
      <c r="F2402" s="52"/>
      <c r="G2402" s="50"/>
      <c r="H2402" s="54"/>
      <c r="I2402" s="53"/>
      <c r="J2402" s="53"/>
      <c r="K2402" s="65"/>
      <c r="L2402" s="79"/>
      <c r="M2402" s="79"/>
      <c r="N2402" s="60"/>
      <c r="O2402" s="88" t="s">
        <v>1686</v>
      </c>
      <c r="P2402" s="83">
        <v>45033.968263888892</v>
      </c>
      <c r="Q2402" s="88" t="s">
        <v>12480</v>
      </c>
      <c r="R2402" s="88"/>
      <c r="S2402" s="88" t="s">
        <v>12481</v>
      </c>
      <c r="T2402" s="88" t="s">
        <v>4674</v>
      </c>
      <c r="U2402" s="88" t="s">
        <v>1582</v>
      </c>
      <c r="V2402" s="88" t="s">
        <v>12482</v>
      </c>
      <c r="W2402" s="78" t="s">
        <v>12483</v>
      </c>
      <c r="X2402" s="83">
        <v>45033.968263888892</v>
      </c>
      <c r="Y2402" s="88" t="s">
        <v>1692</v>
      </c>
      <c r="Z2402" s="88" t="b">
        <v>0</v>
      </c>
      <c r="AA2402" s="88" t="b">
        <v>0</v>
      </c>
      <c r="AB2402" s="88"/>
      <c r="AC2402" s="88">
        <v>2</v>
      </c>
      <c r="AD2402" s="88">
        <v>0</v>
      </c>
      <c r="AE2402" s="88" t="s">
        <v>1693</v>
      </c>
      <c r="AF2402" s="88" t="b">
        <v>0</v>
      </c>
      <c r="AG2402" s="88" t="b">
        <v>0</v>
      </c>
      <c r="AH2402" s="88"/>
      <c r="AI2402" s="88"/>
      <c r="AJ2402" s="88"/>
      <c r="AK2402" s="88" t="s">
        <v>12478</v>
      </c>
      <c r="AL2402" s="88" t="s">
        <v>12479</v>
      </c>
      <c r="AM2402" s="88" t="s">
        <v>12478</v>
      </c>
      <c r="AN2402" s="88">
        <v>0</v>
      </c>
      <c r="AO2402" s="88" t="s">
        <v>11967</v>
      </c>
      <c r="AP2402" s="88" t="b">
        <v>0</v>
      </c>
      <c r="AQ2402" s="88" t="b">
        <v>0</v>
      </c>
      <c r="AR2402" s="88"/>
      <c r="AS2402" s="88" t="b">
        <v>0</v>
      </c>
      <c r="AT2402" s="88">
        <v>1</v>
      </c>
      <c r="AU2402" s="88">
        <v>1</v>
      </c>
    </row>
    <row r="2403" spans="1:47" ht="15" customHeight="1" x14ac:dyDescent="0.3">
      <c r="A2403" s="46" t="s">
        <v>1613</v>
      </c>
      <c r="B2403" s="46" t="s">
        <v>839</v>
      </c>
      <c r="C2403" s="50"/>
      <c r="D2403" s="51"/>
      <c r="E2403" s="81"/>
      <c r="F2403" s="52"/>
      <c r="G2403" s="50"/>
      <c r="H2403" s="54"/>
      <c r="I2403" s="53"/>
      <c r="J2403" s="53"/>
      <c r="K2403" s="65"/>
      <c r="L2403" s="79"/>
      <c r="M2403" s="79"/>
      <c r="N2403" s="60"/>
      <c r="O2403" s="88" t="s">
        <v>1697</v>
      </c>
      <c r="P2403" s="83">
        <v>45033.79378472222</v>
      </c>
      <c r="Q2403" s="88" t="s">
        <v>12484</v>
      </c>
      <c r="R2403" s="88"/>
      <c r="S2403" s="88" t="s">
        <v>12478</v>
      </c>
      <c r="T2403" s="88" t="s">
        <v>4674</v>
      </c>
      <c r="U2403" s="88" t="s">
        <v>1613</v>
      </c>
      <c r="V2403" s="88" t="s">
        <v>12479</v>
      </c>
      <c r="W2403" s="78" t="s">
        <v>12485</v>
      </c>
      <c r="X2403" s="83">
        <v>45033.79378472222</v>
      </c>
      <c r="Y2403" s="88" t="s">
        <v>1692</v>
      </c>
      <c r="Z2403" s="88" t="b">
        <v>0</v>
      </c>
      <c r="AA2403" s="88" t="b">
        <v>0</v>
      </c>
      <c r="AB2403" s="88"/>
      <c r="AC2403" s="88">
        <v>4</v>
      </c>
      <c r="AD2403" s="88">
        <v>0</v>
      </c>
      <c r="AE2403" s="88" t="s">
        <v>1693</v>
      </c>
      <c r="AF2403" s="88" t="b">
        <v>0</v>
      </c>
      <c r="AG2403" s="88" t="b">
        <v>0</v>
      </c>
      <c r="AH2403" s="88"/>
      <c r="AI2403" s="88"/>
      <c r="AJ2403" s="88"/>
      <c r="AK2403" s="88" t="s">
        <v>11967</v>
      </c>
      <c r="AL2403" s="88" t="s">
        <v>12087</v>
      </c>
      <c r="AM2403" s="88" t="s">
        <v>11967</v>
      </c>
      <c r="AN2403" s="88">
        <v>2</v>
      </c>
      <c r="AO2403" s="88" t="s">
        <v>11967</v>
      </c>
      <c r="AP2403" s="88" t="b">
        <v>0</v>
      </c>
      <c r="AQ2403" s="88" t="b">
        <v>0</v>
      </c>
      <c r="AR2403" s="88"/>
      <c r="AS2403" s="88" t="b">
        <v>0</v>
      </c>
      <c r="AT2403" s="88">
        <v>0</v>
      </c>
      <c r="AU2403" s="88">
        <v>1</v>
      </c>
    </row>
    <row r="2404" spans="1:47" ht="15" customHeight="1" x14ac:dyDescent="0.3">
      <c r="A2404" s="46" t="s">
        <v>1614</v>
      </c>
      <c r="B2404" s="46" t="s">
        <v>839</v>
      </c>
      <c r="C2404" s="50"/>
      <c r="D2404" s="51"/>
      <c r="E2404" s="81"/>
      <c r="F2404" s="52"/>
      <c r="G2404" s="50"/>
      <c r="H2404" s="54"/>
      <c r="I2404" s="53"/>
      <c r="J2404" s="53"/>
      <c r="K2404" s="65"/>
      <c r="L2404" s="79"/>
      <c r="M2404" s="79"/>
      <c r="N2404" s="60"/>
      <c r="O2404" s="88" t="s">
        <v>1697</v>
      </c>
      <c r="P2404" s="83">
        <v>45033.921655092592</v>
      </c>
      <c r="Q2404" s="88" t="s">
        <v>12486</v>
      </c>
      <c r="R2404" s="88"/>
      <c r="S2404" s="88" t="s">
        <v>12487</v>
      </c>
      <c r="T2404" s="88" t="s">
        <v>4674</v>
      </c>
      <c r="U2404" s="88" t="s">
        <v>1614</v>
      </c>
      <c r="V2404" s="88" t="s">
        <v>12488</v>
      </c>
      <c r="W2404" s="78" t="s">
        <v>12489</v>
      </c>
      <c r="X2404" s="83">
        <v>45033.921655092592</v>
      </c>
      <c r="Y2404" s="88" t="s">
        <v>1692</v>
      </c>
      <c r="Z2404" s="88" t="b">
        <v>0</v>
      </c>
      <c r="AA2404" s="88" t="b">
        <v>0</v>
      </c>
      <c r="AB2404" s="88"/>
      <c r="AC2404" s="88">
        <v>2</v>
      </c>
      <c r="AD2404" s="88">
        <v>0</v>
      </c>
      <c r="AE2404" s="88" t="s">
        <v>1693</v>
      </c>
      <c r="AF2404" s="88" t="b">
        <v>0</v>
      </c>
      <c r="AG2404" s="88" t="b">
        <v>0</v>
      </c>
      <c r="AH2404" s="88"/>
      <c r="AI2404" s="88"/>
      <c r="AJ2404" s="88"/>
      <c r="AK2404" s="88" t="s">
        <v>11967</v>
      </c>
      <c r="AL2404" s="88" t="s">
        <v>12087</v>
      </c>
      <c r="AM2404" s="88" t="s">
        <v>11967</v>
      </c>
      <c r="AN2404" s="88">
        <v>0</v>
      </c>
      <c r="AO2404" s="88" t="s">
        <v>11967</v>
      </c>
      <c r="AP2404" s="88" t="b">
        <v>0</v>
      </c>
      <c r="AQ2404" s="88" t="b">
        <v>0</v>
      </c>
      <c r="AR2404" s="88"/>
      <c r="AS2404" s="88" t="b">
        <v>0</v>
      </c>
      <c r="AT2404" s="88">
        <v>0</v>
      </c>
      <c r="AU2404" s="88">
        <v>1</v>
      </c>
    </row>
    <row r="2405" spans="1:47" ht="15" customHeight="1" x14ac:dyDescent="0.3">
      <c r="A2405" s="46" t="s">
        <v>1615</v>
      </c>
      <c r="B2405" s="46" t="s">
        <v>839</v>
      </c>
      <c r="C2405" s="50"/>
      <c r="D2405" s="51"/>
      <c r="E2405" s="81"/>
      <c r="F2405" s="52"/>
      <c r="G2405" s="50"/>
      <c r="H2405" s="54"/>
      <c r="I2405" s="53"/>
      <c r="J2405" s="53"/>
      <c r="K2405" s="65"/>
      <c r="L2405" s="79"/>
      <c r="M2405" s="79"/>
      <c r="N2405" s="60"/>
      <c r="O2405" s="88" t="s">
        <v>1697</v>
      </c>
      <c r="P2405" s="83">
        <v>45033.939189814817</v>
      </c>
      <c r="Q2405" s="88" t="s">
        <v>12490</v>
      </c>
      <c r="R2405" s="88"/>
      <c r="S2405" s="88" t="s">
        <v>12491</v>
      </c>
      <c r="T2405" s="88" t="s">
        <v>4674</v>
      </c>
      <c r="U2405" s="88" t="s">
        <v>12492</v>
      </c>
      <c r="V2405" s="88" t="s">
        <v>12493</v>
      </c>
      <c r="W2405" s="78" t="s">
        <v>12494</v>
      </c>
      <c r="X2405" s="83">
        <v>45033.939189814817</v>
      </c>
      <c r="Y2405" s="88" t="s">
        <v>1692</v>
      </c>
      <c r="Z2405" s="88" t="b">
        <v>0</v>
      </c>
      <c r="AA2405" s="88" t="b">
        <v>0</v>
      </c>
      <c r="AB2405" s="88"/>
      <c r="AC2405" s="88">
        <v>1</v>
      </c>
      <c r="AD2405" s="88">
        <v>0</v>
      </c>
      <c r="AE2405" s="88" t="s">
        <v>1693</v>
      </c>
      <c r="AF2405" s="88" t="b">
        <v>0</v>
      </c>
      <c r="AG2405" s="88" t="b">
        <v>0</v>
      </c>
      <c r="AH2405" s="88"/>
      <c r="AI2405" s="88"/>
      <c r="AJ2405" s="88"/>
      <c r="AK2405" s="88" t="s">
        <v>11967</v>
      </c>
      <c r="AL2405" s="88" t="s">
        <v>12087</v>
      </c>
      <c r="AM2405" s="88" t="s">
        <v>11967</v>
      </c>
      <c r="AN2405" s="88">
        <v>0</v>
      </c>
      <c r="AO2405" s="88" t="s">
        <v>11967</v>
      </c>
      <c r="AP2405" s="88" t="b">
        <v>0</v>
      </c>
      <c r="AQ2405" s="88" t="b">
        <v>0</v>
      </c>
      <c r="AR2405" s="88"/>
      <c r="AS2405" s="88" t="b">
        <v>0</v>
      </c>
      <c r="AT2405" s="88">
        <v>0</v>
      </c>
      <c r="AU2405" s="88">
        <v>1</v>
      </c>
    </row>
    <row r="2406" spans="1:47" ht="15" customHeight="1" x14ac:dyDescent="0.3">
      <c r="A2406" s="46" t="s">
        <v>1616</v>
      </c>
      <c r="B2406" s="46" t="s">
        <v>839</v>
      </c>
      <c r="C2406" s="50"/>
      <c r="D2406" s="51"/>
      <c r="E2406" s="81"/>
      <c r="F2406" s="52"/>
      <c r="G2406" s="50"/>
      <c r="H2406" s="54"/>
      <c r="I2406" s="53"/>
      <c r="J2406" s="53"/>
      <c r="K2406" s="65"/>
      <c r="L2406" s="79"/>
      <c r="M2406" s="79"/>
      <c r="N2406" s="60"/>
      <c r="O2406" s="88" t="s">
        <v>1697</v>
      </c>
      <c r="P2406" s="83">
        <v>45033.944143518522</v>
      </c>
      <c r="Q2406" s="88" t="s">
        <v>12495</v>
      </c>
      <c r="R2406" s="88"/>
      <c r="S2406" s="88" t="s">
        <v>12496</v>
      </c>
      <c r="T2406" s="88" t="s">
        <v>4674</v>
      </c>
      <c r="U2406" s="88" t="s">
        <v>1616</v>
      </c>
      <c r="V2406" s="88" t="s">
        <v>12497</v>
      </c>
      <c r="W2406" s="78" t="s">
        <v>12498</v>
      </c>
      <c r="X2406" s="83">
        <v>45033.944143518522</v>
      </c>
      <c r="Y2406" s="88" t="s">
        <v>1692</v>
      </c>
      <c r="Z2406" s="88" t="b">
        <v>0</v>
      </c>
      <c r="AA2406" s="88" t="b">
        <v>0</v>
      </c>
      <c r="AB2406" s="88"/>
      <c r="AC2406" s="88">
        <v>2</v>
      </c>
      <c r="AD2406" s="88">
        <v>0</v>
      </c>
      <c r="AE2406" s="88" t="s">
        <v>1693</v>
      </c>
      <c r="AF2406" s="88" t="b">
        <v>0</v>
      </c>
      <c r="AG2406" s="88" t="b">
        <v>0</v>
      </c>
      <c r="AH2406" s="88"/>
      <c r="AI2406" s="88"/>
      <c r="AJ2406" s="88"/>
      <c r="AK2406" s="88" t="s">
        <v>11967</v>
      </c>
      <c r="AL2406" s="88" t="s">
        <v>12087</v>
      </c>
      <c r="AM2406" s="88" t="s">
        <v>11967</v>
      </c>
      <c r="AN2406" s="88">
        <v>0</v>
      </c>
      <c r="AO2406" s="88" t="s">
        <v>11967</v>
      </c>
      <c r="AP2406" s="88" t="b">
        <v>0</v>
      </c>
      <c r="AQ2406" s="88" t="b">
        <v>0</v>
      </c>
      <c r="AR2406" s="88"/>
      <c r="AS2406" s="88" t="b">
        <v>0</v>
      </c>
      <c r="AT2406" s="88">
        <v>0</v>
      </c>
      <c r="AU2406" s="88">
        <v>1</v>
      </c>
    </row>
    <row r="2407" spans="1:47" ht="15" customHeight="1" x14ac:dyDescent="0.3">
      <c r="A2407" s="46" t="s">
        <v>1617</v>
      </c>
      <c r="B2407" s="46" t="s">
        <v>839</v>
      </c>
      <c r="C2407" s="50"/>
      <c r="D2407" s="51"/>
      <c r="E2407" s="81"/>
      <c r="F2407" s="52"/>
      <c r="G2407" s="50"/>
      <c r="H2407" s="54"/>
      <c r="I2407" s="53"/>
      <c r="J2407" s="53"/>
      <c r="K2407" s="65"/>
      <c r="L2407" s="79"/>
      <c r="M2407" s="79"/>
      <c r="N2407" s="60"/>
      <c r="O2407" s="88" t="s">
        <v>1697</v>
      </c>
      <c r="P2407" s="83">
        <v>45033.94568287037</v>
      </c>
      <c r="Q2407" s="88" t="s">
        <v>12499</v>
      </c>
      <c r="R2407" s="88"/>
      <c r="S2407" s="88" t="s">
        <v>12500</v>
      </c>
      <c r="T2407" s="88" t="s">
        <v>4674</v>
      </c>
      <c r="U2407" s="88" t="s">
        <v>12501</v>
      </c>
      <c r="V2407" s="88" t="s">
        <v>12502</v>
      </c>
      <c r="W2407" s="78" t="s">
        <v>12503</v>
      </c>
      <c r="X2407" s="83">
        <v>45033.94568287037</v>
      </c>
      <c r="Y2407" s="88" t="s">
        <v>1692</v>
      </c>
      <c r="Z2407" s="88" t="b">
        <v>0</v>
      </c>
      <c r="AA2407" s="88" t="b">
        <v>0</v>
      </c>
      <c r="AB2407" s="88"/>
      <c r="AC2407" s="88">
        <v>1</v>
      </c>
      <c r="AD2407" s="88">
        <v>0</v>
      </c>
      <c r="AE2407" s="88" t="s">
        <v>1693</v>
      </c>
      <c r="AF2407" s="88" t="b">
        <v>0</v>
      </c>
      <c r="AG2407" s="88" t="b">
        <v>0</v>
      </c>
      <c r="AH2407" s="88"/>
      <c r="AI2407" s="88"/>
      <c r="AJ2407" s="88"/>
      <c r="AK2407" s="88" t="s">
        <v>11967</v>
      </c>
      <c r="AL2407" s="88" t="s">
        <v>12087</v>
      </c>
      <c r="AM2407" s="88" t="s">
        <v>11967</v>
      </c>
      <c r="AN2407" s="88">
        <v>0</v>
      </c>
      <c r="AO2407" s="88" t="s">
        <v>11967</v>
      </c>
      <c r="AP2407" s="88" t="b">
        <v>0</v>
      </c>
      <c r="AQ2407" s="88" t="b">
        <v>0</v>
      </c>
      <c r="AR2407" s="88"/>
      <c r="AS2407" s="88" t="b">
        <v>0</v>
      </c>
      <c r="AT2407" s="88">
        <v>0</v>
      </c>
      <c r="AU2407" s="88">
        <v>1</v>
      </c>
    </row>
    <row r="2408" spans="1:47" ht="15" customHeight="1" x14ac:dyDescent="0.3">
      <c r="A2408" s="46" t="s">
        <v>1436</v>
      </c>
      <c r="B2408" s="46" t="s">
        <v>839</v>
      </c>
      <c r="C2408" s="50"/>
      <c r="D2408" s="51"/>
      <c r="E2408" s="81"/>
      <c r="F2408" s="52"/>
      <c r="G2408" s="50"/>
      <c r="H2408" s="54"/>
      <c r="I2408" s="53"/>
      <c r="J2408" s="53"/>
      <c r="K2408" s="65"/>
      <c r="L2408" s="79"/>
      <c r="M2408" s="79"/>
      <c r="N2408" s="60"/>
      <c r="O2408" s="88" t="s">
        <v>1697</v>
      </c>
      <c r="P2408" s="83">
        <v>45033.983402777776</v>
      </c>
      <c r="Q2408" s="88" t="s">
        <v>12504</v>
      </c>
      <c r="R2408" s="88"/>
      <c r="S2408" s="88" t="s">
        <v>12505</v>
      </c>
      <c r="T2408" s="88" t="s">
        <v>4674</v>
      </c>
      <c r="U2408" s="88" t="s">
        <v>10705</v>
      </c>
      <c r="V2408" s="88" t="s">
        <v>12506</v>
      </c>
      <c r="W2408" s="78" t="s">
        <v>12507</v>
      </c>
      <c r="X2408" s="83">
        <v>45033.983402777776</v>
      </c>
      <c r="Y2408" s="88" t="s">
        <v>1692</v>
      </c>
      <c r="Z2408" s="88" t="b">
        <v>0</v>
      </c>
      <c r="AA2408" s="88" t="b">
        <v>0</v>
      </c>
      <c r="AB2408" s="88"/>
      <c r="AC2408" s="88">
        <v>1</v>
      </c>
      <c r="AD2408" s="88">
        <v>0</v>
      </c>
      <c r="AE2408" s="88" t="s">
        <v>1693</v>
      </c>
      <c r="AF2408" s="88" t="b">
        <v>0</v>
      </c>
      <c r="AG2408" s="88" t="b">
        <v>0</v>
      </c>
      <c r="AH2408" s="88"/>
      <c r="AI2408" s="88"/>
      <c r="AJ2408" s="88"/>
      <c r="AK2408" s="88" t="s">
        <v>11967</v>
      </c>
      <c r="AL2408" s="88" t="s">
        <v>12087</v>
      </c>
      <c r="AM2408" s="88" t="s">
        <v>11967</v>
      </c>
      <c r="AN2408" s="88">
        <v>0</v>
      </c>
      <c r="AO2408" s="88" t="s">
        <v>11967</v>
      </c>
      <c r="AP2408" s="88" t="b">
        <v>0</v>
      </c>
      <c r="AQ2408" s="88" t="b">
        <v>0</v>
      </c>
      <c r="AR2408" s="88"/>
      <c r="AS2408" s="88" t="b">
        <v>0</v>
      </c>
      <c r="AT2408" s="88">
        <v>0</v>
      </c>
      <c r="AU2408" s="88">
        <v>1</v>
      </c>
    </row>
    <row r="2409" spans="1:47" ht="15" customHeight="1" x14ac:dyDescent="0.3">
      <c r="A2409" s="46" t="s">
        <v>1618</v>
      </c>
      <c r="B2409" s="46" t="s">
        <v>839</v>
      </c>
      <c r="C2409" s="50"/>
      <c r="D2409" s="51"/>
      <c r="E2409" s="81"/>
      <c r="F2409" s="52"/>
      <c r="G2409" s="50"/>
      <c r="H2409" s="54"/>
      <c r="I2409" s="53"/>
      <c r="J2409" s="53"/>
      <c r="K2409" s="65"/>
      <c r="L2409" s="79"/>
      <c r="M2409" s="79"/>
      <c r="N2409" s="60"/>
      <c r="O2409" s="88" t="s">
        <v>1697</v>
      </c>
      <c r="P2409" s="83">
        <v>45034.026643518519</v>
      </c>
      <c r="Q2409" s="88" t="s">
        <v>12508</v>
      </c>
      <c r="R2409" s="88"/>
      <c r="S2409" s="88" t="s">
        <v>12509</v>
      </c>
      <c r="T2409" s="88" t="s">
        <v>4674</v>
      </c>
      <c r="U2409" s="88" t="s">
        <v>1618</v>
      </c>
      <c r="V2409" s="88" t="s">
        <v>12510</v>
      </c>
      <c r="W2409" s="78" t="s">
        <v>12511</v>
      </c>
      <c r="X2409" s="83">
        <v>45034.026643518519</v>
      </c>
      <c r="Y2409" s="88" t="s">
        <v>1692</v>
      </c>
      <c r="Z2409" s="88" t="b">
        <v>0</v>
      </c>
      <c r="AA2409" s="88" t="b">
        <v>0</v>
      </c>
      <c r="AB2409" s="88"/>
      <c r="AC2409" s="88">
        <v>3</v>
      </c>
      <c r="AD2409" s="88">
        <v>0</v>
      </c>
      <c r="AE2409" s="88" t="s">
        <v>1693</v>
      </c>
      <c r="AF2409" s="88" t="b">
        <v>0</v>
      </c>
      <c r="AG2409" s="88" t="b">
        <v>0</v>
      </c>
      <c r="AH2409" s="88"/>
      <c r="AI2409" s="88"/>
      <c r="AJ2409" s="88"/>
      <c r="AK2409" s="88" t="s">
        <v>11967</v>
      </c>
      <c r="AL2409" s="88" t="s">
        <v>12087</v>
      </c>
      <c r="AM2409" s="88" t="s">
        <v>11967</v>
      </c>
      <c r="AN2409" s="88">
        <v>0</v>
      </c>
      <c r="AO2409" s="88" t="s">
        <v>11967</v>
      </c>
      <c r="AP2409" s="88" t="b">
        <v>0</v>
      </c>
      <c r="AQ2409" s="88" t="b">
        <v>0</v>
      </c>
      <c r="AR2409" s="88"/>
      <c r="AS2409" s="88" t="b">
        <v>0</v>
      </c>
      <c r="AT2409" s="88">
        <v>0</v>
      </c>
      <c r="AU2409" s="88">
        <v>1</v>
      </c>
    </row>
    <row r="2410" spans="1:47" ht="15" customHeight="1" x14ac:dyDescent="0.3">
      <c r="A2410" s="46" t="s">
        <v>839</v>
      </c>
      <c r="B2410" s="46" t="s">
        <v>839</v>
      </c>
      <c r="C2410" s="50"/>
      <c r="D2410" s="51"/>
      <c r="E2410" s="81"/>
      <c r="F2410" s="52"/>
      <c r="G2410" s="50"/>
      <c r="H2410" s="54"/>
      <c r="I2410" s="53"/>
      <c r="J2410" s="53"/>
      <c r="K2410" s="65"/>
      <c r="L2410" s="79"/>
      <c r="M2410" s="79"/>
      <c r="N2410" s="60"/>
      <c r="O2410" s="88" t="s">
        <v>1736</v>
      </c>
      <c r="P2410" s="83">
        <v>45033.501909722225</v>
      </c>
      <c r="Q2410" s="88"/>
      <c r="R2410" s="78" t="s">
        <v>12512</v>
      </c>
      <c r="S2410" s="88" t="s">
        <v>6136</v>
      </c>
      <c r="T2410" s="88" t="s">
        <v>6133</v>
      </c>
      <c r="U2410" s="88" t="s">
        <v>12163</v>
      </c>
      <c r="V2410" s="88" t="s">
        <v>6137</v>
      </c>
      <c r="W2410" s="78" t="s">
        <v>12513</v>
      </c>
      <c r="X2410" s="83">
        <v>45033.501909722225</v>
      </c>
      <c r="Y2410" s="88" t="s">
        <v>1692</v>
      </c>
      <c r="Z2410" s="88" t="b">
        <v>0</v>
      </c>
      <c r="AA2410" s="88" t="b">
        <v>0</v>
      </c>
      <c r="AB2410" s="88"/>
      <c r="AC2410" s="88">
        <v>5</v>
      </c>
      <c r="AD2410" s="88">
        <v>0</v>
      </c>
      <c r="AE2410" s="88" t="s">
        <v>1693</v>
      </c>
      <c r="AF2410" s="88" t="b">
        <v>0</v>
      </c>
      <c r="AG2410" s="88" t="b">
        <v>0</v>
      </c>
      <c r="AH2410" s="88" t="s">
        <v>12514</v>
      </c>
      <c r="AI2410" s="88" t="b">
        <v>0</v>
      </c>
      <c r="AJ2410" s="88">
        <v>1</v>
      </c>
      <c r="AK2410" s="88"/>
      <c r="AL2410" s="88"/>
      <c r="AM2410" s="88" t="s">
        <v>6136</v>
      </c>
      <c r="AN2410" s="88">
        <v>0</v>
      </c>
      <c r="AO2410" s="88"/>
      <c r="AP2410" s="88"/>
      <c r="AQ2410" s="88"/>
      <c r="AR2410" s="88"/>
      <c r="AS2410" s="88"/>
      <c r="AT2410" s="88"/>
      <c r="AU2410" s="88">
        <v>2</v>
      </c>
    </row>
    <row r="2411" spans="1:47" ht="15" customHeight="1" x14ac:dyDescent="0.3">
      <c r="A2411" s="46" t="s">
        <v>839</v>
      </c>
      <c r="B2411" s="46" t="s">
        <v>839</v>
      </c>
      <c r="C2411" s="50"/>
      <c r="D2411" s="51"/>
      <c r="E2411" s="81"/>
      <c r="F2411" s="52"/>
      <c r="G2411" s="50"/>
      <c r="H2411" s="54"/>
      <c r="I2411" s="53"/>
      <c r="J2411" s="53"/>
      <c r="K2411" s="65"/>
      <c r="L2411" s="79"/>
      <c r="M2411" s="79"/>
      <c r="N2411" s="60"/>
      <c r="O2411" s="88" t="s">
        <v>1736</v>
      </c>
      <c r="P2411" s="83">
        <v>45033.501643518517</v>
      </c>
      <c r="Q2411" s="88"/>
      <c r="R2411" s="78" t="s">
        <v>12512</v>
      </c>
      <c r="S2411" s="88" t="s">
        <v>11967</v>
      </c>
      <c r="T2411" s="88" t="s">
        <v>4674</v>
      </c>
      <c r="U2411" s="88" t="s">
        <v>12163</v>
      </c>
      <c r="V2411" s="88" t="s">
        <v>12087</v>
      </c>
      <c r="W2411" s="78" t="s">
        <v>12515</v>
      </c>
      <c r="X2411" s="83">
        <v>45033.501643518517</v>
      </c>
      <c r="Y2411" s="88" t="s">
        <v>1692</v>
      </c>
      <c r="Z2411" s="88" t="b">
        <v>0</v>
      </c>
      <c r="AA2411" s="88" t="b">
        <v>0</v>
      </c>
      <c r="AB2411" s="88"/>
      <c r="AC2411" s="88">
        <v>178</v>
      </c>
      <c r="AD2411" s="88">
        <v>15</v>
      </c>
      <c r="AE2411" s="88" t="s">
        <v>1693</v>
      </c>
      <c r="AF2411" s="88" t="b">
        <v>0</v>
      </c>
      <c r="AG2411" s="88" t="b">
        <v>0</v>
      </c>
      <c r="AH2411" s="88" t="s">
        <v>12514</v>
      </c>
      <c r="AI2411" s="88" t="b">
        <v>0</v>
      </c>
      <c r="AJ2411" s="88">
        <v>0.92</v>
      </c>
      <c r="AK2411" s="88"/>
      <c r="AL2411" s="88"/>
      <c r="AM2411" s="88" t="s">
        <v>11967</v>
      </c>
      <c r="AN2411" s="88">
        <v>0</v>
      </c>
      <c r="AO2411" s="88"/>
      <c r="AP2411" s="88"/>
      <c r="AQ2411" s="88"/>
      <c r="AR2411" s="88"/>
      <c r="AS2411" s="88"/>
      <c r="AT2411" s="88"/>
      <c r="AU2411" s="88">
        <v>2</v>
      </c>
    </row>
    <row r="2412" spans="1:47" ht="15" customHeight="1" x14ac:dyDescent="0.3">
      <c r="A2412" s="46" t="s">
        <v>1619</v>
      </c>
      <c r="B2412" s="46" t="s">
        <v>1619</v>
      </c>
      <c r="C2412" s="50"/>
      <c r="D2412" s="51"/>
      <c r="E2412" s="81"/>
      <c r="F2412" s="52"/>
      <c r="G2412" s="50"/>
      <c r="H2412" s="54"/>
      <c r="I2412" s="53"/>
      <c r="J2412" s="53"/>
      <c r="K2412" s="65"/>
      <c r="L2412" s="79"/>
      <c r="M2412" s="79"/>
      <c r="N2412" s="60"/>
      <c r="O2412" s="88" t="s">
        <v>1736</v>
      </c>
      <c r="P2412" s="83">
        <v>45034.010185185187</v>
      </c>
      <c r="Q2412" s="88" t="s">
        <v>12516</v>
      </c>
      <c r="R2412" s="88"/>
      <c r="S2412" s="88" t="s">
        <v>12517</v>
      </c>
      <c r="T2412" s="88" t="s">
        <v>1742</v>
      </c>
      <c r="U2412" s="88" t="s">
        <v>12518</v>
      </c>
      <c r="V2412" s="88" t="s">
        <v>12519</v>
      </c>
      <c r="W2412" s="78" t="s">
        <v>12520</v>
      </c>
      <c r="X2412" s="83">
        <v>45034.010185185187</v>
      </c>
      <c r="Y2412" s="88" t="s">
        <v>1692</v>
      </c>
      <c r="Z2412" s="88" t="b">
        <v>0</v>
      </c>
      <c r="AA2412" s="88" t="b">
        <v>0</v>
      </c>
      <c r="AB2412" s="88"/>
      <c r="AC2412" s="88">
        <v>1</v>
      </c>
      <c r="AD2412" s="88">
        <v>0</v>
      </c>
      <c r="AE2412" s="88" t="s">
        <v>1693</v>
      </c>
      <c r="AF2412" s="88" t="b">
        <v>0</v>
      </c>
      <c r="AG2412" s="88" t="b">
        <v>0</v>
      </c>
      <c r="AH2412" s="88" t="s">
        <v>12521</v>
      </c>
      <c r="AI2412" s="88" t="b">
        <v>0</v>
      </c>
      <c r="AJ2412" s="88">
        <v>1</v>
      </c>
      <c r="AK2412" s="88"/>
      <c r="AL2412" s="88"/>
      <c r="AM2412" s="88" t="s">
        <v>12517</v>
      </c>
      <c r="AN2412" s="88">
        <v>0</v>
      </c>
      <c r="AO2412" s="88"/>
      <c r="AP2412" s="88"/>
      <c r="AQ2412" s="88"/>
      <c r="AR2412" s="88"/>
      <c r="AS2412" s="88"/>
      <c r="AT2412" s="88"/>
      <c r="AU2412" s="88">
        <v>1</v>
      </c>
    </row>
    <row r="2413" spans="1:47" ht="15" customHeight="1" x14ac:dyDescent="0.3">
      <c r="A2413" s="46" t="s">
        <v>1508</v>
      </c>
      <c r="B2413" s="46" t="s">
        <v>1620</v>
      </c>
      <c r="C2413" s="50"/>
      <c r="D2413" s="51"/>
      <c r="E2413" s="81"/>
      <c r="F2413" s="52"/>
      <c r="G2413" s="50"/>
      <c r="H2413" s="54"/>
      <c r="I2413" s="53"/>
      <c r="J2413" s="53"/>
      <c r="K2413" s="65"/>
      <c r="L2413" s="79"/>
      <c r="M2413" s="79"/>
      <c r="N2413" s="60"/>
      <c r="O2413" s="88" t="s">
        <v>1686</v>
      </c>
      <c r="P2413" s="83">
        <v>45033.805185185185</v>
      </c>
      <c r="Q2413" s="88" t="s">
        <v>12522</v>
      </c>
      <c r="R2413" s="88"/>
      <c r="S2413" s="88" t="s">
        <v>12523</v>
      </c>
      <c r="T2413" s="88" t="s">
        <v>12524</v>
      </c>
      <c r="U2413" s="88" t="s">
        <v>1508</v>
      </c>
      <c r="V2413" s="88" t="s">
        <v>12525</v>
      </c>
      <c r="W2413" s="78" t="s">
        <v>12526</v>
      </c>
      <c r="X2413" s="83">
        <v>45033.805185185185</v>
      </c>
      <c r="Y2413" s="88" t="s">
        <v>1692</v>
      </c>
      <c r="Z2413" s="88" t="b">
        <v>0</v>
      </c>
      <c r="AA2413" s="88" t="b">
        <v>0</v>
      </c>
      <c r="AB2413" s="88"/>
      <c r="AC2413" s="88">
        <v>2</v>
      </c>
      <c r="AD2413" s="88">
        <v>0</v>
      </c>
      <c r="AE2413" s="88" t="s">
        <v>1693</v>
      </c>
      <c r="AF2413" s="88" t="b">
        <v>0</v>
      </c>
      <c r="AG2413" s="88" t="b">
        <v>0</v>
      </c>
      <c r="AH2413" s="88"/>
      <c r="AI2413" s="88"/>
      <c r="AJ2413" s="88"/>
      <c r="AK2413" s="88" t="s">
        <v>12527</v>
      </c>
      <c r="AL2413" s="88" t="s">
        <v>12528</v>
      </c>
      <c r="AM2413" s="88" t="s">
        <v>12527</v>
      </c>
      <c r="AN2413" s="88">
        <v>0</v>
      </c>
      <c r="AO2413" s="88" t="s">
        <v>12529</v>
      </c>
      <c r="AP2413" s="88" t="b">
        <v>1</v>
      </c>
      <c r="AQ2413" s="88" t="b">
        <v>0</v>
      </c>
      <c r="AR2413" s="88"/>
      <c r="AS2413" s="88" t="b">
        <v>0</v>
      </c>
      <c r="AT2413" s="88">
        <v>2</v>
      </c>
      <c r="AU2413" s="88">
        <v>1</v>
      </c>
    </row>
    <row r="2414" spans="1:47" ht="15" customHeight="1" x14ac:dyDescent="0.3">
      <c r="A2414" s="46" t="s">
        <v>1620</v>
      </c>
      <c r="B2414" s="46" t="s">
        <v>1508</v>
      </c>
      <c r="C2414" s="50"/>
      <c r="D2414" s="51"/>
      <c r="E2414" s="81"/>
      <c r="F2414" s="52"/>
      <c r="G2414" s="50"/>
      <c r="H2414" s="54"/>
      <c r="I2414" s="53"/>
      <c r="J2414" s="53"/>
      <c r="K2414" s="65"/>
      <c r="L2414" s="79"/>
      <c r="M2414" s="79"/>
      <c r="N2414" s="60"/>
      <c r="O2414" s="88" t="s">
        <v>1686</v>
      </c>
      <c r="P2414" s="83">
        <v>45033.788252314815</v>
      </c>
      <c r="Q2414" s="88" t="s">
        <v>12530</v>
      </c>
      <c r="R2414" s="88"/>
      <c r="S2414" s="88" t="s">
        <v>12527</v>
      </c>
      <c r="T2414" s="88" t="s">
        <v>12524</v>
      </c>
      <c r="U2414" s="88" t="s">
        <v>12531</v>
      </c>
      <c r="V2414" s="88" t="s">
        <v>12528</v>
      </c>
      <c r="W2414" s="78" t="s">
        <v>12532</v>
      </c>
      <c r="X2414" s="83">
        <v>45033.788252314815</v>
      </c>
      <c r="Y2414" s="88" t="s">
        <v>1692</v>
      </c>
      <c r="Z2414" s="88" t="b">
        <v>0</v>
      </c>
      <c r="AA2414" s="88" t="b">
        <v>0</v>
      </c>
      <c r="AB2414" s="88"/>
      <c r="AC2414" s="88">
        <v>3</v>
      </c>
      <c r="AD2414" s="88">
        <v>0</v>
      </c>
      <c r="AE2414" s="88" t="s">
        <v>1693</v>
      </c>
      <c r="AF2414" s="88" t="b">
        <v>0</v>
      </c>
      <c r="AG2414" s="88" t="b">
        <v>0</v>
      </c>
      <c r="AH2414" s="88"/>
      <c r="AI2414" s="88"/>
      <c r="AJ2414" s="88"/>
      <c r="AK2414" s="88" t="s">
        <v>12533</v>
      </c>
      <c r="AL2414" s="88" t="s">
        <v>12534</v>
      </c>
      <c r="AM2414" s="88" t="s">
        <v>12533</v>
      </c>
      <c r="AN2414" s="88">
        <v>1</v>
      </c>
      <c r="AO2414" s="88" t="s">
        <v>12529</v>
      </c>
      <c r="AP2414" s="88" t="b">
        <v>0</v>
      </c>
      <c r="AQ2414" s="88" t="b">
        <v>0</v>
      </c>
      <c r="AR2414" s="88"/>
      <c r="AS2414" s="88" t="b">
        <v>0</v>
      </c>
      <c r="AT2414" s="88">
        <v>1</v>
      </c>
      <c r="AU2414" s="88">
        <v>1</v>
      </c>
    </row>
    <row r="2415" spans="1:47" ht="15" customHeight="1" x14ac:dyDescent="0.3">
      <c r="A2415" s="46" t="s">
        <v>1621</v>
      </c>
      <c r="B2415" s="46" t="s">
        <v>1508</v>
      </c>
      <c r="C2415" s="50"/>
      <c r="D2415" s="51"/>
      <c r="E2415" s="81"/>
      <c r="F2415" s="52"/>
      <c r="G2415" s="50"/>
      <c r="H2415" s="54"/>
      <c r="I2415" s="53"/>
      <c r="J2415" s="53"/>
      <c r="K2415" s="65"/>
      <c r="L2415" s="79"/>
      <c r="M2415" s="79"/>
      <c r="N2415" s="60"/>
      <c r="O2415" s="88" t="s">
        <v>1686</v>
      </c>
      <c r="P2415" s="83">
        <v>45033.838113425925</v>
      </c>
      <c r="Q2415" s="88" t="s">
        <v>12535</v>
      </c>
      <c r="R2415" s="88"/>
      <c r="S2415" s="88" t="s">
        <v>12536</v>
      </c>
      <c r="T2415" s="88" t="s">
        <v>12524</v>
      </c>
      <c r="U2415" s="88" t="s">
        <v>1621</v>
      </c>
      <c r="V2415" s="88" t="s">
        <v>12537</v>
      </c>
      <c r="W2415" s="78" t="s">
        <v>12538</v>
      </c>
      <c r="X2415" s="83">
        <v>45033.838113425925</v>
      </c>
      <c r="Y2415" s="88" t="s">
        <v>1692</v>
      </c>
      <c r="Z2415" s="88" t="b">
        <v>0</v>
      </c>
      <c r="AA2415" s="88" t="b">
        <v>0</v>
      </c>
      <c r="AB2415" s="88"/>
      <c r="AC2415" s="88">
        <v>1</v>
      </c>
      <c r="AD2415" s="88">
        <v>0</v>
      </c>
      <c r="AE2415" s="88" t="s">
        <v>1693</v>
      </c>
      <c r="AF2415" s="88" t="b">
        <v>0</v>
      </c>
      <c r="AG2415" s="88" t="b">
        <v>0</v>
      </c>
      <c r="AH2415" s="88"/>
      <c r="AI2415" s="88"/>
      <c r="AJ2415" s="88"/>
      <c r="AK2415" s="88" t="s">
        <v>12539</v>
      </c>
      <c r="AL2415" s="88" t="s">
        <v>12540</v>
      </c>
      <c r="AM2415" s="88" t="s">
        <v>12539</v>
      </c>
      <c r="AN2415" s="88">
        <v>0</v>
      </c>
      <c r="AO2415" s="88" t="s">
        <v>12529</v>
      </c>
      <c r="AP2415" s="88" t="b">
        <v>0</v>
      </c>
      <c r="AQ2415" s="88" t="b">
        <v>0</v>
      </c>
      <c r="AR2415" s="88"/>
      <c r="AS2415" s="88" t="b">
        <v>0</v>
      </c>
      <c r="AT2415" s="88">
        <v>4</v>
      </c>
      <c r="AU2415" s="88">
        <v>2</v>
      </c>
    </row>
    <row r="2416" spans="1:47" ht="15" customHeight="1" x14ac:dyDescent="0.3">
      <c r="A2416" s="46" t="s">
        <v>1508</v>
      </c>
      <c r="B2416" s="46" t="s">
        <v>1621</v>
      </c>
      <c r="C2416" s="50"/>
      <c r="D2416" s="51"/>
      <c r="E2416" s="81"/>
      <c r="F2416" s="52"/>
      <c r="G2416" s="50"/>
      <c r="H2416" s="54"/>
      <c r="I2416" s="53"/>
      <c r="J2416" s="53"/>
      <c r="K2416" s="65"/>
      <c r="L2416" s="79"/>
      <c r="M2416" s="79"/>
      <c r="N2416" s="60"/>
      <c r="O2416" s="88" t="s">
        <v>1686</v>
      </c>
      <c r="P2416" s="83">
        <v>45033.817685185182</v>
      </c>
      <c r="Q2416" s="88" t="s">
        <v>12541</v>
      </c>
      <c r="R2416" s="88"/>
      <c r="S2416" s="88" t="s">
        <v>12539</v>
      </c>
      <c r="T2416" s="88" t="s">
        <v>12524</v>
      </c>
      <c r="U2416" s="88" t="s">
        <v>1508</v>
      </c>
      <c r="V2416" s="88" t="s">
        <v>12540</v>
      </c>
      <c r="W2416" s="78" t="s">
        <v>12542</v>
      </c>
      <c r="X2416" s="83">
        <v>45033.817685185182</v>
      </c>
      <c r="Y2416" s="88" t="s">
        <v>1692</v>
      </c>
      <c r="Z2416" s="88" t="b">
        <v>0</v>
      </c>
      <c r="AA2416" s="88" t="b">
        <v>0</v>
      </c>
      <c r="AB2416" s="88"/>
      <c r="AC2416" s="88">
        <v>1</v>
      </c>
      <c r="AD2416" s="88">
        <v>0</v>
      </c>
      <c r="AE2416" s="88" t="s">
        <v>1693</v>
      </c>
      <c r="AF2416" s="88" t="b">
        <v>0</v>
      </c>
      <c r="AG2416" s="88" t="b">
        <v>0</v>
      </c>
      <c r="AH2416" s="88"/>
      <c r="AI2416" s="88"/>
      <c r="AJ2416" s="88"/>
      <c r="AK2416" s="88" t="s">
        <v>12543</v>
      </c>
      <c r="AL2416" s="88" t="s">
        <v>12544</v>
      </c>
      <c r="AM2416" s="88" t="s">
        <v>12543</v>
      </c>
      <c r="AN2416" s="88">
        <v>1</v>
      </c>
      <c r="AO2416" s="88" t="s">
        <v>12529</v>
      </c>
      <c r="AP2416" s="88" t="b">
        <v>1</v>
      </c>
      <c r="AQ2416" s="88" t="b">
        <v>0</v>
      </c>
      <c r="AR2416" s="88"/>
      <c r="AS2416" s="88" t="b">
        <v>0</v>
      </c>
      <c r="AT2416" s="88">
        <v>3</v>
      </c>
      <c r="AU2416" s="88">
        <v>1</v>
      </c>
    </row>
    <row r="2417" spans="1:47" ht="15" customHeight="1" x14ac:dyDescent="0.3">
      <c r="A2417" s="46" t="s">
        <v>1621</v>
      </c>
      <c r="B2417" s="46" t="s">
        <v>1508</v>
      </c>
      <c r="C2417" s="50"/>
      <c r="D2417" s="51"/>
      <c r="E2417" s="81"/>
      <c r="F2417" s="52"/>
      <c r="G2417" s="50"/>
      <c r="H2417" s="54"/>
      <c r="I2417" s="53"/>
      <c r="J2417" s="53"/>
      <c r="K2417" s="65"/>
      <c r="L2417" s="79"/>
      <c r="M2417" s="79"/>
      <c r="N2417" s="60"/>
      <c r="O2417" s="88" t="s">
        <v>1686</v>
      </c>
      <c r="P2417" s="83">
        <v>45033.816168981481</v>
      </c>
      <c r="Q2417" s="88" t="s">
        <v>12545</v>
      </c>
      <c r="R2417" s="88"/>
      <c r="S2417" s="88" t="s">
        <v>12543</v>
      </c>
      <c r="T2417" s="88" t="s">
        <v>12524</v>
      </c>
      <c r="U2417" s="88" t="s">
        <v>1621</v>
      </c>
      <c r="V2417" s="88" t="s">
        <v>12544</v>
      </c>
      <c r="W2417" s="78" t="s">
        <v>12546</v>
      </c>
      <c r="X2417" s="83">
        <v>45033.816168981481</v>
      </c>
      <c r="Y2417" s="88" t="s">
        <v>1692</v>
      </c>
      <c r="Z2417" s="88" t="b">
        <v>0</v>
      </c>
      <c r="AA2417" s="88" t="b">
        <v>0</v>
      </c>
      <c r="AB2417" s="88"/>
      <c r="AC2417" s="88">
        <v>1</v>
      </c>
      <c r="AD2417" s="88">
        <v>0</v>
      </c>
      <c r="AE2417" s="88" t="s">
        <v>1693</v>
      </c>
      <c r="AF2417" s="88" t="b">
        <v>0</v>
      </c>
      <c r="AG2417" s="88" t="b">
        <v>0</v>
      </c>
      <c r="AH2417" s="88"/>
      <c r="AI2417" s="88"/>
      <c r="AJ2417" s="88"/>
      <c r="AK2417" s="88" t="s">
        <v>12547</v>
      </c>
      <c r="AL2417" s="88" t="s">
        <v>12548</v>
      </c>
      <c r="AM2417" s="88" t="s">
        <v>12547</v>
      </c>
      <c r="AN2417" s="88">
        <v>1</v>
      </c>
      <c r="AO2417" s="88" t="s">
        <v>12529</v>
      </c>
      <c r="AP2417" s="88" t="b">
        <v>0</v>
      </c>
      <c r="AQ2417" s="88" t="b">
        <v>0</v>
      </c>
      <c r="AR2417" s="88"/>
      <c r="AS2417" s="88" t="b">
        <v>0</v>
      </c>
      <c r="AT2417" s="88">
        <v>2</v>
      </c>
      <c r="AU2417" s="88">
        <v>2</v>
      </c>
    </row>
    <row r="2418" spans="1:47" ht="15" customHeight="1" x14ac:dyDescent="0.3">
      <c r="A2418" s="46" t="s">
        <v>1508</v>
      </c>
      <c r="B2418" s="46" t="s">
        <v>1622</v>
      </c>
      <c r="C2418" s="50"/>
      <c r="D2418" s="51"/>
      <c r="E2418" s="81"/>
      <c r="F2418" s="52"/>
      <c r="G2418" s="50"/>
      <c r="H2418" s="54"/>
      <c r="I2418" s="53"/>
      <c r="J2418" s="53"/>
      <c r="K2418" s="65"/>
      <c r="L2418" s="79"/>
      <c r="M2418" s="79"/>
      <c r="N2418" s="60"/>
      <c r="O2418" s="88" t="s">
        <v>1686</v>
      </c>
      <c r="P2418" s="83">
        <v>45033.756736111114</v>
      </c>
      <c r="Q2418" s="88" t="s">
        <v>12549</v>
      </c>
      <c r="R2418" s="88"/>
      <c r="S2418" s="88" t="s">
        <v>12547</v>
      </c>
      <c r="T2418" s="88" t="s">
        <v>12524</v>
      </c>
      <c r="U2418" s="88" t="s">
        <v>1508</v>
      </c>
      <c r="V2418" s="88" t="s">
        <v>12548</v>
      </c>
      <c r="W2418" s="78" t="s">
        <v>12550</v>
      </c>
      <c r="X2418" s="83">
        <v>45033.756736111114</v>
      </c>
      <c r="Y2418" s="88" t="s">
        <v>1692</v>
      </c>
      <c r="Z2418" s="88" t="b">
        <v>0</v>
      </c>
      <c r="AA2418" s="88" t="b">
        <v>0</v>
      </c>
      <c r="AB2418" s="88"/>
      <c r="AC2418" s="88">
        <v>3</v>
      </c>
      <c r="AD2418" s="88">
        <v>0</v>
      </c>
      <c r="AE2418" s="88" t="s">
        <v>1693</v>
      </c>
      <c r="AF2418" s="88" t="b">
        <v>0</v>
      </c>
      <c r="AG2418" s="88" t="b">
        <v>0</v>
      </c>
      <c r="AH2418" s="88"/>
      <c r="AI2418" s="88"/>
      <c r="AJ2418" s="88"/>
      <c r="AK2418" s="88" t="s">
        <v>12551</v>
      </c>
      <c r="AL2418" s="88" t="s">
        <v>12552</v>
      </c>
      <c r="AM2418" s="88" t="s">
        <v>12551</v>
      </c>
      <c r="AN2418" s="88">
        <v>1</v>
      </c>
      <c r="AO2418" s="88" t="s">
        <v>12529</v>
      </c>
      <c r="AP2418" s="88" t="b">
        <v>1</v>
      </c>
      <c r="AQ2418" s="88" t="b">
        <v>0</v>
      </c>
      <c r="AR2418" s="88"/>
      <c r="AS2418" s="88" t="b">
        <v>0</v>
      </c>
      <c r="AT2418" s="88">
        <v>1</v>
      </c>
      <c r="AU2418" s="88">
        <v>1</v>
      </c>
    </row>
    <row r="2419" spans="1:47" ht="15" customHeight="1" x14ac:dyDescent="0.3">
      <c r="A2419" s="46" t="s">
        <v>1622</v>
      </c>
      <c r="B2419" s="46" t="s">
        <v>1508</v>
      </c>
      <c r="C2419" s="50"/>
      <c r="D2419" s="51"/>
      <c r="E2419" s="81"/>
      <c r="F2419" s="52"/>
      <c r="G2419" s="50"/>
      <c r="H2419" s="54"/>
      <c r="I2419" s="53"/>
      <c r="J2419" s="53"/>
      <c r="K2419" s="65"/>
      <c r="L2419" s="79"/>
      <c r="M2419" s="79"/>
      <c r="N2419" s="60"/>
      <c r="O2419" s="88" t="s">
        <v>1697</v>
      </c>
      <c r="P2419" s="83">
        <v>45033.741041666668</v>
      </c>
      <c r="Q2419" s="88" t="s">
        <v>12553</v>
      </c>
      <c r="R2419" s="88"/>
      <c r="S2419" s="88" t="s">
        <v>12551</v>
      </c>
      <c r="T2419" s="88" t="s">
        <v>12524</v>
      </c>
      <c r="U2419" s="88" t="s">
        <v>1622</v>
      </c>
      <c r="V2419" s="88" t="s">
        <v>12552</v>
      </c>
      <c r="W2419" s="78" t="s">
        <v>12554</v>
      </c>
      <c r="X2419" s="83">
        <v>45033.741041666668</v>
      </c>
      <c r="Y2419" s="88" t="s">
        <v>1692</v>
      </c>
      <c r="Z2419" s="88" t="b">
        <v>0</v>
      </c>
      <c r="AA2419" s="88" t="b">
        <v>0</v>
      </c>
      <c r="AB2419" s="88"/>
      <c r="AC2419" s="88">
        <v>6</v>
      </c>
      <c r="AD2419" s="88">
        <v>0</v>
      </c>
      <c r="AE2419" s="88" t="s">
        <v>1693</v>
      </c>
      <c r="AF2419" s="88" t="b">
        <v>0</v>
      </c>
      <c r="AG2419" s="88" t="b">
        <v>0</v>
      </c>
      <c r="AH2419" s="88"/>
      <c r="AI2419" s="88"/>
      <c r="AJ2419" s="88"/>
      <c r="AK2419" s="88" t="s">
        <v>12529</v>
      </c>
      <c r="AL2419" s="88" t="s">
        <v>12555</v>
      </c>
      <c r="AM2419" s="88" t="s">
        <v>12529</v>
      </c>
      <c r="AN2419" s="88">
        <v>1</v>
      </c>
      <c r="AO2419" s="88" t="s">
        <v>12529</v>
      </c>
      <c r="AP2419" s="88" t="b">
        <v>0</v>
      </c>
      <c r="AQ2419" s="88" t="b">
        <v>0</v>
      </c>
      <c r="AR2419" s="88"/>
      <c r="AS2419" s="88" t="b">
        <v>0</v>
      </c>
      <c r="AT2419" s="88">
        <v>0</v>
      </c>
      <c r="AU2419" s="88">
        <v>1</v>
      </c>
    </row>
    <row r="2420" spans="1:47" ht="15" customHeight="1" x14ac:dyDescent="0.3">
      <c r="A2420" s="46" t="s">
        <v>1508</v>
      </c>
      <c r="B2420" s="46" t="s">
        <v>1623</v>
      </c>
      <c r="C2420" s="50"/>
      <c r="D2420" s="51"/>
      <c r="E2420" s="81"/>
      <c r="F2420" s="52"/>
      <c r="G2420" s="50"/>
      <c r="H2420" s="54"/>
      <c r="I2420" s="53"/>
      <c r="J2420" s="53"/>
      <c r="K2420" s="65"/>
      <c r="L2420" s="79"/>
      <c r="M2420" s="79"/>
      <c r="N2420" s="60"/>
      <c r="O2420" s="88" t="s">
        <v>1686</v>
      </c>
      <c r="P2420" s="83">
        <v>45033.899074074077</v>
      </c>
      <c r="Q2420" s="88" t="s">
        <v>12556</v>
      </c>
      <c r="R2420" s="88"/>
      <c r="S2420" s="88" t="s">
        <v>12557</v>
      </c>
      <c r="T2420" s="88" t="s">
        <v>12524</v>
      </c>
      <c r="U2420" s="88" t="s">
        <v>1508</v>
      </c>
      <c r="V2420" s="88" t="s">
        <v>12558</v>
      </c>
      <c r="W2420" s="78" t="s">
        <v>12559</v>
      </c>
      <c r="X2420" s="83">
        <v>45033.899074074077</v>
      </c>
      <c r="Y2420" s="88" t="s">
        <v>1692</v>
      </c>
      <c r="Z2420" s="88" t="b">
        <v>0</v>
      </c>
      <c r="AA2420" s="88" t="b">
        <v>0</v>
      </c>
      <c r="AB2420" s="88"/>
      <c r="AC2420" s="88">
        <v>1</v>
      </c>
      <c r="AD2420" s="88">
        <v>0</v>
      </c>
      <c r="AE2420" s="88" t="s">
        <v>1693</v>
      </c>
      <c r="AF2420" s="88" t="b">
        <v>0</v>
      </c>
      <c r="AG2420" s="88" t="b">
        <v>0</v>
      </c>
      <c r="AH2420" s="88"/>
      <c r="AI2420" s="88"/>
      <c r="AJ2420" s="88"/>
      <c r="AK2420" s="88" t="s">
        <v>12560</v>
      </c>
      <c r="AL2420" s="88" t="s">
        <v>12561</v>
      </c>
      <c r="AM2420" s="88" t="s">
        <v>12560</v>
      </c>
      <c r="AN2420" s="88">
        <v>0</v>
      </c>
      <c r="AO2420" s="88" t="s">
        <v>12529</v>
      </c>
      <c r="AP2420" s="88" t="b">
        <v>1</v>
      </c>
      <c r="AQ2420" s="88" t="b">
        <v>0</v>
      </c>
      <c r="AR2420" s="88"/>
      <c r="AS2420" s="88" t="b">
        <v>0</v>
      </c>
      <c r="AT2420" s="88">
        <v>1</v>
      </c>
      <c r="AU2420" s="88">
        <v>1</v>
      </c>
    </row>
    <row r="2421" spans="1:47" ht="15" customHeight="1" x14ac:dyDescent="0.3">
      <c r="A2421" s="46" t="s">
        <v>1623</v>
      </c>
      <c r="B2421" s="46" t="s">
        <v>1508</v>
      </c>
      <c r="C2421" s="50"/>
      <c r="D2421" s="51"/>
      <c r="E2421" s="81"/>
      <c r="F2421" s="52"/>
      <c r="G2421" s="50"/>
      <c r="H2421" s="54"/>
      <c r="I2421" s="53"/>
      <c r="J2421" s="53"/>
      <c r="K2421" s="65"/>
      <c r="L2421" s="79"/>
      <c r="M2421" s="79"/>
      <c r="N2421" s="60"/>
      <c r="O2421" s="88" t="s">
        <v>1697</v>
      </c>
      <c r="P2421" s="83">
        <v>45033.874849537038</v>
      </c>
      <c r="Q2421" s="88" t="s">
        <v>12562</v>
      </c>
      <c r="R2421" s="88"/>
      <c r="S2421" s="88" t="s">
        <v>12560</v>
      </c>
      <c r="T2421" s="88" t="s">
        <v>12524</v>
      </c>
      <c r="U2421" s="88" t="s">
        <v>12563</v>
      </c>
      <c r="V2421" s="88" t="s">
        <v>12561</v>
      </c>
      <c r="W2421" s="78" t="s">
        <v>12564</v>
      </c>
      <c r="X2421" s="83">
        <v>45033.874849537038</v>
      </c>
      <c r="Y2421" s="88" t="s">
        <v>1692</v>
      </c>
      <c r="Z2421" s="88" t="b">
        <v>0</v>
      </c>
      <c r="AA2421" s="88" t="b">
        <v>0</v>
      </c>
      <c r="AB2421" s="88"/>
      <c r="AC2421" s="88">
        <v>1</v>
      </c>
      <c r="AD2421" s="88">
        <v>0</v>
      </c>
      <c r="AE2421" s="88" t="s">
        <v>1693</v>
      </c>
      <c r="AF2421" s="88" t="b">
        <v>0</v>
      </c>
      <c r="AG2421" s="88" t="b">
        <v>0</v>
      </c>
      <c r="AH2421" s="88"/>
      <c r="AI2421" s="88"/>
      <c r="AJ2421" s="88"/>
      <c r="AK2421" s="88" t="s">
        <v>12529</v>
      </c>
      <c r="AL2421" s="88" t="s">
        <v>12555</v>
      </c>
      <c r="AM2421" s="88" t="s">
        <v>12529</v>
      </c>
      <c r="AN2421" s="88">
        <v>1</v>
      </c>
      <c r="AO2421" s="88" t="s">
        <v>12529</v>
      </c>
      <c r="AP2421" s="88" t="b">
        <v>0</v>
      </c>
      <c r="AQ2421" s="88" t="b">
        <v>0</v>
      </c>
      <c r="AR2421" s="88"/>
      <c r="AS2421" s="88" t="b">
        <v>0</v>
      </c>
      <c r="AT2421" s="88">
        <v>0</v>
      </c>
      <c r="AU2421" s="88">
        <v>1</v>
      </c>
    </row>
    <row r="2422" spans="1:47" ht="15" customHeight="1" x14ac:dyDescent="0.3">
      <c r="A2422" s="46" t="s">
        <v>1624</v>
      </c>
      <c r="B2422" s="46" t="s">
        <v>1508</v>
      </c>
      <c r="C2422" s="50"/>
      <c r="D2422" s="51"/>
      <c r="E2422" s="81"/>
      <c r="F2422" s="52"/>
      <c r="G2422" s="50"/>
      <c r="H2422" s="54"/>
      <c r="I2422" s="53"/>
      <c r="J2422" s="53"/>
      <c r="K2422" s="65"/>
      <c r="L2422" s="79"/>
      <c r="M2422" s="79"/>
      <c r="N2422" s="60"/>
      <c r="O2422" s="88" t="s">
        <v>1697</v>
      </c>
      <c r="P2422" s="83">
        <v>45034.082986111112</v>
      </c>
      <c r="Q2422" s="88" t="s">
        <v>12565</v>
      </c>
      <c r="R2422" s="88"/>
      <c r="S2422" s="88" t="s">
        <v>12566</v>
      </c>
      <c r="T2422" s="88" t="s">
        <v>12524</v>
      </c>
      <c r="U2422" s="88" t="s">
        <v>1624</v>
      </c>
      <c r="V2422" s="88" t="s">
        <v>12567</v>
      </c>
      <c r="W2422" s="78" t="s">
        <v>12568</v>
      </c>
      <c r="X2422" s="83">
        <v>45034.082986111112</v>
      </c>
      <c r="Y2422" s="88" t="s">
        <v>1692</v>
      </c>
      <c r="Z2422" s="88" t="b">
        <v>0</v>
      </c>
      <c r="AA2422" s="88" t="b">
        <v>0</v>
      </c>
      <c r="AB2422" s="88"/>
      <c r="AC2422" s="88">
        <v>2</v>
      </c>
      <c r="AD2422" s="88">
        <v>0</v>
      </c>
      <c r="AE2422" s="88" t="s">
        <v>1693</v>
      </c>
      <c r="AF2422" s="88" t="b">
        <v>0</v>
      </c>
      <c r="AG2422" s="88" t="b">
        <v>0</v>
      </c>
      <c r="AH2422" s="88"/>
      <c r="AI2422" s="88"/>
      <c r="AJ2422" s="88"/>
      <c r="AK2422" s="88" t="s">
        <v>12529</v>
      </c>
      <c r="AL2422" s="88" t="s">
        <v>12555</v>
      </c>
      <c r="AM2422" s="88" t="s">
        <v>12529</v>
      </c>
      <c r="AN2422" s="88">
        <v>0</v>
      </c>
      <c r="AO2422" s="88" t="s">
        <v>12529</v>
      </c>
      <c r="AP2422" s="88" t="b">
        <v>0</v>
      </c>
      <c r="AQ2422" s="88" t="b">
        <v>0</v>
      </c>
      <c r="AR2422" s="88"/>
      <c r="AS2422" s="88" t="b">
        <v>0</v>
      </c>
      <c r="AT2422" s="88">
        <v>0</v>
      </c>
      <c r="AU2422" s="88">
        <v>1</v>
      </c>
    </row>
    <row r="2423" spans="1:47" ht="15" customHeight="1" x14ac:dyDescent="0.3">
      <c r="A2423" s="46" t="s">
        <v>1625</v>
      </c>
      <c r="B2423" s="46" t="s">
        <v>1508</v>
      </c>
      <c r="C2423" s="50"/>
      <c r="D2423" s="51"/>
      <c r="E2423" s="81"/>
      <c r="F2423" s="52"/>
      <c r="G2423" s="50"/>
      <c r="H2423" s="54"/>
      <c r="I2423" s="53"/>
      <c r="J2423" s="53"/>
      <c r="K2423" s="65"/>
      <c r="L2423" s="79"/>
      <c r="M2423" s="79"/>
      <c r="N2423" s="60"/>
      <c r="O2423" s="88" t="s">
        <v>1697</v>
      </c>
      <c r="P2423" s="83">
        <v>45034.324212962965</v>
      </c>
      <c r="Q2423" s="88" t="s">
        <v>12569</v>
      </c>
      <c r="R2423" s="88"/>
      <c r="S2423" s="88" t="s">
        <v>12570</v>
      </c>
      <c r="T2423" s="88" t="s">
        <v>12524</v>
      </c>
      <c r="U2423" s="88" t="s">
        <v>12571</v>
      </c>
      <c r="V2423" s="88" t="s">
        <v>12572</v>
      </c>
      <c r="W2423" s="78" t="s">
        <v>12573</v>
      </c>
      <c r="X2423" s="83">
        <v>45034.324212962965</v>
      </c>
      <c r="Y2423" s="88" t="s">
        <v>1692</v>
      </c>
      <c r="Z2423" s="88" t="b">
        <v>0</v>
      </c>
      <c r="AA2423" s="88" t="b">
        <v>0</v>
      </c>
      <c r="AB2423" s="88"/>
      <c r="AC2423" s="88">
        <v>1</v>
      </c>
      <c r="AD2423" s="88">
        <v>0</v>
      </c>
      <c r="AE2423" s="88" t="s">
        <v>1693</v>
      </c>
      <c r="AF2423" s="88" t="b">
        <v>0</v>
      </c>
      <c r="AG2423" s="88" t="b">
        <v>0</v>
      </c>
      <c r="AH2423" s="88"/>
      <c r="AI2423" s="88"/>
      <c r="AJ2423" s="88"/>
      <c r="AK2423" s="88" t="s">
        <v>12529</v>
      </c>
      <c r="AL2423" s="88" t="s">
        <v>12555</v>
      </c>
      <c r="AM2423" s="88" t="s">
        <v>12529</v>
      </c>
      <c r="AN2423" s="88">
        <v>0</v>
      </c>
      <c r="AO2423" s="88" t="s">
        <v>12529</v>
      </c>
      <c r="AP2423" s="88" t="b">
        <v>0</v>
      </c>
      <c r="AQ2423" s="88" t="b">
        <v>0</v>
      </c>
      <c r="AR2423" s="88"/>
      <c r="AS2423" s="88" t="b">
        <v>0</v>
      </c>
      <c r="AT2423" s="88">
        <v>0</v>
      </c>
      <c r="AU2423" s="88">
        <v>1</v>
      </c>
    </row>
    <row r="2424" spans="1:47" ht="15" customHeight="1" x14ac:dyDescent="0.3">
      <c r="A2424" s="46" t="s">
        <v>1508</v>
      </c>
      <c r="B2424" s="46" t="s">
        <v>1508</v>
      </c>
      <c r="C2424" s="50"/>
      <c r="D2424" s="51"/>
      <c r="E2424" s="81"/>
      <c r="F2424" s="52"/>
      <c r="G2424" s="50"/>
      <c r="H2424" s="54"/>
      <c r="I2424" s="53"/>
      <c r="J2424" s="53"/>
      <c r="K2424" s="65"/>
      <c r="L2424" s="79"/>
      <c r="M2424" s="79"/>
      <c r="N2424" s="60"/>
      <c r="O2424" s="88" t="s">
        <v>1736</v>
      </c>
      <c r="P2424" s="83">
        <v>45034.414502314816</v>
      </c>
      <c r="Q2424" s="88" t="s">
        <v>12574</v>
      </c>
      <c r="R2424" s="88"/>
      <c r="S2424" s="88" t="s">
        <v>11384</v>
      </c>
      <c r="T2424" s="88" t="s">
        <v>11381</v>
      </c>
      <c r="U2424" s="88" t="s">
        <v>1508</v>
      </c>
      <c r="V2424" s="88" t="s">
        <v>11385</v>
      </c>
      <c r="W2424" s="78" t="s">
        <v>12575</v>
      </c>
      <c r="X2424" s="83">
        <v>45034.414502314816</v>
      </c>
      <c r="Y2424" s="88" t="s">
        <v>1692</v>
      </c>
      <c r="Z2424" s="88" t="b">
        <v>0</v>
      </c>
      <c r="AA2424" s="88" t="b">
        <v>0</v>
      </c>
      <c r="AB2424" s="88"/>
      <c r="AC2424" s="88">
        <v>1</v>
      </c>
      <c r="AD2424" s="88">
        <v>0</v>
      </c>
      <c r="AE2424" s="88" t="s">
        <v>1693</v>
      </c>
      <c r="AF2424" s="88" t="b">
        <v>0</v>
      </c>
      <c r="AG2424" s="88" t="b">
        <v>0</v>
      </c>
      <c r="AH2424" s="88" t="s">
        <v>12576</v>
      </c>
      <c r="AI2424" s="88" t="b">
        <v>0</v>
      </c>
      <c r="AJ2424" s="88">
        <v>1</v>
      </c>
      <c r="AK2424" s="88"/>
      <c r="AL2424" s="88"/>
      <c r="AM2424" s="88" t="s">
        <v>11384</v>
      </c>
      <c r="AN2424" s="88">
        <v>0</v>
      </c>
      <c r="AO2424" s="88"/>
      <c r="AP2424" s="88"/>
      <c r="AQ2424" s="88"/>
      <c r="AR2424" s="88"/>
      <c r="AS2424" s="88"/>
      <c r="AT2424" s="88"/>
      <c r="AU2424" s="88">
        <v>3</v>
      </c>
    </row>
    <row r="2425" spans="1:47" ht="15" customHeight="1" x14ac:dyDescent="0.3">
      <c r="A2425" s="46" t="s">
        <v>1508</v>
      </c>
      <c r="B2425" s="46" t="s">
        <v>1508</v>
      </c>
      <c r="C2425" s="50"/>
      <c r="D2425" s="51"/>
      <c r="E2425" s="81"/>
      <c r="F2425" s="52"/>
      <c r="G2425" s="50"/>
      <c r="H2425" s="54"/>
      <c r="I2425" s="53"/>
      <c r="J2425" s="53"/>
      <c r="K2425" s="65"/>
      <c r="L2425" s="79"/>
      <c r="M2425" s="79"/>
      <c r="N2425" s="60"/>
      <c r="O2425" s="88" t="s">
        <v>1697</v>
      </c>
      <c r="P2425" s="83">
        <v>45033.70988425926</v>
      </c>
      <c r="Q2425" s="88" t="s">
        <v>12577</v>
      </c>
      <c r="R2425" s="88"/>
      <c r="S2425" s="88" t="s">
        <v>12533</v>
      </c>
      <c r="T2425" s="88" t="s">
        <v>12524</v>
      </c>
      <c r="U2425" s="88" t="s">
        <v>1508</v>
      </c>
      <c r="V2425" s="88" t="s">
        <v>12534</v>
      </c>
      <c r="W2425" s="78" t="s">
        <v>12578</v>
      </c>
      <c r="X2425" s="83">
        <v>45033.70988425926</v>
      </c>
      <c r="Y2425" s="88" t="s">
        <v>1692</v>
      </c>
      <c r="Z2425" s="88" t="b">
        <v>0</v>
      </c>
      <c r="AA2425" s="88" t="b">
        <v>0</v>
      </c>
      <c r="AB2425" s="88"/>
      <c r="AC2425" s="88">
        <v>5</v>
      </c>
      <c r="AD2425" s="88">
        <v>0</v>
      </c>
      <c r="AE2425" s="88" t="s">
        <v>1693</v>
      </c>
      <c r="AF2425" s="88" t="b">
        <v>0</v>
      </c>
      <c r="AG2425" s="88" t="b">
        <v>0</v>
      </c>
      <c r="AH2425" s="88"/>
      <c r="AI2425" s="88"/>
      <c r="AJ2425" s="88"/>
      <c r="AK2425" s="88" t="s">
        <v>12529</v>
      </c>
      <c r="AL2425" s="88" t="s">
        <v>12555</v>
      </c>
      <c r="AM2425" s="88" t="s">
        <v>12529</v>
      </c>
      <c r="AN2425" s="88">
        <v>1</v>
      </c>
      <c r="AO2425" s="88" t="s">
        <v>12529</v>
      </c>
      <c r="AP2425" s="88" t="b">
        <v>1</v>
      </c>
      <c r="AQ2425" s="88" t="b">
        <v>0</v>
      </c>
      <c r="AR2425" s="88"/>
      <c r="AS2425" s="88" t="b">
        <v>0</v>
      </c>
      <c r="AT2425" s="88">
        <v>0</v>
      </c>
      <c r="AU2425" s="88">
        <v>3</v>
      </c>
    </row>
    <row r="2426" spans="1:47" ht="15" customHeight="1" x14ac:dyDescent="0.3">
      <c r="A2426" s="46" t="s">
        <v>1508</v>
      </c>
      <c r="B2426" s="46" t="s">
        <v>1508</v>
      </c>
      <c r="C2426" s="50"/>
      <c r="D2426" s="51"/>
      <c r="E2426" s="81"/>
      <c r="F2426" s="52"/>
      <c r="G2426" s="50"/>
      <c r="H2426" s="54"/>
      <c r="I2426" s="53"/>
      <c r="J2426" s="53"/>
      <c r="K2426" s="65"/>
      <c r="L2426" s="79"/>
      <c r="M2426" s="79"/>
      <c r="N2426" s="60"/>
      <c r="O2426" s="88" t="s">
        <v>1736</v>
      </c>
      <c r="P2426" s="83">
        <v>45033.655069444445</v>
      </c>
      <c r="Q2426" s="88" t="s">
        <v>12579</v>
      </c>
      <c r="R2426" s="88"/>
      <c r="S2426" s="88" t="s">
        <v>12529</v>
      </c>
      <c r="T2426" s="88" t="s">
        <v>12524</v>
      </c>
      <c r="U2426" s="88" t="s">
        <v>1508</v>
      </c>
      <c r="V2426" s="88" t="s">
        <v>12555</v>
      </c>
      <c r="W2426" s="78" t="s">
        <v>12580</v>
      </c>
      <c r="X2426" s="83">
        <v>45033.655069444445</v>
      </c>
      <c r="Y2426" s="83">
        <v>45034.187465277777</v>
      </c>
      <c r="Z2426" s="88" t="b">
        <v>0</v>
      </c>
      <c r="AA2426" s="88" t="b">
        <v>0</v>
      </c>
      <c r="AB2426" s="88"/>
      <c r="AC2426" s="88">
        <v>63</v>
      </c>
      <c r="AD2426" s="88">
        <v>8</v>
      </c>
      <c r="AE2426" s="88" t="s">
        <v>1693</v>
      </c>
      <c r="AF2426" s="88" t="b">
        <v>0</v>
      </c>
      <c r="AG2426" s="88" t="b">
        <v>0</v>
      </c>
      <c r="AH2426" s="88" t="s">
        <v>12576</v>
      </c>
      <c r="AI2426" s="88" t="b">
        <v>0</v>
      </c>
      <c r="AJ2426" s="88">
        <v>0.88</v>
      </c>
      <c r="AK2426" s="88"/>
      <c r="AL2426" s="88"/>
      <c r="AM2426" s="88" t="s">
        <v>12529</v>
      </c>
      <c r="AN2426" s="88">
        <v>0</v>
      </c>
      <c r="AO2426" s="88"/>
      <c r="AP2426" s="88"/>
      <c r="AQ2426" s="88"/>
      <c r="AR2426" s="88"/>
      <c r="AS2426" s="88"/>
      <c r="AT2426" s="88"/>
      <c r="AU2426" s="88">
        <v>3</v>
      </c>
    </row>
    <row r="2427" spans="1:47" ht="15" customHeight="1" x14ac:dyDescent="0.3">
      <c r="A2427" s="46" t="s">
        <v>1626</v>
      </c>
      <c r="B2427" s="46" t="s">
        <v>1627</v>
      </c>
      <c r="C2427" s="50"/>
      <c r="D2427" s="51"/>
      <c r="E2427" s="81"/>
      <c r="F2427" s="52"/>
      <c r="G2427" s="50"/>
      <c r="H2427" s="54"/>
      <c r="I2427" s="53"/>
      <c r="J2427" s="53"/>
      <c r="K2427" s="65"/>
      <c r="L2427" s="79"/>
      <c r="M2427" s="79"/>
      <c r="N2427" s="60"/>
      <c r="O2427" s="88" t="s">
        <v>1686</v>
      </c>
      <c r="P2427" s="83">
        <v>45034.252187500002</v>
      </c>
      <c r="Q2427" s="88" t="s">
        <v>12581</v>
      </c>
      <c r="R2427" s="88"/>
      <c r="S2427" s="88" t="s">
        <v>12582</v>
      </c>
      <c r="T2427" s="88" t="s">
        <v>9095</v>
      </c>
      <c r="U2427" s="88" t="s">
        <v>12583</v>
      </c>
      <c r="V2427" s="88" t="s">
        <v>12584</v>
      </c>
      <c r="W2427" s="78" t="s">
        <v>12585</v>
      </c>
      <c r="X2427" s="83">
        <v>45034.252187500002</v>
      </c>
      <c r="Y2427" s="88" t="s">
        <v>1692</v>
      </c>
      <c r="Z2427" s="88" t="b">
        <v>0</v>
      </c>
      <c r="AA2427" s="88" t="b">
        <v>0</v>
      </c>
      <c r="AB2427" s="88"/>
      <c r="AC2427" s="88">
        <v>1</v>
      </c>
      <c r="AD2427" s="88">
        <v>0</v>
      </c>
      <c r="AE2427" s="88" t="s">
        <v>1693</v>
      </c>
      <c r="AF2427" s="88" t="b">
        <v>0</v>
      </c>
      <c r="AG2427" s="88" t="b">
        <v>0</v>
      </c>
      <c r="AH2427" s="88"/>
      <c r="AI2427" s="88"/>
      <c r="AJ2427" s="88"/>
      <c r="AK2427" s="88" t="s">
        <v>12586</v>
      </c>
      <c r="AL2427" s="88" t="s">
        <v>12587</v>
      </c>
      <c r="AM2427" s="88" t="s">
        <v>12586</v>
      </c>
      <c r="AN2427" s="88">
        <v>0</v>
      </c>
      <c r="AO2427" s="88" t="s">
        <v>12588</v>
      </c>
      <c r="AP2427" s="88" t="b">
        <v>0</v>
      </c>
      <c r="AQ2427" s="88" t="b">
        <v>0</v>
      </c>
      <c r="AR2427" s="88"/>
      <c r="AS2427" s="88" t="b">
        <v>0</v>
      </c>
      <c r="AT2427" s="88">
        <v>1</v>
      </c>
      <c r="AU2427" s="88">
        <v>1</v>
      </c>
    </row>
    <row r="2428" spans="1:47" ht="15" customHeight="1" x14ac:dyDescent="0.3">
      <c r="A2428" s="46" t="s">
        <v>1627</v>
      </c>
      <c r="B2428" s="46" t="s">
        <v>1628</v>
      </c>
      <c r="C2428" s="50"/>
      <c r="D2428" s="51"/>
      <c r="E2428" s="81"/>
      <c r="F2428" s="52"/>
      <c r="G2428" s="50"/>
      <c r="H2428" s="54"/>
      <c r="I2428" s="53"/>
      <c r="J2428" s="53"/>
      <c r="K2428" s="65"/>
      <c r="L2428" s="79"/>
      <c r="M2428" s="79"/>
      <c r="N2428" s="60"/>
      <c r="O2428" s="88" t="s">
        <v>1697</v>
      </c>
      <c r="P2428" s="83">
        <v>45034.054606481484</v>
      </c>
      <c r="Q2428" s="88" t="s">
        <v>12589</v>
      </c>
      <c r="R2428" s="88"/>
      <c r="S2428" s="88" t="s">
        <v>12586</v>
      </c>
      <c r="T2428" s="88" t="s">
        <v>9095</v>
      </c>
      <c r="U2428" s="88" t="s">
        <v>12590</v>
      </c>
      <c r="V2428" s="88" t="s">
        <v>12587</v>
      </c>
      <c r="W2428" s="78" t="s">
        <v>12591</v>
      </c>
      <c r="X2428" s="83">
        <v>45034.054606481484</v>
      </c>
      <c r="Y2428" s="88" t="s">
        <v>1692</v>
      </c>
      <c r="Z2428" s="88" t="b">
        <v>0</v>
      </c>
      <c r="AA2428" s="88" t="b">
        <v>0</v>
      </c>
      <c r="AB2428" s="88"/>
      <c r="AC2428" s="88">
        <v>6</v>
      </c>
      <c r="AD2428" s="88">
        <v>0</v>
      </c>
      <c r="AE2428" s="88" t="s">
        <v>1693</v>
      </c>
      <c r="AF2428" s="88" t="b">
        <v>0</v>
      </c>
      <c r="AG2428" s="88" t="b">
        <v>0</v>
      </c>
      <c r="AH2428" s="88"/>
      <c r="AI2428" s="88"/>
      <c r="AJ2428" s="88"/>
      <c r="AK2428" s="88" t="s">
        <v>12588</v>
      </c>
      <c r="AL2428" s="88" t="s">
        <v>12592</v>
      </c>
      <c r="AM2428" s="88" t="s">
        <v>12588</v>
      </c>
      <c r="AN2428" s="88">
        <v>1</v>
      </c>
      <c r="AO2428" s="88" t="s">
        <v>12588</v>
      </c>
      <c r="AP2428" s="88" t="b">
        <v>0</v>
      </c>
      <c r="AQ2428" s="88" t="b">
        <v>0</v>
      </c>
      <c r="AR2428" s="88"/>
      <c r="AS2428" s="88" t="b">
        <v>0</v>
      </c>
      <c r="AT2428" s="88">
        <v>0</v>
      </c>
      <c r="AU2428" s="88">
        <v>1</v>
      </c>
    </row>
    <row r="2429" spans="1:47" ht="15" customHeight="1" x14ac:dyDescent="0.3">
      <c r="A2429" s="46" t="s">
        <v>1629</v>
      </c>
      <c r="B2429" s="46" t="s">
        <v>1628</v>
      </c>
      <c r="C2429" s="50"/>
      <c r="D2429" s="51"/>
      <c r="E2429" s="81"/>
      <c r="F2429" s="52"/>
      <c r="G2429" s="50"/>
      <c r="H2429" s="54"/>
      <c r="I2429" s="53"/>
      <c r="J2429" s="53"/>
      <c r="K2429" s="65"/>
      <c r="L2429" s="79"/>
      <c r="M2429" s="79"/>
      <c r="N2429" s="60"/>
      <c r="O2429" s="88" t="s">
        <v>1697</v>
      </c>
      <c r="P2429" s="83">
        <v>45034.23605324074</v>
      </c>
      <c r="Q2429" s="88" t="s">
        <v>12593</v>
      </c>
      <c r="R2429" s="88"/>
      <c r="S2429" s="88" t="s">
        <v>12594</v>
      </c>
      <c r="T2429" s="88" t="s">
        <v>9095</v>
      </c>
      <c r="U2429" s="88" t="s">
        <v>1629</v>
      </c>
      <c r="V2429" s="88" t="s">
        <v>12595</v>
      </c>
      <c r="W2429" s="78" t="s">
        <v>12596</v>
      </c>
      <c r="X2429" s="83">
        <v>45034.23605324074</v>
      </c>
      <c r="Y2429" s="88" t="s">
        <v>1692</v>
      </c>
      <c r="Z2429" s="88" t="b">
        <v>0</v>
      </c>
      <c r="AA2429" s="88" t="b">
        <v>0</v>
      </c>
      <c r="AB2429" s="88"/>
      <c r="AC2429" s="88">
        <v>1</v>
      </c>
      <c r="AD2429" s="88">
        <v>0</v>
      </c>
      <c r="AE2429" s="88" t="s">
        <v>1693</v>
      </c>
      <c r="AF2429" s="88" t="b">
        <v>0</v>
      </c>
      <c r="AG2429" s="88" t="b">
        <v>0</v>
      </c>
      <c r="AH2429" s="88"/>
      <c r="AI2429" s="88"/>
      <c r="AJ2429" s="88"/>
      <c r="AK2429" s="88" t="s">
        <v>12588</v>
      </c>
      <c r="AL2429" s="88" t="s">
        <v>12592</v>
      </c>
      <c r="AM2429" s="88" t="s">
        <v>12588</v>
      </c>
      <c r="AN2429" s="88">
        <v>0</v>
      </c>
      <c r="AO2429" s="88" t="s">
        <v>12588</v>
      </c>
      <c r="AP2429" s="88" t="b">
        <v>0</v>
      </c>
      <c r="AQ2429" s="88" t="b">
        <v>0</v>
      </c>
      <c r="AR2429" s="88"/>
      <c r="AS2429" s="88" t="b">
        <v>0</v>
      </c>
      <c r="AT2429" s="88">
        <v>0</v>
      </c>
      <c r="AU2429" s="88">
        <v>1</v>
      </c>
    </row>
    <row r="2430" spans="1:47" ht="15" customHeight="1" x14ac:dyDescent="0.3">
      <c r="A2430" s="46" t="s">
        <v>1628</v>
      </c>
      <c r="B2430" s="46" t="s">
        <v>1628</v>
      </c>
      <c r="C2430" s="50"/>
      <c r="D2430" s="51"/>
      <c r="E2430" s="81"/>
      <c r="F2430" s="52"/>
      <c r="G2430" s="50"/>
      <c r="H2430" s="54"/>
      <c r="I2430" s="53"/>
      <c r="J2430" s="53"/>
      <c r="K2430" s="65"/>
      <c r="L2430" s="79"/>
      <c r="M2430" s="79"/>
      <c r="N2430" s="60"/>
      <c r="O2430" s="88" t="s">
        <v>1736</v>
      </c>
      <c r="P2430" s="83">
        <v>45034.060925925929</v>
      </c>
      <c r="Q2430" s="88"/>
      <c r="R2430" s="88" t="s">
        <v>12597</v>
      </c>
      <c r="S2430" s="88" t="s">
        <v>12598</v>
      </c>
      <c r="T2430" s="88" t="s">
        <v>1742</v>
      </c>
      <c r="U2430" s="88" t="s">
        <v>1628</v>
      </c>
      <c r="V2430" s="88" t="s">
        <v>12599</v>
      </c>
      <c r="W2430" s="78" t="s">
        <v>12600</v>
      </c>
      <c r="X2430" s="83">
        <v>45034.060925925929</v>
      </c>
      <c r="Y2430" s="88" t="s">
        <v>1692</v>
      </c>
      <c r="Z2430" s="88" t="b">
        <v>0</v>
      </c>
      <c r="AA2430" s="88" t="b">
        <v>0</v>
      </c>
      <c r="AB2430" s="88"/>
      <c r="AC2430" s="88">
        <v>2</v>
      </c>
      <c r="AD2430" s="88">
        <v>0</v>
      </c>
      <c r="AE2430" s="88" t="s">
        <v>1693</v>
      </c>
      <c r="AF2430" s="88" t="b">
        <v>0</v>
      </c>
      <c r="AG2430" s="88" t="b">
        <v>0</v>
      </c>
      <c r="AH2430" s="88" t="s">
        <v>12601</v>
      </c>
      <c r="AI2430" s="88" t="b">
        <v>0</v>
      </c>
      <c r="AJ2430" s="88">
        <v>1</v>
      </c>
      <c r="AK2430" s="88"/>
      <c r="AL2430" s="88"/>
      <c r="AM2430" s="88" t="s">
        <v>12598</v>
      </c>
      <c r="AN2430" s="88">
        <v>0</v>
      </c>
      <c r="AO2430" s="88"/>
      <c r="AP2430" s="88"/>
      <c r="AQ2430" s="88"/>
      <c r="AR2430" s="88"/>
      <c r="AS2430" s="88"/>
      <c r="AT2430" s="88"/>
      <c r="AU2430" s="88">
        <v>2</v>
      </c>
    </row>
    <row r="2431" spans="1:47" ht="15" customHeight="1" x14ac:dyDescent="0.3">
      <c r="A2431" s="46" t="s">
        <v>1628</v>
      </c>
      <c r="B2431" s="46" t="s">
        <v>1628</v>
      </c>
      <c r="C2431" s="50"/>
      <c r="D2431" s="51"/>
      <c r="E2431" s="81"/>
      <c r="F2431" s="52"/>
      <c r="G2431" s="50"/>
      <c r="H2431" s="54"/>
      <c r="I2431" s="53"/>
      <c r="J2431" s="53"/>
      <c r="K2431" s="65"/>
      <c r="L2431" s="79"/>
      <c r="M2431" s="79"/>
      <c r="N2431" s="60"/>
      <c r="O2431" s="88" t="s">
        <v>1736</v>
      </c>
      <c r="P2431" s="83">
        <v>45034.027071759258</v>
      </c>
      <c r="Q2431" s="88" t="s">
        <v>12602</v>
      </c>
      <c r="R2431" s="88"/>
      <c r="S2431" s="88" t="s">
        <v>12588</v>
      </c>
      <c r="T2431" s="88" t="s">
        <v>9095</v>
      </c>
      <c r="U2431" s="88" t="s">
        <v>1628</v>
      </c>
      <c r="V2431" s="88" t="s">
        <v>12592</v>
      </c>
      <c r="W2431" s="78" t="s">
        <v>12603</v>
      </c>
      <c r="X2431" s="83">
        <v>45034.027071759258</v>
      </c>
      <c r="Y2431" s="88" t="s">
        <v>1692</v>
      </c>
      <c r="Z2431" s="88" t="b">
        <v>0</v>
      </c>
      <c r="AA2431" s="88" t="b">
        <v>0</v>
      </c>
      <c r="AB2431" s="88"/>
      <c r="AC2431" s="88">
        <v>0</v>
      </c>
      <c r="AD2431" s="88">
        <v>0</v>
      </c>
      <c r="AE2431" s="88" t="s">
        <v>1693</v>
      </c>
      <c r="AF2431" s="88" t="b">
        <v>0</v>
      </c>
      <c r="AG2431" s="88" t="b">
        <v>0</v>
      </c>
      <c r="AH2431" s="88" t="s">
        <v>12601</v>
      </c>
      <c r="AI2431" s="88" t="b">
        <v>0</v>
      </c>
      <c r="AJ2431" s="88">
        <v>0.33</v>
      </c>
      <c r="AK2431" s="88"/>
      <c r="AL2431" s="88"/>
      <c r="AM2431" s="88" t="s">
        <v>12588</v>
      </c>
      <c r="AN2431" s="88">
        <v>0</v>
      </c>
      <c r="AO2431" s="88"/>
      <c r="AP2431" s="88"/>
      <c r="AQ2431" s="88"/>
      <c r="AR2431" s="88"/>
      <c r="AS2431" s="88"/>
      <c r="AT2431" s="88"/>
      <c r="AU2431" s="88">
        <v>2</v>
      </c>
    </row>
    <row r="2432" spans="1:47" ht="15" customHeight="1" x14ac:dyDescent="0.3">
      <c r="A2432" s="46" t="s">
        <v>1630</v>
      </c>
      <c r="B2432" s="46" t="s">
        <v>1630</v>
      </c>
      <c r="C2432" s="50"/>
      <c r="D2432" s="51"/>
      <c r="E2432" s="81"/>
      <c r="F2432" s="52"/>
      <c r="G2432" s="50"/>
      <c r="H2432" s="54"/>
      <c r="I2432" s="53"/>
      <c r="J2432" s="53"/>
      <c r="K2432" s="65"/>
      <c r="L2432" s="79"/>
      <c r="M2432" s="79"/>
      <c r="N2432" s="60"/>
      <c r="O2432" s="88" t="s">
        <v>1736</v>
      </c>
      <c r="P2432" s="83">
        <v>45034.383611111109</v>
      </c>
      <c r="Q2432" s="88"/>
      <c r="R2432" s="78" t="s">
        <v>12604</v>
      </c>
      <c r="S2432" s="88" t="s">
        <v>12605</v>
      </c>
      <c r="T2432" s="88" t="s">
        <v>1742</v>
      </c>
      <c r="U2432" s="88" t="s">
        <v>12606</v>
      </c>
      <c r="V2432" s="88" t="s">
        <v>12607</v>
      </c>
      <c r="W2432" s="78" t="s">
        <v>12608</v>
      </c>
      <c r="X2432" s="83">
        <v>45034.383611111109</v>
      </c>
      <c r="Y2432" s="88" t="s">
        <v>1692</v>
      </c>
      <c r="Z2432" s="88" t="b">
        <v>0</v>
      </c>
      <c r="AA2432" s="88" t="b">
        <v>0</v>
      </c>
      <c r="AB2432" s="88"/>
      <c r="AC2432" s="88">
        <v>1</v>
      </c>
      <c r="AD2432" s="88">
        <v>0</v>
      </c>
      <c r="AE2432" s="88" t="s">
        <v>1693</v>
      </c>
      <c r="AF2432" s="88" t="b">
        <v>0</v>
      </c>
      <c r="AG2432" s="88" t="b">
        <v>0</v>
      </c>
      <c r="AH2432" s="88" t="s">
        <v>12609</v>
      </c>
      <c r="AI2432" s="88" t="b">
        <v>0</v>
      </c>
      <c r="AJ2432" s="88">
        <v>1</v>
      </c>
      <c r="AK2432" s="88"/>
      <c r="AL2432" s="88"/>
      <c r="AM2432" s="88" t="s">
        <v>12605</v>
      </c>
      <c r="AN2432" s="88">
        <v>0</v>
      </c>
      <c r="AO2432" s="88"/>
      <c r="AP2432" s="88"/>
      <c r="AQ2432" s="88"/>
      <c r="AR2432" s="88"/>
      <c r="AS2432" s="88"/>
      <c r="AT2432" s="88"/>
      <c r="AU2432" s="88">
        <v>1</v>
      </c>
    </row>
    <row r="2433" spans="1:47" ht="15" customHeight="1" x14ac:dyDescent="0.3">
      <c r="A2433" s="46" t="s">
        <v>1631</v>
      </c>
      <c r="B2433" s="46" t="s">
        <v>1631</v>
      </c>
      <c r="C2433" s="50"/>
      <c r="D2433" s="51"/>
      <c r="E2433" s="81"/>
      <c r="F2433" s="52"/>
      <c r="G2433" s="50"/>
      <c r="H2433" s="54"/>
      <c r="I2433" s="53"/>
      <c r="J2433" s="53"/>
      <c r="K2433" s="65"/>
      <c r="L2433" s="79"/>
      <c r="M2433" s="79"/>
      <c r="N2433" s="60"/>
      <c r="O2433" s="88" t="s">
        <v>1736</v>
      </c>
      <c r="P2433" s="83">
        <v>45033.796296296299</v>
      </c>
      <c r="Q2433" s="88" t="s">
        <v>12610</v>
      </c>
      <c r="R2433" s="88"/>
      <c r="S2433" s="88" t="s">
        <v>12611</v>
      </c>
      <c r="T2433" s="88" t="s">
        <v>1742</v>
      </c>
      <c r="U2433" s="88" t="s">
        <v>1631</v>
      </c>
      <c r="V2433" s="88" t="s">
        <v>12612</v>
      </c>
      <c r="W2433" s="78" t="s">
        <v>12613</v>
      </c>
      <c r="X2433" s="83">
        <v>45033.796296296299</v>
      </c>
      <c r="Y2433" s="88" t="s">
        <v>1692</v>
      </c>
      <c r="Z2433" s="88" t="b">
        <v>0</v>
      </c>
      <c r="AA2433" s="88" t="b">
        <v>0</v>
      </c>
      <c r="AB2433" s="88"/>
      <c r="AC2433" s="88">
        <v>1</v>
      </c>
      <c r="AD2433" s="88">
        <v>0</v>
      </c>
      <c r="AE2433" s="88" t="s">
        <v>1693</v>
      </c>
      <c r="AF2433" s="88" t="b">
        <v>0</v>
      </c>
      <c r="AG2433" s="88" t="b">
        <v>0</v>
      </c>
      <c r="AH2433" s="88" t="s">
        <v>12614</v>
      </c>
      <c r="AI2433" s="88" t="b">
        <v>0</v>
      </c>
      <c r="AJ2433" s="88">
        <v>1</v>
      </c>
      <c r="AK2433" s="88"/>
      <c r="AL2433" s="88"/>
      <c r="AM2433" s="88" t="s">
        <v>12611</v>
      </c>
      <c r="AN2433" s="88">
        <v>0</v>
      </c>
      <c r="AO2433" s="88"/>
      <c r="AP2433" s="88"/>
      <c r="AQ2433" s="88"/>
      <c r="AR2433" s="88"/>
      <c r="AS2433" s="88"/>
      <c r="AT2433" s="88"/>
      <c r="AU2433" s="88">
        <v>1</v>
      </c>
    </row>
    <row r="2434" spans="1:47" ht="15" customHeight="1" x14ac:dyDescent="0.3">
      <c r="A2434" s="46" t="s">
        <v>844</v>
      </c>
      <c r="B2434" s="46" t="s">
        <v>844</v>
      </c>
      <c r="C2434" s="50"/>
      <c r="D2434" s="51"/>
      <c r="E2434" s="81"/>
      <c r="F2434" s="52"/>
      <c r="G2434" s="50"/>
      <c r="H2434" s="54"/>
      <c r="I2434" s="53"/>
      <c r="J2434" s="53"/>
      <c r="K2434" s="65"/>
      <c r="L2434" s="79"/>
      <c r="M2434" s="79"/>
      <c r="N2434" s="60"/>
      <c r="O2434" s="88" t="s">
        <v>1697</v>
      </c>
      <c r="P2434" s="83">
        <v>45033.535405092596</v>
      </c>
      <c r="Q2434" s="88" t="s">
        <v>12615</v>
      </c>
      <c r="R2434" s="88"/>
      <c r="S2434" s="88" t="s">
        <v>6163</v>
      </c>
      <c r="T2434" s="88" t="s">
        <v>2326</v>
      </c>
      <c r="U2434" s="88" t="s">
        <v>844</v>
      </c>
      <c r="V2434" s="88" t="s">
        <v>6164</v>
      </c>
      <c r="W2434" s="78" t="s">
        <v>12616</v>
      </c>
      <c r="X2434" s="83">
        <v>45033.535405092596</v>
      </c>
      <c r="Y2434" s="83">
        <v>45033.537546296298</v>
      </c>
      <c r="Z2434" s="88" t="b">
        <v>0</v>
      </c>
      <c r="AA2434" s="88" t="b">
        <v>0</v>
      </c>
      <c r="AB2434" s="88"/>
      <c r="AC2434" s="88">
        <v>5</v>
      </c>
      <c r="AD2434" s="88">
        <v>0</v>
      </c>
      <c r="AE2434" s="88" t="s">
        <v>1693</v>
      </c>
      <c r="AF2434" s="88" t="b">
        <v>0</v>
      </c>
      <c r="AG2434" s="88" t="b">
        <v>0</v>
      </c>
      <c r="AH2434" s="88"/>
      <c r="AI2434" s="88"/>
      <c r="AJ2434" s="88"/>
      <c r="AK2434" s="88" t="s">
        <v>6165</v>
      </c>
      <c r="AL2434" s="88" t="s">
        <v>6235</v>
      </c>
      <c r="AM2434" s="88" t="s">
        <v>6165</v>
      </c>
      <c r="AN2434" s="88">
        <v>3</v>
      </c>
      <c r="AO2434" s="88" t="s">
        <v>6165</v>
      </c>
      <c r="AP2434" s="88" t="b">
        <v>1</v>
      </c>
      <c r="AQ2434" s="88" t="b">
        <v>0</v>
      </c>
      <c r="AR2434" s="88"/>
      <c r="AS2434" s="88" t="b">
        <v>0</v>
      </c>
      <c r="AT2434" s="88">
        <v>0</v>
      </c>
      <c r="AU2434" s="88">
        <v>2</v>
      </c>
    </row>
    <row r="2435" spans="1:47" ht="15" customHeight="1" x14ac:dyDescent="0.3">
      <c r="A2435" s="46" t="s">
        <v>844</v>
      </c>
      <c r="B2435" s="46" t="s">
        <v>844</v>
      </c>
      <c r="C2435" s="50"/>
      <c r="D2435" s="51"/>
      <c r="E2435" s="81"/>
      <c r="F2435" s="52"/>
      <c r="G2435" s="50"/>
      <c r="H2435" s="54"/>
      <c r="I2435" s="53"/>
      <c r="J2435" s="53"/>
      <c r="K2435" s="65"/>
      <c r="L2435" s="79"/>
      <c r="M2435" s="79"/>
      <c r="N2435" s="60"/>
      <c r="O2435" s="88" t="s">
        <v>1736</v>
      </c>
      <c r="P2435" s="83">
        <v>45033.532152777778</v>
      </c>
      <c r="Q2435" s="88" t="s">
        <v>12617</v>
      </c>
      <c r="R2435" s="78" t="s">
        <v>12618</v>
      </c>
      <c r="S2435" s="88" t="s">
        <v>6165</v>
      </c>
      <c r="T2435" s="88" t="s">
        <v>2326</v>
      </c>
      <c r="U2435" s="88" t="s">
        <v>844</v>
      </c>
      <c r="V2435" s="88" t="s">
        <v>6235</v>
      </c>
      <c r="W2435" s="78" t="s">
        <v>12619</v>
      </c>
      <c r="X2435" s="83">
        <v>45033.532152777778</v>
      </c>
      <c r="Y2435" s="88" t="s">
        <v>1692</v>
      </c>
      <c r="Z2435" s="88" t="b">
        <v>0</v>
      </c>
      <c r="AA2435" s="88" t="b">
        <v>0</v>
      </c>
      <c r="AB2435" s="88"/>
      <c r="AC2435" s="88">
        <v>105</v>
      </c>
      <c r="AD2435" s="88">
        <v>6</v>
      </c>
      <c r="AE2435" s="88" t="s">
        <v>1693</v>
      </c>
      <c r="AF2435" s="88" t="b">
        <v>0</v>
      </c>
      <c r="AG2435" s="88" t="b">
        <v>0</v>
      </c>
      <c r="AH2435" s="88" t="s">
        <v>12620</v>
      </c>
      <c r="AI2435" s="88" t="b">
        <v>0</v>
      </c>
      <c r="AJ2435" s="88">
        <v>0.95</v>
      </c>
      <c r="AK2435" s="88"/>
      <c r="AL2435" s="88"/>
      <c r="AM2435" s="88" t="s">
        <v>6165</v>
      </c>
      <c r="AN2435" s="88">
        <v>0</v>
      </c>
      <c r="AO2435" s="88"/>
      <c r="AP2435" s="88"/>
      <c r="AQ2435" s="88"/>
      <c r="AR2435" s="88"/>
      <c r="AS2435" s="88"/>
      <c r="AT2435" s="88"/>
      <c r="AU2435" s="88">
        <v>2</v>
      </c>
    </row>
    <row r="2436" spans="1:47" ht="15" customHeight="1" x14ac:dyDescent="0.3">
      <c r="A2436" s="46" t="s">
        <v>844</v>
      </c>
      <c r="B2436" s="46" t="s">
        <v>1632</v>
      </c>
      <c r="C2436" s="50"/>
      <c r="D2436" s="51"/>
      <c r="E2436" s="81"/>
      <c r="F2436" s="52"/>
      <c r="G2436" s="50"/>
      <c r="H2436" s="54"/>
      <c r="I2436" s="53"/>
      <c r="J2436" s="53"/>
      <c r="K2436" s="65"/>
      <c r="L2436" s="79"/>
      <c r="M2436" s="79"/>
      <c r="N2436" s="60"/>
      <c r="O2436" s="88" t="s">
        <v>1697</v>
      </c>
      <c r="P2436" s="83">
        <v>45033.022210648145</v>
      </c>
      <c r="Q2436" s="88" t="s">
        <v>12621</v>
      </c>
      <c r="R2436" s="88"/>
      <c r="S2436" s="88" t="s">
        <v>12622</v>
      </c>
      <c r="T2436" s="88" t="s">
        <v>2326</v>
      </c>
      <c r="U2436" s="88" t="s">
        <v>844</v>
      </c>
      <c r="V2436" s="88" t="s">
        <v>12623</v>
      </c>
      <c r="W2436" s="78" t="s">
        <v>12624</v>
      </c>
      <c r="X2436" s="83">
        <v>45033.022210648145</v>
      </c>
      <c r="Y2436" s="88" t="s">
        <v>1692</v>
      </c>
      <c r="Z2436" s="88" t="b">
        <v>0</v>
      </c>
      <c r="AA2436" s="88" t="b">
        <v>0</v>
      </c>
      <c r="AB2436" s="88"/>
      <c r="AC2436" s="88">
        <v>1</v>
      </c>
      <c r="AD2436" s="88">
        <v>0</v>
      </c>
      <c r="AE2436" s="88" t="s">
        <v>1693</v>
      </c>
      <c r="AF2436" s="88" t="b">
        <v>0</v>
      </c>
      <c r="AG2436" s="88" t="b">
        <v>0</v>
      </c>
      <c r="AH2436" s="88"/>
      <c r="AI2436" s="88"/>
      <c r="AJ2436" s="88"/>
      <c r="AK2436" s="88" t="s">
        <v>12625</v>
      </c>
      <c r="AL2436" s="88" t="s">
        <v>12626</v>
      </c>
      <c r="AM2436" s="88" t="s">
        <v>12625</v>
      </c>
      <c r="AN2436" s="88">
        <v>0</v>
      </c>
      <c r="AO2436" s="88" t="s">
        <v>12625</v>
      </c>
      <c r="AP2436" s="88" t="b">
        <v>0</v>
      </c>
      <c r="AQ2436" s="88" t="b">
        <v>0</v>
      </c>
      <c r="AR2436" s="88"/>
      <c r="AS2436" s="88" t="b">
        <v>0</v>
      </c>
      <c r="AT2436" s="88">
        <v>0</v>
      </c>
      <c r="AU2436" s="88">
        <v>1</v>
      </c>
    </row>
    <row r="2437" spans="1:47" ht="15" customHeight="1" x14ac:dyDescent="0.3">
      <c r="A2437" s="46" t="s">
        <v>1632</v>
      </c>
      <c r="B2437" s="46" t="s">
        <v>1632</v>
      </c>
      <c r="C2437" s="50"/>
      <c r="D2437" s="51"/>
      <c r="E2437" s="81"/>
      <c r="F2437" s="52"/>
      <c r="G2437" s="50"/>
      <c r="H2437" s="54"/>
      <c r="I2437" s="53"/>
      <c r="J2437" s="53"/>
      <c r="K2437" s="65"/>
      <c r="L2437" s="79"/>
      <c r="M2437" s="79"/>
      <c r="N2437" s="60"/>
      <c r="O2437" s="88" t="s">
        <v>1736</v>
      </c>
      <c r="P2437" s="83">
        <v>45032.702650462961</v>
      </c>
      <c r="Q2437" s="88"/>
      <c r="R2437" s="78" t="s">
        <v>12627</v>
      </c>
      <c r="S2437" s="88" t="s">
        <v>12625</v>
      </c>
      <c r="T2437" s="88" t="s">
        <v>2326</v>
      </c>
      <c r="U2437" s="88" t="s">
        <v>1632</v>
      </c>
      <c r="V2437" s="88" t="s">
        <v>12626</v>
      </c>
      <c r="W2437" s="78" t="s">
        <v>12628</v>
      </c>
      <c r="X2437" s="83">
        <v>45032.702650462961</v>
      </c>
      <c r="Y2437" s="88" t="s">
        <v>1692</v>
      </c>
      <c r="Z2437" s="88" t="b">
        <v>0</v>
      </c>
      <c r="AA2437" s="88" t="b">
        <v>0</v>
      </c>
      <c r="AB2437" s="88"/>
      <c r="AC2437" s="88">
        <v>7</v>
      </c>
      <c r="AD2437" s="88">
        <v>1</v>
      </c>
      <c r="AE2437" s="88" t="s">
        <v>1693</v>
      </c>
      <c r="AF2437" s="88" t="b">
        <v>0</v>
      </c>
      <c r="AG2437" s="88" t="b">
        <v>0</v>
      </c>
      <c r="AH2437" s="88" t="s">
        <v>12629</v>
      </c>
      <c r="AI2437" s="88" t="b">
        <v>0</v>
      </c>
      <c r="AJ2437" s="88">
        <v>0.88</v>
      </c>
      <c r="AK2437" s="88"/>
      <c r="AL2437" s="88"/>
      <c r="AM2437" s="88" t="s">
        <v>12625</v>
      </c>
      <c r="AN2437" s="88">
        <v>0</v>
      </c>
      <c r="AO2437" s="88"/>
      <c r="AP2437" s="88"/>
      <c r="AQ2437" s="88"/>
      <c r="AR2437" s="88"/>
      <c r="AS2437" s="88"/>
      <c r="AT2437" s="88"/>
      <c r="AU2437" s="88">
        <v>1</v>
      </c>
    </row>
    <row r="2438" spans="1:47" ht="15" customHeight="1" x14ac:dyDescent="0.3">
      <c r="A2438" s="46" t="s">
        <v>1633</v>
      </c>
      <c r="B2438" s="46" t="s">
        <v>1634</v>
      </c>
      <c r="C2438" s="50"/>
      <c r="D2438" s="51"/>
      <c r="E2438" s="81"/>
      <c r="F2438" s="52"/>
      <c r="G2438" s="50"/>
      <c r="H2438" s="54"/>
      <c r="I2438" s="53"/>
      <c r="J2438" s="53"/>
      <c r="K2438" s="65"/>
      <c r="L2438" s="79"/>
      <c r="M2438" s="79"/>
      <c r="N2438" s="60"/>
      <c r="O2438" s="88" t="s">
        <v>1686</v>
      </c>
      <c r="P2438" s="83">
        <v>45031.980844907404</v>
      </c>
      <c r="Q2438" s="88" t="s">
        <v>12630</v>
      </c>
      <c r="R2438" s="88"/>
      <c r="S2438" s="88" t="s">
        <v>12631</v>
      </c>
      <c r="T2438" s="88" t="s">
        <v>1742</v>
      </c>
      <c r="U2438" s="88" t="s">
        <v>1633</v>
      </c>
      <c r="V2438" s="88" t="s">
        <v>12632</v>
      </c>
      <c r="W2438" s="78" t="s">
        <v>12633</v>
      </c>
      <c r="X2438" s="83">
        <v>45031.980844907404</v>
      </c>
      <c r="Y2438" s="88" t="s">
        <v>1692</v>
      </c>
      <c r="Z2438" s="88" t="b">
        <v>0</v>
      </c>
      <c r="AA2438" s="88" t="b">
        <v>0</v>
      </c>
      <c r="AB2438" s="88"/>
      <c r="AC2438" s="88">
        <v>15</v>
      </c>
      <c r="AD2438" s="88">
        <v>0</v>
      </c>
      <c r="AE2438" s="88" t="s">
        <v>1693</v>
      </c>
      <c r="AF2438" s="88" t="b">
        <v>0</v>
      </c>
      <c r="AG2438" s="88" t="b">
        <v>0</v>
      </c>
      <c r="AH2438" s="88"/>
      <c r="AI2438" s="88"/>
      <c r="AJ2438" s="88"/>
      <c r="AK2438" s="88" t="s">
        <v>12634</v>
      </c>
      <c r="AL2438" s="88" t="s">
        <v>12635</v>
      </c>
      <c r="AM2438" s="88" t="s">
        <v>12634</v>
      </c>
      <c r="AN2438" s="88">
        <v>0</v>
      </c>
      <c r="AO2438" s="88" t="s">
        <v>12636</v>
      </c>
      <c r="AP2438" s="88" t="b">
        <v>0</v>
      </c>
      <c r="AQ2438" s="88" t="b">
        <v>0</v>
      </c>
      <c r="AR2438" s="88"/>
      <c r="AS2438" s="88" t="b">
        <v>0</v>
      </c>
      <c r="AT2438" s="88">
        <v>1</v>
      </c>
      <c r="AU2438" s="88">
        <v>1</v>
      </c>
    </row>
    <row r="2439" spans="1:47" ht="15" customHeight="1" x14ac:dyDescent="0.3">
      <c r="A2439" s="46" t="s">
        <v>1635</v>
      </c>
      <c r="B2439" s="46" t="s">
        <v>1634</v>
      </c>
      <c r="C2439" s="50"/>
      <c r="D2439" s="51"/>
      <c r="E2439" s="81"/>
      <c r="F2439" s="52"/>
      <c r="G2439" s="50"/>
      <c r="H2439" s="54"/>
      <c r="I2439" s="53"/>
      <c r="J2439" s="53"/>
      <c r="K2439" s="65"/>
      <c r="L2439" s="79"/>
      <c r="M2439" s="79"/>
      <c r="N2439" s="60"/>
      <c r="O2439" s="88" t="s">
        <v>1686</v>
      </c>
      <c r="P2439" s="83">
        <v>45032.052604166667</v>
      </c>
      <c r="Q2439" s="88" t="s">
        <v>12637</v>
      </c>
      <c r="R2439" s="88"/>
      <c r="S2439" s="88" t="s">
        <v>12638</v>
      </c>
      <c r="T2439" s="88" t="s">
        <v>1742</v>
      </c>
      <c r="U2439" s="88" t="s">
        <v>1635</v>
      </c>
      <c r="V2439" s="88" t="s">
        <v>12639</v>
      </c>
      <c r="W2439" s="78" t="s">
        <v>12640</v>
      </c>
      <c r="X2439" s="83">
        <v>45032.052604166667</v>
      </c>
      <c r="Y2439" s="88" t="s">
        <v>1692</v>
      </c>
      <c r="Z2439" s="88" t="b">
        <v>0</v>
      </c>
      <c r="AA2439" s="88" t="b">
        <v>0</v>
      </c>
      <c r="AB2439" s="88"/>
      <c r="AC2439" s="88">
        <v>7</v>
      </c>
      <c r="AD2439" s="88">
        <v>0</v>
      </c>
      <c r="AE2439" s="88" t="s">
        <v>1693</v>
      </c>
      <c r="AF2439" s="88" t="b">
        <v>0</v>
      </c>
      <c r="AG2439" s="88" t="b">
        <v>0</v>
      </c>
      <c r="AH2439" s="88"/>
      <c r="AI2439" s="88"/>
      <c r="AJ2439" s="88"/>
      <c r="AK2439" s="88" t="s">
        <v>12641</v>
      </c>
      <c r="AL2439" s="88" t="s">
        <v>12642</v>
      </c>
      <c r="AM2439" s="88" t="s">
        <v>12641</v>
      </c>
      <c r="AN2439" s="88">
        <v>0</v>
      </c>
      <c r="AO2439" s="88" t="s">
        <v>12636</v>
      </c>
      <c r="AP2439" s="88" t="b">
        <v>0</v>
      </c>
      <c r="AQ2439" s="88" t="b">
        <v>0</v>
      </c>
      <c r="AR2439" s="88"/>
      <c r="AS2439" s="88" t="b">
        <v>0</v>
      </c>
      <c r="AT2439" s="88">
        <v>2</v>
      </c>
      <c r="AU2439" s="88">
        <v>1</v>
      </c>
    </row>
    <row r="2440" spans="1:47" ht="15" customHeight="1" x14ac:dyDescent="0.3">
      <c r="A2440" s="46" t="s">
        <v>1636</v>
      </c>
      <c r="B2440" s="46" t="s">
        <v>1637</v>
      </c>
      <c r="C2440" s="50"/>
      <c r="D2440" s="51"/>
      <c r="E2440" s="81"/>
      <c r="F2440" s="52"/>
      <c r="G2440" s="50"/>
      <c r="H2440" s="54"/>
      <c r="I2440" s="53"/>
      <c r="J2440" s="53"/>
      <c r="K2440" s="65"/>
      <c r="L2440" s="79"/>
      <c r="M2440" s="79"/>
      <c r="N2440" s="60"/>
      <c r="O2440" s="88" t="s">
        <v>1686</v>
      </c>
      <c r="P2440" s="83">
        <v>45032.398020833331</v>
      </c>
      <c r="Q2440" s="88" t="s">
        <v>12643</v>
      </c>
      <c r="R2440" s="88"/>
      <c r="S2440" s="88" t="s">
        <v>12644</v>
      </c>
      <c r="T2440" s="88" t="s">
        <v>1742</v>
      </c>
      <c r="U2440" s="88" t="s">
        <v>12645</v>
      </c>
      <c r="V2440" s="88" t="s">
        <v>12646</v>
      </c>
      <c r="W2440" s="78" t="s">
        <v>12647</v>
      </c>
      <c r="X2440" s="83">
        <v>45032.398020833331</v>
      </c>
      <c r="Y2440" s="88" t="s">
        <v>1692</v>
      </c>
      <c r="Z2440" s="88" t="b">
        <v>0</v>
      </c>
      <c r="AA2440" s="88" t="b">
        <v>0</v>
      </c>
      <c r="AB2440" s="88"/>
      <c r="AC2440" s="88">
        <v>1</v>
      </c>
      <c r="AD2440" s="88">
        <v>0</v>
      </c>
      <c r="AE2440" s="88" t="s">
        <v>1693</v>
      </c>
      <c r="AF2440" s="88" t="b">
        <v>0</v>
      </c>
      <c r="AG2440" s="88" t="b">
        <v>0</v>
      </c>
      <c r="AH2440" s="88"/>
      <c r="AI2440" s="88"/>
      <c r="AJ2440" s="88"/>
      <c r="AK2440" s="88" t="s">
        <v>12648</v>
      </c>
      <c r="AL2440" s="88" t="s">
        <v>12649</v>
      </c>
      <c r="AM2440" s="88" t="s">
        <v>12648</v>
      </c>
      <c r="AN2440" s="88">
        <v>0</v>
      </c>
      <c r="AO2440" s="88" t="s">
        <v>12636</v>
      </c>
      <c r="AP2440" s="88" t="b">
        <v>0</v>
      </c>
      <c r="AQ2440" s="88" t="b">
        <v>0</v>
      </c>
      <c r="AR2440" s="88"/>
      <c r="AS2440" s="88" t="b">
        <v>0</v>
      </c>
      <c r="AT2440" s="88">
        <v>3</v>
      </c>
      <c r="AU2440" s="88">
        <v>1</v>
      </c>
    </row>
    <row r="2441" spans="1:47" ht="15" customHeight="1" x14ac:dyDescent="0.3">
      <c r="A2441" s="46" t="s">
        <v>1637</v>
      </c>
      <c r="B2441" s="46" t="s">
        <v>1634</v>
      </c>
      <c r="C2441" s="50"/>
      <c r="D2441" s="51"/>
      <c r="E2441" s="81"/>
      <c r="F2441" s="52"/>
      <c r="G2441" s="50"/>
      <c r="H2441" s="54"/>
      <c r="I2441" s="53"/>
      <c r="J2441" s="53"/>
      <c r="K2441" s="65"/>
      <c r="L2441" s="79"/>
      <c r="M2441" s="79"/>
      <c r="N2441" s="60"/>
      <c r="O2441" s="88" t="s">
        <v>1686</v>
      </c>
      <c r="P2441" s="83">
        <v>45032.079004629632</v>
      </c>
      <c r="Q2441" s="88" t="s">
        <v>12650</v>
      </c>
      <c r="R2441" s="88"/>
      <c r="S2441" s="88" t="s">
        <v>12648</v>
      </c>
      <c r="T2441" s="88" t="s">
        <v>1742</v>
      </c>
      <c r="U2441" s="88" t="s">
        <v>12651</v>
      </c>
      <c r="V2441" s="88" t="s">
        <v>12649</v>
      </c>
      <c r="W2441" s="78" t="s">
        <v>12652</v>
      </c>
      <c r="X2441" s="83">
        <v>45032.079004629632</v>
      </c>
      <c r="Y2441" s="83">
        <v>45032.087395833332</v>
      </c>
      <c r="Z2441" s="88" t="b">
        <v>0</v>
      </c>
      <c r="AA2441" s="88" t="b">
        <v>0</v>
      </c>
      <c r="AB2441" s="88"/>
      <c r="AC2441" s="88">
        <v>3</v>
      </c>
      <c r="AD2441" s="88">
        <v>0</v>
      </c>
      <c r="AE2441" s="88" t="s">
        <v>1693</v>
      </c>
      <c r="AF2441" s="88" t="b">
        <v>0</v>
      </c>
      <c r="AG2441" s="88" t="b">
        <v>0</v>
      </c>
      <c r="AH2441" s="88"/>
      <c r="AI2441" s="88"/>
      <c r="AJ2441" s="88"/>
      <c r="AK2441" s="88" t="s">
        <v>12641</v>
      </c>
      <c r="AL2441" s="88" t="s">
        <v>12642</v>
      </c>
      <c r="AM2441" s="88" t="s">
        <v>12641</v>
      </c>
      <c r="AN2441" s="88">
        <v>1</v>
      </c>
      <c r="AO2441" s="88" t="s">
        <v>12636</v>
      </c>
      <c r="AP2441" s="88" t="b">
        <v>0</v>
      </c>
      <c r="AQ2441" s="88" t="b">
        <v>0</v>
      </c>
      <c r="AR2441" s="88"/>
      <c r="AS2441" s="88" t="b">
        <v>0</v>
      </c>
      <c r="AT2441" s="88">
        <v>2</v>
      </c>
      <c r="AU2441" s="88">
        <v>1</v>
      </c>
    </row>
    <row r="2442" spans="1:47" ht="15" customHeight="1" x14ac:dyDescent="0.3">
      <c r="A2442" s="46" t="s">
        <v>1634</v>
      </c>
      <c r="B2442" s="46" t="s">
        <v>493</v>
      </c>
      <c r="C2442" s="50"/>
      <c r="D2442" s="51"/>
      <c r="E2442" s="81"/>
      <c r="F2442" s="52"/>
      <c r="G2442" s="50"/>
      <c r="H2442" s="54"/>
      <c r="I2442" s="53"/>
      <c r="J2442" s="53"/>
      <c r="K2442" s="65"/>
      <c r="L2442" s="79"/>
      <c r="M2442" s="79"/>
      <c r="N2442" s="60"/>
      <c r="O2442" s="88" t="s">
        <v>1686</v>
      </c>
      <c r="P2442" s="83">
        <v>45031.986655092594</v>
      </c>
      <c r="Q2442" s="88" t="s">
        <v>12653</v>
      </c>
      <c r="R2442" s="88"/>
      <c r="S2442" s="88" t="s">
        <v>12641</v>
      </c>
      <c r="T2442" s="88" t="s">
        <v>1742</v>
      </c>
      <c r="U2442" s="88" t="s">
        <v>1634</v>
      </c>
      <c r="V2442" s="88" t="s">
        <v>12642</v>
      </c>
      <c r="W2442" s="78" t="s">
        <v>12654</v>
      </c>
      <c r="X2442" s="83">
        <v>45031.986655092594</v>
      </c>
      <c r="Y2442" s="88" t="s">
        <v>1692</v>
      </c>
      <c r="Z2442" s="88" t="b">
        <v>0</v>
      </c>
      <c r="AA2442" s="88" t="b">
        <v>0</v>
      </c>
      <c r="AB2442" s="88"/>
      <c r="AC2442" s="88">
        <v>4</v>
      </c>
      <c r="AD2442" s="88">
        <v>0</v>
      </c>
      <c r="AE2442" s="88" t="s">
        <v>1693</v>
      </c>
      <c r="AF2442" s="88" t="b">
        <v>0</v>
      </c>
      <c r="AG2442" s="88" t="b">
        <v>0</v>
      </c>
      <c r="AH2442" s="88"/>
      <c r="AI2442" s="88"/>
      <c r="AJ2442" s="88"/>
      <c r="AK2442" s="88" t="s">
        <v>12655</v>
      </c>
      <c r="AL2442" s="88" t="s">
        <v>12656</v>
      </c>
      <c r="AM2442" s="88" t="s">
        <v>12655</v>
      </c>
      <c r="AN2442" s="88">
        <v>2</v>
      </c>
      <c r="AO2442" s="88" t="s">
        <v>12636</v>
      </c>
      <c r="AP2442" s="88" t="b">
        <v>1</v>
      </c>
      <c r="AQ2442" s="88" t="b">
        <v>0</v>
      </c>
      <c r="AR2442" s="88"/>
      <c r="AS2442" s="88" t="b">
        <v>0</v>
      </c>
      <c r="AT2442" s="88">
        <v>1</v>
      </c>
      <c r="AU2442" s="88">
        <v>1</v>
      </c>
    </row>
    <row r="2443" spans="1:47" ht="15" customHeight="1" x14ac:dyDescent="0.3">
      <c r="A2443" s="46" t="s">
        <v>493</v>
      </c>
      <c r="B2443" s="46" t="s">
        <v>1634</v>
      </c>
      <c r="C2443" s="50"/>
      <c r="D2443" s="51"/>
      <c r="E2443" s="81"/>
      <c r="F2443" s="52"/>
      <c r="G2443" s="50"/>
      <c r="H2443" s="54"/>
      <c r="I2443" s="53"/>
      <c r="J2443" s="53"/>
      <c r="K2443" s="65"/>
      <c r="L2443" s="79"/>
      <c r="M2443" s="79"/>
      <c r="N2443" s="60"/>
      <c r="O2443" s="88" t="s">
        <v>1697</v>
      </c>
      <c r="P2443" s="83">
        <v>45031.98238425926</v>
      </c>
      <c r="Q2443" s="88" t="s">
        <v>12657</v>
      </c>
      <c r="R2443" s="88"/>
      <c r="S2443" s="88" t="s">
        <v>12655</v>
      </c>
      <c r="T2443" s="88" t="s">
        <v>1742</v>
      </c>
      <c r="U2443" s="88" t="s">
        <v>3750</v>
      </c>
      <c r="V2443" s="88" t="s">
        <v>12656</v>
      </c>
      <c r="W2443" s="78" t="s">
        <v>12658</v>
      </c>
      <c r="X2443" s="83">
        <v>45031.98238425926</v>
      </c>
      <c r="Y2443" s="88" t="s">
        <v>1692</v>
      </c>
      <c r="Z2443" s="88" t="b">
        <v>0</v>
      </c>
      <c r="AA2443" s="88" t="b">
        <v>0</v>
      </c>
      <c r="AB2443" s="88"/>
      <c r="AC2443" s="88">
        <v>7</v>
      </c>
      <c r="AD2443" s="88">
        <v>0</v>
      </c>
      <c r="AE2443" s="88" t="s">
        <v>1693</v>
      </c>
      <c r="AF2443" s="88" t="b">
        <v>0</v>
      </c>
      <c r="AG2443" s="88" t="b">
        <v>0</v>
      </c>
      <c r="AH2443" s="88"/>
      <c r="AI2443" s="88"/>
      <c r="AJ2443" s="88"/>
      <c r="AK2443" s="88" t="s">
        <v>12636</v>
      </c>
      <c r="AL2443" s="88" t="s">
        <v>12659</v>
      </c>
      <c r="AM2443" s="88" t="s">
        <v>12636</v>
      </c>
      <c r="AN2443" s="88">
        <v>1</v>
      </c>
      <c r="AO2443" s="88" t="s">
        <v>12636</v>
      </c>
      <c r="AP2443" s="88" t="b">
        <v>0</v>
      </c>
      <c r="AQ2443" s="88" t="b">
        <v>0</v>
      </c>
      <c r="AR2443" s="88"/>
      <c r="AS2443" s="88" t="b">
        <v>0</v>
      </c>
      <c r="AT2443" s="88">
        <v>0</v>
      </c>
      <c r="AU2443" s="88">
        <v>1</v>
      </c>
    </row>
    <row r="2444" spans="1:47" ht="15" customHeight="1" x14ac:dyDescent="0.3">
      <c r="A2444" s="46" t="s">
        <v>496</v>
      </c>
      <c r="B2444" s="46" t="s">
        <v>1634</v>
      </c>
      <c r="C2444" s="50"/>
      <c r="D2444" s="51"/>
      <c r="E2444" s="81"/>
      <c r="F2444" s="52"/>
      <c r="G2444" s="50"/>
      <c r="H2444" s="54"/>
      <c r="I2444" s="53"/>
      <c r="J2444" s="53"/>
      <c r="K2444" s="65"/>
      <c r="L2444" s="79"/>
      <c r="M2444" s="79"/>
      <c r="N2444" s="60"/>
      <c r="O2444" s="88" t="s">
        <v>1697</v>
      </c>
      <c r="P2444" s="83">
        <v>45031.990798611114</v>
      </c>
      <c r="Q2444" s="88" t="s">
        <v>12660</v>
      </c>
      <c r="R2444" s="88"/>
      <c r="S2444" s="88" t="s">
        <v>12661</v>
      </c>
      <c r="T2444" s="88" t="s">
        <v>1742</v>
      </c>
      <c r="U2444" s="88" t="s">
        <v>3767</v>
      </c>
      <c r="V2444" s="88" t="s">
        <v>12662</v>
      </c>
      <c r="W2444" s="78" t="s">
        <v>12663</v>
      </c>
      <c r="X2444" s="83">
        <v>45031.990798611114</v>
      </c>
      <c r="Y2444" s="88" t="s">
        <v>1692</v>
      </c>
      <c r="Z2444" s="88" t="b">
        <v>0</v>
      </c>
      <c r="AA2444" s="88" t="b">
        <v>0</v>
      </c>
      <c r="AB2444" s="88"/>
      <c r="AC2444" s="88">
        <v>11</v>
      </c>
      <c r="AD2444" s="88">
        <v>0</v>
      </c>
      <c r="AE2444" s="88" t="s">
        <v>1693</v>
      </c>
      <c r="AF2444" s="88" t="b">
        <v>0</v>
      </c>
      <c r="AG2444" s="88" t="b">
        <v>0</v>
      </c>
      <c r="AH2444" s="88"/>
      <c r="AI2444" s="88"/>
      <c r="AJ2444" s="88"/>
      <c r="AK2444" s="88" t="s">
        <v>12636</v>
      </c>
      <c r="AL2444" s="88" t="s">
        <v>12659</v>
      </c>
      <c r="AM2444" s="88" t="s">
        <v>12636</v>
      </c>
      <c r="AN2444" s="88">
        <v>0</v>
      </c>
      <c r="AO2444" s="88" t="s">
        <v>12636</v>
      </c>
      <c r="AP2444" s="88" t="b">
        <v>0</v>
      </c>
      <c r="AQ2444" s="88" t="b">
        <v>0</v>
      </c>
      <c r="AR2444" s="88"/>
      <c r="AS2444" s="88" t="b">
        <v>0</v>
      </c>
      <c r="AT2444" s="88">
        <v>0</v>
      </c>
      <c r="AU2444" s="88">
        <v>1</v>
      </c>
    </row>
    <row r="2445" spans="1:47" ht="15" customHeight="1" x14ac:dyDescent="0.3">
      <c r="A2445" s="46" t="s">
        <v>562</v>
      </c>
      <c r="B2445" s="46" t="s">
        <v>1634</v>
      </c>
      <c r="C2445" s="50"/>
      <c r="D2445" s="51"/>
      <c r="E2445" s="81"/>
      <c r="F2445" s="52"/>
      <c r="G2445" s="50"/>
      <c r="H2445" s="54"/>
      <c r="I2445" s="53"/>
      <c r="J2445" s="53"/>
      <c r="K2445" s="65"/>
      <c r="L2445" s="79"/>
      <c r="M2445" s="79"/>
      <c r="N2445" s="60"/>
      <c r="O2445" s="88" t="s">
        <v>1697</v>
      </c>
      <c r="P2445" s="83">
        <v>45032.014768518522</v>
      </c>
      <c r="Q2445" s="88" t="s">
        <v>12664</v>
      </c>
      <c r="R2445" s="88"/>
      <c r="S2445" s="88" t="s">
        <v>12665</v>
      </c>
      <c r="T2445" s="88" t="s">
        <v>1742</v>
      </c>
      <c r="U2445" s="88" t="s">
        <v>4239</v>
      </c>
      <c r="V2445" s="88" t="s">
        <v>12666</v>
      </c>
      <c r="W2445" s="78" t="s">
        <v>12667</v>
      </c>
      <c r="X2445" s="83">
        <v>45032.014768518522</v>
      </c>
      <c r="Y2445" s="88" t="s">
        <v>1692</v>
      </c>
      <c r="Z2445" s="88" t="b">
        <v>0</v>
      </c>
      <c r="AA2445" s="88" t="b">
        <v>0</v>
      </c>
      <c r="AB2445" s="88"/>
      <c r="AC2445" s="88">
        <v>0</v>
      </c>
      <c r="AD2445" s="88">
        <v>0</v>
      </c>
      <c r="AE2445" s="88" t="s">
        <v>1693</v>
      </c>
      <c r="AF2445" s="88" t="b">
        <v>0</v>
      </c>
      <c r="AG2445" s="88" t="b">
        <v>0</v>
      </c>
      <c r="AH2445" s="88"/>
      <c r="AI2445" s="88"/>
      <c r="AJ2445" s="88"/>
      <c r="AK2445" s="88" t="s">
        <v>12636</v>
      </c>
      <c r="AL2445" s="88" t="s">
        <v>12659</v>
      </c>
      <c r="AM2445" s="88" t="s">
        <v>12636</v>
      </c>
      <c r="AN2445" s="88">
        <v>0</v>
      </c>
      <c r="AO2445" s="88" t="s">
        <v>12636</v>
      </c>
      <c r="AP2445" s="88" t="b">
        <v>0</v>
      </c>
      <c r="AQ2445" s="88" t="b">
        <v>0</v>
      </c>
      <c r="AR2445" s="88"/>
      <c r="AS2445" s="88" t="b">
        <v>0</v>
      </c>
      <c r="AT2445" s="88">
        <v>0</v>
      </c>
      <c r="AU2445" s="88">
        <v>1</v>
      </c>
    </row>
    <row r="2446" spans="1:47" ht="15" customHeight="1" x14ac:dyDescent="0.3">
      <c r="A2446" s="46" t="s">
        <v>1638</v>
      </c>
      <c r="B2446" s="46" t="s">
        <v>1634</v>
      </c>
      <c r="C2446" s="50"/>
      <c r="D2446" s="51"/>
      <c r="E2446" s="81"/>
      <c r="F2446" s="52"/>
      <c r="G2446" s="50"/>
      <c r="H2446" s="54"/>
      <c r="I2446" s="53"/>
      <c r="J2446" s="53"/>
      <c r="K2446" s="65"/>
      <c r="L2446" s="79"/>
      <c r="M2446" s="79"/>
      <c r="N2446" s="60"/>
      <c r="O2446" s="88" t="s">
        <v>1697</v>
      </c>
      <c r="P2446" s="83">
        <v>45032.023506944446</v>
      </c>
      <c r="Q2446" s="88" t="s">
        <v>12668</v>
      </c>
      <c r="R2446" s="88"/>
      <c r="S2446" s="88" t="s">
        <v>12669</v>
      </c>
      <c r="T2446" s="88" t="s">
        <v>1742</v>
      </c>
      <c r="U2446" s="88" t="s">
        <v>12670</v>
      </c>
      <c r="V2446" s="88" t="s">
        <v>12671</v>
      </c>
      <c r="W2446" s="78" t="s">
        <v>12672</v>
      </c>
      <c r="X2446" s="83">
        <v>45032.023506944446</v>
      </c>
      <c r="Y2446" s="88" t="s">
        <v>1692</v>
      </c>
      <c r="Z2446" s="88" t="b">
        <v>0</v>
      </c>
      <c r="AA2446" s="88" t="b">
        <v>0</v>
      </c>
      <c r="AB2446" s="88"/>
      <c r="AC2446" s="88">
        <v>15</v>
      </c>
      <c r="AD2446" s="88">
        <v>0</v>
      </c>
      <c r="AE2446" s="88" t="s">
        <v>1693</v>
      </c>
      <c r="AF2446" s="88" t="b">
        <v>0</v>
      </c>
      <c r="AG2446" s="88" t="b">
        <v>0</v>
      </c>
      <c r="AH2446" s="88"/>
      <c r="AI2446" s="88"/>
      <c r="AJ2446" s="88"/>
      <c r="AK2446" s="88" t="s">
        <v>12636</v>
      </c>
      <c r="AL2446" s="88" t="s">
        <v>12659</v>
      </c>
      <c r="AM2446" s="88" t="s">
        <v>12636</v>
      </c>
      <c r="AN2446" s="88">
        <v>0</v>
      </c>
      <c r="AO2446" s="88" t="s">
        <v>12636</v>
      </c>
      <c r="AP2446" s="88" t="b">
        <v>0</v>
      </c>
      <c r="AQ2446" s="88" t="b">
        <v>0</v>
      </c>
      <c r="AR2446" s="88"/>
      <c r="AS2446" s="88" t="b">
        <v>0</v>
      </c>
      <c r="AT2446" s="88">
        <v>0</v>
      </c>
      <c r="AU2446" s="88">
        <v>1</v>
      </c>
    </row>
    <row r="2447" spans="1:47" ht="15" customHeight="1" x14ac:dyDescent="0.3">
      <c r="A2447" s="46" t="s">
        <v>1639</v>
      </c>
      <c r="B2447" s="46" t="s">
        <v>1634</v>
      </c>
      <c r="C2447" s="50"/>
      <c r="D2447" s="51"/>
      <c r="E2447" s="81"/>
      <c r="F2447" s="52"/>
      <c r="G2447" s="50"/>
      <c r="H2447" s="54"/>
      <c r="I2447" s="53"/>
      <c r="J2447" s="53"/>
      <c r="K2447" s="65"/>
      <c r="L2447" s="79"/>
      <c r="M2447" s="79"/>
      <c r="N2447" s="60"/>
      <c r="O2447" s="88" t="s">
        <v>1697</v>
      </c>
      <c r="P2447" s="83">
        <v>45032.024918981479</v>
      </c>
      <c r="Q2447" s="88" t="s">
        <v>12673</v>
      </c>
      <c r="R2447" s="88"/>
      <c r="S2447" s="88" t="s">
        <v>12674</v>
      </c>
      <c r="T2447" s="88" t="s">
        <v>1742</v>
      </c>
      <c r="U2447" s="88" t="s">
        <v>1639</v>
      </c>
      <c r="V2447" s="88" t="s">
        <v>12675</v>
      </c>
      <c r="W2447" s="78" t="s">
        <v>12676</v>
      </c>
      <c r="X2447" s="83">
        <v>45032.024918981479</v>
      </c>
      <c r="Y2447" s="88" t="s">
        <v>1692</v>
      </c>
      <c r="Z2447" s="88" t="b">
        <v>0</v>
      </c>
      <c r="AA2447" s="88" t="b">
        <v>0</v>
      </c>
      <c r="AB2447" s="88"/>
      <c r="AC2447" s="88">
        <v>5</v>
      </c>
      <c r="AD2447" s="88">
        <v>0</v>
      </c>
      <c r="AE2447" s="88" t="s">
        <v>1693</v>
      </c>
      <c r="AF2447" s="88" t="b">
        <v>0</v>
      </c>
      <c r="AG2447" s="88" t="b">
        <v>0</v>
      </c>
      <c r="AH2447" s="88"/>
      <c r="AI2447" s="88"/>
      <c r="AJ2447" s="88"/>
      <c r="AK2447" s="88" t="s">
        <v>12636</v>
      </c>
      <c r="AL2447" s="88" t="s">
        <v>12659</v>
      </c>
      <c r="AM2447" s="88" t="s">
        <v>12636</v>
      </c>
      <c r="AN2447" s="88">
        <v>0</v>
      </c>
      <c r="AO2447" s="88" t="s">
        <v>12636</v>
      </c>
      <c r="AP2447" s="88" t="b">
        <v>0</v>
      </c>
      <c r="AQ2447" s="88" t="b">
        <v>0</v>
      </c>
      <c r="AR2447" s="88"/>
      <c r="AS2447" s="88" t="b">
        <v>0</v>
      </c>
      <c r="AT2447" s="88">
        <v>0</v>
      </c>
      <c r="AU2447" s="88">
        <v>1</v>
      </c>
    </row>
    <row r="2448" spans="1:47" ht="15" customHeight="1" x14ac:dyDescent="0.3">
      <c r="A2448" s="46" t="s">
        <v>1640</v>
      </c>
      <c r="B2448" s="46" t="s">
        <v>1634</v>
      </c>
      <c r="C2448" s="50"/>
      <c r="D2448" s="51"/>
      <c r="E2448" s="81"/>
      <c r="F2448" s="52"/>
      <c r="G2448" s="50"/>
      <c r="H2448" s="54"/>
      <c r="I2448" s="53"/>
      <c r="J2448" s="53"/>
      <c r="K2448" s="65"/>
      <c r="L2448" s="79"/>
      <c r="M2448" s="79"/>
      <c r="N2448" s="60"/>
      <c r="O2448" s="88" t="s">
        <v>1697</v>
      </c>
      <c r="P2448" s="83">
        <v>45032.030312499999</v>
      </c>
      <c r="Q2448" s="88" t="s">
        <v>12677</v>
      </c>
      <c r="R2448" s="88"/>
      <c r="S2448" s="88" t="s">
        <v>12678</v>
      </c>
      <c r="T2448" s="88" t="s">
        <v>1742</v>
      </c>
      <c r="U2448" s="88" t="s">
        <v>12679</v>
      </c>
      <c r="V2448" s="88" t="s">
        <v>12680</v>
      </c>
      <c r="W2448" s="78" t="s">
        <v>12681</v>
      </c>
      <c r="X2448" s="83">
        <v>45032.030312499999</v>
      </c>
      <c r="Y2448" s="88" t="s">
        <v>1692</v>
      </c>
      <c r="Z2448" s="88" t="b">
        <v>0</v>
      </c>
      <c r="AA2448" s="88" t="b">
        <v>0</v>
      </c>
      <c r="AB2448" s="88"/>
      <c r="AC2448" s="88">
        <v>3</v>
      </c>
      <c r="AD2448" s="88">
        <v>0</v>
      </c>
      <c r="AE2448" s="88" t="s">
        <v>1693</v>
      </c>
      <c r="AF2448" s="88" t="b">
        <v>0</v>
      </c>
      <c r="AG2448" s="88" t="b">
        <v>0</v>
      </c>
      <c r="AH2448" s="88"/>
      <c r="AI2448" s="88"/>
      <c r="AJ2448" s="88"/>
      <c r="AK2448" s="88" t="s">
        <v>12636</v>
      </c>
      <c r="AL2448" s="88" t="s">
        <v>12659</v>
      </c>
      <c r="AM2448" s="88" t="s">
        <v>12636</v>
      </c>
      <c r="AN2448" s="88">
        <v>0</v>
      </c>
      <c r="AO2448" s="88" t="s">
        <v>12636</v>
      </c>
      <c r="AP2448" s="88" t="b">
        <v>0</v>
      </c>
      <c r="AQ2448" s="88" t="b">
        <v>0</v>
      </c>
      <c r="AR2448" s="88"/>
      <c r="AS2448" s="88" t="b">
        <v>0</v>
      </c>
      <c r="AT2448" s="88">
        <v>0</v>
      </c>
      <c r="AU2448" s="88">
        <v>1</v>
      </c>
    </row>
    <row r="2449" spans="1:47" ht="15" customHeight="1" x14ac:dyDescent="0.3">
      <c r="A2449" s="46" t="s">
        <v>399</v>
      </c>
      <c r="B2449" s="46" t="s">
        <v>1634</v>
      </c>
      <c r="C2449" s="50"/>
      <c r="D2449" s="51"/>
      <c r="E2449" s="81"/>
      <c r="F2449" s="52"/>
      <c r="G2449" s="50"/>
      <c r="H2449" s="54"/>
      <c r="I2449" s="53"/>
      <c r="J2449" s="53"/>
      <c r="K2449" s="65"/>
      <c r="L2449" s="79"/>
      <c r="M2449" s="79"/>
      <c r="N2449" s="60"/>
      <c r="O2449" s="88" t="s">
        <v>1697</v>
      </c>
      <c r="P2449" s="83">
        <v>45032.076307870368</v>
      </c>
      <c r="Q2449" s="88" t="s">
        <v>12682</v>
      </c>
      <c r="R2449" s="88"/>
      <c r="S2449" s="88" t="s">
        <v>12683</v>
      </c>
      <c r="T2449" s="88" t="s">
        <v>1742</v>
      </c>
      <c r="U2449" s="88" t="s">
        <v>3137</v>
      </c>
      <c r="V2449" s="88" t="s">
        <v>12684</v>
      </c>
      <c r="W2449" s="78" t="s">
        <v>12685</v>
      </c>
      <c r="X2449" s="83">
        <v>45032.076307870368</v>
      </c>
      <c r="Y2449" s="88" t="s">
        <v>1692</v>
      </c>
      <c r="Z2449" s="88" t="b">
        <v>0</v>
      </c>
      <c r="AA2449" s="88" t="b">
        <v>0</v>
      </c>
      <c r="AB2449" s="88"/>
      <c r="AC2449" s="88">
        <v>3</v>
      </c>
      <c r="AD2449" s="88">
        <v>0</v>
      </c>
      <c r="AE2449" s="88" t="s">
        <v>1693</v>
      </c>
      <c r="AF2449" s="88" t="b">
        <v>0</v>
      </c>
      <c r="AG2449" s="88" t="b">
        <v>0</v>
      </c>
      <c r="AH2449" s="88"/>
      <c r="AI2449" s="88"/>
      <c r="AJ2449" s="88"/>
      <c r="AK2449" s="88" t="s">
        <v>12636</v>
      </c>
      <c r="AL2449" s="88" t="s">
        <v>12659</v>
      </c>
      <c r="AM2449" s="88" t="s">
        <v>12636</v>
      </c>
      <c r="AN2449" s="88">
        <v>0</v>
      </c>
      <c r="AO2449" s="88" t="s">
        <v>12636</v>
      </c>
      <c r="AP2449" s="88" t="b">
        <v>0</v>
      </c>
      <c r="AQ2449" s="88" t="b">
        <v>0</v>
      </c>
      <c r="AR2449" s="88"/>
      <c r="AS2449" s="88" t="b">
        <v>0</v>
      </c>
      <c r="AT2449" s="88">
        <v>0</v>
      </c>
      <c r="AU2449" s="88">
        <v>1</v>
      </c>
    </row>
    <row r="2450" spans="1:47" ht="15" customHeight="1" x14ac:dyDescent="0.3">
      <c r="A2450" s="46" t="s">
        <v>1641</v>
      </c>
      <c r="B2450" s="46" t="s">
        <v>1634</v>
      </c>
      <c r="C2450" s="50"/>
      <c r="D2450" s="51"/>
      <c r="E2450" s="81"/>
      <c r="F2450" s="52"/>
      <c r="G2450" s="50"/>
      <c r="H2450" s="54"/>
      <c r="I2450" s="53"/>
      <c r="J2450" s="53"/>
      <c r="K2450" s="65"/>
      <c r="L2450" s="79"/>
      <c r="M2450" s="79"/>
      <c r="N2450" s="60"/>
      <c r="O2450" s="88" t="s">
        <v>1697</v>
      </c>
      <c r="P2450" s="83">
        <v>45032.12771990741</v>
      </c>
      <c r="Q2450" s="88" t="s">
        <v>12686</v>
      </c>
      <c r="R2450" s="88"/>
      <c r="S2450" s="88" t="s">
        <v>12687</v>
      </c>
      <c r="T2450" s="88" t="s">
        <v>1742</v>
      </c>
      <c r="U2450" s="88" t="s">
        <v>1641</v>
      </c>
      <c r="V2450" s="88" t="s">
        <v>12688</v>
      </c>
      <c r="W2450" s="78" t="s">
        <v>12689</v>
      </c>
      <c r="X2450" s="83">
        <v>45032.12771990741</v>
      </c>
      <c r="Y2450" s="88" t="s">
        <v>1692</v>
      </c>
      <c r="Z2450" s="88" t="b">
        <v>0</v>
      </c>
      <c r="AA2450" s="88" t="b">
        <v>0</v>
      </c>
      <c r="AB2450" s="88"/>
      <c r="AC2450" s="88">
        <v>1</v>
      </c>
      <c r="AD2450" s="88">
        <v>0</v>
      </c>
      <c r="AE2450" s="88" t="s">
        <v>1693</v>
      </c>
      <c r="AF2450" s="88" t="b">
        <v>0</v>
      </c>
      <c r="AG2450" s="88" t="b">
        <v>0</v>
      </c>
      <c r="AH2450" s="88"/>
      <c r="AI2450" s="88"/>
      <c r="AJ2450" s="88"/>
      <c r="AK2450" s="88" t="s">
        <v>12636</v>
      </c>
      <c r="AL2450" s="88" t="s">
        <v>12659</v>
      </c>
      <c r="AM2450" s="88" t="s">
        <v>12636</v>
      </c>
      <c r="AN2450" s="88">
        <v>0</v>
      </c>
      <c r="AO2450" s="88" t="s">
        <v>12636</v>
      </c>
      <c r="AP2450" s="88" t="b">
        <v>0</v>
      </c>
      <c r="AQ2450" s="88" t="b">
        <v>0</v>
      </c>
      <c r="AR2450" s="88"/>
      <c r="AS2450" s="88" t="b">
        <v>0</v>
      </c>
      <c r="AT2450" s="88">
        <v>0</v>
      </c>
      <c r="AU2450" s="88">
        <v>1</v>
      </c>
    </row>
    <row r="2451" spans="1:47" ht="15" customHeight="1" x14ac:dyDescent="0.3">
      <c r="A2451" s="46" t="s">
        <v>1642</v>
      </c>
      <c r="B2451" s="46" t="s">
        <v>1634</v>
      </c>
      <c r="C2451" s="50"/>
      <c r="D2451" s="51"/>
      <c r="E2451" s="81"/>
      <c r="F2451" s="52"/>
      <c r="G2451" s="50"/>
      <c r="H2451" s="54"/>
      <c r="I2451" s="53"/>
      <c r="J2451" s="53"/>
      <c r="K2451" s="65"/>
      <c r="L2451" s="79"/>
      <c r="M2451" s="79"/>
      <c r="N2451" s="60"/>
      <c r="O2451" s="88" t="s">
        <v>1697</v>
      </c>
      <c r="P2451" s="83">
        <v>45032.370497685188</v>
      </c>
      <c r="Q2451" s="88" t="s">
        <v>12690</v>
      </c>
      <c r="R2451" s="88"/>
      <c r="S2451" s="88" t="s">
        <v>12691</v>
      </c>
      <c r="T2451" s="88" t="s">
        <v>1742</v>
      </c>
      <c r="U2451" s="88" t="s">
        <v>12692</v>
      </c>
      <c r="V2451" s="88" t="s">
        <v>12693</v>
      </c>
      <c r="W2451" s="78" t="s">
        <v>12694</v>
      </c>
      <c r="X2451" s="83">
        <v>45032.370497685188</v>
      </c>
      <c r="Y2451" s="88" t="s">
        <v>1692</v>
      </c>
      <c r="Z2451" s="88" t="b">
        <v>0</v>
      </c>
      <c r="AA2451" s="88" t="b">
        <v>0</v>
      </c>
      <c r="AB2451" s="88"/>
      <c r="AC2451" s="88">
        <v>1</v>
      </c>
      <c r="AD2451" s="88">
        <v>0</v>
      </c>
      <c r="AE2451" s="88" t="s">
        <v>1693</v>
      </c>
      <c r="AF2451" s="88" t="b">
        <v>0</v>
      </c>
      <c r="AG2451" s="88" t="b">
        <v>0</v>
      </c>
      <c r="AH2451" s="88"/>
      <c r="AI2451" s="88"/>
      <c r="AJ2451" s="88"/>
      <c r="AK2451" s="88" t="s">
        <v>12636</v>
      </c>
      <c r="AL2451" s="88" t="s">
        <v>12659</v>
      </c>
      <c r="AM2451" s="88" t="s">
        <v>12636</v>
      </c>
      <c r="AN2451" s="88">
        <v>0</v>
      </c>
      <c r="AO2451" s="88" t="s">
        <v>12636</v>
      </c>
      <c r="AP2451" s="88" t="b">
        <v>0</v>
      </c>
      <c r="AQ2451" s="88" t="b">
        <v>0</v>
      </c>
      <c r="AR2451" s="88"/>
      <c r="AS2451" s="88" t="b">
        <v>0</v>
      </c>
      <c r="AT2451" s="88">
        <v>0</v>
      </c>
      <c r="AU2451" s="88">
        <v>1</v>
      </c>
    </row>
    <row r="2452" spans="1:47" ht="15" customHeight="1" x14ac:dyDescent="0.3">
      <c r="A2452" s="46" t="s">
        <v>397</v>
      </c>
      <c r="B2452" s="46" t="s">
        <v>1634</v>
      </c>
      <c r="C2452" s="50"/>
      <c r="D2452" s="51"/>
      <c r="E2452" s="81"/>
      <c r="F2452" s="52"/>
      <c r="G2452" s="50"/>
      <c r="H2452" s="54"/>
      <c r="I2452" s="53"/>
      <c r="J2452" s="53"/>
      <c r="K2452" s="65"/>
      <c r="L2452" s="79"/>
      <c r="M2452" s="79"/>
      <c r="N2452" s="60"/>
      <c r="O2452" s="88" t="s">
        <v>1697</v>
      </c>
      <c r="P2452" s="83">
        <v>45032.530590277776</v>
      </c>
      <c r="Q2452" s="88" t="s">
        <v>12695</v>
      </c>
      <c r="R2452" s="88"/>
      <c r="S2452" s="88" t="s">
        <v>12696</v>
      </c>
      <c r="T2452" s="88" t="s">
        <v>1742</v>
      </c>
      <c r="U2452" s="88" t="s">
        <v>3124</v>
      </c>
      <c r="V2452" s="88" t="s">
        <v>12697</v>
      </c>
      <c r="W2452" s="78" t="s">
        <v>12698</v>
      </c>
      <c r="X2452" s="83">
        <v>45032.530590277776</v>
      </c>
      <c r="Y2452" s="88" t="s">
        <v>1692</v>
      </c>
      <c r="Z2452" s="88" t="b">
        <v>0</v>
      </c>
      <c r="AA2452" s="88" t="b">
        <v>0</v>
      </c>
      <c r="AB2452" s="88"/>
      <c r="AC2452" s="88">
        <v>1</v>
      </c>
      <c r="AD2452" s="88">
        <v>0</v>
      </c>
      <c r="AE2452" s="88" t="s">
        <v>1693</v>
      </c>
      <c r="AF2452" s="88" t="b">
        <v>0</v>
      </c>
      <c r="AG2452" s="88" t="b">
        <v>0</v>
      </c>
      <c r="AH2452" s="88"/>
      <c r="AI2452" s="88"/>
      <c r="AJ2452" s="88"/>
      <c r="AK2452" s="88" t="s">
        <v>12636</v>
      </c>
      <c r="AL2452" s="88" t="s">
        <v>12659</v>
      </c>
      <c r="AM2452" s="88" t="s">
        <v>12636</v>
      </c>
      <c r="AN2452" s="88">
        <v>0</v>
      </c>
      <c r="AO2452" s="88" t="s">
        <v>12636</v>
      </c>
      <c r="AP2452" s="88" t="b">
        <v>0</v>
      </c>
      <c r="AQ2452" s="88" t="b">
        <v>0</v>
      </c>
      <c r="AR2452" s="88"/>
      <c r="AS2452" s="88" t="b">
        <v>0</v>
      </c>
      <c r="AT2452" s="88">
        <v>0</v>
      </c>
      <c r="AU2452" s="88">
        <v>1</v>
      </c>
    </row>
    <row r="2453" spans="1:47" ht="15" customHeight="1" x14ac:dyDescent="0.3">
      <c r="A2453" s="46" t="s">
        <v>1643</v>
      </c>
      <c r="B2453" s="46" t="s">
        <v>1634</v>
      </c>
      <c r="C2453" s="50"/>
      <c r="D2453" s="51"/>
      <c r="E2453" s="81"/>
      <c r="F2453" s="52"/>
      <c r="G2453" s="50"/>
      <c r="H2453" s="54"/>
      <c r="I2453" s="53"/>
      <c r="J2453" s="53"/>
      <c r="K2453" s="65"/>
      <c r="L2453" s="79"/>
      <c r="M2453" s="79"/>
      <c r="N2453" s="60"/>
      <c r="O2453" s="88" t="s">
        <v>1697</v>
      </c>
      <c r="P2453" s="83">
        <v>45032.593310185184</v>
      </c>
      <c r="Q2453" s="88" t="s">
        <v>12699</v>
      </c>
      <c r="R2453" s="88"/>
      <c r="S2453" s="88" t="s">
        <v>12700</v>
      </c>
      <c r="T2453" s="88" t="s">
        <v>1742</v>
      </c>
      <c r="U2453" s="88" t="s">
        <v>1643</v>
      </c>
      <c r="V2453" s="88" t="s">
        <v>12701</v>
      </c>
      <c r="W2453" s="78" t="s">
        <v>12702</v>
      </c>
      <c r="X2453" s="83">
        <v>45032.593310185184</v>
      </c>
      <c r="Y2453" s="88" t="s">
        <v>1692</v>
      </c>
      <c r="Z2453" s="88" t="b">
        <v>0</v>
      </c>
      <c r="AA2453" s="88" t="b">
        <v>0</v>
      </c>
      <c r="AB2453" s="88"/>
      <c r="AC2453" s="88">
        <v>1</v>
      </c>
      <c r="AD2453" s="88">
        <v>0</v>
      </c>
      <c r="AE2453" s="88" t="s">
        <v>1693</v>
      </c>
      <c r="AF2453" s="88" t="b">
        <v>0</v>
      </c>
      <c r="AG2453" s="88" t="b">
        <v>0</v>
      </c>
      <c r="AH2453" s="88"/>
      <c r="AI2453" s="88"/>
      <c r="AJ2453" s="88"/>
      <c r="AK2453" s="88" t="s">
        <v>12636</v>
      </c>
      <c r="AL2453" s="88" t="s">
        <v>12659</v>
      </c>
      <c r="AM2453" s="88" t="s">
        <v>12636</v>
      </c>
      <c r="AN2453" s="88">
        <v>0</v>
      </c>
      <c r="AO2453" s="88" t="s">
        <v>12636</v>
      </c>
      <c r="AP2453" s="88" t="b">
        <v>0</v>
      </c>
      <c r="AQ2453" s="88" t="b">
        <v>0</v>
      </c>
      <c r="AR2453" s="88"/>
      <c r="AS2453" s="88" t="b">
        <v>0</v>
      </c>
      <c r="AT2453" s="88">
        <v>0</v>
      </c>
      <c r="AU2453" s="88">
        <v>1</v>
      </c>
    </row>
    <row r="2454" spans="1:47" ht="15" customHeight="1" x14ac:dyDescent="0.3">
      <c r="A2454" s="46" t="s">
        <v>1644</v>
      </c>
      <c r="B2454" s="46" t="s">
        <v>1634</v>
      </c>
      <c r="C2454" s="50"/>
      <c r="D2454" s="51"/>
      <c r="E2454" s="81"/>
      <c r="F2454" s="52"/>
      <c r="G2454" s="50"/>
      <c r="H2454" s="54"/>
      <c r="I2454" s="53"/>
      <c r="J2454" s="53"/>
      <c r="K2454" s="65"/>
      <c r="L2454" s="79"/>
      <c r="M2454" s="79"/>
      <c r="N2454" s="60"/>
      <c r="O2454" s="88" t="s">
        <v>1697</v>
      </c>
      <c r="P2454" s="83">
        <v>45032.652673611112</v>
      </c>
      <c r="Q2454" s="88" t="s">
        <v>12703</v>
      </c>
      <c r="R2454" s="88"/>
      <c r="S2454" s="88" t="s">
        <v>12704</v>
      </c>
      <c r="T2454" s="88" t="s">
        <v>1742</v>
      </c>
      <c r="U2454" s="88" t="s">
        <v>12705</v>
      </c>
      <c r="V2454" s="88" t="s">
        <v>12706</v>
      </c>
      <c r="W2454" s="78" t="s">
        <v>12707</v>
      </c>
      <c r="X2454" s="83">
        <v>45032.652673611112</v>
      </c>
      <c r="Y2454" s="88" t="s">
        <v>1692</v>
      </c>
      <c r="Z2454" s="88" t="b">
        <v>0</v>
      </c>
      <c r="AA2454" s="88" t="b">
        <v>0</v>
      </c>
      <c r="AB2454" s="88"/>
      <c r="AC2454" s="88">
        <v>1</v>
      </c>
      <c r="AD2454" s="88">
        <v>0</v>
      </c>
      <c r="AE2454" s="88" t="s">
        <v>1693</v>
      </c>
      <c r="AF2454" s="88" t="b">
        <v>0</v>
      </c>
      <c r="AG2454" s="88" t="b">
        <v>0</v>
      </c>
      <c r="AH2454" s="88"/>
      <c r="AI2454" s="88"/>
      <c r="AJ2454" s="88"/>
      <c r="AK2454" s="88" t="s">
        <v>12636</v>
      </c>
      <c r="AL2454" s="88" t="s">
        <v>12659</v>
      </c>
      <c r="AM2454" s="88" t="s">
        <v>12636</v>
      </c>
      <c r="AN2454" s="88">
        <v>0</v>
      </c>
      <c r="AO2454" s="88" t="s">
        <v>12636</v>
      </c>
      <c r="AP2454" s="88" t="b">
        <v>0</v>
      </c>
      <c r="AQ2454" s="88" t="b">
        <v>0</v>
      </c>
      <c r="AR2454" s="88"/>
      <c r="AS2454" s="88" t="b">
        <v>0</v>
      </c>
      <c r="AT2454" s="88">
        <v>0</v>
      </c>
      <c r="AU2454" s="88">
        <v>1</v>
      </c>
    </row>
    <row r="2455" spans="1:47" ht="15" customHeight="1" x14ac:dyDescent="0.3">
      <c r="A2455" s="46" t="s">
        <v>1634</v>
      </c>
      <c r="B2455" s="46" t="s">
        <v>1634</v>
      </c>
      <c r="C2455" s="50"/>
      <c r="D2455" s="51"/>
      <c r="E2455" s="81"/>
      <c r="F2455" s="52"/>
      <c r="G2455" s="50"/>
      <c r="H2455" s="54"/>
      <c r="I2455" s="53"/>
      <c r="J2455" s="53"/>
      <c r="K2455" s="65"/>
      <c r="L2455" s="79"/>
      <c r="M2455" s="79"/>
      <c r="N2455" s="60"/>
      <c r="O2455" s="88" t="s">
        <v>1697</v>
      </c>
      <c r="P2455" s="83">
        <v>45031.974108796298</v>
      </c>
      <c r="Q2455" s="88" t="s">
        <v>12708</v>
      </c>
      <c r="R2455" s="88"/>
      <c r="S2455" s="88" t="s">
        <v>12634</v>
      </c>
      <c r="T2455" s="88" t="s">
        <v>1742</v>
      </c>
      <c r="U2455" s="88" t="s">
        <v>1634</v>
      </c>
      <c r="V2455" s="88" t="s">
        <v>12635</v>
      </c>
      <c r="W2455" s="78" t="s">
        <v>12709</v>
      </c>
      <c r="X2455" s="83">
        <v>45031.974108796298</v>
      </c>
      <c r="Y2455" s="88" t="s">
        <v>1692</v>
      </c>
      <c r="Z2455" s="88" t="b">
        <v>0</v>
      </c>
      <c r="AA2455" s="88" t="b">
        <v>0</v>
      </c>
      <c r="AB2455" s="88"/>
      <c r="AC2455" s="88">
        <v>4</v>
      </c>
      <c r="AD2455" s="88">
        <v>0</v>
      </c>
      <c r="AE2455" s="88" t="s">
        <v>1693</v>
      </c>
      <c r="AF2455" s="88" t="b">
        <v>0</v>
      </c>
      <c r="AG2455" s="88" t="b">
        <v>0</v>
      </c>
      <c r="AH2455" s="88"/>
      <c r="AI2455" s="88"/>
      <c r="AJ2455" s="88"/>
      <c r="AK2455" s="88" t="s">
        <v>12636</v>
      </c>
      <c r="AL2455" s="88" t="s">
        <v>12659</v>
      </c>
      <c r="AM2455" s="88" t="s">
        <v>12636</v>
      </c>
      <c r="AN2455" s="88">
        <v>1</v>
      </c>
      <c r="AO2455" s="88" t="s">
        <v>12636</v>
      </c>
      <c r="AP2455" s="88" t="b">
        <v>1</v>
      </c>
      <c r="AQ2455" s="88" t="b">
        <v>0</v>
      </c>
      <c r="AR2455" s="88"/>
      <c r="AS2455" s="88" t="b">
        <v>0</v>
      </c>
      <c r="AT2455" s="88">
        <v>0</v>
      </c>
      <c r="AU2455" s="88">
        <v>2</v>
      </c>
    </row>
    <row r="2456" spans="1:47" ht="15" customHeight="1" x14ac:dyDescent="0.3">
      <c r="A2456" s="46" t="s">
        <v>1634</v>
      </c>
      <c r="B2456" s="46" t="s">
        <v>1634</v>
      </c>
      <c r="C2456" s="50"/>
      <c r="D2456" s="51"/>
      <c r="E2456" s="81"/>
      <c r="F2456" s="52"/>
      <c r="G2456" s="50"/>
      <c r="H2456" s="54"/>
      <c r="I2456" s="53"/>
      <c r="J2456" s="53"/>
      <c r="K2456" s="65"/>
      <c r="L2456" s="79"/>
      <c r="M2456" s="79"/>
      <c r="N2456" s="60"/>
      <c r="O2456" s="88" t="s">
        <v>1736</v>
      </c>
      <c r="P2456" s="83">
        <v>45031.971539351849</v>
      </c>
      <c r="Q2456" s="88" t="s">
        <v>12710</v>
      </c>
      <c r="R2456" s="78" t="s">
        <v>12711</v>
      </c>
      <c r="S2456" s="88" t="s">
        <v>12636</v>
      </c>
      <c r="T2456" s="88" t="s">
        <v>1742</v>
      </c>
      <c r="U2456" s="88" t="s">
        <v>1634</v>
      </c>
      <c r="V2456" s="88" t="s">
        <v>12659</v>
      </c>
      <c r="W2456" s="78" t="s">
        <v>12712</v>
      </c>
      <c r="X2456" s="83">
        <v>45031.971539351849</v>
      </c>
      <c r="Y2456" s="88" t="s">
        <v>1692</v>
      </c>
      <c r="Z2456" s="88" t="b">
        <v>0</v>
      </c>
      <c r="AA2456" s="88" t="b">
        <v>0</v>
      </c>
      <c r="AB2456" s="88"/>
      <c r="AC2456" s="88">
        <v>11</v>
      </c>
      <c r="AD2456" s="88">
        <v>0</v>
      </c>
      <c r="AE2456" s="88" t="s">
        <v>1693</v>
      </c>
      <c r="AF2456" s="88" t="b">
        <v>0</v>
      </c>
      <c r="AG2456" s="88" t="b">
        <v>0</v>
      </c>
      <c r="AH2456" s="88" t="s">
        <v>12713</v>
      </c>
      <c r="AI2456" s="88" t="b">
        <v>0</v>
      </c>
      <c r="AJ2456" s="88">
        <v>1</v>
      </c>
      <c r="AK2456" s="88"/>
      <c r="AL2456" s="88"/>
      <c r="AM2456" s="88" t="s">
        <v>12636</v>
      </c>
      <c r="AN2456" s="88">
        <v>0</v>
      </c>
      <c r="AO2456" s="88"/>
      <c r="AP2456" s="88"/>
      <c r="AQ2456" s="88"/>
      <c r="AR2456" s="88"/>
      <c r="AS2456" s="88"/>
      <c r="AT2456" s="88"/>
      <c r="AU2456" s="88">
        <v>2</v>
      </c>
    </row>
    <row r="2457" spans="1:47" ht="15" customHeight="1" x14ac:dyDescent="0.3">
      <c r="A2457" s="46" t="s">
        <v>641</v>
      </c>
      <c r="B2457" s="46" t="s">
        <v>1645</v>
      </c>
      <c r="C2457" s="50"/>
      <c r="D2457" s="51"/>
      <c r="E2457" s="81"/>
      <c r="F2457" s="52"/>
      <c r="G2457" s="50"/>
      <c r="H2457" s="54"/>
      <c r="I2457" s="53"/>
      <c r="J2457" s="53"/>
      <c r="K2457" s="65"/>
      <c r="L2457" s="79"/>
      <c r="M2457" s="79"/>
      <c r="N2457" s="60"/>
      <c r="O2457" s="88" t="s">
        <v>1686</v>
      </c>
      <c r="P2457" s="83">
        <v>45034.367407407408</v>
      </c>
      <c r="Q2457" s="88" t="s">
        <v>12714</v>
      </c>
      <c r="R2457" s="88"/>
      <c r="S2457" s="88" t="s">
        <v>12715</v>
      </c>
      <c r="T2457" s="88" t="s">
        <v>4674</v>
      </c>
      <c r="U2457" s="88" t="s">
        <v>4770</v>
      </c>
      <c r="V2457" s="88" t="s">
        <v>12716</v>
      </c>
      <c r="W2457" s="78" t="s">
        <v>12717</v>
      </c>
      <c r="X2457" s="83">
        <v>45034.367407407408</v>
      </c>
      <c r="Y2457" s="88" t="s">
        <v>1692</v>
      </c>
      <c r="Z2457" s="88" t="b">
        <v>0</v>
      </c>
      <c r="AA2457" s="88" t="b">
        <v>0</v>
      </c>
      <c r="AB2457" s="88"/>
      <c r="AC2457" s="88">
        <v>3</v>
      </c>
      <c r="AD2457" s="88">
        <v>0</v>
      </c>
      <c r="AE2457" s="88" t="s">
        <v>1693</v>
      </c>
      <c r="AF2457" s="88" t="b">
        <v>0</v>
      </c>
      <c r="AG2457" s="88" t="b">
        <v>0</v>
      </c>
      <c r="AH2457" s="88"/>
      <c r="AI2457" s="88"/>
      <c r="AJ2457" s="88"/>
      <c r="AK2457" s="88" t="s">
        <v>12718</v>
      </c>
      <c r="AL2457" s="88" t="s">
        <v>12719</v>
      </c>
      <c r="AM2457" s="88" t="s">
        <v>12718</v>
      </c>
      <c r="AN2457" s="88">
        <v>0</v>
      </c>
      <c r="AO2457" s="88" t="s">
        <v>12720</v>
      </c>
      <c r="AP2457" s="88" t="b">
        <v>0</v>
      </c>
      <c r="AQ2457" s="88" t="b">
        <v>0</v>
      </c>
      <c r="AR2457" s="88"/>
      <c r="AS2457" s="88" t="b">
        <v>0</v>
      </c>
      <c r="AT2457" s="88">
        <v>3</v>
      </c>
      <c r="AU2457" s="88">
        <v>2</v>
      </c>
    </row>
    <row r="2458" spans="1:47" ht="15" customHeight="1" x14ac:dyDescent="0.3">
      <c r="A2458" s="46" t="s">
        <v>1645</v>
      </c>
      <c r="B2458" s="46" t="s">
        <v>641</v>
      </c>
      <c r="C2458" s="50"/>
      <c r="D2458" s="51"/>
      <c r="E2458" s="81"/>
      <c r="F2458" s="52"/>
      <c r="G2458" s="50"/>
      <c r="H2458" s="54"/>
      <c r="I2458" s="53"/>
      <c r="J2458" s="53"/>
      <c r="K2458" s="65"/>
      <c r="L2458" s="79"/>
      <c r="M2458" s="79"/>
      <c r="N2458" s="60"/>
      <c r="O2458" s="88" t="s">
        <v>1686</v>
      </c>
      <c r="P2458" s="83">
        <v>45034.364259259259</v>
      </c>
      <c r="Q2458" s="88" t="s">
        <v>12721</v>
      </c>
      <c r="R2458" s="88"/>
      <c r="S2458" s="88" t="s">
        <v>12718</v>
      </c>
      <c r="T2458" s="88" t="s">
        <v>4674</v>
      </c>
      <c r="U2458" s="88" t="s">
        <v>1645</v>
      </c>
      <c r="V2458" s="88" t="s">
        <v>12719</v>
      </c>
      <c r="W2458" s="78" t="s">
        <v>12722</v>
      </c>
      <c r="X2458" s="83">
        <v>45034.364259259259</v>
      </c>
      <c r="Y2458" s="88" t="s">
        <v>1692</v>
      </c>
      <c r="Z2458" s="88" t="b">
        <v>0</v>
      </c>
      <c r="AA2458" s="88" t="b">
        <v>0</v>
      </c>
      <c r="AB2458" s="88"/>
      <c r="AC2458" s="88">
        <v>1</v>
      </c>
      <c r="AD2458" s="88">
        <v>0</v>
      </c>
      <c r="AE2458" s="88" t="s">
        <v>1693</v>
      </c>
      <c r="AF2458" s="88" t="b">
        <v>0</v>
      </c>
      <c r="AG2458" s="88" t="b">
        <v>0</v>
      </c>
      <c r="AH2458" s="88"/>
      <c r="AI2458" s="88"/>
      <c r="AJ2458" s="88"/>
      <c r="AK2458" s="88" t="s">
        <v>12723</v>
      </c>
      <c r="AL2458" s="88" t="s">
        <v>12724</v>
      </c>
      <c r="AM2458" s="88" t="s">
        <v>12723</v>
      </c>
      <c r="AN2458" s="88">
        <v>1</v>
      </c>
      <c r="AO2458" s="88" t="s">
        <v>12720</v>
      </c>
      <c r="AP2458" s="88" t="b">
        <v>0</v>
      </c>
      <c r="AQ2458" s="88" t="b">
        <v>0</v>
      </c>
      <c r="AR2458" s="88"/>
      <c r="AS2458" s="88" t="b">
        <v>0</v>
      </c>
      <c r="AT2458" s="88">
        <v>2</v>
      </c>
      <c r="AU2458" s="88">
        <v>1</v>
      </c>
    </row>
    <row r="2459" spans="1:47" ht="15" customHeight="1" x14ac:dyDescent="0.3">
      <c r="A2459" s="46" t="s">
        <v>641</v>
      </c>
      <c r="B2459" s="46" t="s">
        <v>1645</v>
      </c>
      <c r="C2459" s="50"/>
      <c r="D2459" s="51"/>
      <c r="E2459" s="81"/>
      <c r="F2459" s="52"/>
      <c r="G2459" s="50"/>
      <c r="H2459" s="54"/>
      <c r="I2459" s="53"/>
      <c r="J2459" s="53"/>
      <c r="K2459" s="65"/>
      <c r="L2459" s="79"/>
      <c r="M2459" s="79"/>
      <c r="N2459" s="60"/>
      <c r="O2459" s="88" t="s">
        <v>1686</v>
      </c>
      <c r="P2459" s="83">
        <v>45034.361134259256</v>
      </c>
      <c r="Q2459" s="88" t="s">
        <v>12725</v>
      </c>
      <c r="R2459" s="88"/>
      <c r="S2459" s="88" t="s">
        <v>12723</v>
      </c>
      <c r="T2459" s="88" t="s">
        <v>4674</v>
      </c>
      <c r="U2459" s="88" t="s">
        <v>4770</v>
      </c>
      <c r="V2459" s="88" t="s">
        <v>12724</v>
      </c>
      <c r="W2459" s="78" t="s">
        <v>12726</v>
      </c>
      <c r="X2459" s="83">
        <v>45034.361134259256</v>
      </c>
      <c r="Y2459" s="88" t="s">
        <v>1692</v>
      </c>
      <c r="Z2459" s="88" t="b">
        <v>0</v>
      </c>
      <c r="AA2459" s="88" t="b">
        <v>0</v>
      </c>
      <c r="AB2459" s="88"/>
      <c r="AC2459" s="88">
        <v>3</v>
      </c>
      <c r="AD2459" s="88">
        <v>0</v>
      </c>
      <c r="AE2459" s="88" t="s">
        <v>1693</v>
      </c>
      <c r="AF2459" s="88" t="b">
        <v>0</v>
      </c>
      <c r="AG2459" s="88" t="b">
        <v>0</v>
      </c>
      <c r="AH2459" s="88"/>
      <c r="AI2459" s="88"/>
      <c r="AJ2459" s="88"/>
      <c r="AK2459" s="88" t="s">
        <v>12727</v>
      </c>
      <c r="AL2459" s="88" t="s">
        <v>12728</v>
      </c>
      <c r="AM2459" s="88" t="s">
        <v>12727</v>
      </c>
      <c r="AN2459" s="88">
        <v>1</v>
      </c>
      <c r="AO2459" s="88" t="s">
        <v>12720</v>
      </c>
      <c r="AP2459" s="88" t="b">
        <v>0</v>
      </c>
      <c r="AQ2459" s="88" t="b">
        <v>0</v>
      </c>
      <c r="AR2459" s="88"/>
      <c r="AS2459" s="88" t="b">
        <v>0</v>
      </c>
      <c r="AT2459" s="88">
        <v>1</v>
      </c>
      <c r="AU2459" s="88">
        <v>2</v>
      </c>
    </row>
    <row r="2460" spans="1:47" ht="15" customHeight="1" x14ac:dyDescent="0.3">
      <c r="A2460" s="46" t="s">
        <v>1645</v>
      </c>
      <c r="B2460" s="46" t="s">
        <v>1646</v>
      </c>
      <c r="C2460" s="50"/>
      <c r="D2460" s="51"/>
      <c r="E2460" s="81"/>
      <c r="F2460" s="52"/>
      <c r="G2460" s="50"/>
      <c r="H2460" s="54"/>
      <c r="I2460" s="53"/>
      <c r="J2460" s="53"/>
      <c r="K2460" s="65"/>
      <c r="L2460" s="79"/>
      <c r="M2460" s="79"/>
      <c r="N2460" s="60"/>
      <c r="O2460" s="88" t="s">
        <v>1697</v>
      </c>
      <c r="P2460" s="83">
        <v>45034.348506944443</v>
      </c>
      <c r="Q2460" s="88" t="s">
        <v>12729</v>
      </c>
      <c r="R2460" s="88"/>
      <c r="S2460" s="88" t="s">
        <v>12727</v>
      </c>
      <c r="T2460" s="88" t="s">
        <v>4674</v>
      </c>
      <c r="U2460" s="88" t="s">
        <v>1645</v>
      </c>
      <c r="V2460" s="88" t="s">
        <v>12728</v>
      </c>
      <c r="W2460" s="78" t="s">
        <v>12730</v>
      </c>
      <c r="X2460" s="83">
        <v>45034.348506944443</v>
      </c>
      <c r="Y2460" s="88" t="s">
        <v>1692</v>
      </c>
      <c r="Z2460" s="88" t="b">
        <v>0</v>
      </c>
      <c r="AA2460" s="88" t="b">
        <v>0</v>
      </c>
      <c r="AB2460" s="88"/>
      <c r="AC2460" s="88">
        <v>2</v>
      </c>
      <c r="AD2460" s="88">
        <v>0</v>
      </c>
      <c r="AE2460" s="88" t="s">
        <v>1693</v>
      </c>
      <c r="AF2460" s="88" t="b">
        <v>0</v>
      </c>
      <c r="AG2460" s="88" t="b">
        <v>0</v>
      </c>
      <c r="AH2460" s="88"/>
      <c r="AI2460" s="88"/>
      <c r="AJ2460" s="88"/>
      <c r="AK2460" s="88" t="s">
        <v>12720</v>
      </c>
      <c r="AL2460" s="88" t="s">
        <v>12731</v>
      </c>
      <c r="AM2460" s="88" t="s">
        <v>12720</v>
      </c>
      <c r="AN2460" s="88">
        <v>1</v>
      </c>
      <c r="AO2460" s="88" t="s">
        <v>12720</v>
      </c>
      <c r="AP2460" s="88" t="b">
        <v>0</v>
      </c>
      <c r="AQ2460" s="88" t="b">
        <v>0</v>
      </c>
      <c r="AR2460" s="88"/>
      <c r="AS2460" s="88" t="b">
        <v>0</v>
      </c>
      <c r="AT2460" s="88">
        <v>0</v>
      </c>
      <c r="AU2460" s="88">
        <v>1</v>
      </c>
    </row>
    <row r="2461" spans="1:47" ht="15" customHeight="1" x14ac:dyDescent="0.3">
      <c r="A2461" s="46" t="s">
        <v>1647</v>
      </c>
      <c r="B2461" s="46" t="s">
        <v>1646</v>
      </c>
      <c r="C2461" s="50"/>
      <c r="D2461" s="51"/>
      <c r="E2461" s="81"/>
      <c r="F2461" s="52"/>
      <c r="G2461" s="50"/>
      <c r="H2461" s="54"/>
      <c r="I2461" s="53"/>
      <c r="J2461" s="53"/>
      <c r="K2461" s="65"/>
      <c r="L2461" s="79"/>
      <c r="M2461" s="79"/>
      <c r="N2461" s="60"/>
      <c r="O2461" s="88" t="s">
        <v>1697</v>
      </c>
      <c r="P2461" s="83">
        <v>45034.35765046296</v>
      </c>
      <c r="Q2461" s="88" t="s">
        <v>12732</v>
      </c>
      <c r="R2461" s="88"/>
      <c r="S2461" s="88" t="s">
        <v>12733</v>
      </c>
      <c r="T2461" s="88" t="s">
        <v>4674</v>
      </c>
      <c r="U2461" s="88" t="s">
        <v>1647</v>
      </c>
      <c r="V2461" s="88" t="s">
        <v>12734</v>
      </c>
      <c r="W2461" s="78" t="s">
        <v>12735</v>
      </c>
      <c r="X2461" s="83">
        <v>45034.35765046296</v>
      </c>
      <c r="Y2461" s="88" t="s">
        <v>1692</v>
      </c>
      <c r="Z2461" s="88" t="b">
        <v>0</v>
      </c>
      <c r="AA2461" s="88" t="b">
        <v>0</v>
      </c>
      <c r="AB2461" s="88"/>
      <c r="AC2461" s="88">
        <v>1</v>
      </c>
      <c r="AD2461" s="88">
        <v>0</v>
      </c>
      <c r="AE2461" s="88" t="s">
        <v>1693</v>
      </c>
      <c r="AF2461" s="88" t="b">
        <v>0</v>
      </c>
      <c r="AG2461" s="88" t="b">
        <v>0</v>
      </c>
      <c r="AH2461" s="88"/>
      <c r="AI2461" s="88"/>
      <c r="AJ2461" s="88"/>
      <c r="AK2461" s="88" t="s">
        <v>12720</v>
      </c>
      <c r="AL2461" s="88" t="s">
        <v>12731</v>
      </c>
      <c r="AM2461" s="88" t="s">
        <v>12720</v>
      </c>
      <c r="AN2461" s="88">
        <v>0</v>
      </c>
      <c r="AO2461" s="88" t="s">
        <v>12720</v>
      </c>
      <c r="AP2461" s="88" t="b">
        <v>0</v>
      </c>
      <c r="AQ2461" s="88" t="b">
        <v>0</v>
      </c>
      <c r="AR2461" s="88"/>
      <c r="AS2461" s="88" t="b">
        <v>0</v>
      </c>
      <c r="AT2461" s="88">
        <v>0</v>
      </c>
      <c r="AU2461" s="88">
        <v>1</v>
      </c>
    </row>
    <row r="2462" spans="1:47" ht="15" customHeight="1" x14ac:dyDescent="0.3">
      <c r="A2462" s="46" t="s">
        <v>1646</v>
      </c>
      <c r="B2462" s="46" t="s">
        <v>1646</v>
      </c>
      <c r="C2462" s="50"/>
      <c r="D2462" s="51"/>
      <c r="E2462" s="81"/>
      <c r="F2462" s="52"/>
      <c r="G2462" s="50"/>
      <c r="H2462" s="54"/>
      <c r="I2462" s="53"/>
      <c r="J2462" s="53"/>
      <c r="K2462" s="65"/>
      <c r="L2462" s="79"/>
      <c r="M2462" s="79"/>
      <c r="N2462" s="60"/>
      <c r="O2462" s="88" t="s">
        <v>1736</v>
      </c>
      <c r="P2462" s="83">
        <v>45034.289594907408</v>
      </c>
      <c r="Q2462" s="88"/>
      <c r="R2462" s="78" t="s">
        <v>12736</v>
      </c>
      <c r="S2462" s="88" t="s">
        <v>12720</v>
      </c>
      <c r="T2462" s="88" t="s">
        <v>4674</v>
      </c>
      <c r="U2462" s="88" t="s">
        <v>1646</v>
      </c>
      <c r="V2462" s="88" t="s">
        <v>12731</v>
      </c>
      <c r="W2462" s="78" t="s">
        <v>12737</v>
      </c>
      <c r="X2462" s="83">
        <v>45034.289594907408</v>
      </c>
      <c r="Y2462" s="88" t="s">
        <v>1692</v>
      </c>
      <c r="Z2462" s="88" t="b">
        <v>0</v>
      </c>
      <c r="AA2462" s="88" t="b">
        <v>0</v>
      </c>
      <c r="AB2462" s="88"/>
      <c r="AC2462" s="88">
        <v>9</v>
      </c>
      <c r="AD2462" s="88">
        <v>1</v>
      </c>
      <c r="AE2462" s="88" t="s">
        <v>1693</v>
      </c>
      <c r="AF2462" s="88" t="b">
        <v>0</v>
      </c>
      <c r="AG2462" s="88" t="b">
        <v>0</v>
      </c>
      <c r="AH2462" s="88" t="s">
        <v>12738</v>
      </c>
      <c r="AI2462" s="88" t="b">
        <v>0</v>
      </c>
      <c r="AJ2462" s="88">
        <v>0.91</v>
      </c>
      <c r="AK2462" s="88"/>
      <c r="AL2462" s="88"/>
      <c r="AM2462" s="88" t="s">
        <v>12720</v>
      </c>
      <c r="AN2462" s="88">
        <v>0</v>
      </c>
      <c r="AO2462" s="88"/>
      <c r="AP2462" s="88"/>
      <c r="AQ2462" s="88"/>
      <c r="AR2462" s="88"/>
      <c r="AS2462" s="88"/>
      <c r="AT2462" s="88"/>
      <c r="AU2462" s="88">
        <v>1</v>
      </c>
    </row>
    <row r="2463" spans="1:47" ht="15" customHeight="1" x14ac:dyDescent="0.3">
      <c r="A2463" s="46" t="s">
        <v>1648</v>
      </c>
      <c r="B2463" s="46" t="s">
        <v>1649</v>
      </c>
      <c r="C2463" s="50"/>
      <c r="D2463" s="51"/>
      <c r="E2463" s="81"/>
      <c r="F2463" s="52"/>
      <c r="G2463" s="50"/>
      <c r="H2463" s="54"/>
      <c r="I2463" s="53"/>
      <c r="J2463" s="53"/>
      <c r="K2463" s="65"/>
      <c r="L2463" s="79"/>
      <c r="M2463" s="79"/>
      <c r="N2463" s="60"/>
      <c r="O2463" s="88" t="s">
        <v>1686</v>
      </c>
      <c r="P2463" s="83">
        <v>45033.833055555559</v>
      </c>
      <c r="Q2463" s="88" t="s">
        <v>12739</v>
      </c>
      <c r="R2463" s="88"/>
      <c r="S2463" s="88" t="s">
        <v>12740</v>
      </c>
      <c r="T2463" s="88" t="s">
        <v>12741</v>
      </c>
      <c r="U2463" s="88" t="s">
        <v>12742</v>
      </c>
      <c r="V2463" s="88" t="s">
        <v>12743</v>
      </c>
      <c r="W2463" s="78" t="s">
        <v>12744</v>
      </c>
      <c r="X2463" s="83">
        <v>45033.833055555559</v>
      </c>
      <c r="Y2463" s="88" t="s">
        <v>1692</v>
      </c>
      <c r="Z2463" s="88" t="b">
        <v>0</v>
      </c>
      <c r="AA2463" s="88" t="b">
        <v>0</v>
      </c>
      <c r="AB2463" s="88"/>
      <c r="AC2463" s="88">
        <v>1</v>
      </c>
      <c r="AD2463" s="88">
        <v>0</v>
      </c>
      <c r="AE2463" s="88" t="s">
        <v>1693</v>
      </c>
      <c r="AF2463" s="88" t="b">
        <v>0</v>
      </c>
      <c r="AG2463" s="88" t="b">
        <v>0</v>
      </c>
      <c r="AH2463" s="88"/>
      <c r="AI2463" s="88"/>
      <c r="AJ2463" s="88"/>
      <c r="AK2463" s="88" t="s">
        <v>12745</v>
      </c>
      <c r="AL2463" s="88" t="s">
        <v>12746</v>
      </c>
      <c r="AM2463" s="88" t="s">
        <v>12745</v>
      </c>
      <c r="AN2463" s="88">
        <v>0</v>
      </c>
      <c r="AO2463" s="88" t="s">
        <v>12747</v>
      </c>
      <c r="AP2463" s="88" t="b">
        <v>1</v>
      </c>
      <c r="AQ2463" s="88" t="b">
        <v>0</v>
      </c>
      <c r="AR2463" s="88"/>
      <c r="AS2463" s="88" t="b">
        <v>0</v>
      </c>
      <c r="AT2463" s="88">
        <v>3</v>
      </c>
      <c r="AU2463" s="88">
        <v>1</v>
      </c>
    </row>
    <row r="2464" spans="1:47" ht="15" customHeight="1" x14ac:dyDescent="0.3">
      <c r="A2464" s="46" t="s">
        <v>1649</v>
      </c>
      <c r="B2464" s="46" t="s">
        <v>1648</v>
      </c>
      <c r="C2464" s="50"/>
      <c r="D2464" s="51"/>
      <c r="E2464" s="81"/>
      <c r="F2464" s="52"/>
      <c r="G2464" s="50"/>
      <c r="H2464" s="54"/>
      <c r="I2464" s="53"/>
      <c r="J2464" s="53"/>
      <c r="K2464" s="65"/>
      <c r="L2464" s="79"/>
      <c r="M2464" s="79"/>
      <c r="N2464" s="60"/>
      <c r="O2464" s="88" t="s">
        <v>1686</v>
      </c>
      <c r="P2464" s="83">
        <v>45033.618900462963</v>
      </c>
      <c r="Q2464" s="88" t="s">
        <v>12748</v>
      </c>
      <c r="R2464" s="88"/>
      <c r="S2464" s="88" t="s">
        <v>12745</v>
      </c>
      <c r="T2464" s="88" t="s">
        <v>12741</v>
      </c>
      <c r="U2464" s="88" t="s">
        <v>12749</v>
      </c>
      <c r="V2464" s="88" t="s">
        <v>12746</v>
      </c>
      <c r="W2464" s="78" t="s">
        <v>12750</v>
      </c>
      <c r="X2464" s="83">
        <v>45033.618900462963</v>
      </c>
      <c r="Y2464" s="88" t="s">
        <v>1692</v>
      </c>
      <c r="Z2464" s="88" t="b">
        <v>0</v>
      </c>
      <c r="AA2464" s="88" t="b">
        <v>0</v>
      </c>
      <c r="AB2464" s="88"/>
      <c r="AC2464" s="88">
        <v>2</v>
      </c>
      <c r="AD2464" s="88">
        <v>0</v>
      </c>
      <c r="AE2464" s="88" t="s">
        <v>1693</v>
      </c>
      <c r="AF2464" s="88" t="b">
        <v>0</v>
      </c>
      <c r="AG2464" s="88" t="b">
        <v>0</v>
      </c>
      <c r="AH2464" s="88"/>
      <c r="AI2464" s="88"/>
      <c r="AJ2464" s="88"/>
      <c r="AK2464" s="88" t="s">
        <v>12751</v>
      </c>
      <c r="AL2464" s="88" t="s">
        <v>12752</v>
      </c>
      <c r="AM2464" s="88" t="s">
        <v>12751</v>
      </c>
      <c r="AN2464" s="88">
        <v>1</v>
      </c>
      <c r="AO2464" s="88" t="s">
        <v>12747</v>
      </c>
      <c r="AP2464" s="88" t="b">
        <v>0</v>
      </c>
      <c r="AQ2464" s="88" t="b">
        <v>0</v>
      </c>
      <c r="AR2464" s="88"/>
      <c r="AS2464" s="88" t="b">
        <v>0</v>
      </c>
      <c r="AT2464" s="88">
        <v>2</v>
      </c>
      <c r="AU2464" s="88">
        <v>1</v>
      </c>
    </row>
    <row r="2465" spans="1:47" ht="15" customHeight="1" x14ac:dyDescent="0.3">
      <c r="A2465" s="46" t="s">
        <v>1648</v>
      </c>
      <c r="B2465" s="46" t="s">
        <v>1650</v>
      </c>
      <c r="C2465" s="50"/>
      <c r="D2465" s="51"/>
      <c r="E2465" s="81"/>
      <c r="F2465" s="52"/>
      <c r="G2465" s="50"/>
      <c r="H2465" s="54"/>
      <c r="I2465" s="53"/>
      <c r="J2465" s="53"/>
      <c r="K2465" s="65"/>
      <c r="L2465" s="79"/>
      <c r="M2465" s="79"/>
      <c r="N2465" s="60"/>
      <c r="O2465" s="88" t="s">
        <v>1686</v>
      </c>
      <c r="P2465" s="83">
        <v>45033.509548611109</v>
      </c>
      <c r="Q2465" s="88" t="s">
        <v>12753</v>
      </c>
      <c r="R2465" s="88"/>
      <c r="S2465" s="88" t="s">
        <v>12751</v>
      </c>
      <c r="T2465" s="88" t="s">
        <v>12741</v>
      </c>
      <c r="U2465" s="88" t="s">
        <v>12742</v>
      </c>
      <c r="V2465" s="88" t="s">
        <v>12752</v>
      </c>
      <c r="W2465" s="78" t="s">
        <v>12754</v>
      </c>
      <c r="X2465" s="83">
        <v>45033.509548611109</v>
      </c>
      <c r="Y2465" s="88" t="s">
        <v>1692</v>
      </c>
      <c r="Z2465" s="88" t="b">
        <v>0</v>
      </c>
      <c r="AA2465" s="88" t="b">
        <v>0</v>
      </c>
      <c r="AB2465" s="88"/>
      <c r="AC2465" s="88">
        <v>2</v>
      </c>
      <c r="AD2465" s="88">
        <v>0</v>
      </c>
      <c r="AE2465" s="88" t="s">
        <v>1693</v>
      </c>
      <c r="AF2465" s="88" t="b">
        <v>0</v>
      </c>
      <c r="AG2465" s="88" t="b">
        <v>0</v>
      </c>
      <c r="AH2465" s="88"/>
      <c r="AI2465" s="88"/>
      <c r="AJ2465" s="88"/>
      <c r="AK2465" s="88" t="s">
        <v>12755</v>
      </c>
      <c r="AL2465" s="88" t="s">
        <v>12756</v>
      </c>
      <c r="AM2465" s="88" t="s">
        <v>12755</v>
      </c>
      <c r="AN2465" s="88">
        <v>1</v>
      </c>
      <c r="AO2465" s="88" t="s">
        <v>12747</v>
      </c>
      <c r="AP2465" s="88" t="b">
        <v>1</v>
      </c>
      <c r="AQ2465" s="88" t="b">
        <v>0</v>
      </c>
      <c r="AR2465" s="88"/>
      <c r="AS2465" s="88" t="b">
        <v>0</v>
      </c>
      <c r="AT2465" s="88">
        <v>1</v>
      </c>
      <c r="AU2465" s="88">
        <v>1</v>
      </c>
    </row>
    <row r="2466" spans="1:47" ht="15" customHeight="1" x14ac:dyDescent="0.3">
      <c r="A2466" s="46" t="s">
        <v>1650</v>
      </c>
      <c r="B2466" s="46" t="s">
        <v>1648</v>
      </c>
      <c r="C2466" s="50"/>
      <c r="D2466" s="51"/>
      <c r="E2466" s="81"/>
      <c r="F2466" s="52"/>
      <c r="G2466" s="50"/>
      <c r="H2466" s="54"/>
      <c r="I2466" s="53"/>
      <c r="J2466" s="53"/>
      <c r="K2466" s="65"/>
      <c r="L2466" s="79"/>
      <c r="M2466" s="79"/>
      <c r="N2466" s="60"/>
      <c r="O2466" s="88" t="s">
        <v>1697</v>
      </c>
      <c r="P2466" s="83">
        <v>45033.456030092595</v>
      </c>
      <c r="Q2466" s="88" t="s">
        <v>12757</v>
      </c>
      <c r="R2466" s="88"/>
      <c r="S2466" s="88" t="s">
        <v>12755</v>
      </c>
      <c r="T2466" s="88" t="s">
        <v>12741</v>
      </c>
      <c r="U2466" s="88" t="s">
        <v>1650</v>
      </c>
      <c r="V2466" s="88" t="s">
        <v>12756</v>
      </c>
      <c r="W2466" s="78" t="s">
        <v>12758</v>
      </c>
      <c r="X2466" s="83">
        <v>45033.456030092595</v>
      </c>
      <c r="Y2466" s="88" t="s">
        <v>1692</v>
      </c>
      <c r="Z2466" s="88" t="b">
        <v>0</v>
      </c>
      <c r="AA2466" s="88" t="b">
        <v>0</v>
      </c>
      <c r="AB2466" s="88"/>
      <c r="AC2466" s="88">
        <v>3</v>
      </c>
      <c r="AD2466" s="88">
        <v>0</v>
      </c>
      <c r="AE2466" s="88" t="s">
        <v>1693</v>
      </c>
      <c r="AF2466" s="88" t="b">
        <v>0</v>
      </c>
      <c r="AG2466" s="88" t="b">
        <v>0</v>
      </c>
      <c r="AH2466" s="88"/>
      <c r="AI2466" s="88"/>
      <c r="AJ2466" s="88"/>
      <c r="AK2466" s="88" t="s">
        <v>12747</v>
      </c>
      <c r="AL2466" s="88" t="s">
        <v>12759</v>
      </c>
      <c r="AM2466" s="88" t="s">
        <v>12747</v>
      </c>
      <c r="AN2466" s="88">
        <v>1</v>
      </c>
      <c r="AO2466" s="88" t="s">
        <v>12747</v>
      </c>
      <c r="AP2466" s="88" t="b">
        <v>0</v>
      </c>
      <c r="AQ2466" s="88" t="b">
        <v>0</v>
      </c>
      <c r="AR2466" s="88"/>
      <c r="AS2466" s="88" t="b">
        <v>0</v>
      </c>
      <c r="AT2466" s="88">
        <v>0</v>
      </c>
      <c r="AU2466" s="88">
        <v>1</v>
      </c>
    </row>
    <row r="2467" spans="1:47" ht="15" customHeight="1" x14ac:dyDescent="0.3">
      <c r="A2467" s="46" t="s">
        <v>1648</v>
      </c>
      <c r="B2467" s="46" t="s">
        <v>1651</v>
      </c>
      <c r="C2467" s="50"/>
      <c r="D2467" s="51"/>
      <c r="E2467" s="81"/>
      <c r="F2467" s="52"/>
      <c r="G2467" s="50"/>
      <c r="H2467" s="54"/>
      <c r="I2467" s="53"/>
      <c r="J2467" s="53"/>
      <c r="K2467" s="65"/>
      <c r="L2467" s="79"/>
      <c r="M2467" s="79"/>
      <c r="N2467" s="60"/>
      <c r="O2467" s="88" t="s">
        <v>1686</v>
      </c>
      <c r="P2467" s="83">
        <v>45033.833506944444</v>
      </c>
      <c r="Q2467" s="88" t="s">
        <v>12760</v>
      </c>
      <c r="R2467" s="88"/>
      <c r="S2467" s="88" t="s">
        <v>12761</v>
      </c>
      <c r="T2467" s="88" t="s">
        <v>12741</v>
      </c>
      <c r="U2467" s="88" t="s">
        <v>12742</v>
      </c>
      <c r="V2467" s="88" t="s">
        <v>12762</v>
      </c>
      <c r="W2467" s="78" t="s">
        <v>12763</v>
      </c>
      <c r="X2467" s="83">
        <v>45033.833506944444</v>
      </c>
      <c r="Y2467" s="88" t="s">
        <v>1692</v>
      </c>
      <c r="Z2467" s="88" t="b">
        <v>0</v>
      </c>
      <c r="AA2467" s="88" t="b">
        <v>0</v>
      </c>
      <c r="AB2467" s="88"/>
      <c r="AC2467" s="88">
        <v>1</v>
      </c>
      <c r="AD2467" s="88">
        <v>0</v>
      </c>
      <c r="AE2467" s="88" t="s">
        <v>1693</v>
      </c>
      <c r="AF2467" s="88" t="b">
        <v>0</v>
      </c>
      <c r="AG2467" s="88" t="b">
        <v>0</v>
      </c>
      <c r="AH2467" s="88"/>
      <c r="AI2467" s="88"/>
      <c r="AJ2467" s="88"/>
      <c r="AK2467" s="88" t="s">
        <v>12764</v>
      </c>
      <c r="AL2467" s="88" t="s">
        <v>12765</v>
      </c>
      <c r="AM2467" s="88" t="s">
        <v>12764</v>
      </c>
      <c r="AN2467" s="88">
        <v>0</v>
      </c>
      <c r="AO2467" s="88" t="s">
        <v>12747</v>
      </c>
      <c r="AP2467" s="88" t="b">
        <v>1</v>
      </c>
      <c r="AQ2467" s="88" t="b">
        <v>0</v>
      </c>
      <c r="AR2467" s="88"/>
      <c r="AS2467" s="88" t="b">
        <v>0</v>
      </c>
      <c r="AT2467" s="88">
        <v>1</v>
      </c>
      <c r="AU2467" s="88">
        <v>1</v>
      </c>
    </row>
    <row r="2468" spans="1:47" ht="15" customHeight="1" x14ac:dyDescent="0.3">
      <c r="A2468" s="46" t="s">
        <v>1651</v>
      </c>
      <c r="B2468" s="46" t="s">
        <v>1648</v>
      </c>
      <c r="C2468" s="50"/>
      <c r="D2468" s="51"/>
      <c r="E2468" s="81"/>
      <c r="F2468" s="52"/>
      <c r="G2468" s="50"/>
      <c r="H2468" s="54"/>
      <c r="I2468" s="53"/>
      <c r="J2468" s="53"/>
      <c r="K2468" s="65"/>
      <c r="L2468" s="79"/>
      <c r="M2468" s="79"/>
      <c r="N2468" s="60"/>
      <c r="O2468" s="88" t="s">
        <v>1697</v>
      </c>
      <c r="P2468" s="83">
        <v>45033.537905092591</v>
      </c>
      <c r="Q2468" s="88" t="s">
        <v>12766</v>
      </c>
      <c r="R2468" s="88"/>
      <c r="S2468" s="88" t="s">
        <v>12764</v>
      </c>
      <c r="T2468" s="88" t="s">
        <v>12741</v>
      </c>
      <c r="U2468" s="88" t="s">
        <v>12767</v>
      </c>
      <c r="V2468" s="88" t="s">
        <v>12765</v>
      </c>
      <c r="W2468" s="78" t="s">
        <v>12768</v>
      </c>
      <c r="X2468" s="83">
        <v>45033.537905092591</v>
      </c>
      <c r="Y2468" s="88" t="s">
        <v>1692</v>
      </c>
      <c r="Z2468" s="88" t="b">
        <v>0</v>
      </c>
      <c r="AA2468" s="88" t="b">
        <v>0</v>
      </c>
      <c r="AB2468" s="88"/>
      <c r="AC2468" s="88">
        <v>2</v>
      </c>
      <c r="AD2468" s="88">
        <v>0</v>
      </c>
      <c r="AE2468" s="88" t="s">
        <v>1693</v>
      </c>
      <c r="AF2468" s="88" t="b">
        <v>0</v>
      </c>
      <c r="AG2468" s="88" t="b">
        <v>0</v>
      </c>
      <c r="AH2468" s="88"/>
      <c r="AI2468" s="88"/>
      <c r="AJ2468" s="88"/>
      <c r="AK2468" s="88" t="s">
        <v>12747</v>
      </c>
      <c r="AL2468" s="88" t="s">
        <v>12759</v>
      </c>
      <c r="AM2468" s="88" t="s">
        <v>12747</v>
      </c>
      <c r="AN2468" s="88">
        <v>1</v>
      </c>
      <c r="AO2468" s="88" t="s">
        <v>12747</v>
      </c>
      <c r="AP2468" s="88" t="b">
        <v>0</v>
      </c>
      <c r="AQ2468" s="88" t="b">
        <v>0</v>
      </c>
      <c r="AR2468" s="88"/>
      <c r="AS2468" s="88" t="b">
        <v>0</v>
      </c>
      <c r="AT2468" s="88">
        <v>0</v>
      </c>
      <c r="AU2468" s="88">
        <v>1</v>
      </c>
    </row>
    <row r="2469" spans="1:47" ht="15" customHeight="1" x14ac:dyDescent="0.3">
      <c r="A2469" s="46" t="s">
        <v>1648</v>
      </c>
      <c r="B2469" s="46" t="s">
        <v>1648</v>
      </c>
      <c r="C2469" s="50"/>
      <c r="D2469" s="51"/>
      <c r="E2469" s="81"/>
      <c r="F2469" s="52"/>
      <c r="G2469" s="50"/>
      <c r="H2469" s="54"/>
      <c r="I2469" s="53"/>
      <c r="J2469" s="53"/>
      <c r="K2469" s="65"/>
      <c r="L2469" s="79"/>
      <c r="M2469" s="79"/>
      <c r="N2469" s="60"/>
      <c r="O2469" s="88" t="s">
        <v>1736</v>
      </c>
      <c r="P2469" s="83">
        <v>45033.309606481482</v>
      </c>
      <c r="Q2469" s="88" t="s">
        <v>12769</v>
      </c>
      <c r="R2469" s="88"/>
      <c r="S2469" s="88" t="s">
        <v>12747</v>
      </c>
      <c r="T2469" s="88" t="s">
        <v>12741</v>
      </c>
      <c r="U2469" s="88" t="s">
        <v>12742</v>
      </c>
      <c r="V2469" s="88" t="s">
        <v>12759</v>
      </c>
      <c r="W2469" s="78" t="s">
        <v>12770</v>
      </c>
      <c r="X2469" s="83">
        <v>45033.309606481482</v>
      </c>
      <c r="Y2469" s="88" t="s">
        <v>1692</v>
      </c>
      <c r="Z2469" s="88" t="b">
        <v>0</v>
      </c>
      <c r="AA2469" s="88" t="b">
        <v>0</v>
      </c>
      <c r="AB2469" s="88"/>
      <c r="AC2469" s="88">
        <v>4</v>
      </c>
      <c r="AD2469" s="88">
        <v>0</v>
      </c>
      <c r="AE2469" s="88" t="s">
        <v>1693</v>
      </c>
      <c r="AF2469" s="88" t="b">
        <v>0</v>
      </c>
      <c r="AG2469" s="88" t="b">
        <v>0</v>
      </c>
      <c r="AH2469" s="88" t="s">
        <v>12771</v>
      </c>
      <c r="AI2469" s="88" t="b">
        <v>0</v>
      </c>
      <c r="AJ2469" s="88">
        <v>1</v>
      </c>
      <c r="AK2469" s="88"/>
      <c r="AL2469" s="88"/>
      <c r="AM2469" s="88" t="s">
        <v>12747</v>
      </c>
      <c r="AN2469" s="88">
        <v>0</v>
      </c>
      <c r="AO2469" s="88"/>
      <c r="AP2469" s="88"/>
      <c r="AQ2469" s="88"/>
      <c r="AR2469" s="88"/>
      <c r="AS2469" s="88"/>
      <c r="AT2469" s="88"/>
      <c r="AU2469" s="88">
        <v>1</v>
      </c>
    </row>
    <row r="2470" spans="1:47" ht="15" customHeight="1" x14ac:dyDescent="0.3">
      <c r="A2470" s="46" t="s">
        <v>1652</v>
      </c>
      <c r="B2470" s="46" t="s">
        <v>1652</v>
      </c>
      <c r="C2470" s="50"/>
      <c r="D2470" s="51"/>
      <c r="E2470" s="81"/>
      <c r="F2470" s="52"/>
      <c r="G2470" s="50"/>
      <c r="H2470" s="54"/>
      <c r="I2470" s="53"/>
      <c r="J2470" s="53"/>
      <c r="K2470" s="65"/>
      <c r="L2470" s="79"/>
      <c r="M2470" s="79"/>
      <c r="N2470" s="60"/>
      <c r="O2470" s="88" t="s">
        <v>1736</v>
      </c>
      <c r="P2470" s="83">
        <v>45033.892083333332</v>
      </c>
      <c r="Q2470" s="88" t="s">
        <v>12772</v>
      </c>
      <c r="R2470" s="88"/>
      <c r="S2470" s="88" t="s">
        <v>12773</v>
      </c>
      <c r="T2470" s="88" t="s">
        <v>1742</v>
      </c>
      <c r="U2470" s="88" t="s">
        <v>1652</v>
      </c>
      <c r="V2470" s="88" t="s">
        <v>12774</v>
      </c>
      <c r="W2470" s="78" t="s">
        <v>12775</v>
      </c>
      <c r="X2470" s="83">
        <v>45033.892083333332</v>
      </c>
      <c r="Y2470" s="88" t="s">
        <v>1692</v>
      </c>
      <c r="Z2470" s="88" t="b">
        <v>0</v>
      </c>
      <c r="AA2470" s="88" t="b">
        <v>0</v>
      </c>
      <c r="AB2470" s="88"/>
      <c r="AC2470" s="88">
        <v>2</v>
      </c>
      <c r="AD2470" s="88">
        <v>0</v>
      </c>
      <c r="AE2470" s="88" t="s">
        <v>1693</v>
      </c>
      <c r="AF2470" s="88" t="b">
        <v>0</v>
      </c>
      <c r="AG2470" s="88" t="b">
        <v>0</v>
      </c>
      <c r="AH2470" s="88" t="s">
        <v>12776</v>
      </c>
      <c r="AI2470" s="88" t="b">
        <v>0</v>
      </c>
      <c r="AJ2470" s="88">
        <v>1</v>
      </c>
      <c r="AK2470" s="88"/>
      <c r="AL2470" s="88"/>
      <c r="AM2470" s="88" t="s">
        <v>12773</v>
      </c>
      <c r="AN2470" s="88">
        <v>0</v>
      </c>
      <c r="AO2470" s="88"/>
      <c r="AP2470" s="88"/>
      <c r="AQ2470" s="88"/>
      <c r="AR2470" s="88"/>
      <c r="AS2470" s="88"/>
      <c r="AT2470" s="88"/>
      <c r="AU2470" s="88">
        <v>1</v>
      </c>
    </row>
  </sheetData>
  <dataConsolidate/>
  <phoneticPr fontId="13"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470"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470" xr:uid="{00000000-0002-0000-0000-000001000000}"/>
    <dataValidation allowBlank="1" showErrorMessage="1" sqref="N2:N2470"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470"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470" xr:uid="{00000000-0002-0000-0000-000004000000}"/>
    <dataValidation allowBlank="1" showInputMessage="1" promptTitle="Edge Color" prompt="To select an optional edge color, right-click and select Select Color on the right-click menu." sqref="C3:C2470" xr:uid="{00000000-0002-0000-0000-000005000000}"/>
    <dataValidation allowBlank="1" showInputMessage="1" errorTitle="Invalid Edge Width" error="The optional edge width must be a whole number between 1 and 10." promptTitle="Edge Width" prompt="Enter an optional edge width between 1 and 10." sqref="D3:D2470"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2470"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470" xr:uid="{00000000-0002-0000-0000-000008000000}">
      <formula1>ValidEdgeVisibilities</formula1>
    </dataValidation>
    <dataValidation allowBlank="1" showInputMessage="1" showErrorMessage="1" promptTitle="Vertex 1 Name" prompt="Enter the name of the edge's first vertex." sqref="A3:A2470" xr:uid="{00000000-0002-0000-0000-000009000000}"/>
    <dataValidation allowBlank="1" showInputMessage="1" showErrorMessage="1" promptTitle="Vertex 2 Name" prompt="Enter the name of the edge's second vertex." sqref="B3:B2470"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2470"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470"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470" xr:uid="{00000000-0002-0000-0000-00000D000000}"/>
  </dataValidations>
  <hyperlinks>
    <hyperlink ref="Q709" r:id="rId1" display="https://www.carparts.com/details/Volkswagen/Golf/Replacement/2015-2017/RG01530002.html?TID=gglpla&amp;origin=&amp;utm_source=google&amp;utm_medium=pla&amp;utm_campaign=11748747508&amp;&amp;&amp;gclid=CjwKCAjw3POhBhBQEiwAqTCuBouj7ckxQTZh94Hfs2FZzzZQod3m6IgshM8ek3RX81xt4ifUWAnHNBoChP4QAvD_BwE&amp;gclsrc=aw.ds" xr:uid="{3B3B5174-7544-4C7C-89D3-66A32FD067AB}"/>
    <hyperlink ref="AH710" r:id="rId2" display="https://www.carparts.com/details/Volkswagen/Golf/Replacement/2015-2017/RG01530002.html?TID=gglpla&amp;origin=&amp;utm_source=google&amp;utm_medium=pla&amp;utm_campaign=11748747508&amp;&amp;&amp;gclid=CjwKCAjw3POhBhBQEiwAqTCuBouj7ckxQTZh94Hfs2FZzzZQod3m6IgshM8ek3RX81xt4ifUWAnHNBoChP4QAvD_BwE&amp;gclsrc=aw.ds" xr:uid="{985E6366-7BCE-4F13-BD32-003AE26B3175}"/>
  </hyperlinks>
  <pageMargins left="0.7" right="0.7" top="0.75" bottom="0.75" header="0.3" footer="0.3"/>
  <pageSetup orientation="portrait" verticalDpi="0" r:id="rId3"/>
  <legacyDrawing r:id="rId4"/>
  <tableParts count="1">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Z1484"/>
  <sheetViews>
    <sheetView tabSelected="1" workbookViewId="0">
      <pane xSplit="1" ySplit="2" topLeftCell="B3" activePane="bottomRight" state="frozen"/>
      <selection pane="topRight" activeCell="B1" sqref="B1"/>
      <selection pane="bottomLeft" activeCell="A3" sqref="A3"/>
      <selection pane="bottomRight" activeCell="AD2" sqref="AD2:AZ1484"/>
    </sheetView>
  </sheetViews>
  <sheetFormatPr defaultRowHeight="14.15" x14ac:dyDescent="0.3"/>
  <cols>
    <col min="1" max="1" width="16.07421875" style="1" customWidth="1"/>
    <col min="2" max="2" width="7.84375" customWidth="1"/>
    <col min="3" max="3" width="8.53515625" customWidth="1"/>
    <col min="4" max="4" width="6.69140625" customWidth="1"/>
    <col min="5" max="5" width="9.84375" customWidth="1"/>
    <col min="6" max="6" width="7.69140625" customWidth="1"/>
    <col min="7" max="7" width="11" customWidth="1"/>
    <col min="8" max="8" width="8.53515625" customWidth="1"/>
    <col min="9" max="9" width="9.69140625" customWidth="1"/>
    <col min="10" max="10" width="10.53515625" customWidth="1"/>
    <col min="11" max="11" width="9.07421875" customWidth="1"/>
    <col min="12" max="12" width="9.07421875" hidden="1" customWidth="1"/>
    <col min="13" max="14" width="4.3046875" hidden="1" customWidth="1"/>
    <col min="15" max="15" width="10.3046875" hidden="1" customWidth="1"/>
    <col min="16" max="16" width="6.4609375" hidden="1" customWidth="1"/>
    <col min="17" max="17" width="8.3046875" hidden="1" customWidth="1"/>
    <col min="18" max="18" width="9.53515625" hidden="1" customWidth="1"/>
    <col min="19" max="19" width="9.3046875" hidden="1" customWidth="1"/>
    <col min="20" max="20" width="9.53515625" hidden="1" customWidth="1"/>
    <col min="21" max="23" width="14.3046875" hidden="1" customWidth="1"/>
    <col min="24" max="24" width="11.84375" hidden="1" customWidth="1"/>
    <col min="25" max="25" width="14.4609375" hidden="1" customWidth="1"/>
    <col min="26" max="26" width="18.3046875" hidden="1" customWidth="1"/>
    <col min="27" max="27" width="5" hidden="1" customWidth="1"/>
    <col min="28" max="28" width="16" hidden="1" customWidth="1"/>
    <col min="29" max="29" width="16" style="5" bestFit="1" customWidth="1"/>
    <col min="30" max="30" width="14.3046875" style="2" customWidth="1"/>
    <col min="31" max="32" width="14.3046875" customWidth="1"/>
    <col min="33" max="33" width="11.84375" customWidth="1"/>
    <col min="34" max="34" width="14.4609375" customWidth="1"/>
    <col min="35" max="35" width="5" customWidth="1"/>
    <col min="36" max="36" width="16" customWidth="1"/>
    <col min="37" max="37" width="16" bestFit="1" customWidth="1"/>
    <col min="38" max="39" width="9.07421875" customWidth="1"/>
  </cols>
  <sheetData>
    <row r="1" spans="1:52" x14ac:dyDescent="0.3">
      <c r="B1" s="22" t="s">
        <v>38</v>
      </c>
      <c r="C1" s="15"/>
      <c r="D1" s="15"/>
      <c r="E1" s="15"/>
      <c r="F1" s="15"/>
      <c r="G1" s="15"/>
      <c r="H1" s="24" t="s">
        <v>42</v>
      </c>
      <c r="I1" s="23"/>
      <c r="J1" s="23"/>
      <c r="K1" s="23"/>
      <c r="L1" s="26" t="s">
        <v>43</v>
      </c>
      <c r="M1" s="25"/>
      <c r="N1" s="25"/>
      <c r="O1" s="25"/>
      <c r="P1" s="25"/>
      <c r="Q1" s="25"/>
      <c r="R1" s="21" t="s">
        <v>41</v>
      </c>
      <c r="S1" s="18"/>
      <c r="T1" s="19"/>
      <c r="U1" s="20"/>
      <c r="V1" s="18"/>
      <c r="W1" s="18"/>
      <c r="X1" s="18"/>
      <c r="Y1" s="18"/>
      <c r="Z1" s="18"/>
      <c r="AA1" s="27" t="s">
        <v>39</v>
      </c>
      <c r="AB1" s="17"/>
      <c r="AC1" s="28" t="s">
        <v>40</v>
      </c>
      <c r="AD1"/>
    </row>
    <row r="2" spans="1:52" ht="30" customHeight="1" x14ac:dyDescent="0.3">
      <c r="A2" s="10" t="s">
        <v>5</v>
      </c>
      <c r="B2" s="7" t="s">
        <v>2</v>
      </c>
      <c r="C2" s="7" t="s">
        <v>8</v>
      </c>
      <c r="D2" s="8" t="s">
        <v>44</v>
      </c>
      <c r="E2" s="9" t="s">
        <v>4</v>
      </c>
      <c r="F2" s="7" t="s">
        <v>47</v>
      </c>
      <c r="G2" s="7" t="s">
        <v>11</v>
      </c>
      <c r="H2" s="7" t="s">
        <v>45</v>
      </c>
      <c r="I2" s="7" t="s">
        <v>46</v>
      </c>
      <c r="J2" s="7" t="s">
        <v>76</v>
      </c>
      <c r="K2" s="7" t="s">
        <v>10</v>
      </c>
      <c r="L2" s="7" t="s">
        <v>26</v>
      </c>
      <c r="M2" s="7" t="s">
        <v>15</v>
      </c>
      <c r="N2" s="7" t="s">
        <v>16</v>
      </c>
      <c r="O2" s="7" t="s">
        <v>13</v>
      </c>
      <c r="P2" s="7" t="s">
        <v>27</v>
      </c>
      <c r="Q2" s="7" t="s">
        <v>28</v>
      </c>
      <c r="R2" s="7" t="s">
        <v>30</v>
      </c>
      <c r="S2" s="7" t="s">
        <v>31</v>
      </c>
      <c r="T2" s="7" t="s">
        <v>32</v>
      </c>
      <c r="U2" s="7" t="s">
        <v>33</v>
      </c>
      <c r="V2" s="7" t="s">
        <v>34</v>
      </c>
      <c r="W2" s="7" t="s">
        <v>35</v>
      </c>
      <c r="X2" s="7" t="s">
        <v>135</v>
      </c>
      <c r="Y2" s="7" t="s">
        <v>36</v>
      </c>
      <c r="Z2" s="7" t="s">
        <v>168</v>
      </c>
      <c r="AA2" s="10" t="s">
        <v>12</v>
      </c>
      <c r="AB2" s="10" t="s">
        <v>37</v>
      </c>
      <c r="AC2" s="7" t="s">
        <v>25</v>
      </c>
      <c r="AD2" s="103" t="s">
        <v>12781</v>
      </c>
      <c r="AE2" s="103" t="s">
        <v>12782</v>
      </c>
      <c r="AF2" s="103" t="s">
        <v>12783</v>
      </c>
      <c r="AG2" s="103" t="s">
        <v>12784</v>
      </c>
      <c r="AH2" s="103" t="s">
        <v>12785</v>
      </c>
      <c r="AI2" s="103" t="s">
        <v>12786</v>
      </c>
      <c r="AJ2" s="103" t="s">
        <v>12787</v>
      </c>
      <c r="AK2" s="103" t="s">
        <v>12788</v>
      </c>
      <c r="AL2" s="103" t="s">
        <v>12789</v>
      </c>
      <c r="AM2" s="103" t="s">
        <v>12790</v>
      </c>
      <c r="AN2" s="103" t="s">
        <v>12791</v>
      </c>
      <c r="AO2" s="103" t="s">
        <v>12792</v>
      </c>
      <c r="AP2" s="103" t="s">
        <v>12793</v>
      </c>
      <c r="AQ2" s="103" t="s">
        <v>12794</v>
      </c>
      <c r="AR2" s="103" t="s">
        <v>12795</v>
      </c>
      <c r="AS2" s="103" t="s">
        <v>12796</v>
      </c>
      <c r="AT2" s="103" t="s">
        <v>12797</v>
      </c>
      <c r="AU2" s="103" t="s">
        <v>12798</v>
      </c>
      <c r="AV2" s="103" t="s">
        <v>12799</v>
      </c>
      <c r="AW2" s="103" t="s">
        <v>12800</v>
      </c>
      <c r="AX2" s="103" t="s">
        <v>12801</v>
      </c>
      <c r="AY2" s="103" t="s">
        <v>12802</v>
      </c>
      <c r="AZ2" s="103" t="s">
        <v>12803</v>
      </c>
    </row>
    <row r="3" spans="1:52" ht="15" customHeight="1" x14ac:dyDescent="0.3">
      <c r="A3" s="98" t="s">
        <v>175</v>
      </c>
      <c r="B3" s="50"/>
      <c r="C3" s="50"/>
      <c r="D3" s="51"/>
      <c r="E3" s="52"/>
      <c r="F3" s="50"/>
      <c r="G3" s="50"/>
      <c r="H3" s="54"/>
      <c r="I3" s="53"/>
      <c r="J3" s="53"/>
      <c r="K3" s="54"/>
      <c r="L3" s="56"/>
      <c r="M3" s="57"/>
      <c r="N3" s="57"/>
      <c r="O3" s="55"/>
      <c r="P3" s="58"/>
      <c r="Q3" s="58"/>
      <c r="R3" s="47"/>
      <c r="S3" s="47"/>
      <c r="T3" s="47"/>
      <c r="U3" s="47"/>
      <c r="V3" s="48"/>
      <c r="W3" s="48"/>
      <c r="X3" s="49"/>
      <c r="Y3" s="48"/>
      <c r="Z3" s="48"/>
      <c r="AA3" s="59"/>
      <c r="AB3" s="59"/>
      <c r="AC3" s="60"/>
      <c r="AD3" s="102" t="s">
        <v>175</v>
      </c>
      <c r="AE3" s="102">
        <v>44213.542280092595</v>
      </c>
      <c r="AF3" s="102">
        <v>0</v>
      </c>
      <c r="AG3" s="102">
        <v>255</v>
      </c>
      <c r="AH3" s="102">
        <v>1098</v>
      </c>
      <c r="AI3" s="102">
        <v>0</v>
      </c>
      <c r="AJ3" s="102" t="b">
        <v>0</v>
      </c>
      <c r="AK3" s="102" t="b">
        <v>0</v>
      </c>
      <c r="AL3" s="102" t="b">
        <v>0</v>
      </c>
      <c r="AM3" s="102" t="b">
        <v>0</v>
      </c>
      <c r="AN3" s="102" t="b">
        <v>1</v>
      </c>
      <c r="AO3" s="102" t="b">
        <v>0</v>
      </c>
      <c r="AP3" s="102" t="s">
        <v>12804</v>
      </c>
      <c r="AQ3" s="102" t="b">
        <v>0</v>
      </c>
      <c r="AR3" s="102" t="b">
        <v>0</v>
      </c>
      <c r="AS3" s="102" t="b">
        <v>0</v>
      </c>
      <c r="AT3" s="101" t="s">
        <v>12805</v>
      </c>
      <c r="AU3" s="102" t="b">
        <v>0</v>
      </c>
      <c r="AV3" s="102" t="b">
        <v>0</v>
      </c>
      <c r="AW3" s="102" t="b">
        <v>1</v>
      </c>
      <c r="AX3" s="102" t="b">
        <v>1</v>
      </c>
      <c r="AY3" s="102" t="s">
        <v>12806</v>
      </c>
      <c r="AZ3" s="101" t="s">
        <v>12807</v>
      </c>
    </row>
    <row r="4" spans="1:52" x14ac:dyDescent="0.3">
      <c r="A4" s="98" t="s">
        <v>176</v>
      </c>
      <c r="B4" s="94"/>
      <c r="C4" s="94"/>
      <c r="D4" s="93"/>
      <c r="E4" s="77"/>
      <c r="F4" s="94"/>
      <c r="G4" s="94"/>
      <c r="H4" s="95"/>
      <c r="I4" s="96"/>
      <c r="J4" s="96"/>
      <c r="K4" s="95"/>
      <c r="L4" s="86"/>
      <c r="M4" s="91"/>
      <c r="N4" s="91"/>
      <c r="O4" s="97"/>
      <c r="P4" s="90"/>
      <c r="Q4" s="90"/>
      <c r="R4" s="99"/>
      <c r="S4" s="99"/>
      <c r="T4" s="99"/>
      <c r="U4" s="99"/>
      <c r="V4" s="89"/>
      <c r="W4" s="89"/>
      <c r="X4" s="89"/>
      <c r="Y4" s="89"/>
      <c r="Z4" s="48"/>
      <c r="AA4" s="80"/>
      <c r="AB4" s="80"/>
      <c r="AC4" s="92"/>
      <c r="AD4" s="102" t="s">
        <v>1699</v>
      </c>
      <c r="AE4" s="102">
        <v>44993.724317129629</v>
      </c>
      <c r="AF4" s="102">
        <v>0</v>
      </c>
      <c r="AG4" s="102">
        <v>1</v>
      </c>
      <c r="AH4" s="102">
        <v>11</v>
      </c>
      <c r="AI4" s="102">
        <v>0</v>
      </c>
      <c r="AJ4" s="102" t="b">
        <v>0</v>
      </c>
      <c r="AK4" s="102" t="b">
        <v>0</v>
      </c>
      <c r="AL4" s="102" t="b">
        <v>0</v>
      </c>
      <c r="AM4" s="102" t="b">
        <v>0</v>
      </c>
      <c r="AN4" s="102" t="b">
        <v>1</v>
      </c>
      <c r="AO4" s="102" t="b">
        <v>0</v>
      </c>
      <c r="AP4" s="102" t="s">
        <v>12808</v>
      </c>
      <c r="AQ4" s="102" t="b">
        <v>0</v>
      </c>
      <c r="AR4" s="102" t="b">
        <v>0</v>
      </c>
      <c r="AS4" s="102" t="b">
        <v>0</v>
      </c>
      <c r="AT4" s="101" t="s">
        <v>12809</v>
      </c>
      <c r="AU4" s="102" t="b">
        <v>0</v>
      </c>
      <c r="AV4" s="102" t="b">
        <v>0</v>
      </c>
      <c r="AW4" s="102" t="b">
        <v>1</v>
      </c>
      <c r="AX4" s="102" t="b">
        <v>1</v>
      </c>
      <c r="AY4" s="102" t="s">
        <v>12806</v>
      </c>
      <c r="AZ4" s="101" t="s">
        <v>12810</v>
      </c>
    </row>
    <row r="5" spans="1:52" x14ac:dyDescent="0.3">
      <c r="A5" s="98" t="s">
        <v>177</v>
      </c>
      <c r="B5" s="94"/>
      <c r="C5" s="94"/>
      <c r="D5" s="93"/>
      <c r="E5" s="77"/>
      <c r="F5" s="94"/>
      <c r="G5" s="94"/>
      <c r="H5" s="95"/>
      <c r="I5" s="96"/>
      <c r="J5" s="96"/>
      <c r="K5" s="95"/>
      <c r="L5" s="86"/>
      <c r="M5" s="91"/>
      <c r="N5" s="91"/>
      <c r="O5" s="97"/>
      <c r="P5" s="90"/>
      <c r="Q5" s="90"/>
      <c r="R5" s="99"/>
      <c r="S5" s="99"/>
      <c r="T5" s="99"/>
      <c r="U5" s="99"/>
      <c r="V5" s="89"/>
      <c r="W5" s="89"/>
      <c r="X5" s="89"/>
      <c r="Y5" s="89"/>
      <c r="Z5" s="48"/>
      <c r="AA5" s="80"/>
      <c r="AB5" s="80"/>
      <c r="AC5" s="92"/>
      <c r="AD5" s="102" t="s">
        <v>1709</v>
      </c>
      <c r="AE5" s="102">
        <v>44403.922835648147</v>
      </c>
      <c r="AF5" s="102">
        <v>0</v>
      </c>
      <c r="AG5" s="102">
        <v>105</v>
      </c>
      <c r="AH5" s="102">
        <v>67568</v>
      </c>
      <c r="AI5" s="102">
        <v>0</v>
      </c>
      <c r="AJ5" s="102" t="b">
        <v>0</v>
      </c>
      <c r="AK5" s="102" t="b">
        <v>0</v>
      </c>
      <c r="AL5" s="102" t="b">
        <v>0</v>
      </c>
      <c r="AM5" s="102" t="b">
        <v>0</v>
      </c>
      <c r="AN5" s="102" t="b">
        <v>1</v>
      </c>
      <c r="AO5" s="102" t="b">
        <v>0</v>
      </c>
      <c r="AP5" s="102" t="s">
        <v>12811</v>
      </c>
      <c r="AQ5" s="102" t="b">
        <v>0</v>
      </c>
      <c r="AR5" s="102" t="b">
        <v>1</v>
      </c>
      <c r="AS5" s="102" t="b">
        <v>0</v>
      </c>
      <c r="AT5" s="101" t="s">
        <v>12812</v>
      </c>
      <c r="AU5" s="102" t="b">
        <v>0</v>
      </c>
      <c r="AV5" s="102" t="b">
        <v>0</v>
      </c>
      <c r="AW5" s="102" t="b">
        <v>1</v>
      </c>
      <c r="AX5" s="102" t="b">
        <v>1</v>
      </c>
      <c r="AY5" s="102" t="s">
        <v>12806</v>
      </c>
      <c r="AZ5" s="101" t="s">
        <v>12813</v>
      </c>
    </row>
    <row r="6" spans="1:52" x14ac:dyDescent="0.3">
      <c r="A6" s="98" t="s">
        <v>178</v>
      </c>
      <c r="B6" s="94"/>
      <c r="C6" s="94"/>
      <c r="D6" s="93"/>
      <c r="E6" s="77"/>
      <c r="F6" s="94"/>
      <c r="G6" s="94"/>
      <c r="H6" s="95"/>
      <c r="I6" s="96"/>
      <c r="J6" s="96"/>
      <c r="K6" s="95"/>
      <c r="L6" s="86"/>
      <c r="M6" s="91"/>
      <c r="N6" s="91"/>
      <c r="O6" s="97"/>
      <c r="P6" s="90"/>
      <c r="Q6" s="90"/>
      <c r="R6" s="99"/>
      <c r="S6" s="99"/>
      <c r="T6" s="99"/>
      <c r="U6" s="99"/>
      <c r="V6" s="89"/>
      <c r="W6" s="89"/>
      <c r="X6" s="89"/>
      <c r="Y6" s="89"/>
      <c r="Z6" s="48"/>
      <c r="AA6" s="80"/>
      <c r="AB6" s="80"/>
      <c r="AC6" s="92"/>
      <c r="AD6" s="102" t="s">
        <v>1713</v>
      </c>
      <c r="AE6" s="102">
        <v>43553.081689814811</v>
      </c>
      <c r="AF6" s="102">
        <v>0</v>
      </c>
      <c r="AG6" s="102">
        <v>547</v>
      </c>
      <c r="AH6" s="102">
        <v>25398</v>
      </c>
      <c r="AI6" s="102">
        <v>0</v>
      </c>
      <c r="AJ6" s="102" t="b">
        <v>0</v>
      </c>
      <c r="AK6" s="102" t="b">
        <v>0</v>
      </c>
      <c r="AL6" s="102" t="b">
        <v>0</v>
      </c>
      <c r="AM6" s="102" t="b">
        <v>0</v>
      </c>
      <c r="AN6" s="102" t="b">
        <v>1</v>
      </c>
      <c r="AO6" s="102" t="b">
        <v>0</v>
      </c>
      <c r="AP6" s="102" t="s">
        <v>12814</v>
      </c>
      <c r="AQ6" s="102" t="b">
        <v>0</v>
      </c>
      <c r="AR6" s="102" t="b">
        <v>0</v>
      </c>
      <c r="AS6" s="102" t="b">
        <v>0</v>
      </c>
      <c r="AT6" s="101" t="s">
        <v>12815</v>
      </c>
      <c r="AU6" s="102" t="b">
        <v>0</v>
      </c>
      <c r="AV6" s="102" t="b">
        <v>0</v>
      </c>
      <c r="AW6" s="102" t="b">
        <v>1</v>
      </c>
      <c r="AX6" s="102" t="b">
        <v>1</v>
      </c>
      <c r="AY6" s="102" t="s">
        <v>12806</v>
      </c>
      <c r="AZ6" s="101" t="s">
        <v>12816</v>
      </c>
    </row>
    <row r="7" spans="1:52" x14ac:dyDescent="0.3">
      <c r="A7" s="98" t="s">
        <v>179</v>
      </c>
      <c r="B7" s="94"/>
      <c r="C7" s="94"/>
      <c r="D7" s="93"/>
      <c r="E7" s="77"/>
      <c r="F7" s="94"/>
      <c r="G7" s="94"/>
      <c r="H7" s="95"/>
      <c r="I7" s="96"/>
      <c r="J7" s="96"/>
      <c r="K7" s="95"/>
      <c r="L7" s="86"/>
      <c r="M7" s="91"/>
      <c r="N7" s="91"/>
      <c r="O7" s="97"/>
      <c r="P7" s="90"/>
      <c r="Q7" s="90"/>
      <c r="R7" s="99"/>
      <c r="S7" s="99"/>
      <c r="T7" s="99"/>
      <c r="U7" s="99"/>
      <c r="V7" s="89"/>
      <c r="W7" s="89"/>
      <c r="X7" s="89"/>
      <c r="Y7" s="89"/>
      <c r="Z7" s="48"/>
      <c r="AA7" s="80"/>
      <c r="AB7" s="80"/>
      <c r="AC7" s="92"/>
      <c r="AD7" s="102" t="s">
        <v>1718</v>
      </c>
      <c r="AE7" s="102">
        <v>44408.054826388892</v>
      </c>
      <c r="AF7" s="102">
        <v>0</v>
      </c>
      <c r="AG7" s="102">
        <v>30</v>
      </c>
      <c r="AH7" s="102">
        <v>829</v>
      </c>
      <c r="AI7" s="102">
        <v>0</v>
      </c>
      <c r="AJ7" s="102" t="b">
        <v>0</v>
      </c>
      <c r="AK7" s="102" t="b">
        <v>0</v>
      </c>
      <c r="AL7" s="102" t="b">
        <v>0</v>
      </c>
      <c r="AM7" s="102" t="b">
        <v>0</v>
      </c>
      <c r="AN7" s="102" t="b">
        <v>1</v>
      </c>
      <c r="AO7" s="102" t="b">
        <v>0</v>
      </c>
      <c r="AP7" s="102" t="s">
        <v>12817</v>
      </c>
      <c r="AQ7" s="102" t="b">
        <v>0</v>
      </c>
      <c r="AR7" s="102" t="b">
        <v>0</v>
      </c>
      <c r="AS7" s="102" t="b">
        <v>0</v>
      </c>
      <c r="AT7" s="101" t="s">
        <v>12818</v>
      </c>
      <c r="AU7" s="102" t="b">
        <v>0</v>
      </c>
      <c r="AV7" s="102" t="b">
        <v>0</v>
      </c>
      <c r="AW7" s="102" t="b">
        <v>1</v>
      </c>
      <c r="AX7" s="102" t="b">
        <v>1</v>
      </c>
      <c r="AY7" s="102" t="s">
        <v>12806</v>
      </c>
      <c r="AZ7" s="101" t="s">
        <v>12819</v>
      </c>
    </row>
    <row r="8" spans="1:52" x14ac:dyDescent="0.3">
      <c r="A8" s="98" t="s">
        <v>180</v>
      </c>
      <c r="B8" s="94"/>
      <c r="C8" s="94"/>
      <c r="D8" s="93"/>
      <c r="E8" s="77"/>
      <c r="F8" s="94"/>
      <c r="G8" s="94"/>
      <c r="H8" s="95"/>
      <c r="I8" s="96"/>
      <c r="J8" s="96"/>
      <c r="K8" s="95"/>
      <c r="L8" s="86"/>
      <c r="M8" s="91"/>
      <c r="N8" s="91"/>
      <c r="O8" s="97"/>
      <c r="P8" s="90"/>
      <c r="Q8" s="90"/>
      <c r="R8" s="99"/>
      <c r="S8" s="99"/>
      <c r="T8" s="99"/>
      <c r="U8" s="99"/>
      <c r="V8" s="89"/>
      <c r="W8" s="89"/>
      <c r="X8" s="89"/>
      <c r="Y8" s="89"/>
      <c r="Z8" s="48"/>
      <c r="AA8" s="80"/>
      <c r="AB8" s="80"/>
      <c r="AC8" s="92"/>
      <c r="AD8" s="102" t="s">
        <v>1723</v>
      </c>
      <c r="AE8" s="102">
        <v>44998.654409722221</v>
      </c>
      <c r="AF8" s="102">
        <v>0</v>
      </c>
      <c r="AG8" s="102">
        <v>14</v>
      </c>
      <c r="AH8" s="102">
        <v>3768</v>
      </c>
      <c r="AI8" s="102">
        <v>0</v>
      </c>
      <c r="AJ8" s="102" t="b">
        <v>0</v>
      </c>
      <c r="AK8" s="102" t="b">
        <v>0</v>
      </c>
      <c r="AL8" s="102" t="b">
        <v>0</v>
      </c>
      <c r="AM8" s="102" t="b">
        <v>0</v>
      </c>
      <c r="AN8" s="102" t="b">
        <v>1</v>
      </c>
      <c r="AO8" s="102" t="b">
        <v>0</v>
      </c>
      <c r="AP8" s="102" t="s">
        <v>12820</v>
      </c>
      <c r="AQ8" s="102" t="b">
        <v>0</v>
      </c>
      <c r="AR8" s="102" t="b">
        <v>0</v>
      </c>
      <c r="AS8" s="102" t="b">
        <v>0</v>
      </c>
      <c r="AT8" s="101" t="s">
        <v>12821</v>
      </c>
      <c r="AU8" s="102" t="b">
        <v>0</v>
      </c>
      <c r="AV8" s="102" t="b">
        <v>0</v>
      </c>
      <c r="AW8" s="102" t="b">
        <v>1</v>
      </c>
      <c r="AX8" s="102" t="b">
        <v>1</v>
      </c>
      <c r="AY8" s="102" t="s">
        <v>12806</v>
      </c>
      <c r="AZ8" s="101" t="s">
        <v>12822</v>
      </c>
    </row>
    <row r="9" spans="1:52" x14ac:dyDescent="0.3">
      <c r="A9" s="98" t="s">
        <v>181</v>
      </c>
      <c r="B9" s="94"/>
      <c r="C9" s="94"/>
      <c r="D9" s="93"/>
      <c r="E9" s="77"/>
      <c r="F9" s="94"/>
      <c r="G9" s="94"/>
      <c r="H9" s="95"/>
      <c r="I9" s="96"/>
      <c r="J9" s="96"/>
      <c r="K9" s="95"/>
      <c r="L9" s="86"/>
      <c r="M9" s="91"/>
      <c r="N9" s="91"/>
      <c r="O9" s="97"/>
      <c r="P9" s="90"/>
      <c r="Q9" s="90"/>
      <c r="R9" s="99"/>
      <c r="S9" s="99"/>
      <c r="T9" s="99"/>
      <c r="U9" s="99"/>
      <c r="V9" s="89"/>
      <c r="W9" s="89"/>
      <c r="X9" s="89"/>
      <c r="Y9" s="89"/>
      <c r="Z9" s="48"/>
      <c r="AA9" s="80"/>
      <c r="AB9" s="80"/>
      <c r="AC9" s="92"/>
      <c r="AD9" s="102" t="s">
        <v>1728</v>
      </c>
      <c r="AE9" s="102">
        <v>44169.016493055555</v>
      </c>
      <c r="AF9" s="102">
        <v>0</v>
      </c>
      <c r="AG9" s="102">
        <v>1</v>
      </c>
      <c r="AH9" s="102">
        <v>11598</v>
      </c>
      <c r="AI9" s="102">
        <v>0</v>
      </c>
      <c r="AJ9" s="102" t="b">
        <v>0</v>
      </c>
      <c r="AK9" s="102" t="b">
        <v>0</v>
      </c>
      <c r="AL9" s="102" t="b">
        <v>0</v>
      </c>
      <c r="AM9" s="102" t="b">
        <v>0</v>
      </c>
      <c r="AN9" s="102" t="b">
        <v>1</v>
      </c>
      <c r="AO9" s="102" t="b">
        <v>0</v>
      </c>
      <c r="AP9" s="102" t="s">
        <v>12823</v>
      </c>
      <c r="AQ9" s="102" t="b">
        <v>0</v>
      </c>
      <c r="AR9" s="102" t="b">
        <v>1</v>
      </c>
      <c r="AS9" s="102" t="b">
        <v>0</v>
      </c>
      <c r="AT9" s="101" t="s">
        <v>12824</v>
      </c>
      <c r="AU9" s="102" t="b">
        <v>0</v>
      </c>
      <c r="AV9" s="102" t="b">
        <v>0</v>
      </c>
      <c r="AW9" s="102" t="b">
        <v>1</v>
      </c>
      <c r="AX9" s="102" t="b">
        <v>1</v>
      </c>
      <c r="AY9" s="102" t="s">
        <v>12806</v>
      </c>
      <c r="AZ9" s="101" t="s">
        <v>12825</v>
      </c>
    </row>
    <row r="10" spans="1:52" x14ac:dyDescent="0.3">
      <c r="A10" s="98" t="s">
        <v>182</v>
      </c>
      <c r="B10" s="94"/>
      <c r="C10" s="94"/>
      <c r="D10" s="93"/>
      <c r="E10" s="77"/>
      <c r="F10" s="94"/>
      <c r="G10" s="94"/>
      <c r="H10" s="95"/>
      <c r="I10" s="96"/>
      <c r="J10" s="96"/>
      <c r="K10" s="95"/>
      <c r="L10" s="86"/>
      <c r="M10" s="91"/>
      <c r="N10" s="91"/>
      <c r="O10" s="97"/>
      <c r="P10" s="90"/>
      <c r="Q10" s="90"/>
      <c r="R10" s="99"/>
      <c r="S10" s="99"/>
      <c r="T10" s="99"/>
      <c r="U10" s="99"/>
      <c r="V10" s="89"/>
      <c r="W10" s="89"/>
      <c r="X10" s="89"/>
      <c r="Y10" s="89"/>
      <c r="Z10" s="48"/>
      <c r="AA10" s="80"/>
      <c r="AB10" s="80"/>
      <c r="AC10" s="92"/>
      <c r="AD10" s="102" t="s">
        <v>1733</v>
      </c>
      <c r="AE10" s="102">
        <v>40913.225324074076</v>
      </c>
      <c r="AF10" s="102">
        <v>0</v>
      </c>
      <c r="AG10" s="102">
        <v>1000</v>
      </c>
      <c r="AH10" s="102">
        <v>1000</v>
      </c>
      <c r="AI10" s="102">
        <v>0</v>
      </c>
      <c r="AJ10" s="102" t="b">
        <v>0</v>
      </c>
      <c r="AK10" s="102" t="b">
        <v>0</v>
      </c>
      <c r="AL10" s="102" t="b">
        <v>0</v>
      </c>
      <c r="AM10" s="102" t="b">
        <v>0</v>
      </c>
      <c r="AN10" s="102" t="b">
        <v>1</v>
      </c>
      <c r="AO10" s="102" t="b">
        <v>0</v>
      </c>
      <c r="AP10" s="102" t="s">
        <v>12826</v>
      </c>
      <c r="AQ10" s="102" t="b">
        <v>0</v>
      </c>
      <c r="AR10" s="102" t="b">
        <v>1</v>
      </c>
      <c r="AS10" s="102" t="b">
        <v>1</v>
      </c>
      <c r="AT10" s="101" t="s">
        <v>12827</v>
      </c>
      <c r="AU10" s="102" t="b">
        <v>0</v>
      </c>
      <c r="AV10" s="102" t="b">
        <v>0</v>
      </c>
      <c r="AW10" s="102" t="b">
        <v>1</v>
      </c>
      <c r="AX10" s="102" t="b">
        <v>1</v>
      </c>
      <c r="AY10" s="102" t="s">
        <v>12806</v>
      </c>
      <c r="AZ10" s="101" t="s">
        <v>12828</v>
      </c>
    </row>
    <row r="11" spans="1:52" x14ac:dyDescent="0.3">
      <c r="A11" s="98" t="s">
        <v>183</v>
      </c>
      <c r="B11" s="94"/>
      <c r="C11" s="94"/>
      <c r="D11" s="93"/>
      <c r="E11" s="77"/>
      <c r="F11" s="94"/>
      <c r="G11" s="94"/>
      <c r="H11" s="95"/>
      <c r="I11" s="96"/>
      <c r="J11" s="96"/>
      <c r="K11" s="95"/>
      <c r="L11" s="86"/>
      <c r="M11" s="91"/>
      <c r="N11" s="91"/>
      <c r="O11" s="97"/>
      <c r="P11" s="90"/>
      <c r="Q11" s="90"/>
      <c r="R11" s="99"/>
      <c r="S11" s="99"/>
      <c r="T11" s="99"/>
      <c r="U11" s="99"/>
      <c r="V11" s="89"/>
      <c r="W11" s="89"/>
      <c r="X11" s="89"/>
      <c r="Y11" s="89"/>
      <c r="Z11" s="48"/>
      <c r="AA11" s="80"/>
      <c r="AB11" s="80"/>
      <c r="AC11" s="92"/>
      <c r="AD11" s="102" t="s">
        <v>183</v>
      </c>
      <c r="AE11" s="102">
        <v>41927.756377314814</v>
      </c>
      <c r="AF11" s="102">
        <v>0</v>
      </c>
      <c r="AG11" s="102">
        <v>13750</v>
      </c>
      <c r="AH11" s="102">
        <v>192714</v>
      </c>
      <c r="AI11" s="102">
        <v>0</v>
      </c>
      <c r="AJ11" s="102" t="b">
        <v>0</v>
      </c>
      <c r="AK11" s="102" t="b">
        <v>0</v>
      </c>
      <c r="AL11" s="102" t="b">
        <v>0</v>
      </c>
      <c r="AM11" s="102" t="b">
        <v>0</v>
      </c>
      <c r="AN11" s="102" t="b">
        <v>1</v>
      </c>
      <c r="AO11" s="102" t="b">
        <v>0</v>
      </c>
      <c r="AP11" s="102" t="s">
        <v>12829</v>
      </c>
      <c r="AQ11" s="102" t="b">
        <v>0</v>
      </c>
      <c r="AR11" s="102" t="b">
        <v>0</v>
      </c>
      <c r="AS11" s="102" t="b">
        <v>1</v>
      </c>
      <c r="AT11" s="101" t="s">
        <v>12830</v>
      </c>
      <c r="AU11" s="102" t="b">
        <v>0</v>
      </c>
      <c r="AV11" s="102" t="b">
        <v>0</v>
      </c>
      <c r="AW11" s="102" t="b">
        <v>1</v>
      </c>
      <c r="AX11" s="102" t="b">
        <v>1</v>
      </c>
      <c r="AY11" s="102" t="s">
        <v>12806</v>
      </c>
      <c r="AZ11" s="101" t="s">
        <v>12831</v>
      </c>
    </row>
    <row r="12" spans="1:52" x14ac:dyDescent="0.3">
      <c r="A12" s="98" t="s">
        <v>184</v>
      </c>
      <c r="B12" s="94"/>
      <c r="C12" s="94"/>
      <c r="D12" s="93"/>
      <c r="E12" s="77"/>
      <c r="F12" s="94"/>
      <c r="G12" s="94"/>
      <c r="H12" s="95"/>
      <c r="I12" s="96"/>
      <c r="J12" s="96"/>
      <c r="K12" s="95"/>
      <c r="L12" s="86"/>
      <c r="M12" s="91"/>
      <c r="N12" s="91"/>
      <c r="O12" s="97"/>
      <c r="P12" s="90"/>
      <c r="Q12" s="90"/>
      <c r="R12" s="99"/>
      <c r="S12" s="99"/>
      <c r="T12" s="99"/>
      <c r="U12" s="99"/>
      <c r="V12" s="89"/>
      <c r="W12" s="89"/>
      <c r="X12" s="89"/>
      <c r="Y12" s="89"/>
      <c r="Z12" s="48"/>
      <c r="AA12" s="80"/>
      <c r="AB12" s="80"/>
      <c r="AC12" s="92"/>
      <c r="AD12" s="102" t="s">
        <v>7955</v>
      </c>
      <c r="AE12" s="102">
        <v>44320.986574074072</v>
      </c>
      <c r="AF12" s="102">
        <v>0</v>
      </c>
      <c r="AG12" s="102">
        <v>1014</v>
      </c>
      <c r="AH12" s="102">
        <v>4227</v>
      </c>
      <c r="AI12" s="102">
        <v>0</v>
      </c>
      <c r="AJ12" s="102" t="b">
        <v>0</v>
      </c>
      <c r="AK12" s="102" t="b">
        <v>0</v>
      </c>
      <c r="AL12" s="102" t="b">
        <v>0</v>
      </c>
      <c r="AM12" s="102" t="b">
        <v>0</v>
      </c>
      <c r="AN12" s="102" t="b">
        <v>1</v>
      </c>
      <c r="AO12" s="102" t="b">
        <v>0</v>
      </c>
      <c r="AP12" s="102" t="s">
        <v>12832</v>
      </c>
      <c r="AQ12" s="102" t="b">
        <v>0</v>
      </c>
      <c r="AR12" s="102" t="b">
        <v>0</v>
      </c>
      <c r="AS12" s="102" t="b">
        <v>0</v>
      </c>
      <c r="AT12" s="101" t="s">
        <v>12833</v>
      </c>
      <c r="AU12" s="102" t="b">
        <v>0</v>
      </c>
      <c r="AV12" s="102" t="b">
        <v>0</v>
      </c>
      <c r="AW12" s="102" t="b">
        <v>1</v>
      </c>
      <c r="AX12" s="102" t="b">
        <v>1</v>
      </c>
      <c r="AY12" s="102" t="s">
        <v>12806</v>
      </c>
      <c r="AZ12" s="101" t="s">
        <v>12834</v>
      </c>
    </row>
    <row r="13" spans="1:52" x14ac:dyDescent="0.3">
      <c r="A13" s="98" t="s">
        <v>185</v>
      </c>
      <c r="B13" s="94"/>
      <c r="C13" s="94"/>
      <c r="D13" s="93"/>
      <c r="E13" s="77"/>
      <c r="F13" s="94"/>
      <c r="G13" s="94"/>
      <c r="H13" s="95"/>
      <c r="I13" s="96"/>
      <c r="J13" s="96"/>
      <c r="K13" s="95"/>
      <c r="L13" s="86"/>
      <c r="M13" s="91"/>
      <c r="N13" s="91"/>
      <c r="O13" s="97"/>
      <c r="P13" s="90"/>
      <c r="Q13" s="90"/>
      <c r="R13" s="99"/>
      <c r="S13" s="99"/>
      <c r="T13" s="99"/>
      <c r="U13" s="99"/>
      <c r="V13" s="89"/>
      <c r="W13" s="89"/>
      <c r="X13" s="89"/>
      <c r="Y13" s="89"/>
      <c r="Z13" s="48"/>
      <c r="AA13" s="80"/>
      <c r="AB13" s="80"/>
      <c r="AC13" s="92"/>
      <c r="AD13" s="102" t="s">
        <v>185</v>
      </c>
      <c r="AE13" s="102">
        <v>43210.428136574075</v>
      </c>
      <c r="AF13" s="102">
        <v>0</v>
      </c>
      <c r="AG13" s="102">
        <v>2769</v>
      </c>
      <c r="AH13" s="102">
        <v>0</v>
      </c>
      <c r="AI13" s="102">
        <v>0</v>
      </c>
      <c r="AJ13" s="102" t="b">
        <v>0</v>
      </c>
      <c r="AK13" s="102" t="b">
        <v>0</v>
      </c>
      <c r="AL13" s="102" t="b">
        <v>0</v>
      </c>
      <c r="AM13" s="102" t="b">
        <v>0</v>
      </c>
      <c r="AN13" s="102" t="b">
        <v>1</v>
      </c>
      <c r="AO13" s="102" t="b">
        <v>0</v>
      </c>
      <c r="AP13" s="102" t="s">
        <v>12835</v>
      </c>
      <c r="AQ13" s="102" t="b">
        <v>0</v>
      </c>
      <c r="AR13" s="102" t="b">
        <v>0</v>
      </c>
      <c r="AS13" s="102" t="b">
        <v>0</v>
      </c>
      <c r="AT13" s="101" t="s">
        <v>12836</v>
      </c>
      <c r="AU13" s="102" t="b">
        <v>0</v>
      </c>
      <c r="AV13" s="102" t="b">
        <v>0</v>
      </c>
      <c r="AW13" s="102" t="b">
        <v>0</v>
      </c>
      <c r="AX13" s="102" t="b">
        <v>1</v>
      </c>
      <c r="AY13" s="102" t="s">
        <v>12806</v>
      </c>
      <c r="AZ13" s="101" t="s">
        <v>12837</v>
      </c>
    </row>
    <row r="14" spans="1:52" x14ac:dyDescent="0.3">
      <c r="A14" s="98" t="s">
        <v>186</v>
      </c>
      <c r="B14" s="94"/>
      <c r="C14" s="94"/>
      <c r="D14" s="93"/>
      <c r="E14" s="77"/>
      <c r="F14" s="94"/>
      <c r="G14" s="94"/>
      <c r="H14" s="95"/>
      <c r="I14" s="96"/>
      <c r="J14" s="96"/>
      <c r="K14" s="95"/>
      <c r="L14" s="86"/>
      <c r="M14" s="91"/>
      <c r="N14" s="91"/>
      <c r="O14" s="97"/>
      <c r="P14" s="90"/>
      <c r="Q14" s="90"/>
      <c r="R14" s="99"/>
      <c r="S14" s="99"/>
      <c r="T14" s="99"/>
      <c r="U14" s="99"/>
      <c r="V14" s="89"/>
      <c r="W14" s="89"/>
      <c r="X14" s="89"/>
      <c r="Y14" s="89"/>
      <c r="Z14" s="48"/>
      <c r="AA14" s="80"/>
      <c r="AB14" s="80"/>
      <c r="AC14" s="92"/>
      <c r="AD14" s="102" t="s">
        <v>1755</v>
      </c>
      <c r="AE14" s="102">
        <v>44986.770879629628</v>
      </c>
      <c r="AF14" s="102">
        <v>0</v>
      </c>
      <c r="AG14" s="102">
        <v>346</v>
      </c>
      <c r="AH14" s="102">
        <v>1986</v>
      </c>
      <c r="AI14" s="102">
        <v>0</v>
      </c>
      <c r="AJ14" s="102" t="b">
        <v>0</v>
      </c>
      <c r="AK14" s="102" t="b">
        <v>0</v>
      </c>
      <c r="AL14" s="102" t="b">
        <v>0</v>
      </c>
      <c r="AM14" s="102" t="b">
        <v>0</v>
      </c>
      <c r="AN14" s="102" t="b">
        <v>1</v>
      </c>
      <c r="AO14" s="102" t="b">
        <v>0</v>
      </c>
      <c r="AP14" s="102" t="s">
        <v>12838</v>
      </c>
      <c r="AQ14" s="102" t="b">
        <v>0</v>
      </c>
      <c r="AR14" s="102" t="b">
        <v>0</v>
      </c>
      <c r="AS14" s="102" t="b">
        <v>0</v>
      </c>
      <c r="AT14" s="101" t="s">
        <v>12839</v>
      </c>
      <c r="AU14" s="102" t="b">
        <v>0</v>
      </c>
      <c r="AV14" s="102" t="b">
        <v>0</v>
      </c>
      <c r="AW14" s="102" t="b">
        <v>1</v>
      </c>
      <c r="AX14" s="102" t="b">
        <v>1</v>
      </c>
      <c r="AY14" s="102" t="s">
        <v>12806</v>
      </c>
      <c r="AZ14" s="101" t="s">
        <v>12840</v>
      </c>
    </row>
    <row r="15" spans="1:52" x14ac:dyDescent="0.3">
      <c r="A15" s="98" t="s">
        <v>187</v>
      </c>
      <c r="B15" s="94"/>
      <c r="C15" s="94"/>
      <c r="D15" s="93"/>
      <c r="E15" s="77"/>
      <c r="F15" s="94"/>
      <c r="G15" s="94"/>
      <c r="H15" s="95"/>
      <c r="I15" s="96"/>
      <c r="J15" s="96"/>
      <c r="K15" s="95"/>
      <c r="L15" s="86"/>
      <c r="M15" s="91"/>
      <c r="N15" s="91"/>
      <c r="O15" s="97"/>
      <c r="P15" s="90"/>
      <c r="Q15" s="90"/>
      <c r="R15" s="99"/>
      <c r="S15" s="99"/>
      <c r="T15" s="99"/>
      <c r="U15" s="99"/>
      <c r="V15" s="89"/>
      <c r="W15" s="89"/>
      <c r="X15" s="89"/>
      <c r="Y15" s="89"/>
      <c r="Z15" s="48"/>
      <c r="AA15" s="80"/>
      <c r="AB15" s="80"/>
      <c r="AC15" s="92"/>
      <c r="AD15" s="102" t="s">
        <v>1762</v>
      </c>
      <c r="AE15" s="102">
        <v>41484.326620370368</v>
      </c>
      <c r="AF15" s="102">
        <v>0</v>
      </c>
      <c r="AG15" s="102">
        <v>79</v>
      </c>
      <c r="AH15" s="102">
        <v>2045</v>
      </c>
      <c r="AI15" s="102">
        <v>0</v>
      </c>
      <c r="AJ15" s="102" t="b">
        <v>0</v>
      </c>
      <c r="AK15" s="102" t="b">
        <v>0</v>
      </c>
      <c r="AL15" s="102" t="b">
        <v>0</v>
      </c>
      <c r="AM15" s="102" t="b">
        <v>0</v>
      </c>
      <c r="AN15" s="102" t="b">
        <v>1</v>
      </c>
      <c r="AO15" s="102" t="b">
        <v>0</v>
      </c>
      <c r="AP15" s="102" t="s">
        <v>12841</v>
      </c>
      <c r="AQ15" s="102" t="b">
        <v>0</v>
      </c>
      <c r="AR15" s="102" t="b">
        <v>0</v>
      </c>
      <c r="AS15" s="102" t="b">
        <v>0</v>
      </c>
      <c r="AT15" s="101" t="s">
        <v>12842</v>
      </c>
      <c r="AU15" s="102" t="b">
        <v>0</v>
      </c>
      <c r="AV15" s="102" t="b">
        <v>0</v>
      </c>
      <c r="AW15" s="102" t="b">
        <v>1</v>
      </c>
      <c r="AX15" s="102" t="b">
        <v>1</v>
      </c>
      <c r="AY15" s="102" t="s">
        <v>12806</v>
      </c>
      <c r="AZ15" s="101" t="s">
        <v>12843</v>
      </c>
    </row>
    <row r="16" spans="1:52" x14ac:dyDescent="0.3">
      <c r="A16" s="98" t="s">
        <v>188</v>
      </c>
      <c r="B16" s="94"/>
      <c r="C16" s="94"/>
      <c r="D16" s="93"/>
      <c r="E16" s="77"/>
      <c r="F16" s="94"/>
      <c r="G16" s="94"/>
      <c r="H16" s="95"/>
      <c r="I16" s="96"/>
      <c r="J16" s="96"/>
      <c r="K16" s="95"/>
      <c r="L16" s="86"/>
      <c r="M16" s="91"/>
      <c r="N16" s="91"/>
      <c r="O16" s="97"/>
      <c r="P16" s="90"/>
      <c r="Q16" s="90"/>
      <c r="R16" s="99"/>
      <c r="S16" s="99"/>
      <c r="T16" s="99"/>
      <c r="U16" s="99"/>
      <c r="V16" s="89"/>
      <c r="W16" s="89"/>
      <c r="X16" s="89"/>
      <c r="Y16" s="89"/>
      <c r="Z16" s="48"/>
      <c r="AA16" s="80"/>
      <c r="AB16" s="80"/>
      <c r="AC16" s="92"/>
      <c r="AD16" s="102" t="s">
        <v>188</v>
      </c>
      <c r="AE16" s="102">
        <v>42683.698240740741</v>
      </c>
      <c r="AF16" s="102">
        <v>0</v>
      </c>
      <c r="AG16" s="102">
        <v>1091</v>
      </c>
      <c r="AH16" s="102">
        <v>11183</v>
      </c>
      <c r="AI16" s="102">
        <v>0</v>
      </c>
      <c r="AJ16" s="102" t="b">
        <v>0</v>
      </c>
      <c r="AK16" s="102" t="b">
        <v>0</v>
      </c>
      <c r="AL16" s="102" t="b">
        <v>0</v>
      </c>
      <c r="AM16" s="102" t="b">
        <v>0</v>
      </c>
      <c r="AN16" s="102" t="b">
        <v>1</v>
      </c>
      <c r="AO16" s="102" t="b">
        <v>0</v>
      </c>
      <c r="AP16" s="102" t="s">
        <v>12844</v>
      </c>
      <c r="AQ16" s="102" t="b">
        <v>0</v>
      </c>
      <c r="AR16" s="102" t="b">
        <v>0</v>
      </c>
      <c r="AS16" s="102" t="b">
        <v>0</v>
      </c>
      <c r="AT16" s="101" t="s">
        <v>12815</v>
      </c>
      <c r="AU16" s="102" t="b">
        <v>0</v>
      </c>
      <c r="AV16" s="102" t="b">
        <v>0</v>
      </c>
      <c r="AW16" s="102" t="b">
        <v>1</v>
      </c>
      <c r="AX16" s="102" t="b">
        <v>1</v>
      </c>
      <c r="AY16" s="102" t="s">
        <v>12806</v>
      </c>
      <c r="AZ16" s="101" t="s">
        <v>12845</v>
      </c>
    </row>
    <row r="17" spans="1:52" x14ac:dyDescent="0.3">
      <c r="A17" s="98" t="s">
        <v>189</v>
      </c>
      <c r="B17" s="94"/>
      <c r="C17" s="94"/>
      <c r="D17" s="93"/>
      <c r="E17" s="77"/>
      <c r="F17" s="94"/>
      <c r="G17" s="94"/>
      <c r="H17" s="95"/>
      <c r="I17" s="96"/>
      <c r="J17" s="96"/>
      <c r="K17" s="95"/>
      <c r="L17" s="86"/>
      <c r="M17" s="91"/>
      <c r="N17" s="91"/>
      <c r="O17" s="97"/>
      <c r="P17" s="90"/>
      <c r="Q17" s="90"/>
      <c r="R17" s="99"/>
      <c r="S17" s="99"/>
      <c r="T17" s="99"/>
      <c r="U17" s="99"/>
      <c r="V17" s="89"/>
      <c r="W17" s="89"/>
      <c r="X17" s="89"/>
      <c r="Y17" s="89"/>
      <c r="Z17" s="48"/>
      <c r="AA17" s="80"/>
      <c r="AB17" s="80"/>
      <c r="AC17" s="92"/>
      <c r="AD17" s="102" t="s">
        <v>189</v>
      </c>
      <c r="AE17" s="102">
        <v>39935.620532407411</v>
      </c>
      <c r="AF17" s="102">
        <v>0</v>
      </c>
      <c r="AG17" s="102">
        <v>7297</v>
      </c>
      <c r="AH17" s="102">
        <v>46756</v>
      </c>
      <c r="AI17" s="102">
        <v>0</v>
      </c>
      <c r="AJ17" s="102" t="b">
        <v>0</v>
      </c>
      <c r="AK17" s="102" t="b">
        <v>0</v>
      </c>
      <c r="AL17" s="102" t="b">
        <v>0</v>
      </c>
      <c r="AM17" s="102" t="b">
        <v>0</v>
      </c>
      <c r="AN17" s="102" t="b">
        <v>1</v>
      </c>
      <c r="AO17" s="102" t="b">
        <v>0</v>
      </c>
      <c r="AP17" s="102" t="s">
        <v>12846</v>
      </c>
      <c r="AQ17" s="102" t="b">
        <v>0</v>
      </c>
      <c r="AR17" s="102" t="b">
        <v>0</v>
      </c>
      <c r="AS17" s="102" t="b">
        <v>0</v>
      </c>
      <c r="AT17" s="101" t="s">
        <v>12847</v>
      </c>
      <c r="AU17" s="102" t="b">
        <v>0</v>
      </c>
      <c r="AV17" s="102" t="b">
        <v>0</v>
      </c>
      <c r="AW17" s="102" t="b">
        <v>1</v>
      </c>
      <c r="AX17" s="102" t="b">
        <v>1</v>
      </c>
      <c r="AY17" s="102" t="s">
        <v>12806</v>
      </c>
      <c r="AZ17" s="101" t="s">
        <v>12848</v>
      </c>
    </row>
    <row r="18" spans="1:52" x14ac:dyDescent="0.3">
      <c r="A18" s="98" t="s">
        <v>190</v>
      </c>
      <c r="B18" s="94"/>
      <c r="C18" s="94"/>
      <c r="D18" s="93"/>
      <c r="E18" s="77"/>
      <c r="F18" s="94"/>
      <c r="G18" s="94"/>
      <c r="H18" s="95"/>
      <c r="I18" s="96"/>
      <c r="J18" s="96"/>
      <c r="K18" s="95"/>
      <c r="L18" s="86"/>
      <c r="M18" s="91"/>
      <c r="N18" s="91"/>
      <c r="O18" s="97"/>
      <c r="P18" s="90"/>
      <c r="Q18" s="90"/>
      <c r="R18" s="99"/>
      <c r="S18" s="99"/>
      <c r="T18" s="99"/>
      <c r="U18" s="99"/>
      <c r="V18" s="89"/>
      <c r="W18" s="89"/>
      <c r="X18" s="89"/>
      <c r="Y18" s="89"/>
      <c r="Z18" s="48"/>
      <c r="AA18" s="80"/>
      <c r="AB18" s="80"/>
      <c r="AC18" s="92"/>
      <c r="AD18" s="102" t="s">
        <v>1774</v>
      </c>
      <c r="AE18" s="102">
        <v>43314.044745370367</v>
      </c>
      <c r="AF18" s="102">
        <v>0</v>
      </c>
      <c r="AG18" s="102">
        <v>1025</v>
      </c>
      <c r="AH18" s="102">
        <v>39575</v>
      </c>
      <c r="AI18" s="102">
        <v>0</v>
      </c>
      <c r="AJ18" s="102" t="b">
        <v>0</v>
      </c>
      <c r="AK18" s="102" t="b">
        <v>0</v>
      </c>
      <c r="AL18" s="102" t="b">
        <v>0</v>
      </c>
      <c r="AM18" s="102" t="b">
        <v>0</v>
      </c>
      <c r="AN18" s="102" t="b">
        <v>1</v>
      </c>
      <c r="AO18" s="102" t="b">
        <v>0</v>
      </c>
      <c r="AP18" s="102" t="s">
        <v>12849</v>
      </c>
      <c r="AQ18" s="102" t="b">
        <v>0</v>
      </c>
      <c r="AR18" s="102" t="b">
        <v>0</v>
      </c>
      <c r="AS18" s="102" t="b">
        <v>0</v>
      </c>
      <c r="AT18" s="101" t="s">
        <v>12850</v>
      </c>
      <c r="AU18" s="102" t="b">
        <v>0</v>
      </c>
      <c r="AV18" s="102" t="b">
        <v>0</v>
      </c>
      <c r="AW18" s="102" t="b">
        <v>1</v>
      </c>
      <c r="AX18" s="102" t="b">
        <v>1</v>
      </c>
      <c r="AY18" s="102" t="s">
        <v>12806</v>
      </c>
      <c r="AZ18" s="101" t="s">
        <v>12851</v>
      </c>
    </row>
    <row r="19" spans="1:52" x14ac:dyDescent="0.3">
      <c r="A19" s="98" t="s">
        <v>191</v>
      </c>
      <c r="B19" s="94"/>
      <c r="C19" s="94"/>
      <c r="D19" s="93"/>
      <c r="E19" s="77"/>
      <c r="F19" s="94"/>
      <c r="G19" s="94"/>
      <c r="H19" s="95"/>
      <c r="I19" s="96"/>
      <c r="J19" s="96"/>
      <c r="K19" s="95"/>
      <c r="L19" s="86"/>
      <c r="M19" s="91"/>
      <c r="N19" s="91"/>
      <c r="O19" s="97"/>
      <c r="P19" s="90"/>
      <c r="Q19" s="90"/>
      <c r="R19" s="99"/>
      <c r="S19" s="99"/>
      <c r="T19" s="99"/>
      <c r="U19" s="99"/>
      <c r="V19" s="89"/>
      <c r="W19" s="89"/>
      <c r="X19" s="89"/>
      <c r="Y19" s="89"/>
      <c r="Z19" s="48"/>
      <c r="AA19" s="80"/>
      <c r="AB19" s="80"/>
      <c r="AC19" s="92"/>
      <c r="AD19" s="102" t="s">
        <v>191</v>
      </c>
      <c r="AE19" s="102">
        <v>45020.563981481479</v>
      </c>
      <c r="AF19" s="102">
        <v>0</v>
      </c>
      <c r="AG19" s="102">
        <v>1</v>
      </c>
      <c r="AH19" s="102">
        <v>1490</v>
      </c>
      <c r="AI19" s="102">
        <v>0</v>
      </c>
      <c r="AJ19" s="102" t="b">
        <v>0</v>
      </c>
      <c r="AK19" s="102" t="b">
        <v>0</v>
      </c>
      <c r="AL19" s="102" t="b">
        <v>0</v>
      </c>
      <c r="AM19" s="102" t="b">
        <v>0</v>
      </c>
      <c r="AN19" s="102" t="b">
        <v>1</v>
      </c>
      <c r="AO19" s="102" t="b">
        <v>0</v>
      </c>
      <c r="AP19" s="102" t="s">
        <v>12852</v>
      </c>
      <c r="AQ19" s="102" t="b">
        <v>0</v>
      </c>
      <c r="AR19" s="102" t="b">
        <v>0</v>
      </c>
      <c r="AS19" s="102" t="b">
        <v>0</v>
      </c>
      <c r="AT19" s="101" t="s">
        <v>12815</v>
      </c>
      <c r="AU19" s="102" t="b">
        <v>0</v>
      </c>
      <c r="AV19" s="102" t="b">
        <v>0</v>
      </c>
      <c r="AW19" s="102" t="b">
        <v>1</v>
      </c>
      <c r="AX19" s="102" t="b">
        <v>1</v>
      </c>
      <c r="AY19" s="102" t="s">
        <v>12806</v>
      </c>
      <c r="AZ19" s="101" t="s">
        <v>12853</v>
      </c>
    </row>
    <row r="20" spans="1:52" x14ac:dyDescent="0.3">
      <c r="A20" s="98" t="s">
        <v>192</v>
      </c>
      <c r="B20" s="94"/>
      <c r="C20" s="94"/>
      <c r="D20" s="93"/>
      <c r="E20" s="77"/>
      <c r="F20" s="94"/>
      <c r="G20" s="94"/>
      <c r="H20" s="95"/>
      <c r="I20" s="96"/>
      <c r="J20" s="96"/>
      <c r="K20" s="95"/>
      <c r="L20" s="86"/>
      <c r="M20" s="91"/>
      <c r="N20" s="91"/>
      <c r="O20" s="97"/>
      <c r="P20" s="90"/>
      <c r="Q20" s="90"/>
      <c r="R20" s="99"/>
      <c r="S20" s="99"/>
      <c r="T20" s="99"/>
      <c r="U20" s="99"/>
      <c r="V20" s="89"/>
      <c r="W20" s="89"/>
      <c r="X20" s="89"/>
      <c r="Y20" s="89"/>
      <c r="Z20" s="48"/>
      <c r="AA20" s="80"/>
      <c r="AB20" s="80"/>
      <c r="AC20" s="92"/>
      <c r="AD20" s="102" t="s">
        <v>192</v>
      </c>
      <c r="AE20" s="102">
        <v>41841.561840277776</v>
      </c>
      <c r="AF20" s="102">
        <v>0</v>
      </c>
      <c r="AG20" s="102">
        <v>2732</v>
      </c>
      <c r="AH20" s="102">
        <v>17487</v>
      </c>
      <c r="AI20" s="102">
        <v>0</v>
      </c>
      <c r="AJ20" s="102" t="b">
        <v>0</v>
      </c>
      <c r="AK20" s="102" t="b">
        <v>0</v>
      </c>
      <c r="AL20" s="102" t="b">
        <v>0</v>
      </c>
      <c r="AM20" s="102" t="b">
        <v>0</v>
      </c>
      <c r="AN20" s="102" t="b">
        <v>1</v>
      </c>
      <c r="AO20" s="102" t="b">
        <v>0</v>
      </c>
      <c r="AP20" s="102" t="s">
        <v>12854</v>
      </c>
      <c r="AQ20" s="102" t="b">
        <v>0</v>
      </c>
      <c r="AR20" s="102" t="b">
        <v>0</v>
      </c>
      <c r="AS20" s="102" t="b">
        <v>0</v>
      </c>
      <c r="AT20" s="101" t="s">
        <v>12855</v>
      </c>
      <c r="AU20" s="102" t="b">
        <v>0</v>
      </c>
      <c r="AV20" s="102" t="b">
        <v>0</v>
      </c>
      <c r="AW20" s="102" t="b">
        <v>1</v>
      </c>
      <c r="AX20" s="102" t="b">
        <v>1</v>
      </c>
      <c r="AY20" s="102" t="s">
        <v>12806</v>
      </c>
      <c r="AZ20" s="101" t="s">
        <v>12856</v>
      </c>
    </row>
    <row r="21" spans="1:52" x14ac:dyDescent="0.3">
      <c r="A21" s="98" t="s">
        <v>193</v>
      </c>
      <c r="B21" s="94"/>
      <c r="C21" s="94"/>
      <c r="D21" s="93"/>
      <c r="E21" s="77"/>
      <c r="F21" s="94"/>
      <c r="G21" s="94"/>
      <c r="H21" s="95"/>
      <c r="I21" s="96"/>
      <c r="J21" s="96"/>
      <c r="K21" s="95"/>
      <c r="L21" s="86"/>
      <c r="M21" s="91"/>
      <c r="N21" s="91"/>
      <c r="O21" s="97"/>
      <c r="P21" s="90"/>
      <c r="Q21" s="90"/>
      <c r="R21" s="99"/>
      <c r="S21" s="99"/>
      <c r="T21" s="99"/>
      <c r="U21" s="99"/>
      <c r="V21" s="89"/>
      <c r="W21" s="89"/>
      <c r="X21" s="89"/>
      <c r="Y21" s="89"/>
      <c r="Z21" s="48"/>
      <c r="AA21" s="80"/>
      <c r="AB21" s="80"/>
      <c r="AC21" s="92"/>
      <c r="AD21" s="102" t="s">
        <v>1788</v>
      </c>
      <c r="AE21" s="102">
        <v>44845.461689814816</v>
      </c>
      <c r="AF21" s="102">
        <v>0</v>
      </c>
      <c r="AG21" s="102">
        <v>4964</v>
      </c>
      <c r="AH21" s="102">
        <v>6313</v>
      </c>
      <c r="AI21" s="102">
        <v>0</v>
      </c>
      <c r="AJ21" s="102" t="b">
        <v>0</v>
      </c>
      <c r="AK21" s="102" t="b">
        <v>0</v>
      </c>
      <c r="AL21" s="102" t="b">
        <v>0</v>
      </c>
      <c r="AM21" s="102" t="b">
        <v>0</v>
      </c>
      <c r="AN21" s="102" t="b">
        <v>1</v>
      </c>
      <c r="AO21" s="102" t="b">
        <v>0</v>
      </c>
      <c r="AP21" s="102" t="s">
        <v>12857</v>
      </c>
      <c r="AQ21" s="102" t="b">
        <v>0</v>
      </c>
      <c r="AR21" s="102" t="b">
        <v>0</v>
      </c>
      <c r="AS21" s="102" t="b">
        <v>0</v>
      </c>
      <c r="AT21" s="101" t="s">
        <v>12858</v>
      </c>
      <c r="AU21" s="102" t="b">
        <v>0</v>
      </c>
      <c r="AV21" s="102" t="b">
        <v>0</v>
      </c>
      <c r="AW21" s="102" t="b">
        <v>1</v>
      </c>
      <c r="AX21" s="102" t="b">
        <v>1</v>
      </c>
      <c r="AY21" s="102" t="s">
        <v>12806</v>
      </c>
      <c r="AZ21" s="101" t="s">
        <v>12859</v>
      </c>
    </row>
    <row r="22" spans="1:52" x14ac:dyDescent="0.3">
      <c r="A22" s="98" t="s">
        <v>194</v>
      </c>
      <c r="B22" s="94"/>
      <c r="C22" s="94"/>
      <c r="D22" s="93"/>
      <c r="E22" s="77"/>
      <c r="F22" s="94"/>
      <c r="G22" s="94"/>
      <c r="H22" s="95"/>
      <c r="I22" s="96"/>
      <c r="J22" s="96"/>
      <c r="K22" s="95"/>
      <c r="L22" s="86"/>
      <c r="M22" s="91"/>
      <c r="N22" s="91"/>
      <c r="O22" s="97"/>
      <c r="P22" s="90"/>
      <c r="Q22" s="90"/>
      <c r="R22" s="99"/>
      <c r="S22" s="99"/>
      <c r="T22" s="99"/>
      <c r="U22" s="99"/>
      <c r="V22" s="89"/>
      <c r="W22" s="89"/>
      <c r="X22" s="89"/>
      <c r="Y22" s="89"/>
      <c r="Z22" s="48"/>
      <c r="AA22" s="80"/>
      <c r="AB22" s="80"/>
      <c r="AC22" s="92"/>
      <c r="AD22" s="102" t="s">
        <v>1799</v>
      </c>
      <c r="AE22" s="102">
        <v>41642.152604166666</v>
      </c>
      <c r="AF22" s="102">
        <v>0</v>
      </c>
      <c r="AG22" s="102">
        <v>64594</v>
      </c>
      <c r="AH22" s="102">
        <v>407864</v>
      </c>
      <c r="AI22" s="102">
        <v>0</v>
      </c>
      <c r="AJ22" s="102" t="b">
        <v>0</v>
      </c>
      <c r="AK22" s="102" t="b">
        <v>0</v>
      </c>
      <c r="AL22" s="102" t="b">
        <v>0</v>
      </c>
      <c r="AM22" s="102" t="b">
        <v>0</v>
      </c>
      <c r="AN22" s="102" t="b">
        <v>1</v>
      </c>
      <c r="AO22" s="102" t="b">
        <v>0</v>
      </c>
      <c r="AP22" s="102" t="s">
        <v>12860</v>
      </c>
      <c r="AQ22" s="102" t="b">
        <v>0</v>
      </c>
      <c r="AR22" s="102" t="b">
        <v>0</v>
      </c>
      <c r="AS22" s="102" t="b">
        <v>0</v>
      </c>
      <c r="AT22" s="101" t="s">
        <v>12861</v>
      </c>
      <c r="AU22" s="102" t="b">
        <v>0</v>
      </c>
      <c r="AV22" s="102" t="b">
        <v>0</v>
      </c>
      <c r="AW22" s="102" t="b">
        <v>1</v>
      </c>
      <c r="AX22" s="102" t="b">
        <v>1</v>
      </c>
      <c r="AY22" s="102" t="s">
        <v>12806</v>
      </c>
      <c r="AZ22" s="101" t="s">
        <v>12862</v>
      </c>
    </row>
    <row r="23" spans="1:52" x14ac:dyDescent="0.3">
      <c r="A23" s="98" t="s">
        <v>195</v>
      </c>
      <c r="B23" s="94"/>
      <c r="C23" s="94"/>
      <c r="D23" s="93"/>
      <c r="E23" s="77"/>
      <c r="F23" s="94"/>
      <c r="G23" s="94"/>
      <c r="H23" s="95"/>
      <c r="I23" s="96"/>
      <c r="J23" s="96"/>
      <c r="K23" s="95"/>
      <c r="L23" s="86"/>
      <c r="M23" s="91"/>
      <c r="N23" s="91"/>
      <c r="O23" s="97"/>
      <c r="P23" s="90"/>
      <c r="Q23" s="90"/>
      <c r="R23" s="99"/>
      <c r="S23" s="99"/>
      <c r="T23" s="99"/>
      <c r="U23" s="99"/>
      <c r="V23" s="89"/>
      <c r="W23" s="89"/>
      <c r="X23" s="89"/>
      <c r="Y23" s="89"/>
      <c r="Z23" s="48"/>
      <c r="AA23" s="80"/>
      <c r="AB23" s="80"/>
      <c r="AC23" s="92"/>
      <c r="AD23" s="102" t="s">
        <v>1805</v>
      </c>
      <c r="AE23" s="102">
        <v>42510.666400462964</v>
      </c>
      <c r="AF23" s="102">
        <v>0</v>
      </c>
      <c r="AG23" s="102">
        <v>919</v>
      </c>
      <c r="AH23" s="102">
        <v>13396</v>
      </c>
      <c r="AI23" s="102">
        <v>0</v>
      </c>
      <c r="AJ23" s="102" t="b">
        <v>0</v>
      </c>
      <c r="AK23" s="102" t="b">
        <v>0</v>
      </c>
      <c r="AL23" s="102" t="b">
        <v>0</v>
      </c>
      <c r="AM23" s="102" t="b">
        <v>0</v>
      </c>
      <c r="AN23" s="102" t="b">
        <v>1</v>
      </c>
      <c r="AO23" s="102" t="b">
        <v>0</v>
      </c>
      <c r="AP23" s="102" t="s">
        <v>12863</v>
      </c>
      <c r="AQ23" s="102" t="b">
        <v>0</v>
      </c>
      <c r="AR23" s="102" t="b">
        <v>0</v>
      </c>
      <c r="AS23" s="102" t="b">
        <v>0</v>
      </c>
      <c r="AT23" s="101" t="s">
        <v>12864</v>
      </c>
      <c r="AU23" s="102" t="b">
        <v>0</v>
      </c>
      <c r="AV23" s="102" t="b">
        <v>0</v>
      </c>
      <c r="AW23" s="102" t="b">
        <v>1</v>
      </c>
      <c r="AX23" s="102" t="b">
        <v>1</v>
      </c>
      <c r="AY23" s="102" t="s">
        <v>12806</v>
      </c>
      <c r="AZ23" s="101" t="s">
        <v>12865</v>
      </c>
    </row>
    <row r="24" spans="1:52" x14ac:dyDescent="0.3">
      <c r="A24" s="98" t="s">
        <v>196</v>
      </c>
      <c r="B24" s="94"/>
      <c r="C24" s="94"/>
      <c r="D24" s="93"/>
      <c r="E24" s="77"/>
      <c r="F24" s="94"/>
      <c r="G24" s="94"/>
      <c r="H24" s="95"/>
      <c r="I24" s="96"/>
      <c r="J24" s="96"/>
      <c r="K24" s="95"/>
      <c r="L24" s="86"/>
      <c r="M24" s="91"/>
      <c r="N24" s="91"/>
      <c r="O24" s="97"/>
      <c r="P24" s="90"/>
      <c r="Q24" s="90"/>
      <c r="R24" s="99"/>
      <c r="S24" s="99"/>
      <c r="T24" s="99"/>
      <c r="U24" s="99"/>
      <c r="V24" s="89"/>
      <c r="W24" s="89"/>
      <c r="X24" s="89"/>
      <c r="Y24" s="89"/>
      <c r="Z24" s="48"/>
      <c r="AA24" s="80"/>
      <c r="AB24" s="80"/>
      <c r="AC24" s="92"/>
      <c r="AD24" s="102" t="s">
        <v>1810</v>
      </c>
      <c r="AE24" s="102">
        <v>44197.739490740743</v>
      </c>
      <c r="AF24" s="102">
        <v>0</v>
      </c>
      <c r="AG24" s="102">
        <v>1517</v>
      </c>
      <c r="AH24" s="102">
        <v>12884</v>
      </c>
      <c r="AI24" s="102">
        <v>0</v>
      </c>
      <c r="AJ24" s="102" t="b">
        <v>0</v>
      </c>
      <c r="AK24" s="102" t="b">
        <v>0</v>
      </c>
      <c r="AL24" s="102" t="b">
        <v>0</v>
      </c>
      <c r="AM24" s="102" t="b">
        <v>0</v>
      </c>
      <c r="AN24" s="102" t="b">
        <v>1</v>
      </c>
      <c r="AO24" s="102" t="b">
        <v>0</v>
      </c>
      <c r="AP24" s="102" t="s">
        <v>12866</v>
      </c>
      <c r="AQ24" s="102" t="b">
        <v>0</v>
      </c>
      <c r="AR24" s="102" t="b">
        <v>0</v>
      </c>
      <c r="AS24" s="102" t="b">
        <v>0</v>
      </c>
      <c r="AT24" s="101" t="s">
        <v>12867</v>
      </c>
      <c r="AU24" s="102" t="b">
        <v>0</v>
      </c>
      <c r="AV24" s="102" t="b">
        <v>0</v>
      </c>
      <c r="AW24" s="102" t="b">
        <v>1</v>
      </c>
      <c r="AX24" s="102" t="b">
        <v>1</v>
      </c>
      <c r="AY24" s="102" t="s">
        <v>12806</v>
      </c>
      <c r="AZ24" s="101" t="s">
        <v>12868</v>
      </c>
    </row>
    <row r="25" spans="1:52" x14ac:dyDescent="0.3">
      <c r="A25" s="98" t="s">
        <v>197</v>
      </c>
      <c r="B25" s="94"/>
      <c r="C25" s="94"/>
      <c r="D25" s="93"/>
      <c r="E25" s="77"/>
      <c r="F25" s="94"/>
      <c r="G25" s="94"/>
      <c r="H25" s="95"/>
      <c r="I25" s="96"/>
      <c r="J25" s="96"/>
      <c r="K25" s="95"/>
      <c r="L25" s="86"/>
      <c r="M25" s="91"/>
      <c r="N25" s="91"/>
      <c r="O25" s="97"/>
      <c r="P25" s="90"/>
      <c r="Q25" s="90"/>
      <c r="R25" s="99"/>
      <c r="S25" s="99"/>
      <c r="T25" s="99"/>
      <c r="U25" s="99"/>
      <c r="V25" s="89"/>
      <c r="W25" s="89"/>
      <c r="X25" s="89"/>
      <c r="Y25" s="89"/>
      <c r="Z25" s="48"/>
      <c r="AA25" s="80"/>
      <c r="AB25" s="80"/>
      <c r="AC25" s="92"/>
      <c r="AD25" s="102" t="s">
        <v>197</v>
      </c>
      <c r="AE25" s="102">
        <v>43090.846296296295</v>
      </c>
      <c r="AF25" s="102">
        <v>0</v>
      </c>
      <c r="AG25" s="102">
        <v>1655</v>
      </c>
      <c r="AH25" s="102">
        <v>6413</v>
      </c>
      <c r="AI25" s="102">
        <v>0</v>
      </c>
      <c r="AJ25" s="102" t="b">
        <v>0</v>
      </c>
      <c r="AK25" s="102" t="b">
        <v>0</v>
      </c>
      <c r="AL25" s="102" t="b">
        <v>0</v>
      </c>
      <c r="AM25" s="102" t="b">
        <v>0</v>
      </c>
      <c r="AN25" s="102" t="b">
        <v>1</v>
      </c>
      <c r="AO25" s="102" t="b">
        <v>0</v>
      </c>
      <c r="AP25" s="102" t="s">
        <v>12869</v>
      </c>
      <c r="AQ25" s="102" t="b">
        <v>0</v>
      </c>
      <c r="AR25" s="102" t="b">
        <v>0</v>
      </c>
      <c r="AS25" s="102" t="b">
        <v>0</v>
      </c>
      <c r="AT25" s="101" t="s">
        <v>12870</v>
      </c>
      <c r="AU25" s="102" t="b">
        <v>0</v>
      </c>
      <c r="AV25" s="102" t="b">
        <v>0</v>
      </c>
      <c r="AW25" s="102" t="b">
        <v>1</v>
      </c>
      <c r="AX25" s="102" t="b">
        <v>1</v>
      </c>
      <c r="AY25" s="102" t="s">
        <v>12806</v>
      </c>
      <c r="AZ25" s="101" t="s">
        <v>12871</v>
      </c>
    </row>
    <row r="26" spans="1:52" x14ac:dyDescent="0.3">
      <c r="A26" s="98" t="s">
        <v>198</v>
      </c>
      <c r="B26" s="94"/>
      <c r="C26" s="94"/>
      <c r="D26" s="93"/>
      <c r="E26" s="77"/>
      <c r="F26" s="94"/>
      <c r="G26" s="94"/>
      <c r="H26" s="95"/>
      <c r="I26" s="96"/>
      <c r="J26" s="96"/>
      <c r="K26" s="95"/>
      <c r="L26" s="86"/>
      <c r="M26" s="91"/>
      <c r="N26" s="91"/>
      <c r="O26" s="97"/>
      <c r="P26" s="90"/>
      <c r="Q26" s="90"/>
      <c r="R26" s="99"/>
      <c r="S26" s="99"/>
      <c r="T26" s="99"/>
      <c r="U26" s="99"/>
      <c r="V26" s="89"/>
      <c r="W26" s="89"/>
      <c r="X26" s="89"/>
      <c r="Y26" s="89"/>
      <c r="Z26" s="48"/>
      <c r="AA26" s="80"/>
      <c r="AB26" s="80"/>
      <c r="AC26" s="92"/>
      <c r="AD26" s="102" t="s">
        <v>198</v>
      </c>
      <c r="AE26" s="102">
        <v>43868.078726851854</v>
      </c>
      <c r="AF26" s="102">
        <v>0</v>
      </c>
      <c r="AG26" s="102">
        <v>5952</v>
      </c>
      <c r="AH26" s="102">
        <v>27491</v>
      </c>
      <c r="AI26" s="102">
        <v>0</v>
      </c>
      <c r="AJ26" s="102" t="b">
        <v>0</v>
      </c>
      <c r="AK26" s="102" t="b">
        <v>0</v>
      </c>
      <c r="AL26" s="102" t="b">
        <v>0</v>
      </c>
      <c r="AM26" s="102" t="b">
        <v>0</v>
      </c>
      <c r="AN26" s="102" t="b">
        <v>1</v>
      </c>
      <c r="AO26" s="102" t="b">
        <v>0</v>
      </c>
      <c r="AP26" s="102" t="s">
        <v>12872</v>
      </c>
      <c r="AQ26" s="102" t="b">
        <v>0</v>
      </c>
      <c r="AR26" s="102" t="b">
        <v>0</v>
      </c>
      <c r="AS26" s="102" t="b">
        <v>0</v>
      </c>
      <c r="AT26" s="101" t="s">
        <v>12873</v>
      </c>
      <c r="AU26" s="102" t="b">
        <v>0</v>
      </c>
      <c r="AV26" s="102" t="b">
        <v>0</v>
      </c>
      <c r="AW26" s="102" t="b">
        <v>1</v>
      </c>
      <c r="AX26" s="102" t="b">
        <v>1</v>
      </c>
      <c r="AY26" s="102" t="s">
        <v>12806</v>
      </c>
      <c r="AZ26" s="101" t="s">
        <v>12874</v>
      </c>
    </row>
    <row r="27" spans="1:52" x14ac:dyDescent="0.3">
      <c r="A27" s="98" t="s">
        <v>199</v>
      </c>
      <c r="B27" s="94"/>
      <c r="C27" s="94"/>
      <c r="D27" s="93"/>
      <c r="E27" s="77"/>
      <c r="F27" s="94"/>
      <c r="G27" s="94"/>
      <c r="H27" s="95"/>
      <c r="I27" s="96"/>
      <c r="J27" s="96"/>
      <c r="K27" s="95"/>
      <c r="L27" s="86"/>
      <c r="M27" s="91"/>
      <c r="N27" s="91"/>
      <c r="O27" s="97"/>
      <c r="P27" s="90"/>
      <c r="Q27" s="90"/>
      <c r="R27" s="99"/>
      <c r="S27" s="99"/>
      <c r="T27" s="99"/>
      <c r="U27" s="99"/>
      <c r="V27" s="89"/>
      <c r="W27" s="89"/>
      <c r="X27" s="89"/>
      <c r="Y27" s="89"/>
      <c r="Z27" s="48"/>
      <c r="AA27" s="80"/>
      <c r="AB27" s="80"/>
      <c r="AC27" s="92"/>
      <c r="AD27" s="102" t="s">
        <v>1823</v>
      </c>
      <c r="AE27" s="102">
        <v>44572.109768518516</v>
      </c>
      <c r="AF27" s="102">
        <v>0</v>
      </c>
      <c r="AG27" s="102">
        <v>2075</v>
      </c>
      <c r="AH27" s="102">
        <v>444359</v>
      </c>
      <c r="AI27" s="102">
        <v>0</v>
      </c>
      <c r="AJ27" s="102" t="b">
        <v>0</v>
      </c>
      <c r="AK27" s="102" t="b">
        <v>0</v>
      </c>
      <c r="AL27" s="102" t="b">
        <v>0</v>
      </c>
      <c r="AM27" s="102" t="b">
        <v>0</v>
      </c>
      <c r="AN27" s="102" t="b">
        <v>1</v>
      </c>
      <c r="AO27" s="102" t="b">
        <v>0</v>
      </c>
      <c r="AP27" s="102" t="s">
        <v>12875</v>
      </c>
      <c r="AQ27" s="102" t="b">
        <v>0</v>
      </c>
      <c r="AR27" s="102" t="b">
        <v>0</v>
      </c>
      <c r="AS27" s="102" t="b">
        <v>0</v>
      </c>
      <c r="AT27" s="101" t="s">
        <v>12876</v>
      </c>
      <c r="AU27" s="102" t="b">
        <v>0</v>
      </c>
      <c r="AV27" s="102" t="b">
        <v>0</v>
      </c>
      <c r="AW27" s="102" t="b">
        <v>1</v>
      </c>
      <c r="AX27" s="102" t="b">
        <v>1</v>
      </c>
      <c r="AY27" s="102" t="s">
        <v>12806</v>
      </c>
      <c r="AZ27" s="101" t="s">
        <v>12877</v>
      </c>
    </row>
    <row r="28" spans="1:52" x14ac:dyDescent="0.3">
      <c r="A28" s="98" t="s">
        <v>200</v>
      </c>
      <c r="B28" s="94"/>
      <c r="C28" s="94"/>
      <c r="D28" s="93"/>
      <c r="E28" s="77"/>
      <c r="F28" s="94"/>
      <c r="G28" s="94"/>
      <c r="H28" s="95"/>
      <c r="I28" s="96"/>
      <c r="J28" s="96"/>
      <c r="K28" s="95"/>
      <c r="L28" s="86"/>
      <c r="M28" s="91"/>
      <c r="N28" s="91"/>
      <c r="O28" s="97"/>
      <c r="P28" s="90"/>
      <c r="Q28" s="90"/>
      <c r="R28" s="99"/>
      <c r="S28" s="99"/>
      <c r="T28" s="99"/>
      <c r="U28" s="99"/>
      <c r="V28" s="89"/>
      <c r="W28" s="89"/>
      <c r="X28" s="89"/>
      <c r="Y28" s="89"/>
      <c r="Z28" s="48"/>
      <c r="AA28" s="80"/>
      <c r="AB28" s="80"/>
      <c r="AC28" s="92"/>
      <c r="AD28" s="102" t="s">
        <v>1838</v>
      </c>
      <c r="AE28" s="102">
        <v>44896.821319444447</v>
      </c>
      <c r="AF28" s="102">
        <v>0</v>
      </c>
      <c r="AG28" s="102">
        <v>1</v>
      </c>
      <c r="AH28" s="102">
        <v>3588</v>
      </c>
      <c r="AI28" s="102">
        <v>0</v>
      </c>
      <c r="AJ28" s="102" t="b">
        <v>0</v>
      </c>
      <c r="AK28" s="102" t="b">
        <v>0</v>
      </c>
      <c r="AL28" s="102" t="b">
        <v>0</v>
      </c>
      <c r="AM28" s="102" t="b">
        <v>0</v>
      </c>
      <c r="AN28" s="102" t="b">
        <v>1</v>
      </c>
      <c r="AO28" s="102" t="b">
        <v>0</v>
      </c>
      <c r="AP28" s="102" t="s">
        <v>12878</v>
      </c>
      <c r="AQ28" s="102" t="b">
        <v>0</v>
      </c>
      <c r="AR28" s="102" t="b">
        <v>0</v>
      </c>
      <c r="AS28" s="102" t="b">
        <v>0</v>
      </c>
      <c r="AT28" s="101" t="s">
        <v>12821</v>
      </c>
      <c r="AU28" s="102" t="b">
        <v>0</v>
      </c>
      <c r="AV28" s="102" t="b">
        <v>0</v>
      </c>
      <c r="AW28" s="102" t="b">
        <v>1</v>
      </c>
      <c r="AX28" s="102" t="b">
        <v>1</v>
      </c>
      <c r="AY28" s="102" t="s">
        <v>12806</v>
      </c>
      <c r="AZ28" s="101" t="s">
        <v>12879</v>
      </c>
    </row>
    <row r="29" spans="1:52" x14ac:dyDescent="0.3">
      <c r="A29" s="98" t="s">
        <v>201</v>
      </c>
      <c r="B29" s="94"/>
      <c r="C29" s="94"/>
      <c r="D29" s="93"/>
      <c r="E29" s="77"/>
      <c r="F29" s="94"/>
      <c r="G29" s="94"/>
      <c r="H29" s="95"/>
      <c r="I29" s="96"/>
      <c r="J29" s="96"/>
      <c r="K29" s="95"/>
      <c r="L29" s="86"/>
      <c r="M29" s="91"/>
      <c r="N29" s="91"/>
      <c r="O29" s="97"/>
      <c r="P29" s="90"/>
      <c r="Q29" s="90"/>
      <c r="R29" s="99"/>
      <c r="S29" s="99"/>
      <c r="T29" s="99"/>
      <c r="U29" s="99"/>
      <c r="V29" s="89"/>
      <c r="W29" s="89"/>
      <c r="X29" s="89"/>
      <c r="Y29" s="89"/>
      <c r="Z29" s="48"/>
      <c r="AA29" s="80"/>
      <c r="AB29" s="80"/>
      <c r="AC29" s="92"/>
      <c r="AD29" s="102" t="s">
        <v>1829</v>
      </c>
      <c r="AE29" s="102">
        <v>41018.558449074073</v>
      </c>
      <c r="AF29" s="102">
        <v>0</v>
      </c>
      <c r="AG29" s="102">
        <v>353</v>
      </c>
      <c r="AH29" s="102">
        <v>11076</v>
      </c>
      <c r="AI29" s="102">
        <v>0</v>
      </c>
      <c r="AJ29" s="102" t="b">
        <v>0</v>
      </c>
      <c r="AK29" s="102" t="b">
        <v>0</v>
      </c>
      <c r="AL29" s="102" t="b">
        <v>0</v>
      </c>
      <c r="AM29" s="102" t="b">
        <v>0</v>
      </c>
      <c r="AN29" s="102" t="b">
        <v>1</v>
      </c>
      <c r="AO29" s="102" t="b">
        <v>0</v>
      </c>
      <c r="AP29" s="102" t="s">
        <v>12880</v>
      </c>
      <c r="AQ29" s="102" t="b">
        <v>0</v>
      </c>
      <c r="AR29" s="102" t="b">
        <v>0</v>
      </c>
      <c r="AS29" s="102" t="b">
        <v>0</v>
      </c>
      <c r="AT29" s="101" t="s">
        <v>12881</v>
      </c>
      <c r="AU29" s="102" t="b">
        <v>0</v>
      </c>
      <c r="AV29" s="102" t="b">
        <v>0</v>
      </c>
      <c r="AW29" s="102" t="b">
        <v>1</v>
      </c>
      <c r="AX29" s="102" t="b">
        <v>1</v>
      </c>
      <c r="AY29" s="102" t="s">
        <v>12806</v>
      </c>
      <c r="AZ29" s="101" t="s">
        <v>12882</v>
      </c>
    </row>
    <row r="30" spans="1:52" x14ac:dyDescent="0.3">
      <c r="A30" s="98" t="s">
        <v>202</v>
      </c>
      <c r="B30" s="94"/>
      <c r="C30" s="94"/>
      <c r="D30" s="93"/>
      <c r="E30" s="77"/>
      <c r="F30" s="94"/>
      <c r="G30" s="94"/>
      <c r="H30" s="95"/>
      <c r="I30" s="96"/>
      <c r="J30" s="96"/>
      <c r="K30" s="95"/>
      <c r="L30" s="86"/>
      <c r="M30" s="91"/>
      <c r="N30" s="91"/>
      <c r="O30" s="97"/>
      <c r="P30" s="90"/>
      <c r="Q30" s="90"/>
      <c r="R30" s="99"/>
      <c r="S30" s="99"/>
      <c r="T30" s="99"/>
      <c r="U30" s="99"/>
      <c r="V30" s="89"/>
      <c r="W30" s="89"/>
      <c r="X30" s="89"/>
      <c r="Y30" s="89"/>
      <c r="Z30" s="48"/>
      <c r="AA30" s="80"/>
      <c r="AB30" s="80"/>
      <c r="AC30" s="92"/>
      <c r="AD30" s="102" t="s">
        <v>1834</v>
      </c>
      <c r="AE30" s="102">
        <v>44565.169942129629</v>
      </c>
      <c r="AF30" s="102">
        <v>0</v>
      </c>
      <c r="AG30" s="102">
        <v>51</v>
      </c>
      <c r="AH30" s="102">
        <v>625</v>
      </c>
      <c r="AI30" s="102">
        <v>0</v>
      </c>
      <c r="AJ30" s="102" t="b">
        <v>0</v>
      </c>
      <c r="AK30" s="102" t="b">
        <v>0</v>
      </c>
      <c r="AL30" s="102" t="b">
        <v>0</v>
      </c>
      <c r="AM30" s="102" t="b">
        <v>0</v>
      </c>
      <c r="AN30" s="102" t="b">
        <v>1</v>
      </c>
      <c r="AO30" s="102" t="b">
        <v>0</v>
      </c>
      <c r="AP30" s="102" t="s">
        <v>12883</v>
      </c>
      <c r="AQ30" s="102" t="b">
        <v>0</v>
      </c>
      <c r="AR30" s="102" t="b">
        <v>0</v>
      </c>
      <c r="AS30" s="102" t="b">
        <v>0</v>
      </c>
      <c r="AT30" s="101" t="s">
        <v>12884</v>
      </c>
      <c r="AU30" s="102" t="b">
        <v>0</v>
      </c>
      <c r="AV30" s="102" t="b">
        <v>0</v>
      </c>
      <c r="AW30" s="102" t="b">
        <v>1</v>
      </c>
      <c r="AX30" s="102" t="b">
        <v>1</v>
      </c>
      <c r="AY30" s="102" t="s">
        <v>12806</v>
      </c>
      <c r="AZ30" s="101" t="s">
        <v>12885</v>
      </c>
    </row>
    <row r="31" spans="1:52" x14ac:dyDescent="0.3">
      <c r="A31" s="98" t="s">
        <v>203</v>
      </c>
      <c r="B31" s="94"/>
      <c r="C31" s="94"/>
      <c r="D31" s="93"/>
      <c r="E31" s="77"/>
      <c r="F31" s="94"/>
      <c r="G31" s="94"/>
      <c r="H31" s="95"/>
      <c r="I31" s="96"/>
      <c r="J31" s="96"/>
      <c r="K31" s="95"/>
      <c r="L31" s="86"/>
      <c r="M31" s="91"/>
      <c r="N31" s="91"/>
      <c r="O31" s="97"/>
      <c r="P31" s="90"/>
      <c r="Q31" s="90"/>
      <c r="R31" s="99"/>
      <c r="S31" s="99"/>
      <c r="T31" s="99"/>
      <c r="U31" s="99"/>
      <c r="V31" s="89"/>
      <c r="W31" s="89"/>
      <c r="X31" s="89"/>
      <c r="Y31" s="89"/>
      <c r="Z31" s="48"/>
      <c r="AA31" s="80"/>
      <c r="AB31" s="80"/>
      <c r="AC31" s="92"/>
      <c r="AD31" s="102" t="s">
        <v>203</v>
      </c>
      <c r="AE31" s="102">
        <v>43339.666145833333</v>
      </c>
      <c r="AF31" s="102">
        <v>0</v>
      </c>
      <c r="AG31" s="102">
        <v>6467</v>
      </c>
      <c r="AH31" s="102">
        <v>169283</v>
      </c>
      <c r="AI31" s="102">
        <v>0</v>
      </c>
      <c r="AJ31" s="102" t="b">
        <v>0</v>
      </c>
      <c r="AK31" s="102" t="b">
        <v>0</v>
      </c>
      <c r="AL31" s="102" t="b">
        <v>0</v>
      </c>
      <c r="AM31" s="102" t="b">
        <v>0</v>
      </c>
      <c r="AN31" s="102" t="b">
        <v>1</v>
      </c>
      <c r="AO31" s="102" t="b">
        <v>0</v>
      </c>
      <c r="AP31" s="102" t="s">
        <v>12886</v>
      </c>
      <c r="AQ31" s="102" t="b">
        <v>0</v>
      </c>
      <c r="AR31" s="102" t="b">
        <v>0</v>
      </c>
      <c r="AS31" s="102" t="b">
        <v>1</v>
      </c>
      <c r="AT31" s="101" t="s">
        <v>12887</v>
      </c>
      <c r="AU31" s="102" t="b">
        <v>0</v>
      </c>
      <c r="AV31" s="102" t="b">
        <v>0</v>
      </c>
      <c r="AW31" s="102" t="b">
        <v>1</v>
      </c>
      <c r="AX31" s="102" t="b">
        <v>1</v>
      </c>
      <c r="AY31" s="102" t="s">
        <v>12806</v>
      </c>
      <c r="AZ31" s="101" t="s">
        <v>12888</v>
      </c>
    </row>
    <row r="32" spans="1:52" x14ac:dyDescent="0.3">
      <c r="A32" s="98" t="s">
        <v>204</v>
      </c>
      <c r="B32" s="94"/>
      <c r="C32" s="94"/>
      <c r="D32" s="93"/>
      <c r="E32" s="77"/>
      <c r="F32" s="94"/>
      <c r="G32" s="94"/>
      <c r="H32" s="95"/>
      <c r="I32" s="96"/>
      <c r="J32" s="96"/>
      <c r="K32" s="95"/>
      <c r="L32" s="86"/>
      <c r="M32" s="91"/>
      <c r="N32" s="91"/>
      <c r="O32" s="97"/>
      <c r="P32" s="90"/>
      <c r="Q32" s="90"/>
      <c r="R32" s="99"/>
      <c r="S32" s="99"/>
      <c r="T32" s="99"/>
      <c r="U32" s="99"/>
      <c r="V32" s="89"/>
      <c r="W32" s="89"/>
      <c r="X32" s="89"/>
      <c r="Y32" s="89"/>
      <c r="Z32" s="48"/>
      <c r="AA32" s="80"/>
      <c r="AB32" s="80"/>
      <c r="AC32" s="92"/>
      <c r="AD32" s="102" t="s">
        <v>204</v>
      </c>
      <c r="AE32" s="102">
        <v>44232.93949074074</v>
      </c>
      <c r="AF32" s="102">
        <v>0</v>
      </c>
      <c r="AG32" s="102">
        <v>496</v>
      </c>
      <c r="AH32" s="102">
        <v>7030</v>
      </c>
      <c r="AI32" s="102">
        <v>0</v>
      </c>
      <c r="AJ32" s="102" t="b">
        <v>0</v>
      </c>
      <c r="AK32" s="102" t="b">
        <v>0</v>
      </c>
      <c r="AL32" s="102" t="b">
        <v>0</v>
      </c>
      <c r="AM32" s="102" t="b">
        <v>0</v>
      </c>
      <c r="AN32" s="102" t="b">
        <v>1</v>
      </c>
      <c r="AO32" s="102" t="b">
        <v>0</v>
      </c>
      <c r="AP32" s="102" t="s">
        <v>12889</v>
      </c>
      <c r="AQ32" s="102" t="b">
        <v>0</v>
      </c>
      <c r="AR32" s="102" t="b">
        <v>0</v>
      </c>
      <c r="AS32" s="102" t="b">
        <v>0</v>
      </c>
      <c r="AT32" s="101" t="s">
        <v>12890</v>
      </c>
      <c r="AU32" s="102" t="b">
        <v>0</v>
      </c>
      <c r="AV32" s="102" t="b">
        <v>0</v>
      </c>
      <c r="AW32" s="102" t="b">
        <v>1</v>
      </c>
      <c r="AX32" s="102" t="b">
        <v>1</v>
      </c>
      <c r="AY32" s="102" t="s">
        <v>12806</v>
      </c>
      <c r="AZ32" s="101" t="s">
        <v>12891</v>
      </c>
    </row>
    <row r="33" spans="1:52" x14ac:dyDescent="0.3">
      <c r="A33" s="98" t="s">
        <v>205</v>
      </c>
      <c r="B33" s="94"/>
      <c r="C33" s="94"/>
      <c r="D33" s="93"/>
      <c r="E33" s="77"/>
      <c r="F33" s="94"/>
      <c r="G33" s="94"/>
      <c r="H33" s="95"/>
      <c r="I33" s="96"/>
      <c r="J33" s="96"/>
      <c r="K33" s="95"/>
      <c r="L33" s="86"/>
      <c r="M33" s="91"/>
      <c r="N33" s="91"/>
      <c r="O33" s="97"/>
      <c r="P33" s="90"/>
      <c r="Q33" s="90"/>
      <c r="R33" s="99"/>
      <c r="S33" s="99"/>
      <c r="T33" s="99"/>
      <c r="U33" s="99"/>
      <c r="V33" s="89"/>
      <c r="W33" s="89"/>
      <c r="X33" s="89"/>
      <c r="Y33" s="89"/>
      <c r="Z33" s="48"/>
      <c r="AA33" s="80"/>
      <c r="AB33" s="80"/>
      <c r="AC33" s="92"/>
      <c r="AD33" s="102" t="s">
        <v>205</v>
      </c>
      <c r="AE33" s="102">
        <v>43610.894143518519</v>
      </c>
      <c r="AF33" s="102">
        <v>0</v>
      </c>
      <c r="AG33" s="102">
        <v>2443</v>
      </c>
      <c r="AH33" s="102">
        <v>186</v>
      </c>
      <c r="AI33" s="102">
        <v>0</v>
      </c>
      <c r="AJ33" s="102" t="b">
        <v>0</v>
      </c>
      <c r="AK33" s="102" t="b">
        <v>0</v>
      </c>
      <c r="AL33" s="102" t="b">
        <v>0</v>
      </c>
      <c r="AM33" s="102" t="b">
        <v>0</v>
      </c>
      <c r="AN33" s="102" t="b">
        <v>1</v>
      </c>
      <c r="AO33" s="102" t="b">
        <v>0</v>
      </c>
      <c r="AP33" s="102" t="s">
        <v>12892</v>
      </c>
      <c r="AQ33" s="102" t="b">
        <v>0</v>
      </c>
      <c r="AR33" s="102" t="b">
        <v>0</v>
      </c>
      <c r="AS33" s="102" t="b">
        <v>0</v>
      </c>
      <c r="AT33" s="101" t="s">
        <v>12893</v>
      </c>
      <c r="AU33" s="102" t="b">
        <v>0</v>
      </c>
      <c r="AV33" s="102" t="b">
        <v>0</v>
      </c>
      <c r="AW33" s="102" t="b">
        <v>1</v>
      </c>
      <c r="AX33" s="102" t="b">
        <v>1</v>
      </c>
      <c r="AY33" s="102" t="s">
        <v>12806</v>
      </c>
      <c r="AZ33" s="101" t="s">
        <v>12894</v>
      </c>
    </row>
    <row r="34" spans="1:52" x14ac:dyDescent="0.3">
      <c r="A34" s="98" t="s">
        <v>206</v>
      </c>
      <c r="B34" s="94"/>
      <c r="C34" s="94"/>
      <c r="D34" s="93"/>
      <c r="E34" s="77"/>
      <c r="F34" s="94"/>
      <c r="G34" s="94"/>
      <c r="H34" s="95"/>
      <c r="I34" s="96"/>
      <c r="J34" s="96"/>
      <c r="K34" s="95"/>
      <c r="L34" s="86"/>
      <c r="M34" s="91"/>
      <c r="N34" s="91"/>
      <c r="O34" s="97"/>
      <c r="P34" s="90"/>
      <c r="Q34" s="90"/>
      <c r="R34" s="99"/>
      <c r="S34" s="99"/>
      <c r="T34" s="99"/>
      <c r="U34" s="99"/>
      <c r="V34" s="89"/>
      <c r="W34" s="89"/>
      <c r="X34" s="89"/>
      <c r="Y34" s="89"/>
      <c r="Z34" s="48"/>
      <c r="AA34" s="80"/>
      <c r="AB34" s="80"/>
      <c r="AC34" s="92"/>
      <c r="AD34" s="102" t="s">
        <v>206</v>
      </c>
      <c r="AE34" s="102">
        <v>44826.08053240741</v>
      </c>
      <c r="AF34" s="102">
        <v>0</v>
      </c>
      <c r="AG34" s="102">
        <v>1</v>
      </c>
      <c r="AH34" s="102">
        <v>2</v>
      </c>
      <c r="AI34" s="102">
        <v>0</v>
      </c>
      <c r="AJ34" s="102" t="b">
        <v>0</v>
      </c>
      <c r="AK34" s="102" t="b">
        <v>0</v>
      </c>
      <c r="AL34" s="102" t="b">
        <v>0</v>
      </c>
      <c r="AM34" s="102" t="b">
        <v>0</v>
      </c>
      <c r="AN34" s="102" t="b">
        <v>1</v>
      </c>
      <c r="AO34" s="102" t="b">
        <v>0</v>
      </c>
      <c r="AP34" s="102" t="s">
        <v>12895</v>
      </c>
      <c r="AQ34" s="102" t="b">
        <v>0</v>
      </c>
      <c r="AR34" s="102" t="b">
        <v>0</v>
      </c>
      <c r="AS34" s="102" t="b">
        <v>0</v>
      </c>
      <c r="AT34" s="101" t="s">
        <v>12896</v>
      </c>
      <c r="AU34" s="102" t="b">
        <v>0</v>
      </c>
      <c r="AV34" s="102" t="b">
        <v>0</v>
      </c>
      <c r="AW34" s="102" t="b">
        <v>1</v>
      </c>
      <c r="AX34" s="102" t="b">
        <v>1</v>
      </c>
      <c r="AY34" s="102" t="s">
        <v>12806</v>
      </c>
      <c r="AZ34" s="101" t="s">
        <v>12897</v>
      </c>
    </row>
    <row r="35" spans="1:52" x14ac:dyDescent="0.3">
      <c r="A35" s="98" t="s">
        <v>207</v>
      </c>
      <c r="B35" s="94"/>
      <c r="C35" s="94"/>
      <c r="D35" s="93"/>
      <c r="E35" s="77"/>
      <c r="F35" s="94"/>
      <c r="G35" s="94"/>
      <c r="H35" s="95"/>
      <c r="I35" s="96"/>
      <c r="J35" s="96"/>
      <c r="K35" s="95"/>
      <c r="L35" s="86"/>
      <c r="M35" s="91"/>
      <c r="N35" s="91"/>
      <c r="O35" s="97"/>
      <c r="P35" s="90"/>
      <c r="Q35" s="90"/>
      <c r="R35" s="99"/>
      <c r="S35" s="99"/>
      <c r="T35" s="99"/>
      <c r="U35" s="99"/>
      <c r="V35" s="89"/>
      <c r="W35" s="89"/>
      <c r="X35" s="89"/>
      <c r="Y35" s="89"/>
      <c r="Z35" s="48"/>
      <c r="AA35" s="80"/>
      <c r="AB35" s="80"/>
      <c r="AC35" s="92"/>
      <c r="AD35" s="102" t="s">
        <v>207</v>
      </c>
      <c r="AE35" s="102">
        <v>41315.851701388892</v>
      </c>
      <c r="AF35" s="102">
        <v>0</v>
      </c>
      <c r="AG35" s="102">
        <v>1009</v>
      </c>
      <c r="AH35" s="102">
        <v>63236</v>
      </c>
      <c r="AI35" s="102">
        <v>0</v>
      </c>
      <c r="AJ35" s="102" t="b">
        <v>0</v>
      </c>
      <c r="AK35" s="102" t="b">
        <v>0</v>
      </c>
      <c r="AL35" s="102" t="b">
        <v>0</v>
      </c>
      <c r="AM35" s="102" t="b">
        <v>0</v>
      </c>
      <c r="AN35" s="102" t="b">
        <v>1</v>
      </c>
      <c r="AO35" s="102" t="b">
        <v>0</v>
      </c>
      <c r="AP35" s="102" t="s">
        <v>12898</v>
      </c>
      <c r="AQ35" s="102" t="b">
        <v>0</v>
      </c>
      <c r="AR35" s="102" t="b">
        <v>0</v>
      </c>
      <c r="AS35" s="102" t="b">
        <v>0</v>
      </c>
      <c r="AT35" s="101" t="s">
        <v>12899</v>
      </c>
      <c r="AU35" s="102" t="b">
        <v>0</v>
      </c>
      <c r="AV35" s="102" t="b">
        <v>0</v>
      </c>
      <c r="AW35" s="102" t="b">
        <v>1</v>
      </c>
      <c r="AX35" s="102" t="b">
        <v>1</v>
      </c>
      <c r="AY35" s="102" t="s">
        <v>12806</v>
      </c>
      <c r="AZ35" s="101" t="s">
        <v>12900</v>
      </c>
    </row>
    <row r="36" spans="1:52" x14ac:dyDescent="0.3">
      <c r="A36" s="98" t="s">
        <v>208</v>
      </c>
      <c r="B36" s="94"/>
      <c r="C36" s="94"/>
      <c r="D36" s="93"/>
      <c r="E36" s="77"/>
      <c r="F36" s="94"/>
      <c r="G36" s="94"/>
      <c r="H36" s="95"/>
      <c r="I36" s="96"/>
      <c r="J36" s="96"/>
      <c r="K36" s="95"/>
      <c r="L36" s="86"/>
      <c r="M36" s="91"/>
      <c r="N36" s="91"/>
      <c r="O36" s="97"/>
      <c r="P36" s="90"/>
      <c r="Q36" s="90"/>
      <c r="R36" s="99"/>
      <c r="S36" s="99"/>
      <c r="T36" s="99"/>
      <c r="U36" s="99"/>
      <c r="V36" s="89"/>
      <c r="W36" s="89"/>
      <c r="X36" s="89"/>
      <c r="Y36" s="89"/>
      <c r="Z36" s="48"/>
      <c r="AA36" s="80"/>
      <c r="AB36" s="80"/>
      <c r="AC36" s="92"/>
      <c r="AD36" s="102" t="s">
        <v>1870</v>
      </c>
      <c r="AE36" s="102">
        <v>41234.962210648147</v>
      </c>
      <c r="AF36" s="102">
        <v>0</v>
      </c>
      <c r="AG36" s="102">
        <v>1061</v>
      </c>
      <c r="AH36" s="102">
        <v>22246</v>
      </c>
      <c r="AI36" s="102">
        <v>0</v>
      </c>
      <c r="AJ36" s="102" t="b">
        <v>0</v>
      </c>
      <c r="AK36" s="102" t="b">
        <v>0</v>
      </c>
      <c r="AL36" s="102" t="b">
        <v>0</v>
      </c>
      <c r="AM36" s="102" t="b">
        <v>0</v>
      </c>
      <c r="AN36" s="102" t="b">
        <v>1</v>
      </c>
      <c r="AO36" s="102" t="b">
        <v>0</v>
      </c>
      <c r="AP36" s="102" t="s">
        <v>12901</v>
      </c>
      <c r="AQ36" s="102" t="b">
        <v>0</v>
      </c>
      <c r="AR36" s="102" t="b">
        <v>0</v>
      </c>
      <c r="AS36" s="102" t="b">
        <v>1</v>
      </c>
      <c r="AT36" s="101" t="s">
        <v>12902</v>
      </c>
      <c r="AU36" s="102" t="b">
        <v>0</v>
      </c>
      <c r="AV36" s="102" t="b">
        <v>0</v>
      </c>
      <c r="AW36" s="102" t="b">
        <v>1</v>
      </c>
      <c r="AX36" s="102" t="b">
        <v>1</v>
      </c>
      <c r="AY36" s="102" t="s">
        <v>12806</v>
      </c>
      <c r="AZ36" s="101" t="s">
        <v>12903</v>
      </c>
    </row>
    <row r="37" spans="1:52" x14ac:dyDescent="0.3">
      <c r="A37" s="98" t="s">
        <v>209</v>
      </c>
      <c r="B37" s="94"/>
      <c r="C37" s="94"/>
      <c r="D37" s="93"/>
      <c r="E37" s="77"/>
      <c r="F37" s="94"/>
      <c r="G37" s="94"/>
      <c r="H37" s="95"/>
      <c r="I37" s="96"/>
      <c r="J37" s="96"/>
      <c r="K37" s="95"/>
      <c r="L37" s="86"/>
      <c r="M37" s="91"/>
      <c r="N37" s="91"/>
      <c r="O37" s="97"/>
      <c r="P37" s="90"/>
      <c r="Q37" s="90"/>
      <c r="R37" s="99"/>
      <c r="S37" s="99"/>
      <c r="T37" s="99"/>
      <c r="U37" s="99"/>
      <c r="V37" s="89"/>
      <c r="W37" s="89"/>
      <c r="X37" s="89"/>
      <c r="Y37" s="89"/>
      <c r="Z37" s="48"/>
      <c r="AA37" s="80"/>
      <c r="AB37" s="80"/>
      <c r="AC37" s="92"/>
      <c r="AD37" s="102" t="s">
        <v>1862</v>
      </c>
      <c r="AE37" s="102">
        <v>44772.085104166668</v>
      </c>
      <c r="AF37" s="102">
        <v>0</v>
      </c>
      <c r="AG37" s="102">
        <v>21</v>
      </c>
      <c r="AH37" s="102">
        <v>12</v>
      </c>
      <c r="AI37" s="102">
        <v>0</v>
      </c>
      <c r="AJ37" s="102" t="b">
        <v>0</v>
      </c>
      <c r="AK37" s="102" t="b">
        <v>0</v>
      </c>
      <c r="AL37" s="102" t="b">
        <v>0</v>
      </c>
      <c r="AM37" s="102" t="b">
        <v>0</v>
      </c>
      <c r="AN37" s="102" t="b">
        <v>1</v>
      </c>
      <c r="AO37" s="102" t="b">
        <v>0</v>
      </c>
      <c r="AP37" s="102" t="s">
        <v>12904</v>
      </c>
      <c r="AQ37" s="102" t="b">
        <v>0</v>
      </c>
      <c r="AR37" s="102" t="b">
        <v>0</v>
      </c>
      <c r="AS37" s="102" t="b">
        <v>0</v>
      </c>
      <c r="AT37" s="101" t="s">
        <v>12905</v>
      </c>
      <c r="AU37" s="102" t="b">
        <v>0</v>
      </c>
      <c r="AV37" s="102" t="b">
        <v>0</v>
      </c>
      <c r="AW37" s="102" t="b">
        <v>1</v>
      </c>
      <c r="AX37" s="102" t="b">
        <v>1</v>
      </c>
      <c r="AY37" s="102" t="s">
        <v>12806</v>
      </c>
      <c r="AZ37" s="101" t="s">
        <v>12906</v>
      </c>
    </row>
    <row r="38" spans="1:52" x14ac:dyDescent="0.3">
      <c r="A38" s="98" t="s">
        <v>210</v>
      </c>
      <c r="B38" s="94"/>
      <c r="C38" s="94"/>
      <c r="D38" s="93"/>
      <c r="E38" s="77"/>
      <c r="F38" s="94"/>
      <c r="G38" s="94"/>
      <c r="H38" s="95"/>
      <c r="I38" s="96"/>
      <c r="J38" s="96"/>
      <c r="K38" s="95"/>
      <c r="L38" s="86"/>
      <c r="M38" s="91"/>
      <c r="N38" s="91"/>
      <c r="O38" s="97"/>
      <c r="P38" s="90"/>
      <c r="Q38" s="90"/>
      <c r="R38" s="99"/>
      <c r="S38" s="99"/>
      <c r="T38" s="99"/>
      <c r="U38" s="99"/>
      <c r="V38" s="89"/>
      <c r="W38" s="89"/>
      <c r="X38" s="89"/>
      <c r="Y38" s="89"/>
      <c r="Z38" s="48"/>
      <c r="AA38" s="80"/>
      <c r="AB38" s="80"/>
      <c r="AC38" s="92"/>
      <c r="AD38" s="102" t="s">
        <v>210</v>
      </c>
      <c r="AE38" s="102">
        <v>43574.143125000002</v>
      </c>
      <c r="AF38" s="102">
        <v>0</v>
      </c>
      <c r="AG38" s="102">
        <v>6440</v>
      </c>
      <c r="AH38" s="102">
        <v>18771</v>
      </c>
      <c r="AI38" s="102">
        <v>0</v>
      </c>
      <c r="AJ38" s="102" t="b">
        <v>0</v>
      </c>
      <c r="AK38" s="102" t="b">
        <v>0</v>
      </c>
      <c r="AL38" s="102" t="b">
        <v>0</v>
      </c>
      <c r="AM38" s="102" t="b">
        <v>0</v>
      </c>
      <c r="AN38" s="102" t="b">
        <v>1</v>
      </c>
      <c r="AO38" s="102" t="b">
        <v>0</v>
      </c>
      <c r="AP38" s="102" t="s">
        <v>12907</v>
      </c>
      <c r="AQ38" s="102" t="b">
        <v>0</v>
      </c>
      <c r="AR38" s="102" t="b">
        <v>0</v>
      </c>
      <c r="AS38" s="102" t="b">
        <v>0</v>
      </c>
      <c r="AT38" s="101" t="s">
        <v>12815</v>
      </c>
      <c r="AU38" s="102" t="b">
        <v>0</v>
      </c>
      <c r="AV38" s="102" t="b">
        <v>0</v>
      </c>
      <c r="AW38" s="102" t="b">
        <v>1</v>
      </c>
      <c r="AX38" s="102" t="b">
        <v>1</v>
      </c>
      <c r="AY38" s="102" t="s">
        <v>12806</v>
      </c>
      <c r="AZ38" s="101" t="s">
        <v>12908</v>
      </c>
    </row>
    <row r="39" spans="1:52" x14ac:dyDescent="0.3">
      <c r="A39" s="98" t="s">
        <v>211</v>
      </c>
      <c r="B39" s="94"/>
      <c r="C39" s="94"/>
      <c r="D39" s="93"/>
      <c r="E39" s="77"/>
      <c r="F39" s="94"/>
      <c r="G39" s="94"/>
      <c r="H39" s="95"/>
      <c r="I39" s="96"/>
      <c r="J39" s="96"/>
      <c r="K39" s="95"/>
      <c r="L39" s="86"/>
      <c r="M39" s="91"/>
      <c r="N39" s="91"/>
      <c r="O39" s="97"/>
      <c r="P39" s="90"/>
      <c r="Q39" s="90"/>
      <c r="R39" s="99"/>
      <c r="S39" s="99"/>
      <c r="T39" s="99"/>
      <c r="U39" s="99"/>
      <c r="V39" s="89"/>
      <c r="W39" s="89"/>
      <c r="X39" s="89"/>
      <c r="Y39" s="89"/>
      <c r="Z39" s="48"/>
      <c r="AA39" s="80"/>
      <c r="AB39" s="80"/>
      <c r="AC39" s="92"/>
      <c r="AD39" s="102" t="s">
        <v>3382</v>
      </c>
      <c r="AE39" s="102">
        <v>43347.736250000002</v>
      </c>
      <c r="AF39" s="102">
        <v>0</v>
      </c>
      <c r="AG39" s="102">
        <v>1605</v>
      </c>
      <c r="AH39" s="102">
        <v>20254</v>
      </c>
      <c r="AI39" s="102">
        <v>0</v>
      </c>
      <c r="AJ39" s="102" t="b">
        <v>0</v>
      </c>
      <c r="AK39" s="102" t="b">
        <v>0</v>
      </c>
      <c r="AL39" s="102" t="b">
        <v>0</v>
      </c>
      <c r="AM39" s="102" t="b">
        <v>0</v>
      </c>
      <c r="AN39" s="102" t="b">
        <v>1</v>
      </c>
      <c r="AO39" s="102" t="b">
        <v>0</v>
      </c>
      <c r="AP39" s="102" t="s">
        <v>12909</v>
      </c>
      <c r="AQ39" s="102" t="b">
        <v>0</v>
      </c>
      <c r="AR39" s="102" t="b">
        <v>0</v>
      </c>
      <c r="AS39" s="102" t="b">
        <v>0</v>
      </c>
      <c r="AT39" s="101" t="s">
        <v>12910</v>
      </c>
      <c r="AU39" s="102" t="b">
        <v>0</v>
      </c>
      <c r="AV39" s="102" t="b">
        <v>0</v>
      </c>
      <c r="AW39" s="102" t="b">
        <v>1</v>
      </c>
      <c r="AX39" s="102" t="b">
        <v>1</v>
      </c>
      <c r="AY39" s="102" t="s">
        <v>12806</v>
      </c>
      <c r="AZ39" s="101" t="s">
        <v>12911</v>
      </c>
    </row>
    <row r="40" spans="1:52" x14ac:dyDescent="0.3">
      <c r="A40" s="98" t="s">
        <v>212</v>
      </c>
      <c r="B40" s="94"/>
      <c r="C40" s="94"/>
      <c r="D40" s="93"/>
      <c r="E40" s="77"/>
      <c r="F40" s="94"/>
      <c r="G40" s="94"/>
      <c r="H40" s="95"/>
      <c r="I40" s="96"/>
      <c r="J40" s="96"/>
      <c r="K40" s="95"/>
      <c r="L40" s="86"/>
      <c r="M40" s="91"/>
      <c r="N40" s="91"/>
      <c r="O40" s="97"/>
      <c r="P40" s="90"/>
      <c r="Q40" s="90"/>
      <c r="R40" s="99"/>
      <c r="S40" s="99"/>
      <c r="T40" s="99"/>
      <c r="U40" s="99"/>
      <c r="V40" s="89"/>
      <c r="W40" s="89"/>
      <c r="X40" s="89"/>
      <c r="Y40" s="89"/>
      <c r="Z40" s="48"/>
      <c r="AA40" s="80"/>
      <c r="AB40" s="80"/>
      <c r="AC40" s="92"/>
      <c r="AD40" s="102" t="s">
        <v>1876</v>
      </c>
      <c r="AE40" s="102">
        <v>40615.117812500001</v>
      </c>
      <c r="AF40" s="102">
        <v>0</v>
      </c>
      <c r="AG40" s="102">
        <v>3943</v>
      </c>
      <c r="AH40" s="102">
        <v>110539</v>
      </c>
      <c r="AI40" s="102">
        <v>0</v>
      </c>
      <c r="AJ40" s="102" t="b">
        <v>0</v>
      </c>
      <c r="AK40" s="102" t="b">
        <v>0</v>
      </c>
      <c r="AL40" s="102" t="b">
        <v>0</v>
      </c>
      <c r="AM40" s="102" t="b">
        <v>0</v>
      </c>
      <c r="AN40" s="102" t="b">
        <v>1</v>
      </c>
      <c r="AO40" s="102" t="b">
        <v>0</v>
      </c>
      <c r="AP40" s="102" t="s">
        <v>12912</v>
      </c>
      <c r="AQ40" s="102" t="b">
        <v>0</v>
      </c>
      <c r="AR40" s="102" t="b">
        <v>0</v>
      </c>
      <c r="AS40" s="102" t="b">
        <v>0</v>
      </c>
      <c r="AT40" s="101" t="s">
        <v>12913</v>
      </c>
      <c r="AU40" s="102" t="b">
        <v>0</v>
      </c>
      <c r="AV40" s="102" t="b">
        <v>0</v>
      </c>
      <c r="AW40" s="102" t="b">
        <v>1</v>
      </c>
      <c r="AX40" s="102" t="b">
        <v>1</v>
      </c>
      <c r="AY40" s="102" t="s">
        <v>12806</v>
      </c>
      <c r="AZ40" s="101" t="s">
        <v>12914</v>
      </c>
    </row>
    <row r="41" spans="1:52" x14ac:dyDescent="0.3">
      <c r="A41" s="98" t="s">
        <v>213</v>
      </c>
      <c r="B41" s="94"/>
      <c r="C41" s="94"/>
      <c r="D41" s="93"/>
      <c r="E41" s="77"/>
      <c r="F41" s="94"/>
      <c r="G41" s="94"/>
      <c r="H41" s="95"/>
      <c r="I41" s="96"/>
      <c r="J41" s="96"/>
      <c r="K41" s="95"/>
      <c r="L41" s="86"/>
      <c r="M41" s="91"/>
      <c r="N41" s="91"/>
      <c r="O41" s="97"/>
      <c r="P41" s="90"/>
      <c r="Q41" s="90"/>
      <c r="R41" s="99"/>
      <c r="S41" s="99"/>
      <c r="T41" s="99"/>
      <c r="U41" s="99"/>
      <c r="V41" s="89"/>
      <c r="W41" s="89"/>
      <c r="X41" s="89"/>
      <c r="Y41" s="89"/>
      <c r="Z41" s="48"/>
      <c r="AA41" s="80"/>
      <c r="AB41" s="80"/>
      <c r="AC41" s="92"/>
      <c r="AD41" s="102" t="s">
        <v>213</v>
      </c>
      <c r="AE41" s="102">
        <v>40170.755949074075</v>
      </c>
      <c r="AF41" s="102">
        <v>0</v>
      </c>
      <c r="AG41" s="102">
        <v>11683</v>
      </c>
      <c r="AH41" s="102">
        <v>35309</v>
      </c>
      <c r="AI41" s="102">
        <v>0</v>
      </c>
      <c r="AJ41" s="102" t="b">
        <v>0</v>
      </c>
      <c r="AK41" s="102" t="b">
        <v>0</v>
      </c>
      <c r="AL41" s="102" t="b">
        <v>0</v>
      </c>
      <c r="AM41" s="102" t="b">
        <v>0</v>
      </c>
      <c r="AN41" s="102" t="b">
        <v>1</v>
      </c>
      <c r="AO41" s="102" t="b">
        <v>0</v>
      </c>
      <c r="AP41" s="102" t="s">
        <v>12915</v>
      </c>
      <c r="AQ41" s="102" t="b">
        <v>0</v>
      </c>
      <c r="AR41" s="102" t="b">
        <v>0</v>
      </c>
      <c r="AS41" s="102" t="b">
        <v>0</v>
      </c>
      <c r="AT41" s="101" t="s">
        <v>12916</v>
      </c>
      <c r="AU41" s="102" t="b">
        <v>0</v>
      </c>
      <c r="AV41" s="102" t="b">
        <v>0</v>
      </c>
      <c r="AW41" s="102" t="b">
        <v>1</v>
      </c>
      <c r="AX41" s="102" t="b">
        <v>1</v>
      </c>
      <c r="AY41" s="102" t="s">
        <v>12806</v>
      </c>
      <c r="AZ41" s="101" t="s">
        <v>12917</v>
      </c>
    </row>
    <row r="42" spans="1:52" x14ac:dyDescent="0.3">
      <c r="A42" s="98" t="s">
        <v>214</v>
      </c>
      <c r="B42" s="94"/>
      <c r="C42" s="94"/>
      <c r="D42" s="93"/>
      <c r="E42" s="77"/>
      <c r="F42" s="94"/>
      <c r="G42" s="94"/>
      <c r="H42" s="95"/>
      <c r="I42" s="96"/>
      <c r="J42" s="96"/>
      <c r="K42" s="95"/>
      <c r="L42" s="86"/>
      <c r="M42" s="91"/>
      <c r="N42" s="91"/>
      <c r="O42" s="97"/>
      <c r="P42" s="90"/>
      <c r="Q42" s="90"/>
      <c r="R42" s="99"/>
      <c r="S42" s="99"/>
      <c r="T42" s="99"/>
      <c r="U42" s="99"/>
      <c r="V42" s="89"/>
      <c r="W42" s="89"/>
      <c r="X42" s="89"/>
      <c r="Y42" s="89"/>
      <c r="Z42" s="48"/>
      <c r="AA42" s="80"/>
      <c r="AB42" s="80"/>
      <c r="AC42" s="92"/>
      <c r="AD42" s="102" t="s">
        <v>214</v>
      </c>
      <c r="AE42" s="102">
        <v>43672.646736111114</v>
      </c>
      <c r="AF42" s="102">
        <v>0</v>
      </c>
      <c r="AG42" s="102">
        <v>939</v>
      </c>
      <c r="AH42" s="102">
        <v>1097</v>
      </c>
      <c r="AI42" s="102">
        <v>0</v>
      </c>
      <c r="AJ42" s="102" t="b">
        <v>0</v>
      </c>
      <c r="AK42" s="102" t="b">
        <v>0</v>
      </c>
      <c r="AL42" s="102" t="b">
        <v>0</v>
      </c>
      <c r="AM42" s="102" t="b">
        <v>0</v>
      </c>
      <c r="AN42" s="102" t="b">
        <v>1</v>
      </c>
      <c r="AO42" s="102" t="b">
        <v>0</v>
      </c>
      <c r="AP42" s="102" t="s">
        <v>12918</v>
      </c>
      <c r="AQ42" s="102" t="b">
        <v>0</v>
      </c>
      <c r="AR42" s="102" t="b">
        <v>0</v>
      </c>
      <c r="AS42" s="102" t="b">
        <v>0</v>
      </c>
      <c r="AT42" s="101" t="s">
        <v>12919</v>
      </c>
      <c r="AU42" s="102" t="b">
        <v>0</v>
      </c>
      <c r="AV42" s="102" t="b">
        <v>0</v>
      </c>
      <c r="AW42" s="102" t="b">
        <v>1</v>
      </c>
      <c r="AX42" s="102" t="b">
        <v>1</v>
      </c>
      <c r="AY42" s="102" t="s">
        <v>12806</v>
      </c>
      <c r="AZ42" s="101" t="s">
        <v>12920</v>
      </c>
    </row>
    <row r="43" spans="1:52" x14ac:dyDescent="0.3">
      <c r="A43" s="98" t="s">
        <v>215</v>
      </c>
      <c r="B43" s="94"/>
      <c r="C43" s="94"/>
      <c r="D43" s="93"/>
      <c r="E43" s="77"/>
      <c r="F43" s="94"/>
      <c r="G43" s="94"/>
      <c r="H43" s="95"/>
      <c r="I43" s="96"/>
      <c r="J43" s="96"/>
      <c r="K43" s="95"/>
      <c r="L43" s="86"/>
      <c r="M43" s="91"/>
      <c r="N43" s="91"/>
      <c r="O43" s="97"/>
      <c r="P43" s="90"/>
      <c r="Q43" s="90"/>
      <c r="R43" s="99"/>
      <c r="S43" s="99"/>
      <c r="T43" s="99"/>
      <c r="U43" s="99"/>
      <c r="V43" s="89"/>
      <c r="W43" s="89"/>
      <c r="X43" s="89"/>
      <c r="Y43" s="89"/>
      <c r="Z43" s="48"/>
      <c r="AA43" s="80"/>
      <c r="AB43" s="80"/>
      <c r="AC43" s="92"/>
      <c r="AD43" s="102" t="s">
        <v>215</v>
      </c>
      <c r="AE43" s="102">
        <v>42359.781747685185</v>
      </c>
      <c r="AF43" s="102">
        <v>0</v>
      </c>
      <c r="AG43" s="102">
        <v>1255</v>
      </c>
      <c r="AH43" s="102">
        <v>27797</v>
      </c>
      <c r="AI43" s="102">
        <v>0</v>
      </c>
      <c r="AJ43" s="102" t="b">
        <v>0</v>
      </c>
      <c r="AK43" s="102" t="b">
        <v>0</v>
      </c>
      <c r="AL43" s="102" t="b">
        <v>0</v>
      </c>
      <c r="AM43" s="102" t="b">
        <v>0</v>
      </c>
      <c r="AN43" s="102" t="b">
        <v>1</v>
      </c>
      <c r="AO43" s="102" t="b">
        <v>0</v>
      </c>
      <c r="AP43" s="102" t="s">
        <v>12921</v>
      </c>
      <c r="AQ43" s="102" t="b">
        <v>0</v>
      </c>
      <c r="AR43" s="102" t="b">
        <v>0</v>
      </c>
      <c r="AS43" s="102" t="b">
        <v>1</v>
      </c>
      <c r="AT43" s="101" t="s">
        <v>12922</v>
      </c>
      <c r="AU43" s="102" t="b">
        <v>0</v>
      </c>
      <c r="AV43" s="102" t="b">
        <v>0</v>
      </c>
      <c r="AW43" s="102" t="b">
        <v>1</v>
      </c>
      <c r="AX43" s="102" t="b">
        <v>1</v>
      </c>
      <c r="AY43" s="102" t="s">
        <v>12806</v>
      </c>
      <c r="AZ43" s="101" t="s">
        <v>12923</v>
      </c>
    </row>
    <row r="44" spans="1:52" x14ac:dyDescent="0.3">
      <c r="A44" s="98" t="s">
        <v>216</v>
      </c>
      <c r="B44" s="94"/>
      <c r="C44" s="94"/>
      <c r="D44" s="93"/>
      <c r="E44" s="77"/>
      <c r="F44" s="94"/>
      <c r="G44" s="94"/>
      <c r="H44" s="95"/>
      <c r="I44" s="96"/>
      <c r="J44" s="96"/>
      <c r="K44" s="95"/>
      <c r="L44" s="86"/>
      <c r="M44" s="91"/>
      <c r="N44" s="91"/>
      <c r="O44" s="97"/>
      <c r="P44" s="90"/>
      <c r="Q44" s="90"/>
      <c r="R44" s="99"/>
      <c r="S44" s="99"/>
      <c r="T44" s="99"/>
      <c r="U44" s="99"/>
      <c r="V44" s="89"/>
      <c r="W44" s="89"/>
      <c r="X44" s="89"/>
      <c r="Y44" s="89"/>
      <c r="Z44" s="48"/>
      <c r="AA44" s="80"/>
      <c r="AB44" s="80"/>
      <c r="AC44" s="92"/>
      <c r="AD44" s="102" t="s">
        <v>1891</v>
      </c>
      <c r="AE44" s="102">
        <v>42164.765868055554</v>
      </c>
      <c r="AF44" s="102">
        <v>0</v>
      </c>
      <c r="AG44" s="102">
        <v>25733</v>
      </c>
      <c r="AH44" s="102">
        <v>231183</v>
      </c>
      <c r="AI44" s="102">
        <v>0</v>
      </c>
      <c r="AJ44" s="102" t="b">
        <v>0</v>
      </c>
      <c r="AK44" s="102" t="b">
        <v>0</v>
      </c>
      <c r="AL44" s="102" t="b">
        <v>0</v>
      </c>
      <c r="AM44" s="102" t="b">
        <v>0</v>
      </c>
      <c r="AN44" s="102" t="b">
        <v>1</v>
      </c>
      <c r="AO44" s="102" t="b">
        <v>0</v>
      </c>
      <c r="AP44" s="102" t="s">
        <v>12924</v>
      </c>
      <c r="AQ44" s="102" t="b">
        <v>0</v>
      </c>
      <c r="AR44" s="102" t="b">
        <v>1</v>
      </c>
      <c r="AS44" s="102" t="b">
        <v>1</v>
      </c>
      <c r="AT44" s="101" t="s">
        <v>12925</v>
      </c>
      <c r="AU44" s="102" t="b">
        <v>0</v>
      </c>
      <c r="AV44" s="102" t="b">
        <v>0</v>
      </c>
      <c r="AW44" s="102" t="b">
        <v>1</v>
      </c>
      <c r="AX44" s="102" t="b">
        <v>1</v>
      </c>
      <c r="AY44" s="102" t="s">
        <v>12806</v>
      </c>
      <c r="AZ44" s="101" t="s">
        <v>12926</v>
      </c>
    </row>
    <row r="45" spans="1:52" x14ac:dyDescent="0.3">
      <c r="A45" s="98" t="s">
        <v>217</v>
      </c>
      <c r="B45" s="94"/>
      <c r="C45" s="94"/>
      <c r="D45" s="93"/>
      <c r="E45" s="77"/>
      <c r="F45" s="94"/>
      <c r="G45" s="94"/>
      <c r="H45" s="95"/>
      <c r="I45" s="96"/>
      <c r="J45" s="96"/>
      <c r="K45" s="95"/>
      <c r="L45" s="86"/>
      <c r="M45" s="91"/>
      <c r="N45" s="91"/>
      <c r="O45" s="97"/>
      <c r="P45" s="90"/>
      <c r="Q45" s="90"/>
      <c r="R45" s="99"/>
      <c r="S45" s="99"/>
      <c r="T45" s="99"/>
      <c r="U45" s="99"/>
      <c r="V45" s="89"/>
      <c r="W45" s="89"/>
      <c r="X45" s="89"/>
      <c r="Y45" s="89"/>
      <c r="Z45" s="48"/>
      <c r="AA45" s="80"/>
      <c r="AB45" s="80"/>
      <c r="AC45" s="92"/>
      <c r="AD45" s="102" t="s">
        <v>217</v>
      </c>
      <c r="AE45" s="102">
        <v>41984.322592592594</v>
      </c>
      <c r="AF45" s="102">
        <v>0</v>
      </c>
      <c r="AG45" s="102">
        <v>1298</v>
      </c>
      <c r="AH45" s="102">
        <v>101413</v>
      </c>
      <c r="AI45" s="102">
        <v>0</v>
      </c>
      <c r="AJ45" s="102" t="b">
        <v>0</v>
      </c>
      <c r="AK45" s="102" t="b">
        <v>0</v>
      </c>
      <c r="AL45" s="102" t="b">
        <v>0</v>
      </c>
      <c r="AM45" s="102" t="b">
        <v>0</v>
      </c>
      <c r="AN45" s="102" t="b">
        <v>1</v>
      </c>
      <c r="AO45" s="102" t="b">
        <v>0</v>
      </c>
      <c r="AP45" s="102" t="s">
        <v>12927</v>
      </c>
      <c r="AQ45" s="102" t="b">
        <v>0</v>
      </c>
      <c r="AR45" s="102" t="b">
        <v>0</v>
      </c>
      <c r="AS45" s="102" t="b">
        <v>0</v>
      </c>
      <c r="AT45" s="101" t="s">
        <v>12928</v>
      </c>
      <c r="AU45" s="102" t="b">
        <v>0</v>
      </c>
      <c r="AV45" s="102" t="b">
        <v>0</v>
      </c>
      <c r="AW45" s="102" t="b">
        <v>1</v>
      </c>
      <c r="AX45" s="102" t="b">
        <v>0</v>
      </c>
      <c r="AY45" s="102" t="s">
        <v>12806</v>
      </c>
      <c r="AZ45" s="101" t="s">
        <v>12929</v>
      </c>
    </row>
    <row r="46" spans="1:52" x14ac:dyDescent="0.3">
      <c r="A46" s="98" t="s">
        <v>218</v>
      </c>
      <c r="B46" s="94"/>
      <c r="C46" s="94"/>
      <c r="D46" s="93"/>
      <c r="E46" s="77"/>
      <c r="F46" s="94"/>
      <c r="G46" s="94"/>
      <c r="H46" s="95"/>
      <c r="I46" s="96"/>
      <c r="J46" s="96"/>
      <c r="K46" s="95"/>
      <c r="L46" s="86"/>
      <c r="M46" s="91"/>
      <c r="N46" s="91"/>
      <c r="O46" s="97"/>
      <c r="P46" s="90"/>
      <c r="Q46" s="90"/>
      <c r="R46" s="99"/>
      <c r="S46" s="99"/>
      <c r="T46" s="99"/>
      <c r="U46" s="99"/>
      <c r="V46" s="89"/>
      <c r="W46" s="89"/>
      <c r="X46" s="89"/>
      <c r="Y46" s="89"/>
      <c r="Z46" s="48"/>
      <c r="AA46" s="80"/>
      <c r="AB46" s="80"/>
      <c r="AC46" s="92"/>
      <c r="AD46" s="102" t="s">
        <v>1902</v>
      </c>
      <c r="AE46" s="102">
        <v>43808.728634259256</v>
      </c>
      <c r="AF46" s="102">
        <v>0</v>
      </c>
      <c r="AG46" s="102">
        <v>12266</v>
      </c>
      <c r="AH46" s="102">
        <v>15322</v>
      </c>
      <c r="AI46" s="102">
        <v>0</v>
      </c>
      <c r="AJ46" s="102" t="b">
        <v>0</v>
      </c>
      <c r="AK46" s="102" t="b">
        <v>0</v>
      </c>
      <c r="AL46" s="102" t="b">
        <v>0</v>
      </c>
      <c r="AM46" s="102" t="b">
        <v>0</v>
      </c>
      <c r="AN46" s="102" t="b">
        <v>1</v>
      </c>
      <c r="AO46" s="102" t="b">
        <v>0</v>
      </c>
      <c r="AP46" s="102" t="s">
        <v>12930</v>
      </c>
      <c r="AQ46" s="102" t="b">
        <v>0</v>
      </c>
      <c r="AR46" s="102" t="b">
        <v>0</v>
      </c>
      <c r="AS46" s="102" t="b">
        <v>1</v>
      </c>
      <c r="AT46" s="101" t="s">
        <v>12931</v>
      </c>
      <c r="AU46" s="102" t="b">
        <v>0</v>
      </c>
      <c r="AV46" s="102" t="b">
        <v>0</v>
      </c>
      <c r="AW46" s="102" t="b">
        <v>1</v>
      </c>
      <c r="AX46" s="102" t="b">
        <v>1</v>
      </c>
      <c r="AY46" s="102" t="s">
        <v>12806</v>
      </c>
      <c r="AZ46" s="101" t="s">
        <v>12932</v>
      </c>
    </row>
    <row r="47" spans="1:52" x14ac:dyDescent="0.3">
      <c r="A47" s="98" t="s">
        <v>219</v>
      </c>
      <c r="B47" s="94"/>
      <c r="C47" s="94"/>
      <c r="D47" s="93"/>
      <c r="E47" s="77"/>
      <c r="F47" s="94"/>
      <c r="G47" s="94"/>
      <c r="H47" s="95"/>
      <c r="I47" s="96"/>
      <c r="J47" s="96"/>
      <c r="K47" s="95"/>
      <c r="L47" s="86"/>
      <c r="M47" s="91"/>
      <c r="N47" s="91"/>
      <c r="O47" s="97"/>
      <c r="P47" s="90"/>
      <c r="Q47" s="90"/>
      <c r="R47" s="99"/>
      <c r="S47" s="99"/>
      <c r="T47" s="99"/>
      <c r="U47" s="99"/>
      <c r="V47" s="89"/>
      <c r="W47" s="89"/>
      <c r="X47" s="89"/>
      <c r="Y47" s="89"/>
      <c r="Z47" s="48"/>
      <c r="AA47" s="80"/>
      <c r="AB47" s="80"/>
      <c r="AC47" s="92"/>
      <c r="AD47" s="102" t="s">
        <v>1907</v>
      </c>
      <c r="AE47" s="102">
        <v>43099.120370370372</v>
      </c>
      <c r="AF47" s="102">
        <v>0</v>
      </c>
      <c r="AG47" s="102">
        <v>1482</v>
      </c>
      <c r="AH47" s="102">
        <v>2026</v>
      </c>
      <c r="AI47" s="102">
        <v>0</v>
      </c>
      <c r="AJ47" s="102" t="b">
        <v>0</v>
      </c>
      <c r="AK47" s="102" t="b">
        <v>0</v>
      </c>
      <c r="AL47" s="102" t="b">
        <v>0</v>
      </c>
      <c r="AM47" s="102" t="b">
        <v>0</v>
      </c>
      <c r="AN47" s="102" t="b">
        <v>1</v>
      </c>
      <c r="AO47" s="102" t="b">
        <v>0</v>
      </c>
      <c r="AP47" s="102" t="s">
        <v>12933</v>
      </c>
      <c r="AQ47" s="102" t="b">
        <v>0</v>
      </c>
      <c r="AR47" s="102" t="b">
        <v>0</v>
      </c>
      <c r="AS47" s="102" t="b">
        <v>1</v>
      </c>
      <c r="AT47" s="101" t="s">
        <v>12934</v>
      </c>
      <c r="AU47" s="102" t="b">
        <v>0</v>
      </c>
      <c r="AV47" s="102" t="b">
        <v>0</v>
      </c>
      <c r="AW47" s="102" t="b">
        <v>1</v>
      </c>
      <c r="AX47" s="102" t="b">
        <v>0</v>
      </c>
      <c r="AY47" s="102" t="s">
        <v>12806</v>
      </c>
      <c r="AZ47" s="101" t="s">
        <v>12935</v>
      </c>
    </row>
    <row r="48" spans="1:52" x14ac:dyDescent="0.3">
      <c r="A48" s="98" t="s">
        <v>220</v>
      </c>
      <c r="B48" s="94"/>
      <c r="C48" s="94"/>
      <c r="D48" s="93"/>
      <c r="E48" s="77"/>
      <c r="F48" s="94"/>
      <c r="G48" s="94"/>
      <c r="H48" s="95"/>
      <c r="I48" s="96"/>
      <c r="J48" s="96"/>
      <c r="K48" s="95"/>
      <c r="L48" s="86"/>
      <c r="M48" s="91"/>
      <c r="N48" s="91"/>
      <c r="O48" s="97"/>
      <c r="P48" s="90"/>
      <c r="Q48" s="90"/>
      <c r="R48" s="99"/>
      <c r="S48" s="99"/>
      <c r="T48" s="99"/>
      <c r="U48" s="99"/>
      <c r="V48" s="89"/>
      <c r="W48" s="89"/>
      <c r="X48" s="89"/>
      <c r="Y48" s="89"/>
      <c r="Z48" s="48"/>
      <c r="AA48" s="80"/>
      <c r="AB48" s="80"/>
      <c r="AC48" s="92"/>
      <c r="AD48" s="102" t="s">
        <v>1932</v>
      </c>
      <c r="AE48" s="102">
        <v>41638.897361111114</v>
      </c>
      <c r="AF48" s="102">
        <v>0</v>
      </c>
      <c r="AG48" s="102">
        <v>457</v>
      </c>
      <c r="AH48" s="102">
        <v>3866</v>
      </c>
      <c r="AI48" s="102">
        <v>0</v>
      </c>
      <c r="AJ48" s="102" t="b">
        <v>0</v>
      </c>
      <c r="AK48" s="102" t="b">
        <v>0</v>
      </c>
      <c r="AL48" s="102" t="b">
        <v>0</v>
      </c>
      <c r="AM48" s="102" t="b">
        <v>0</v>
      </c>
      <c r="AN48" s="102" t="b">
        <v>1</v>
      </c>
      <c r="AO48" s="102" t="b">
        <v>0</v>
      </c>
      <c r="AP48" s="102" t="s">
        <v>12936</v>
      </c>
      <c r="AQ48" s="102" t="b">
        <v>0</v>
      </c>
      <c r="AR48" s="102" t="b">
        <v>0</v>
      </c>
      <c r="AS48" s="102" t="b">
        <v>0</v>
      </c>
      <c r="AT48" s="101" t="s">
        <v>12937</v>
      </c>
      <c r="AU48" s="102" t="b">
        <v>0</v>
      </c>
      <c r="AV48" s="102" t="b">
        <v>0</v>
      </c>
      <c r="AW48" s="102" t="b">
        <v>1</v>
      </c>
      <c r="AX48" s="102" t="b">
        <v>1</v>
      </c>
      <c r="AY48" s="102" t="s">
        <v>12806</v>
      </c>
      <c r="AZ48" s="101" t="s">
        <v>12938</v>
      </c>
    </row>
    <row r="49" spans="1:52" x14ac:dyDescent="0.3">
      <c r="A49" s="98" t="s">
        <v>221</v>
      </c>
      <c r="B49" s="94"/>
      <c r="C49" s="94"/>
      <c r="D49" s="93"/>
      <c r="E49" s="77"/>
      <c r="F49" s="94"/>
      <c r="G49" s="94"/>
      <c r="H49" s="95"/>
      <c r="I49" s="96"/>
      <c r="J49" s="96"/>
      <c r="K49" s="95"/>
      <c r="L49" s="86"/>
      <c r="M49" s="91"/>
      <c r="N49" s="91"/>
      <c r="O49" s="97"/>
      <c r="P49" s="90"/>
      <c r="Q49" s="90"/>
      <c r="R49" s="99"/>
      <c r="S49" s="99"/>
      <c r="T49" s="99"/>
      <c r="U49" s="99"/>
      <c r="V49" s="89"/>
      <c r="W49" s="89"/>
      <c r="X49" s="89"/>
      <c r="Y49" s="89"/>
      <c r="Z49" s="48"/>
      <c r="AA49" s="80"/>
      <c r="AB49" s="80"/>
      <c r="AC49" s="92"/>
      <c r="AD49" s="102" t="s">
        <v>221</v>
      </c>
      <c r="AE49" s="102">
        <v>43796.484571759262</v>
      </c>
      <c r="AF49" s="102">
        <v>0</v>
      </c>
      <c r="AG49" s="102">
        <v>1</v>
      </c>
      <c r="AH49" s="102">
        <v>5348</v>
      </c>
      <c r="AI49" s="102">
        <v>0</v>
      </c>
      <c r="AJ49" s="102" t="b">
        <v>0</v>
      </c>
      <c r="AK49" s="102" t="b">
        <v>0</v>
      </c>
      <c r="AL49" s="102" t="b">
        <v>0</v>
      </c>
      <c r="AM49" s="102" t="b">
        <v>0</v>
      </c>
      <c r="AN49" s="102" t="b">
        <v>1</v>
      </c>
      <c r="AO49" s="102" t="b">
        <v>0</v>
      </c>
      <c r="AP49" s="102" t="s">
        <v>12939</v>
      </c>
      <c r="AQ49" s="102" t="b">
        <v>0</v>
      </c>
      <c r="AR49" s="102" t="b">
        <v>0</v>
      </c>
      <c r="AS49" s="102" t="b">
        <v>0</v>
      </c>
      <c r="AT49" s="101" t="s">
        <v>12940</v>
      </c>
      <c r="AU49" s="102" t="b">
        <v>0</v>
      </c>
      <c r="AV49" s="102" t="b">
        <v>0</v>
      </c>
      <c r="AW49" s="102" t="b">
        <v>1</v>
      </c>
      <c r="AX49" s="102" t="b">
        <v>1</v>
      </c>
      <c r="AY49" s="102" t="s">
        <v>12806</v>
      </c>
      <c r="AZ49" s="101" t="s">
        <v>12941</v>
      </c>
    </row>
    <row r="50" spans="1:52" x14ac:dyDescent="0.3">
      <c r="A50" s="98" t="s">
        <v>222</v>
      </c>
      <c r="B50" s="94"/>
      <c r="C50" s="94"/>
      <c r="D50" s="93"/>
      <c r="E50" s="77"/>
      <c r="F50" s="94"/>
      <c r="G50" s="94"/>
      <c r="H50" s="95"/>
      <c r="I50" s="96"/>
      <c r="J50" s="96"/>
      <c r="K50" s="95"/>
      <c r="L50" s="86"/>
      <c r="M50" s="91"/>
      <c r="N50" s="91"/>
      <c r="O50" s="97"/>
      <c r="P50" s="90"/>
      <c r="Q50" s="90"/>
      <c r="R50" s="99"/>
      <c r="S50" s="99"/>
      <c r="T50" s="99"/>
      <c r="U50" s="99"/>
      <c r="V50" s="89"/>
      <c r="W50" s="89"/>
      <c r="X50" s="89"/>
      <c r="Y50" s="89"/>
      <c r="Z50" s="48"/>
      <c r="AA50" s="80"/>
      <c r="AB50" s="80"/>
      <c r="AC50" s="92"/>
      <c r="AD50" s="102" t="s">
        <v>222</v>
      </c>
      <c r="AE50" s="102">
        <v>40429.518564814818</v>
      </c>
      <c r="AF50" s="102">
        <v>0</v>
      </c>
      <c r="AG50" s="102">
        <v>679</v>
      </c>
      <c r="AH50" s="102">
        <v>23936</v>
      </c>
      <c r="AI50" s="102">
        <v>0</v>
      </c>
      <c r="AJ50" s="102" t="b">
        <v>0</v>
      </c>
      <c r="AK50" s="102" t="b">
        <v>0</v>
      </c>
      <c r="AL50" s="102" t="b">
        <v>0</v>
      </c>
      <c r="AM50" s="102" t="b">
        <v>0</v>
      </c>
      <c r="AN50" s="102" t="b">
        <v>1</v>
      </c>
      <c r="AO50" s="102" t="b">
        <v>0</v>
      </c>
      <c r="AP50" s="102" t="s">
        <v>12942</v>
      </c>
      <c r="AQ50" s="102" t="b">
        <v>0</v>
      </c>
      <c r="AR50" s="102" t="b">
        <v>0</v>
      </c>
      <c r="AS50" s="102" t="b">
        <v>0</v>
      </c>
      <c r="AT50" s="101" t="s">
        <v>12943</v>
      </c>
      <c r="AU50" s="102" t="b">
        <v>0</v>
      </c>
      <c r="AV50" s="102" t="b">
        <v>0</v>
      </c>
      <c r="AW50" s="102" t="b">
        <v>1</v>
      </c>
      <c r="AX50" s="102" t="b">
        <v>1</v>
      </c>
      <c r="AY50" s="102" t="s">
        <v>12806</v>
      </c>
      <c r="AZ50" s="101" t="s">
        <v>12944</v>
      </c>
    </row>
    <row r="51" spans="1:52" x14ac:dyDescent="0.3">
      <c r="A51" s="98" t="s">
        <v>223</v>
      </c>
      <c r="B51" s="94"/>
      <c r="C51" s="94"/>
      <c r="D51" s="93"/>
      <c r="E51" s="77"/>
      <c r="F51" s="94"/>
      <c r="G51" s="94"/>
      <c r="H51" s="95"/>
      <c r="I51" s="96"/>
      <c r="J51" s="96"/>
      <c r="K51" s="95"/>
      <c r="L51" s="86"/>
      <c r="M51" s="91"/>
      <c r="N51" s="91"/>
      <c r="O51" s="97"/>
      <c r="P51" s="90"/>
      <c r="Q51" s="90"/>
      <c r="R51" s="99"/>
      <c r="S51" s="99"/>
      <c r="T51" s="99"/>
      <c r="U51" s="99"/>
      <c r="V51" s="89"/>
      <c r="W51" s="89"/>
      <c r="X51" s="89"/>
      <c r="Y51" s="89"/>
      <c r="Z51" s="48"/>
      <c r="AA51" s="80"/>
      <c r="AB51" s="80"/>
      <c r="AC51" s="92"/>
      <c r="AD51" s="102" t="s">
        <v>223</v>
      </c>
      <c r="AE51" s="102">
        <v>41410.132361111115</v>
      </c>
      <c r="AF51" s="102">
        <v>0</v>
      </c>
      <c r="AG51" s="102">
        <v>893</v>
      </c>
      <c r="AH51" s="102">
        <v>63744</v>
      </c>
      <c r="AI51" s="102">
        <v>0</v>
      </c>
      <c r="AJ51" s="102" t="b">
        <v>0</v>
      </c>
      <c r="AK51" s="102" t="b">
        <v>0</v>
      </c>
      <c r="AL51" s="102" t="b">
        <v>0</v>
      </c>
      <c r="AM51" s="102" t="b">
        <v>0</v>
      </c>
      <c r="AN51" s="102" t="b">
        <v>1</v>
      </c>
      <c r="AO51" s="102" t="b">
        <v>0</v>
      </c>
      <c r="AP51" s="102" t="s">
        <v>12945</v>
      </c>
      <c r="AQ51" s="102" t="b">
        <v>0</v>
      </c>
      <c r="AR51" s="102" t="b">
        <v>0</v>
      </c>
      <c r="AS51" s="102" t="b">
        <v>0</v>
      </c>
      <c r="AT51" s="101" t="s">
        <v>12946</v>
      </c>
      <c r="AU51" s="102" t="b">
        <v>0</v>
      </c>
      <c r="AV51" s="102" t="b">
        <v>0</v>
      </c>
      <c r="AW51" s="102" t="b">
        <v>1</v>
      </c>
      <c r="AX51" s="102" t="b">
        <v>1</v>
      </c>
      <c r="AY51" s="102" t="s">
        <v>12806</v>
      </c>
      <c r="AZ51" s="101" t="s">
        <v>12947</v>
      </c>
    </row>
    <row r="52" spans="1:52" x14ac:dyDescent="0.3">
      <c r="A52" s="98" t="s">
        <v>224</v>
      </c>
      <c r="B52" s="94"/>
      <c r="C52" s="94"/>
      <c r="D52" s="93"/>
      <c r="E52" s="77"/>
      <c r="F52" s="94"/>
      <c r="G52" s="94"/>
      <c r="H52" s="95"/>
      <c r="I52" s="96"/>
      <c r="J52" s="96"/>
      <c r="K52" s="95"/>
      <c r="L52" s="86"/>
      <c r="M52" s="91"/>
      <c r="N52" s="91"/>
      <c r="O52" s="97"/>
      <c r="P52" s="90"/>
      <c r="Q52" s="90"/>
      <c r="R52" s="99"/>
      <c r="S52" s="99"/>
      <c r="T52" s="99"/>
      <c r="U52" s="99"/>
      <c r="V52" s="89"/>
      <c r="W52" s="89"/>
      <c r="X52" s="89"/>
      <c r="Y52" s="89"/>
      <c r="Z52" s="48"/>
      <c r="AA52" s="80"/>
      <c r="AB52" s="80"/>
      <c r="AC52" s="92"/>
      <c r="AD52" s="102" t="s">
        <v>1958</v>
      </c>
      <c r="AE52" s="102">
        <v>40788.592650462961</v>
      </c>
      <c r="AF52" s="102">
        <v>0</v>
      </c>
      <c r="AG52" s="102">
        <v>15780</v>
      </c>
      <c r="AH52" s="102">
        <v>27210</v>
      </c>
      <c r="AI52" s="102">
        <v>0</v>
      </c>
      <c r="AJ52" s="102" t="b">
        <v>0</v>
      </c>
      <c r="AK52" s="102" t="b">
        <v>0</v>
      </c>
      <c r="AL52" s="102" t="b">
        <v>0</v>
      </c>
      <c r="AM52" s="102" t="b">
        <v>0</v>
      </c>
      <c r="AN52" s="102" t="b">
        <v>1</v>
      </c>
      <c r="AO52" s="102" t="b">
        <v>0</v>
      </c>
      <c r="AP52" s="102" t="s">
        <v>12948</v>
      </c>
      <c r="AQ52" s="102" t="b">
        <v>0</v>
      </c>
      <c r="AR52" s="102" t="b">
        <v>0</v>
      </c>
      <c r="AS52" s="102" t="b">
        <v>1</v>
      </c>
      <c r="AT52" s="101" t="s">
        <v>12836</v>
      </c>
      <c r="AU52" s="102" t="b">
        <v>0</v>
      </c>
      <c r="AV52" s="102" t="b">
        <v>0</v>
      </c>
      <c r="AW52" s="102" t="b">
        <v>1</v>
      </c>
      <c r="AX52" s="102" t="b">
        <v>1</v>
      </c>
      <c r="AY52" s="102" t="s">
        <v>12806</v>
      </c>
      <c r="AZ52" s="101" t="s">
        <v>12949</v>
      </c>
    </row>
    <row r="53" spans="1:52" x14ac:dyDescent="0.3">
      <c r="A53" s="98" t="s">
        <v>225</v>
      </c>
      <c r="B53" s="94"/>
      <c r="C53" s="94"/>
      <c r="D53" s="93"/>
      <c r="E53" s="77"/>
      <c r="F53" s="94"/>
      <c r="G53" s="94"/>
      <c r="H53" s="95"/>
      <c r="I53" s="96"/>
      <c r="J53" s="96"/>
      <c r="K53" s="95"/>
      <c r="L53" s="86"/>
      <c r="M53" s="91"/>
      <c r="N53" s="91"/>
      <c r="O53" s="97"/>
      <c r="P53" s="90"/>
      <c r="Q53" s="90"/>
      <c r="R53" s="99"/>
      <c r="S53" s="99"/>
      <c r="T53" s="99"/>
      <c r="U53" s="99"/>
      <c r="V53" s="89"/>
      <c r="W53" s="89"/>
      <c r="X53" s="89"/>
      <c r="Y53" s="89"/>
      <c r="Z53" s="48"/>
      <c r="AA53" s="80"/>
      <c r="AB53" s="80"/>
      <c r="AC53" s="92"/>
      <c r="AD53" s="102" t="s">
        <v>1962</v>
      </c>
      <c r="AE53" s="102">
        <v>40599.910451388889</v>
      </c>
      <c r="AF53" s="102">
        <v>0</v>
      </c>
      <c r="AG53" s="102">
        <v>6563</v>
      </c>
      <c r="AH53" s="102">
        <v>12899</v>
      </c>
      <c r="AI53" s="102">
        <v>0</v>
      </c>
      <c r="AJ53" s="102" t="b">
        <v>0</v>
      </c>
      <c r="AK53" s="102" t="b">
        <v>0</v>
      </c>
      <c r="AL53" s="102" t="b">
        <v>0</v>
      </c>
      <c r="AM53" s="102" t="b">
        <v>0</v>
      </c>
      <c r="AN53" s="102" t="b">
        <v>1</v>
      </c>
      <c r="AO53" s="102" t="b">
        <v>0</v>
      </c>
      <c r="AP53" s="102" t="s">
        <v>12950</v>
      </c>
      <c r="AQ53" s="102" t="b">
        <v>0</v>
      </c>
      <c r="AR53" s="102" t="b">
        <v>0</v>
      </c>
      <c r="AS53" s="102" t="b">
        <v>1</v>
      </c>
      <c r="AT53" s="101" t="s">
        <v>12815</v>
      </c>
      <c r="AU53" s="102" t="b">
        <v>0</v>
      </c>
      <c r="AV53" s="102" t="b">
        <v>0</v>
      </c>
      <c r="AW53" s="102" t="b">
        <v>1</v>
      </c>
      <c r="AX53" s="102" t="b">
        <v>1</v>
      </c>
      <c r="AY53" s="102" t="s">
        <v>12806</v>
      </c>
      <c r="AZ53" s="101" t="s">
        <v>12951</v>
      </c>
    </row>
    <row r="54" spans="1:52" x14ac:dyDescent="0.3">
      <c r="A54" s="98" t="s">
        <v>226</v>
      </c>
      <c r="B54" s="94"/>
      <c r="C54" s="94"/>
      <c r="D54" s="93"/>
      <c r="E54" s="77"/>
      <c r="F54" s="94"/>
      <c r="G54" s="94"/>
      <c r="H54" s="95"/>
      <c r="I54" s="96"/>
      <c r="J54" s="96"/>
      <c r="K54" s="95"/>
      <c r="L54" s="86"/>
      <c r="M54" s="91"/>
      <c r="N54" s="91"/>
      <c r="O54" s="97"/>
      <c r="P54" s="90"/>
      <c r="Q54" s="90"/>
      <c r="R54" s="99"/>
      <c r="S54" s="99"/>
      <c r="T54" s="99"/>
      <c r="U54" s="99"/>
      <c r="V54" s="89"/>
      <c r="W54" s="89"/>
      <c r="X54" s="89"/>
      <c r="Y54" s="89"/>
      <c r="Z54" s="48"/>
      <c r="AA54" s="80"/>
      <c r="AB54" s="80"/>
      <c r="AC54" s="92"/>
      <c r="AD54" s="102" t="s">
        <v>1967</v>
      </c>
      <c r="AE54" s="102">
        <v>41146.818414351852</v>
      </c>
      <c r="AF54" s="102">
        <v>0</v>
      </c>
      <c r="AG54" s="102">
        <v>4754</v>
      </c>
      <c r="AH54" s="102">
        <v>60063</v>
      </c>
      <c r="AI54" s="102">
        <v>0</v>
      </c>
      <c r="AJ54" s="102" t="b">
        <v>0</v>
      </c>
      <c r="AK54" s="102" t="b">
        <v>0</v>
      </c>
      <c r="AL54" s="102" t="b">
        <v>0</v>
      </c>
      <c r="AM54" s="102" t="b">
        <v>0</v>
      </c>
      <c r="AN54" s="102" t="b">
        <v>1</v>
      </c>
      <c r="AO54" s="102" t="b">
        <v>0</v>
      </c>
      <c r="AP54" s="102" t="s">
        <v>12952</v>
      </c>
      <c r="AQ54" s="102" t="b">
        <v>0</v>
      </c>
      <c r="AR54" s="102" t="b">
        <v>0</v>
      </c>
      <c r="AS54" s="102" t="b">
        <v>1</v>
      </c>
      <c r="AT54" s="101" t="s">
        <v>12934</v>
      </c>
      <c r="AU54" s="102" t="b">
        <v>0</v>
      </c>
      <c r="AV54" s="102" t="b">
        <v>0</v>
      </c>
      <c r="AW54" s="102" t="b">
        <v>1</v>
      </c>
      <c r="AX54" s="102" t="b">
        <v>1</v>
      </c>
      <c r="AY54" s="102" t="s">
        <v>12806</v>
      </c>
      <c r="AZ54" s="101" t="s">
        <v>12953</v>
      </c>
    </row>
    <row r="55" spans="1:52" x14ac:dyDescent="0.3">
      <c r="A55" s="98" t="s">
        <v>227</v>
      </c>
      <c r="B55" s="94"/>
      <c r="C55" s="94"/>
      <c r="D55" s="93"/>
      <c r="E55" s="77"/>
      <c r="F55" s="94"/>
      <c r="G55" s="94"/>
      <c r="H55" s="95"/>
      <c r="I55" s="96"/>
      <c r="J55" s="96"/>
      <c r="K55" s="95"/>
      <c r="L55" s="86"/>
      <c r="M55" s="91"/>
      <c r="N55" s="91"/>
      <c r="O55" s="97"/>
      <c r="P55" s="90"/>
      <c r="Q55" s="90"/>
      <c r="R55" s="99"/>
      <c r="S55" s="99"/>
      <c r="T55" s="99"/>
      <c r="U55" s="99"/>
      <c r="V55" s="89"/>
      <c r="W55" s="89"/>
      <c r="X55" s="89"/>
      <c r="Y55" s="89"/>
      <c r="Z55" s="48"/>
      <c r="AA55" s="80"/>
      <c r="AB55" s="80"/>
      <c r="AC55" s="92"/>
      <c r="AD55" s="102" t="s">
        <v>227</v>
      </c>
      <c r="AE55" s="102">
        <v>43769.898182870369</v>
      </c>
      <c r="AF55" s="102">
        <v>0</v>
      </c>
      <c r="AG55" s="102">
        <v>152</v>
      </c>
      <c r="AH55" s="102">
        <v>14495</v>
      </c>
      <c r="AI55" s="102">
        <v>0</v>
      </c>
      <c r="AJ55" s="102" t="b">
        <v>0</v>
      </c>
      <c r="AK55" s="102" t="b">
        <v>0</v>
      </c>
      <c r="AL55" s="102" t="b">
        <v>0</v>
      </c>
      <c r="AM55" s="102" t="b">
        <v>0</v>
      </c>
      <c r="AN55" s="102" t="b">
        <v>1</v>
      </c>
      <c r="AO55" s="102" t="b">
        <v>0</v>
      </c>
      <c r="AP55" s="102" t="s">
        <v>12954</v>
      </c>
      <c r="AQ55" s="102" t="b">
        <v>0</v>
      </c>
      <c r="AR55" s="102" t="b">
        <v>0</v>
      </c>
      <c r="AS55" s="102" t="b">
        <v>0</v>
      </c>
      <c r="AT55" s="101" t="s">
        <v>12955</v>
      </c>
      <c r="AU55" s="102" t="b">
        <v>0</v>
      </c>
      <c r="AV55" s="102" t="b">
        <v>0</v>
      </c>
      <c r="AW55" s="102" t="b">
        <v>1</v>
      </c>
      <c r="AX55" s="102" t="b">
        <v>1</v>
      </c>
      <c r="AY55" s="102" t="s">
        <v>12806</v>
      </c>
      <c r="AZ55" s="101" t="s">
        <v>12956</v>
      </c>
    </row>
    <row r="56" spans="1:52" x14ac:dyDescent="0.3">
      <c r="A56" s="98" t="s">
        <v>228</v>
      </c>
      <c r="B56" s="94"/>
      <c r="C56" s="94"/>
      <c r="D56" s="93"/>
      <c r="E56" s="77"/>
      <c r="F56" s="94"/>
      <c r="G56" s="94"/>
      <c r="H56" s="95"/>
      <c r="I56" s="96"/>
      <c r="J56" s="96"/>
      <c r="K56" s="95"/>
      <c r="L56" s="86"/>
      <c r="M56" s="91"/>
      <c r="N56" s="91"/>
      <c r="O56" s="97"/>
      <c r="P56" s="90"/>
      <c r="Q56" s="90"/>
      <c r="R56" s="99"/>
      <c r="S56" s="99"/>
      <c r="T56" s="99"/>
      <c r="U56" s="99"/>
      <c r="V56" s="89"/>
      <c r="W56" s="89"/>
      <c r="X56" s="89"/>
      <c r="Y56" s="89"/>
      <c r="Z56" s="48"/>
      <c r="AA56" s="80"/>
      <c r="AB56" s="80"/>
      <c r="AC56" s="92"/>
      <c r="AD56" s="102" t="s">
        <v>1976</v>
      </c>
      <c r="AE56" s="102">
        <v>42649.552187499998</v>
      </c>
      <c r="AF56" s="102">
        <v>0</v>
      </c>
      <c r="AG56" s="102">
        <v>882</v>
      </c>
      <c r="AH56" s="102">
        <v>6249</v>
      </c>
      <c r="AI56" s="102">
        <v>0</v>
      </c>
      <c r="AJ56" s="102" t="b">
        <v>0</v>
      </c>
      <c r="AK56" s="102" t="b">
        <v>0</v>
      </c>
      <c r="AL56" s="102" t="b">
        <v>0</v>
      </c>
      <c r="AM56" s="102" t="b">
        <v>0</v>
      </c>
      <c r="AN56" s="102" t="b">
        <v>1</v>
      </c>
      <c r="AO56" s="102" t="b">
        <v>0</v>
      </c>
      <c r="AP56" s="102" t="s">
        <v>12957</v>
      </c>
      <c r="AQ56" s="102" t="b">
        <v>0</v>
      </c>
      <c r="AR56" s="102" t="b">
        <v>0</v>
      </c>
      <c r="AS56" s="102" t="b">
        <v>0</v>
      </c>
      <c r="AT56" s="101" t="s">
        <v>12958</v>
      </c>
      <c r="AU56" s="102" t="b">
        <v>0</v>
      </c>
      <c r="AV56" s="102" t="b">
        <v>0</v>
      </c>
      <c r="AW56" s="102" t="b">
        <v>1</v>
      </c>
      <c r="AX56" s="102" t="b">
        <v>1</v>
      </c>
      <c r="AY56" s="102" t="s">
        <v>12806</v>
      </c>
      <c r="AZ56" s="101" t="s">
        <v>12959</v>
      </c>
    </row>
    <row r="57" spans="1:52" x14ac:dyDescent="0.3">
      <c r="A57" s="98" t="s">
        <v>229</v>
      </c>
      <c r="B57" s="94"/>
      <c r="C57" s="94"/>
      <c r="D57" s="93"/>
      <c r="E57" s="77"/>
      <c r="F57" s="94"/>
      <c r="G57" s="94"/>
      <c r="H57" s="95"/>
      <c r="I57" s="96"/>
      <c r="J57" s="96"/>
      <c r="K57" s="95"/>
      <c r="L57" s="86"/>
      <c r="M57" s="91"/>
      <c r="N57" s="91"/>
      <c r="O57" s="97"/>
      <c r="P57" s="90"/>
      <c r="Q57" s="90"/>
      <c r="R57" s="99"/>
      <c r="S57" s="99"/>
      <c r="T57" s="99"/>
      <c r="U57" s="99"/>
      <c r="V57" s="89"/>
      <c r="W57" s="89"/>
      <c r="X57" s="89"/>
      <c r="Y57" s="89"/>
      <c r="Z57" s="48"/>
      <c r="AA57" s="80"/>
      <c r="AB57" s="80"/>
      <c r="AC57" s="92"/>
      <c r="AD57" s="102" t="s">
        <v>229</v>
      </c>
      <c r="AE57" s="102">
        <v>43742.736793981479</v>
      </c>
      <c r="AF57" s="102">
        <v>0</v>
      </c>
      <c r="AG57" s="102">
        <v>9</v>
      </c>
      <c r="AH57" s="102">
        <v>519</v>
      </c>
      <c r="AI57" s="102">
        <v>0</v>
      </c>
      <c r="AJ57" s="102" t="b">
        <v>0</v>
      </c>
      <c r="AK57" s="102" t="b">
        <v>0</v>
      </c>
      <c r="AL57" s="102" t="b">
        <v>0</v>
      </c>
      <c r="AM57" s="102" t="b">
        <v>0</v>
      </c>
      <c r="AN57" s="102" t="b">
        <v>1</v>
      </c>
      <c r="AO57" s="102" t="b">
        <v>0</v>
      </c>
      <c r="AP57" s="102" t="s">
        <v>12960</v>
      </c>
      <c r="AQ57" s="102" t="b">
        <v>0</v>
      </c>
      <c r="AR57" s="102" t="b">
        <v>0</v>
      </c>
      <c r="AS57" s="102" t="b">
        <v>0</v>
      </c>
      <c r="AT57" s="101" t="s">
        <v>12876</v>
      </c>
      <c r="AU57" s="102" t="b">
        <v>0</v>
      </c>
      <c r="AV57" s="102" t="b">
        <v>0</v>
      </c>
      <c r="AW57" s="102" t="b">
        <v>1</v>
      </c>
      <c r="AX57" s="102" t="b">
        <v>0</v>
      </c>
      <c r="AY57" s="102" t="s">
        <v>12806</v>
      </c>
      <c r="AZ57" s="101" t="s">
        <v>12961</v>
      </c>
    </row>
    <row r="58" spans="1:52" x14ac:dyDescent="0.3">
      <c r="A58" s="98" t="s">
        <v>230</v>
      </c>
      <c r="B58" s="94"/>
      <c r="C58" s="94"/>
      <c r="D58" s="93"/>
      <c r="E58" s="77"/>
      <c r="F58" s="94"/>
      <c r="G58" s="94"/>
      <c r="H58" s="95"/>
      <c r="I58" s="96"/>
      <c r="J58" s="96"/>
      <c r="K58" s="95"/>
      <c r="L58" s="86"/>
      <c r="M58" s="91"/>
      <c r="N58" s="91"/>
      <c r="O58" s="97"/>
      <c r="P58" s="90"/>
      <c r="Q58" s="90"/>
      <c r="R58" s="99"/>
      <c r="S58" s="99"/>
      <c r="T58" s="99"/>
      <c r="U58" s="99"/>
      <c r="V58" s="89"/>
      <c r="W58" s="89"/>
      <c r="X58" s="89"/>
      <c r="Y58" s="89"/>
      <c r="Z58" s="48"/>
      <c r="AA58" s="80"/>
      <c r="AB58" s="80"/>
      <c r="AC58" s="92"/>
      <c r="AD58" s="102" t="s">
        <v>230</v>
      </c>
      <c r="AE58" s="102">
        <v>43616.007777777777</v>
      </c>
      <c r="AF58" s="102">
        <v>0</v>
      </c>
      <c r="AG58" s="102">
        <v>500</v>
      </c>
      <c r="AH58" s="102">
        <v>5640</v>
      </c>
      <c r="AI58" s="102">
        <v>0</v>
      </c>
      <c r="AJ58" s="102" t="b">
        <v>0</v>
      </c>
      <c r="AK58" s="102" t="b">
        <v>0</v>
      </c>
      <c r="AL58" s="102" t="b">
        <v>0</v>
      </c>
      <c r="AM58" s="102" t="b">
        <v>0</v>
      </c>
      <c r="AN58" s="102" t="b">
        <v>1</v>
      </c>
      <c r="AO58" s="102" t="b">
        <v>0</v>
      </c>
      <c r="AP58" s="102" t="s">
        <v>12962</v>
      </c>
      <c r="AQ58" s="102" t="b">
        <v>0</v>
      </c>
      <c r="AR58" s="102" t="b">
        <v>0</v>
      </c>
      <c r="AS58" s="102" t="b">
        <v>0</v>
      </c>
      <c r="AT58" s="101" t="s">
        <v>12963</v>
      </c>
      <c r="AU58" s="102" t="b">
        <v>0</v>
      </c>
      <c r="AV58" s="102" t="b">
        <v>0</v>
      </c>
      <c r="AW58" s="102" t="b">
        <v>1</v>
      </c>
      <c r="AX58" s="102" t="b">
        <v>1</v>
      </c>
      <c r="AY58" s="102" t="s">
        <v>12806</v>
      </c>
      <c r="AZ58" s="101" t="s">
        <v>12964</v>
      </c>
    </row>
    <row r="59" spans="1:52" x14ac:dyDescent="0.3">
      <c r="A59" s="98" t="s">
        <v>231</v>
      </c>
      <c r="B59" s="94"/>
      <c r="C59" s="94"/>
      <c r="D59" s="93"/>
      <c r="E59" s="77"/>
      <c r="F59" s="94"/>
      <c r="G59" s="94"/>
      <c r="H59" s="95"/>
      <c r="I59" s="96"/>
      <c r="J59" s="96"/>
      <c r="K59" s="95"/>
      <c r="L59" s="86"/>
      <c r="M59" s="91"/>
      <c r="N59" s="91"/>
      <c r="O59" s="97"/>
      <c r="P59" s="90"/>
      <c r="Q59" s="90"/>
      <c r="R59" s="99"/>
      <c r="S59" s="99"/>
      <c r="T59" s="99"/>
      <c r="U59" s="99"/>
      <c r="V59" s="89"/>
      <c r="W59" s="89"/>
      <c r="X59" s="89"/>
      <c r="Y59" s="89"/>
      <c r="Z59" s="48"/>
      <c r="AA59" s="80"/>
      <c r="AB59" s="80"/>
      <c r="AC59" s="92"/>
      <c r="AD59" s="102" t="s">
        <v>2002</v>
      </c>
      <c r="AE59" s="102">
        <v>41614.176504629628</v>
      </c>
      <c r="AF59" s="102">
        <v>0</v>
      </c>
      <c r="AG59" s="102">
        <v>71890</v>
      </c>
      <c r="AH59" s="102">
        <v>278491</v>
      </c>
      <c r="AI59" s="102">
        <v>0</v>
      </c>
      <c r="AJ59" s="102" t="b">
        <v>0</v>
      </c>
      <c r="AK59" s="102" t="b">
        <v>0</v>
      </c>
      <c r="AL59" s="102" t="b">
        <v>0</v>
      </c>
      <c r="AM59" s="102" t="b">
        <v>0</v>
      </c>
      <c r="AN59" s="102" t="b">
        <v>1</v>
      </c>
      <c r="AO59" s="102" t="b">
        <v>0</v>
      </c>
      <c r="AP59" s="102" t="s">
        <v>12965</v>
      </c>
      <c r="AQ59" s="102" t="b">
        <v>0</v>
      </c>
      <c r="AR59" s="102" t="b">
        <v>0</v>
      </c>
      <c r="AS59" s="102" t="b">
        <v>1</v>
      </c>
      <c r="AT59" s="101" t="s">
        <v>12966</v>
      </c>
      <c r="AU59" s="102" t="b">
        <v>0</v>
      </c>
      <c r="AV59" s="102" t="b">
        <v>0</v>
      </c>
      <c r="AW59" s="102" t="b">
        <v>1</v>
      </c>
      <c r="AX59" s="102" t="b">
        <v>1</v>
      </c>
      <c r="AY59" s="102" t="s">
        <v>12806</v>
      </c>
      <c r="AZ59" s="101" t="s">
        <v>12967</v>
      </c>
    </row>
    <row r="60" spans="1:52" x14ac:dyDescent="0.3">
      <c r="A60" s="98" t="s">
        <v>232</v>
      </c>
      <c r="B60" s="94"/>
      <c r="C60" s="94"/>
      <c r="D60" s="93"/>
      <c r="E60" s="77"/>
      <c r="F60" s="94"/>
      <c r="G60" s="94"/>
      <c r="H60" s="95"/>
      <c r="I60" s="96"/>
      <c r="J60" s="96"/>
      <c r="K60" s="95"/>
      <c r="L60" s="86"/>
      <c r="M60" s="91"/>
      <c r="N60" s="91"/>
      <c r="O60" s="97"/>
      <c r="P60" s="90"/>
      <c r="Q60" s="90"/>
      <c r="R60" s="99"/>
      <c r="S60" s="99"/>
      <c r="T60" s="99"/>
      <c r="U60" s="99"/>
      <c r="V60" s="89"/>
      <c r="W60" s="89"/>
      <c r="X60" s="89"/>
      <c r="Y60" s="89"/>
      <c r="Z60" s="48"/>
      <c r="AA60" s="80"/>
      <c r="AB60" s="80"/>
      <c r="AC60" s="92"/>
      <c r="AD60" s="102" t="s">
        <v>232</v>
      </c>
      <c r="AE60" s="102">
        <v>41847.601493055554</v>
      </c>
      <c r="AF60" s="102">
        <v>0</v>
      </c>
      <c r="AG60" s="102">
        <v>73</v>
      </c>
      <c r="AH60" s="102">
        <v>21436</v>
      </c>
      <c r="AI60" s="102">
        <v>0</v>
      </c>
      <c r="AJ60" s="102" t="b">
        <v>0</v>
      </c>
      <c r="AK60" s="102" t="b">
        <v>0</v>
      </c>
      <c r="AL60" s="102" t="b">
        <v>0</v>
      </c>
      <c r="AM60" s="102" t="b">
        <v>0</v>
      </c>
      <c r="AN60" s="102" t="b">
        <v>1</v>
      </c>
      <c r="AO60" s="102" t="b">
        <v>0</v>
      </c>
      <c r="AP60" s="102" t="s">
        <v>12968</v>
      </c>
      <c r="AQ60" s="102" t="b">
        <v>0</v>
      </c>
      <c r="AR60" s="102" t="b">
        <v>0</v>
      </c>
      <c r="AS60" s="102" t="b">
        <v>0</v>
      </c>
      <c r="AT60" s="101" t="s">
        <v>12876</v>
      </c>
      <c r="AU60" s="102" t="b">
        <v>0</v>
      </c>
      <c r="AV60" s="102" t="b">
        <v>0</v>
      </c>
      <c r="AW60" s="102" t="b">
        <v>1</v>
      </c>
      <c r="AX60" s="102" t="b">
        <v>1</v>
      </c>
      <c r="AY60" s="102" t="s">
        <v>12806</v>
      </c>
      <c r="AZ60" s="101" t="s">
        <v>12969</v>
      </c>
    </row>
    <row r="61" spans="1:52" x14ac:dyDescent="0.3">
      <c r="A61" s="98" t="s">
        <v>233</v>
      </c>
      <c r="B61" s="94"/>
      <c r="C61" s="94"/>
      <c r="D61" s="93"/>
      <c r="E61" s="77"/>
      <c r="F61" s="94"/>
      <c r="G61" s="94"/>
      <c r="H61" s="95"/>
      <c r="I61" s="96"/>
      <c r="J61" s="96"/>
      <c r="K61" s="95"/>
      <c r="L61" s="86"/>
      <c r="M61" s="91"/>
      <c r="N61" s="91"/>
      <c r="O61" s="97"/>
      <c r="P61" s="90"/>
      <c r="Q61" s="90"/>
      <c r="R61" s="99"/>
      <c r="S61" s="99"/>
      <c r="T61" s="99"/>
      <c r="U61" s="99"/>
      <c r="V61" s="89"/>
      <c r="W61" s="89"/>
      <c r="X61" s="89"/>
      <c r="Y61" s="89"/>
      <c r="Z61" s="48"/>
      <c r="AA61" s="80"/>
      <c r="AB61" s="80"/>
      <c r="AC61" s="92"/>
      <c r="AD61" s="102" t="s">
        <v>233</v>
      </c>
      <c r="AE61" s="102">
        <v>39173.940023148149</v>
      </c>
      <c r="AF61" s="102">
        <v>0</v>
      </c>
      <c r="AG61" s="102">
        <v>22477</v>
      </c>
      <c r="AH61" s="102">
        <v>108094</v>
      </c>
      <c r="AI61" s="102">
        <v>0</v>
      </c>
      <c r="AJ61" s="102" t="b">
        <v>0</v>
      </c>
      <c r="AK61" s="102" t="b">
        <v>0</v>
      </c>
      <c r="AL61" s="102" t="b">
        <v>0</v>
      </c>
      <c r="AM61" s="102" t="b">
        <v>0</v>
      </c>
      <c r="AN61" s="102" t="b">
        <v>1</v>
      </c>
      <c r="AO61" s="102" t="b">
        <v>0</v>
      </c>
      <c r="AP61" s="102" t="s">
        <v>12970</v>
      </c>
      <c r="AQ61" s="102" t="b">
        <v>0</v>
      </c>
      <c r="AR61" s="102" t="b">
        <v>0</v>
      </c>
      <c r="AS61" s="102" t="b">
        <v>1</v>
      </c>
      <c r="AT61" s="101" t="s">
        <v>12821</v>
      </c>
      <c r="AU61" s="102" t="b">
        <v>0</v>
      </c>
      <c r="AV61" s="102" t="b">
        <v>0</v>
      </c>
      <c r="AW61" s="102" t="b">
        <v>1</v>
      </c>
      <c r="AX61" s="102" t="b">
        <v>1</v>
      </c>
      <c r="AY61" s="102" t="s">
        <v>12806</v>
      </c>
      <c r="AZ61" s="101" t="s">
        <v>12971</v>
      </c>
    </row>
    <row r="62" spans="1:52" x14ac:dyDescent="0.3">
      <c r="A62" s="98" t="s">
        <v>234</v>
      </c>
      <c r="B62" s="94"/>
      <c r="C62" s="94"/>
      <c r="D62" s="93"/>
      <c r="E62" s="77"/>
      <c r="F62" s="94"/>
      <c r="G62" s="94"/>
      <c r="H62" s="95"/>
      <c r="I62" s="96"/>
      <c r="J62" s="96"/>
      <c r="K62" s="95"/>
      <c r="L62" s="86"/>
      <c r="M62" s="91"/>
      <c r="N62" s="91"/>
      <c r="O62" s="97"/>
      <c r="P62" s="90"/>
      <c r="Q62" s="90"/>
      <c r="R62" s="99"/>
      <c r="S62" s="99"/>
      <c r="T62" s="99"/>
      <c r="U62" s="99"/>
      <c r="V62" s="89"/>
      <c r="W62" s="89"/>
      <c r="X62" s="89"/>
      <c r="Y62" s="89"/>
      <c r="Z62" s="48"/>
      <c r="AA62" s="80"/>
      <c r="AB62" s="80"/>
      <c r="AC62" s="92"/>
      <c r="AD62" s="102" t="s">
        <v>2012</v>
      </c>
      <c r="AE62" s="102">
        <v>44734.875590277778</v>
      </c>
      <c r="AF62" s="102">
        <v>0</v>
      </c>
      <c r="AG62" s="102">
        <v>1</v>
      </c>
      <c r="AH62" s="102">
        <v>6065</v>
      </c>
      <c r="AI62" s="102">
        <v>0</v>
      </c>
      <c r="AJ62" s="102" t="b">
        <v>0</v>
      </c>
      <c r="AK62" s="102" t="b">
        <v>0</v>
      </c>
      <c r="AL62" s="102" t="b">
        <v>0</v>
      </c>
      <c r="AM62" s="102" t="b">
        <v>0</v>
      </c>
      <c r="AN62" s="102" t="b">
        <v>1</v>
      </c>
      <c r="AO62" s="102" t="b">
        <v>0</v>
      </c>
      <c r="AP62" s="102" t="s">
        <v>12972</v>
      </c>
      <c r="AQ62" s="102" t="b">
        <v>0</v>
      </c>
      <c r="AR62" s="102" t="b">
        <v>0</v>
      </c>
      <c r="AS62" s="102" t="b">
        <v>0</v>
      </c>
      <c r="AT62" s="101" t="s">
        <v>12973</v>
      </c>
      <c r="AU62" s="102" t="b">
        <v>0</v>
      </c>
      <c r="AV62" s="102" t="b">
        <v>0</v>
      </c>
      <c r="AW62" s="102" t="b">
        <v>1</v>
      </c>
      <c r="AX62" s="102" t="b">
        <v>0</v>
      </c>
      <c r="AY62" s="102" t="s">
        <v>12806</v>
      </c>
      <c r="AZ62" s="101" t="s">
        <v>12974</v>
      </c>
    </row>
    <row r="63" spans="1:52" x14ac:dyDescent="0.3">
      <c r="A63" s="98" t="s">
        <v>235</v>
      </c>
      <c r="B63" s="94"/>
      <c r="C63" s="94"/>
      <c r="D63" s="93"/>
      <c r="E63" s="77"/>
      <c r="F63" s="94"/>
      <c r="G63" s="94"/>
      <c r="H63" s="95"/>
      <c r="I63" s="96"/>
      <c r="J63" s="96"/>
      <c r="K63" s="95"/>
      <c r="L63" s="86"/>
      <c r="M63" s="91"/>
      <c r="N63" s="91"/>
      <c r="O63" s="97"/>
      <c r="P63" s="90"/>
      <c r="Q63" s="90"/>
      <c r="R63" s="99"/>
      <c r="S63" s="99"/>
      <c r="T63" s="99"/>
      <c r="U63" s="99"/>
      <c r="V63" s="89"/>
      <c r="W63" s="89"/>
      <c r="X63" s="89"/>
      <c r="Y63" s="89"/>
      <c r="Z63" s="48"/>
      <c r="AA63" s="80"/>
      <c r="AB63" s="80"/>
      <c r="AC63" s="92"/>
      <c r="AD63" s="102" t="s">
        <v>2019</v>
      </c>
      <c r="AE63" s="102">
        <v>43845.57707175926</v>
      </c>
      <c r="AF63" s="102">
        <v>0</v>
      </c>
      <c r="AG63" s="102">
        <v>1186</v>
      </c>
      <c r="AH63" s="102">
        <v>9691</v>
      </c>
      <c r="AI63" s="102">
        <v>0</v>
      </c>
      <c r="AJ63" s="102" t="b">
        <v>0</v>
      </c>
      <c r="AK63" s="102" t="b">
        <v>0</v>
      </c>
      <c r="AL63" s="102" t="b">
        <v>0</v>
      </c>
      <c r="AM63" s="102" t="b">
        <v>0</v>
      </c>
      <c r="AN63" s="102" t="b">
        <v>1</v>
      </c>
      <c r="AO63" s="102" t="b">
        <v>0</v>
      </c>
      <c r="AP63" s="102" t="s">
        <v>12975</v>
      </c>
      <c r="AQ63" s="102" t="b">
        <v>0</v>
      </c>
      <c r="AR63" s="102" t="b">
        <v>0</v>
      </c>
      <c r="AS63" s="102" t="b">
        <v>0</v>
      </c>
      <c r="AT63" s="101" t="s">
        <v>12976</v>
      </c>
      <c r="AU63" s="102" t="b">
        <v>0</v>
      </c>
      <c r="AV63" s="102" t="b">
        <v>0</v>
      </c>
      <c r="AW63" s="102" t="b">
        <v>1</v>
      </c>
      <c r="AX63" s="102" t="b">
        <v>1</v>
      </c>
      <c r="AY63" s="102" t="s">
        <v>12806</v>
      </c>
      <c r="AZ63" s="101" t="s">
        <v>12977</v>
      </c>
    </row>
    <row r="64" spans="1:52" x14ac:dyDescent="0.3">
      <c r="A64" s="98" t="s">
        <v>236</v>
      </c>
      <c r="B64" s="94"/>
      <c r="C64" s="94"/>
      <c r="D64" s="93"/>
      <c r="E64" s="77"/>
      <c r="F64" s="94"/>
      <c r="G64" s="94"/>
      <c r="H64" s="95"/>
      <c r="I64" s="96"/>
      <c r="J64" s="96"/>
      <c r="K64" s="95"/>
      <c r="L64" s="86"/>
      <c r="M64" s="91"/>
      <c r="N64" s="91"/>
      <c r="O64" s="97"/>
      <c r="P64" s="90"/>
      <c r="Q64" s="90"/>
      <c r="R64" s="99"/>
      <c r="S64" s="99"/>
      <c r="T64" s="99"/>
      <c r="U64" s="99"/>
      <c r="V64" s="89"/>
      <c r="W64" s="89"/>
      <c r="X64" s="89"/>
      <c r="Y64" s="89"/>
      <c r="Z64" s="48"/>
      <c r="AA64" s="80"/>
      <c r="AB64" s="80"/>
      <c r="AC64" s="92"/>
      <c r="AD64" s="102" t="s">
        <v>2032</v>
      </c>
      <c r="AE64" s="102">
        <v>44090.41914351852</v>
      </c>
      <c r="AF64" s="102">
        <v>0</v>
      </c>
      <c r="AG64" s="102">
        <v>419</v>
      </c>
      <c r="AH64" s="102">
        <v>1962</v>
      </c>
      <c r="AI64" s="102">
        <v>0</v>
      </c>
      <c r="AJ64" s="102" t="b">
        <v>0</v>
      </c>
      <c r="AK64" s="102" t="b">
        <v>0</v>
      </c>
      <c r="AL64" s="102" t="b">
        <v>0</v>
      </c>
      <c r="AM64" s="102" t="b">
        <v>0</v>
      </c>
      <c r="AN64" s="102" t="b">
        <v>1</v>
      </c>
      <c r="AO64" s="102" t="b">
        <v>0</v>
      </c>
      <c r="AP64" s="102" t="s">
        <v>12978</v>
      </c>
      <c r="AQ64" s="102" t="b">
        <v>0</v>
      </c>
      <c r="AR64" s="102" t="b">
        <v>0</v>
      </c>
      <c r="AS64" s="102" t="b">
        <v>0</v>
      </c>
      <c r="AT64" s="101" t="s">
        <v>12979</v>
      </c>
      <c r="AU64" s="102" t="b">
        <v>0</v>
      </c>
      <c r="AV64" s="102" t="b">
        <v>0</v>
      </c>
      <c r="AW64" s="102" t="b">
        <v>1</v>
      </c>
      <c r="AX64" s="102" t="b">
        <v>1</v>
      </c>
      <c r="AY64" s="102" t="s">
        <v>12806</v>
      </c>
      <c r="AZ64" s="101" t="s">
        <v>12980</v>
      </c>
    </row>
    <row r="65" spans="1:52" x14ac:dyDescent="0.3">
      <c r="A65" s="98" t="s">
        <v>237</v>
      </c>
      <c r="B65" s="94"/>
      <c r="C65" s="94"/>
      <c r="D65" s="93"/>
      <c r="E65" s="77"/>
      <c r="F65" s="94"/>
      <c r="G65" s="94"/>
      <c r="H65" s="95"/>
      <c r="I65" s="96"/>
      <c r="J65" s="96"/>
      <c r="K65" s="95"/>
      <c r="L65" s="86"/>
      <c r="M65" s="91"/>
      <c r="N65" s="91"/>
      <c r="O65" s="97"/>
      <c r="P65" s="90"/>
      <c r="Q65" s="90"/>
      <c r="R65" s="99"/>
      <c r="S65" s="99"/>
      <c r="T65" s="99"/>
      <c r="U65" s="99"/>
      <c r="V65" s="89"/>
      <c r="W65" s="89"/>
      <c r="X65" s="89"/>
      <c r="Y65" s="89"/>
      <c r="Z65" s="48"/>
      <c r="AA65" s="80"/>
      <c r="AB65" s="80"/>
      <c r="AC65" s="92"/>
      <c r="AD65" s="102" t="s">
        <v>2037</v>
      </c>
      <c r="AE65" s="102">
        <v>43118.10670138889</v>
      </c>
      <c r="AF65" s="102">
        <v>0</v>
      </c>
      <c r="AG65" s="102">
        <v>1352</v>
      </c>
      <c r="AH65" s="102">
        <v>17568</v>
      </c>
      <c r="AI65" s="102">
        <v>0</v>
      </c>
      <c r="AJ65" s="102" t="b">
        <v>0</v>
      </c>
      <c r="AK65" s="102" t="b">
        <v>0</v>
      </c>
      <c r="AL65" s="102" t="b">
        <v>0</v>
      </c>
      <c r="AM65" s="102" t="b">
        <v>0</v>
      </c>
      <c r="AN65" s="102" t="b">
        <v>1</v>
      </c>
      <c r="AO65" s="102" t="b">
        <v>0</v>
      </c>
      <c r="AP65" s="102" t="s">
        <v>12981</v>
      </c>
      <c r="AQ65" s="102" t="b">
        <v>0</v>
      </c>
      <c r="AR65" s="102" t="b">
        <v>0</v>
      </c>
      <c r="AS65" s="102" t="b">
        <v>1</v>
      </c>
      <c r="AT65" s="101" t="s">
        <v>12982</v>
      </c>
      <c r="AU65" s="102" t="b">
        <v>0</v>
      </c>
      <c r="AV65" s="102" t="b">
        <v>0</v>
      </c>
      <c r="AW65" s="102" t="b">
        <v>1</v>
      </c>
      <c r="AX65" s="102" t="b">
        <v>1</v>
      </c>
      <c r="AY65" s="102" t="s">
        <v>12806</v>
      </c>
      <c r="AZ65" s="101" t="s">
        <v>12983</v>
      </c>
    </row>
    <row r="66" spans="1:52" x14ac:dyDescent="0.3">
      <c r="A66" s="98" t="s">
        <v>238</v>
      </c>
      <c r="B66" s="94"/>
      <c r="C66" s="94"/>
      <c r="D66" s="93"/>
      <c r="E66" s="77"/>
      <c r="F66" s="94"/>
      <c r="G66" s="94"/>
      <c r="H66" s="95"/>
      <c r="I66" s="96"/>
      <c r="J66" s="96"/>
      <c r="K66" s="95"/>
      <c r="L66" s="86"/>
      <c r="M66" s="91"/>
      <c r="N66" s="91"/>
      <c r="O66" s="97"/>
      <c r="P66" s="90"/>
      <c r="Q66" s="90"/>
      <c r="R66" s="99"/>
      <c r="S66" s="99"/>
      <c r="T66" s="99"/>
      <c r="U66" s="99"/>
      <c r="V66" s="89"/>
      <c r="W66" s="89"/>
      <c r="X66" s="89"/>
      <c r="Y66" s="89"/>
      <c r="Z66" s="48"/>
      <c r="AA66" s="80"/>
      <c r="AB66" s="80"/>
      <c r="AC66" s="92"/>
      <c r="AD66" s="102" t="s">
        <v>2042</v>
      </c>
      <c r="AE66" s="102">
        <v>41955.718923611108</v>
      </c>
      <c r="AF66" s="102">
        <v>0</v>
      </c>
      <c r="AG66" s="102">
        <v>93</v>
      </c>
      <c r="AH66" s="102">
        <v>2900</v>
      </c>
      <c r="AI66" s="102">
        <v>0</v>
      </c>
      <c r="AJ66" s="102" t="b">
        <v>0</v>
      </c>
      <c r="AK66" s="102" t="b">
        <v>0</v>
      </c>
      <c r="AL66" s="102" t="b">
        <v>0</v>
      </c>
      <c r="AM66" s="102" t="b">
        <v>0</v>
      </c>
      <c r="AN66" s="102" t="b">
        <v>1</v>
      </c>
      <c r="AO66" s="102" t="b">
        <v>0</v>
      </c>
      <c r="AP66" s="102" t="s">
        <v>12984</v>
      </c>
      <c r="AQ66" s="102" t="b">
        <v>0</v>
      </c>
      <c r="AR66" s="102" t="b">
        <v>0</v>
      </c>
      <c r="AS66" s="102" t="b">
        <v>0</v>
      </c>
      <c r="AT66" s="101" t="s">
        <v>12985</v>
      </c>
      <c r="AU66" s="102" t="b">
        <v>0</v>
      </c>
      <c r="AV66" s="102" t="b">
        <v>0</v>
      </c>
      <c r="AW66" s="102" t="b">
        <v>1</v>
      </c>
      <c r="AX66" s="102" t="b">
        <v>1</v>
      </c>
      <c r="AY66" s="102" t="s">
        <v>12806</v>
      </c>
      <c r="AZ66" s="101" t="s">
        <v>12986</v>
      </c>
    </row>
    <row r="67" spans="1:52" x14ac:dyDescent="0.3">
      <c r="A67" s="98" t="s">
        <v>239</v>
      </c>
      <c r="B67" s="94"/>
      <c r="C67" s="94"/>
      <c r="D67" s="93"/>
      <c r="E67" s="77"/>
      <c r="F67" s="94"/>
      <c r="G67" s="94"/>
      <c r="H67" s="95"/>
      <c r="I67" s="96"/>
      <c r="J67" s="96"/>
      <c r="K67" s="95"/>
      <c r="L67" s="86"/>
      <c r="M67" s="91"/>
      <c r="N67" s="91"/>
      <c r="O67" s="97"/>
      <c r="P67" s="90"/>
      <c r="Q67" s="90"/>
      <c r="R67" s="99"/>
      <c r="S67" s="99"/>
      <c r="T67" s="99"/>
      <c r="U67" s="99"/>
      <c r="V67" s="89"/>
      <c r="W67" s="89"/>
      <c r="X67" s="89"/>
      <c r="Y67" s="89"/>
      <c r="Z67" s="48"/>
      <c r="AA67" s="80"/>
      <c r="AB67" s="80"/>
      <c r="AC67" s="92"/>
      <c r="AD67" s="102" t="s">
        <v>2052</v>
      </c>
      <c r="AE67" s="102">
        <v>41183.244467592594</v>
      </c>
      <c r="AF67" s="102">
        <v>0</v>
      </c>
      <c r="AG67" s="102">
        <v>14919</v>
      </c>
      <c r="AH67" s="102">
        <v>33677</v>
      </c>
      <c r="AI67" s="102">
        <v>0</v>
      </c>
      <c r="AJ67" s="102" t="b">
        <v>0</v>
      </c>
      <c r="AK67" s="102" t="b">
        <v>0</v>
      </c>
      <c r="AL67" s="102" t="b">
        <v>0</v>
      </c>
      <c r="AM67" s="102" t="b">
        <v>0</v>
      </c>
      <c r="AN67" s="102" t="b">
        <v>1</v>
      </c>
      <c r="AO67" s="102" t="b">
        <v>0</v>
      </c>
      <c r="AP67" s="102" t="s">
        <v>12987</v>
      </c>
      <c r="AQ67" s="102" t="b">
        <v>0</v>
      </c>
      <c r="AR67" s="102" t="b">
        <v>0</v>
      </c>
      <c r="AS67" s="102" t="b">
        <v>0</v>
      </c>
      <c r="AT67" s="101" t="s">
        <v>12988</v>
      </c>
      <c r="AU67" s="102" t="b">
        <v>0</v>
      </c>
      <c r="AV67" s="102" t="b">
        <v>0</v>
      </c>
      <c r="AW67" s="102" t="b">
        <v>1</v>
      </c>
      <c r="AX67" s="102" t="b">
        <v>1</v>
      </c>
      <c r="AY67" s="102" t="s">
        <v>12806</v>
      </c>
      <c r="AZ67" s="101" t="s">
        <v>12989</v>
      </c>
    </row>
    <row r="68" spans="1:52" x14ac:dyDescent="0.3">
      <c r="A68" s="98" t="s">
        <v>240</v>
      </c>
      <c r="B68" s="94"/>
      <c r="C68" s="94"/>
      <c r="D68" s="93"/>
      <c r="E68" s="77"/>
      <c r="F68" s="94"/>
      <c r="G68" s="94"/>
      <c r="H68" s="95"/>
      <c r="I68" s="96"/>
      <c r="J68" s="96"/>
      <c r="K68" s="95"/>
      <c r="L68" s="86"/>
      <c r="M68" s="91"/>
      <c r="N68" s="91"/>
      <c r="O68" s="97"/>
      <c r="P68" s="90"/>
      <c r="Q68" s="90"/>
      <c r="R68" s="99"/>
      <c r="S68" s="99"/>
      <c r="T68" s="99"/>
      <c r="U68" s="99"/>
      <c r="V68" s="89"/>
      <c r="W68" s="89"/>
      <c r="X68" s="89"/>
      <c r="Y68" s="89"/>
      <c r="Z68" s="48"/>
      <c r="AA68" s="80"/>
      <c r="AB68" s="80"/>
      <c r="AC68" s="92"/>
      <c r="AD68" s="102" t="s">
        <v>2056</v>
      </c>
      <c r="AE68" s="102">
        <v>44338.555509259262</v>
      </c>
      <c r="AF68" s="102">
        <v>0</v>
      </c>
      <c r="AG68" s="102">
        <v>52</v>
      </c>
      <c r="AH68" s="102">
        <v>638</v>
      </c>
      <c r="AI68" s="102">
        <v>0</v>
      </c>
      <c r="AJ68" s="102" t="b">
        <v>0</v>
      </c>
      <c r="AK68" s="102" t="b">
        <v>0</v>
      </c>
      <c r="AL68" s="102" t="b">
        <v>0</v>
      </c>
      <c r="AM68" s="102" t="b">
        <v>0</v>
      </c>
      <c r="AN68" s="102" t="b">
        <v>1</v>
      </c>
      <c r="AO68" s="102" t="b">
        <v>0</v>
      </c>
      <c r="AP68" s="102" t="s">
        <v>12990</v>
      </c>
      <c r="AQ68" s="102" t="b">
        <v>0</v>
      </c>
      <c r="AR68" s="102" t="b">
        <v>0</v>
      </c>
      <c r="AS68" s="102" t="b">
        <v>0</v>
      </c>
      <c r="AT68" s="101" t="s">
        <v>12991</v>
      </c>
      <c r="AU68" s="102" t="b">
        <v>0</v>
      </c>
      <c r="AV68" s="102" t="b">
        <v>0</v>
      </c>
      <c r="AW68" s="102" t="b">
        <v>1</v>
      </c>
      <c r="AX68" s="102" t="b">
        <v>1</v>
      </c>
      <c r="AY68" s="102" t="s">
        <v>12806</v>
      </c>
      <c r="AZ68" s="101" t="s">
        <v>12992</v>
      </c>
    </row>
    <row r="69" spans="1:52" x14ac:dyDescent="0.3">
      <c r="A69" s="98" t="s">
        <v>241</v>
      </c>
      <c r="B69" s="94"/>
      <c r="C69" s="94"/>
      <c r="D69" s="93"/>
      <c r="E69" s="77"/>
      <c r="F69" s="94"/>
      <c r="G69" s="94"/>
      <c r="H69" s="95"/>
      <c r="I69" s="96"/>
      <c r="J69" s="96"/>
      <c r="K69" s="95"/>
      <c r="L69" s="86"/>
      <c r="M69" s="91"/>
      <c r="N69" s="91"/>
      <c r="O69" s="97"/>
      <c r="P69" s="90"/>
      <c r="Q69" s="90"/>
      <c r="R69" s="99"/>
      <c r="S69" s="99"/>
      <c r="T69" s="99"/>
      <c r="U69" s="99"/>
      <c r="V69" s="89"/>
      <c r="W69" s="89"/>
      <c r="X69" s="89"/>
      <c r="Y69" s="89"/>
      <c r="Z69" s="48"/>
      <c r="AA69" s="80"/>
      <c r="AB69" s="80"/>
      <c r="AC69" s="92"/>
      <c r="AD69" s="102" t="s">
        <v>2061</v>
      </c>
      <c r="AE69" s="102">
        <v>44246.902025462965</v>
      </c>
      <c r="AF69" s="102">
        <v>0</v>
      </c>
      <c r="AG69" s="102">
        <v>1</v>
      </c>
      <c r="AH69" s="102">
        <v>611</v>
      </c>
      <c r="AI69" s="102">
        <v>0</v>
      </c>
      <c r="AJ69" s="102" t="b">
        <v>0</v>
      </c>
      <c r="AK69" s="102" t="b">
        <v>0</v>
      </c>
      <c r="AL69" s="102" t="b">
        <v>0</v>
      </c>
      <c r="AM69" s="102" t="b">
        <v>0</v>
      </c>
      <c r="AN69" s="102" t="b">
        <v>1</v>
      </c>
      <c r="AO69" s="102" t="b">
        <v>0</v>
      </c>
      <c r="AP69" s="102" t="s">
        <v>12993</v>
      </c>
      <c r="AQ69" s="102" t="b">
        <v>0</v>
      </c>
      <c r="AR69" s="102" t="b">
        <v>0</v>
      </c>
      <c r="AS69" s="102" t="b">
        <v>0</v>
      </c>
      <c r="AT69" s="101" t="s">
        <v>12994</v>
      </c>
      <c r="AU69" s="102" t="b">
        <v>0</v>
      </c>
      <c r="AV69" s="102" t="b">
        <v>0</v>
      </c>
      <c r="AW69" s="102" t="b">
        <v>1</v>
      </c>
      <c r="AX69" s="102" t="b">
        <v>1</v>
      </c>
      <c r="AY69" s="102" t="s">
        <v>12806</v>
      </c>
      <c r="AZ69" s="101" t="s">
        <v>12995</v>
      </c>
    </row>
    <row r="70" spans="1:52" x14ac:dyDescent="0.3">
      <c r="A70" s="98" t="s">
        <v>242</v>
      </c>
      <c r="B70" s="94"/>
      <c r="C70" s="94"/>
      <c r="D70" s="93"/>
      <c r="E70" s="77"/>
      <c r="F70" s="94"/>
      <c r="G70" s="94"/>
      <c r="H70" s="95"/>
      <c r="I70" s="96"/>
      <c r="J70" s="96"/>
      <c r="K70" s="95"/>
      <c r="L70" s="86"/>
      <c r="M70" s="91"/>
      <c r="N70" s="91"/>
      <c r="O70" s="97"/>
      <c r="P70" s="90"/>
      <c r="Q70" s="90"/>
      <c r="R70" s="99"/>
      <c r="S70" s="99"/>
      <c r="T70" s="99"/>
      <c r="U70" s="99"/>
      <c r="V70" s="89"/>
      <c r="W70" s="89"/>
      <c r="X70" s="89"/>
      <c r="Y70" s="89"/>
      <c r="Z70" s="48"/>
      <c r="AA70" s="80"/>
      <c r="AB70" s="80"/>
      <c r="AC70" s="92"/>
      <c r="AD70" s="102" t="s">
        <v>242</v>
      </c>
      <c r="AE70" s="102">
        <v>43418.080393518518</v>
      </c>
      <c r="AF70" s="102">
        <v>0</v>
      </c>
      <c r="AG70" s="102">
        <v>57</v>
      </c>
      <c r="AH70" s="102">
        <v>535</v>
      </c>
      <c r="AI70" s="102">
        <v>0</v>
      </c>
      <c r="AJ70" s="102" t="b">
        <v>0</v>
      </c>
      <c r="AK70" s="102" t="b">
        <v>0</v>
      </c>
      <c r="AL70" s="102" t="b">
        <v>0</v>
      </c>
      <c r="AM70" s="102" t="b">
        <v>0</v>
      </c>
      <c r="AN70" s="102" t="b">
        <v>1</v>
      </c>
      <c r="AO70" s="102" t="b">
        <v>0</v>
      </c>
      <c r="AP70" s="102" t="s">
        <v>12996</v>
      </c>
      <c r="AQ70" s="102" t="b">
        <v>0</v>
      </c>
      <c r="AR70" s="102" t="b">
        <v>0</v>
      </c>
      <c r="AS70" s="102" t="b">
        <v>0</v>
      </c>
      <c r="AT70" s="101" t="s">
        <v>12997</v>
      </c>
      <c r="AU70" s="102" t="b">
        <v>0</v>
      </c>
      <c r="AV70" s="102" t="b">
        <v>0</v>
      </c>
      <c r="AW70" s="102" t="b">
        <v>1</v>
      </c>
      <c r="AX70" s="102" t="b">
        <v>1</v>
      </c>
      <c r="AY70" s="102" t="s">
        <v>12806</v>
      </c>
      <c r="AZ70" s="101" t="s">
        <v>12998</v>
      </c>
    </row>
    <row r="71" spans="1:52" x14ac:dyDescent="0.3">
      <c r="A71" s="98" t="s">
        <v>243</v>
      </c>
      <c r="B71" s="94"/>
      <c r="C71" s="94"/>
      <c r="D71" s="93"/>
      <c r="E71" s="77"/>
      <c r="F71" s="94"/>
      <c r="G71" s="94"/>
      <c r="H71" s="95"/>
      <c r="I71" s="96"/>
      <c r="J71" s="96"/>
      <c r="K71" s="95"/>
      <c r="L71" s="86"/>
      <c r="M71" s="91"/>
      <c r="N71" s="91"/>
      <c r="O71" s="97"/>
      <c r="P71" s="90"/>
      <c r="Q71" s="90"/>
      <c r="R71" s="99"/>
      <c r="S71" s="99"/>
      <c r="T71" s="99"/>
      <c r="U71" s="99"/>
      <c r="V71" s="89"/>
      <c r="W71" s="89"/>
      <c r="X71" s="89"/>
      <c r="Y71" s="89"/>
      <c r="Z71" s="48"/>
      <c r="AA71" s="80"/>
      <c r="AB71" s="80"/>
      <c r="AC71" s="92"/>
      <c r="AD71" s="102" t="s">
        <v>2087</v>
      </c>
      <c r="AE71" s="102">
        <v>44122.493194444447</v>
      </c>
      <c r="AF71" s="102">
        <v>0</v>
      </c>
      <c r="AG71" s="102">
        <v>1055</v>
      </c>
      <c r="AH71" s="102">
        <v>16785</v>
      </c>
      <c r="AI71" s="102">
        <v>0</v>
      </c>
      <c r="AJ71" s="102" t="b">
        <v>0</v>
      </c>
      <c r="AK71" s="102" t="b">
        <v>0</v>
      </c>
      <c r="AL71" s="102" t="b">
        <v>0</v>
      </c>
      <c r="AM71" s="102" t="b">
        <v>0</v>
      </c>
      <c r="AN71" s="102" t="b">
        <v>1</v>
      </c>
      <c r="AO71" s="102" t="b">
        <v>0</v>
      </c>
      <c r="AP71" s="102" t="s">
        <v>12999</v>
      </c>
      <c r="AQ71" s="102" t="b">
        <v>0</v>
      </c>
      <c r="AR71" s="102" t="b">
        <v>0</v>
      </c>
      <c r="AS71" s="102" t="b">
        <v>0</v>
      </c>
      <c r="AT71" s="101" t="s">
        <v>12821</v>
      </c>
      <c r="AU71" s="102" t="b">
        <v>0</v>
      </c>
      <c r="AV71" s="102" t="b">
        <v>0</v>
      </c>
      <c r="AW71" s="102" t="b">
        <v>1</v>
      </c>
      <c r="AX71" s="102" t="b">
        <v>1</v>
      </c>
      <c r="AY71" s="102" t="s">
        <v>12806</v>
      </c>
      <c r="AZ71" s="101" t="s">
        <v>13000</v>
      </c>
    </row>
    <row r="72" spans="1:52" x14ac:dyDescent="0.3">
      <c r="A72" s="98" t="s">
        <v>244</v>
      </c>
      <c r="B72" s="94"/>
      <c r="C72" s="94"/>
      <c r="D72" s="93"/>
      <c r="E72" s="77"/>
      <c r="F72" s="94"/>
      <c r="G72" s="94"/>
      <c r="H72" s="95"/>
      <c r="I72" s="96"/>
      <c r="J72" s="96"/>
      <c r="K72" s="95"/>
      <c r="L72" s="86"/>
      <c r="M72" s="91"/>
      <c r="N72" s="91"/>
      <c r="O72" s="97"/>
      <c r="P72" s="90"/>
      <c r="Q72" s="90"/>
      <c r="R72" s="99"/>
      <c r="S72" s="99"/>
      <c r="T72" s="99"/>
      <c r="U72" s="99"/>
      <c r="V72" s="89"/>
      <c r="W72" s="89"/>
      <c r="X72" s="89"/>
      <c r="Y72" s="89"/>
      <c r="Z72" s="48"/>
      <c r="AA72" s="80"/>
      <c r="AB72" s="80"/>
      <c r="AC72" s="92"/>
      <c r="AD72" s="102" t="s">
        <v>2093</v>
      </c>
      <c r="AE72" s="102">
        <v>43297.589756944442</v>
      </c>
      <c r="AF72" s="102">
        <v>0</v>
      </c>
      <c r="AG72" s="102">
        <v>1133</v>
      </c>
      <c r="AH72" s="102">
        <v>5947</v>
      </c>
      <c r="AI72" s="102">
        <v>0</v>
      </c>
      <c r="AJ72" s="102" t="b">
        <v>0</v>
      </c>
      <c r="AK72" s="102" t="b">
        <v>0</v>
      </c>
      <c r="AL72" s="102" t="b">
        <v>0</v>
      </c>
      <c r="AM72" s="102" t="b">
        <v>0</v>
      </c>
      <c r="AN72" s="102" t="b">
        <v>1</v>
      </c>
      <c r="AO72" s="102" t="b">
        <v>0</v>
      </c>
      <c r="AP72" s="102" t="s">
        <v>13001</v>
      </c>
      <c r="AQ72" s="102" t="b">
        <v>0</v>
      </c>
      <c r="AR72" s="102" t="b">
        <v>0</v>
      </c>
      <c r="AS72" s="102" t="b">
        <v>0</v>
      </c>
      <c r="AT72" s="101" t="s">
        <v>13002</v>
      </c>
      <c r="AU72" s="102" t="b">
        <v>0</v>
      </c>
      <c r="AV72" s="102" t="b">
        <v>0</v>
      </c>
      <c r="AW72" s="102" t="b">
        <v>1</v>
      </c>
      <c r="AX72" s="102" t="b">
        <v>1</v>
      </c>
      <c r="AY72" s="102" t="s">
        <v>12806</v>
      </c>
      <c r="AZ72" s="101" t="s">
        <v>13003</v>
      </c>
    </row>
    <row r="73" spans="1:52" x14ac:dyDescent="0.3">
      <c r="A73" s="98" t="s">
        <v>245</v>
      </c>
      <c r="B73" s="94"/>
      <c r="C73" s="94"/>
      <c r="D73" s="93"/>
      <c r="E73" s="77"/>
      <c r="F73" s="94"/>
      <c r="G73" s="94"/>
      <c r="H73" s="95"/>
      <c r="I73" s="96"/>
      <c r="J73" s="96"/>
      <c r="K73" s="95"/>
      <c r="L73" s="86"/>
      <c r="M73" s="91"/>
      <c r="N73" s="91"/>
      <c r="O73" s="97"/>
      <c r="P73" s="90"/>
      <c r="Q73" s="90"/>
      <c r="R73" s="99"/>
      <c r="S73" s="99"/>
      <c r="T73" s="99"/>
      <c r="U73" s="99"/>
      <c r="V73" s="89"/>
      <c r="W73" s="89"/>
      <c r="X73" s="89"/>
      <c r="Y73" s="89"/>
      <c r="Z73" s="48"/>
      <c r="AA73" s="80"/>
      <c r="AB73" s="80"/>
      <c r="AC73" s="92"/>
      <c r="AD73" s="102" t="s">
        <v>245</v>
      </c>
      <c r="AE73" s="102">
        <v>43783.074166666665</v>
      </c>
      <c r="AF73" s="102">
        <v>0</v>
      </c>
      <c r="AG73" s="102">
        <v>223</v>
      </c>
      <c r="AH73" s="102">
        <v>568</v>
      </c>
      <c r="AI73" s="102">
        <v>0</v>
      </c>
      <c r="AJ73" s="102" t="b">
        <v>0</v>
      </c>
      <c r="AK73" s="102" t="b">
        <v>0</v>
      </c>
      <c r="AL73" s="102" t="b">
        <v>0</v>
      </c>
      <c r="AM73" s="102" t="b">
        <v>0</v>
      </c>
      <c r="AN73" s="102" t="b">
        <v>1</v>
      </c>
      <c r="AO73" s="102" t="b">
        <v>0</v>
      </c>
      <c r="AP73" s="102" t="s">
        <v>13004</v>
      </c>
      <c r="AQ73" s="102" t="b">
        <v>0</v>
      </c>
      <c r="AR73" s="102" t="b">
        <v>0</v>
      </c>
      <c r="AS73" s="102" t="b">
        <v>0</v>
      </c>
      <c r="AT73" s="101" t="s">
        <v>13005</v>
      </c>
      <c r="AU73" s="102" t="b">
        <v>0</v>
      </c>
      <c r="AV73" s="102" t="b">
        <v>0</v>
      </c>
      <c r="AW73" s="102" t="b">
        <v>1</v>
      </c>
      <c r="AX73" s="102" t="b">
        <v>1</v>
      </c>
      <c r="AY73" s="102" t="s">
        <v>12806</v>
      </c>
      <c r="AZ73" s="101" t="s">
        <v>13006</v>
      </c>
    </row>
    <row r="74" spans="1:52" x14ac:dyDescent="0.3">
      <c r="A74" s="98" t="s">
        <v>246</v>
      </c>
      <c r="B74" s="94"/>
      <c r="C74" s="94"/>
      <c r="D74" s="93"/>
      <c r="E74" s="77"/>
      <c r="F74" s="94"/>
      <c r="G74" s="94"/>
      <c r="H74" s="95"/>
      <c r="I74" s="96"/>
      <c r="J74" s="96"/>
      <c r="K74" s="95"/>
      <c r="L74" s="86"/>
      <c r="M74" s="91"/>
      <c r="N74" s="91"/>
      <c r="O74" s="97"/>
      <c r="P74" s="90"/>
      <c r="Q74" s="90"/>
      <c r="R74" s="99"/>
      <c r="S74" s="99"/>
      <c r="T74" s="99"/>
      <c r="U74" s="99"/>
      <c r="V74" s="89"/>
      <c r="W74" s="89"/>
      <c r="X74" s="89"/>
      <c r="Y74" s="89"/>
      <c r="Z74" s="48"/>
      <c r="AA74" s="80"/>
      <c r="AB74" s="80"/>
      <c r="AC74" s="92"/>
      <c r="AD74" s="102" t="s">
        <v>246</v>
      </c>
      <c r="AE74" s="102">
        <v>43319.50677083333</v>
      </c>
      <c r="AF74" s="102">
        <v>0</v>
      </c>
      <c r="AG74" s="102">
        <v>361</v>
      </c>
      <c r="AH74" s="102">
        <v>6901</v>
      </c>
      <c r="AI74" s="102">
        <v>0</v>
      </c>
      <c r="AJ74" s="102" t="b">
        <v>0</v>
      </c>
      <c r="AK74" s="102" t="b">
        <v>0</v>
      </c>
      <c r="AL74" s="102" t="b">
        <v>0</v>
      </c>
      <c r="AM74" s="102" t="b">
        <v>0</v>
      </c>
      <c r="AN74" s="102" t="b">
        <v>1</v>
      </c>
      <c r="AO74" s="102" t="b">
        <v>0</v>
      </c>
      <c r="AP74" s="102" t="s">
        <v>13007</v>
      </c>
      <c r="AQ74" s="102" t="b">
        <v>0</v>
      </c>
      <c r="AR74" s="102" t="b">
        <v>0</v>
      </c>
      <c r="AS74" s="102" t="b">
        <v>0</v>
      </c>
      <c r="AT74" s="101" t="s">
        <v>13008</v>
      </c>
      <c r="AU74" s="102" t="b">
        <v>0</v>
      </c>
      <c r="AV74" s="102" t="b">
        <v>0</v>
      </c>
      <c r="AW74" s="102" t="b">
        <v>1</v>
      </c>
      <c r="AX74" s="102" t="b">
        <v>1</v>
      </c>
      <c r="AY74" s="102" t="s">
        <v>12806</v>
      </c>
      <c r="AZ74" s="101" t="s">
        <v>13009</v>
      </c>
    </row>
    <row r="75" spans="1:52" x14ac:dyDescent="0.3">
      <c r="A75" s="98" t="s">
        <v>247</v>
      </c>
      <c r="B75" s="94"/>
      <c r="C75" s="94"/>
      <c r="D75" s="93"/>
      <c r="E75" s="77"/>
      <c r="F75" s="94"/>
      <c r="G75" s="94"/>
      <c r="H75" s="95"/>
      <c r="I75" s="96"/>
      <c r="J75" s="96"/>
      <c r="K75" s="95"/>
      <c r="L75" s="86"/>
      <c r="M75" s="91"/>
      <c r="N75" s="91"/>
      <c r="O75" s="97"/>
      <c r="P75" s="90"/>
      <c r="Q75" s="90"/>
      <c r="R75" s="99"/>
      <c r="S75" s="99"/>
      <c r="T75" s="99"/>
      <c r="U75" s="99"/>
      <c r="V75" s="89"/>
      <c r="W75" s="89"/>
      <c r="X75" s="89"/>
      <c r="Y75" s="89"/>
      <c r="Z75" s="48"/>
      <c r="AA75" s="80"/>
      <c r="AB75" s="80"/>
      <c r="AC75" s="92"/>
      <c r="AD75" s="102" t="s">
        <v>2105</v>
      </c>
      <c r="AE75" s="102">
        <v>44597.19332175926</v>
      </c>
      <c r="AF75" s="102">
        <v>0</v>
      </c>
      <c r="AG75" s="102">
        <v>98</v>
      </c>
      <c r="AH75" s="102">
        <v>1328</v>
      </c>
      <c r="AI75" s="102">
        <v>0</v>
      </c>
      <c r="AJ75" s="102" t="b">
        <v>0</v>
      </c>
      <c r="AK75" s="102" t="b">
        <v>0</v>
      </c>
      <c r="AL75" s="102" t="b">
        <v>0</v>
      </c>
      <c r="AM75" s="102" t="b">
        <v>0</v>
      </c>
      <c r="AN75" s="102" t="b">
        <v>1</v>
      </c>
      <c r="AO75" s="102" t="b">
        <v>0</v>
      </c>
      <c r="AP75" s="102" t="s">
        <v>13010</v>
      </c>
      <c r="AQ75" s="102" t="b">
        <v>0</v>
      </c>
      <c r="AR75" s="102" t="b">
        <v>0</v>
      </c>
      <c r="AS75" s="102" t="b">
        <v>0</v>
      </c>
      <c r="AT75" s="101" t="s">
        <v>12934</v>
      </c>
      <c r="AU75" s="102" t="b">
        <v>0</v>
      </c>
      <c r="AV75" s="102" t="b">
        <v>0</v>
      </c>
      <c r="AW75" s="102" t="b">
        <v>1</v>
      </c>
      <c r="AX75" s="102" t="b">
        <v>1</v>
      </c>
      <c r="AY75" s="102" t="s">
        <v>12806</v>
      </c>
      <c r="AZ75" s="101" t="s">
        <v>13011</v>
      </c>
    </row>
    <row r="76" spans="1:52" x14ac:dyDescent="0.3">
      <c r="A76" s="98" t="s">
        <v>248</v>
      </c>
      <c r="B76" s="94"/>
      <c r="C76" s="94"/>
      <c r="D76" s="93"/>
      <c r="E76" s="77"/>
      <c r="F76" s="94"/>
      <c r="G76" s="94"/>
      <c r="H76" s="95"/>
      <c r="I76" s="96"/>
      <c r="J76" s="96"/>
      <c r="K76" s="95"/>
      <c r="L76" s="86"/>
      <c r="M76" s="91"/>
      <c r="N76" s="91"/>
      <c r="O76" s="97"/>
      <c r="P76" s="90"/>
      <c r="Q76" s="90"/>
      <c r="R76" s="99"/>
      <c r="S76" s="99"/>
      <c r="T76" s="99"/>
      <c r="U76" s="99"/>
      <c r="V76" s="89"/>
      <c r="W76" s="89"/>
      <c r="X76" s="89"/>
      <c r="Y76" s="89"/>
      <c r="Z76" s="48"/>
      <c r="AA76" s="80"/>
      <c r="AB76" s="80"/>
      <c r="AC76" s="92"/>
      <c r="AD76" s="102" t="s">
        <v>2111</v>
      </c>
      <c r="AE76" s="102">
        <v>41935.928472222222</v>
      </c>
      <c r="AF76" s="102">
        <v>0</v>
      </c>
      <c r="AG76" s="102">
        <v>42</v>
      </c>
      <c r="AH76" s="102">
        <v>217955</v>
      </c>
      <c r="AI76" s="102">
        <v>0</v>
      </c>
      <c r="AJ76" s="102" t="b">
        <v>0</v>
      </c>
      <c r="AK76" s="102" t="b">
        <v>0</v>
      </c>
      <c r="AL76" s="102" t="b">
        <v>0</v>
      </c>
      <c r="AM76" s="102" t="b">
        <v>0</v>
      </c>
      <c r="AN76" s="102" t="b">
        <v>1</v>
      </c>
      <c r="AO76" s="102" t="b">
        <v>0</v>
      </c>
      <c r="AP76" s="102" t="s">
        <v>13012</v>
      </c>
      <c r="AQ76" s="102" t="b">
        <v>0</v>
      </c>
      <c r="AR76" s="102" t="b">
        <v>0</v>
      </c>
      <c r="AS76" s="102" t="b">
        <v>0</v>
      </c>
      <c r="AT76" s="101" t="s">
        <v>13013</v>
      </c>
      <c r="AU76" s="102" t="b">
        <v>0</v>
      </c>
      <c r="AV76" s="102" t="b">
        <v>0</v>
      </c>
      <c r="AW76" s="102" t="b">
        <v>1</v>
      </c>
      <c r="AX76" s="102" t="b">
        <v>0</v>
      </c>
      <c r="AY76" s="102" t="s">
        <v>12806</v>
      </c>
      <c r="AZ76" s="101" t="s">
        <v>13014</v>
      </c>
    </row>
    <row r="77" spans="1:52" x14ac:dyDescent="0.3">
      <c r="A77" s="98" t="s">
        <v>249</v>
      </c>
      <c r="B77" s="94"/>
      <c r="C77" s="94"/>
      <c r="D77" s="93"/>
      <c r="E77" s="77"/>
      <c r="F77" s="94"/>
      <c r="G77" s="94"/>
      <c r="H77" s="95"/>
      <c r="I77" s="96"/>
      <c r="J77" s="96"/>
      <c r="K77" s="95"/>
      <c r="L77" s="86"/>
      <c r="M77" s="91"/>
      <c r="N77" s="91"/>
      <c r="O77" s="97"/>
      <c r="P77" s="90"/>
      <c r="Q77" s="90"/>
      <c r="R77" s="99"/>
      <c r="S77" s="99"/>
      <c r="T77" s="99"/>
      <c r="U77" s="99"/>
      <c r="V77" s="89"/>
      <c r="W77" s="89"/>
      <c r="X77" s="89"/>
      <c r="Y77" s="89"/>
      <c r="Z77" s="48"/>
      <c r="AA77" s="80"/>
      <c r="AB77" s="80"/>
      <c r="AC77" s="92"/>
      <c r="AD77" s="102" t="s">
        <v>249</v>
      </c>
      <c r="AE77" s="102">
        <v>41296.350844907407</v>
      </c>
      <c r="AF77" s="102">
        <v>0</v>
      </c>
      <c r="AG77" s="102">
        <v>1816</v>
      </c>
      <c r="AH77" s="102">
        <v>83014</v>
      </c>
      <c r="AI77" s="102">
        <v>0</v>
      </c>
      <c r="AJ77" s="102" t="b">
        <v>0</v>
      </c>
      <c r="AK77" s="102" t="b">
        <v>0</v>
      </c>
      <c r="AL77" s="102" t="b">
        <v>0</v>
      </c>
      <c r="AM77" s="102" t="b">
        <v>0</v>
      </c>
      <c r="AN77" s="102" t="b">
        <v>1</v>
      </c>
      <c r="AO77" s="102" t="b">
        <v>0</v>
      </c>
      <c r="AP77" s="102" t="s">
        <v>13015</v>
      </c>
      <c r="AQ77" s="102" t="b">
        <v>0</v>
      </c>
      <c r="AR77" s="102" t="b">
        <v>0</v>
      </c>
      <c r="AS77" s="102" t="b">
        <v>0</v>
      </c>
      <c r="AT77" s="101" t="s">
        <v>12916</v>
      </c>
      <c r="AU77" s="102" t="b">
        <v>0</v>
      </c>
      <c r="AV77" s="102" t="b">
        <v>0</v>
      </c>
      <c r="AW77" s="102" t="b">
        <v>1</v>
      </c>
      <c r="AX77" s="102" t="b">
        <v>1</v>
      </c>
      <c r="AY77" s="102" t="s">
        <v>12806</v>
      </c>
      <c r="AZ77" s="101" t="s">
        <v>13016</v>
      </c>
    </row>
    <row r="78" spans="1:52" x14ac:dyDescent="0.3">
      <c r="A78" s="98" t="s">
        <v>250</v>
      </c>
      <c r="B78" s="94"/>
      <c r="C78" s="94"/>
      <c r="D78" s="93"/>
      <c r="E78" s="77"/>
      <c r="F78" s="94"/>
      <c r="G78" s="94"/>
      <c r="H78" s="95"/>
      <c r="I78" s="96"/>
      <c r="J78" s="96"/>
      <c r="K78" s="95"/>
      <c r="L78" s="86"/>
      <c r="M78" s="91"/>
      <c r="N78" s="91"/>
      <c r="O78" s="97"/>
      <c r="P78" s="90"/>
      <c r="Q78" s="90"/>
      <c r="R78" s="99"/>
      <c r="S78" s="99"/>
      <c r="T78" s="99"/>
      <c r="U78" s="99"/>
      <c r="V78" s="89"/>
      <c r="W78" s="89"/>
      <c r="X78" s="89"/>
      <c r="Y78" s="89"/>
      <c r="Z78" s="48"/>
      <c r="AA78" s="80"/>
      <c r="AB78" s="80"/>
      <c r="AC78" s="92"/>
      <c r="AD78" s="102" t="s">
        <v>250</v>
      </c>
      <c r="AE78" s="102">
        <v>43715.63008101852</v>
      </c>
      <c r="AF78" s="102">
        <v>0</v>
      </c>
      <c r="AG78" s="102">
        <v>1</v>
      </c>
      <c r="AH78" s="102">
        <v>6</v>
      </c>
      <c r="AI78" s="102">
        <v>0</v>
      </c>
      <c r="AJ78" s="102" t="b">
        <v>0</v>
      </c>
      <c r="AK78" s="102" t="b">
        <v>0</v>
      </c>
      <c r="AL78" s="102" t="b">
        <v>0</v>
      </c>
      <c r="AM78" s="102" t="b">
        <v>0</v>
      </c>
      <c r="AN78" s="102" t="b">
        <v>1</v>
      </c>
      <c r="AO78" s="102" t="b">
        <v>0</v>
      </c>
      <c r="AP78" s="102" t="s">
        <v>13017</v>
      </c>
      <c r="AQ78" s="102" t="b">
        <v>0</v>
      </c>
      <c r="AR78" s="102" t="b">
        <v>0</v>
      </c>
      <c r="AS78" s="102" t="b">
        <v>0</v>
      </c>
      <c r="AT78" s="101" t="s">
        <v>12873</v>
      </c>
      <c r="AU78" s="102" t="b">
        <v>0</v>
      </c>
      <c r="AV78" s="102" t="b">
        <v>0</v>
      </c>
      <c r="AW78" s="102" t="b">
        <v>1</v>
      </c>
      <c r="AX78" s="102" t="b">
        <v>1</v>
      </c>
      <c r="AY78" s="102" t="s">
        <v>12806</v>
      </c>
      <c r="AZ78" s="101" t="s">
        <v>13018</v>
      </c>
    </row>
    <row r="79" spans="1:52" x14ac:dyDescent="0.3">
      <c r="A79" s="98" t="s">
        <v>251</v>
      </c>
      <c r="B79" s="94"/>
      <c r="C79" s="94"/>
      <c r="D79" s="93"/>
      <c r="E79" s="77"/>
      <c r="F79" s="94"/>
      <c r="G79" s="94"/>
      <c r="H79" s="95"/>
      <c r="I79" s="96"/>
      <c r="J79" s="96"/>
      <c r="K79" s="95"/>
      <c r="L79" s="86"/>
      <c r="M79" s="91"/>
      <c r="N79" s="91"/>
      <c r="O79" s="97"/>
      <c r="P79" s="90"/>
      <c r="Q79" s="90"/>
      <c r="R79" s="99"/>
      <c r="S79" s="99"/>
      <c r="T79" s="99"/>
      <c r="U79" s="99"/>
      <c r="V79" s="89"/>
      <c r="W79" s="89"/>
      <c r="X79" s="89"/>
      <c r="Y79" s="89"/>
      <c r="Z79" s="48"/>
      <c r="AA79" s="80"/>
      <c r="AB79" s="80"/>
      <c r="AC79" s="92"/>
      <c r="AD79" s="102" t="s">
        <v>2127</v>
      </c>
      <c r="AE79" s="102">
        <v>42732.371886574074</v>
      </c>
      <c r="AF79" s="102">
        <v>0</v>
      </c>
      <c r="AG79" s="102">
        <v>949</v>
      </c>
      <c r="AH79" s="102">
        <v>5966</v>
      </c>
      <c r="AI79" s="102">
        <v>0</v>
      </c>
      <c r="AJ79" s="102" t="b">
        <v>0</v>
      </c>
      <c r="AK79" s="102" t="b">
        <v>0</v>
      </c>
      <c r="AL79" s="102" t="b">
        <v>0</v>
      </c>
      <c r="AM79" s="102" t="b">
        <v>0</v>
      </c>
      <c r="AN79" s="102" t="b">
        <v>1</v>
      </c>
      <c r="AO79" s="102" t="b">
        <v>0</v>
      </c>
      <c r="AP79" s="102" t="s">
        <v>13019</v>
      </c>
      <c r="AQ79" s="102" t="b">
        <v>0</v>
      </c>
      <c r="AR79" s="102" t="b">
        <v>0</v>
      </c>
      <c r="AS79" s="102" t="b">
        <v>0</v>
      </c>
      <c r="AT79" s="101" t="s">
        <v>13020</v>
      </c>
      <c r="AU79" s="102" t="b">
        <v>0</v>
      </c>
      <c r="AV79" s="102" t="b">
        <v>0</v>
      </c>
      <c r="AW79" s="102" t="b">
        <v>1</v>
      </c>
      <c r="AX79" s="102" t="b">
        <v>1</v>
      </c>
      <c r="AY79" s="102" t="s">
        <v>12806</v>
      </c>
      <c r="AZ79" s="101" t="s">
        <v>13021</v>
      </c>
    </row>
    <row r="80" spans="1:52" x14ac:dyDescent="0.3">
      <c r="A80" s="98" t="s">
        <v>252</v>
      </c>
      <c r="B80" s="94"/>
      <c r="C80" s="94"/>
      <c r="D80" s="93"/>
      <c r="E80" s="77"/>
      <c r="F80" s="94"/>
      <c r="G80" s="94"/>
      <c r="H80" s="95"/>
      <c r="I80" s="96"/>
      <c r="J80" s="96"/>
      <c r="K80" s="95"/>
      <c r="L80" s="86"/>
      <c r="M80" s="91"/>
      <c r="N80" s="91"/>
      <c r="O80" s="97"/>
      <c r="P80" s="90"/>
      <c r="Q80" s="90"/>
      <c r="R80" s="99"/>
      <c r="S80" s="99"/>
      <c r="T80" s="99"/>
      <c r="U80" s="99"/>
      <c r="V80" s="89"/>
      <c r="W80" s="89"/>
      <c r="X80" s="89"/>
      <c r="Y80" s="89"/>
      <c r="Z80" s="48"/>
      <c r="AA80" s="80"/>
      <c r="AB80" s="80"/>
      <c r="AC80" s="92"/>
      <c r="AD80" s="102" t="s">
        <v>2132</v>
      </c>
      <c r="AE80" s="102">
        <v>44287.138495370367</v>
      </c>
      <c r="AF80" s="102">
        <v>0</v>
      </c>
      <c r="AG80" s="102">
        <v>216</v>
      </c>
      <c r="AH80" s="102">
        <v>2231</v>
      </c>
      <c r="AI80" s="102">
        <v>0</v>
      </c>
      <c r="AJ80" s="102" t="b">
        <v>0</v>
      </c>
      <c r="AK80" s="102" t="b">
        <v>0</v>
      </c>
      <c r="AL80" s="102" t="b">
        <v>0</v>
      </c>
      <c r="AM80" s="102" t="b">
        <v>0</v>
      </c>
      <c r="AN80" s="102" t="b">
        <v>1</v>
      </c>
      <c r="AO80" s="102" t="b">
        <v>0</v>
      </c>
      <c r="AP80" s="102" t="s">
        <v>13022</v>
      </c>
      <c r="AQ80" s="102" t="b">
        <v>0</v>
      </c>
      <c r="AR80" s="102" t="b">
        <v>0</v>
      </c>
      <c r="AS80" s="102" t="b">
        <v>0</v>
      </c>
      <c r="AT80" s="101" t="s">
        <v>13023</v>
      </c>
      <c r="AU80" s="102" t="b">
        <v>0</v>
      </c>
      <c r="AV80" s="102" t="b">
        <v>0</v>
      </c>
      <c r="AW80" s="102" t="b">
        <v>1</v>
      </c>
      <c r="AX80" s="102" t="b">
        <v>1</v>
      </c>
      <c r="AY80" s="102" t="s">
        <v>12806</v>
      </c>
      <c r="AZ80" s="101" t="s">
        <v>13024</v>
      </c>
    </row>
    <row r="81" spans="1:52" x14ac:dyDescent="0.3">
      <c r="A81" s="98" t="s">
        <v>253</v>
      </c>
      <c r="B81" s="94"/>
      <c r="C81" s="94"/>
      <c r="D81" s="93"/>
      <c r="E81" s="77"/>
      <c r="F81" s="94"/>
      <c r="G81" s="94"/>
      <c r="H81" s="95"/>
      <c r="I81" s="96"/>
      <c r="J81" s="96"/>
      <c r="K81" s="95"/>
      <c r="L81" s="86"/>
      <c r="M81" s="91"/>
      <c r="N81" s="91"/>
      <c r="O81" s="97"/>
      <c r="P81" s="90"/>
      <c r="Q81" s="90"/>
      <c r="R81" s="99"/>
      <c r="S81" s="99"/>
      <c r="T81" s="99"/>
      <c r="U81" s="99"/>
      <c r="V81" s="89"/>
      <c r="W81" s="89"/>
      <c r="X81" s="89"/>
      <c r="Y81" s="89"/>
      <c r="Z81" s="48"/>
      <c r="AA81" s="80"/>
      <c r="AB81" s="80"/>
      <c r="AC81" s="92"/>
      <c r="AD81" s="102" t="s">
        <v>2141</v>
      </c>
      <c r="AE81" s="102">
        <v>42348.863865740743</v>
      </c>
      <c r="AF81" s="102">
        <v>0</v>
      </c>
      <c r="AG81" s="102">
        <v>652</v>
      </c>
      <c r="AH81" s="102">
        <v>102651</v>
      </c>
      <c r="AI81" s="102">
        <v>0</v>
      </c>
      <c r="AJ81" s="102" t="b">
        <v>0</v>
      </c>
      <c r="AK81" s="102" t="b">
        <v>0</v>
      </c>
      <c r="AL81" s="102" t="b">
        <v>0</v>
      </c>
      <c r="AM81" s="102" t="b">
        <v>0</v>
      </c>
      <c r="AN81" s="102" t="b">
        <v>1</v>
      </c>
      <c r="AO81" s="102" t="b">
        <v>0</v>
      </c>
      <c r="AP81" s="102" t="s">
        <v>13025</v>
      </c>
      <c r="AQ81" s="102" t="b">
        <v>0</v>
      </c>
      <c r="AR81" s="102" t="b">
        <v>0</v>
      </c>
      <c r="AS81" s="102" t="b">
        <v>0</v>
      </c>
      <c r="AT81" s="101" t="s">
        <v>13026</v>
      </c>
      <c r="AU81" s="102" t="b">
        <v>0</v>
      </c>
      <c r="AV81" s="102" t="b">
        <v>0</v>
      </c>
      <c r="AW81" s="102" t="b">
        <v>1</v>
      </c>
      <c r="AX81" s="102" t="b">
        <v>1</v>
      </c>
      <c r="AY81" s="102" t="s">
        <v>12806</v>
      </c>
      <c r="AZ81" s="101" t="s">
        <v>13027</v>
      </c>
    </row>
    <row r="82" spans="1:52" x14ac:dyDescent="0.3">
      <c r="A82" s="98" t="s">
        <v>254</v>
      </c>
      <c r="B82" s="94"/>
      <c r="C82" s="94"/>
      <c r="D82" s="93"/>
      <c r="E82" s="77"/>
      <c r="F82" s="94"/>
      <c r="G82" s="94"/>
      <c r="H82" s="95"/>
      <c r="I82" s="96"/>
      <c r="J82" s="96"/>
      <c r="K82" s="95"/>
      <c r="L82" s="86"/>
      <c r="M82" s="91"/>
      <c r="N82" s="91"/>
      <c r="O82" s="97"/>
      <c r="P82" s="90"/>
      <c r="Q82" s="90"/>
      <c r="R82" s="99"/>
      <c r="S82" s="99"/>
      <c r="T82" s="99"/>
      <c r="U82" s="99"/>
      <c r="V82" s="89"/>
      <c r="W82" s="89"/>
      <c r="X82" s="89"/>
      <c r="Y82" s="89"/>
      <c r="Z82" s="48"/>
      <c r="AA82" s="80"/>
      <c r="AB82" s="80"/>
      <c r="AC82" s="92"/>
      <c r="AD82" s="102" t="s">
        <v>2151</v>
      </c>
      <c r="AE82" s="102">
        <v>43143.738993055558</v>
      </c>
      <c r="AF82" s="102">
        <v>0</v>
      </c>
      <c r="AG82" s="102">
        <v>1837</v>
      </c>
      <c r="AH82" s="102">
        <v>77828</v>
      </c>
      <c r="AI82" s="102">
        <v>0</v>
      </c>
      <c r="AJ82" s="102" t="b">
        <v>0</v>
      </c>
      <c r="AK82" s="102" t="b">
        <v>0</v>
      </c>
      <c r="AL82" s="102" t="b">
        <v>0</v>
      </c>
      <c r="AM82" s="102" t="b">
        <v>0</v>
      </c>
      <c r="AN82" s="102" t="b">
        <v>1</v>
      </c>
      <c r="AO82" s="102" t="b">
        <v>0</v>
      </c>
      <c r="AP82" s="102" t="s">
        <v>13028</v>
      </c>
      <c r="AQ82" s="102" t="b">
        <v>0</v>
      </c>
      <c r="AR82" s="102" t="b">
        <v>0</v>
      </c>
      <c r="AS82" s="102" t="b">
        <v>0</v>
      </c>
      <c r="AT82" s="101" t="s">
        <v>13029</v>
      </c>
      <c r="AU82" s="102" t="b">
        <v>0</v>
      </c>
      <c r="AV82" s="102" t="b">
        <v>0</v>
      </c>
      <c r="AW82" s="102" t="b">
        <v>1</v>
      </c>
      <c r="AX82" s="102" t="b">
        <v>1</v>
      </c>
      <c r="AY82" s="102" t="s">
        <v>12806</v>
      </c>
      <c r="AZ82" s="101" t="s">
        <v>13030</v>
      </c>
    </row>
    <row r="83" spans="1:52" x14ac:dyDescent="0.3">
      <c r="A83" s="98" t="s">
        <v>255</v>
      </c>
      <c r="B83" s="94"/>
      <c r="C83" s="94"/>
      <c r="D83" s="93"/>
      <c r="E83" s="77"/>
      <c r="F83" s="94"/>
      <c r="G83" s="94"/>
      <c r="H83" s="95"/>
      <c r="I83" s="96"/>
      <c r="J83" s="96"/>
      <c r="K83" s="95"/>
      <c r="L83" s="86"/>
      <c r="M83" s="91"/>
      <c r="N83" s="91"/>
      <c r="O83" s="97"/>
      <c r="P83" s="90"/>
      <c r="Q83" s="90"/>
      <c r="R83" s="99"/>
      <c r="S83" s="99"/>
      <c r="T83" s="99"/>
      <c r="U83" s="99"/>
      <c r="V83" s="89"/>
      <c r="W83" s="89"/>
      <c r="X83" s="89"/>
      <c r="Y83" s="89"/>
      <c r="Z83" s="48"/>
      <c r="AA83" s="80"/>
      <c r="AB83" s="80"/>
      <c r="AC83" s="92"/>
      <c r="AD83" s="102" t="s">
        <v>255</v>
      </c>
      <c r="AE83" s="102">
        <v>43487.54483796296</v>
      </c>
      <c r="AF83" s="102">
        <v>0</v>
      </c>
      <c r="AG83" s="102">
        <v>342</v>
      </c>
      <c r="AH83" s="102">
        <v>7406</v>
      </c>
      <c r="AI83" s="102">
        <v>0</v>
      </c>
      <c r="AJ83" s="102" t="b">
        <v>0</v>
      </c>
      <c r="AK83" s="102" t="b">
        <v>0</v>
      </c>
      <c r="AL83" s="102" t="b">
        <v>0</v>
      </c>
      <c r="AM83" s="102" t="b">
        <v>0</v>
      </c>
      <c r="AN83" s="102" t="b">
        <v>1</v>
      </c>
      <c r="AO83" s="102" t="b">
        <v>0</v>
      </c>
      <c r="AP83" s="102" t="s">
        <v>13031</v>
      </c>
      <c r="AQ83" s="102" t="b">
        <v>0</v>
      </c>
      <c r="AR83" s="102" t="b">
        <v>0</v>
      </c>
      <c r="AS83" s="102" t="b">
        <v>0</v>
      </c>
      <c r="AT83" s="101" t="s">
        <v>13032</v>
      </c>
      <c r="AU83" s="102" t="b">
        <v>0</v>
      </c>
      <c r="AV83" s="102" t="b">
        <v>0</v>
      </c>
      <c r="AW83" s="102" t="b">
        <v>1</v>
      </c>
      <c r="AX83" s="102" t="b">
        <v>1</v>
      </c>
      <c r="AY83" s="102" t="s">
        <v>12806</v>
      </c>
      <c r="AZ83" s="101" t="s">
        <v>13033</v>
      </c>
    </row>
    <row r="84" spans="1:52" x14ac:dyDescent="0.3">
      <c r="A84" s="98" t="s">
        <v>256</v>
      </c>
      <c r="B84" s="94"/>
      <c r="C84" s="94"/>
      <c r="D84" s="93"/>
      <c r="E84" s="77"/>
      <c r="F84" s="94"/>
      <c r="G84" s="94"/>
      <c r="H84" s="95"/>
      <c r="I84" s="96"/>
      <c r="J84" s="96"/>
      <c r="K84" s="95"/>
      <c r="L84" s="86"/>
      <c r="M84" s="91"/>
      <c r="N84" s="91"/>
      <c r="O84" s="97"/>
      <c r="P84" s="90"/>
      <c r="Q84" s="90"/>
      <c r="R84" s="99"/>
      <c r="S84" s="99"/>
      <c r="T84" s="99"/>
      <c r="U84" s="99"/>
      <c r="V84" s="89"/>
      <c r="W84" s="89"/>
      <c r="X84" s="89"/>
      <c r="Y84" s="89"/>
      <c r="Z84" s="48"/>
      <c r="AA84" s="80"/>
      <c r="AB84" s="80"/>
      <c r="AC84" s="92"/>
      <c r="AD84" s="102" t="s">
        <v>2159</v>
      </c>
      <c r="AE84" s="102">
        <v>42622.806898148148</v>
      </c>
      <c r="AF84" s="102">
        <v>0</v>
      </c>
      <c r="AG84" s="102">
        <v>83</v>
      </c>
      <c r="AH84" s="102">
        <v>1756</v>
      </c>
      <c r="AI84" s="102">
        <v>0</v>
      </c>
      <c r="AJ84" s="102" t="b">
        <v>0</v>
      </c>
      <c r="AK84" s="102" t="b">
        <v>0</v>
      </c>
      <c r="AL84" s="102" t="b">
        <v>0</v>
      </c>
      <c r="AM84" s="102" t="b">
        <v>0</v>
      </c>
      <c r="AN84" s="102" t="b">
        <v>1</v>
      </c>
      <c r="AO84" s="102" t="b">
        <v>0</v>
      </c>
      <c r="AP84" s="102" t="s">
        <v>13034</v>
      </c>
      <c r="AQ84" s="102" t="b">
        <v>0</v>
      </c>
      <c r="AR84" s="102" t="b">
        <v>0</v>
      </c>
      <c r="AS84" s="102" t="b">
        <v>0</v>
      </c>
      <c r="AT84" s="101" t="s">
        <v>13035</v>
      </c>
      <c r="AU84" s="102" t="b">
        <v>0</v>
      </c>
      <c r="AV84" s="102" t="b">
        <v>0</v>
      </c>
      <c r="AW84" s="102" t="b">
        <v>1</v>
      </c>
      <c r="AX84" s="102" t="b">
        <v>1</v>
      </c>
      <c r="AY84" s="102" t="s">
        <v>12806</v>
      </c>
      <c r="AZ84" s="101" t="s">
        <v>13036</v>
      </c>
    </row>
    <row r="85" spans="1:52" x14ac:dyDescent="0.3">
      <c r="A85" s="98" t="s">
        <v>257</v>
      </c>
      <c r="B85" s="94"/>
      <c r="C85" s="94"/>
      <c r="D85" s="93"/>
      <c r="E85" s="77"/>
      <c r="F85" s="94"/>
      <c r="G85" s="94"/>
      <c r="H85" s="95"/>
      <c r="I85" s="96"/>
      <c r="J85" s="96"/>
      <c r="K85" s="95"/>
      <c r="L85" s="86"/>
      <c r="M85" s="91"/>
      <c r="N85" s="91"/>
      <c r="O85" s="97"/>
      <c r="P85" s="90"/>
      <c r="Q85" s="90"/>
      <c r="R85" s="99"/>
      <c r="S85" s="99"/>
      <c r="T85" s="99"/>
      <c r="U85" s="99"/>
      <c r="V85" s="89"/>
      <c r="W85" s="89"/>
      <c r="X85" s="89"/>
      <c r="Y85" s="89"/>
      <c r="Z85" s="48"/>
      <c r="AA85" s="80"/>
      <c r="AB85" s="80"/>
      <c r="AC85" s="92"/>
      <c r="AD85" s="102" t="s">
        <v>257</v>
      </c>
      <c r="AE85" s="102">
        <v>39694.321909722225</v>
      </c>
      <c r="AF85" s="102">
        <v>0</v>
      </c>
      <c r="AG85" s="102">
        <v>7218</v>
      </c>
      <c r="AH85" s="102">
        <v>7432</v>
      </c>
      <c r="AI85" s="102">
        <v>0</v>
      </c>
      <c r="AJ85" s="102" t="b">
        <v>0</v>
      </c>
      <c r="AK85" s="102" t="b">
        <v>0</v>
      </c>
      <c r="AL85" s="102" t="b">
        <v>0</v>
      </c>
      <c r="AM85" s="102" t="b">
        <v>0</v>
      </c>
      <c r="AN85" s="102" t="b">
        <v>1</v>
      </c>
      <c r="AO85" s="102" t="b">
        <v>0</v>
      </c>
      <c r="AP85" s="102" t="s">
        <v>13037</v>
      </c>
      <c r="AQ85" s="102" t="b">
        <v>0</v>
      </c>
      <c r="AR85" s="102" t="b">
        <v>0</v>
      </c>
      <c r="AS85" s="102" t="b">
        <v>0</v>
      </c>
      <c r="AT85" s="101" t="s">
        <v>13038</v>
      </c>
      <c r="AU85" s="102" t="b">
        <v>0</v>
      </c>
      <c r="AV85" s="102" t="b">
        <v>0</v>
      </c>
      <c r="AW85" s="102" t="b">
        <v>1</v>
      </c>
      <c r="AX85" s="102" t="b">
        <v>1</v>
      </c>
      <c r="AY85" s="102" t="s">
        <v>12806</v>
      </c>
      <c r="AZ85" s="101" t="s">
        <v>13039</v>
      </c>
    </row>
    <row r="86" spans="1:52" x14ac:dyDescent="0.3">
      <c r="A86" s="98" t="s">
        <v>258</v>
      </c>
      <c r="B86" s="94"/>
      <c r="C86" s="94"/>
      <c r="D86" s="93"/>
      <c r="E86" s="77"/>
      <c r="F86" s="94"/>
      <c r="G86" s="94"/>
      <c r="H86" s="95"/>
      <c r="I86" s="96"/>
      <c r="J86" s="96"/>
      <c r="K86" s="95"/>
      <c r="L86" s="86"/>
      <c r="M86" s="91"/>
      <c r="N86" s="91"/>
      <c r="O86" s="97"/>
      <c r="P86" s="90"/>
      <c r="Q86" s="90"/>
      <c r="R86" s="99"/>
      <c r="S86" s="99"/>
      <c r="T86" s="99"/>
      <c r="U86" s="99"/>
      <c r="V86" s="89"/>
      <c r="W86" s="89"/>
      <c r="X86" s="89"/>
      <c r="Y86" s="89"/>
      <c r="Z86" s="48"/>
      <c r="AA86" s="80"/>
      <c r="AB86" s="80"/>
      <c r="AC86" s="92"/>
      <c r="AD86" s="102" t="s">
        <v>2168</v>
      </c>
      <c r="AE86" s="102">
        <v>43922.078159722223</v>
      </c>
      <c r="AF86" s="102">
        <v>0</v>
      </c>
      <c r="AG86" s="102">
        <v>1</v>
      </c>
      <c r="AH86" s="102">
        <v>1078</v>
      </c>
      <c r="AI86" s="102">
        <v>0</v>
      </c>
      <c r="AJ86" s="102" t="b">
        <v>0</v>
      </c>
      <c r="AK86" s="102" t="b">
        <v>0</v>
      </c>
      <c r="AL86" s="102" t="b">
        <v>0</v>
      </c>
      <c r="AM86" s="102" t="b">
        <v>0</v>
      </c>
      <c r="AN86" s="102" t="b">
        <v>1</v>
      </c>
      <c r="AO86" s="102" t="b">
        <v>0</v>
      </c>
      <c r="AP86" s="102" t="s">
        <v>13040</v>
      </c>
      <c r="AQ86" s="102" t="b">
        <v>0</v>
      </c>
      <c r="AR86" s="102" t="b">
        <v>0</v>
      </c>
      <c r="AS86" s="102" t="b">
        <v>0</v>
      </c>
      <c r="AT86" s="101" t="s">
        <v>13041</v>
      </c>
      <c r="AU86" s="102" t="b">
        <v>0</v>
      </c>
      <c r="AV86" s="102" t="b">
        <v>0</v>
      </c>
      <c r="AW86" s="102" t="b">
        <v>1</v>
      </c>
      <c r="AX86" s="102" t="b">
        <v>1</v>
      </c>
      <c r="AY86" s="102" t="s">
        <v>12806</v>
      </c>
      <c r="AZ86" s="101" t="s">
        <v>13042</v>
      </c>
    </row>
    <row r="87" spans="1:52" x14ac:dyDescent="0.3">
      <c r="A87" s="98" t="s">
        <v>259</v>
      </c>
      <c r="B87" s="94"/>
      <c r="C87" s="94"/>
      <c r="D87" s="93"/>
      <c r="E87" s="77"/>
      <c r="F87" s="94"/>
      <c r="G87" s="94"/>
      <c r="H87" s="95"/>
      <c r="I87" s="96"/>
      <c r="J87" s="96"/>
      <c r="K87" s="95"/>
      <c r="L87" s="86"/>
      <c r="M87" s="91"/>
      <c r="N87" s="91"/>
      <c r="O87" s="97"/>
      <c r="P87" s="90"/>
      <c r="Q87" s="90"/>
      <c r="R87" s="99"/>
      <c r="S87" s="99"/>
      <c r="T87" s="99"/>
      <c r="U87" s="99"/>
      <c r="V87" s="89"/>
      <c r="W87" s="89"/>
      <c r="X87" s="89"/>
      <c r="Y87" s="89"/>
      <c r="Z87" s="48"/>
      <c r="AA87" s="80"/>
      <c r="AB87" s="80"/>
      <c r="AC87" s="92"/>
      <c r="AD87" s="102" t="s">
        <v>2173</v>
      </c>
      <c r="AE87" s="102">
        <v>44088.908587962964</v>
      </c>
      <c r="AF87" s="102">
        <v>0</v>
      </c>
      <c r="AG87" s="102">
        <v>47</v>
      </c>
      <c r="AH87" s="102">
        <v>352</v>
      </c>
      <c r="AI87" s="102">
        <v>0</v>
      </c>
      <c r="AJ87" s="102" t="b">
        <v>0</v>
      </c>
      <c r="AK87" s="102" t="b">
        <v>0</v>
      </c>
      <c r="AL87" s="102" t="b">
        <v>0</v>
      </c>
      <c r="AM87" s="102" t="b">
        <v>0</v>
      </c>
      <c r="AN87" s="102" t="b">
        <v>1</v>
      </c>
      <c r="AO87" s="102" t="b">
        <v>0</v>
      </c>
      <c r="AP87" s="102" t="s">
        <v>13043</v>
      </c>
      <c r="AQ87" s="102" t="b">
        <v>0</v>
      </c>
      <c r="AR87" s="102" t="b">
        <v>0</v>
      </c>
      <c r="AS87" s="102" t="b">
        <v>0</v>
      </c>
      <c r="AT87" s="101" t="s">
        <v>12836</v>
      </c>
      <c r="AU87" s="102" t="b">
        <v>0</v>
      </c>
      <c r="AV87" s="102" t="b">
        <v>0</v>
      </c>
      <c r="AW87" s="102" t="b">
        <v>1</v>
      </c>
      <c r="AX87" s="102" t="b">
        <v>1</v>
      </c>
      <c r="AY87" s="102" t="s">
        <v>12806</v>
      </c>
      <c r="AZ87" s="101" t="s">
        <v>13044</v>
      </c>
    </row>
    <row r="88" spans="1:52" x14ac:dyDescent="0.3">
      <c r="A88" s="98" t="s">
        <v>260</v>
      </c>
      <c r="B88" s="94"/>
      <c r="C88" s="94"/>
      <c r="D88" s="93"/>
      <c r="E88" s="77"/>
      <c r="F88" s="94"/>
      <c r="G88" s="94"/>
      <c r="H88" s="95"/>
      <c r="I88" s="96"/>
      <c r="J88" s="96"/>
      <c r="K88" s="95"/>
      <c r="L88" s="86"/>
      <c r="M88" s="91"/>
      <c r="N88" s="91"/>
      <c r="O88" s="97"/>
      <c r="P88" s="90"/>
      <c r="Q88" s="90"/>
      <c r="R88" s="99"/>
      <c r="S88" s="99"/>
      <c r="T88" s="99"/>
      <c r="U88" s="99"/>
      <c r="V88" s="89"/>
      <c r="W88" s="89"/>
      <c r="X88" s="89"/>
      <c r="Y88" s="89"/>
      <c r="Z88" s="48"/>
      <c r="AA88" s="80"/>
      <c r="AB88" s="80"/>
      <c r="AC88" s="92"/>
      <c r="AD88" s="102" t="s">
        <v>260</v>
      </c>
      <c r="AE88" s="102">
        <v>43463.375590277778</v>
      </c>
      <c r="AF88" s="102">
        <v>0</v>
      </c>
      <c r="AG88" s="102">
        <v>55</v>
      </c>
      <c r="AH88" s="102">
        <v>826</v>
      </c>
      <c r="AI88" s="102">
        <v>0</v>
      </c>
      <c r="AJ88" s="102" t="b">
        <v>0</v>
      </c>
      <c r="AK88" s="102" t="b">
        <v>0</v>
      </c>
      <c r="AL88" s="102" t="b">
        <v>0</v>
      </c>
      <c r="AM88" s="102" t="b">
        <v>0</v>
      </c>
      <c r="AN88" s="102" t="b">
        <v>1</v>
      </c>
      <c r="AO88" s="102" t="b">
        <v>0</v>
      </c>
      <c r="AP88" s="102" t="s">
        <v>13045</v>
      </c>
      <c r="AQ88" s="102" t="b">
        <v>0</v>
      </c>
      <c r="AR88" s="102" t="b">
        <v>0</v>
      </c>
      <c r="AS88" s="102" t="b">
        <v>0</v>
      </c>
      <c r="AT88" s="101" t="s">
        <v>13046</v>
      </c>
      <c r="AU88" s="102" t="b">
        <v>0</v>
      </c>
      <c r="AV88" s="102" t="b">
        <v>0</v>
      </c>
      <c r="AW88" s="102" t="b">
        <v>1</v>
      </c>
      <c r="AX88" s="102" t="b">
        <v>1</v>
      </c>
      <c r="AY88" s="102" t="s">
        <v>12806</v>
      </c>
      <c r="AZ88" s="101" t="s">
        <v>13047</v>
      </c>
    </row>
    <row r="89" spans="1:52" x14ac:dyDescent="0.3">
      <c r="A89" s="98" t="s">
        <v>261</v>
      </c>
      <c r="B89" s="94"/>
      <c r="C89" s="94"/>
      <c r="D89" s="93"/>
      <c r="E89" s="77"/>
      <c r="F89" s="94"/>
      <c r="G89" s="94"/>
      <c r="H89" s="95"/>
      <c r="I89" s="96"/>
      <c r="J89" s="96"/>
      <c r="K89" s="95"/>
      <c r="L89" s="86"/>
      <c r="M89" s="91"/>
      <c r="N89" s="91"/>
      <c r="O89" s="97"/>
      <c r="P89" s="90"/>
      <c r="Q89" s="90"/>
      <c r="R89" s="99"/>
      <c r="S89" s="99"/>
      <c r="T89" s="99"/>
      <c r="U89" s="99"/>
      <c r="V89" s="89"/>
      <c r="W89" s="89"/>
      <c r="X89" s="89"/>
      <c r="Y89" s="89"/>
      <c r="Z89" s="48"/>
      <c r="AA89" s="80"/>
      <c r="AB89" s="80"/>
      <c r="AC89" s="92"/>
      <c r="AD89" s="102" t="s">
        <v>2182</v>
      </c>
      <c r="AE89" s="102">
        <v>40355.914699074077</v>
      </c>
      <c r="AF89" s="102">
        <v>0</v>
      </c>
      <c r="AG89" s="102">
        <v>1372</v>
      </c>
      <c r="AH89" s="102">
        <v>22526</v>
      </c>
      <c r="AI89" s="102">
        <v>0</v>
      </c>
      <c r="AJ89" s="102" t="b">
        <v>0</v>
      </c>
      <c r="AK89" s="102" t="b">
        <v>0</v>
      </c>
      <c r="AL89" s="102" t="b">
        <v>0</v>
      </c>
      <c r="AM89" s="102" t="b">
        <v>0</v>
      </c>
      <c r="AN89" s="102" t="b">
        <v>1</v>
      </c>
      <c r="AO89" s="102" t="b">
        <v>0</v>
      </c>
      <c r="AP89" s="102" t="s">
        <v>13048</v>
      </c>
      <c r="AQ89" s="102" t="b">
        <v>0</v>
      </c>
      <c r="AR89" s="102" t="b">
        <v>0</v>
      </c>
      <c r="AS89" s="102" t="b">
        <v>0</v>
      </c>
      <c r="AT89" s="101" t="s">
        <v>13049</v>
      </c>
      <c r="AU89" s="102" t="b">
        <v>0</v>
      </c>
      <c r="AV89" s="102" t="b">
        <v>0</v>
      </c>
      <c r="AW89" s="102" t="b">
        <v>1</v>
      </c>
      <c r="AX89" s="102" t="b">
        <v>1</v>
      </c>
      <c r="AY89" s="102" t="s">
        <v>12806</v>
      </c>
      <c r="AZ89" s="101" t="s">
        <v>13050</v>
      </c>
    </row>
    <row r="90" spans="1:52" x14ac:dyDescent="0.3">
      <c r="A90" s="98" t="s">
        <v>262</v>
      </c>
      <c r="B90" s="94"/>
      <c r="C90" s="94"/>
      <c r="D90" s="93"/>
      <c r="E90" s="77"/>
      <c r="F90" s="94"/>
      <c r="G90" s="94"/>
      <c r="H90" s="95"/>
      <c r="I90" s="96"/>
      <c r="J90" s="96"/>
      <c r="K90" s="95"/>
      <c r="L90" s="86"/>
      <c r="M90" s="91"/>
      <c r="N90" s="91"/>
      <c r="O90" s="97"/>
      <c r="P90" s="90"/>
      <c r="Q90" s="90"/>
      <c r="R90" s="99"/>
      <c r="S90" s="99"/>
      <c r="T90" s="99"/>
      <c r="U90" s="99"/>
      <c r="V90" s="89"/>
      <c r="W90" s="89"/>
      <c r="X90" s="89"/>
      <c r="Y90" s="89"/>
      <c r="Z90" s="48"/>
      <c r="AA90" s="80"/>
      <c r="AB90" s="80"/>
      <c r="AC90" s="92"/>
      <c r="AD90" s="102" t="s">
        <v>2187</v>
      </c>
      <c r="AE90" s="102">
        <v>42156.157800925925</v>
      </c>
      <c r="AF90" s="102">
        <v>0</v>
      </c>
      <c r="AG90" s="102">
        <v>54</v>
      </c>
      <c r="AH90" s="102">
        <v>153</v>
      </c>
      <c r="AI90" s="102">
        <v>0</v>
      </c>
      <c r="AJ90" s="102" t="b">
        <v>0</v>
      </c>
      <c r="AK90" s="102" t="b">
        <v>0</v>
      </c>
      <c r="AL90" s="102" t="b">
        <v>0</v>
      </c>
      <c r="AM90" s="102" t="b">
        <v>0</v>
      </c>
      <c r="AN90" s="102" t="b">
        <v>1</v>
      </c>
      <c r="AO90" s="102" t="b">
        <v>0</v>
      </c>
      <c r="AP90" s="102" t="s">
        <v>13051</v>
      </c>
      <c r="AQ90" s="102" t="b">
        <v>0</v>
      </c>
      <c r="AR90" s="102" t="b">
        <v>0</v>
      </c>
      <c r="AS90" s="102" t="b">
        <v>0</v>
      </c>
      <c r="AT90" s="101" t="s">
        <v>13052</v>
      </c>
      <c r="AU90" s="102" t="b">
        <v>0</v>
      </c>
      <c r="AV90" s="102" t="b">
        <v>0</v>
      </c>
      <c r="AW90" s="102" t="b">
        <v>1</v>
      </c>
      <c r="AX90" s="102" t="b">
        <v>1</v>
      </c>
      <c r="AY90" s="102" t="s">
        <v>12806</v>
      </c>
      <c r="AZ90" s="101" t="s">
        <v>13053</v>
      </c>
    </row>
    <row r="91" spans="1:52" x14ac:dyDescent="0.3">
      <c r="A91" s="98" t="s">
        <v>263</v>
      </c>
      <c r="B91" s="94"/>
      <c r="C91" s="94"/>
      <c r="D91" s="93"/>
      <c r="E91" s="77"/>
      <c r="F91" s="94"/>
      <c r="G91" s="94"/>
      <c r="H91" s="95"/>
      <c r="I91" s="96"/>
      <c r="J91" s="96"/>
      <c r="K91" s="95"/>
      <c r="L91" s="86"/>
      <c r="M91" s="91"/>
      <c r="N91" s="91"/>
      <c r="O91" s="97"/>
      <c r="P91" s="90"/>
      <c r="Q91" s="90"/>
      <c r="R91" s="99"/>
      <c r="S91" s="99"/>
      <c r="T91" s="99"/>
      <c r="U91" s="99"/>
      <c r="V91" s="89"/>
      <c r="W91" s="89"/>
      <c r="X91" s="89"/>
      <c r="Y91" s="89"/>
      <c r="Z91" s="48"/>
      <c r="AA91" s="80"/>
      <c r="AB91" s="80"/>
      <c r="AC91" s="92"/>
      <c r="AD91" s="102" t="s">
        <v>2192</v>
      </c>
      <c r="AE91" s="102">
        <v>44221.911597222221</v>
      </c>
      <c r="AF91" s="102">
        <v>0</v>
      </c>
      <c r="AG91" s="102">
        <v>166</v>
      </c>
      <c r="AH91" s="102">
        <v>43792</v>
      </c>
      <c r="AI91" s="102">
        <v>0</v>
      </c>
      <c r="AJ91" s="102" t="b">
        <v>0</v>
      </c>
      <c r="AK91" s="102" t="b">
        <v>0</v>
      </c>
      <c r="AL91" s="102" t="b">
        <v>0</v>
      </c>
      <c r="AM91" s="102" t="b">
        <v>0</v>
      </c>
      <c r="AN91" s="102" t="b">
        <v>1</v>
      </c>
      <c r="AO91" s="102" t="b">
        <v>0</v>
      </c>
      <c r="AP91" s="102" t="s">
        <v>13054</v>
      </c>
      <c r="AQ91" s="102" t="b">
        <v>0</v>
      </c>
      <c r="AR91" s="102" t="b">
        <v>0</v>
      </c>
      <c r="AS91" s="102" t="b">
        <v>0</v>
      </c>
      <c r="AT91" s="101" t="s">
        <v>13055</v>
      </c>
      <c r="AU91" s="102" t="b">
        <v>0</v>
      </c>
      <c r="AV91" s="102" t="b">
        <v>0</v>
      </c>
      <c r="AW91" s="102" t="b">
        <v>1</v>
      </c>
      <c r="AX91" s="102" t="b">
        <v>1</v>
      </c>
      <c r="AY91" s="102" t="s">
        <v>12806</v>
      </c>
      <c r="AZ91" s="101" t="s">
        <v>13056</v>
      </c>
    </row>
    <row r="92" spans="1:52" x14ac:dyDescent="0.3">
      <c r="A92" s="98" t="s">
        <v>264</v>
      </c>
      <c r="B92" s="94"/>
      <c r="C92" s="94"/>
      <c r="D92" s="93"/>
      <c r="E92" s="77"/>
      <c r="F92" s="94"/>
      <c r="G92" s="94"/>
      <c r="H92" s="95"/>
      <c r="I92" s="96"/>
      <c r="J92" s="96"/>
      <c r="K92" s="95"/>
      <c r="L92" s="86"/>
      <c r="M92" s="91"/>
      <c r="N92" s="91"/>
      <c r="O92" s="97"/>
      <c r="P92" s="90"/>
      <c r="Q92" s="90"/>
      <c r="R92" s="99"/>
      <c r="S92" s="99"/>
      <c r="T92" s="99"/>
      <c r="U92" s="99"/>
      <c r="V92" s="89"/>
      <c r="W92" s="89"/>
      <c r="X92" s="89"/>
      <c r="Y92" s="89"/>
      <c r="Z92" s="48"/>
      <c r="AA92" s="80"/>
      <c r="AB92" s="80"/>
      <c r="AC92" s="92"/>
      <c r="AD92" s="102" t="s">
        <v>264</v>
      </c>
      <c r="AE92" s="102">
        <v>43908.728854166664</v>
      </c>
      <c r="AF92" s="102">
        <v>0</v>
      </c>
      <c r="AG92" s="102">
        <v>1918</v>
      </c>
      <c r="AH92" s="102">
        <v>7186</v>
      </c>
      <c r="AI92" s="102">
        <v>0</v>
      </c>
      <c r="AJ92" s="102" t="b">
        <v>0</v>
      </c>
      <c r="AK92" s="102" t="b">
        <v>0</v>
      </c>
      <c r="AL92" s="102" t="b">
        <v>0</v>
      </c>
      <c r="AM92" s="102" t="b">
        <v>0</v>
      </c>
      <c r="AN92" s="102" t="b">
        <v>1</v>
      </c>
      <c r="AO92" s="102" t="b">
        <v>0</v>
      </c>
      <c r="AP92" s="102" t="s">
        <v>13057</v>
      </c>
      <c r="AQ92" s="102" t="b">
        <v>0</v>
      </c>
      <c r="AR92" s="102" t="b">
        <v>0</v>
      </c>
      <c r="AS92" s="102" t="b">
        <v>1</v>
      </c>
      <c r="AT92" s="101" t="s">
        <v>13058</v>
      </c>
      <c r="AU92" s="102" t="b">
        <v>0</v>
      </c>
      <c r="AV92" s="102" t="b">
        <v>0</v>
      </c>
      <c r="AW92" s="102" t="b">
        <v>1</v>
      </c>
      <c r="AX92" s="102" t="b">
        <v>0</v>
      </c>
      <c r="AY92" s="102" t="s">
        <v>12806</v>
      </c>
      <c r="AZ92" s="101" t="s">
        <v>13059</v>
      </c>
    </row>
    <row r="93" spans="1:52" x14ac:dyDescent="0.3">
      <c r="A93" s="98" t="s">
        <v>265</v>
      </c>
      <c r="B93" s="94"/>
      <c r="C93" s="94"/>
      <c r="D93" s="93"/>
      <c r="E93" s="77"/>
      <c r="F93" s="94"/>
      <c r="G93" s="94"/>
      <c r="H93" s="95"/>
      <c r="I93" s="96"/>
      <c r="J93" s="96"/>
      <c r="K93" s="95"/>
      <c r="L93" s="86"/>
      <c r="M93" s="91"/>
      <c r="N93" s="91"/>
      <c r="O93" s="97"/>
      <c r="P93" s="90"/>
      <c r="Q93" s="90"/>
      <c r="R93" s="99"/>
      <c r="S93" s="99"/>
      <c r="T93" s="99"/>
      <c r="U93" s="99"/>
      <c r="V93" s="89"/>
      <c r="W93" s="89"/>
      <c r="X93" s="89"/>
      <c r="Y93" s="89"/>
      <c r="Z93" s="48"/>
      <c r="AA93" s="80"/>
      <c r="AB93" s="80"/>
      <c r="AC93" s="92"/>
      <c r="AD93" s="102" t="s">
        <v>2201</v>
      </c>
      <c r="AE93" s="102">
        <v>44980.457187499997</v>
      </c>
      <c r="AF93" s="102">
        <v>0</v>
      </c>
      <c r="AG93" s="102">
        <v>11695</v>
      </c>
      <c r="AH93" s="102">
        <v>973</v>
      </c>
      <c r="AI93" s="102">
        <v>0</v>
      </c>
      <c r="AJ93" s="102" t="b">
        <v>0</v>
      </c>
      <c r="AK93" s="102" t="b">
        <v>0</v>
      </c>
      <c r="AL93" s="102" t="b">
        <v>0</v>
      </c>
      <c r="AM93" s="102" t="b">
        <v>0</v>
      </c>
      <c r="AN93" s="102" t="b">
        <v>1</v>
      </c>
      <c r="AO93" s="102" t="b">
        <v>0</v>
      </c>
      <c r="AP93" s="102" t="s">
        <v>13060</v>
      </c>
      <c r="AQ93" s="102" t="b">
        <v>0</v>
      </c>
      <c r="AR93" s="102" t="b">
        <v>0</v>
      </c>
      <c r="AS93" s="102" t="b">
        <v>0</v>
      </c>
      <c r="AT93" s="101" t="s">
        <v>12836</v>
      </c>
      <c r="AU93" s="102" t="b">
        <v>0</v>
      </c>
      <c r="AV93" s="102" t="b">
        <v>0</v>
      </c>
      <c r="AW93" s="102" t="b">
        <v>1</v>
      </c>
      <c r="AX93" s="102" t="b">
        <v>1</v>
      </c>
      <c r="AY93" s="102" t="s">
        <v>12806</v>
      </c>
      <c r="AZ93" s="101" t="s">
        <v>13061</v>
      </c>
    </row>
    <row r="94" spans="1:52" x14ac:dyDescent="0.3">
      <c r="A94" s="98" t="s">
        <v>266</v>
      </c>
      <c r="B94" s="94"/>
      <c r="C94" s="94"/>
      <c r="D94" s="93"/>
      <c r="E94" s="77"/>
      <c r="F94" s="94"/>
      <c r="G94" s="94"/>
      <c r="H94" s="95"/>
      <c r="I94" s="96"/>
      <c r="J94" s="96"/>
      <c r="K94" s="95"/>
      <c r="L94" s="86"/>
      <c r="M94" s="91"/>
      <c r="N94" s="91"/>
      <c r="O94" s="97"/>
      <c r="P94" s="90"/>
      <c r="Q94" s="90"/>
      <c r="R94" s="99"/>
      <c r="S94" s="99"/>
      <c r="T94" s="99"/>
      <c r="U94" s="99"/>
      <c r="V94" s="89"/>
      <c r="W94" s="89"/>
      <c r="X94" s="89"/>
      <c r="Y94" s="89"/>
      <c r="Z94" s="48"/>
      <c r="AA94" s="80"/>
      <c r="AB94" s="80"/>
      <c r="AC94" s="92"/>
      <c r="AD94" s="102" t="s">
        <v>2206</v>
      </c>
      <c r="AE94" s="102">
        <v>40996.700995370367</v>
      </c>
      <c r="AF94" s="102">
        <v>0</v>
      </c>
      <c r="AG94" s="102">
        <v>25482</v>
      </c>
      <c r="AH94" s="102">
        <v>65101</v>
      </c>
      <c r="AI94" s="102">
        <v>0</v>
      </c>
      <c r="AJ94" s="102" t="b">
        <v>0</v>
      </c>
      <c r="AK94" s="102" t="b">
        <v>0</v>
      </c>
      <c r="AL94" s="102" t="b">
        <v>0</v>
      </c>
      <c r="AM94" s="102" t="b">
        <v>0</v>
      </c>
      <c r="AN94" s="102" t="b">
        <v>1</v>
      </c>
      <c r="AO94" s="102" t="b">
        <v>0</v>
      </c>
      <c r="AP94" s="102" t="s">
        <v>13062</v>
      </c>
      <c r="AQ94" s="102" t="b">
        <v>0</v>
      </c>
      <c r="AR94" s="102" t="b">
        <v>0</v>
      </c>
      <c r="AS94" s="102" t="b">
        <v>1</v>
      </c>
      <c r="AT94" s="101" t="s">
        <v>13063</v>
      </c>
      <c r="AU94" s="102" t="b">
        <v>0</v>
      </c>
      <c r="AV94" s="102" t="b">
        <v>0</v>
      </c>
      <c r="AW94" s="102" t="b">
        <v>1</v>
      </c>
      <c r="AX94" s="102" t="b">
        <v>1</v>
      </c>
      <c r="AY94" s="102" t="s">
        <v>12806</v>
      </c>
      <c r="AZ94" s="101" t="s">
        <v>13064</v>
      </c>
    </row>
    <row r="95" spans="1:52" x14ac:dyDescent="0.3">
      <c r="A95" s="98" t="s">
        <v>267</v>
      </c>
      <c r="B95" s="94"/>
      <c r="C95" s="94"/>
      <c r="D95" s="93"/>
      <c r="E95" s="77"/>
      <c r="F95" s="94"/>
      <c r="G95" s="94"/>
      <c r="H95" s="95"/>
      <c r="I95" s="96"/>
      <c r="J95" s="96"/>
      <c r="K95" s="95"/>
      <c r="L95" s="86"/>
      <c r="M95" s="91"/>
      <c r="N95" s="91"/>
      <c r="O95" s="97"/>
      <c r="P95" s="90"/>
      <c r="Q95" s="90"/>
      <c r="R95" s="99"/>
      <c r="S95" s="99"/>
      <c r="T95" s="99"/>
      <c r="U95" s="99"/>
      <c r="V95" s="89"/>
      <c r="W95" s="89"/>
      <c r="X95" s="89"/>
      <c r="Y95" s="89"/>
      <c r="Z95" s="48"/>
      <c r="AA95" s="80"/>
      <c r="AB95" s="80"/>
      <c r="AC95" s="92"/>
      <c r="AD95" s="102" t="s">
        <v>267</v>
      </c>
      <c r="AE95" s="102">
        <v>42992.828310185185</v>
      </c>
      <c r="AF95" s="102">
        <v>0</v>
      </c>
      <c r="AG95" s="102">
        <v>2074</v>
      </c>
      <c r="AH95" s="102">
        <v>63683</v>
      </c>
      <c r="AI95" s="102">
        <v>0</v>
      </c>
      <c r="AJ95" s="102" t="b">
        <v>0</v>
      </c>
      <c r="AK95" s="102" t="b">
        <v>0</v>
      </c>
      <c r="AL95" s="102" t="b">
        <v>0</v>
      </c>
      <c r="AM95" s="102" t="b">
        <v>0</v>
      </c>
      <c r="AN95" s="102" t="b">
        <v>1</v>
      </c>
      <c r="AO95" s="102" t="b">
        <v>0</v>
      </c>
      <c r="AP95" s="102" t="s">
        <v>13065</v>
      </c>
      <c r="AQ95" s="102" t="b">
        <v>0</v>
      </c>
      <c r="AR95" s="102" t="b">
        <v>0</v>
      </c>
      <c r="AS95" s="102" t="b">
        <v>0</v>
      </c>
      <c r="AT95" s="101" t="s">
        <v>13066</v>
      </c>
      <c r="AU95" s="102" t="b">
        <v>0</v>
      </c>
      <c r="AV95" s="102" t="b">
        <v>0</v>
      </c>
      <c r="AW95" s="102" t="b">
        <v>1</v>
      </c>
      <c r="AX95" s="102" t="b">
        <v>1</v>
      </c>
      <c r="AY95" s="102" t="s">
        <v>12806</v>
      </c>
      <c r="AZ95" s="101" t="s">
        <v>13067</v>
      </c>
    </row>
    <row r="96" spans="1:52" x14ac:dyDescent="0.3">
      <c r="A96" s="98" t="s">
        <v>268</v>
      </c>
      <c r="B96" s="94"/>
      <c r="C96" s="94"/>
      <c r="D96" s="93"/>
      <c r="E96" s="77"/>
      <c r="F96" s="94"/>
      <c r="G96" s="94"/>
      <c r="H96" s="95"/>
      <c r="I96" s="96"/>
      <c r="J96" s="96"/>
      <c r="K96" s="95"/>
      <c r="L96" s="86"/>
      <c r="M96" s="91"/>
      <c r="N96" s="91"/>
      <c r="O96" s="97"/>
      <c r="P96" s="90"/>
      <c r="Q96" s="90"/>
      <c r="R96" s="99"/>
      <c r="S96" s="99"/>
      <c r="T96" s="99"/>
      <c r="U96" s="99"/>
      <c r="V96" s="89"/>
      <c r="W96" s="89"/>
      <c r="X96" s="89"/>
      <c r="Y96" s="89"/>
      <c r="Z96" s="48"/>
      <c r="AA96" s="80"/>
      <c r="AB96" s="80"/>
      <c r="AC96" s="92"/>
      <c r="AD96" s="102" t="s">
        <v>2216</v>
      </c>
      <c r="AE96" s="102">
        <v>44604.732465277775</v>
      </c>
      <c r="AF96" s="102">
        <v>0</v>
      </c>
      <c r="AG96" s="102">
        <v>67</v>
      </c>
      <c r="AH96" s="102">
        <v>1001</v>
      </c>
      <c r="AI96" s="102">
        <v>0</v>
      </c>
      <c r="AJ96" s="102" t="b">
        <v>0</v>
      </c>
      <c r="AK96" s="102" t="b">
        <v>0</v>
      </c>
      <c r="AL96" s="102" t="b">
        <v>0</v>
      </c>
      <c r="AM96" s="102" t="b">
        <v>0</v>
      </c>
      <c r="AN96" s="102" t="b">
        <v>1</v>
      </c>
      <c r="AO96" s="102" t="b">
        <v>0</v>
      </c>
      <c r="AP96" s="102" t="s">
        <v>13068</v>
      </c>
      <c r="AQ96" s="102" t="b">
        <v>0</v>
      </c>
      <c r="AR96" s="102" t="b">
        <v>0</v>
      </c>
      <c r="AS96" s="102" t="b">
        <v>0</v>
      </c>
      <c r="AT96" s="101" t="s">
        <v>12873</v>
      </c>
      <c r="AU96" s="102" t="b">
        <v>0</v>
      </c>
      <c r="AV96" s="102" t="b">
        <v>0</v>
      </c>
      <c r="AW96" s="102" t="b">
        <v>1</v>
      </c>
      <c r="AX96" s="102" t="b">
        <v>1</v>
      </c>
      <c r="AY96" s="102" t="s">
        <v>12806</v>
      </c>
      <c r="AZ96" s="101" t="s">
        <v>13069</v>
      </c>
    </row>
    <row r="97" spans="1:52" x14ac:dyDescent="0.3">
      <c r="A97" s="98" t="s">
        <v>269</v>
      </c>
      <c r="B97" s="94"/>
      <c r="C97" s="94"/>
      <c r="D97" s="93"/>
      <c r="E97" s="77"/>
      <c r="F97" s="94"/>
      <c r="G97" s="94"/>
      <c r="H97" s="95"/>
      <c r="I97" s="96"/>
      <c r="J97" s="96"/>
      <c r="K97" s="95"/>
      <c r="L97" s="86"/>
      <c r="M97" s="91"/>
      <c r="N97" s="91"/>
      <c r="O97" s="97"/>
      <c r="P97" s="90"/>
      <c r="Q97" s="90"/>
      <c r="R97" s="99"/>
      <c r="S97" s="99"/>
      <c r="T97" s="99"/>
      <c r="U97" s="99"/>
      <c r="V97" s="89"/>
      <c r="W97" s="89"/>
      <c r="X97" s="89"/>
      <c r="Y97" s="89"/>
      <c r="Z97" s="48"/>
      <c r="AA97" s="80"/>
      <c r="AB97" s="80"/>
      <c r="AC97" s="92"/>
      <c r="AD97" s="102" t="s">
        <v>2220</v>
      </c>
      <c r="AE97" s="102">
        <v>44343.560706018521</v>
      </c>
      <c r="AF97" s="102">
        <v>0</v>
      </c>
      <c r="AG97" s="102">
        <v>45</v>
      </c>
      <c r="AH97" s="102">
        <v>708</v>
      </c>
      <c r="AI97" s="102">
        <v>0</v>
      </c>
      <c r="AJ97" s="102" t="b">
        <v>0</v>
      </c>
      <c r="AK97" s="102" t="b">
        <v>0</v>
      </c>
      <c r="AL97" s="102" t="b">
        <v>0</v>
      </c>
      <c r="AM97" s="102" t="b">
        <v>0</v>
      </c>
      <c r="AN97" s="102" t="b">
        <v>1</v>
      </c>
      <c r="AO97" s="102" t="b">
        <v>0</v>
      </c>
      <c r="AP97" s="102" t="s">
        <v>13070</v>
      </c>
      <c r="AQ97" s="102" t="b">
        <v>0</v>
      </c>
      <c r="AR97" s="102" t="b">
        <v>0</v>
      </c>
      <c r="AS97" s="102" t="b">
        <v>0</v>
      </c>
      <c r="AT97" s="101" t="s">
        <v>13071</v>
      </c>
      <c r="AU97" s="102" t="b">
        <v>0</v>
      </c>
      <c r="AV97" s="102" t="b">
        <v>0</v>
      </c>
      <c r="AW97" s="102" t="b">
        <v>1</v>
      </c>
      <c r="AX97" s="102" t="b">
        <v>1</v>
      </c>
      <c r="AY97" s="102" t="s">
        <v>12806</v>
      </c>
      <c r="AZ97" s="101" t="s">
        <v>13072</v>
      </c>
    </row>
    <row r="98" spans="1:52" x14ac:dyDescent="0.3">
      <c r="A98" s="98" t="s">
        <v>270</v>
      </c>
      <c r="B98" s="94"/>
      <c r="C98" s="94"/>
      <c r="D98" s="93"/>
      <c r="E98" s="77"/>
      <c r="F98" s="94"/>
      <c r="G98" s="94"/>
      <c r="H98" s="95"/>
      <c r="I98" s="96"/>
      <c r="J98" s="96"/>
      <c r="K98" s="95"/>
      <c r="L98" s="86"/>
      <c r="M98" s="91"/>
      <c r="N98" s="91"/>
      <c r="O98" s="97"/>
      <c r="P98" s="90"/>
      <c r="Q98" s="90"/>
      <c r="R98" s="99"/>
      <c r="S98" s="99"/>
      <c r="T98" s="99"/>
      <c r="U98" s="99"/>
      <c r="V98" s="89"/>
      <c r="W98" s="89"/>
      <c r="X98" s="89"/>
      <c r="Y98" s="89"/>
      <c r="Z98" s="48"/>
      <c r="AA98" s="80"/>
      <c r="AB98" s="80"/>
      <c r="AC98" s="92"/>
      <c r="AD98" s="102" t="s">
        <v>270</v>
      </c>
      <c r="AE98" s="102">
        <v>42682.453252314815</v>
      </c>
      <c r="AF98" s="102">
        <v>0</v>
      </c>
      <c r="AG98" s="102">
        <v>282</v>
      </c>
      <c r="AH98" s="102">
        <v>418</v>
      </c>
      <c r="AI98" s="102">
        <v>0</v>
      </c>
      <c r="AJ98" s="102" t="b">
        <v>0</v>
      </c>
      <c r="AK98" s="102" t="b">
        <v>0</v>
      </c>
      <c r="AL98" s="102" t="b">
        <v>0</v>
      </c>
      <c r="AM98" s="102" t="b">
        <v>0</v>
      </c>
      <c r="AN98" s="102" t="b">
        <v>1</v>
      </c>
      <c r="AO98" s="102" t="b">
        <v>0</v>
      </c>
      <c r="AP98" s="102" t="s">
        <v>13073</v>
      </c>
      <c r="AQ98" s="102" t="b">
        <v>0</v>
      </c>
      <c r="AR98" s="102" t="b">
        <v>0</v>
      </c>
      <c r="AS98" s="102" t="b">
        <v>0</v>
      </c>
      <c r="AT98" s="101" t="s">
        <v>13074</v>
      </c>
      <c r="AU98" s="102" t="b">
        <v>0</v>
      </c>
      <c r="AV98" s="102" t="b">
        <v>0</v>
      </c>
      <c r="AW98" s="102" t="b">
        <v>1</v>
      </c>
      <c r="AX98" s="102" t="b">
        <v>1</v>
      </c>
      <c r="AY98" s="102" t="s">
        <v>12806</v>
      </c>
      <c r="AZ98" s="101" t="s">
        <v>13075</v>
      </c>
    </row>
    <row r="99" spans="1:52" x14ac:dyDescent="0.3">
      <c r="A99" s="98" t="s">
        <v>271</v>
      </c>
      <c r="B99" s="94"/>
      <c r="C99" s="94"/>
      <c r="D99" s="93"/>
      <c r="E99" s="77"/>
      <c r="F99" s="94"/>
      <c r="G99" s="94"/>
      <c r="H99" s="95"/>
      <c r="I99" s="96"/>
      <c r="J99" s="96"/>
      <c r="K99" s="95"/>
      <c r="L99" s="86"/>
      <c r="M99" s="91"/>
      <c r="N99" s="91"/>
      <c r="O99" s="97"/>
      <c r="P99" s="90"/>
      <c r="Q99" s="90"/>
      <c r="R99" s="99"/>
      <c r="S99" s="99"/>
      <c r="T99" s="99"/>
      <c r="U99" s="99"/>
      <c r="V99" s="89"/>
      <c r="W99" s="89"/>
      <c r="X99" s="89"/>
      <c r="Y99" s="89"/>
      <c r="Z99" s="48"/>
      <c r="AA99" s="80"/>
      <c r="AB99" s="80"/>
      <c r="AC99" s="92"/>
      <c r="AD99" s="102" t="s">
        <v>2229</v>
      </c>
      <c r="AE99" s="102">
        <v>43921.893217592595</v>
      </c>
      <c r="AF99" s="102">
        <v>0</v>
      </c>
      <c r="AG99" s="102">
        <v>12</v>
      </c>
      <c r="AH99" s="102">
        <v>4213</v>
      </c>
      <c r="AI99" s="102">
        <v>0</v>
      </c>
      <c r="AJ99" s="102" t="b">
        <v>0</v>
      </c>
      <c r="AK99" s="102" t="b">
        <v>0</v>
      </c>
      <c r="AL99" s="102" t="b">
        <v>0</v>
      </c>
      <c r="AM99" s="102" t="b">
        <v>0</v>
      </c>
      <c r="AN99" s="102" t="b">
        <v>1</v>
      </c>
      <c r="AO99" s="102" t="b">
        <v>0</v>
      </c>
      <c r="AP99" s="102" t="s">
        <v>13076</v>
      </c>
      <c r="AQ99" s="102" t="b">
        <v>0</v>
      </c>
      <c r="AR99" s="102" t="b">
        <v>0</v>
      </c>
      <c r="AS99" s="102" t="b">
        <v>0</v>
      </c>
      <c r="AT99" s="101" t="s">
        <v>13077</v>
      </c>
      <c r="AU99" s="102" t="b">
        <v>0</v>
      </c>
      <c r="AV99" s="102" t="b">
        <v>0</v>
      </c>
      <c r="AW99" s="102" t="b">
        <v>1</v>
      </c>
      <c r="AX99" s="102" t="b">
        <v>1</v>
      </c>
      <c r="AY99" s="102" t="s">
        <v>12806</v>
      </c>
      <c r="AZ99" s="101" t="s">
        <v>13078</v>
      </c>
    </row>
    <row r="100" spans="1:52" x14ac:dyDescent="0.3">
      <c r="A100" s="98" t="s">
        <v>272</v>
      </c>
      <c r="B100" s="94"/>
      <c r="C100" s="94"/>
      <c r="D100" s="93"/>
      <c r="E100" s="77"/>
      <c r="F100" s="94"/>
      <c r="G100" s="94"/>
      <c r="H100" s="95"/>
      <c r="I100" s="96"/>
      <c r="J100" s="96"/>
      <c r="K100" s="95"/>
      <c r="L100" s="86"/>
      <c r="M100" s="91"/>
      <c r="N100" s="91"/>
      <c r="O100" s="97"/>
      <c r="P100" s="90"/>
      <c r="Q100" s="90"/>
      <c r="R100" s="99"/>
      <c r="S100" s="99"/>
      <c r="T100" s="99"/>
      <c r="U100" s="99"/>
      <c r="V100" s="89"/>
      <c r="W100" s="89"/>
      <c r="X100" s="89"/>
      <c r="Y100" s="89"/>
      <c r="Z100" s="48"/>
      <c r="AA100" s="80"/>
      <c r="AB100" s="80"/>
      <c r="AC100" s="92"/>
      <c r="AD100" s="102" t="s">
        <v>2234</v>
      </c>
      <c r="AE100" s="102">
        <v>43341.053541666668</v>
      </c>
      <c r="AF100" s="102">
        <v>0</v>
      </c>
      <c r="AG100" s="102">
        <v>7161</v>
      </c>
      <c r="AH100" s="102">
        <v>7558</v>
      </c>
      <c r="AI100" s="102">
        <v>0</v>
      </c>
      <c r="AJ100" s="102" t="b">
        <v>0</v>
      </c>
      <c r="AK100" s="102" t="b">
        <v>0</v>
      </c>
      <c r="AL100" s="102" t="b">
        <v>0</v>
      </c>
      <c r="AM100" s="102" t="b">
        <v>0</v>
      </c>
      <c r="AN100" s="102" t="b">
        <v>1</v>
      </c>
      <c r="AO100" s="102" t="b">
        <v>0</v>
      </c>
      <c r="AP100" s="102" t="s">
        <v>13079</v>
      </c>
      <c r="AQ100" s="102" t="b">
        <v>0</v>
      </c>
      <c r="AR100" s="102" t="b">
        <v>0</v>
      </c>
      <c r="AS100" s="102" t="b">
        <v>0</v>
      </c>
      <c r="AT100" s="101" t="s">
        <v>13080</v>
      </c>
      <c r="AU100" s="102" t="b">
        <v>0</v>
      </c>
      <c r="AV100" s="102" t="b">
        <v>0</v>
      </c>
      <c r="AW100" s="102" t="b">
        <v>1</v>
      </c>
      <c r="AX100" s="102" t="b">
        <v>1</v>
      </c>
      <c r="AY100" s="102" t="s">
        <v>12806</v>
      </c>
      <c r="AZ100" s="101" t="s">
        <v>13081</v>
      </c>
    </row>
    <row r="101" spans="1:52" x14ac:dyDescent="0.3">
      <c r="A101" s="98" t="s">
        <v>273</v>
      </c>
      <c r="B101" s="94"/>
      <c r="C101" s="94"/>
      <c r="D101" s="93"/>
      <c r="E101" s="77"/>
      <c r="F101" s="94"/>
      <c r="G101" s="94"/>
      <c r="H101" s="95"/>
      <c r="I101" s="96"/>
      <c r="J101" s="96"/>
      <c r="K101" s="95"/>
      <c r="L101" s="86"/>
      <c r="M101" s="91"/>
      <c r="N101" s="91"/>
      <c r="O101" s="97"/>
      <c r="P101" s="90"/>
      <c r="Q101" s="90"/>
      <c r="R101" s="99"/>
      <c r="S101" s="99"/>
      <c r="T101" s="99"/>
      <c r="U101" s="99"/>
      <c r="V101" s="89"/>
      <c r="W101" s="89"/>
      <c r="X101" s="89"/>
      <c r="Y101" s="89"/>
      <c r="Z101" s="48"/>
      <c r="AA101" s="80"/>
      <c r="AB101" s="80"/>
      <c r="AC101" s="92"/>
      <c r="AD101" s="102" t="s">
        <v>2239</v>
      </c>
      <c r="AE101" s="102">
        <v>42953.136863425927</v>
      </c>
      <c r="AF101" s="102">
        <v>0</v>
      </c>
      <c r="AG101" s="102">
        <v>1341</v>
      </c>
      <c r="AH101" s="102">
        <v>5746</v>
      </c>
      <c r="AI101" s="102">
        <v>0</v>
      </c>
      <c r="AJ101" s="102" t="b">
        <v>0</v>
      </c>
      <c r="AK101" s="102" t="b">
        <v>0</v>
      </c>
      <c r="AL101" s="102" t="b">
        <v>0</v>
      </c>
      <c r="AM101" s="102" t="b">
        <v>0</v>
      </c>
      <c r="AN101" s="102" t="b">
        <v>1</v>
      </c>
      <c r="AO101" s="102" t="b">
        <v>0</v>
      </c>
      <c r="AP101" s="102" t="s">
        <v>13082</v>
      </c>
      <c r="AQ101" s="102" t="b">
        <v>0</v>
      </c>
      <c r="AR101" s="102" t="b">
        <v>0</v>
      </c>
      <c r="AS101" s="102" t="b">
        <v>0</v>
      </c>
      <c r="AT101" s="101" t="s">
        <v>13083</v>
      </c>
      <c r="AU101" s="102" t="b">
        <v>0</v>
      </c>
      <c r="AV101" s="102" t="b">
        <v>0</v>
      </c>
      <c r="AW101" s="102" t="b">
        <v>1</v>
      </c>
      <c r="AX101" s="102" t="b">
        <v>1</v>
      </c>
      <c r="AY101" s="102" t="s">
        <v>12806</v>
      </c>
      <c r="AZ101" s="101" t="s">
        <v>13084</v>
      </c>
    </row>
    <row r="102" spans="1:52" x14ac:dyDescent="0.3">
      <c r="A102" s="98" t="s">
        <v>274</v>
      </c>
      <c r="B102" s="94"/>
      <c r="C102" s="94"/>
      <c r="D102" s="93"/>
      <c r="E102" s="77"/>
      <c r="F102" s="94"/>
      <c r="G102" s="94"/>
      <c r="H102" s="95"/>
      <c r="I102" s="96"/>
      <c r="J102" s="96"/>
      <c r="K102" s="95"/>
      <c r="L102" s="86"/>
      <c r="M102" s="91"/>
      <c r="N102" s="91"/>
      <c r="O102" s="97"/>
      <c r="P102" s="90"/>
      <c r="Q102" s="90"/>
      <c r="R102" s="99"/>
      <c r="S102" s="99"/>
      <c r="T102" s="99"/>
      <c r="U102" s="99"/>
      <c r="V102" s="89"/>
      <c r="W102" s="89"/>
      <c r="X102" s="89"/>
      <c r="Y102" s="89"/>
      <c r="Z102" s="48"/>
      <c r="AA102" s="80"/>
      <c r="AB102" s="80"/>
      <c r="AC102" s="92"/>
      <c r="AD102" s="102" t="s">
        <v>2244</v>
      </c>
      <c r="AE102" s="102">
        <v>41962.983935185184</v>
      </c>
      <c r="AF102" s="102">
        <v>0</v>
      </c>
      <c r="AG102" s="102">
        <v>61099</v>
      </c>
      <c r="AH102" s="102">
        <v>5830</v>
      </c>
      <c r="AI102" s="102">
        <v>0</v>
      </c>
      <c r="AJ102" s="102" t="b">
        <v>0</v>
      </c>
      <c r="AK102" s="102" t="b">
        <v>0</v>
      </c>
      <c r="AL102" s="102" t="b">
        <v>0</v>
      </c>
      <c r="AM102" s="102" t="b">
        <v>0</v>
      </c>
      <c r="AN102" s="102" t="b">
        <v>1</v>
      </c>
      <c r="AO102" s="102" t="b">
        <v>0</v>
      </c>
      <c r="AP102" s="102" t="s">
        <v>13085</v>
      </c>
      <c r="AQ102" s="102" t="b">
        <v>0</v>
      </c>
      <c r="AR102" s="102" t="b">
        <v>0</v>
      </c>
      <c r="AS102" s="102" t="b">
        <v>0</v>
      </c>
      <c r="AT102" s="101" t="s">
        <v>13086</v>
      </c>
      <c r="AU102" s="102" t="b">
        <v>0</v>
      </c>
      <c r="AV102" s="102" t="b">
        <v>0</v>
      </c>
      <c r="AW102" s="102" t="b">
        <v>1</v>
      </c>
      <c r="AX102" s="102" t="b">
        <v>1</v>
      </c>
      <c r="AY102" s="102" t="s">
        <v>12806</v>
      </c>
      <c r="AZ102" s="101" t="s">
        <v>13087</v>
      </c>
    </row>
    <row r="103" spans="1:52" x14ac:dyDescent="0.3">
      <c r="A103" s="98" t="s">
        <v>275</v>
      </c>
      <c r="B103" s="94"/>
      <c r="C103" s="94"/>
      <c r="D103" s="93"/>
      <c r="E103" s="77"/>
      <c r="F103" s="94"/>
      <c r="G103" s="94"/>
      <c r="H103" s="95"/>
      <c r="I103" s="96"/>
      <c r="J103" s="96"/>
      <c r="K103" s="95"/>
      <c r="L103" s="86"/>
      <c r="M103" s="91"/>
      <c r="N103" s="91"/>
      <c r="O103" s="97"/>
      <c r="P103" s="90"/>
      <c r="Q103" s="90"/>
      <c r="R103" s="99"/>
      <c r="S103" s="99"/>
      <c r="T103" s="99"/>
      <c r="U103" s="99"/>
      <c r="V103" s="89"/>
      <c r="W103" s="89"/>
      <c r="X103" s="89"/>
      <c r="Y103" s="89"/>
      <c r="Z103" s="48"/>
      <c r="AA103" s="80"/>
      <c r="AB103" s="80"/>
      <c r="AC103" s="92"/>
      <c r="AD103" s="102" t="s">
        <v>2249</v>
      </c>
      <c r="AE103" s="102">
        <v>44312.921990740739</v>
      </c>
      <c r="AF103" s="102">
        <v>0</v>
      </c>
      <c r="AG103" s="102">
        <v>19</v>
      </c>
      <c r="AH103" s="102">
        <v>1918</v>
      </c>
      <c r="AI103" s="102">
        <v>0</v>
      </c>
      <c r="AJ103" s="102" t="b">
        <v>0</v>
      </c>
      <c r="AK103" s="102" t="b">
        <v>0</v>
      </c>
      <c r="AL103" s="102" t="b">
        <v>0</v>
      </c>
      <c r="AM103" s="102" t="b">
        <v>0</v>
      </c>
      <c r="AN103" s="102" t="b">
        <v>1</v>
      </c>
      <c r="AO103" s="102" t="b">
        <v>0</v>
      </c>
      <c r="AP103" s="102" t="s">
        <v>13088</v>
      </c>
      <c r="AQ103" s="102" t="b">
        <v>0</v>
      </c>
      <c r="AR103" s="102" t="b">
        <v>0</v>
      </c>
      <c r="AS103" s="102" t="b">
        <v>0</v>
      </c>
      <c r="AT103" s="101" t="s">
        <v>13089</v>
      </c>
      <c r="AU103" s="102" t="b">
        <v>0</v>
      </c>
      <c r="AV103" s="102" t="b">
        <v>0</v>
      </c>
      <c r="AW103" s="102" t="b">
        <v>1</v>
      </c>
      <c r="AX103" s="102" t="b">
        <v>1</v>
      </c>
      <c r="AY103" s="102" t="s">
        <v>12806</v>
      </c>
      <c r="AZ103" s="101" t="s">
        <v>13090</v>
      </c>
    </row>
    <row r="104" spans="1:52" x14ac:dyDescent="0.3">
      <c r="A104" s="98" t="s">
        <v>276</v>
      </c>
      <c r="B104" s="94"/>
      <c r="C104" s="94"/>
      <c r="D104" s="93"/>
      <c r="E104" s="77"/>
      <c r="F104" s="94"/>
      <c r="G104" s="94"/>
      <c r="H104" s="95"/>
      <c r="I104" s="96"/>
      <c r="J104" s="96"/>
      <c r="K104" s="95"/>
      <c r="L104" s="86"/>
      <c r="M104" s="91"/>
      <c r="N104" s="91"/>
      <c r="O104" s="97"/>
      <c r="P104" s="90"/>
      <c r="Q104" s="90"/>
      <c r="R104" s="99"/>
      <c r="S104" s="99"/>
      <c r="T104" s="99"/>
      <c r="U104" s="99"/>
      <c r="V104" s="89"/>
      <c r="W104" s="89"/>
      <c r="X104" s="89"/>
      <c r="Y104" s="89"/>
      <c r="Z104" s="48"/>
      <c r="AA104" s="80"/>
      <c r="AB104" s="80"/>
      <c r="AC104" s="92"/>
      <c r="AD104" s="102" t="s">
        <v>2254</v>
      </c>
      <c r="AE104" s="102">
        <v>42570.488009259258</v>
      </c>
      <c r="AF104" s="102">
        <v>0</v>
      </c>
      <c r="AG104" s="102">
        <v>948</v>
      </c>
      <c r="AH104" s="102">
        <v>4938</v>
      </c>
      <c r="AI104" s="102">
        <v>0</v>
      </c>
      <c r="AJ104" s="102" t="b">
        <v>0</v>
      </c>
      <c r="AK104" s="102" t="b">
        <v>0</v>
      </c>
      <c r="AL104" s="102" t="b">
        <v>0</v>
      </c>
      <c r="AM104" s="102" t="b">
        <v>0</v>
      </c>
      <c r="AN104" s="102" t="b">
        <v>1</v>
      </c>
      <c r="AO104" s="102" t="b">
        <v>0</v>
      </c>
      <c r="AP104" s="102" t="s">
        <v>13091</v>
      </c>
      <c r="AQ104" s="102" t="b">
        <v>0</v>
      </c>
      <c r="AR104" s="102" t="b">
        <v>0</v>
      </c>
      <c r="AS104" s="102" t="b">
        <v>0</v>
      </c>
      <c r="AT104" s="101" t="s">
        <v>12934</v>
      </c>
      <c r="AU104" s="102" t="b">
        <v>0</v>
      </c>
      <c r="AV104" s="102" t="b">
        <v>0</v>
      </c>
      <c r="AW104" s="102" t="b">
        <v>1</v>
      </c>
      <c r="AX104" s="102" t="b">
        <v>1</v>
      </c>
      <c r="AY104" s="102" t="s">
        <v>12806</v>
      </c>
      <c r="AZ104" s="101" t="s">
        <v>13092</v>
      </c>
    </row>
    <row r="105" spans="1:52" x14ac:dyDescent="0.3">
      <c r="A105" s="98" t="s">
        <v>277</v>
      </c>
      <c r="B105" s="94"/>
      <c r="C105" s="94"/>
      <c r="D105" s="93"/>
      <c r="E105" s="77"/>
      <c r="F105" s="94"/>
      <c r="G105" s="94"/>
      <c r="H105" s="95"/>
      <c r="I105" s="96"/>
      <c r="J105" s="96"/>
      <c r="K105" s="95"/>
      <c r="L105" s="86"/>
      <c r="M105" s="91"/>
      <c r="N105" s="91"/>
      <c r="O105" s="97"/>
      <c r="P105" s="90"/>
      <c r="Q105" s="90"/>
      <c r="R105" s="99"/>
      <c r="S105" s="99"/>
      <c r="T105" s="99"/>
      <c r="U105" s="99"/>
      <c r="V105" s="89"/>
      <c r="W105" s="89"/>
      <c r="X105" s="89"/>
      <c r="Y105" s="89"/>
      <c r="Z105" s="48"/>
      <c r="AA105" s="80"/>
      <c r="AB105" s="80"/>
      <c r="AC105" s="92"/>
      <c r="AD105" s="102" t="s">
        <v>2259</v>
      </c>
      <c r="AE105" s="102">
        <v>44369.959629629629</v>
      </c>
      <c r="AF105" s="102">
        <v>0</v>
      </c>
      <c r="AG105" s="102">
        <v>884</v>
      </c>
      <c r="AH105" s="102">
        <v>1389</v>
      </c>
      <c r="AI105" s="102">
        <v>0</v>
      </c>
      <c r="AJ105" s="102" t="b">
        <v>0</v>
      </c>
      <c r="AK105" s="102" t="b">
        <v>0</v>
      </c>
      <c r="AL105" s="102" t="b">
        <v>0</v>
      </c>
      <c r="AM105" s="102" t="b">
        <v>0</v>
      </c>
      <c r="AN105" s="102" t="b">
        <v>1</v>
      </c>
      <c r="AO105" s="102" t="b">
        <v>0</v>
      </c>
      <c r="AP105" s="102" t="s">
        <v>13093</v>
      </c>
      <c r="AQ105" s="102" t="b">
        <v>0</v>
      </c>
      <c r="AR105" s="102" t="b">
        <v>0</v>
      </c>
      <c r="AS105" s="102" t="b">
        <v>1</v>
      </c>
      <c r="AT105" s="101" t="s">
        <v>13094</v>
      </c>
      <c r="AU105" s="102" t="b">
        <v>0</v>
      </c>
      <c r="AV105" s="102" t="b">
        <v>0</v>
      </c>
      <c r="AW105" s="102" t="b">
        <v>1</v>
      </c>
      <c r="AX105" s="102" t="b">
        <v>1</v>
      </c>
      <c r="AY105" s="102" t="s">
        <v>12806</v>
      </c>
      <c r="AZ105" s="101" t="s">
        <v>13095</v>
      </c>
    </row>
    <row r="106" spans="1:52" x14ac:dyDescent="0.3">
      <c r="A106" s="98" t="s">
        <v>278</v>
      </c>
      <c r="B106" s="94"/>
      <c r="C106" s="94"/>
      <c r="D106" s="93"/>
      <c r="E106" s="77"/>
      <c r="F106" s="94"/>
      <c r="G106" s="94"/>
      <c r="H106" s="95"/>
      <c r="I106" s="96"/>
      <c r="J106" s="96"/>
      <c r="K106" s="95"/>
      <c r="L106" s="86"/>
      <c r="M106" s="91"/>
      <c r="N106" s="91"/>
      <c r="O106" s="97"/>
      <c r="P106" s="90"/>
      <c r="Q106" s="90"/>
      <c r="R106" s="99"/>
      <c r="S106" s="99"/>
      <c r="T106" s="99"/>
      <c r="U106" s="99"/>
      <c r="V106" s="89"/>
      <c r="W106" s="89"/>
      <c r="X106" s="89"/>
      <c r="Y106" s="89"/>
      <c r="Z106" s="48"/>
      <c r="AA106" s="80"/>
      <c r="AB106" s="80"/>
      <c r="AC106" s="92"/>
      <c r="AD106" s="102" t="s">
        <v>2264</v>
      </c>
      <c r="AE106" s="102">
        <v>41994.864236111112</v>
      </c>
      <c r="AF106" s="102">
        <v>0</v>
      </c>
      <c r="AG106" s="102">
        <v>4865</v>
      </c>
      <c r="AH106" s="102">
        <v>30649</v>
      </c>
      <c r="AI106" s="102">
        <v>0</v>
      </c>
      <c r="AJ106" s="102" t="b">
        <v>0</v>
      </c>
      <c r="AK106" s="102" t="b">
        <v>0</v>
      </c>
      <c r="AL106" s="102" t="b">
        <v>0</v>
      </c>
      <c r="AM106" s="102" t="b">
        <v>0</v>
      </c>
      <c r="AN106" s="102" t="b">
        <v>1</v>
      </c>
      <c r="AO106" s="102" t="b">
        <v>0</v>
      </c>
      <c r="AP106" s="102" t="s">
        <v>13096</v>
      </c>
      <c r="AQ106" s="102" t="b">
        <v>0</v>
      </c>
      <c r="AR106" s="102" t="b">
        <v>0</v>
      </c>
      <c r="AS106" s="102" t="b">
        <v>0</v>
      </c>
      <c r="AT106" s="101" t="s">
        <v>13097</v>
      </c>
      <c r="AU106" s="102" t="b">
        <v>0</v>
      </c>
      <c r="AV106" s="102" t="b">
        <v>0</v>
      </c>
      <c r="AW106" s="102" t="b">
        <v>1</v>
      </c>
      <c r="AX106" s="102" t="b">
        <v>0</v>
      </c>
      <c r="AY106" s="102" t="s">
        <v>12806</v>
      </c>
      <c r="AZ106" s="101" t="s">
        <v>13098</v>
      </c>
    </row>
    <row r="107" spans="1:52" x14ac:dyDescent="0.3">
      <c r="A107" s="98" t="s">
        <v>279</v>
      </c>
      <c r="B107" s="94"/>
      <c r="C107" s="94"/>
      <c r="D107" s="93"/>
      <c r="E107" s="77"/>
      <c r="F107" s="94"/>
      <c r="G107" s="94"/>
      <c r="H107" s="95"/>
      <c r="I107" s="96"/>
      <c r="J107" s="96"/>
      <c r="K107" s="95"/>
      <c r="L107" s="86"/>
      <c r="M107" s="91"/>
      <c r="N107" s="91"/>
      <c r="O107" s="97"/>
      <c r="P107" s="90"/>
      <c r="Q107" s="90"/>
      <c r="R107" s="99"/>
      <c r="S107" s="99"/>
      <c r="T107" s="99"/>
      <c r="U107" s="99"/>
      <c r="V107" s="89"/>
      <c r="W107" s="89"/>
      <c r="X107" s="89"/>
      <c r="Y107" s="89"/>
      <c r="Z107" s="48"/>
      <c r="AA107" s="80"/>
      <c r="AB107" s="80"/>
      <c r="AC107" s="92"/>
      <c r="AD107" s="102" t="s">
        <v>279</v>
      </c>
      <c r="AE107" s="102">
        <v>40417.950011574074</v>
      </c>
      <c r="AF107" s="102">
        <v>0</v>
      </c>
      <c r="AG107" s="102">
        <v>3731</v>
      </c>
      <c r="AH107" s="102">
        <v>47760</v>
      </c>
      <c r="AI107" s="102">
        <v>0</v>
      </c>
      <c r="AJ107" s="102" t="b">
        <v>0</v>
      </c>
      <c r="AK107" s="102" t="b">
        <v>0</v>
      </c>
      <c r="AL107" s="102" t="b">
        <v>0</v>
      </c>
      <c r="AM107" s="102" t="b">
        <v>0</v>
      </c>
      <c r="AN107" s="102" t="b">
        <v>1</v>
      </c>
      <c r="AO107" s="102" t="b">
        <v>0</v>
      </c>
      <c r="AP107" s="102" t="s">
        <v>13099</v>
      </c>
      <c r="AQ107" s="102" t="b">
        <v>0</v>
      </c>
      <c r="AR107" s="102" t="b">
        <v>0</v>
      </c>
      <c r="AS107" s="102" t="b">
        <v>0</v>
      </c>
      <c r="AT107" s="101" t="s">
        <v>12916</v>
      </c>
      <c r="AU107" s="102" t="b">
        <v>0</v>
      </c>
      <c r="AV107" s="102" t="b">
        <v>0</v>
      </c>
      <c r="AW107" s="102" t="b">
        <v>1</v>
      </c>
      <c r="AX107" s="102" t="b">
        <v>1</v>
      </c>
      <c r="AY107" s="102" t="s">
        <v>12806</v>
      </c>
      <c r="AZ107" s="101" t="s">
        <v>13100</v>
      </c>
    </row>
    <row r="108" spans="1:52" x14ac:dyDescent="0.3">
      <c r="A108" s="98" t="s">
        <v>280</v>
      </c>
      <c r="B108" s="94"/>
      <c r="C108" s="94"/>
      <c r="D108" s="93"/>
      <c r="E108" s="77"/>
      <c r="F108" s="94"/>
      <c r="G108" s="94"/>
      <c r="H108" s="95"/>
      <c r="I108" s="96"/>
      <c r="J108" s="96"/>
      <c r="K108" s="95"/>
      <c r="L108" s="86"/>
      <c r="M108" s="91"/>
      <c r="N108" s="91"/>
      <c r="O108" s="97"/>
      <c r="P108" s="90"/>
      <c r="Q108" s="90"/>
      <c r="R108" s="99"/>
      <c r="S108" s="99"/>
      <c r="T108" s="99"/>
      <c r="U108" s="99"/>
      <c r="V108" s="89"/>
      <c r="W108" s="89"/>
      <c r="X108" s="89"/>
      <c r="Y108" s="89"/>
      <c r="Z108" s="48"/>
      <c r="AA108" s="80"/>
      <c r="AB108" s="80"/>
      <c r="AC108" s="92"/>
      <c r="AD108" s="102" t="s">
        <v>280</v>
      </c>
      <c r="AE108" s="102">
        <v>44859.070868055554</v>
      </c>
      <c r="AF108" s="102">
        <v>0</v>
      </c>
      <c r="AG108" s="102">
        <v>61</v>
      </c>
      <c r="AH108" s="102">
        <v>41</v>
      </c>
      <c r="AI108" s="102">
        <v>0</v>
      </c>
      <c r="AJ108" s="102" t="b">
        <v>0</v>
      </c>
      <c r="AK108" s="102" t="b">
        <v>0</v>
      </c>
      <c r="AL108" s="102" t="b">
        <v>0</v>
      </c>
      <c r="AM108" s="102" t="b">
        <v>0</v>
      </c>
      <c r="AN108" s="102" t="b">
        <v>1</v>
      </c>
      <c r="AO108" s="102" t="b">
        <v>0</v>
      </c>
      <c r="AP108" s="102" t="s">
        <v>13101</v>
      </c>
      <c r="AQ108" s="102" t="b">
        <v>0</v>
      </c>
      <c r="AR108" s="102" t="b">
        <v>0</v>
      </c>
      <c r="AS108" s="102" t="b">
        <v>0</v>
      </c>
      <c r="AT108" s="101" t="s">
        <v>12873</v>
      </c>
      <c r="AU108" s="102" t="b">
        <v>0</v>
      </c>
      <c r="AV108" s="102" t="b">
        <v>0</v>
      </c>
      <c r="AW108" s="102" t="b">
        <v>1</v>
      </c>
      <c r="AX108" s="102" t="b">
        <v>0</v>
      </c>
      <c r="AY108" s="102" t="s">
        <v>12806</v>
      </c>
      <c r="AZ108" s="101" t="s">
        <v>13102</v>
      </c>
    </row>
    <row r="109" spans="1:52" x14ac:dyDescent="0.3">
      <c r="A109" s="98" t="s">
        <v>281</v>
      </c>
      <c r="B109" s="94"/>
      <c r="C109" s="94"/>
      <c r="D109" s="93"/>
      <c r="E109" s="77"/>
      <c r="F109" s="94"/>
      <c r="G109" s="94"/>
      <c r="H109" s="95"/>
      <c r="I109" s="96"/>
      <c r="J109" s="96"/>
      <c r="K109" s="95"/>
      <c r="L109" s="86"/>
      <c r="M109" s="91"/>
      <c r="N109" s="91"/>
      <c r="O109" s="97"/>
      <c r="P109" s="90"/>
      <c r="Q109" s="90"/>
      <c r="R109" s="99"/>
      <c r="S109" s="99"/>
      <c r="T109" s="99"/>
      <c r="U109" s="99"/>
      <c r="V109" s="89"/>
      <c r="W109" s="89"/>
      <c r="X109" s="89"/>
      <c r="Y109" s="89"/>
      <c r="Z109" s="48"/>
      <c r="AA109" s="80"/>
      <c r="AB109" s="80"/>
      <c r="AC109" s="92"/>
      <c r="AD109" s="102" t="s">
        <v>281</v>
      </c>
      <c r="AE109" s="102">
        <v>42873.99486111111</v>
      </c>
      <c r="AF109" s="102">
        <v>0</v>
      </c>
      <c r="AG109" s="102">
        <v>3302</v>
      </c>
      <c r="AH109" s="102">
        <v>14675</v>
      </c>
      <c r="AI109" s="102">
        <v>0</v>
      </c>
      <c r="AJ109" s="102" t="b">
        <v>0</v>
      </c>
      <c r="AK109" s="102" t="b">
        <v>0</v>
      </c>
      <c r="AL109" s="102" t="b">
        <v>0</v>
      </c>
      <c r="AM109" s="102" t="b">
        <v>0</v>
      </c>
      <c r="AN109" s="102" t="b">
        <v>1</v>
      </c>
      <c r="AO109" s="102" t="b">
        <v>0</v>
      </c>
      <c r="AP109" s="102" t="s">
        <v>13103</v>
      </c>
      <c r="AQ109" s="102" t="b">
        <v>0</v>
      </c>
      <c r="AR109" s="102" t="b">
        <v>0</v>
      </c>
      <c r="AS109" s="102" t="b">
        <v>0</v>
      </c>
      <c r="AT109" s="101" t="s">
        <v>13104</v>
      </c>
      <c r="AU109" s="102" t="b">
        <v>0</v>
      </c>
      <c r="AV109" s="102" t="b">
        <v>0</v>
      </c>
      <c r="AW109" s="102" t="b">
        <v>1</v>
      </c>
      <c r="AX109" s="102" t="b">
        <v>1</v>
      </c>
      <c r="AY109" s="102" t="s">
        <v>12806</v>
      </c>
      <c r="AZ109" s="101" t="s">
        <v>13105</v>
      </c>
    </row>
    <row r="110" spans="1:52" x14ac:dyDescent="0.3">
      <c r="A110" s="98" t="s">
        <v>282</v>
      </c>
      <c r="B110" s="94"/>
      <c r="C110" s="94"/>
      <c r="D110" s="93"/>
      <c r="E110" s="77"/>
      <c r="F110" s="94"/>
      <c r="G110" s="94"/>
      <c r="H110" s="95"/>
      <c r="I110" s="96"/>
      <c r="J110" s="96"/>
      <c r="K110" s="95"/>
      <c r="L110" s="86"/>
      <c r="M110" s="91"/>
      <c r="N110" s="91"/>
      <c r="O110" s="97"/>
      <c r="P110" s="90"/>
      <c r="Q110" s="90"/>
      <c r="R110" s="99"/>
      <c r="S110" s="99"/>
      <c r="T110" s="99"/>
      <c r="U110" s="99"/>
      <c r="V110" s="89"/>
      <c r="W110" s="89"/>
      <c r="X110" s="89"/>
      <c r="Y110" s="89"/>
      <c r="Z110" s="48"/>
      <c r="AA110" s="80"/>
      <c r="AB110" s="80"/>
      <c r="AC110" s="92"/>
      <c r="AD110" s="102" t="s">
        <v>2281</v>
      </c>
      <c r="AE110" s="102">
        <v>42960.046018518522</v>
      </c>
      <c r="AF110" s="102">
        <v>0</v>
      </c>
      <c r="AG110" s="102">
        <v>10436</v>
      </c>
      <c r="AH110" s="102">
        <v>2735</v>
      </c>
      <c r="AI110" s="102">
        <v>0</v>
      </c>
      <c r="AJ110" s="102" t="b">
        <v>0</v>
      </c>
      <c r="AK110" s="102" t="b">
        <v>0</v>
      </c>
      <c r="AL110" s="102" t="b">
        <v>0</v>
      </c>
      <c r="AM110" s="102" t="b">
        <v>0</v>
      </c>
      <c r="AN110" s="102" t="b">
        <v>1</v>
      </c>
      <c r="AO110" s="102" t="b">
        <v>0</v>
      </c>
      <c r="AP110" s="102" t="s">
        <v>13106</v>
      </c>
      <c r="AQ110" s="102" t="b">
        <v>0</v>
      </c>
      <c r="AR110" s="102" t="b">
        <v>0</v>
      </c>
      <c r="AS110" s="102" t="b">
        <v>0</v>
      </c>
      <c r="AT110" s="101" t="s">
        <v>13107</v>
      </c>
      <c r="AU110" s="102" t="b">
        <v>0</v>
      </c>
      <c r="AV110" s="102" t="b">
        <v>0</v>
      </c>
      <c r="AW110" s="102" t="b">
        <v>1</v>
      </c>
      <c r="AX110" s="102" t="b">
        <v>1</v>
      </c>
      <c r="AY110" s="102" t="s">
        <v>12806</v>
      </c>
      <c r="AZ110" s="101" t="s">
        <v>13108</v>
      </c>
    </row>
    <row r="111" spans="1:52" x14ac:dyDescent="0.3">
      <c r="A111" s="98" t="s">
        <v>283</v>
      </c>
      <c r="B111" s="94"/>
      <c r="C111" s="94"/>
      <c r="D111" s="93"/>
      <c r="E111" s="77"/>
      <c r="F111" s="94"/>
      <c r="G111" s="94"/>
      <c r="H111" s="95"/>
      <c r="I111" s="96"/>
      <c r="J111" s="96"/>
      <c r="K111" s="95"/>
      <c r="L111" s="86"/>
      <c r="M111" s="91"/>
      <c r="N111" s="91"/>
      <c r="O111" s="97"/>
      <c r="P111" s="90"/>
      <c r="Q111" s="90"/>
      <c r="R111" s="99"/>
      <c r="S111" s="99"/>
      <c r="T111" s="99"/>
      <c r="U111" s="99"/>
      <c r="V111" s="89"/>
      <c r="W111" s="89"/>
      <c r="X111" s="89"/>
      <c r="Y111" s="89"/>
      <c r="Z111" s="48"/>
      <c r="AA111" s="80"/>
      <c r="AB111" s="80"/>
      <c r="AC111" s="92"/>
      <c r="AD111" s="102" t="s">
        <v>283</v>
      </c>
      <c r="AE111" s="102">
        <v>42174.037395833337</v>
      </c>
      <c r="AF111" s="102">
        <v>0</v>
      </c>
      <c r="AG111" s="102">
        <v>10581</v>
      </c>
      <c r="AH111" s="102">
        <v>18118</v>
      </c>
      <c r="AI111" s="102">
        <v>0</v>
      </c>
      <c r="AJ111" s="102" t="b">
        <v>0</v>
      </c>
      <c r="AK111" s="102" t="b">
        <v>0</v>
      </c>
      <c r="AL111" s="102" t="b">
        <v>0</v>
      </c>
      <c r="AM111" s="102" t="b">
        <v>0</v>
      </c>
      <c r="AN111" s="102" t="b">
        <v>1</v>
      </c>
      <c r="AO111" s="102" t="b">
        <v>0</v>
      </c>
      <c r="AP111" s="102" t="s">
        <v>13109</v>
      </c>
      <c r="AQ111" s="102" t="b">
        <v>0</v>
      </c>
      <c r="AR111" s="102" t="b">
        <v>1</v>
      </c>
      <c r="AS111" s="102" t="b">
        <v>0</v>
      </c>
      <c r="AT111" s="101" t="s">
        <v>13110</v>
      </c>
      <c r="AU111" s="102" t="b">
        <v>0</v>
      </c>
      <c r="AV111" s="102" t="b">
        <v>0</v>
      </c>
      <c r="AW111" s="102" t="b">
        <v>1</v>
      </c>
      <c r="AX111" s="102" t="b">
        <v>1</v>
      </c>
      <c r="AY111" s="102" t="s">
        <v>12806</v>
      </c>
      <c r="AZ111" s="101" t="s">
        <v>13111</v>
      </c>
    </row>
    <row r="112" spans="1:52" x14ac:dyDescent="0.3">
      <c r="A112" s="98" t="s">
        <v>284</v>
      </c>
      <c r="B112" s="94"/>
      <c r="C112" s="94"/>
      <c r="D112" s="93"/>
      <c r="E112" s="77"/>
      <c r="F112" s="94"/>
      <c r="G112" s="94"/>
      <c r="H112" s="95"/>
      <c r="I112" s="96"/>
      <c r="J112" s="96"/>
      <c r="K112" s="95"/>
      <c r="L112" s="86"/>
      <c r="M112" s="91"/>
      <c r="N112" s="91"/>
      <c r="O112" s="97"/>
      <c r="P112" s="90"/>
      <c r="Q112" s="90"/>
      <c r="R112" s="99"/>
      <c r="S112" s="99"/>
      <c r="T112" s="99"/>
      <c r="U112" s="99"/>
      <c r="V112" s="89"/>
      <c r="W112" s="89"/>
      <c r="X112" s="89"/>
      <c r="Y112" s="89"/>
      <c r="Z112" s="48"/>
      <c r="AA112" s="80"/>
      <c r="AB112" s="80"/>
      <c r="AC112" s="92"/>
      <c r="AD112" s="102" t="s">
        <v>284</v>
      </c>
      <c r="AE112" s="102">
        <v>44206.322789351849</v>
      </c>
      <c r="AF112" s="102">
        <v>0</v>
      </c>
      <c r="AG112" s="102">
        <v>13810</v>
      </c>
      <c r="AH112" s="102">
        <v>16198</v>
      </c>
      <c r="AI112" s="102">
        <v>0</v>
      </c>
      <c r="AJ112" s="102" t="b">
        <v>0</v>
      </c>
      <c r="AK112" s="102" t="b">
        <v>0</v>
      </c>
      <c r="AL112" s="102" t="b">
        <v>0</v>
      </c>
      <c r="AM112" s="102" t="b">
        <v>0</v>
      </c>
      <c r="AN112" s="102" t="b">
        <v>1</v>
      </c>
      <c r="AO112" s="102" t="b">
        <v>0</v>
      </c>
      <c r="AP112" s="102" t="s">
        <v>13112</v>
      </c>
      <c r="AQ112" s="102" t="b">
        <v>0</v>
      </c>
      <c r="AR112" s="102" t="b">
        <v>1</v>
      </c>
      <c r="AS112" s="102" t="b">
        <v>0</v>
      </c>
      <c r="AT112" s="101" t="s">
        <v>13113</v>
      </c>
      <c r="AU112" s="102" t="b">
        <v>0</v>
      </c>
      <c r="AV112" s="102" t="b">
        <v>0</v>
      </c>
      <c r="AW112" s="102" t="b">
        <v>1</v>
      </c>
      <c r="AX112" s="102" t="b">
        <v>0</v>
      </c>
      <c r="AY112" s="102" t="s">
        <v>12806</v>
      </c>
      <c r="AZ112" s="101" t="s">
        <v>13114</v>
      </c>
    </row>
    <row r="113" spans="1:52" x14ac:dyDescent="0.3">
      <c r="A113" s="98" t="s">
        <v>285</v>
      </c>
      <c r="B113" s="94"/>
      <c r="C113" s="94"/>
      <c r="D113" s="93"/>
      <c r="E113" s="77"/>
      <c r="F113" s="94"/>
      <c r="G113" s="94"/>
      <c r="H113" s="95"/>
      <c r="I113" s="96"/>
      <c r="J113" s="96"/>
      <c r="K113" s="95"/>
      <c r="L113" s="86"/>
      <c r="M113" s="91"/>
      <c r="N113" s="91"/>
      <c r="O113" s="97"/>
      <c r="P113" s="90"/>
      <c r="Q113" s="90"/>
      <c r="R113" s="99"/>
      <c r="S113" s="99"/>
      <c r="T113" s="99"/>
      <c r="U113" s="99"/>
      <c r="V113" s="89"/>
      <c r="W113" s="89"/>
      <c r="X113" s="89"/>
      <c r="Y113" s="89"/>
      <c r="Z113" s="48"/>
      <c r="AA113" s="80"/>
      <c r="AB113" s="80"/>
      <c r="AC113" s="92"/>
      <c r="AD113" s="102" t="s">
        <v>285</v>
      </c>
      <c r="AE113" s="102">
        <v>44394.23201388889</v>
      </c>
      <c r="AF113" s="102">
        <v>0</v>
      </c>
      <c r="AG113" s="102">
        <v>2850</v>
      </c>
      <c r="AH113" s="102">
        <v>4856</v>
      </c>
      <c r="AI113" s="102">
        <v>0</v>
      </c>
      <c r="AJ113" s="102" t="b">
        <v>0</v>
      </c>
      <c r="AK113" s="102" t="b">
        <v>0</v>
      </c>
      <c r="AL113" s="102" t="b">
        <v>0</v>
      </c>
      <c r="AM113" s="102" t="b">
        <v>0</v>
      </c>
      <c r="AN113" s="102" t="b">
        <v>1</v>
      </c>
      <c r="AO113" s="102" t="b">
        <v>0</v>
      </c>
      <c r="AP113" s="102" t="s">
        <v>13115</v>
      </c>
      <c r="AQ113" s="102" t="b">
        <v>0</v>
      </c>
      <c r="AR113" s="102" t="b">
        <v>0</v>
      </c>
      <c r="AS113" s="102" t="b">
        <v>1</v>
      </c>
      <c r="AT113" s="101" t="s">
        <v>13116</v>
      </c>
      <c r="AU113" s="102" t="b">
        <v>0</v>
      </c>
      <c r="AV113" s="102" t="b">
        <v>0</v>
      </c>
      <c r="AW113" s="102" t="b">
        <v>1</v>
      </c>
      <c r="AX113" s="102" t="b">
        <v>0</v>
      </c>
      <c r="AY113" s="102" t="s">
        <v>12806</v>
      </c>
      <c r="AZ113" s="101" t="s">
        <v>13117</v>
      </c>
    </row>
    <row r="114" spans="1:52" x14ac:dyDescent="0.3">
      <c r="A114" s="98" t="s">
        <v>286</v>
      </c>
      <c r="B114" s="94"/>
      <c r="C114" s="94"/>
      <c r="D114" s="93"/>
      <c r="E114" s="77"/>
      <c r="F114" s="94"/>
      <c r="G114" s="94"/>
      <c r="H114" s="95"/>
      <c r="I114" s="96"/>
      <c r="J114" s="96"/>
      <c r="K114" s="95"/>
      <c r="L114" s="86"/>
      <c r="M114" s="91"/>
      <c r="N114" s="91"/>
      <c r="O114" s="97"/>
      <c r="P114" s="90"/>
      <c r="Q114" s="90"/>
      <c r="R114" s="99"/>
      <c r="S114" s="99"/>
      <c r="T114" s="99"/>
      <c r="U114" s="99"/>
      <c r="V114" s="89"/>
      <c r="W114" s="89"/>
      <c r="X114" s="89"/>
      <c r="Y114" s="89"/>
      <c r="Z114" s="48"/>
      <c r="AA114" s="80"/>
      <c r="AB114" s="80"/>
      <c r="AC114" s="92"/>
      <c r="AD114" s="102" t="s">
        <v>2303</v>
      </c>
      <c r="AE114" s="102">
        <v>44046.770462962966</v>
      </c>
      <c r="AF114" s="102">
        <v>0</v>
      </c>
      <c r="AG114" s="102">
        <v>1</v>
      </c>
      <c r="AH114" s="102">
        <v>40603</v>
      </c>
      <c r="AI114" s="102">
        <v>0</v>
      </c>
      <c r="AJ114" s="102" t="b">
        <v>0</v>
      </c>
      <c r="AK114" s="102" t="b">
        <v>0</v>
      </c>
      <c r="AL114" s="102" t="b">
        <v>0</v>
      </c>
      <c r="AM114" s="102" t="b">
        <v>0</v>
      </c>
      <c r="AN114" s="102" t="b">
        <v>1</v>
      </c>
      <c r="AO114" s="102" t="b">
        <v>0</v>
      </c>
      <c r="AP114" s="102" t="s">
        <v>13118</v>
      </c>
      <c r="AQ114" s="102" t="b">
        <v>0</v>
      </c>
      <c r="AR114" s="102" t="b">
        <v>0</v>
      </c>
      <c r="AS114" s="102" t="b">
        <v>1</v>
      </c>
      <c r="AT114" s="101" t="s">
        <v>12821</v>
      </c>
      <c r="AU114" s="102" t="b">
        <v>0</v>
      </c>
      <c r="AV114" s="102" t="b">
        <v>0</v>
      </c>
      <c r="AW114" s="102" t="b">
        <v>1</v>
      </c>
      <c r="AX114" s="102" t="b">
        <v>0</v>
      </c>
      <c r="AY114" s="102" t="s">
        <v>12806</v>
      </c>
      <c r="AZ114" s="101" t="s">
        <v>13119</v>
      </c>
    </row>
    <row r="115" spans="1:52" x14ac:dyDescent="0.3">
      <c r="A115" s="98" t="s">
        <v>287</v>
      </c>
      <c r="B115" s="94"/>
      <c r="C115" s="94"/>
      <c r="D115" s="93"/>
      <c r="E115" s="77"/>
      <c r="F115" s="94"/>
      <c r="G115" s="94"/>
      <c r="H115" s="95"/>
      <c r="I115" s="96"/>
      <c r="J115" s="96"/>
      <c r="K115" s="95"/>
      <c r="L115" s="86"/>
      <c r="M115" s="91"/>
      <c r="N115" s="91"/>
      <c r="O115" s="97"/>
      <c r="P115" s="90"/>
      <c r="Q115" s="90"/>
      <c r="R115" s="99"/>
      <c r="S115" s="99"/>
      <c r="T115" s="99"/>
      <c r="U115" s="99"/>
      <c r="V115" s="89"/>
      <c r="W115" s="89"/>
      <c r="X115" s="89"/>
      <c r="Y115" s="89"/>
      <c r="Z115" s="48"/>
      <c r="AA115" s="80"/>
      <c r="AB115" s="80"/>
      <c r="AC115" s="92"/>
      <c r="AD115" s="102" t="s">
        <v>2309</v>
      </c>
      <c r="AE115" s="102">
        <v>44149.86042824074</v>
      </c>
      <c r="AF115" s="102">
        <v>0</v>
      </c>
      <c r="AG115" s="102">
        <v>66449</v>
      </c>
      <c r="AH115" s="102">
        <v>1146</v>
      </c>
      <c r="AI115" s="102">
        <v>0</v>
      </c>
      <c r="AJ115" s="102" t="b">
        <v>0</v>
      </c>
      <c r="AK115" s="102" t="b">
        <v>0</v>
      </c>
      <c r="AL115" s="102" t="b">
        <v>0</v>
      </c>
      <c r="AM115" s="102" t="b">
        <v>0</v>
      </c>
      <c r="AN115" s="102" t="b">
        <v>1</v>
      </c>
      <c r="AO115" s="102" t="b">
        <v>0</v>
      </c>
      <c r="AP115" s="102" t="s">
        <v>13120</v>
      </c>
      <c r="AQ115" s="102" t="b">
        <v>0</v>
      </c>
      <c r="AR115" s="102" t="b">
        <v>1</v>
      </c>
      <c r="AS115" s="102" t="b">
        <v>1</v>
      </c>
      <c r="AT115" s="101" t="s">
        <v>13121</v>
      </c>
      <c r="AU115" s="102" t="b">
        <v>0</v>
      </c>
      <c r="AV115" s="102" t="b">
        <v>0</v>
      </c>
      <c r="AW115" s="102" t="b">
        <v>1</v>
      </c>
      <c r="AX115" s="102" t="b">
        <v>1</v>
      </c>
      <c r="AY115" s="102" t="s">
        <v>12806</v>
      </c>
      <c r="AZ115" s="101" t="s">
        <v>13122</v>
      </c>
    </row>
    <row r="116" spans="1:52" x14ac:dyDescent="0.3">
      <c r="A116" s="98" t="s">
        <v>288</v>
      </c>
      <c r="B116" s="94"/>
      <c r="C116" s="94"/>
      <c r="D116" s="93"/>
      <c r="E116" s="77"/>
      <c r="F116" s="94"/>
      <c r="G116" s="94"/>
      <c r="H116" s="95"/>
      <c r="I116" s="96"/>
      <c r="J116" s="96"/>
      <c r="K116" s="95"/>
      <c r="L116" s="86"/>
      <c r="M116" s="91"/>
      <c r="N116" s="91"/>
      <c r="O116" s="97"/>
      <c r="P116" s="90"/>
      <c r="Q116" s="90"/>
      <c r="R116" s="99"/>
      <c r="S116" s="99"/>
      <c r="T116" s="99"/>
      <c r="U116" s="99"/>
      <c r="V116" s="89"/>
      <c r="W116" s="89"/>
      <c r="X116" s="89"/>
      <c r="Y116" s="89"/>
      <c r="Z116" s="48"/>
      <c r="AA116" s="80"/>
      <c r="AB116" s="80"/>
      <c r="AC116" s="92"/>
      <c r="AD116" s="102" t="s">
        <v>288</v>
      </c>
      <c r="AE116" s="102">
        <v>43333.484386574077</v>
      </c>
      <c r="AF116" s="102">
        <v>0</v>
      </c>
      <c r="AG116" s="102">
        <v>41</v>
      </c>
      <c r="AH116" s="102">
        <v>3</v>
      </c>
      <c r="AI116" s="102">
        <v>0</v>
      </c>
      <c r="AJ116" s="102" t="b">
        <v>0</v>
      </c>
      <c r="AK116" s="102" t="b">
        <v>0</v>
      </c>
      <c r="AL116" s="102" t="b">
        <v>0</v>
      </c>
      <c r="AM116" s="102" t="b">
        <v>0</v>
      </c>
      <c r="AN116" s="102" t="b">
        <v>1</v>
      </c>
      <c r="AO116" s="102" t="b">
        <v>0</v>
      </c>
      <c r="AP116" s="102" t="s">
        <v>13123</v>
      </c>
      <c r="AQ116" s="102" t="b">
        <v>0</v>
      </c>
      <c r="AR116" s="102" t="b">
        <v>0</v>
      </c>
      <c r="AS116" s="102" t="b">
        <v>0</v>
      </c>
      <c r="AT116" s="101" t="s">
        <v>12821</v>
      </c>
      <c r="AU116" s="102" t="b">
        <v>0</v>
      </c>
      <c r="AV116" s="102" t="b">
        <v>0</v>
      </c>
      <c r="AW116" s="102" t="b">
        <v>1</v>
      </c>
      <c r="AX116" s="102" t="b">
        <v>0</v>
      </c>
      <c r="AY116" s="102" t="s">
        <v>12806</v>
      </c>
      <c r="AZ116" s="101" t="s">
        <v>13124</v>
      </c>
    </row>
    <row r="117" spans="1:52" x14ac:dyDescent="0.3">
      <c r="A117" s="98" t="s">
        <v>289</v>
      </c>
      <c r="B117" s="94"/>
      <c r="C117" s="94"/>
      <c r="D117" s="93"/>
      <c r="E117" s="77"/>
      <c r="F117" s="94"/>
      <c r="G117" s="94"/>
      <c r="H117" s="95"/>
      <c r="I117" s="96"/>
      <c r="J117" s="96"/>
      <c r="K117" s="95"/>
      <c r="L117" s="86"/>
      <c r="M117" s="91"/>
      <c r="N117" s="91"/>
      <c r="O117" s="97"/>
      <c r="P117" s="90"/>
      <c r="Q117" s="90"/>
      <c r="R117" s="99"/>
      <c r="S117" s="99"/>
      <c r="T117" s="99"/>
      <c r="U117" s="99"/>
      <c r="V117" s="89"/>
      <c r="W117" s="89"/>
      <c r="X117" s="89"/>
      <c r="Y117" s="89"/>
      <c r="Z117" s="48"/>
      <c r="AA117" s="80"/>
      <c r="AB117" s="80"/>
      <c r="AC117" s="92"/>
      <c r="AD117" s="102" t="s">
        <v>289</v>
      </c>
      <c r="AE117" s="102">
        <v>44275.857731481483</v>
      </c>
      <c r="AF117" s="102">
        <v>0</v>
      </c>
      <c r="AG117" s="102">
        <v>3568</v>
      </c>
      <c r="AH117" s="102">
        <v>1528</v>
      </c>
      <c r="AI117" s="102">
        <v>0</v>
      </c>
      <c r="AJ117" s="102" t="b">
        <v>0</v>
      </c>
      <c r="AK117" s="102" t="b">
        <v>0</v>
      </c>
      <c r="AL117" s="102" t="b">
        <v>0</v>
      </c>
      <c r="AM117" s="102" t="b">
        <v>0</v>
      </c>
      <c r="AN117" s="102" t="b">
        <v>1</v>
      </c>
      <c r="AO117" s="102" t="b">
        <v>0</v>
      </c>
      <c r="AP117" s="102" t="s">
        <v>13125</v>
      </c>
      <c r="AQ117" s="102" t="b">
        <v>0</v>
      </c>
      <c r="AR117" s="102" t="b">
        <v>0</v>
      </c>
      <c r="AS117" s="102" t="b">
        <v>0</v>
      </c>
      <c r="AT117" s="101" t="s">
        <v>13126</v>
      </c>
      <c r="AU117" s="102" t="b">
        <v>0</v>
      </c>
      <c r="AV117" s="102" t="b">
        <v>0</v>
      </c>
      <c r="AW117" s="102" t="b">
        <v>1</v>
      </c>
      <c r="AX117" s="102" t="b">
        <v>1</v>
      </c>
      <c r="AY117" s="102" t="s">
        <v>12806</v>
      </c>
      <c r="AZ117" s="101" t="s">
        <v>13127</v>
      </c>
    </row>
    <row r="118" spans="1:52" x14ac:dyDescent="0.3">
      <c r="A118" s="98" t="s">
        <v>290</v>
      </c>
      <c r="B118" s="94"/>
      <c r="C118" s="94"/>
      <c r="D118" s="93"/>
      <c r="E118" s="77"/>
      <c r="F118" s="94"/>
      <c r="G118" s="94"/>
      <c r="H118" s="95"/>
      <c r="I118" s="96"/>
      <c r="J118" s="96"/>
      <c r="K118" s="95"/>
      <c r="L118" s="86"/>
      <c r="M118" s="91"/>
      <c r="N118" s="91"/>
      <c r="O118" s="97"/>
      <c r="P118" s="90"/>
      <c r="Q118" s="90"/>
      <c r="R118" s="99"/>
      <c r="S118" s="99"/>
      <c r="T118" s="99"/>
      <c r="U118" s="99"/>
      <c r="V118" s="89"/>
      <c r="W118" s="89"/>
      <c r="X118" s="89"/>
      <c r="Y118" s="89"/>
      <c r="Z118" s="48"/>
      <c r="AA118" s="80"/>
      <c r="AB118" s="80"/>
      <c r="AC118" s="92"/>
      <c r="AD118" s="102" t="s">
        <v>2327</v>
      </c>
      <c r="AE118" s="102">
        <v>44252.6718287037</v>
      </c>
      <c r="AF118" s="102">
        <v>0</v>
      </c>
      <c r="AG118" s="102">
        <v>754</v>
      </c>
      <c r="AH118" s="102">
        <v>8627</v>
      </c>
      <c r="AI118" s="102">
        <v>0</v>
      </c>
      <c r="AJ118" s="102" t="b">
        <v>0</v>
      </c>
      <c r="AK118" s="102" t="b">
        <v>0</v>
      </c>
      <c r="AL118" s="102" t="b">
        <v>0</v>
      </c>
      <c r="AM118" s="102" t="b">
        <v>0</v>
      </c>
      <c r="AN118" s="102" t="b">
        <v>1</v>
      </c>
      <c r="AO118" s="102" t="b">
        <v>0</v>
      </c>
      <c r="AP118" s="102" t="s">
        <v>13128</v>
      </c>
      <c r="AQ118" s="102" t="b">
        <v>0</v>
      </c>
      <c r="AR118" s="102" t="b">
        <v>0</v>
      </c>
      <c r="AS118" s="102" t="b">
        <v>0</v>
      </c>
      <c r="AT118" s="101" t="s">
        <v>12815</v>
      </c>
      <c r="AU118" s="102" t="b">
        <v>0</v>
      </c>
      <c r="AV118" s="102" t="b">
        <v>0</v>
      </c>
      <c r="AW118" s="102" t="b">
        <v>1</v>
      </c>
      <c r="AX118" s="102" t="b">
        <v>1</v>
      </c>
      <c r="AY118" s="102" t="s">
        <v>12806</v>
      </c>
      <c r="AZ118" s="101" t="s">
        <v>13129</v>
      </c>
    </row>
    <row r="119" spans="1:52" x14ac:dyDescent="0.3">
      <c r="A119" s="98" t="s">
        <v>291</v>
      </c>
      <c r="B119" s="94"/>
      <c r="C119" s="94"/>
      <c r="D119" s="93"/>
      <c r="E119" s="77"/>
      <c r="F119" s="94"/>
      <c r="G119" s="94"/>
      <c r="H119" s="95"/>
      <c r="I119" s="96"/>
      <c r="J119" s="96"/>
      <c r="K119" s="95"/>
      <c r="L119" s="86"/>
      <c r="M119" s="91"/>
      <c r="N119" s="91"/>
      <c r="O119" s="97"/>
      <c r="P119" s="90"/>
      <c r="Q119" s="90"/>
      <c r="R119" s="99"/>
      <c r="S119" s="99"/>
      <c r="T119" s="99"/>
      <c r="U119" s="99"/>
      <c r="V119" s="89"/>
      <c r="W119" s="89"/>
      <c r="X119" s="89"/>
      <c r="Y119" s="89"/>
      <c r="Z119" s="48"/>
      <c r="AA119" s="80"/>
      <c r="AB119" s="80"/>
      <c r="AC119" s="92"/>
      <c r="AD119" s="102" t="s">
        <v>291</v>
      </c>
      <c r="AE119" s="102">
        <v>44846.526701388888</v>
      </c>
      <c r="AF119" s="102">
        <v>0</v>
      </c>
      <c r="AG119" s="102">
        <v>10799</v>
      </c>
      <c r="AH119" s="102">
        <v>3677</v>
      </c>
      <c r="AI119" s="102">
        <v>0</v>
      </c>
      <c r="AJ119" s="102" t="b">
        <v>0</v>
      </c>
      <c r="AK119" s="102" t="b">
        <v>0</v>
      </c>
      <c r="AL119" s="102" t="b">
        <v>0</v>
      </c>
      <c r="AM119" s="102" t="b">
        <v>0</v>
      </c>
      <c r="AN119" s="102" t="b">
        <v>1</v>
      </c>
      <c r="AO119" s="102" t="b">
        <v>0</v>
      </c>
      <c r="AP119" s="102" t="s">
        <v>13130</v>
      </c>
      <c r="AQ119" s="102" t="b">
        <v>0</v>
      </c>
      <c r="AR119" s="102" t="b">
        <v>0</v>
      </c>
      <c r="AS119" s="102" t="b">
        <v>1</v>
      </c>
      <c r="AT119" s="101" t="s">
        <v>13131</v>
      </c>
      <c r="AU119" s="102" t="b">
        <v>0</v>
      </c>
      <c r="AV119" s="102" t="b">
        <v>0</v>
      </c>
      <c r="AW119" s="102" t="b">
        <v>1</v>
      </c>
      <c r="AX119" s="102" t="b">
        <v>1</v>
      </c>
      <c r="AY119" s="102" t="s">
        <v>12806</v>
      </c>
      <c r="AZ119" s="101" t="s">
        <v>13132</v>
      </c>
    </row>
    <row r="120" spans="1:52" x14ac:dyDescent="0.3">
      <c r="A120" s="98" t="s">
        <v>292</v>
      </c>
      <c r="B120" s="94"/>
      <c r="C120" s="94"/>
      <c r="D120" s="93"/>
      <c r="E120" s="77"/>
      <c r="F120" s="94"/>
      <c r="G120" s="94"/>
      <c r="H120" s="95"/>
      <c r="I120" s="96"/>
      <c r="J120" s="96"/>
      <c r="K120" s="95"/>
      <c r="L120" s="86"/>
      <c r="M120" s="91"/>
      <c r="N120" s="91"/>
      <c r="O120" s="97"/>
      <c r="P120" s="90"/>
      <c r="Q120" s="90"/>
      <c r="R120" s="99"/>
      <c r="S120" s="99"/>
      <c r="T120" s="99"/>
      <c r="U120" s="99"/>
      <c r="V120" s="89"/>
      <c r="W120" s="89"/>
      <c r="X120" s="89"/>
      <c r="Y120" s="89"/>
      <c r="Z120" s="48"/>
      <c r="AA120" s="80"/>
      <c r="AB120" s="80"/>
      <c r="AC120" s="92"/>
      <c r="AD120" s="102" t="s">
        <v>2337</v>
      </c>
      <c r="AE120" s="102">
        <v>40439.583379629628</v>
      </c>
      <c r="AF120" s="102">
        <v>0</v>
      </c>
      <c r="AG120" s="102">
        <v>22353</v>
      </c>
      <c r="AH120" s="102">
        <v>803</v>
      </c>
      <c r="AI120" s="102">
        <v>0</v>
      </c>
      <c r="AJ120" s="102" t="b">
        <v>0</v>
      </c>
      <c r="AK120" s="102" t="b">
        <v>0</v>
      </c>
      <c r="AL120" s="102" t="b">
        <v>0</v>
      </c>
      <c r="AM120" s="102" t="b">
        <v>0</v>
      </c>
      <c r="AN120" s="102" t="b">
        <v>1</v>
      </c>
      <c r="AO120" s="102" t="b">
        <v>0</v>
      </c>
      <c r="AP120" s="102" t="s">
        <v>13133</v>
      </c>
      <c r="AQ120" s="102" t="b">
        <v>0</v>
      </c>
      <c r="AR120" s="102" t="b">
        <v>0</v>
      </c>
      <c r="AS120" s="102" t="b">
        <v>0</v>
      </c>
      <c r="AT120" s="101" t="s">
        <v>13134</v>
      </c>
      <c r="AU120" s="102" t="b">
        <v>0</v>
      </c>
      <c r="AV120" s="102" t="b">
        <v>0</v>
      </c>
      <c r="AW120" s="102" t="b">
        <v>1</v>
      </c>
      <c r="AX120" s="102" t="b">
        <v>1</v>
      </c>
      <c r="AY120" s="102" t="s">
        <v>12806</v>
      </c>
      <c r="AZ120" s="101" t="s">
        <v>13135</v>
      </c>
    </row>
    <row r="121" spans="1:52" x14ac:dyDescent="0.3">
      <c r="A121" s="98" t="s">
        <v>293</v>
      </c>
      <c r="B121" s="94"/>
      <c r="C121" s="94"/>
      <c r="D121" s="93"/>
      <c r="E121" s="77"/>
      <c r="F121" s="94"/>
      <c r="G121" s="94"/>
      <c r="H121" s="95"/>
      <c r="I121" s="96"/>
      <c r="J121" s="96"/>
      <c r="K121" s="95"/>
      <c r="L121" s="86"/>
      <c r="M121" s="91"/>
      <c r="N121" s="91"/>
      <c r="O121" s="97"/>
      <c r="P121" s="90"/>
      <c r="Q121" s="90"/>
      <c r="R121" s="99"/>
      <c r="S121" s="99"/>
      <c r="T121" s="99"/>
      <c r="U121" s="99"/>
      <c r="V121" s="89"/>
      <c r="W121" s="89"/>
      <c r="X121" s="89"/>
      <c r="Y121" s="89"/>
      <c r="Z121" s="48"/>
      <c r="AA121" s="80"/>
      <c r="AB121" s="80"/>
      <c r="AC121" s="92"/>
      <c r="AD121" s="102" t="s">
        <v>293</v>
      </c>
      <c r="AE121" s="102">
        <v>45030.222650462965</v>
      </c>
      <c r="AF121" s="102">
        <v>0</v>
      </c>
      <c r="AG121" s="102">
        <v>48</v>
      </c>
      <c r="AH121" s="102">
        <v>89</v>
      </c>
      <c r="AI121" s="102">
        <v>0</v>
      </c>
      <c r="AJ121" s="102" t="b">
        <v>0</v>
      </c>
      <c r="AK121" s="102" t="b">
        <v>0</v>
      </c>
      <c r="AL121" s="102" t="b">
        <v>0</v>
      </c>
      <c r="AM121" s="102" t="b">
        <v>0</v>
      </c>
      <c r="AN121" s="102" t="b">
        <v>1</v>
      </c>
      <c r="AO121" s="102" t="b">
        <v>0</v>
      </c>
      <c r="AP121" s="102" t="s">
        <v>13136</v>
      </c>
      <c r="AQ121" s="102" t="b">
        <v>0</v>
      </c>
      <c r="AR121" s="102" t="b">
        <v>0</v>
      </c>
      <c r="AS121" s="102" t="b">
        <v>0</v>
      </c>
      <c r="AT121" s="101" t="s">
        <v>13137</v>
      </c>
      <c r="AU121" s="102" t="b">
        <v>0</v>
      </c>
      <c r="AV121" s="102" t="b">
        <v>0</v>
      </c>
      <c r="AW121" s="102" t="b">
        <v>1</v>
      </c>
      <c r="AX121" s="102" t="b">
        <v>1</v>
      </c>
      <c r="AY121" s="102" t="s">
        <v>12806</v>
      </c>
      <c r="AZ121" s="101" t="s">
        <v>13138</v>
      </c>
    </row>
    <row r="122" spans="1:52" x14ac:dyDescent="0.3">
      <c r="A122" s="98" t="s">
        <v>294</v>
      </c>
      <c r="B122" s="94"/>
      <c r="C122" s="94"/>
      <c r="D122" s="93"/>
      <c r="E122" s="77"/>
      <c r="F122" s="94"/>
      <c r="G122" s="94"/>
      <c r="H122" s="95"/>
      <c r="I122" s="96"/>
      <c r="J122" s="96"/>
      <c r="K122" s="95"/>
      <c r="L122" s="86"/>
      <c r="M122" s="91"/>
      <c r="N122" s="91"/>
      <c r="O122" s="97"/>
      <c r="P122" s="90"/>
      <c r="Q122" s="90"/>
      <c r="R122" s="99"/>
      <c r="S122" s="99"/>
      <c r="T122" s="99"/>
      <c r="U122" s="99"/>
      <c r="V122" s="89"/>
      <c r="W122" s="89"/>
      <c r="X122" s="89"/>
      <c r="Y122" s="89"/>
      <c r="Z122" s="48"/>
      <c r="AA122" s="80"/>
      <c r="AB122" s="80"/>
      <c r="AC122" s="92"/>
      <c r="AD122" s="102" t="s">
        <v>2350</v>
      </c>
      <c r="AE122" s="102">
        <v>44541.945613425924</v>
      </c>
      <c r="AF122" s="102">
        <v>0</v>
      </c>
      <c r="AG122" s="102">
        <v>1</v>
      </c>
      <c r="AH122" s="102">
        <v>10579</v>
      </c>
      <c r="AI122" s="102">
        <v>0</v>
      </c>
      <c r="AJ122" s="102" t="b">
        <v>0</v>
      </c>
      <c r="AK122" s="102" t="b">
        <v>0</v>
      </c>
      <c r="AL122" s="102" t="b">
        <v>0</v>
      </c>
      <c r="AM122" s="102" t="b">
        <v>0</v>
      </c>
      <c r="AN122" s="102" t="b">
        <v>1</v>
      </c>
      <c r="AO122" s="102" t="b">
        <v>0</v>
      </c>
      <c r="AP122" s="102" t="s">
        <v>13139</v>
      </c>
      <c r="AQ122" s="102" t="b">
        <v>0</v>
      </c>
      <c r="AR122" s="102" t="b">
        <v>0</v>
      </c>
      <c r="AS122" s="102" t="b">
        <v>0</v>
      </c>
      <c r="AT122" s="101" t="s">
        <v>13140</v>
      </c>
      <c r="AU122" s="102" t="b">
        <v>0</v>
      </c>
      <c r="AV122" s="102" t="b">
        <v>0</v>
      </c>
      <c r="AW122" s="102" t="b">
        <v>1</v>
      </c>
      <c r="AX122" s="102" t="b">
        <v>1</v>
      </c>
      <c r="AY122" s="102" t="s">
        <v>12806</v>
      </c>
      <c r="AZ122" s="101" t="s">
        <v>13141</v>
      </c>
    </row>
    <row r="123" spans="1:52" x14ac:dyDescent="0.3">
      <c r="A123" s="98" t="s">
        <v>295</v>
      </c>
      <c r="B123" s="94"/>
      <c r="C123" s="94"/>
      <c r="D123" s="93"/>
      <c r="E123" s="77"/>
      <c r="F123" s="94"/>
      <c r="G123" s="94"/>
      <c r="H123" s="95"/>
      <c r="I123" s="96"/>
      <c r="J123" s="96"/>
      <c r="K123" s="95"/>
      <c r="L123" s="86"/>
      <c r="M123" s="91"/>
      <c r="N123" s="91"/>
      <c r="O123" s="97"/>
      <c r="P123" s="90"/>
      <c r="Q123" s="90"/>
      <c r="R123" s="99"/>
      <c r="S123" s="99"/>
      <c r="T123" s="99"/>
      <c r="U123" s="99"/>
      <c r="V123" s="89"/>
      <c r="W123" s="89"/>
      <c r="X123" s="89"/>
      <c r="Y123" s="89"/>
      <c r="Z123" s="48"/>
      <c r="AA123" s="80"/>
      <c r="AB123" s="80"/>
      <c r="AC123" s="92"/>
      <c r="AD123" s="102" t="s">
        <v>2359</v>
      </c>
      <c r="AE123" s="102">
        <v>44878.960902777777</v>
      </c>
      <c r="AF123" s="102">
        <v>0</v>
      </c>
      <c r="AG123" s="102">
        <v>63</v>
      </c>
      <c r="AH123" s="102">
        <v>1618</v>
      </c>
      <c r="AI123" s="102">
        <v>0</v>
      </c>
      <c r="AJ123" s="102" t="b">
        <v>0</v>
      </c>
      <c r="AK123" s="102" t="b">
        <v>0</v>
      </c>
      <c r="AL123" s="102" t="b">
        <v>0</v>
      </c>
      <c r="AM123" s="102" t="b">
        <v>0</v>
      </c>
      <c r="AN123" s="102" t="b">
        <v>1</v>
      </c>
      <c r="AO123" s="102" t="b">
        <v>0</v>
      </c>
      <c r="AP123" s="102" t="s">
        <v>13142</v>
      </c>
      <c r="AQ123" s="102" t="b">
        <v>0</v>
      </c>
      <c r="AR123" s="102" t="b">
        <v>0</v>
      </c>
      <c r="AS123" s="102" t="b">
        <v>0</v>
      </c>
      <c r="AT123" s="101" t="s">
        <v>13143</v>
      </c>
      <c r="AU123" s="102" t="b">
        <v>0</v>
      </c>
      <c r="AV123" s="102" t="b">
        <v>0</v>
      </c>
      <c r="AW123" s="102" t="b">
        <v>1</v>
      </c>
      <c r="AX123" s="102" t="b">
        <v>1</v>
      </c>
      <c r="AY123" s="102" t="s">
        <v>12806</v>
      </c>
      <c r="AZ123" s="101" t="s">
        <v>13144</v>
      </c>
    </row>
    <row r="124" spans="1:52" x14ac:dyDescent="0.3">
      <c r="A124" s="98" t="s">
        <v>296</v>
      </c>
      <c r="B124" s="94"/>
      <c r="C124" s="94"/>
      <c r="D124" s="93"/>
      <c r="E124" s="77"/>
      <c r="F124" s="94"/>
      <c r="G124" s="94"/>
      <c r="H124" s="95"/>
      <c r="I124" s="96"/>
      <c r="J124" s="96"/>
      <c r="K124" s="95"/>
      <c r="L124" s="86"/>
      <c r="M124" s="91"/>
      <c r="N124" s="91"/>
      <c r="O124" s="97"/>
      <c r="P124" s="90"/>
      <c r="Q124" s="90"/>
      <c r="R124" s="99"/>
      <c r="S124" s="99"/>
      <c r="T124" s="99"/>
      <c r="U124" s="99"/>
      <c r="V124" s="89"/>
      <c r="W124" s="89"/>
      <c r="X124" s="89"/>
      <c r="Y124" s="89"/>
      <c r="Z124" s="48"/>
      <c r="AA124" s="80"/>
      <c r="AB124" s="80"/>
      <c r="AC124" s="92"/>
      <c r="AD124" s="102" t="s">
        <v>2364</v>
      </c>
      <c r="AE124" s="102">
        <v>42922.20579861111</v>
      </c>
      <c r="AF124" s="102">
        <v>0</v>
      </c>
      <c r="AG124" s="102">
        <v>1846</v>
      </c>
      <c r="AH124" s="102">
        <v>20687</v>
      </c>
      <c r="AI124" s="102">
        <v>0</v>
      </c>
      <c r="AJ124" s="102" t="b">
        <v>0</v>
      </c>
      <c r="AK124" s="102" t="b">
        <v>0</v>
      </c>
      <c r="AL124" s="102" t="b">
        <v>0</v>
      </c>
      <c r="AM124" s="102" t="b">
        <v>0</v>
      </c>
      <c r="AN124" s="102" t="b">
        <v>1</v>
      </c>
      <c r="AO124" s="102" t="b">
        <v>0</v>
      </c>
      <c r="AP124" s="102" t="s">
        <v>13145</v>
      </c>
      <c r="AQ124" s="102" t="b">
        <v>0</v>
      </c>
      <c r="AR124" s="102" t="b">
        <v>0</v>
      </c>
      <c r="AS124" s="102" t="b">
        <v>1</v>
      </c>
      <c r="AT124" s="101" t="s">
        <v>13146</v>
      </c>
      <c r="AU124" s="102" t="b">
        <v>0</v>
      </c>
      <c r="AV124" s="102" t="b">
        <v>0</v>
      </c>
      <c r="AW124" s="102" t="b">
        <v>1</v>
      </c>
      <c r="AX124" s="102" t="b">
        <v>1</v>
      </c>
      <c r="AY124" s="102" t="s">
        <v>12806</v>
      </c>
      <c r="AZ124" s="101" t="s">
        <v>13147</v>
      </c>
    </row>
    <row r="125" spans="1:52" x14ac:dyDescent="0.3">
      <c r="A125" s="98" t="s">
        <v>297</v>
      </c>
      <c r="B125" s="94"/>
      <c r="C125" s="94"/>
      <c r="D125" s="93"/>
      <c r="E125" s="77"/>
      <c r="F125" s="94"/>
      <c r="G125" s="94"/>
      <c r="H125" s="95"/>
      <c r="I125" s="96"/>
      <c r="J125" s="96"/>
      <c r="K125" s="95"/>
      <c r="L125" s="86"/>
      <c r="M125" s="91"/>
      <c r="N125" s="91"/>
      <c r="O125" s="97"/>
      <c r="P125" s="90"/>
      <c r="Q125" s="90"/>
      <c r="R125" s="99"/>
      <c r="S125" s="99"/>
      <c r="T125" s="99"/>
      <c r="U125" s="99"/>
      <c r="V125" s="89"/>
      <c r="W125" s="89"/>
      <c r="X125" s="89"/>
      <c r="Y125" s="89"/>
      <c r="Z125" s="48"/>
      <c r="AA125" s="80"/>
      <c r="AB125" s="80"/>
      <c r="AC125" s="92"/>
      <c r="AD125" s="102" t="s">
        <v>2374</v>
      </c>
      <c r="AE125" s="102">
        <v>40287.75980324074</v>
      </c>
      <c r="AF125" s="102">
        <v>0</v>
      </c>
      <c r="AG125" s="102">
        <v>4493</v>
      </c>
      <c r="AH125" s="102">
        <v>72624</v>
      </c>
      <c r="AI125" s="102">
        <v>0</v>
      </c>
      <c r="AJ125" s="102" t="b">
        <v>0</v>
      </c>
      <c r="AK125" s="102" t="b">
        <v>0</v>
      </c>
      <c r="AL125" s="102" t="b">
        <v>0</v>
      </c>
      <c r="AM125" s="102" t="b">
        <v>0</v>
      </c>
      <c r="AN125" s="102" t="b">
        <v>1</v>
      </c>
      <c r="AO125" s="102" t="b">
        <v>0</v>
      </c>
      <c r="AP125" s="102" t="s">
        <v>13148</v>
      </c>
      <c r="AQ125" s="102" t="b">
        <v>0</v>
      </c>
      <c r="AR125" s="102" t="b">
        <v>0</v>
      </c>
      <c r="AS125" s="102" t="b">
        <v>0</v>
      </c>
      <c r="AT125" s="101" t="s">
        <v>12876</v>
      </c>
      <c r="AU125" s="102" t="b">
        <v>0</v>
      </c>
      <c r="AV125" s="102" t="b">
        <v>0</v>
      </c>
      <c r="AW125" s="102" t="b">
        <v>1</v>
      </c>
      <c r="AX125" s="102" t="b">
        <v>1</v>
      </c>
      <c r="AY125" s="102" t="s">
        <v>12806</v>
      </c>
      <c r="AZ125" s="101" t="s">
        <v>13149</v>
      </c>
    </row>
    <row r="126" spans="1:52" x14ac:dyDescent="0.3">
      <c r="A126" s="98" t="s">
        <v>298</v>
      </c>
      <c r="B126" s="94"/>
      <c r="C126" s="94"/>
      <c r="D126" s="93"/>
      <c r="E126" s="77"/>
      <c r="F126" s="94"/>
      <c r="G126" s="94"/>
      <c r="H126" s="95"/>
      <c r="I126" s="96"/>
      <c r="J126" s="96"/>
      <c r="K126" s="95"/>
      <c r="L126" s="86"/>
      <c r="M126" s="91"/>
      <c r="N126" s="91"/>
      <c r="O126" s="97"/>
      <c r="P126" s="90"/>
      <c r="Q126" s="90"/>
      <c r="R126" s="99"/>
      <c r="S126" s="99"/>
      <c r="T126" s="99"/>
      <c r="U126" s="99"/>
      <c r="V126" s="89"/>
      <c r="W126" s="89"/>
      <c r="X126" s="89"/>
      <c r="Y126" s="89"/>
      <c r="Z126" s="48"/>
      <c r="AA126" s="80"/>
      <c r="AB126" s="80"/>
      <c r="AC126" s="92"/>
      <c r="AD126" s="102" t="s">
        <v>2378</v>
      </c>
      <c r="AE126" s="102">
        <v>44872.07366898148</v>
      </c>
      <c r="AF126" s="102">
        <v>0</v>
      </c>
      <c r="AG126" s="102">
        <v>4538</v>
      </c>
      <c r="AH126" s="102">
        <v>52242</v>
      </c>
      <c r="AI126" s="102">
        <v>0</v>
      </c>
      <c r="AJ126" s="102" t="b">
        <v>0</v>
      </c>
      <c r="AK126" s="102" t="b">
        <v>0</v>
      </c>
      <c r="AL126" s="102" t="b">
        <v>0</v>
      </c>
      <c r="AM126" s="102" t="b">
        <v>0</v>
      </c>
      <c r="AN126" s="102" t="b">
        <v>1</v>
      </c>
      <c r="AO126" s="102" t="b">
        <v>0</v>
      </c>
      <c r="AP126" s="102" t="s">
        <v>13150</v>
      </c>
      <c r="AQ126" s="102" t="b">
        <v>0</v>
      </c>
      <c r="AR126" s="102" t="b">
        <v>0</v>
      </c>
      <c r="AS126" s="102" t="b">
        <v>0</v>
      </c>
      <c r="AT126" s="101" t="s">
        <v>13151</v>
      </c>
      <c r="AU126" s="102" t="b">
        <v>0</v>
      </c>
      <c r="AV126" s="102" t="b">
        <v>0</v>
      </c>
      <c r="AW126" s="102" t="b">
        <v>1</v>
      </c>
      <c r="AX126" s="102" t="b">
        <v>1</v>
      </c>
      <c r="AY126" s="102" t="s">
        <v>12806</v>
      </c>
      <c r="AZ126" s="101" t="s">
        <v>13152</v>
      </c>
    </row>
    <row r="127" spans="1:52" x14ac:dyDescent="0.3">
      <c r="A127" s="98" t="s">
        <v>299</v>
      </c>
      <c r="B127" s="94"/>
      <c r="C127" s="94"/>
      <c r="D127" s="93"/>
      <c r="E127" s="77"/>
      <c r="F127" s="94"/>
      <c r="G127" s="94"/>
      <c r="H127" s="95"/>
      <c r="I127" s="96"/>
      <c r="J127" s="96"/>
      <c r="K127" s="95"/>
      <c r="L127" s="86"/>
      <c r="M127" s="91"/>
      <c r="N127" s="91"/>
      <c r="O127" s="97"/>
      <c r="P127" s="90"/>
      <c r="Q127" s="90"/>
      <c r="R127" s="99"/>
      <c r="S127" s="99"/>
      <c r="T127" s="99"/>
      <c r="U127" s="99"/>
      <c r="V127" s="89"/>
      <c r="W127" s="89"/>
      <c r="X127" s="89"/>
      <c r="Y127" s="89"/>
      <c r="Z127" s="48"/>
      <c r="AA127" s="80"/>
      <c r="AB127" s="80"/>
      <c r="AC127" s="92"/>
      <c r="AD127" s="102" t="s">
        <v>2383</v>
      </c>
      <c r="AE127" s="102">
        <v>43596.634363425925</v>
      </c>
      <c r="AF127" s="102">
        <v>0</v>
      </c>
      <c r="AG127" s="102">
        <v>266109</v>
      </c>
      <c r="AH127" s="102">
        <v>10230</v>
      </c>
      <c r="AI127" s="102">
        <v>0</v>
      </c>
      <c r="AJ127" s="102" t="b">
        <v>0</v>
      </c>
      <c r="AK127" s="102" t="b">
        <v>0</v>
      </c>
      <c r="AL127" s="102" t="b">
        <v>0</v>
      </c>
      <c r="AM127" s="102" t="b">
        <v>0</v>
      </c>
      <c r="AN127" s="102" t="b">
        <v>1</v>
      </c>
      <c r="AO127" s="102" t="b">
        <v>0</v>
      </c>
      <c r="AP127" s="102" t="s">
        <v>13153</v>
      </c>
      <c r="AQ127" s="102" t="b">
        <v>0</v>
      </c>
      <c r="AR127" s="102" t="b">
        <v>1</v>
      </c>
      <c r="AS127" s="102" t="b">
        <v>1</v>
      </c>
      <c r="AT127" s="101" t="s">
        <v>13154</v>
      </c>
      <c r="AU127" s="102" t="b">
        <v>0</v>
      </c>
      <c r="AV127" s="102" t="b">
        <v>0</v>
      </c>
      <c r="AW127" s="102" t="b">
        <v>1</v>
      </c>
      <c r="AX127" s="102" t="b">
        <v>1</v>
      </c>
      <c r="AY127" s="102" t="s">
        <v>12806</v>
      </c>
      <c r="AZ127" s="101" t="s">
        <v>13155</v>
      </c>
    </row>
    <row r="128" spans="1:52" x14ac:dyDescent="0.3">
      <c r="A128" s="98" t="s">
        <v>300</v>
      </c>
      <c r="B128" s="94"/>
      <c r="C128" s="94"/>
      <c r="D128" s="93"/>
      <c r="E128" s="77"/>
      <c r="F128" s="94"/>
      <c r="G128" s="94"/>
      <c r="H128" s="95"/>
      <c r="I128" s="96"/>
      <c r="J128" s="96"/>
      <c r="K128" s="95"/>
      <c r="L128" s="86"/>
      <c r="M128" s="91"/>
      <c r="N128" s="91"/>
      <c r="O128" s="97"/>
      <c r="P128" s="90"/>
      <c r="Q128" s="90"/>
      <c r="R128" s="99"/>
      <c r="S128" s="99"/>
      <c r="T128" s="99"/>
      <c r="U128" s="99"/>
      <c r="V128" s="89"/>
      <c r="W128" s="89"/>
      <c r="X128" s="89"/>
      <c r="Y128" s="89"/>
      <c r="Z128" s="48"/>
      <c r="AA128" s="80"/>
      <c r="AB128" s="80"/>
      <c r="AC128" s="92"/>
      <c r="AD128" s="102" t="s">
        <v>300</v>
      </c>
      <c r="AE128" s="102">
        <v>42795.639409722222</v>
      </c>
      <c r="AF128" s="102">
        <v>0</v>
      </c>
      <c r="AG128" s="102">
        <v>18918</v>
      </c>
      <c r="AH128" s="102">
        <v>18206</v>
      </c>
      <c r="AI128" s="102">
        <v>0</v>
      </c>
      <c r="AJ128" s="102" t="b">
        <v>0</v>
      </c>
      <c r="AK128" s="102" t="b">
        <v>0</v>
      </c>
      <c r="AL128" s="102" t="b">
        <v>0</v>
      </c>
      <c r="AM128" s="102" t="b">
        <v>0</v>
      </c>
      <c r="AN128" s="102" t="b">
        <v>1</v>
      </c>
      <c r="AO128" s="102" t="b">
        <v>0</v>
      </c>
      <c r="AP128" s="102" t="s">
        <v>13156</v>
      </c>
      <c r="AQ128" s="102" t="b">
        <v>0</v>
      </c>
      <c r="AR128" s="102" t="b">
        <v>0</v>
      </c>
      <c r="AS128" s="102" t="b">
        <v>0</v>
      </c>
      <c r="AT128" s="101" t="s">
        <v>12873</v>
      </c>
      <c r="AU128" s="102" t="b">
        <v>0</v>
      </c>
      <c r="AV128" s="102" t="b">
        <v>0</v>
      </c>
      <c r="AW128" s="102" t="b">
        <v>1</v>
      </c>
      <c r="AX128" s="102" t="b">
        <v>1</v>
      </c>
      <c r="AY128" s="102" t="s">
        <v>12806</v>
      </c>
      <c r="AZ128" s="101" t="s">
        <v>13157</v>
      </c>
    </row>
    <row r="129" spans="1:52" x14ac:dyDescent="0.3">
      <c r="A129" s="98" t="s">
        <v>301</v>
      </c>
      <c r="B129" s="94"/>
      <c r="C129" s="94"/>
      <c r="D129" s="93"/>
      <c r="E129" s="77"/>
      <c r="F129" s="94"/>
      <c r="G129" s="94"/>
      <c r="H129" s="95"/>
      <c r="I129" s="96"/>
      <c r="J129" s="96"/>
      <c r="K129" s="95"/>
      <c r="L129" s="86"/>
      <c r="M129" s="91"/>
      <c r="N129" s="91"/>
      <c r="O129" s="97"/>
      <c r="P129" s="90"/>
      <c r="Q129" s="90"/>
      <c r="R129" s="99"/>
      <c r="S129" s="99"/>
      <c r="T129" s="99"/>
      <c r="U129" s="99"/>
      <c r="V129" s="89"/>
      <c r="W129" s="89"/>
      <c r="X129" s="89"/>
      <c r="Y129" s="89"/>
      <c r="Z129" s="48"/>
      <c r="AA129" s="80"/>
      <c r="AB129" s="80"/>
      <c r="AC129" s="92"/>
      <c r="AD129" s="102" t="s">
        <v>2411</v>
      </c>
      <c r="AE129" s="102">
        <v>44630.559710648151</v>
      </c>
      <c r="AF129" s="102">
        <v>0</v>
      </c>
      <c r="AG129" s="102">
        <v>1</v>
      </c>
      <c r="AH129" s="102">
        <v>198</v>
      </c>
      <c r="AI129" s="102">
        <v>0</v>
      </c>
      <c r="AJ129" s="102" t="b">
        <v>0</v>
      </c>
      <c r="AK129" s="102" t="b">
        <v>0</v>
      </c>
      <c r="AL129" s="102" t="b">
        <v>0</v>
      </c>
      <c r="AM129" s="102" t="b">
        <v>0</v>
      </c>
      <c r="AN129" s="102" t="b">
        <v>1</v>
      </c>
      <c r="AO129" s="102" t="b">
        <v>0</v>
      </c>
      <c r="AP129" s="102" t="s">
        <v>13158</v>
      </c>
      <c r="AQ129" s="102" t="b">
        <v>0</v>
      </c>
      <c r="AR129" s="102" t="b">
        <v>0</v>
      </c>
      <c r="AS129" s="102" t="b">
        <v>1</v>
      </c>
      <c r="AT129" s="101" t="s">
        <v>13159</v>
      </c>
      <c r="AU129" s="102" t="b">
        <v>0</v>
      </c>
      <c r="AV129" s="102" t="b">
        <v>0</v>
      </c>
      <c r="AW129" s="102" t="b">
        <v>1</v>
      </c>
      <c r="AX129" s="102" t="b">
        <v>1</v>
      </c>
      <c r="AY129" s="102" t="s">
        <v>12806</v>
      </c>
      <c r="AZ129" s="101" t="s">
        <v>13160</v>
      </c>
    </row>
    <row r="130" spans="1:52" x14ac:dyDescent="0.3">
      <c r="A130" s="98" t="s">
        <v>302</v>
      </c>
      <c r="B130" s="94"/>
      <c r="C130" s="94"/>
      <c r="D130" s="93"/>
      <c r="E130" s="77"/>
      <c r="F130" s="94"/>
      <c r="G130" s="94"/>
      <c r="H130" s="95"/>
      <c r="I130" s="96"/>
      <c r="J130" s="96"/>
      <c r="K130" s="95"/>
      <c r="L130" s="86"/>
      <c r="M130" s="91"/>
      <c r="N130" s="91"/>
      <c r="O130" s="97"/>
      <c r="P130" s="90"/>
      <c r="Q130" s="90"/>
      <c r="R130" s="99"/>
      <c r="S130" s="99"/>
      <c r="T130" s="99"/>
      <c r="U130" s="99"/>
      <c r="V130" s="89"/>
      <c r="W130" s="89"/>
      <c r="X130" s="89"/>
      <c r="Y130" s="89"/>
      <c r="Z130" s="48"/>
      <c r="AA130" s="80"/>
      <c r="AB130" s="80"/>
      <c r="AC130" s="92"/>
      <c r="AD130" s="102" t="s">
        <v>302</v>
      </c>
      <c r="AE130" s="102">
        <v>43519.880046296297</v>
      </c>
      <c r="AF130" s="102">
        <v>0</v>
      </c>
      <c r="AG130" s="102">
        <v>13445</v>
      </c>
      <c r="AH130" s="102">
        <v>23018</v>
      </c>
      <c r="AI130" s="102">
        <v>0</v>
      </c>
      <c r="AJ130" s="102" t="b">
        <v>0</v>
      </c>
      <c r="AK130" s="102" t="b">
        <v>0</v>
      </c>
      <c r="AL130" s="102" t="b">
        <v>0</v>
      </c>
      <c r="AM130" s="102" t="b">
        <v>0</v>
      </c>
      <c r="AN130" s="102" t="b">
        <v>1</v>
      </c>
      <c r="AO130" s="102" t="b">
        <v>0</v>
      </c>
      <c r="AP130" s="102" t="s">
        <v>13161</v>
      </c>
      <c r="AQ130" s="102" t="b">
        <v>0</v>
      </c>
      <c r="AR130" s="102" t="b">
        <v>0</v>
      </c>
      <c r="AS130" s="102" t="b">
        <v>1</v>
      </c>
      <c r="AT130" s="101" t="s">
        <v>13162</v>
      </c>
      <c r="AU130" s="102" t="b">
        <v>0</v>
      </c>
      <c r="AV130" s="102" t="b">
        <v>0</v>
      </c>
      <c r="AW130" s="102" t="b">
        <v>1</v>
      </c>
      <c r="AX130" s="102" t="b">
        <v>1</v>
      </c>
      <c r="AY130" s="102" t="s">
        <v>12806</v>
      </c>
      <c r="AZ130" s="101" t="s">
        <v>13163</v>
      </c>
    </row>
    <row r="131" spans="1:52" x14ac:dyDescent="0.3">
      <c r="A131" s="98" t="s">
        <v>303</v>
      </c>
      <c r="B131" s="94"/>
      <c r="C131" s="94"/>
      <c r="D131" s="93"/>
      <c r="E131" s="77"/>
      <c r="F131" s="94"/>
      <c r="G131" s="94"/>
      <c r="H131" s="95"/>
      <c r="I131" s="96"/>
      <c r="J131" s="96"/>
      <c r="K131" s="95"/>
      <c r="L131" s="86"/>
      <c r="M131" s="91"/>
      <c r="N131" s="91"/>
      <c r="O131" s="97"/>
      <c r="P131" s="90"/>
      <c r="Q131" s="90"/>
      <c r="R131" s="99"/>
      <c r="S131" s="99"/>
      <c r="T131" s="99"/>
      <c r="U131" s="99"/>
      <c r="V131" s="89"/>
      <c r="W131" s="89"/>
      <c r="X131" s="89"/>
      <c r="Y131" s="89"/>
      <c r="Z131" s="48"/>
      <c r="AA131" s="80"/>
      <c r="AB131" s="80"/>
      <c r="AC131" s="92"/>
      <c r="AD131" s="102" t="s">
        <v>2420</v>
      </c>
      <c r="AE131" s="102">
        <v>43752.067395833335</v>
      </c>
      <c r="AF131" s="102">
        <v>0</v>
      </c>
      <c r="AG131" s="102">
        <v>64</v>
      </c>
      <c r="AH131" s="102">
        <v>52708</v>
      </c>
      <c r="AI131" s="102">
        <v>0</v>
      </c>
      <c r="AJ131" s="102" t="b">
        <v>0</v>
      </c>
      <c r="AK131" s="102" t="b">
        <v>0</v>
      </c>
      <c r="AL131" s="102" t="b">
        <v>0</v>
      </c>
      <c r="AM131" s="102" t="b">
        <v>0</v>
      </c>
      <c r="AN131" s="102" t="b">
        <v>1</v>
      </c>
      <c r="AO131" s="102" t="b">
        <v>0</v>
      </c>
      <c r="AP131" s="102" t="s">
        <v>13164</v>
      </c>
      <c r="AQ131" s="102" t="b">
        <v>0</v>
      </c>
      <c r="AR131" s="102" t="b">
        <v>0</v>
      </c>
      <c r="AS131" s="102" t="b">
        <v>0</v>
      </c>
      <c r="AT131" s="101" t="s">
        <v>12815</v>
      </c>
      <c r="AU131" s="102" t="b">
        <v>0</v>
      </c>
      <c r="AV131" s="102" t="b">
        <v>0</v>
      </c>
      <c r="AW131" s="102" t="b">
        <v>1</v>
      </c>
      <c r="AX131" s="102" t="b">
        <v>1</v>
      </c>
      <c r="AY131" s="102" t="s">
        <v>12806</v>
      </c>
      <c r="AZ131" s="101" t="s">
        <v>13165</v>
      </c>
    </row>
    <row r="132" spans="1:52" x14ac:dyDescent="0.3">
      <c r="A132" s="98" t="s">
        <v>304</v>
      </c>
      <c r="B132" s="94"/>
      <c r="C132" s="94"/>
      <c r="D132" s="93"/>
      <c r="E132" s="77"/>
      <c r="F132" s="94"/>
      <c r="G132" s="94"/>
      <c r="H132" s="95"/>
      <c r="I132" s="96"/>
      <c r="J132" s="96"/>
      <c r="K132" s="95"/>
      <c r="L132" s="86"/>
      <c r="M132" s="91"/>
      <c r="N132" s="91"/>
      <c r="O132" s="97"/>
      <c r="P132" s="90"/>
      <c r="Q132" s="90"/>
      <c r="R132" s="99"/>
      <c r="S132" s="99"/>
      <c r="T132" s="99"/>
      <c r="U132" s="99"/>
      <c r="V132" s="89"/>
      <c r="W132" s="89"/>
      <c r="X132" s="89"/>
      <c r="Y132" s="89"/>
      <c r="Z132" s="48"/>
      <c r="AA132" s="80"/>
      <c r="AB132" s="80"/>
      <c r="AC132" s="92"/>
      <c r="AD132" s="102" t="s">
        <v>304</v>
      </c>
      <c r="AE132" s="102">
        <v>41954.316412037035</v>
      </c>
      <c r="AF132" s="102">
        <v>0</v>
      </c>
      <c r="AG132" s="102">
        <v>453</v>
      </c>
      <c r="AH132" s="102">
        <v>134</v>
      </c>
      <c r="AI132" s="102">
        <v>0</v>
      </c>
      <c r="AJ132" s="102" t="b">
        <v>0</v>
      </c>
      <c r="AK132" s="102" t="b">
        <v>0</v>
      </c>
      <c r="AL132" s="102" t="b">
        <v>0</v>
      </c>
      <c r="AM132" s="102" t="b">
        <v>0</v>
      </c>
      <c r="AN132" s="102" t="b">
        <v>1</v>
      </c>
      <c r="AO132" s="102" t="b">
        <v>0</v>
      </c>
      <c r="AP132" s="102" t="s">
        <v>13166</v>
      </c>
      <c r="AQ132" s="102" t="b">
        <v>0</v>
      </c>
      <c r="AR132" s="102" t="b">
        <v>0</v>
      </c>
      <c r="AS132" s="102" t="b">
        <v>0</v>
      </c>
      <c r="AT132" s="101" t="s">
        <v>13167</v>
      </c>
      <c r="AU132" s="102" t="b">
        <v>0</v>
      </c>
      <c r="AV132" s="102" t="b">
        <v>0</v>
      </c>
      <c r="AW132" s="102" t="b">
        <v>1</v>
      </c>
      <c r="AX132" s="102" t="b">
        <v>1</v>
      </c>
      <c r="AY132" s="102" t="s">
        <v>12806</v>
      </c>
      <c r="AZ132" s="101" t="s">
        <v>13168</v>
      </c>
    </row>
    <row r="133" spans="1:52" x14ac:dyDescent="0.3">
      <c r="A133" s="98" t="s">
        <v>305</v>
      </c>
      <c r="B133" s="94"/>
      <c r="C133" s="94"/>
      <c r="D133" s="93"/>
      <c r="E133" s="77"/>
      <c r="F133" s="94"/>
      <c r="G133" s="94"/>
      <c r="H133" s="95"/>
      <c r="I133" s="96"/>
      <c r="J133" s="96"/>
      <c r="K133" s="95"/>
      <c r="L133" s="86"/>
      <c r="M133" s="91"/>
      <c r="N133" s="91"/>
      <c r="O133" s="97"/>
      <c r="P133" s="90"/>
      <c r="Q133" s="90"/>
      <c r="R133" s="99"/>
      <c r="S133" s="99"/>
      <c r="T133" s="99"/>
      <c r="U133" s="99"/>
      <c r="V133" s="89"/>
      <c r="W133" s="89"/>
      <c r="X133" s="89"/>
      <c r="Y133" s="89"/>
      <c r="Z133" s="48"/>
      <c r="AA133" s="80"/>
      <c r="AB133" s="80"/>
      <c r="AC133" s="92"/>
      <c r="AD133" s="102" t="s">
        <v>2433</v>
      </c>
      <c r="AE133" s="102">
        <v>43718.942696759259</v>
      </c>
      <c r="AF133" s="102">
        <v>0</v>
      </c>
      <c r="AG133" s="102">
        <v>133</v>
      </c>
      <c r="AH133" s="102">
        <v>11626</v>
      </c>
      <c r="AI133" s="102">
        <v>0</v>
      </c>
      <c r="AJ133" s="102" t="b">
        <v>0</v>
      </c>
      <c r="AK133" s="102" t="b">
        <v>0</v>
      </c>
      <c r="AL133" s="102" t="b">
        <v>0</v>
      </c>
      <c r="AM133" s="102" t="b">
        <v>0</v>
      </c>
      <c r="AN133" s="102" t="b">
        <v>1</v>
      </c>
      <c r="AO133" s="102" t="b">
        <v>0</v>
      </c>
      <c r="AP133" s="102" t="s">
        <v>13169</v>
      </c>
      <c r="AQ133" s="102" t="b">
        <v>0</v>
      </c>
      <c r="AR133" s="102" t="b">
        <v>0</v>
      </c>
      <c r="AS133" s="102" t="b">
        <v>0</v>
      </c>
      <c r="AT133" s="101" t="s">
        <v>12821</v>
      </c>
      <c r="AU133" s="102" t="b">
        <v>0</v>
      </c>
      <c r="AV133" s="102" t="b">
        <v>0</v>
      </c>
      <c r="AW133" s="102" t="b">
        <v>1</v>
      </c>
      <c r="AX133" s="102" t="b">
        <v>1</v>
      </c>
      <c r="AY133" s="102" t="s">
        <v>12806</v>
      </c>
      <c r="AZ133" s="101" t="s">
        <v>13170</v>
      </c>
    </row>
    <row r="134" spans="1:52" x14ac:dyDescent="0.3">
      <c r="A134" s="98" t="s">
        <v>306</v>
      </c>
      <c r="B134" s="94"/>
      <c r="C134" s="94"/>
      <c r="D134" s="93"/>
      <c r="E134" s="77"/>
      <c r="F134" s="94"/>
      <c r="G134" s="94"/>
      <c r="H134" s="95"/>
      <c r="I134" s="96"/>
      <c r="J134" s="96"/>
      <c r="K134" s="95"/>
      <c r="L134" s="86"/>
      <c r="M134" s="91"/>
      <c r="N134" s="91"/>
      <c r="O134" s="97"/>
      <c r="P134" s="90"/>
      <c r="Q134" s="90"/>
      <c r="R134" s="99"/>
      <c r="S134" s="99"/>
      <c r="T134" s="99"/>
      <c r="U134" s="99"/>
      <c r="V134" s="89"/>
      <c r="W134" s="89"/>
      <c r="X134" s="89"/>
      <c r="Y134" s="89"/>
      <c r="Z134" s="48"/>
      <c r="AA134" s="80"/>
      <c r="AB134" s="80"/>
      <c r="AC134" s="92"/>
      <c r="AD134" s="102" t="s">
        <v>2442</v>
      </c>
      <c r="AE134" s="102">
        <v>40850.559641203705</v>
      </c>
      <c r="AF134" s="102">
        <v>0</v>
      </c>
      <c r="AG134" s="102">
        <v>18388</v>
      </c>
      <c r="AH134" s="102">
        <v>1092</v>
      </c>
      <c r="AI134" s="102">
        <v>0</v>
      </c>
      <c r="AJ134" s="102" t="b">
        <v>0</v>
      </c>
      <c r="AK134" s="102" t="b">
        <v>0</v>
      </c>
      <c r="AL134" s="102" t="b">
        <v>0</v>
      </c>
      <c r="AM134" s="102" t="b">
        <v>0</v>
      </c>
      <c r="AN134" s="102" t="b">
        <v>1</v>
      </c>
      <c r="AO134" s="102" t="b">
        <v>0</v>
      </c>
      <c r="AP134" s="102" t="s">
        <v>13171</v>
      </c>
      <c r="AQ134" s="102" t="b">
        <v>0</v>
      </c>
      <c r="AR134" s="102" t="b">
        <v>0</v>
      </c>
      <c r="AS134" s="102" t="b">
        <v>1</v>
      </c>
      <c r="AT134" s="101" t="s">
        <v>12821</v>
      </c>
      <c r="AU134" s="102" t="b">
        <v>0</v>
      </c>
      <c r="AV134" s="102" t="b">
        <v>0</v>
      </c>
      <c r="AW134" s="102" t="b">
        <v>1</v>
      </c>
      <c r="AX134" s="102" t="b">
        <v>1</v>
      </c>
      <c r="AY134" s="102" t="s">
        <v>12806</v>
      </c>
      <c r="AZ134" s="101" t="s">
        <v>13172</v>
      </c>
    </row>
    <row r="135" spans="1:52" x14ac:dyDescent="0.3">
      <c r="A135" s="98" t="s">
        <v>307</v>
      </c>
      <c r="B135" s="94"/>
      <c r="C135" s="94"/>
      <c r="D135" s="93"/>
      <c r="E135" s="77"/>
      <c r="F135" s="94"/>
      <c r="G135" s="94"/>
      <c r="H135" s="95"/>
      <c r="I135" s="96"/>
      <c r="J135" s="96"/>
      <c r="K135" s="95"/>
      <c r="L135" s="86"/>
      <c r="M135" s="91"/>
      <c r="N135" s="91"/>
      <c r="O135" s="97"/>
      <c r="P135" s="90"/>
      <c r="Q135" s="90"/>
      <c r="R135" s="99"/>
      <c r="S135" s="99"/>
      <c r="T135" s="99"/>
      <c r="U135" s="99"/>
      <c r="V135" s="89"/>
      <c r="W135" s="89"/>
      <c r="X135" s="89"/>
      <c r="Y135" s="89"/>
      <c r="Z135" s="48"/>
      <c r="AA135" s="80"/>
      <c r="AB135" s="80"/>
      <c r="AC135" s="92"/>
      <c r="AD135" s="102" t="s">
        <v>2448</v>
      </c>
      <c r="AE135" s="102">
        <v>44388.214143518519</v>
      </c>
      <c r="AF135" s="102">
        <v>0</v>
      </c>
      <c r="AG135" s="102">
        <v>16</v>
      </c>
      <c r="AH135" s="102">
        <v>772</v>
      </c>
      <c r="AI135" s="102">
        <v>0</v>
      </c>
      <c r="AJ135" s="102" t="b">
        <v>0</v>
      </c>
      <c r="AK135" s="102" t="b">
        <v>0</v>
      </c>
      <c r="AL135" s="102" t="b">
        <v>0</v>
      </c>
      <c r="AM135" s="102" t="b">
        <v>0</v>
      </c>
      <c r="AN135" s="102" t="b">
        <v>1</v>
      </c>
      <c r="AO135" s="102" t="b">
        <v>0</v>
      </c>
      <c r="AP135" s="102" t="s">
        <v>13173</v>
      </c>
      <c r="AQ135" s="102" t="b">
        <v>0</v>
      </c>
      <c r="AR135" s="102" t="b">
        <v>0</v>
      </c>
      <c r="AS135" s="102" t="b">
        <v>0</v>
      </c>
      <c r="AT135" s="101" t="s">
        <v>13174</v>
      </c>
      <c r="AU135" s="102" t="b">
        <v>0</v>
      </c>
      <c r="AV135" s="102" t="b">
        <v>0</v>
      </c>
      <c r="AW135" s="102" t="b">
        <v>1</v>
      </c>
      <c r="AX135" s="102" t="b">
        <v>1</v>
      </c>
      <c r="AY135" s="102" t="s">
        <v>12806</v>
      </c>
      <c r="AZ135" s="101" t="s">
        <v>13175</v>
      </c>
    </row>
    <row r="136" spans="1:52" x14ac:dyDescent="0.3">
      <c r="A136" s="98" t="s">
        <v>308</v>
      </c>
      <c r="B136" s="94"/>
      <c r="C136" s="94"/>
      <c r="D136" s="93"/>
      <c r="E136" s="77"/>
      <c r="F136" s="94"/>
      <c r="G136" s="94"/>
      <c r="H136" s="95"/>
      <c r="I136" s="96"/>
      <c r="J136" s="96"/>
      <c r="K136" s="95"/>
      <c r="L136" s="86"/>
      <c r="M136" s="91"/>
      <c r="N136" s="91"/>
      <c r="O136" s="97"/>
      <c r="P136" s="90"/>
      <c r="Q136" s="90"/>
      <c r="R136" s="99"/>
      <c r="S136" s="99"/>
      <c r="T136" s="99"/>
      <c r="U136" s="99"/>
      <c r="V136" s="89"/>
      <c r="W136" s="89"/>
      <c r="X136" s="89"/>
      <c r="Y136" s="89"/>
      <c r="Z136" s="48"/>
      <c r="AA136" s="80"/>
      <c r="AB136" s="80"/>
      <c r="AC136" s="92"/>
      <c r="AD136" s="102" t="s">
        <v>308</v>
      </c>
      <c r="AE136" s="102">
        <v>44300.829016203701</v>
      </c>
      <c r="AF136" s="102">
        <v>0</v>
      </c>
      <c r="AG136" s="102">
        <v>1</v>
      </c>
      <c r="AH136" s="102">
        <v>204441</v>
      </c>
      <c r="AI136" s="102">
        <v>0</v>
      </c>
      <c r="AJ136" s="102" t="b">
        <v>0</v>
      </c>
      <c r="AK136" s="102" t="b">
        <v>0</v>
      </c>
      <c r="AL136" s="102" t="b">
        <v>0</v>
      </c>
      <c r="AM136" s="102" t="b">
        <v>0</v>
      </c>
      <c r="AN136" s="102" t="b">
        <v>1</v>
      </c>
      <c r="AO136" s="102" t="b">
        <v>0</v>
      </c>
      <c r="AP136" s="102" t="s">
        <v>13176</v>
      </c>
      <c r="AQ136" s="102" t="b">
        <v>0</v>
      </c>
      <c r="AR136" s="102" t="b">
        <v>0</v>
      </c>
      <c r="AS136" s="102" t="b">
        <v>0</v>
      </c>
      <c r="AT136" s="101" t="s">
        <v>13177</v>
      </c>
      <c r="AU136" s="102" t="b">
        <v>0</v>
      </c>
      <c r="AV136" s="102" t="b">
        <v>0</v>
      </c>
      <c r="AW136" s="102" t="b">
        <v>0</v>
      </c>
      <c r="AX136" s="102" t="b">
        <v>0</v>
      </c>
      <c r="AY136" s="102" t="s">
        <v>12806</v>
      </c>
      <c r="AZ136" s="101" t="s">
        <v>13178</v>
      </c>
    </row>
    <row r="137" spans="1:52" x14ac:dyDescent="0.3">
      <c r="A137" s="98" t="s">
        <v>309</v>
      </c>
      <c r="B137" s="94"/>
      <c r="C137" s="94"/>
      <c r="D137" s="93"/>
      <c r="E137" s="77"/>
      <c r="F137" s="94"/>
      <c r="G137" s="94"/>
      <c r="H137" s="95"/>
      <c r="I137" s="96"/>
      <c r="J137" s="96"/>
      <c r="K137" s="95"/>
      <c r="L137" s="86"/>
      <c r="M137" s="91"/>
      <c r="N137" s="91"/>
      <c r="O137" s="97"/>
      <c r="P137" s="90"/>
      <c r="Q137" s="90"/>
      <c r="R137" s="99"/>
      <c r="S137" s="99"/>
      <c r="T137" s="99"/>
      <c r="U137" s="99"/>
      <c r="V137" s="89"/>
      <c r="W137" s="89"/>
      <c r="X137" s="89"/>
      <c r="Y137" s="89"/>
      <c r="Z137" s="48"/>
      <c r="AA137" s="80"/>
      <c r="AB137" s="80"/>
      <c r="AC137" s="92"/>
      <c r="AD137" s="102" t="s">
        <v>2456</v>
      </c>
      <c r="AE137" s="102">
        <v>44741.816504629627</v>
      </c>
      <c r="AF137" s="102">
        <v>0</v>
      </c>
      <c r="AG137" s="102">
        <v>1257</v>
      </c>
      <c r="AH137" s="102">
        <v>283</v>
      </c>
      <c r="AI137" s="102">
        <v>0</v>
      </c>
      <c r="AJ137" s="102" t="b">
        <v>0</v>
      </c>
      <c r="AK137" s="102" t="b">
        <v>0</v>
      </c>
      <c r="AL137" s="102" t="b">
        <v>0</v>
      </c>
      <c r="AM137" s="102" t="b">
        <v>0</v>
      </c>
      <c r="AN137" s="102" t="b">
        <v>1</v>
      </c>
      <c r="AO137" s="102" t="b">
        <v>0</v>
      </c>
      <c r="AP137" s="102" t="s">
        <v>13179</v>
      </c>
      <c r="AQ137" s="102" t="b">
        <v>0</v>
      </c>
      <c r="AR137" s="102" t="b">
        <v>0</v>
      </c>
      <c r="AS137" s="102" t="b">
        <v>1</v>
      </c>
      <c r="AT137" s="101" t="s">
        <v>13180</v>
      </c>
      <c r="AU137" s="102" t="b">
        <v>0</v>
      </c>
      <c r="AV137" s="102" t="b">
        <v>0</v>
      </c>
      <c r="AW137" s="102" t="b">
        <v>1</v>
      </c>
      <c r="AX137" s="102" t="b">
        <v>1</v>
      </c>
      <c r="AY137" s="102" t="s">
        <v>12806</v>
      </c>
      <c r="AZ137" s="101" t="s">
        <v>13181</v>
      </c>
    </row>
    <row r="138" spans="1:52" x14ac:dyDescent="0.3">
      <c r="A138" s="98" t="s">
        <v>310</v>
      </c>
      <c r="B138" s="94"/>
      <c r="C138" s="94"/>
      <c r="D138" s="93"/>
      <c r="E138" s="77"/>
      <c r="F138" s="94"/>
      <c r="G138" s="94"/>
      <c r="H138" s="95"/>
      <c r="I138" s="96"/>
      <c r="J138" s="96"/>
      <c r="K138" s="95"/>
      <c r="L138" s="86"/>
      <c r="M138" s="91"/>
      <c r="N138" s="91"/>
      <c r="O138" s="97"/>
      <c r="P138" s="90"/>
      <c r="Q138" s="90"/>
      <c r="R138" s="99"/>
      <c r="S138" s="99"/>
      <c r="T138" s="99"/>
      <c r="U138" s="99"/>
      <c r="V138" s="89"/>
      <c r="W138" s="89"/>
      <c r="X138" s="89"/>
      <c r="Y138" s="89"/>
      <c r="Z138" s="48"/>
      <c r="AA138" s="80"/>
      <c r="AB138" s="80"/>
      <c r="AC138" s="92"/>
      <c r="AD138" s="102" t="s">
        <v>310</v>
      </c>
      <c r="AE138" s="102">
        <v>42226.275034722225</v>
      </c>
      <c r="AF138" s="102">
        <v>0</v>
      </c>
      <c r="AG138" s="102">
        <v>13</v>
      </c>
      <c r="AH138" s="102">
        <v>8269</v>
      </c>
      <c r="AI138" s="102">
        <v>0</v>
      </c>
      <c r="AJ138" s="102" t="b">
        <v>0</v>
      </c>
      <c r="AK138" s="102" t="b">
        <v>0</v>
      </c>
      <c r="AL138" s="102" t="b">
        <v>0</v>
      </c>
      <c r="AM138" s="102" t="b">
        <v>0</v>
      </c>
      <c r="AN138" s="102" t="b">
        <v>1</v>
      </c>
      <c r="AO138" s="102" t="b">
        <v>0</v>
      </c>
      <c r="AP138" s="102" t="s">
        <v>13182</v>
      </c>
      <c r="AQ138" s="102" t="b">
        <v>0</v>
      </c>
      <c r="AR138" s="102" t="b">
        <v>0</v>
      </c>
      <c r="AS138" s="102" t="b">
        <v>0</v>
      </c>
      <c r="AT138" s="101" t="s">
        <v>12836</v>
      </c>
      <c r="AU138" s="102" t="b">
        <v>0</v>
      </c>
      <c r="AV138" s="102" t="b">
        <v>0</v>
      </c>
      <c r="AW138" s="102" t="b">
        <v>1</v>
      </c>
      <c r="AX138" s="102" t="b">
        <v>1</v>
      </c>
      <c r="AY138" s="102" t="s">
        <v>12806</v>
      </c>
      <c r="AZ138" s="101" t="s">
        <v>13183</v>
      </c>
    </row>
    <row r="139" spans="1:52" x14ac:dyDescent="0.3">
      <c r="A139" s="98" t="s">
        <v>311</v>
      </c>
      <c r="B139" s="94"/>
      <c r="C139" s="94"/>
      <c r="D139" s="93"/>
      <c r="E139" s="77"/>
      <c r="F139" s="94"/>
      <c r="G139" s="94"/>
      <c r="H139" s="95"/>
      <c r="I139" s="96"/>
      <c r="J139" s="96"/>
      <c r="K139" s="95"/>
      <c r="L139" s="86"/>
      <c r="M139" s="91"/>
      <c r="N139" s="91"/>
      <c r="O139" s="97"/>
      <c r="P139" s="90"/>
      <c r="Q139" s="90"/>
      <c r="R139" s="99"/>
      <c r="S139" s="99"/>
      <c r="T139" s="99"/>
      <c r="U139" s="99"/>
      <c r="V139" s="89"/>
      <c r="W139" s="89"/>
      <c r="X139" s="89"/>
      <c r="Y139" s="89"/>
      <c r="Z139" s="48"/>
      <c r="AA139" s="80"/>
      <c r="AB139" s="80"/>
      <c r="AC139" s="92"/>
      <c r="AD139" s="102" t="s">
        <v>2478</v>
      </c>
      <c r="AE139" s="102">
        <v>43854.882881944446</v>
      </c>
      <c r="AF139" s="102">
        <v>0</v>
      </c>
      <c r="AG139" s="102">
        <v>655</v>
      </c>
      <c r="AH139" s="102">
        <v>1899</v>
      </c>
      <c r="AI139" s="102">
        <v>0</v>
      </c>
      <c r="AJ139" s="102" t="b">
        <v>0</v>
      </c>
      <c r="AK139" s="102" t="b">
        <v>0</v>
      </c>
      <c r="AL139" s="102" t="b">
        <v>0</v>
      </c>
      <c r="AM139" s="102" t="b">
        <v>0</v>
      </c>
      <c r="AN139" s="102" t="b">
        <v>1</v>
      </c>
      <c r="AO139" s="102" t="b">
        <v>0</v>
      </c>
      <c r="AP139" s="102" t="s">
        <v>13184</v>
      </c>
      <c r="AQ139" s="102" t="b">
        <v>0</v>
      </c>
      <c r="AR139" s="102" t="b">
        <v>0</v>
      </c>
      <c r="AS139" s="102" t="b">
        <v>0</v>
      </c>
      <c r="AT139" s="101" t="s">
        <v>13185</v>
      </c>
      <c r="AU139" s="102" t="b">
        <v>0</v>
      </c>
      <c r="AV139" s="102" t="b">
        <v>0</v>
      </c>
      <c r="AW139" s="102" t="b">
        <v>1</v>
      </c>
      <c r="AX139" s="102" t="b">
        <v>1</v>
      </c>
      <c r="AY139" s="102" t="s">
        <v>12806</v>
      </c>
      <c r="AZ139" s="101" t="s">
        <v>13186</v>
      </c>
    </row>
    <row r="140" spans="1:52" x14ac:dyDescent="0.3">
      <c r="A140" s="98" t="s">
        <v>312</v>
      </c>
      <c r="B140" s="94"/>
      <c r="C140" s="94"/>
      <c r="D140" s="93"/>
      <c r="E140" s="77"/>
      <c r="F140" s="94"/>
      <c r="G140" s="94"/>
      <c r="H140" s="95"/>
      <c r="I140" s="96"/>
      <c r="J140" s="96"/>
      <c r="K140" s="95"/>
      <c r="L140" s="86"/>
      <c r="M140" s="91"/>
      <c r="N140" s="91"/>
      <c r="O140" s="97"/>
      <c r="P140" s="90"/>
      <c r="Q140" s="90"/>
      <c r="R140" s="99"/>
      <c r="S140" s="99"/>
      <c r="T140" s="99"/>
      <c r="U140" s="99"/>
      <c r="V140" s="89"/>
      <c r="W140" s="89"/>
      <c r="X140" s="89"/>
      <c r="Y140" s="89"/>
      <c r="Z140" s="48"/>
      <c r="AA140" s="80"/>
      <c r="AB140" s="80"/>
      <c r="AC140" s="92"/>
      <c r="AD140" s="102" t="s">
        <v>2469</v>
      </c>
      <c r="AE140" s="102">
        <v>43495.338680555556</v>
      </c>
      <c r="AF140" s="102">
        <v>0</v>
      </c>
      <c r="AG140" s="102">
        <v>446</v>
      </c>
      <c r="AH140" s="102">
        <v>173</v>
      </c>
      <c r="AI140" s="102">
        <v>0</v>
      </c>
      <c r="AJ140" s="102" t="b">
        <v>0</v>
      </c>
      <c r="AK140" s="102" t="b">
        <v>0</v>
      </c>
      <c r="AL140" s="102" t="b">
        <v>0</v>
      </c>
      <c r="AM140" s="102" t="b">
        <v>0</v>
      </c>
      <c r="AN140" s="102" t="b">
        <v>1</v>
      </c>
      <c r="AO140" s="102" t="b">
        <v>0</v>
      </c>
      <c r="AP140" s="102" t="s">
        <v>13187</v>
      </c>
      <c r="AQ140" s="102" t="b">
        <v>0</v>
      </c>
      <c r="AR140" s="102" t="b">
        <v>0</v>
      </c>
      <c r="AS140" s="102" t="b">
        <v>0</v>
      </c>
      <c r="AT140" s="101" t="s">
        <v>12934</v>
      </c>
      <c r="AU140" s="102" t="b">
        <v>0</v>
      </c>
      <c r="AV140" s="102" t="b">
        <v>0</v>
      </c>
      <c r="AW140" s="102" t="b">
        <v>1</v>
      </c>
      <c r="AX140" s="102" t="b">
        <v>1</v>
      </c>
      <c r="AY140" s="102" t="s">
        <v>12806</v>
      </c>
      <c r="AZ140" s="101" t="s">
        <v>13188</v>
      </c>
    </row>
    <row r="141" spans="1:52" x14ac:dyDescent="0.3">
      <c r="A141" s="98" t="s">
        <v>313</v>
      </c>
      <c r="B141" s="94"/>
      <c r="C141" s="94"/>
      <c r="D141" s="93"/>
      <c r="E141" s="77"/>
      <c r="F141" s="94"/>
      <c r="G141" s="94"/>
      <c r="H141" s="95"/>
      <c r="I141" s="96"/>
      <c r="J141" s="96"/>
      <c r="K141" s="95"/>
      <c r="L141" s="86"/>
      <c r="M141" s="91"/>
      <c r="N141" s="91"/>
      <c r="O141" s="97"/>
      <c r="P141" s="90"/>
      <c r="Q141" s="90"/>
      <c r="R141" s="99"/>
      <c r="S141" s="99"/>
      <c r="T141" s="99"/>
      <c r="U141" s="99"/>
      <c r="V141" s="89"/>
      <c r="W141" s="89"/>
      <c r="X141" s="89"/>
      <c r="Y141" s="89"/>
      <c r="Z141" s="48"/>
      <c r="AA141" s="80"/>
      <c r="AB141" s="80"/>
      <c r="AC141" s="92"/>
      <c r="AD141" s="102" t="s">
        <v>2475</v>
      </c>
      <c r="AE141" s="102">
        <v>44085.927372685182</v>
      </c>
      <c r="AF141" s="102">
        <v>0</v>
      </c>
      <c r="AG141" s="102">
        <v>398</v>
      </c>
      <c r="AH141" s="102">
        <v>46</v>
      </c>
      <c r="AI141" s="102">
        <v>0</v>
      </c>
      <c r="AJ141" s="102" t="b">
        <v>0</v>
      </c>
      <c r="AK141" s="102" t="b">
        <v>0</v>
      </c>
      <c r="AL141" s="102" t="b">
        <v>0</v>
      </c>
      <c r="AM141" s="102" t="b">
        <v>0</v>
      </c>
      <c r="AN141" s="102" t="b">
        <v>1</v>
      </c>
      <c r="AO141" s="102" t="b">
        <v>0</v>
      </c>
      <c r="AP141" s="102" t="s">
        <v>13189</v>
      </c>
      <c r="AQ141" s="102" t="b">
        <v>0</v>
      </c>
      <c r="AR141" s="102" t="b">
        <v>0</v>
      </c>
      <c r="AS141" s="102" t="b">
        <v>0</v>
      </c>
      <c r="AT141" s="101" t="s">
        <v>13190</v>
      </c>
      <c r="AU141" s="102" t="b">
        <v>0</v>
      </c>
      <c r="AV141" s="102" t="b">
        <v>0</v>
      </c>
      <c r="AW141" s="102" t="b">
        <v>1</v>
      </c>
      <c r="AX141" s="102" t="b">
        <v>1</v>
      </c>
      <c r="AY141" s="102" t="s">
        <v>12806</v>
      </c>
      <c r="AZ141" s="101" t="s">
        <v>13191</v>
      </c>
    </row>
    <row r="142" spans="1:52" x14ac:dyDescent="0.3">
      <c r="A142" s="98" t="s">
        <v>314</v>
      </c>
      <c r="B142" s="94"/>
      <c r="C142" s="94"/>
      <c r="D142" s="93"/>
      <c r="E142" s="77"/>
      <c r="F142" s="94"/>
      <c r="G142" s="94"/>
      <c r="H142" s="95"/>
      <c r="I142" s="96"/>
      <c r="J142" s="96"/>
      <c r="K142" s="95"/>
      <c r="L142" s="86"/>
      <c r="M142" s="91"/>
      <c r="N142" s="91"/>
      <c r="O142" s="97"/>
      <c r="P142" s="90"/>
      <c r="Q142" s="90"/>
      <c r="R142" s="99"/>
      <c r="S142" s="99"/>
      <c r="T142" s="99"/>
      <c r="U142" s="99"/>
      <c r="V142" s="89"/>
      <c r="W142" s="89"/>
      <c r="X142" s="89"/>
      <c r="Y142" s="89"/>
      <c r="Z142" s="48"/>
      <c r="AA142" s="80"/>
      <c r="AB142" s="80"/>
      <c r="AC142" s="92"/>
      <c r="AD142" s="102" t="s">
        <v>314</v>
      </c>
      <c r="AE142" s="102">
        <v>42676.811122685183</v>
      </c>
      <c r="AF142" s="102">
        <v>0</v>
      </c>
      <c r="AG142" s="102">
        <v>27</v>
      </c>
      <c r="AH142" s="102">
        <v>117</v>
      </c>
      <c r="AI142" s="102">
        <v>0</v>
      </c>
      <c r="AJ142" s="102" t="b">
        <v>0</v>
      </c>
      <c r="AK142" s="102" t="b">
        <v>0</v>
      </c>
      <c r="AL142" s="102" t="b">
        <v>0</v>
      </c>
      <c r="AM142" s="102" t="b">
        <v>0</v>
      </c>
      <c r="AN142" s="102" t="b">
        <v>1</v>
      </c>
      <c r="AO142" s="102" t="b">
        <v>0</v>
      </c>
      <c r="AP142" s="102" t="s">
        <v>13192</v>
      </c>
      <c r="AQ142" s="102" t="b">
        <v>0</v>
      </c>
      <c r="AR142" s="102" t="b">
        <v>0</v>
      </c>
      <c r="AS142" s="102" t="b">
        <v>0</v>
      </c>
      <c r="AT142" s="101" t="s">
        <v>13193</v>
      </c>
      <c r="AU142" s="102" t="b">
        <v>0</v>
      </c>
      <c r="AV142" s="102" t="b">
        <v>0</v>
      </c>
      <c r="AW142" s="102" t="b">
        <v>1</v>
      </c>
      <c r="AX142" s="102" t="b">
        <v>1</v>
      </c>
      <c r="AY142" s="102" t="s">
        <v>12806</v>
      </c>
      <c r="AZ142" s="101" t="s">
        <v>13194</v>
      </c>
    </row>
    <row r="143" spans="1:52" x14ac:dyDescent="0.3">
      <c r="A143" s="98" t="s">
        <v>315</v>
      </c>
      <c r="B143" s="94"/>
      <c r="C143" s="94"/>
      <c r="D143" s="93"/>
      <c r="E143" s="77"/>
      <c r="F143" s="94"/>
      <c r="G143" s="94"/>
      <c r="H143" s="95"/>
      <c r="I143" s="96"/>
      <c r="J143" s="96"/>
      <c r="K143" s="95"/>
      <c r="L143" s="86"/>
      <c r="M143" s="91"/>
      <c r="N143" s="91"/>
      <c r="O143" s="97"/>
      <c r="P143" s="90"/>
      <c r="Q143" s="90"/>
      <c r="R143" s="99"/>
      <c r="S143" s="99"/>
      <c r="T143" s="99"/>
      <c r="U143" s="99"/>
      <c r="V143" s="89"/>
      <c r="W143" s="89"/>
      <c r="X143" s="89"/>
      <c r="Y143" s="89"/>
      <c r="Z143" s="48"/>
      <c r="AA143" s="80"/>
      <c r="AB143" s="80"/>
      <c r="AC143" s="92"/>
      <c r="AD143" s="102" t="s">
        <v>315</v>
      </c>
      <c r="AE143" s="102">
        <v>43220.586261574077</v>
      </c>
      <c r="AF143" s="102">
        <v>0</v>
      </c>
      <c r="AG143" s="102">
        <v>5482</v>
      </c>
      <c r="AH143" s="102">
        <v>7709</v>
      </c>
      <c r="AI143" s="102">
        <v>0</v>
      </c>
      <c r="AJ143" s="102" t="b">
        <v>0</v>
      </c>
      <c r="AK143" s="102" t="b">
        <v>0</v>
      </c>
      <c r="AL143" s="102" t="b">
        <v>0</v>
      </c>
      <c r="AM143" s="102" t="b">
        <v>0</v>
      </c>
      <c r="AN143" s="102" t="b">
        <v>1</v>
      </c>
      <c r="AO143" s="102" t="b">
        <v>0</v>
      </c>
      <c r="AP143" s="102" t="s">
        <v>13195</v>
      </c>
      <c r="AQ143" s="102" t="b">
        <v>0</v>
      </c>
      <c r="AR143" s="102" t="b">
        <v>0</v>
      </c>
      <c r="AS143" s="102" t="b">
        <v>0</v>
      </c>
      <c r="AT143" s="101" t="s">
        <v>13196</v>
      </c>
      <c r="AU143" s="102" t="b">
        <v>0</v>
      </c>
      <c r="AV143" s="102" t="b">
        <v>0</v>
      </c>
      <c r="AW143" s="102" t="b">
        <v>1</v>
      </c>
      <c r="AX143" s="102" t="b">
        <v>1</v>
      </c>
      <c r="AY143" s="102" t="s">
        <v>12806</v>
      </c>
      <c r="AZ143" s="101" t="s">
        <v>13197</v>
      </c>
    </row>
    <row r="144" spans="1:52" x14ac:dyDescent="0.3">
      <c r="A144" s="98" t="s">
        <v>316</v>
      </c>
      <c r="B144" s="94"/>
      <c r="C144" s="94"/>
      <c r="D144" s="93"/>
      <c r="E144" s="77"/>
      <c r="F144" s="94"/>
      <c r="G144" s="94"/>
      <c r="H144" s="95"/>
      <c r="I144" s="96"/>
      <c r="J144" s="96"/>
      <c r="K144" s="95"/>
      <c r="L144" s="86"/>
      <c r="M144" s="91"/>
      <c r="N144" s="91"/>
      <c r="O144" s="97"/>
      <c r="P144" s="90"/>
      <c r="Q144" s="90"/>
      <c r="R144" s="99"/>
      <c r="S144" s="99"/>
      <c r="T144" s="99"/>
      <c r="U144" s="99"/>
      <c r="V144" s="89"/>
      <c r="W144" s="89"/>
      <c r="X144" s="89"/>
      <c r="Y144" s="89"/>
      <c r="Z144" s="48"/>
      <c r="AA144" s="80"/>
      <c r="AB144" s="80"/>
      <c r="AC144" s="92"/>
      <c r="AD144" s="102" t="s">
        <v>316</v>
      </c>
      <c r="AE144" s="102">
        <v>43205.596273148149</v>
      </c>
      <c r="AF144" s="102">
        <v>0</v>
      </c>
      <c r="AG144" s="102">
        <v>371</v>
      </c>
      <c r="AH144" s="102">
        <v>435</v>
      </c>
      <c r="AI144" s="102">
        <v>0</v>
      </c>
      <c r="AJ144" s="102" t="b">
        <v>0</v>
      </c>
      <c r="AK144" s="102" t="b">
        <v>0</v>
      </c>
      <c r="AL144" s="102" t="b">
        <v>0</v>
      </c>
      <c r="AM144" s="102" t="b">
        <v>0</v>
      </c>
      <c r="AN144" s="102" t="b">
        <v>1</v>
      </c>
      <c r="AO144" s="102" t="b">
        <v>0</v>
      </c>
      <c r="AP144" s="102" t="s">
        <v>13198</v>
      </c>
      <c r="AQ144" s="102" t="b">
        <v>0</v>
      </c>
      <c r="AR144" s="102" t="b">
        <v>0</v>
      </c>
      <c r="AS144" s="102" t="b">
        <v>0</v>
      </c>
      <c r="AT144" s="101" t="s">
        <v>12876</v>
      </c>
      <c r="AU144" s="102" t="b">
        <v>0</v>
      </c>
      <c r="AV144" s="102" t="b">
        <v>0</v>
      </c>
      <c r="AW144" s="102" t="b">
        <v>1</v>
      </c>
      <c r="AX144" s="102" t="b">
        <v>1</v>
      </c>
      <c r="AY144" s="102" t="s">
        <v>12806</v>
      </c>
      <c r="AZ144" s="101" t="s">
        <v>13199</v>
      </c>
    </row>
    <row r="145" spans="1:52" x14ac:dyDescent="0.3">
      <c r="A145" s="98" t="s">
        <v>317</v>
      </c>
      <c r="B145" s="94"/>
      <c r="C145" s="94"/>
      <c r="D145" s="93"/>
      <c r="E145" s="77"/>
      <c r="F145" s="94"/>
      <c r="G145" s="94"/>
      <c r="H145" s="95"/>
      <c r="I145" s="96"/>
      <c r="J145" s="96"/>
      <c r="K145" s="95"/>
      <c r="L145" s="86"/>
      <c r="M145" s="91"/>
      <c r="N145" s="91"/>
      <c r="O145" s="97"/>
      <c r="P145" s="90"/>
      <c r="Q145" s="90"/>
      <c r="R145" s="99"/>
      <c r="S145" s="99"/>
      <c r="T145" s="99"/>
      <c r="U145" s="99"/>
      <c r="V145" s="89"/>
      <c r="W145" s="89"/>
      <c r="X145" s="89"/>
      <c r="Y145" s="89"/>
      <c r="Z145" s="48"/>
      <c r="AA145" s="80"/>
      <c r="AB145" s="80"/>
      <c r="AC145" s="92"/>
      <c r="AD145" s="102" t="s">
        <v>2502</v>
      </c>
      <c r="AE145" s="102">
        <v>44225.056770833333</v>
      </c>
      <c r="AF145" s="102">
        <v>0</v>
      </c>
      <c r="AG145" s="102">
        <v>37</v>
      </c>
      <c r="AH145" s="102">
        <v>915</v>
      </c>
      <c r="AI145" s="102">
        <v>0</v>
      </c>
      <c r="AJ145" s="102" t="b">
        <v>0</v>
      </c>
      <c r="AK145" s="102" t="b">
        <v>0</v>
      </c>
      <c r="AL145" s="102" t="b">
        <v>0</v>
      </c>
      <c r="AM145" s="102" t="b">
        <v>0</v>
      </c>
      <c r="AN145" s="102" t="b">
        <v>1</v>
      </c>
      <c r="AO145" s="102" t="b">
        <v>0</v>
      </c>
      <c r="AP145" s="102" t="s">
        <v>13200</v>
      </c>
      <c r="AQ145" s="102" t="b">
        <v>0</v>
      </c>
      <c r="AR145" s="102" t="b">
        <v>0</v>
      </c>
      <c r="AS145" s="102" t="b">
        <v>0</v>
      </c>
      <c r="AT145" s="101" t="s">
        <v>13201</v>
      </c>
      <c r="AU145" s="102" t="b">
        <v>0</v>
      </c>
      <c r="AV145" s="102" t="b">
        <v>0</v>
      </c>
      <c r="AW145" s="102" t="b">
        <v>1</v>
      </c>
      <c r="AX145" s="102" t="b">
        <v>1</v>
      </c>
      <c r="AY145" s="102" t="s">
        <v>12806</v>
      </c>
      <c r="AZ145" s="101" t="s">
        <v>13202</v>
      </c>
    </row>
    <row r="146" spans="1:52" x14ac:dyDescent="0.3">
      <c r="A146" s="98" t="s">
        <v>318</v>
      </c>
      <c r="B146" s="94"/>
      <c r="C146" s="94"/>
      <c r="D146" s="93"/>
      <c r="E146" s="77"/>
      <c r="F146" s="94"/>
      <c r="G146" s="94"/>
      <c r="H146" s="95"/>
      <c r="I146" s="96"/>
      <c r="J146" s="96"/>
      <c r="K146" s="95"/>
      <c r="L146" s="86"/>
      <c r="M146" s="91"/>
      <c r="N146" s="91"/>
      <c r="O146" s="97"/>
      <c r="P146" s="90"/>
      <c r="Q146" s="90"/>
      <c r="R146" s="99"/>
      <c r="S146" s="99"/>
      <c r="T146" s="99"/>
      <c r="U146" s="99"/>
      <c r="V146" s="89"/>
      <c r="W146" s="89"/>
      <c r="X146" s="89"/>
      <c r="Y146" s="89"/>
      <c r="Z146" s="48"/>
      <c r="AA146" s="80"/>
      <c r="AB146" s="80"/>
      <c r="AC146" s="92"/>
      <c r="AD146" s="102" t="s">
        <v>2509</v>
      </c>
      <c r="AE146" s="102">
        <v>44368.184432870374</v>
      </c>
      <c r="AF146" s="102">
        <v>0</v>
      </c>
      <c r="AG146" s="102">
        <v>388</v>
      </c>
      <c r="AH146" s="102">
        <v>9245</v>
      </c>
      <c r="AI146" s="102">
        <v>0</v>
      </c>
      <c r="AJ146" s="102" t="b">
        <v>0</v>
      </c>
      <c r="AK146" s="102" t="b">
        <v>0</v>
      </c>
      <c r="AL146" s="102" t="b">
        <v>0</v>
      </c>
      <c r="AM146" s="102" t="b">
        <v>0</v>
      </c>
      <c r="AN146" s="102" t="b">
        <v>1</v>
      </c>
      <c r="AO146" s="102" t="b">
        <v>0</v>
      </c>
      <c r="AP146" s="102" t="s">
        <v>13203</v>
      </c>
      <c r="AQ146" s="102" t="b">
        <v>0</v>
      </c>
      <c r="AR146" s="102" t="b">
        <v>0</v>
      </c>
      <c r="AS146" s="102" t="b">
        <v>1</v>
      </c>
      <c r="AT146" s="101" t="s">
        <v>13204</v>
      </c>
      <c r="AU146" s="102" t="b">
        <v>0</v>
      </c>
      <c r="AV146" s="102" t="b">
        <v>0</v>
      </c>
      <c r="AW146" s="102" t="b">
        <v>1</v>
      </c>
      <c r="AX146" s="102" t="b">
        <v>1</v>
      </c>
      <c r="AY146" s="102" t="s">
        <v>12806</v>
      </c>
      <c r="AZ146" s="101" t="s">
        <v>13205</v>
      </c>
    </row>
    <row r="147" spans="1:52" x14ac:dyDescent="0.3">
      <c r="A147" s="98" t="s">
        <v>319</v>
      </c>
      <c r="B147" s="94"/>
      <c r="C147" s="94"/>
      <c r="D147" s="93"/>
      <c r="E147" s="77"/>
      <c r="F147" s="94"/>
      <c r="G147" s="94"/>
      <c r="H147" s="95"/>
      <c r="I147" s="96"/>
      <c r="J147" s="96"/>
      <c r="K147" s="95"/>
      <c r="L147" s="86"/>
      <c r="M147" s="91"/>
      <c r="N147" s="91"/>
      <c r="O147" s="97"/>
      <c r="P147" s="90"/>
      <c r="Q147" s="90"/>
      <c r="R147" s="99"/>
      <c r="S147" s="99"/>
      <c r="T147" s="99"/>
      <c r="U147" s="99"/>
      <c r="V147" s="89"/>
      <c r="W147" s="89"/>
      <c r="X147" s="89"/>
      <c r="Y147" s="89"/>
      <c r="Z147" s="48"/>
      <c r="AA147" s="80"/>
      <c r="AB147" s="80"/>
      <c r="AC147" s="92"/>
      <c r="AD147" s="102" t="s">
        <v>2513</v>
      </c>
      <c r="AE147" s="102">
        <v>43632.852071759262</v>
      </c>
      <c r="AF147" s="102">
        <v>0</v>
      </c>
      <c r="AG147" s="102">
        <v>4710</v>
      </c>
      <c r="AH147" s="102">
        <v>4026</v>
      </c>
      <c r="AI147" s="102">
        <v>0</v>
      </c>
      <c r="AJ147" s="102" t="b">
        <v>0</v>
      </c>
      <c r="AK147" s="102" t="b">
        <v>0</v>
      </c>
      <c r="AL147" s="102" t="b">
        <v>0</v>
      </c>
      <c r="AM147" s="102" t="b">
        <v>0</v>
      </c>
      <c r="AN147" s="102" t="b">
        <v>1</v>
      </c>
      <c r="AO147" s="102" t="b">
        <v>0</v>
      </c>
      <c r="AP147" s="102" t="s">
        <v>13206</v>
      </c>
      <c r="AQ147" s="102" t="b">
        <v>0</v>
      </c>
      <c r="AR147" s="102" t="b">
        <v>0</v>
      </c>
      <c r="AS147" s="102" t="b">
        <v>0</v>
      </c>
      <c r="AT147" s="101" t="s">
        <v>12821</v>
      </c>
      <c r="AU147" s="102" t="b">
        <v>0</v>
      </c>
      <c r="AV147" s="102" t="b">
        <v>0</v>
      </c>
      <c r="AW147" s="102" t="b">
        <v>1</v>
      </c>
      <c r="AX147" s="102" t="b">
        <v>1</v>
      </c>
      <c r="AY147" s="102" t="s">
        <v>12806</v>
      </c>
      <c r="AZ147" s="101" t="s">
        <v>13207</v>
      </c>
    </row>
    <row r="148" spans="1:52" x14ac:dyDescent="0.3">
      <c r="A148" s="98" t="s">
        <v>320</v>
      </c>
      <c r="B148" s="94"/>
      <c r="C148" s="94"/>
      <c r="D148" s="93"/>
      <c r="E148" s="77"/>
      <c r="F148" s="94"/>
      <c r="G148" s="94"/>
      <c r="H148" s="95"/>
      <c r="I148" s="96"/>
      <c r="J148" s="96"/>
      <c r="K148" s="95"/>
      <c r="L148" s="86"/>
      <c r="M148" s="91"/>
      <c r="N148" s="91"/>
      <c r="O148" s="97"/>
      <c r="P148" s="90"/>
      <c r="Q148" s="90"/>
      <c r="R148" s="99"/>
      <c r="S148" s="99"/>
      <c r="T148" s="99"/>
      <c r="U148" s="99"/>
      <c r="V148" s="89"/>
      <c r="W148" s="89"/>
      <c r="X148" s="89"/>
      <c r="Y148" s="89"/>
      <c r="Z148" s="48"/>
      <c r="AA148" s="80"/>
      <c r="AB148" s="80"/>
      <c r="AC148" s="92"/>
      <c r="AD148" s="102" t="s">
        <v>320</v>
      </c>
      <c r="AE148" s="102">
        <v>43811.528680555559</v>
      </c>
      <c r="AF148" s="102">
        <v>0</v>
      </c>
      <c r="AG148" s="102">
        <v>1556</v>
      </c>
      <c r="AH148" s="102">
        <v>3764</v>
      </c>
      <c r="AI148" s="102">
        <v>0</v>
      </c>
      <c r="AJ148" s="102" t="b">
        <v>0</v>
      </c>
      <c r="AK148" s="102" t="b">
        <v>0</v>
      </c>
      <c r="AL148" s="102" t="b">
        <v>0</v>
      </c>
      <c r="AM148" s="102" t="b">
        <v>0</v>
      </c>
      <c r="AN148" s="102" t="b">
        <v>1</v>
      </c>
      <c r="AO148" s="102" t="b">
        <v>0</v>
      </c>
      <c r="AP148" s="102" t="s">
        <v>13208</v>
      </c>
      <c r="AQ148" s="102" t="b">
        <v>0</v>
      </c>
      <c r="AR148" s="102" t="b">
        <v>0</v>
      </c>
      <c r="AS148" s="102" t="b">
        <v>0</v>
      </c>
      <c r="AT148" s="101" t="s">
        <v>13209</v>
      </c>
      <c r="AU148" s="102" t="b">
        <v>0</v>
      </c>
      <c r="AV148" s="102" t="b">
        <v>0</v>
      </c>
      <c r="AW148" s="102" t="b">
        <v>1</v>
      </c>
      <c r="AX148" s="102" t="b">
        <v>1</v>
      </c>
      <c r="AY148" s="102" t="s">
        <v>12806</v>
      </c>
      <c r="AZ148" s="101" t="s">
        <v>13210</v>
      </c>
    </row>
    <row r="149" spans="1:52" x14ac:dyDescent="0.3">
      <c r="A149" s="98" t="s">
        <v>321</v>
      </c>
      <c r="B149" s="94"/>
      <c r="C149" s="94"/>
      <c r="D149" s="93"/>
      <c r="E149" s="77"/>
      <c r="F149" s="94"/>
      <c r="G149" s="94"/>
      <c r="H149" s="95"/>
      <c r="I149" s="96"/>
      <c r="J149" s="96"/>
      <c r="K149" s="95"/>
      <c r="L149" s="86"/>
      <c r="M149" s="91"/>
      <c r="N149" s="91"/>
      <c r="O149" s="97"/>
      <c r="P149" s="90"/>
      <c r="Q149" s="90"/>
      <c r="R149" s="99"/>
      <c r="S149" s="99"/>
      <c r="T149" s="99"/>
      <c r="U149" s="99"/>
      <c r="V149" s="89"/>
      <c r="W149" s="89"/>
      <c r="X149" s="89"/>
      <c r="Y149" s="89"/>
      <c r="Z149" s="48"/>
      <c r="AA149" s="80"/>
      <c r="AB149" s="80"/>
      <c r="AC149" s="92"/>
      <c r="AD149" s="102" t="s">
        <v>2522</v>
      </c>
      <c r="AE149" s="102">
        <v>44681.691192129627</v>
      </c>
      <c r="AF149" s="102">
        <v>0</v>
      </c>
      <c r="AG149" s="102">
        <v>24</v>
      </c>
      <c r="AH149" s="102">
        <v>1</v>
      </c>
      <c r="AI149" s="102">
        <v>0</v>
      </c>
      <c r="AJ149" s="102" t="b">
        <v>0</v>
      </c>
      <c r="AK149" s="102" t="b">
        <v>0</v>
      </c>
      <c r="AL149" s="102" t="b">
        <v>0</v>
      </c>
      <c r="AM149" s="102" t="b">
        <v>0</v>
      </c>
      <c r="AN149" s="102" t="b">
        <v>1</v>
      </c>
      <c r="AO149" s="102" t="b">
        <v>0</v>
      </c>
      <c r="AP149" s="102" t="s">
        <v>13211</v>
      </c>
      <c r="AQ149" s="102" t="b">
        <v>0</v>
      </c>
      <c r="AR149" s="102" t="b">
        <v>0</v>
      </c>
      <c r="AS149" s="102" t="b">
        <v>0</v>
      </c>
      <c r="AT149" s="101" t="s">
        <v>12928</v>
      </c>
      <c r="AU149" s="102" t="b">
        <v>0</v>
      </c>
      <c r="AV149" s="102" t="b">
        <v>0</v>
      </c>
      <c r="AW149" s="102" t="b">
        <v>1</v>
      </c>
      <c r="AX149" s="102" t="b">
        <v>1</v>
      </c>
      <c r="AY149" s="102" t="s">
        <v>12806</v>
      </c>
      <c r="AZ149" s="101" t="s">
        <v>13212</v>
      </c>
    </row>
    <row r="150" spans="1:52" x14ac:dyDescent="0.3">
      <c r="A150" s="98" t="s">
        <v>322</v>
      </c>
      <c r="B150" s="94"/>
      <c r="C150" s="94"/>
      <c r="D150" s="93"/>
      <c r="E150" s="77"/>
      <c r="F150" s="94"/>
      <c r="G150" s="94"/>
      <c r="H150" s="95"/>
      <c r="I150" s="96"/>
      <c r="J150" s="96"/>
      <c r="K150" s="95"/>
      <c r="L150" s="86"/>
      <c r="M150" s="91"/>
      <c r="N150" s="91"/>
      <c r="O150" s="97"/>
      <c r="P150" s="90"/>
      <c r="Q150" s="90"/>
      <c r="R150" s="99"/>
      <c r="S150" s="99"/>
      <c r="T150" s="99"/>
      <c r="U150" s="99"/>
      <c r="V150" s="89"/>
      <c r="W150" s="89"/>
      <c r="X150" s="89"/>
      <c r="Y150" s="89"/>
      <c r="Z150" s="48"/>
      <c r="AA150" s="80"/>
      <c r="AB150" s="80"/>
      <c r="AC150" s="92"/>
      <c r="AD150" s="102" t="s">
        <v>2532</v>
      </c>
      <c r="AE150" s="102">
        <v>44325.161759259259</v>
      </c>
      <c r="AF150" s="102">
        <v>0</v>
      </c>
      <c r="AG150" s="102">
        <v>2151</v>
      </c>
      <c r="AH150" s="102">
        <v>7805</v>
      </c>
      <c r="AI150" s="102">
        <v>0</v>
      </c>
      <c r="AJ150" s="102" t="b">
        <v>0</v>
      </c>
      <c r="AK150" s="102" t="b">
        <v>0</v>
      </c>
      <c r="AL150" s="102" t="b">
        <v>0</v>
      </c>
      <c r="AM150" s="102" t="b">
        <v>0</v>
      </c>
      <c r="AN150" s="102" t="b">
        <v>1</v>
      </c>
      <c r="AO150" s="102" t="b">
        <v>0</v>
      </c>
      <c r="AP150" s="102" t="s">
        <v>13213</v>
      </c>
      <c r="AQ150" s="102" t="b">
        <v>0</v>
      </c>
      <c r="AR150" s="102" t="b">
        <v>0</v>
      </c>
      <c r="AS150" s="102" t="b">
        <v>0</v>
      </c>
      <c r="AT150" s="101" t="s">
        <v>13214</v>
      </c>
      <c r="AU150" s="102" t="b">
        <v>0</v>
      </c>
      <c r="AV150" s="102" t="b">
        <v>0</v>
      </c>
      <c r="AW150" s="102" t="b">
        <v>1</v>
      </c>
      <c r="AX150" s="102" t="b">
        <v>1</v>
      </c>
      <c r="AY150" s="102" t="s">
        <v>12806</v>
      </c>
      <c r="AZ150" s="101" t="s">
        <v>13215</v>
      </c>
    </row>
    <row r="151" spans="1:52" x14ac:dyDescent="0.3">
      <c r="A151" s="98" t="s">
        <v>323</v>
      </c>
      <c r="B151" s="94"/>
      <c r="C151" s="94"/>
      <c r="D151" s="93"/>
      <c r="E151" s="77"/>
      <c r="F151" s="94"/>
      <c r="G151" s="94"/>
      <c r="H151" s="95"/>
      <c r="I151" s="96"/>
      <c r="J151" s="96"/>
      <c r="K151" s="95"/>
      <c r="L151" s="86"/>
      <c r="M151" s="91"/>
      <c r="N151" s="91"/>
      <c r="O151" s="97"/>
      <c r="P151" s="90"/>
      <c r="Q151" s="90"/>
      <c r="R151" s="99"/>
      <c r="S151" s="99"/>
      <c r="T151" s="99"/>
      <c r="U151" s="99"/>
      <c r="V151" s="89"/>
      <c r="W151" s="89"/>
      <c r="X151" s="89"/>
      <c r="Y151" s="89"/>
      <c r="Z151" s="48"/>
      <c r="AA151" s="80"/>
      <c r="AB151" s="80"/>
      <c r="AC151" s="92"/>
      <c r="AD151" s="102" t="s">
        <v>323</v>
      </c>
      <c r="AE151" s="102">
        <v>44162.218275462961</v>
      </c>
      <c r="AF151" s="102">
        <v>0</v>
      </c>
      <c r="AG151" s="102">
        <v>1884</v>
      </c>
      <c r="AH151" s="102">
        <v>17814</v>
      </c>
      <c r="AI151" s="102">
        <v>0</v>
      </c>
      <c r="AJ151" s="102" t="b">
        <v>0</v>
      </c>
      <c r="AK151" s="102" t="b">
        <v>0</v>
      </c>
      <c r="AL151" s="102" t="b">
        <v>0</v>
      </c>
      <c r="AM151" s="102" t="b">
        <v>0</v>
      </c>
      <c r="AN151" s="102" t="b">
        <v>1</v>
      </c>
      <c r="AO151" s="102" t="b">
        <v>0</v>
      </c>
      <c r="AP151" s="102" t="s">
        <v>13216</v>
      </c>
      <c r="AQ151" s="102" t="b">
        <v>0</v>
      </c>
      <c r="AR151" s="102" t="b">
        <v>0</v>
      </c>
      <c r="AS151" s="102" t="b">
        <v>1</v>
      </c>
      <c r="AT151" s="101" t="s">
        <v>13217</v>
      </c>
      <c r="AU151" s="102" t="b">
        <v>0</v>
      </c>
      <c r="AV151" s="102" t="b">
        <v>0</v>
      </c>
      <c r="AW151" s="102" t="b">
        <v>1</v>
      </c>
      <c r="AX151" s="102" t="b">
        <v>1</v>
      </c>
      <c r="AY151" s="102" t="s">
        <v>12806</v>
      </c>
      <c r="AZ151" s="101" t="s">
        <v>13218</v>
      </c>
    </row>
    <row r="152" spans="1:52" x14ac:dyDescent="0.3">
      <c r="A152" s="98" t="s">
        <v>324</v>
      </c>
      <c r="B152" s="94"/>
      <c r="C152" s="94"/>
      <c r="D152" s="93"/>
      <c r="E152" s="77"/>
      <c r="F152" s="94"/>
      <c r="G152" s="94"/>
      <c r="H152" s="95"/>
      <c r="I152" s="96"/>
      <c r="J152" s="96"/>
      <c r="K152" s="95"/>
      <c r="L152" s="86"/>
      <c r="M152" s="91"/>
      <c r="N152" s="91"/>
      <c r="O152" s="97"/>
      <c r="P152" s="90"/>
      <c r="Q152" s="90"/>
      <c r="R152" s="99"/>
      <c r="S152" s="99"/>
      <c r="T152" s="99"/>
      <c r="U152" s="99"/>
      <c r="V152" s="89"/>
      <c r="W152" s="89"/>
      <c r="X152" s="89"/>
      <c r="Y152" s="89"/>
      <c r="Z152" s="48"/>
      <c r="AA152" s="80"/>
      <c r="AB152" s="80"/>
      <c r="AC152" s="92"/>
      <c r="AD152" s="102" t="s">
        <v>2544</v>
      </c>
      <c r="AE152" s="102">
        <v>40720.88857638889</v>
      </c>
      <c r="AF152" s="102">
        <v>0</v>
      </c>
      <c r="AG152" s="102">
        <v>73</v>
      </c>
      <c r="AH152" s="102">
        <v>902</v>
      </c>
      <c r="AI152" s="102">
        <v>0</v>
      </c>
      <c r="AJ152" s="102" t="b">
        <v>0</v>
      </c>
      <c r="AK152" s="102" t="b">
        <v>0</v>
      </c>
      <c r="AL152" s="102" t="b">
        <v>0</v>
      </c>
      <c r="AM152" s="102" t="b">
        <v>0</v>
      </c>
      <c r="AN152" s="102" t="b">
        <v>1</v>
      </c>
      <c r="AO152" s="102" t="b">
        <v>0</v>
      </c>
      <c r="AP152" s="102" t="s">
        <v>13219</v>
      </c>
      <c r="AQ152" s="102" t="b">
        <v>0</v>
      </c>
      <c r="AR152" s="102" t="b">
        <v>0</v>
      </c>
      <c r="AS152" s="102" t="b">
        <v>1</v>
      </c>
      <c r="AT152" s="101" t="s">
        <v>12876</v>
      </c>
      <c r="AU152" s="102" t="b">
        <v>0</v>
      </c>
      <c r="AV152" s="102" t="b">
        <v>0</v>
      </c>
      <c r="AW152" s="102" t="b">
        <v>1</v>
      </c>
      <c r="AX152" s="102" t="b">
        <v>1</v>
      </c>
      <c r="AY152" s="102" t="s">
        <v>12806</v>
      </c>
      <c r="AZ152" s="101" t="s">
        <v>13220</v>
      </c>
    </row>
    <row r="153" spans="1:52" x14ac:dyDescent="0.3">
      <c r="A153" s="98" t="s">
        <v>325</v>
      </c>
      <c r="B153" s="94"/>
      <c r="C153" s="94"/>
      <c r="D153" s="93"/>
      <c r="E153" s="77"/>
      <c r="F153" s="94"/>
      <c r="G153" s="94"/>
      <c r="H153" s="95"/>
      <c r="I153" s="96"/>
      <c r="J153" s="96"/>
      <c r="K153" s="95"/>
      <c r="L153" s="86"/>
      <c r="M153" s="91"/>
      <c r="N153" s="91"/>
      <c r="O153" s="97"/>
      <c r="P153" s="90"/>
      <c r="Q153" s="90"/>
      <c r="R153" s="99"/>
      <c r="S153" s="99"/>
      <c r="T153" s="99"/>
      <c r="U153" s="99"/>
      <c r="V153" s="89"/>
      <c r="W153" s="89"/>
      <c r="X153" s="89"/>
      <c r="Y153" s="89"/>
      <c r="Z153" s="48"/>
      <c r="AA153" s="80"/>
      <c r="AB153" s="80"/>
      <c r="AC153" s="92"/>
      <c r="AD153" s="102" t="s">
        <v>325</v>
      </c>
      <c r="AE153" s="102">
        <v>42698.59747685185</v>
      </c>
      <c r="AF153" s="102">
        <v>0</v>
      </c>
      <c r="AG153" s="102">
        <v>32</v>
      </c>
      <c r="AH153" s="102">
        <v>164</v>
      </c>
      <c r="AI153" s="102">
        <v>0</v>
      </c>
      <c r="AJ153" s="102" t="b">
        <v>0</v>
      </c>
      <c r="AK153" s="102" t="b">
        <v>0</v>
      </c>
      <c r="AL153" s="102" t="b">
        <v>0</v>
      </c>
      <c r="AM153" s="102" t="b">
        <v>0</v>
      </c>
      <c r="AN153" s="102" t="b">
        <v>1</v>
      </c>
      <c r="AO153" s="102" t="b">
        <v>0</v>
      </c>
      <c r="AP153" s="102" t="s">
        <v>13221</v>
      </c>
      <c r="AQ153" s="102" t="b">
        <v>0</v>
      </c>
      <c r="AR153" s="102" t="b">
        <v>0</v>
      </c>
      <c r="AS153" s="102" t="b">
        <v>0</v>
      </c>
      <c r="AT153" s="101" t="s">
        <v>12815</v>
      </c>
      <c r="AU153" s="102" t="b">
        <v>0</v>
      </c>
      <c r="AV153" s="102" t="b">
        <v>0</v>
      </c>
      <c r="AW153" s="102" t="b">
        <v>1</v>
      </c>
      <c r="AX153" s="102" t="b">
        <v>1</v>
      </c>
      <c r="AY153" s="102" t="s">
        <v>12806</v>
      </c>
      <c r="AZ153" s="101" t="s">
        <v>13222</v>
      </c>
    </row>
    <row r="154" spans="1:52" x14ac:dyDescent="0.3">
      <c r="A154" s="98" t="s">
        <v>326</v>
      </c>
      <c r="B154" s="94"/>
      <c r="C154" s="94"/>
      <c r="D154" s="93"/>
      <c r="E154" s="77"/>
      <c r="F154" s="94"/>
      <c r="G154" s="94"/>
      <c r="H154" s="95"/>
      <c r="I154" s="96"/>
      <c r="J154" s="96"/>
      <c r="K154" s="95"/>
      <c r="L154" s="86"/>
      <c r="M154" s="91"/>
      <c r="N154" s="91"/>
      <c r="O154" s="97"/>
      <c r="P154" s="90"/>
      <c r="Q154" s="90"/>
      <c r="R154" s="99"/>
      <c r="S154" s="99"/>
      <c r="T154" s="99"/>
      <c r="U154" s="99"/>
      <c r="V154" s="89"/>
      <c r="W154" s="89"/>
      <c r="X154" s="89"/>
      <c r="Y154" s="89"/>
      <c r="Z154" s="48"/>
      <c r="AA154" s="80"/>
      <c r="AB154" s="80"/>
      <c r="AC154" s="92"/>
      <c r="AD154" s="102" t="s">
        <v>2562</v>
      </c>
      <c r="AE154" s="102">
        <v>44621.017048611109</v>
      </c>
      <c r="AF154" s="102">
        <v>0</v>
      </c>
      <c r="AG154" s="102">
        <v>123</v>
      </c>
      <c r="AH154" s="102">
        <v>81427</v>
      </c>
      <c r="AI154" s="102">
        <v>0</v>
      </c>
      <c r="AJ154" s="102" t="b">
        <v>0</v>
      </c>
      <c r="AK154" s="102" t="b">
        <v>0</v>
      </c>
      <c r="AL154" s="102" t="b">
        <v>0</v>
      </c>
      <c r="AM154" s="102" t="b">
        <v>0</v>
      </c>
      <c r="AN154" s="102" t="b">
        <v>1</v>
      </c>
      <c r="AO154" s="102" t="b">
        <v>0</v>
      </c>
      <c r="AP154" s="102" t="s">
        <v>13223</v>
      </c>
      <c r="AQ154" s="102" t="b">
        <v>0</v>
      </c>
      <c r="AR154" s="102" t="b">
        <v>0</v>
      </c>
      <c r="AS154" s="102" t="b">
        <v>0</v>
      </c>
      <c r="AT154" s="101" t="s">
        <v>13224</v>
      </c>
      <c r="AU154" s="102" t="b">
        <v>0</v>
      </c>
      <c r="AV154" s="102" t="b">
        <v>0</v>
      </c>
      <c r="AW154" s="102" t="b">
        <v>1</v>
      </c>
      <c r="AX154" s="102" t="b">
        <v>1</v>
      </c>
      <c r="AY154" s="102" t="s">
        <v>12806</v>
      </c>
      <c r="AZ154" s="101" t="s">
        <v>13225</v>
      </c>
    </row>
    <row r="155" spans="1:52" x14ac:dyDescent="0.3">
      <c r="A155" s="98" t="s">
        <v>327</v>
      </c>
      <c r="B155" s="94"/>
      <c r="C155" s="94"/>
      <c r="D155" s="93"/>
      <c r="E155" s="77"/>
      <c r="F155" s="94"/>
      <c r="G155" s="94"/>
      <c r="H155" s="95"/>
      <c r="I155" s="96"/>
      <c r="J155" s="96"/>
      <c r="K155" s="95"/>
      <c r="L155" s="86"/>
      <c r="M155" s="91"/>
      <c r="N155" s="91"/>
      <c r="O155" s="97"/>
      <c r="P155" s="90"/>
      <c r="Q155" s="90"/>
      <c r="R155" s="99"/>
      <c r="S155" s="99"/>
      <c r="T155" s="99"/>
      <c r="U155" s="99"/>
      <c r="V155" s="89"/>
      <c r="W155" s="89"/>
      <c r="X155" s="89"/>
      <c r="Y155" s="89"/>
      <c r="Z155" s="48"/>
      <c r="AA155" s="80"/>
      <c r="AB155" s="80"/>
      <c r="AC155" s="92"/>
      <c r="AD155" s="102" t="s">
        <v>2579</v>
      </c>
      <c r="AE155" s="102">
        <v>44355.873043981483</v>
      </c>
      <c r="AF155" s="102">
        <v>0</v>
      </c>
      <c r="AG155" s="102">
        <v>9156</v>
      </c>
      <c r="AH155" s="102">
        <v>5603</v>
      </c>
      <c r="AI155" s="102">
        <v>0</v>
      </c>
      <c r="AJ155" s="102" t="b">
        <v>0</v>
      </c>
      <c r="AK155" s="102" t="b">
        <v>0</v>
      </c>
      <c r="AL155" s="102" t="b">
        <v>0</v>
      </c>
      <c r="AM155" s="102" t="b">
        <v>0</v>
      </c>
      <c r="AN155" s="102" t="b">
        <v>1</v>
      </c>
      <c r="AO155" s="102" t="b">
        <v>0</v>
      </c>
      <c r="AP155" s="102" t="s">
        <v>13226</v>
      </c>
      <c r="AQ155" s="102" t="b">
        <v>0</v>
      </c>
      <c r="AR155" s="102" t="b">
        <v>0</v>
      </c>
      <c r="AS155" s="102" t="b">
        <v>1</v>
      </c>
      <c r="AT155" s="101" t="s">
        <v>13227</v>
      </c>
      <c r="AU155" s="102" t="b">
        <v>0</v>
      </c>
      <c r="AV155" s="102" t="b">
        <v>0</v>
      </c>
      <c r="AW155" s="102" t="b">
        <v>1</v>
      </c>
      <c r="AX155" s="102" t="b">
        <v>1</v>
      </c>
      <c r="AY155" s="102" t="s">
        <v>12806</v>
      </c>
      <c r="AZ155" s="101" t="s">
        <v>13228</v>
      </c>
    </row>
    <row r="156" spans="1:52" x14ac:dyDescent="0.3">
      <c r="A156" s="98" t="s">
        <v>328</v>
      </c>
      <c r="B156" s="94"/>
      <c r="C156" s="94"/>
      <c r="D156" s="93"/>
      <c r="E156" s="77"/>
      <c r="F156" s="94"/>
      <c r="G156" s="94"/>
      <c r="H156" s="95"/>
      <c r="I156" s="96"/>
      <c r="J156" s="96"/>
      <c r="K156" s="95"/>
      <c r="L156" s="86"/>
      <c r="M156" s="91"/>
      <c r="N156" s="91"/>
      <c r="O156" s="97"/>
      <c r="P156" s="90"/>
      <c r="Q156" s="90"/>
      <c r="R156" s="99"/>
      <c r="S156" s="99"/>
      <c r="T156" s="99"/>
      <c r="U156" s="99"/>
      <c r="V156" s="89"/>
      <c r="W156" s="89"/>
      <c r="X156" s="89"/>
      <c r="Y156" s="89"/>
      <c r="Z156" s="48"/>
      <c r="AA156" s="80"/>
      <c r="AB156" s="80"/>
      <c r="AC156" s="92"/>
      <c r="AD156" s="102" t="s">
        <v>2583</v>
      </c>
      <c r="AE156" s="102">
        <v>44694.789803240739</v>
      </c>
      <c r="AF156" s="102">
        <v>0</v>
      </c>
      <c r="AG156" s="102">
        <v>6665</v>
      </c>
      <c r="AH156" s="102">
        <v>3307</v>
      </c>
      <c r="AI156" s="102">
        <v>0</v>
      </c>
      <c r="AJ156" s="102" t="b">
        <v>0</v>
      </c>
      <c r="AK156" s="102" t="b">
        <v>0</v>
      </c>
      <c r="AL156" s="102" t="b">
        <v>0</v>
      </c>
      <c r="AM156" s="102" t="b">
        <v>0</v>
      </c>
      <c r="AN156" s="102" t="b">
        <v>1</v>
      </c>
      <c r="AO156" s="102" t="b">
        <v>0</v>
      </c>
      <c r="AP156" s="102" t="s">
        <v>13229</v>
      </c>
      <c r="AQ156" s="102" t="b">
        <v>0</v>
      </c>
      <c r="AR156" s="102" t="b">
        <v>0</v>
      </c>
      <c r="AS156" s="102" t="b">
        <v>0</v>
      </c>
      <c r="AT156" s="101" t="s">
        <v>13230</v>
      </c>
      <c r="AU156" s="102" t="b">
        <v>0</v>
      </c>
      <c r="AV156" s="102" t="b">
        <v>0</v>
      </c>
      <c r="AW156" s="102" t="b">
        <v>1</v>
      </c>
      <c r="AX156" s="102" t="b">
        <v>1</v>
      </c>
      <c r="AY156" s="102" t="s">
        <v>12806</v>
      </c>
      <c r="AZ156" s="101" t="s">
        <v>13231</v>
      </c>
    </row>
    <row r="157" spans="1:52" x14ac:dyDescent="0.3">
      <c r="A157" s="98" t="s">
        <v>329</v>
      </c>
      <c r="B157" s="94"/>
      <c r="C157" s="94"/>
      <c r="D157" s="93"/>
      <c r="E157" s="77"/>
      <c r="F157" s="94"/>
      <c r="G157" s="94"/>
      <c r="H157" s="95"/>
      <c r="I157" s="96"/>
      <c r="J157" s="96"/>
      <c r="K157" s="95"/>
      <c r="L157" s="86"/>
      <c r="M157" s="91"/>
      <c r="N157" s="91"/>
      <c r="O157" s="97"/>
      <c r="P157" s="90"/>
      <c r="Q157" s="90"/>
      <c r="R157" s="99"/>
      <c r="S157" s="99"/>
      <c r="T157" s="99"/>
      <c r="U157" s="99"/>
      <c r="V157" s="89"/>
      <c r="W157" s="89"/>
      <c r="X157" s="89"/>
      <c r="Y157" s="89"/>
      <c r="Z157" s="48"/>
      <c r="AA157" s="80"/>
      <c r="AB157" s="80"/>
      <c r="AC157" s="92"/>
      <c r="AD157" s="102" t="s">
        <v>2589</v>
      </c>
      <c r="AE157" s="102">
        <v>43763.82068287037</v>
      </c>
      <c r="AF157" s="102">
        <v>0</v>
      </c>
      <c r="AG157" s="102">
        <v>5663</v>
      </c>
      <c r="AH157" s="102">
        <v>7750</v>
      </c>
      <c r="AI157" s="102">
        <v>0</v>
      </c>
      <c r="AJ157" s="102" t="b">
        <v>0</v>
      </c>
      <c r="AK157" s="102" t="b">
        <v>0</v>
      </c>
      <c r="AL157" s="102" t="b">
        <v>0</v>
      </c>
      <c r="AM157" s="102" t="b">
        <v>0</v>
      </c>
      <c r="AN157" s="102" t="b">
        <v>1</v>
      </c>
      <c r="AO157" s="102" t="b">
        <v>0</v>
      </c>
      <c r="AP157" s="102" t="s">
        <v>13232</v>
      </c>
      <c r="AQ157" s="102" t="b">
        <v>0</v>
      </c>
      <c r="AR157" s="102" t="b">
        <v>0</v>
      </c>
      <c r="AS157" s="102" t="b">
        <v>0</v>
      </c>
      <c r="AT157" s="101" t="s">
        <v>13233</v>
      </c>
      <c r="AU157" s="102" t="b">
        <v>0</v>
      </c>
      <c r="AV157" s="102" t="b">
        <v>0</v>
      </c>
      <c r="AW157" s="102" t="b">
        <v>1</v>
      </c>
      <c r="AX157" s="102" t="b">
        <v>1</v>
      </c>
      <c r="AY157" s="102" t="s">
        <v>12806</v>
      </c>
      <c r="AZ157" s="101" t="s">
        <v>13234</v>
      </c>
    </row>
    <row r="158" spans="1:52" x14ac:dyDescent="0.3">
      <c r="A158" s="98" t="s">
        <v>330</v>
      </c>
      <c r="B158" s="94"/>
      <c r="C158" s="94"/>
      <c r="D158" s="93"/>
      <c r="E158" s="77"/>
      <c r="F158" s="94"/>
      <c r="G158" s="94"/>
      <c r="H158" s="95"/>
      <c r="I158" s="96"/>
      <c r="J158" s="96"/>
      <c r="K158" s="95"/>
      <c r="L158" s="86"/>
      <c r="M158" s="91"/>
      <c r="N158" s="91"/>
      <c r="O158" s="97"/>
      <c r="P158" s="90"/>
      <c r="Q158" s="90"/>
      <c r="R158" s="99"/>
      <c r="S158" s="99"/>
      <c r="T158" s="99"/>
      <c r="U158" s="99"/>
      <c r="V158" s="89"/>
      <c r="W158" s="89"/>
      <c r="X158" s="89"/>
      <c r="Y158" s="89"/>
      <c r="Z158" s="48"/>
      <c r="AA158" s="80"/>
      <c r="AB158" s="80"/>
      <c r="AC158" s="92"/>
      <c r="AD158" s="102" t="s">
        <v>2595</v>
      </c>
      <c r="AE158" s="102">
        <v>44291.658877314818</v>
      </c>
      <c r="AF158" s="102">
        <v>0</v>
      </c>
      <c r="AG158" s="102">
        <v>11</v>
      </c>
      <c r="AH158" s="102">
        <v>31</v>
      </c>
      <c r="AI158" s="102">
        <v>0</v>
      </c>
      <c r="AJ158" s="102" t="b">
        <v>0</v>
      </c>
      <c r="AK158" s="102" t="b">
        <v>0</v>
      </c>
      <c r="AL158" s="102" t="b">
        <v>0</v>
      </c>
      <c r="AM158" s="102" t="b">
        <v>0</v>
      </c>
      <c r="AN158" s="102" t="b">
        <v>1</v>
      </c>
      <c r="AO158" s="102" t="b">
        <v>0</v>
      </c>
      <c r="AP158" s="102" t="s">
        <v>13235</v>
      </c>
      <c r="AQ158" s="102" t="b">
        <v>0</v>
      </c>
      <c r="AR158" s="102" t="b">
        <v>0</v>
      </c>
      <c r="AS158" s="102" t="b">
        <v>0</v>
      </c>
      <c r="AT158" s="101" t="s">
        <v>12836</v>
      </c>
      <c r="AU158" s="102" t="b">
        <v>0</v>
      </c>
      <c r="AV158" s="102" t="b">
        <v>0</v>
      </c>
      <c r="AW158" s="102" t="b">
        <v>1</v>
      </c>
      <c r="AX158" s="102" t="b">
        <v>1</v>
      </c>
      <c r="AY158" s="102" t="s">
        <v>12806</v>
      </c>
      <c r="AZ158" s="101" t="s">
        <v>13236</v>
      </c>
    </row>
    <row r="159" spans="1:52" x14ac:dyDescent="0.3">
      <c r="A159" s="98" t="s">
        <v>331</v>
      </c>
      <c r="B159" s="94"/>
      <c r="C159" s="94"/>
      <c r="D159" s="93"/>
      <c r="E159" s="77"/>
      <c r="F159" s="94"/>
      <c r="G159" s="94"/>
      <c r="H159" s="95"/>
      <c r="I159" s="96"/>
      <c r="J159" s="96"/>
      <c r="K159" s="95"/>
      <c r="L159" s="86"/>
      <c r="M159" s="91"/>
      <c r="N159" s="91"/>
      <c r="O159" s="97"/>
      <c r="P159" s="90"/>
      <c r="Q159" s="90"/>
      <c r="R159" s="99"/>
      <c r="S159" s="99"/>
      <c r="T159" s="99"/>
      <c r="U159" s="99"/>
      <c r="V159" s="89"/>
      <c r="W159" s="89"/>
      <c r="X159" s="89"/>
      <c r="Y159" s="89"/>
      <c r="Z159" s="48"/>
      <c r="AA159" s="80"/>
      <c r="AB159" s="80"/>
      <c r="AC159" s="92"/>
      <c r="AD159" s="102" t="s">
        <v>331</v>
      </c>
      <c r="AE159" s="102">
        <v>44974.799432870372</v>
      </c>
      <c r="AF159" s="102">
        <v>0</v>
      </c>
      <c r="AG159" s="102">
        <v>144</v>
      </c>
      <c r="AH159" s="102">
        <v>15114</v>
      </c>
      <c r="AI159" s="102">
        <v>0</v>
      </c>
      <c r="AJ159" s="102" t="b">
        <v>0</v>
      </c>
      <c r="AK159" s="102" t="b">
        <v>0</v>
      </c>
      <c r="AL159" s="102" t="b">
        <v>0</v>
      </c>
      <c r="AM159" s="102" t="b">
        <v>0</v>
      </c>
      <c r="AN159" s="102" t="b">
        <v>1</v>
      </c>
      <c r="AO159" s="102" t="b">
        <v>0</v>
      </c>
      <c r="AP159" s="102" t="s">
        <v>13237</v>
      </c>
      <c r="AQ159" s="102" t="b">
        <v>0</v>
      </c>
      <c r="AR159" s="102" t="b">
        <v>0</v>
      </c>
      <c r="AS159" s="102" t="b">
        <v>0</v>
      </c>
      <c r="AT159" s="101" t="s">
        <v>13238</v>
      </c>
      <c r="AU159" s="102" t="b">
        <v>0</v>
      </c>
      <c r="AV159" s="102" t="b">
        <v>0</v>
      </c>
      <c r="AW159" s="102" t="b">
        <v>1</v>
      </c>
      <c r="AX159" s="102" t="b">
        <v>0</v>
      </c>
      <c r="AY159" s="102" t="s">
        <v>12806</v>
      </c>
      <c r="AZ159" s="101" t="s">
        <v>13239</v>
      </c>
    </row>
    <row r="160" spans="1:52" x14ac:dyDescent="0.3">
      <c r="A160" s="98" t="s">
        <v>332</v>
      </c>
      <c r="B160" s="94"/>
      <c r="C160" s="94"/>
      <c r="D160" s="93"/>
      <c r="E160" s="77"/>
      <c r="F160" s="94"/>
      <c r="G160" s="94"/>
      <c r="H160" s="95"/>
      <c r="I160" s="96"/>
      <c r="J160" s="96"/>
      <c r="K160" s="95"/>
      <c r="L160" s="86"/>
      <c r="M160" s="91"/>
      <c r="N160" s="91"/>
      <c r="O160" s="97"/>
      <c r="P160" s="90"/>
      <c r="Q160" s="90"/>
      <c r="R160" s="99"/>
      <c r="S160" s="99"/>
      <c r="T160" s="99"/>
      <c r="U160" s="99"/>
      <c r="V160" s="89"/>
      <c r="W160" s="89"/>
      <c r="X160" s="89"/>
      <c r="Y160" s="89"/>
      <c r="Z160" s="48"/>
      <c r="AA160" s="80"/>
      <c r="AB160" s="80"/>
      <c r="AC160" s="92"/>
      <c r="AD160" s="102" t="s">
        <v>2604</v>
      </c>
      <c r="AE160" s="102">
        <v>44536.185520833336</v>
      </c>
      <c r="AF160" s="102">
        <v>0</v>
      </c>
      <c r="AG160" s="102">
        <v>2079</v>
      </c>
      <c r="AH160" s="102">
        <v>2638</v>
      </c>
      <c r="AI160" s="102">
        <v>0</v>
      </c>
      <c r="AJ160" s="102" t="b">
        <v>0</v>
      </c>
      <c r="AK160" s="102" t="b">
        <v>0</v>
      </c>
      <c r="AL160" s="102" t="b">
        <v>0</v>
      </c>
      <c r="AM160" s="102" t="b">
        <v>0</v>
      </c>
      <c r="AN160" s="102" t="b">
        <v>1</v>
      </c>
      <c r="AO160" s="102" t="b">
        <v>0</v>
      </c>
      <c r="AP160" s="102" t="s">
        <v>13240</v>
      </c>
      <c r="AQ160" s="102" t="b">
        <v>0</v>
      </c>
      <c r="AR160" s="102" t="b">
        <v>0</v>
      </c>
      <c r="AS160" s="102" t="b">
        <v>1</v>
      </c>
      <c r="AT160" s="101" t="s">
        <v>13241</v>
      </c>
      <c r="AU160" s="102" t="b">
        <v>0</v>
      </c>
      <c r="AV160" s="102" t="b">
        <v>0</v>
      </c>
      <c r="AW160" s="102" t="b">
        <v>1</v>
      </c>
      <c r="AX160" s="102" t="b">
        <v>1</v>
      </c>
      <c r="AY160" s="102" t="s">
        <v>12806</v>
      </c>
      <c r="AZ160" s="101" t="s">
        <v>13242</v>
      </c>
    </row>
    <row r="161" spans="1:52" x14ac:dyDescent="0.3">
      <c r="A161" s="98" t="s">
        <v>333</v>
      </c>
      <c r="B161" s="94"/>
      <c r="C161" s="94"/>
      <c r="D161" s="93"/>
      <c r="E161" s="77"/>
      <c r="F161" s="94"/>
      <c r="G161" s="94"/>
      <c r="H161" s="95"/>
      <c r="I161" s="96"/>
      <c r="J161" s="96"/>
      <c r="K161" s="95"/>
      <c r="L161" s="86"/>
      <c r="M161" s="91"/>
      <c r="N161" s="91"/>
      <c r="O161" s="97"/>
      <c r="P161" s="90"/>
      <c r="Q161" s="90"/>
      <c r="R161" s="99"/>
      <c r="S161" s="99"/>
      <c r="T161" s="99"/>
      <c r="U161" s="99"/>
      <c r="V161" s="89"/>
      <c r="W161" s="89"/>
      <c r="X161" s="89"/>
      <c r="Y161" s="89"/>
      <c r="Z161" s="48"/>
      <c r="AA161" s="80"/>
      <c r="AB161" s="80"/>
      <c r="AC161" s="92"/>
      <c r="AD161" s="102" t="s">
        <v>2616</v>
      </c>
      <c r="AE161" s="102">
        <v>44912.160428240742</v>
      </c>
      <c r="AF161" s="102">
        <v>0</v>
      </c>
      <c r="AG161" s="102">
        <v>1</v>
      </c>
      <c r="AH161" s="102">
        <v>8</v>
      </c>
      <c r="AI161" s="102">
        <v>0</v>
      </c>
      <c r="AJ161" s="102" t="b">
        <v>0</v>
      </c>
      <c r="AK161" s="102" t="b">
        <v>0</v>
      </c>
      <c r="AL161" s="102" t="b">
        <v>0</v>
      </c>
      <c r="AM161" s="102" t="b">
        <v>0</v>
      </c>
      <c r="AN161" s="102" t="b">
        <v>1</v>
      </c>
      <c r="AO161" s="102" t="b">
        <v>0</v>
      </c>
      <c r="AP161" s="102" t="s">
        <v>13243</v>
      </c>
      <c r="AQ161" s="102" t="b">
        <v>0</v>
      </c>
      <c r="AR161" s="102" t="b">
        <v>0</v>
      </c>
      <c r="AS161" s="102" t="b">
        <v>0</v>
      </c>
      <c r="AT161" s="101" t="s">
        <v>12934</v>
      </c>
      <c r="AU161" s="102" t="b">
        <v>0</v>
      </c>
      <c r="AV161" s="102" t="b">
        <v>0</v>
      </c>
      <c r="AW161" s="102" t="b">
        <v>0</v>
      </c>
      <c r="AX161" s="102" t="b">
        <v>1</v>
      </c>
      <c r="AY161" s="102" t="s">
        <v>12806</v>
      </c>
      <c r="AZ161" s="101" t="s">
        <v>13244</v>
      </c>
    </row>
    <row r="162" spans="1:52" x14ac:dyDescent="0.3">
      <c r="A162" s="98" t="s">
        <v>334</v>
      </c>
      <c r="B162" s="94"/>
      <c r="C162" s="94"/>
      <c r="D162" s="93"/>
      <c r="E162" s="77"/>
      <c r="F162" s="94"/>
      <c r="G162" s="94"/>
      <c r="H162" s="95"/>
      <c r="I162" s="96"/>
      <c r="J162" s="96"/>
      <c r="K162" s="95"/>
      <c r="L162" s="86"/>
      <c r="M162" s="91"/>
      <c r="N162" s="91"/>
      <c r="O162" s="97"/>
      <c r="P162" s="90"/>
      <c r="Q162" s="90"/>
      <c r="R162" s="99"/>
      <c r="S162" s="99"/>
      <c r="T162" s="99"/>
      <c r="U162" s="99"/>
      <c r="V162" s="89"/>
      <c r="W162" s="89"/>
      <c r="X162" s="89"/>
      <c r="Y162" s="89"/>
      <c r="Z162" s="48"/>
      <c r="AA162" s="80"/>
      <c r="AB162" s="80"/>
      <c r="AC162" s="92"/>
      <c r="AD162" s="102" t="s">
        <v>2628</v>
      </c>
      <c r="AE162" s="102">
        <v>44243.078368055554</v>
      </c>
      <c r="AF162" s="102">
        <v>0</v>
      </c>
      <c r="AG162" s="102">
        <v>79</v>
      </c>
      <c r="AH162" s="102">
        <v>454</v>
      </c>
      <c r="AI162" s="102">
        <v>0</v>
      </c>
      <c r="AJ162" s="102" t="b">
        <v>0</v>
      </c>
      <c r="AK162" s="102" t="b">
        <v>0</v>
      </c>
      <c r="AL162" s="102" t="b">
        <v>0</v>
      </c>
      <c r="AM162" s="102" t="b">
        <v>0</v>
      </c>
      <c r="AN162" s="102" t="b">
        <v>1</v>
      </c>
      <c r="AO162" s="102" t="b">
        <v>0</v>
      </c>
      <c r="AP162" s="102" t="s">
        <v>13245</v>
      </c>
      <c r="AQ162" s="102" t="b">
        <v>0</v>
      </c>
      <c r="AR162" s="102" t="b">
        <v>0</v>
      </c>
      <c r="AS162" s="102" t="b">
        <v>0</v>
      </c>
      <c r="AT162" s="101" t="s">
        <v>13246</v>
      </c>
      <c r="AU162" s="102" t="b">
        <v>0</v>
      </c>
      <c r="AV162" s="102" t="b">
        <v>0</v>
      </c>
      <c r="AW162" s="102" t="b">
        <v>1</v>
      </c>
      <c r="AX162" s="102" t="b">
        <v>1</v>
      </c>
      <c r="AY162" s="102" t="s">
        <v>12806</v>
      </c>
      <c r="AZ162" s="101" t="s">
        <v>13247</v>
      </c>
    </row>
    <row r="163" spans="1:52" x14ac:dyDescent="0.3">
      <c r="A163" s="98" t="s">
        <v>335</v>
      </c>
      <c r="B163" s="94"/>
      <c r="C163" s="94"/>
      <c r="D163" s="93"/>
      <c r="E163" s="77"/>
      <c r="F163" s="94"/>
      <c r="G163" s="94"/>
      <c r="H163" s="95"/>
      <c r="I163" s="96"/>
      <c r="J163" s="96"/>
      <c r="K163" s="95"/>
      <c r="L163" s="86"/>
      <c r="M163" s="91"/>
      <c r="N163" s="91"/>
      <c r="O163" s="97"/>
      <c r="P163" s="90"/>
      <c r="Q163" s="90"/>
      <c r="R163" s="99"/>
      <c r="S163" s="99"/>
      <c r="T163" s="99"/>
      <c r="U163" s="99"/>
      <c r="V163" s="89"/>
      <c r="W163" s="89"/>
      <c r="X163" s="89"/>
      <c r="Y163" s="89"/>
      <c r="Z163" s="48"/>
      <c r="AA163" s="80"/>
      <c r="AB163" s="80"/>
      <c r="AC163" s="92"/>
      <c r="AD163" s="102" t="s">
        <v>335</v>
      </c>
      <c r="AE163" s="102">
        <v>43723.801817129628</v>
      </c>
      <c r="AF163" s="102">
        <v>0</v>
      </c>
      <c r="AG163" s="102">
        <v>181</v>
      </c>
      <c r="AH163" s="102">
        <v>23093</v>
      </c>
      <c r="AI163" s="102">
        <v>0</v>
      </c>
      <c r="AJ163" s="102" t="b">
        <v>0</v>
      </c>
      <c r="AK163" s="102" t="b">
        <v>0</v>
      </c>
      <c r="AL163" s="102" t="b">
        <v>0</v>
      </c>
      <c r="AM163" s="102" t="b">
        <v>0</v>
      </c>
      <c r="AN163" s="102" t="b">
        <v>1</v>
      </c>
      <c r="AO163" s="102" t="b">
        <v>0</v>
      </c>
      <c r="AP163" s="102" t="s">
        <v>13248</v>
      </c>
      <c r="AQ163" s="102" t="b">
        <v>0</v>
      </c>
      <c r="AR163" s="102" t="b">
        <v>0</v>
      </c>
      <c r="AS163" s="102" t="b">
        <v>0</v>
      </c>
      <c r="AT163" s="101" t="s">
        <v>13249</v>
      </c>
      <c r="AU163" s="102" t="b">
        <v>0</v>
      </c>
      <c r="AV163" s="102" t="b">
        <v>0</v>
      </c>
      <c r="AW163" s="102" t="b">
        <v>1</v>
      </c>
      <c r="AX163" s="102" t="b">
        <v>1</v>
      </c>
      <c r="AY163" s="102" t="s">
        <v>12806</v>
      </c>
      <c r="AZ163" s="101" t="s">
        <v>13250</v>
      </c>
    </row>
    <row r="164" spans="1:52" x14ac:dyDescent="0.3">
      <c r="A164" s="98" t="s">
        <v>336</v>
      </c>
      <c r="B164" s="94"/>
      <c r="C164" s="94"/>
      <c r="D164" s="93"/>
      <c r="E164" s="77"/>
      <c r="F164" s="94"/>
      <c r="G164" s="94"/>
      <c r="H164" s="95"/>
      <c r="I164" s="96"/>
      <c r="J164" s="96"/>
      <c r="K164" s="95"/>
      <c r="L164" s="86"/>
      <c r="M164" s="91"/>
      <c r="N164" s="91"/>
      <c r="O164" s="97"/>
      <c r="P164" s="90"/>
      <c r="Q164" s="90"/>
      <c r="R164" s="99"/>
      <c r="S164" s="99"/>
      <c r="T164" s="99"/>
      <c r="U164" s="99"/>
      <c r="V164" s="89"/>
      <c r="W164" s="89"/>
      <c r="X164" s="89"/>
      <c r="Y164" s="89"/>
      <c r="Z164" s="48"/>
      <c r="AA164" s="80"/>
      <c r="AB164" s="80"/>
      <c r="AC164" s="92"/>
      <c r="AD164" s="102" t="s">
        <v>2637</v>
      </c>
      <c r="AE164" s="102">
        <v>44457.853750000002</v>
      </c>
      <c r="AF164" s="102">
        <v>0</v>
      </c>
      <c r="AG164" s="102">
        <v>30</v>
      </c>
      <c r="AH164" s="102">
        <v>75</v>
      </c>
      <c r="AI164" s="102">
        <v>0</v>
      </c>
      <c r="AJ164" s="102" t="b">
        <v>0</v>
      </c>
      <c r="AK164" s="102" t="b">
        <v>0</v>
      </c>
      <c r="AL164" s="102" t="b">
        <v>0</v>
      </c>
      <c r="AM164" s="102" t="b">
        <v>0</v>
      </c>
      <c r="AN164" s="102" t="b">
        <v>1</v>
      </c>
      <c r="AO164" s="102" t="b">
        <v>0</v>
      </c>
      <c r="AP164" s="102" t="s">
        <v>13251</v>
      </c>
      <c r="AQ164" s="102" t="b">
        <v>0</v>
      </c>
      <c r="AR164" s="102" t="b">
        <v>0</v>
      </c>
      <c r="AS164" s="102" t="b">
        <v>0</v>
      </c>
      <c r="AT164" s="101" t="s">
        <v>13252</v>
      </c>
      <c r="AU164" s="102" t="b">
        <v>0</v>
      </c>
      <c r="AV164" s="102" t="b">
        <v>0</v>
      </c>
      <c r="AW164" s="102" t="b">
        <v>1</v>
      </c>
      <c r="AX164" s="102" t="b">
        <v>1</v>
      </c>
      <c r="AY164" s="102" t="s">
        <v>12806</v>
      </c>
      <c r="AZ164" s="101" t="s">
        <v>13253</v>
      </c>
    </row>
    <row r="165" spans="1:52" x14ac:dyDescent="0.3">
      <c r="A165" s="98" t="s">
        <v>337</v>
      </c>
      <c r="B165" s="94"/>
      <c r="C165" s="94"/>
      <c r="D165" s="93"/>
      <c r="E165" s="77"/>
      <c r="F165" s="94"/>
      <c r="G165" s="94"/>
      <c r="H165" s="95"/>
      <c r="I165" s="96"/>
      <c r="J165" s="96"/>
      <c r="K165" s="95"/>
      <c r="L165" s="86"/>
      <c r="M165" s="91"/>
      <c r="N165" s="91"/>
      <c r="O165" s="97"/>
      <c r="P165" s="90"/>
      <c r="Q165" s="90"/>
      <c r="R165" s="99"/>
      <c r="S165" s="99"/>
      <c r="T165" s="99"/>
      <c r="U165" s="99"/>
      <c r="V165" s="89"/>
      <c r="W165" s="89"/>
      <c r="X165" s="89"/>
      <c r="Y165" s="89"/>
      <c r="Z165" s="48"/>
      <c r="AA165" s="80"/>
      <c r="AB165" s="80"/>
      <c r="AC165" s="92"/>
      <c r="AD165" s="102" t="s">
        <v>2642</v>
      </c>
      <c r="AE165" s="102">
        <v>44780.937476851854</v>
      </c>
      <c r="AF165" s="102">
        <v>0</v>
      </c>
      <c r="AG165" s="102">
        <v>1429</v>
      </c>
      <c r="AH165" s="102">
        <v>2149</v>
      </c>
      <c r="AI165" s="102">
        <v>0</v>
      </c>
      <c r="AJ165" s="102" t="b">
        <v>0</v>
      </c>
      <c r="AK165" s="102" t="b">
        <v>0</v>
      </c>
      <c r="AL165" s="102" t="b">
        <v>0</v>
      </c>
      <c r="AM165" s="102" t="b">
        <v>0</v>
      </c>
      <c r="AN165" s="102" t="b">
        <v>1</v>
      </c>
      <c r="AO165" s="102" t="b">
        <v>0</v>
      </c>
      <c r="AP165" s="102" t="s">
        <v>13254</v>
      </c>
      <c r="AQ165" s="102" t="b">
        <v>0</v>
      </c>
      <c r="AR165" s="102" t="b">
        <v>0</v>
      </c>
      <c r="AS165" s="102" t="b">
        <v>0</v>
      </c>
      <c r="AT165" s="101" t="s">
        <v>13255</v>
      </c>
      <c r="AU165" s="102" t="b">
        <v>0</v>
      </c>
      <c r="AV165" s="102" t="b">
        <v>0</v>
      </c>
      <c r="AW165" s="102" t="b">
        <v>1</v>
      </c>
      <c r="AX165" s="102" t="b">
        <v>0</v>
      </c>
      <c r="AY165" s="102" t="s">
        <v>12806</v>
      </c>
      <c r="AZ165" s="101" t="s">
        <v>13256</v>
      </c>
    </row>
    <row r="166" spans="1:52" x14ac:dyDescent="0.3">
      <c r="A166" s="98" t="s">
        <v>338</v>
      </c>
      <c r="B166" s="94"/>
      <c r="C166" s="94"/>
      <c r="D166" s="93"/>
      <c r="E166" s="77"/>
      <c r="F166" s="94"/>
      <c r="G166" s="94"/>
      <c r="H166" s="95"/>
      <c r="I166" s="96"/>
      <c r="J166" s="96"/>
      <c r="K166" s="95"/>
      <c r="L166" s="86"/>
      <c r="M166" s="91"/>
      <c r="N166" s="91"/>
      <c r="O166" s="97"/>
      <c r="P166" s="90"/>
      <c r="Q166" s="90"/>
      <c r="R166" s="99"/>
      <c r="S166" s="99"/>
      <c r="T166" s="99"/>
      <c r="U166" s="99"/>
      <c r="V166" s="89"/>
      <c r="W166" s="89"/>
      <c r="X166" s="89"/>
      <c r="Y166" s="89"/>
      <c r="Z166" s="48"/>
      <c r="AA166" s="80"/>
      <c r="AB166" s="80"/>
      <c r="AC166" s="92"/>
      <c r="AD166" s="102" t="s">
        <v>2652</v>
      </c>
      <c r="AE166" s="102">
        <v>44288.65388888889</v>
      </c>
      <c r="AF166" s="102">
        <v>0</v>
      </c>
      <c r="AG166" s="102">
        <v>3159</v>
      </c>
      <c r="AH166" s="102">
        <v>2705</v>
      </c>
      <c r="AI166" s="102">
        <v>0</v>
      </c>
      <c r="AJ166" s="102" t="b">
        <v>0</v>
      </c>
      <c r="AK166" s="102" t="b">
        <v>0</v>
      </c>
      <c r="AL166" s="102" t="b">
        <v>0</v>
      </c>
      <c r="AM166" s="102" t="b">
        <v>0</v>
      </c>
      <c r="AN166" s="102" t="b">
        <v>1</v>
      </c>
      <c r="AO166" s="102" t="b">
        <v>0</v>
      </c>
      <c r="AP166" s="102" t="s">
        <v>13257</v>
      </c>
      <c r="AQ166" s="102" t="b">
        <v>0</v>
      </c>
      <c r="AR166" s="102" t="b">
        <v>1</v>
      </c>
      <c r="AS166" s="102" t="b">
        <v>0</v>
      </c>
      <c r="AT166" s="101" t="s">
        <v>13258</v>
      </c>
      <c r="AU166" s="102" t="b">
        <v>0</v>
      </c>
      <c r="AV166" s="102" t="b">
        <v>0</v>
      </c>
      <c r="AW166" s="102" t="b">
        <v>1</v>
      </c>
      <c r="AX166" s="102" t="b">
        <v>1</v>
      </c>
      <c r="AY166" s="102" t="s">
        <v>12806</v>
      </c>
      <c r="AZ166" s="101" t="s">
        <v>13259</v>
      </c>
    </row>
    <row r="167" spans="1:52" x14ac:dyDescent="0.3">
      <c r="A167" s="98" t="s">
        <v>339</v>
      </c>
      <c r="B167" s="94"/>
      <c r="C167" s="94"/>
      <c r="D167" s="93"/>
      <c r="E167" s="77"/>
      <c r="F167" s="94"/>
      <c r="G167" s="94"/>
      <c r="H167" s="95"/>
      <c r="I167" s="96"/>
      <c r="J167" s="96"/>
      <c r="K167" s="95"/>
      <c r="L167" s="86"/>
      <c r="M167" s="91"/>
      <c r="N167" s="91"/>
      <c r="O167" s="97"/>
      <c r="P167" s="90"/>
      <c r="Q167" s="90"/>
      <c r="R167" s="99"/>
      <c r="S167" s="99"/>
      <c r="T167" s="99"/>
      <c r="U167" s="99"/>
      <c r="V167" s="89"/>
      <c r="W167" s="89"/>
      <c r="X167" s="89"/>
      <c r="Y167" s="89"/>
      <c r="Z167" s="48"/>
      <c r="AA167" s="80"/>
      <c r="AB167" s="80"/>
      <c r="AC167" s="92"/>
      <c r="AD167" s="102" t="s">
        <v>2664</v>
      </c>
      <c r="AE167" s="102">
        <v>43319.586469907408</v>
      </c>
      <c r="AF167" s="102">
        <v>0</v>
      </c>
      <c r="AG167" s="102">
        <v>29325</v>
      </c>
      <c r="AH167" s="102">
        <v>4941</v>
      </c>
      <c r="AI167" s="102">
        <v>0</v>
      </c>
      <c r="AJ167" s="102" t="b">
        <v>0</v>
      </c>
      <c r="AK167" s="102" t="b">
        <v>0</v>
      </c>
      <c r="AL167" s="102" t="b">
        <v>0</v>
      </c>
      <c r="AM167" s="102" t="b">
        <v>0</v>
      </c>
      <c r="AN167" s="102" t="b">
        <v>1</v>
      </c>
      <c r="AO167" s="102" t="b">
        <v>0</v>
      </c>
      <c r="AP167" s="102" t="s">
        <v>13260</v>
      </c>
      <c r="AQ167" s="102" t="b">
        <v>0</v>
      </c>
      <c r="AR167" s="102" t="b">
        <v>0</v>
      </c>
      <c r="AS167" s="102" t="b">
        <v>0</v>
      </c>
      <c r="AT167" s="101" t="s">
        <v>12815</v>
      </c>
      <c r="AU167" s="102" t="b">
        <v>0</v>
      </c>
      <c r="AV167" s="102" t="b">
        <v>0</v>
      </c>
      <c r="AW167" s="102" t="b">
        <v>1</v>
      </c>
      <c r="AX167" s="102" t="b">
        <v>1</v>
      </c>
      <c r="AY167" s="102" t="s">
        <v>12806</v>
      </c>
      <c r="AZ167" s="101" t="s">
        <v>13261</v>
      </c>
    </row>
    <row r="168" spans="1:52" x14ac:dyDescent="0.3">
      <c r="A168" s="98" t="s">
        <v>340</v>
      </c>
      <c r="B168" s="94"/>
      <c r="C168" s="94"/>
      <c r="D168" s="93"/>
      <c r="E168" s="77"/>
      <c r="F168" s="94"/>
      <c r="G168" s="94"/>
      <c r="H168" s="95"/>
      <c r="I168" s="96"/>
      <c r="J168" s="96"/>
      <c r="K168" s="95"/>
      <c r="L168" s="86"/>
      <c r="M168" s="91"/>
      <c r="N168" s="91"/>
      <c r="O168" s="97"/>
      <c r="P168" s="90"/>
      <c r="Q168" s="90"/>
      <c r="R168" s="99"/>
      <c r="S168" s="99"/>
      <c r="T168" s="99"/>
      <c r="U168" s="99"/>
      <c r="V168" s="89"/>
      <c r="W168" s="89"/>
      <c r="X168" s="89"/>
      <c r="Y168" s="89"/>
      <c r="Z168" s="48"/>
      <c r="AA168" s="80"/>
      <c r="AB168" s="80"/>
      <c r="AC168" s="92"/>
      <c r="AD168" s="102" t="s">
        <v>2669</v>
      </c>
      <c r="AE168" s="102">
        <v>43921.284618055557</v>
      </c>
      <c r="AF168" s="102">
        <v>0</v>
      </c>
      <c r="AG168" s="102">
        <v>4835</v>
      </c>
      <c r="AH168" s="102">
        <v>6970</v>
      </c>
      <c r="AI168" s="102">
        <v>0</v>
      </c>
      <c r="AJ168" s="102" t="b">
        <v>0</v>
      </c>
      <c r="AK168" s="102" t="b">
        <v>0</v>
      </c>
      <c r="AL168" s="102" t="b">
        <v>0</v>
      </c>
      <c r="AM168" s="102" t="b">
        <v>0</v>
      </c>
      <c r="AN168" s="102" t="b">
        <v>1</v>
      </c>
      <c r="AO168" s="102" t="b">
        <v>0</v>
      </c>
      <c r="AP168" s="102" t="s">
        <v>13262</v>
      </c>
      <c r="AQ168" s="102" t="b">
        <v>0</v>
      </c>
      <c r="AR168" s="102" t="b">
        <v>0</v>
      </c>
      <c r="AS168" s="102" t="b">
        <v>1</v>
      </c>
      <c r="AT168" s="101" t="s">
        <v>13263</v>
      </c>
      <c r="AU168" s="102" t="b">
        <v>0</v>
      </c>
      <c r="AV168" s="102" t="b">
        <v>0</v>
      </c>
      <c r="AW168" s="102" t="b">
        <v>1</v>
      </c>
      <c r="AX168" s="102" t="b">
        <v>0</v>
      </c>
      <c r="AY168" s="102" t="s">
        <v>12806</v>
      </c>
      <c r="AZ168" s="101" t="s">
        <v>13264</v>
      </c>
    </row>
    <row r="169" spans="1:52" x14ac:dyDescent="0.3">
      <c r="A169" s="98" t="s">
        <v>341</v>
      </c>
      <c r="B169" s="94"/>
      <c r="C169" s="94"/>
      <c r="D169" s="93"/>
      <c r="E169" s="77"/>
      <c r="F169" s="94"/>
      <c r="G169" s="94"/>
      <c r="H169" s="95"/>
      <c r="I169" s="96"/>
      <c r="J169" s="96"/>
      <c r="K169" s="95"/>
      <c r="L169" s="86"/>
      <c r="M169" s="91"/>
      <c r="N169" s="91"/>
      <c r="O169" s="97"/>
      <c r="P169" s="90"/>
      <c r="Q169" s="90"/>
      <c r="R169" s="99"/>
      <c r="S169" s="99"/>
      <c r="T169" s="99"/>
      <c r="U169" s="99"/>
      <c r="V169" s="89"/>
      <c r="W169" s="89"/>
      <c r="X169" s="89"/>
      <c r="Y169" s="89"/>
      <c r="Z169" s="48"/>
      <c r="AA169" s="80"/>
      <c r="AB169" s="80"/>
      <c r="AC169" s="92"/>
      <c r="AD169" s="102" t="s">
        <v>2679</v>
      </c>
      <c r="AE169" s="102">
        <v>43625.827453703707</v>
      </c>
      <c r="AF169" s="102">
        <v>0</v>
      </c>
      <c r="AG169" s="102">
        <v>1150</v>
      </c>
      <c r="AH169" s="102">
        <v>1657</v>
      </c>
      <c r="AI169" s="102">
        <v>0</v>
      </c>
      <c r="AJ169" s="102" t="b">
        <v>0</v>
      </c>
      <c r="AK169" s="102" t="b">
        <v>0</v>
      </c>
      <c r="AL169" s="102" t="b">
        <v>0</v>
      </c>
      <c r="AM169" s="102" t="b">
        <v>0</v>
      </c>
      <c r="AN169" s="102" t="b">
        <v>1</v>
      </c>
      <c r="AO169" s="102" t="b">
        <v>0</v>
      </c>
      <c r="AP169" s="102" t="s">
        <v>13265</v>
      </c>
      <c r="AQ169" s="102" t="b">
        <v>0</v>
      </c>
      <c r="AR169" s="102" t="b">
        <v>0</v>
      </c>
      <c r="AS169" s="102" t="b">
        <v>0</v>
      </c>
      <c r="AT169" s="101" t="s">
        <v>13266</v>
      </c>
      <c r="AU169" s="102" t="b">
        <v>0</v>
      </c>
      <c r="AV169" s="102" t="b">
        <v>0</v>
      </c>
      <c r="AW169" s="102" t="b">
        <v>1</v>
      </c>
      <c r="AX169" s="102" t="b">
        <v>1</v>
      </c>
      <c r="AY169" s="102" t="s">
        <v>12806</v>
      </c>
      <c r="AZ169" s="101" t="s">
        <v>13267</v>
      </c>
    </row>
    <row r="170" spans="1:52" x14ac:dyDescent="0.3">
      <c r="A170" s="98" t="s">
        <v>342</v>
      </c>
      <c r="B170" s="94"/>
      <c r="C170" s="94"/>
      <c r="D170" s="93"/>
      <c r="E170" s="77"/>
      <c r="F170" s="94"/>
      <c r="G170" s="94"/>
      <c r="H170" s="95"/>
      <c r="I170" s="96"/>
      <c r="J170" s="96"/>
      <c r="K170" s="95"/>
      <c r="L170" s="86"/>
      <c r="M170" s="91"/>
      <c r="N170" s="91"/>
      <c r="O170" s="97"/>
      <c r="P170" s="90"/>
      <c r="Q170" s="90"/>
      <c r="R170" s="99"/>
      <c r="S170" s="99"/>
      <c r="T170" s="99"/>
      <c r="U170" s="99"/>
      <c r="V170" s="89"/>
      <c r="W170" s="89"/>
      <c r="X170" s="89"/>
      <c r="Y170" s="89"/>
      <c r="Z170" s="48"/>
      <c r="AA170" s="80"/>
      <c r="AB170" s="80"/>
      <c r="AC170" s="92"/>
      <c r="AD170" s="102" t="s">
        <v>342</v>
      </c>
      <c r="AE170" s="102">
        <v>44198.253344907411</v>
      </c>
      <c r="AF170" s="102">
        <v>0</v>
      </c>
      <c r="AG170" s="102">
        <v>102</v>
      </c>
      <c r="AH170" s="102">
        <v>115</v>
      </c>
      <c r="AI170" s="102">
        <v>0</v>
      </c>
      <c r="AJ170" s="102" t="b">
        <v>0</v>
      </c>
      <c r="AK170" s="102" t="b">
        <v>0</v>
      </c>
      <c r="AL170" s="102" t="b">
        <v>0</v>
      </c>
      <c r="AM170" s="102" t="b">
        <v>0</v>
      </c>
      <c r="AN170" s="102" t="b">
        <v>1</v>
      </c>
      <c r="AO170" s="102" t="b">
        <v>0</v>
      </c>
      <c r="AP170" s="102" t="s">
        <v>13268</v>
      </c>
      <c r="AQ170" s="102" t="b">
        <v>0</v>
      </c>
      <c r="AR170" s="102" t="b">
        <v>0</v>
      </c>
      <c r="AS170" s="102" t="b">
        <v>1</v>
      </c>
      <c r="AT170" s="101" t="s">
        <v>13269</v>
      </c>
      <c r="AU170" s="102" t="b">
        <v>0</v>
      </c>
      <c r="AV170" s="102" t="b">
        <v>0</v>
      </c>
      <c r="AW170" s="102" t="b">
        <v>1</v>
      </c>
      <c r="AX170" s="102" t="b">
        <v>1</v>
      </c>
      <c r="AY170" s="102" t="s">
        <v>12806</v>
      </c>
      <c r="AZ170" s="101" t="s">
        <v>13270</v>
      </c>
    </row>
    <row r="171" spans="1:52" x14ac:dyDescent="0.3">
      <c r="A171" s="98" t="s">
        <v>343</v>
      </c>
      <c r="B171" s="94"/>
      <c r="C171" s="94"/>
      <c r="D171" s="93"/>
      <c r="E171" s="77"/>
      <c r="F171" s="94"/>
      <c r="G171" s="94"/>
      <c r="H171" s="95"/>
      <c r="I171" s="96"/>
      <c r="J171" s="96"/>
      <c r="K171" s="95"/>
      <c r="L171" s="86"/>
      <c r="M171" s="91"/>
      <c r="N171" s="91"/>
      <c r="O171" s="97"/>
      <c r="P171" s="90"/>
      <c r="Q171" s="90"/>
      <c r="R171" s="99"/>
      <c r="S171" s="99"/>
      <c r="T171" s="99"/>
      <c r="U171" s="99"/>
      <c r="V171" s="89"/>
      <c r="W171" s="89"/>
      <c r="X171" s="89"/>
      <c r="Y171" s="89"/>
      <c r="Z171" s="48"/>
      <c r="AA171" s="80"/>
      <c r="AB171" s="80"/>
      <c r="AC171" s="92"/>
      <c r="AD171" s="102" t="s">
        <v>343</v>
      </c>
      <c r="AE171" s="102">
        <v>44991.719467592593</v>
      </c>
      <c r="AF171" s="102">
        <v>0</v>
      </c>
      <c r="AG171" s="102">
        <v>287</v>
      </c>
      <c r="AH171" s="102">
        <v>418</v>
      </c>
      <c r="AI171" s="102">
        <v>0</v>
      </c>
      <c r="AJ171" s="102" t="b">
        <v>0</v>
      </c>
      <c r="AK171" s="102" t="b">
        <v>0</v>
      </c>
      <c r="AL171" s="102" t="b">
        <v>0</v>
      </c>
      <c r="AM171" s="102" t="b">
        <v>0</v>
      </c>
      <c r="AN171" s="102" t="b">
        <v>1</v>
      </c>
      <c r="AO171" s="102" t="b">
        <v>0</v>
      </c>
      <c r="AP171" s="102" t="s">
        <v>13271</v>
      </c>
      <c r="AQ171" s="102" t="b">
        <v>0</v>
      </c>
      <c r="AR171" s="102" t="b">
        <v>0</v>
      </c>
      <c r="AS171" s="102" t="b">
        <v>0</v>
      </c>
      <c r="AT171" s="101" t="s">
        <v>12821</v>
      </c>
      <c r="AU171" s="102" t="b">
        <v>0</v>
      </c>
      <c r="AV171" s="102" t="b">
        <v>0</v>
      </c>
      <c r="AW171" s="102" t="b">
        <v>1</v>
      </c>
      <c r="AX171" s="102" t="b">
        <v>0</v>
      </c>
      <c r="AY171" s="102" t="s">
        <v>12806</v>
      </c>
      <c r="AZ171" s="101" t="s">
        <v>13272</v>
      </c>
    </row>
    <row r="172" spans="1:52" x14ac:dyDescent="0.3">
      <c r="A172" s="98" t="s">
        <v>344</v>
      </c>
      <c r="B172" s="94"/>
      <c r="C172" s="94"/>
      <c r="D172" s="93"/>
      <c r="E172" s="77"/>
      <c r="F172" s="94"/>
      <c r="G172" s="94"/>
      <c r="H172" s="95"/>
      <c r="I172" s="96"/>
      <c r="J172" s="96"/>
      <c r="K172" s="95"/>
      <c r="L172" s="86"/>
      <c r="M172" s="91"/>
      <c r="N172" s="91"/>
      <c r="O172" s="97"/>
      <c r="P172" s="90"/>
      <c r="Q172" s="90"/>
      <c r="R172" s="99"/>
      <c r="S172" s="99"/>
      <c r="T172" s="99"/>
      <c r="U172" s="99"/>
      <c r="V172" s="89"/>
      <c r="W172" s="89"/>
      <c r="X172" s="89"/>
      <c r="Y172" s="89"/>
      <c r="Z172" s="48"/>
      <c r="AA172" s="80"/>
      <c r="AB172" s="80"/>
      <c r="AC172" s="92"/>
      <c r="AD172" s="102" t="s">
        <v>2716</v>
      </c>
      <c r="AE172" s="102">
        <v>44155.89539351852</v>
      </c>
      <c r="AF172" s="102">
        <v>0</v>
      </c>
      <c r="AG172" s="102">
        <v>1</v>
      </c>
      <c r="AH172" s="102">
        <v>278</v>
      </c>
      <c r="AI172" s="102">
        <v>0</v>
      </c>
      <c r="AJ172" s="102" t="b">
        <v>0</v>
      </c>
      <c r="AK172" s="102" t="b">
        <v>0</v>
      </c>
      <c r="AL172" s="102" t="b">
        <v>0</v>
      </c>
      <c r="AM172" s="102" t="b">
        <v>0</v>
      </c>
      <c r="AN172" s="102" t="b">
        <v>1</v>
      </c>
      <c r="AO172" s="102" t="b">
        <v>0</v>
      </c>
      <c r="AP172" s="102" t="s">
        <v>13273</v>
      </c>
      <c r="AQ172" s="102" t="b">
        <v>0</v>
      </c>
      <c r="AR172" s="102" t="b">
        <v>0</v>
      </c>
      <c r="AS172" s="102" t="b">
        <v>0</v>
      </c>
      <c r="AT172" s="101" t="s">
        <v>13274</v>
      </c>
      <c r="AU172" s="102" t="b">
        <v>0</v>
      </c>
      <c r="AV172" s="102" t="b">
        <v>0</v>
      </c>
      <c r="AW172" s="102" t="b">
        <v>1</v>
      </c>
      <c r="AX172" s="102" t="b">
        <v>1</v>
      </c>
      <c r="AY172" s="102" t="s">
        <v>12806</v>
      </c>
      <c r="AZ172" s="101" t="s">
        <v>13275</v>
      </c>
    </row>
    <row r="173" spans="1:52" x14ac:dyDescent="0.3">
      <c r="A173" s="98" t="s">
        <v>345</v>
      </c>
      <c r="B173" s="94"/>
      <c r="C173" s="94"/>
      <c r="D173" s="93"/>
      <c r="E173" s="77"/>
      <c r="F173" s="94"/>
      <c r="G173" s="94"/>
      <c r="H173" s="95"/>
      <c r="I173" s="96"/>
      <c r="J173" s="96"/>
      <c r="K173" s="95"/>
      <c r="L173" s="86"/>
      <c r="M173" s="91"/>
      <c r="N173" s="91"/>
      <c r="O173" s="97"/>
      <c r="P173" s="90"/>
      <c r="Q173" s="90"/>
      <c r="R173" s="99"/>
      <c r="S173" s="99"/>
      <c r="T173" s="99"/>
      <c r="U173" s="99"/>
      <c r="V173" s="89"/>
      <c r="W173" s="89"/>
      <c r="X173" s="89"/>
      <c r="Y173" s="89"/>
      <c r="Z173" s="48"/>
      <c r="AA173" s="80"/>
      <c r="AB173" s="80"/>
      <c r="AC173" s="92"/>
      <c r="AD173" s="102" t="s">
        <v>345</v>
      </c>
      <c r="AE173" s="102">
        <v>40420.735729166663</v>
      </c>
      <c r="AF173" s="102">
        <v>0</v>
      </c>
      <c r="AG173" s="102">
        <v>26709</v>
      </c>
      <c r="AH173" s="102">
        <v>73010</v>
      </c>
      <c r="AI173" s="102">
        <v>0</v>
      </c>
      <c r="AJ173" s="102" t="b">
        <v>0</v>
      </c>
      <c r="AK173" s="102" t="b">
        <v>0</v>
      </c>
      <c r="AL173" s="102" t="b">
        <v>0</v>
      </c>
      <c r="AM173" s="102" t="b">
        <v>0</v>
      </c>
      <c r="AN173" s="102" t="b">
        <v>1</v>
      </c>
      <c r="AO173" s="102" t="b">
        <v>0</v>
      </c>
      <c r="AP173" s="102" t="s">
        <v>13276</v>
      </c>
      <c r="AQ173" s="102" t="b">
        <v>0</v>
      </c>
      <c r="AR173" s="102" t="b">
        <v>0</v>
      </c>
      <c r="AS173" s="102" t="b">
        <v>1</v>
      </c>
      <c r="AT173" s="101" t="s">
        <v>12815</v>
      </c>
      <c r="AU173" s="102" t="b">
        <v>0</v>
      </c>
      <c r="AV173" s="102" t="b">
        <v>0</v>
      </c>
      <c r="AW173" s="102" t="b">
        <v>1</v>
      </c>
      <c r="AX173" s="102" t="b">
        <v>1</v>
      </c>
      <c r="AY173" s="102" t="s">
        <v>12806</v>
      </c>
      <c r="AZ173" s="101" t="s">
        <v>13277</v>
      </c>
    </row>
    <row r="174" spans="1:52" x14ac:dyDescent="0.3">
      <c r="A174" s="98" t="s">
        <v>346</v>
      </c>
      <c r="B174" s="94"/>
      <c r="C174" s="94"/>
      <c r="D174" s="93"/>
      <c r="E174" s="77"/>
      <c r="F174" s="94"/>
      <c r="G174" s="94"/>
      <c r="H174" s="95"/>
      <c r="I174" s="96"/>
      <c r="J174" s="96"/>
      <c r="K174" s="95"/>
      <c r="L174" s="86"/>
      <c r="M174" s="91"/>
      <c r="N174" s="91"/>
      <c r="O174" s="97"/>
      <c r="P174" s="90"/>
      <c r="Q174" s="90"/>
      <c r="R174" s="99"/>
      <c r="S174" s="99"/>
      <c r="T174" s="99"/>
      <c r="U174" s="99"/>
      <c r="V174" s="89"/>
      <c r="W174" s="89"/>
      <c r="X174" s="89"/>
      <c r="Y174" s="89"/>
      <c r="Z174" s="48"/>
      <c r="AA174" s="80"/>
      <c r="AB174" s="80"/>
      <c r="AC174" s="92"/>
      <c r="AD174" s="102" t="s">
        <v>2732</v>
      </c>
      <c r="AE174" s="102">
        <v>44230.168969907405</v>
      </c>
      <c r="AF174" s="102">
        <v>0</v>
      </c>
      <c r="AG174" s="102">
        <v>1</v>
      </c>
      <c r="AH174" s="102">
        <v>2</v>
      </c>
      <c r="AI174" s="102">
        <v>0</v>
      </c>
      <c r="AJ174" s="102" t="b">
        <v>0</v>
      </c>
      <c r="AK174" s="102" t="b">
        <v>0</v>
      </c>
      <c r="AL174" s="102" t="b">
        <v>0</v>
      </c>
      <c r="AM174" s="102" t="b">
        <v>0</v>
      </c>
      <c r="AN174" s="102" t="b">
        <v>1</v>
      </c>
      <c r="AO174" s="102" t="b">
        <v>0</v>
      </c>
      <c r="AP174" s="102" t="s">
        <v>13278</v>
      </c>
      <c r="AQ174" s="102" t="b">
        <v>0</v>
      </c>
      <c r="AR174" s="102" t="b">
        <v>0</v>
      </c>
      <c r="AS174" s="102" t="b">
        <v>0</v>
      </c>
      <c r="AT174" s="101" t="s">
        <v>12873</v>
      </c>
      <c r="AU174" s="102" t="b">
        <v>0</v>
      </c>
      <c r="AV174" s="102" t="b">
        <v>0</v>
      </c>
      <c r="AW174" s="102" t="b">
        <v>0</v>
      </c>
      <c r="AX174" s="102" t="b">
        <v>1</v>
      </c>
      <c r="AY174" s="102" t="s">
        <v>12806</v>
      </c>
      <c r="AZ174" s="101" t="s">
        <v>13279</v>
      </c>
    </row>
    <row r="175" spans="1:52" x14ac:dyDescent="0.3">
      <c r="A175" s="98" t="s">
        <v>347</v>
      </c>
      <c r="B175" s="94"/>
      <c r="C175" s="94"/>
      <c r="D175" s="93"/>
      <c r="E175" s="77"/>
      <c r="F175" s="94"/>
      <c r="G175" s="94"/>
      <c r="H175" s="95"/>
      <c r="I175" s="96"/>
      <c r="J175" s="96"/>
      <c r="K175" s="95"/>
      <c r="L175" s="86"/>
      <c r="M175" s="91"/>
      <c r="N175" s="91"/>
      <c r="O175" s="97"/>
      <c r="P175" s="90"/>
      <c r="Q175" s="90"/>
      <c r="R175" s="99"/>
      <c r="S175" s="99"/>
      <c r="T175" s="99"/>
      <c r="U175" s="99"/>
      <c r="V175" s="89"/>
      <c r="W175" s="89"/>
      <c r="X175" s="89"/>
      <c r="Y175" s="89"/>
      <c r="Z175" s="48"/>
      <c r="AA175" s="80"/>
      <c r="AB175" s="80"/>
      <c r="AC175" s="92"/>
      <c r="AD175" s="102" t="s">
        <v>347</v>
      </c>
      <c r="AE175" s="102">
        <v>43734.820856481485</v>
      </c>
      <c r="AF175" s="102">
        <v>0</v>
      </c>
      <c r="AG175" s="102">
        <v>9696</v>
      </c>
      <c r="AH175" s="102">
        <v>2771</v>
      </c>
      <c r="AI175" s="102">
        <v>0</v>
      </c>
      <c r="AJ175" s="102" t="b">
        <v>0</v>
      </c>
      <c r="AK175" s="102" t="b">
        <v>0</v>
      </c>
      <c r="AL175" s="102" t="b">
        <v>0</v>
      </c>
      <c r="AM175" s="102" t="b">
        <v>0</v>
      </c>
      <c r="AN175" s="102" t="b">
        <v>1</v>
      </c>
      <c r="AO175" s="102" t="b">
        <v>0</v>
      </c>
      <c r="AP175" s="102" t="s">
        <v>13280</v>
      </c>
      <c r="AQ175" s="102" t="b">
        <v>0</v>
      </c>
      <c r="AR175" s="102" t="b">
        <v>0</v>
      </c>
      <c r="AS175" s="102" t="b">
        <v>1</v>
      </c>
      <c r="AT175" s="101" t="s">
        <v>13281</v>
      </c>
      <c r="AU175" s="102" t="b">
        <v>0</v>
      </c>
      <c r="AV175" s="102" t="b">
        <v>0</v>
      </c>
      <c r="AW175" s="102" t="b">
        <v>1</v>
      </c>
      <c r="AX175" s="102" t="b">
        <v>1</v>
      </c>
      <c r="AY175" s="102" t="s">
        <v>12806</v>
      </c>
      <c r="AZ175" s="101" t="s">
        <v>13282</v>
      </c>
    </row>
    <row r="176" spans="1:52" x14ac:dyDescent="0.3">
      <c r="A176" s="98" t="s">
        <v>348</v>
      </c>
      <c r="B176" s="94"/>
      <c r="C176" s="94"/>
      <c r="D176" s="93"/>
      <c r="E176" s="77"/>
      <c r="F176" s="94"/>
      <c r="G176" s="94"/>
      <c r="H176" s="95"/>
      <c r="I176" s="96"/>
      <c r="J176" s="96"/>
      <c r="K176" s="95"/>
      <c r="L176" s="86"/>
      <c r="M176" s="91"/>
      <c r="N176" s="91"/>
      <c r="O176" s="97"/>
      <c r="P176" s="90"/>
      <c r="Q176" s="90"/>
      <c r="R176" s="99"/>
      <c r="S176" s="99"/>
      <c r="T176" s="99"/>
      <c r="U176" s="99"/>
      <c r="V176" s="89"/>
      <c r="W176" s="89"/>
      <c r="X176" s="89"/>
      <c r="Y176" s="89"/>
      <c r="Z176" s="48"/>
      <c r="AA176" s="80"/>
      <c r="AB176" s="80"/>
      <c r="AC176" s="92"/>
      <c r="AD176" s="102" t="s">
        <v>348</v>
      </c>
      <c r="AE176" s="102">
        <v>44142.099479166667</v>
      </c>
      <c r="AF176" s="102">
        <v>0</v>
      </c>
      <c r="AG176" s="102">
        <v>1167</v>
      </c>
      <c r="AH176" s="102">
        <v>190</v>
      </c>
      <c r="AI176" s="102">
        <v>0</v>
      </c>
      <c r="AJ176" s="102" t="b">
        <v>0</v>
      </c>
      <c r="AK176" s="102" t="b">
        <v>0</v>
      </c>
      <c r="AL176" s="102" t="b">
        <v>0</v>
      </c>
      <c r="AM176" s="102" t="b">
        <v>0</v>
      </c>
      <c r="AN176" s="102" t="b">
        <v>1</v>
      </c>
      <c r="AO176" s="102" t="b">
        <v>0</v>
      </c>
      <c r="AP176" s="102" t="s">
        <v>13283</v>
      </c>
      <c r="AQ176" s="102" t="b">
        <v>0</v>
      </c>
      <c r="AR176" s="102" t="b">
        <v>0</v>
      </c>
      <c r="AS176" s="102" t="b">
        <v>0</v>
      </c>
      <c r="AT176" s="101" t="s">
        <v>13284</v>
      </c>
      <c r="AU176" s="102" t="b">
        <v>0</v>
      </c>
      <c r="AV176" s="102" t="b">
        <v>0</v>
      </c>
      <c r="AW176" s="102" t="b">
        <v>1</v>
      </c>
      <c r="AX176" s="102" t="b">
        <v>1</v>
      </c>
      <c r="AY176" s="102" t="s">
        <v>12806</v>
      </c>
      <c r="AZ176" s="101" t="s">
        <v>13285</v>
      </c>
    </row>
    <row r="177" spans="1:52" x14ac:dyDescent="0.3">
      <c r="A177" s="98" t="s">
        <v>349</v>
      </c>
      <c r="B177" s="94"/>
      <c r="C177" s="94"/>
      <c r="D177" s="93"/>
      <c r="E177" s="77"/>
      <c r="F177" s="94"/>
      <c r="G177" s="94"/>
      <c r="H177" s="95"/>
      <c r="I177" s="96"/>
      <c r="J177" s="96"/>
      <c r="K177" s="95"/>
      <c r="L177" s="86"/>
      <c r="M177" s="91"/>
      <c r="N177" s="91"/>
      <c r="O177" s="97"/>
      <c r="P177" s="90"/>
      <c r="Q177" s="90"/>
      <c r="R177" s="99"/>
      <c r="S177" s="99"/>
      <c r="T177" s="99"/>
      <c r="U177" s="99"/>
      <c r="V177" s="89"/>
      <c r="W177" s="89"/>
      <c r="X177" s="89"/>
      <c r="Y177" s="89"/>
      <c r="Z177" s="48"/>
      <c r="AA177" s="80"/>
      <c r="AB177" s="80"/>
      <c r="AC177" s="92"/>
      <c r="AD177" s="102" t="s">
        <v>2750</v>
      </c>
      <c r="AE177" s="102">
        <v>43226.67083333333</v>
      </c>
      <c r="AF177" s="102">
        <v>0</v>
      </c>
      <c r="AG177" s="102">
        <v>79</v>
      </c>
      <c r="AH177" s="102">
        <v>165</v>
      </c>
      <c r="AI177" s="102">
        <v>0</v>
      </c>
      <c r="AJ177" s="102" t="b">
        <v>0</v>
      </c>
      <c r="AK177" s="102" t="b">
        <v>0</v>
      </c>
      <c r="AL177" s="102" t="b">
        <v>0</v>
      </c>
      <c r="AM177" s="102" t="b">
        <v>0</v>
      </c>
      <c r="AN177" s="102" t="b">
        <v>1</v>
      </c>
      <c r="AO177" s="102" t="b">
        <v>0</v>
      </c>
      <c r="AP177" s="102" t="s">
        <v>13286</v>
      </c>
      <c r="AQ177" s="102" t="b">
        <v>0</v>
      </c>
      <c r="AR177" s="102" t="b">
        <v>0</v>
      </c>
      <c r="AS177" s="102" t="b">
        <v>1</v>
      </c>
      <c r="AT177" s="101" t="s">
        <v>13287</v>
      </c>
      <c r="AU177" s="102" t="b">
        <v>0</v>
      </c>
      <c r="AV177" s="102" t="b">
        <v>0</v>
      </c>
      <c r="AW177" s="102" t="b">
        <v>1</v>
      </c>
      <c r="AX177" s="102" t="b">
        <v>1</v>
      </c>
      <c r="AY177" s="102" t="s">
        <v>12806</v>
      </c>
      <c r="AZ177" s="101" t="s">
        <v>13288</v>
      </c>
    </row>
    <row r="178" spans="1:52" x14ac:dyDescent="0.3">
      <c r="A178" s="98" t="s">
        <v>350</v>
      </c>
      <c r="B178" s="94"/>
      <c r="C178" s="94"/>
      <c r="D178" s="93"/>
      <c r="E178" s="77"/>
      <c r="F178" s="94"/>
      <c r="G178" s="94"/>
      <c r="H178" s="95"/>
      <c r="I178" s="96"/>
      <c r="J178" s="96"/>
      <c r="K178" s="95"/>
      <c r="L178" s="86"/>
      <c r="M178" s="91"/>
      <c r="N178" s="91"/>
      <c r="O178" s="97"/>
      <c r="P178" s="90"/>
      <c r="Q178" s="90"/>
      <c r="R178" s="99"/>
      <c r="S178" s="99"/>
      <c r="T178" s="99"/>
      <c r="U178" s="99"/>
      <c r="V178" s="89"/>
      <c r="W178" s="89"/>
      <c r="X178" s="89"/>
      <c r="Y178" s="89"/>
      <c r="Z178" s="48"/>
      <c r="AA178" s="80"/>
      <c r="AB178" s="80"/>
      <c r="AC178" s="92"/>
      <c r="AD178" s="102" t="s">
        <v>2754</v>
      </c>
      <c r="AE178" s="102">
        <v>44007.092789351853</v>
      </c>
      <c r="AF178" s="102">
        <v>0</v>
      </c>
      <c r="AG178" s="102">
        <v>1</v>
      </c>
      <c r="AH178" s="102">
        <v>120</v>
      </c>
      <c r="AI178" s="102">
        <v>0</v>
      </c>
      <c r="AJ178" s="102" t="b">
        <v>0</v>
      </c>
      <c r="AK178" s="102" t="b">
        <v>0</v>
      </c>
      <c r="AL178" s="102" t="b">
        <v>0</v>
      </c>
      <c r="AM178" s="102" t="b">
        <v>0</v>
      </c>
      <c r="AN178" s="102" t="b">
        <v>1</v>
      </c>
      <c r="AO178" s="102" t="b">
        <v>0</v>
      </c>
      <c r="AP178" s="102" t="s">
        <v>13289</v>
      </c>
      <c r="AQ178" s="102" t="b">
        <v>0</v>
      </c>
      <c r="AR178" s="102" t="b">
        <v>0</v>
      </c>
      <c r="AS178" s="102" t="b">
        <v>0</v>
      </c>
      <c r="AT178" s="101" t="s">
        <v>13290</v>
      </c>
      <c r="AU178" s="102" t="b">
        <v>0</v>
      </c>
      <c r="AV178" s="102" t="b">
        <v>0</v>
      </c>
      <c r="AW178" s="102" t="b">
        <v>1</v>
      </c>
      <c r="AX178" s="102" t="b">
        <v>1</v>
      </c>
      <c r="AY178" s="102" t="s">
        <v>12806</v>
      </c>
      <c r="AZ178" s="101" t="s">
        <v>13291</v>
      </c>
    </row>
    <row r="179" spans="1:52" x14ac:dyDescent="0.3">
      <c r="A179" s="98" t="s">
        <v>351</v>
      </c>
      <c r="B179" s="94"/>
      <c r="C179" s="94"/>
      <c r="D179" s="93"/>
      <c r="E179" s="77"/>
      <c r="F179" s="94"/>
      <c r="G179" s="94"/>
      <c r="H179" s="95"/>
      <c r="I179" s="96"/>
      <c r="J179" s="96"/>
      <c r="K179" s="95"/>
      <c r="L179" s="86"/>
      <c r="M179" s="91"/>
      <c r="N179" s="91"/>
      <c r="O179" s="97"/>
      <c r="P179" s="90"/>
      <c r="Q179" s="90"/>
      <c r="R179" s="99"/>
      <c r="S179" s="99"/>
      <c r="T179" s="99"/>
      <c r="U179" s="99"/>
      <c r="V179" s="89"/>
      <c r="W179" s="89"/>
      <c r="X179" s="89"/>
      <c r="Y179" s="89"/>
      <c r="Z179" s="48"/>
      <c r="AA179" s="80"/>
      <c r="AB179" s="80"/>
      <c r="AC179" s="92"/>
      <c r="AD179" s="102" t="s">
        <v>2764</v>
      </c>
      <c r="AE179" s="102">
        <v>44417.898310185185</v>
      </c>
      <c r="AF179" s="102">
        <v>0</v>
      </c>
      <c r="AG179" s="102">
        <v>1</v>
      </c>
      <c r="AH179" s="102">
        <v>0</v>
      </c>
      <c r="AI179" s="102">
        <v>0</v>
      </c>
      <c r="AJ179" s="102" t="b">
        <v>0</v>
      </c>
      <c r="AK179" s="102" t="b">
        <v>0</v>
      </c>
      <c r="AL179" s="102" t="b">
        <v>0</v>
      </c>
      <c r="AM179" s="102" t="b">
        <v>0</v>
      </c>
      <c r="AN179" s="102" t="b">
        <v>1</v>
      </c>
      <c r="AO179" s="102" t="b">
        <v>0</v>
      </c>
      <c r="AP179" s="102" t="s">
        <v>13292</v>
      </c>
      <c r="AQ179" s="102" t="b">
        <v>0</v>
      </c>
      <c r="AR179" s="102" t="b">
        <v>0</v>
      </c>
      <c r="AS179" s="102" t="b">
        <v>0</v>
      </c>
      <c r="AT179" s="101" t="s">
        <v>12916</v>
      </c>
      <c r="AU179" s="102" t="b">
        <v>0</v>
      </c>
      <c r="AV179" s="102" t="b">
        <v>0</v>
      </c>
      <c r="AW179" s="102" t="b">
        <v>1</v>
      </c>
      <c r="AX179" s="102" t="b">
        <v>1</v>
      </c>
      <c r="AY179" s="102" t="s">
        <v>12806</v>
      </c>
      <c r="AZ179" s="101" t="s">
        <v>13293</v>
      </c>
    </row>
    <row r="180" spans="1:52" x14ac:dyDescent="0.3">
      <c r="A180" s="98" t="s">
        <v>352</v>
      </c>
      <c r="B180" s="94"/>
      <c r="C180" s="94"/>
      <c r="D180" s="93"/>
      <c r="E180" s="77"/>
      <c r="F180" s="94"/>
      <c r="G180" s="94"/>
      <c r="H180" s="95"/>
      <c r="I180" s="96"/>
      <c r="J180" s="96"/>
      <c r="K180" s="95"/>
      <c r="L180" s="86"/>
      <c r="M180" s="91"/>
      <c r="N180" s="91"/>
      <c r="O180" s="97"/>
      <c r="P180" s="90"/>
      <c r="Q180" s="90"/>
      <c r="R180" s="99"/>
      <c r="S180" s="99"/>
      <c r="T180" s="99"/>
      <c r="U180" s="99"/>
      <c r="V180" s="89"/>
      <c r="W180" s="89"/>
      <c r="X180" s="89"/>
      <c r="Y180" s="89"/>
      <c r="Z180" s="48"/>
      <c r="AA180" s="80"/>
      <c r="AB180" s="80"/>
      <c r="AC180" s="92"/>
      <c r="AD180" s="102" t="s">
        <v>352</v>
      </c>
      <c r="AE180" s="102">
        <v>44149.873645833337</v>
      </c>
      <c r="AF180" s="102">
        <v>0</v>
      </c>
      <c r="AG180" s="102">
        <v>49</v>
      </c>
      <c r="AH180" s="102">
        <v>8625</v>
      </c>
      <c r="AI180" s="102">
        <v>0</v>
      </c>
      <c r="AJ180" s="102" t="b">
        <v>0</v>
      </c>
      <c r="AK180" s="102" t="b">
        <v>0</v>
      </c>
      <c r="AL180" s="102" t="b">
        <v>0</v>
      </c>
      <c r="AM180" s="102" t="b">
        <v>0</v>
      </c>
      <c r="AN180" s="102" t="b">
        <v>1</v>
      </c>
      <c r="AO180" s="102" t="b">
        <v>0</v>
      </c>
      <c r="AP180" s="102" t="s">
        <v>13294</v>
      </c>
      <c r="AQ180" s="102" t="b">
        <v>0</v>
      </c>
      <c r="AR180" s="102" t="b">
        <v>0</v>
      </c>
      <c r="AS180" s="102" t="b">
        <v>0</v>
      </c>
      <c r="AT180" s="101" t="s">
        <v>12836</v>
      </c>
      <c r="AU180" s="102" t="b">
        <v>0</v>
      </c>
      <c r="AV180" s="102" t="b">
        <v>0</v>
      </c>
      <c r="AW180" s="102" t="b">
        <v>1</v>
      </c>
      <c r="AX180" s="102" t="b">
        <v>1</v>
      </c>
      <c r="AY180" s="102" t="s">
        <v>12806</v>
      </c>
      <c r="AZ180" s="101" t="s">
        <v>13295</v>
      </c>
    </row>
    <row r="181" spans="1:52" x14ac:dyDescent="0.3">
      <c r="A181" s="98" t="s">
        <v>353</v>
      </c>
      <c r="B181" s="94"/>
      <c r="C181" s="94"/>
      <c r="D181" s="93"/>
      <c r="E181" s="77"/>
      <c r="F181" s="94"/>
      <c r="G181" s="94"/>
      <c r="H181" s="95"/>
      <c r="I181" s="96"/>
      <c r="J181" s="96"/>
      <c r="K181" s="95"/>
      <c r="L181" s="86"/>
      <c r="M181" s="91"/>
      <c r="N181" s="91"/>
      <c r="O181" s="97"/>
      <c r="P181" s="90"/>
      <c r="Q181" s="90"/>
      <c r="R181" s="99"/>
      <c r="S181" s="99"/>
      <c r="T181" s="99"/>
      <c r="U181" s="99"/>
      <c r="V181" s="89"/>
      <c r="W181" s="89"/>
      <c r="X181" s="89"/>
      <c r="Y181" s="89"/>
      <c r="Z181" s="48"/>
      <c r="AA181" s="80"/>
      <c r="AB181" s="80"/>
      <c r="AC181" s="92"/>
      <c r="AD181" s="102" t="s">
        <v>2772</v>
      </c>
      <c r="AE181" s="102">
        <v>42024.789363425924</v>
      </c>
      <c r="AF181" s="102">
        <v>0</v>
      </c>
      <c r="AG181" s="102">
        <v>1197</v>
      </c>
      <c r="AH181" s="102">
        <v>367</v>
      </c>
      <c r="AI181" s="102">
        <v>0</v>
      </c>
      <c r="AJ181" s="102" t="b">
        <v>0</v>
      </c>
      <c r="AK181" s="102" t="b">
        <v>0</v>
      </c>
      <c r="AL181" s="102" t="b">
        <v>0</v>
      </c>
      <c r="AM181" s="102" t="b">
        <v>0</v>
      </c>
      <c r="AN181" s="102" t="b">
        <v>1</v>
      </c>
      <c r="AO181" s="102" t="b">
        <v>0</v>
      </c>
      <c r="AP181" s="102" t="s">
        <v>13296</v>
      </c>
      <c r="AQ181" s="102" t="b">
        <v>0</v>
      </c>
      <c r="AR181" s="102" t="b">
        <v>0</v>
      </c>
      <c r="AS181" s="102" t="b">
        <v>0</v>
      </c>
      <c r="AT181" s="101" t="s">
        <v>13297</v>
      </c>
      <c r="AU181" s="102" t="b">
        <v>0</v>
      </c>
      <c r="AV181" s="102" t="b">
        <v>0</v>
      </c>
      <c r="AW181" s="102" t="b">
        <v>1</v>
      </c>
      <c r="AX181" s="102" t="b">
        <v>1</v>
      </c>
      <c r="AY181" s="102" t="s">
        <v>12806</v>
      </c>
      <c r="AZ181" s="101" t="s">
        <v>13298</v>
      </c>
    </row>
    <row r="182" spans="1:52" x14ac:dyDescent="0.3">
      <c r="A182" s="98" t="s">
        <v>354</v>
      </c>
      <c r="B182" s="94"/>
      <c r="C182" s="94"/>
      <c r="D182" s="93"/>
      <c r="E182" s="77"/>
      <c r="F182" s="94"/>
      <c r="G182" s="94"/>
      <c r="H182" s="95"/>
      <c r="I182" s="96"/>
      <c r="J182" s="96"/>
      <c r="K182" s="95"/>
      <c r="L182" s="86"/>
      <c r="M182" s="91"/>
      <c r="N182" s="91"/>
      <c r="O182" s="97"/>
      <c r="P182" s="90"/>
      <c r="Q182" s="90"/>
      <c r="R182" s="99"/>
      <c r="S182" s="99"/>
      <c r="T182" s="99"/>
      <c r="U182" s="99"/>
      <c r="V182" s="89"/>
      <c r="W182" s="89"/>
      <c r="X182" s="89"/>
      <c r="Y182" s="89"/>
      <c r="Z182" s="48"/>
      <c r="AA182" s="80"/>
      <c r="AB182" s="80"/>
      <c r="AC182" s="92"/>
      <c r="AD182" s="102" t="s">
        <v>354</v>
      </c>
      <c r="AE182" s="102">
        <v>41397.717812499999</v>
      </c>
      <c r="AF182" s="102">
        <v>0</v>
      </c>
      <c r="AG182" s="102">
        <v>8396</v>
      </c>
      <c r="AH182" s="102">
        <v>1455</v>
      </c>
      <c r="AI182" s="102">
        <v>0</v>
      </c>
      <c r="AJ182" s="102" t="b">
        <v>0</v>
      </c>
      <c r="AK182" s="102" t="b">
        <v>0</v>
      </c>
      <c r="AL182" s="102" t="b">
        <v>0</v>
      </c>
      <c r="AM182" s="102" t="b">
        <v>0</v>
      </c>
      <c r="AN182" s="102" t="b">
        <v>1</v>
      </c>
      <c r="AO182" s="102" t="b">
        <v>0</v>
      </c>
      <c r="AP182" s="102" t="s">
        <v>13299</v>
      </c>
      <c r="AQ182" s="102" t="b">
        <v>0</v>
      </c>
      <c r="AR182" s="102" t="b">
        <v>0</v>
      </c>
      <c r="AS182" s="102" t="b">
        <v>0</v>
      </c>
      <c r="AT182" s="101" t="s">
        <v>13300</v>
      </c>
      <c r="AU182" s="102" t="b">
        <v>0</v>
      </c>
      <c r="AV182" s="102" t="b">
        <v>0</v>
      </c>
      <c r="AW182" s="102" t="b">
        <v>1</v>
      </c>
      <c r="AX182" s="102" t="b">
        <v>1</v>
      </c>
      <c r="AY182" s="102" t="s">
        <v>12806</v>
      </c>
      <c r="AZ182" s="101" t="s">
        <v>13301</v>
      </c>
    </row>
    <row r="183" spans="1:52" x14ac:dyDescent="0.3">
      <c r="A183" s="98" t="s">
        <v>355</v>
      </c>
      <c r="B183" s="94"/>
      <c r="C183" s="94"/>
      <c r="D183" s="93"/>
      <c r="E183" s="77"/>
      <c r="F183" s="94"/>
      <c r="G183" s="94"/>
      <c r="H183" s="95"/>
      <c r="I183" s="96"/>
      <c r="J183" s="96"/>
      <c r="K183" s="95"/>
      <c r="L183" s="86"/>
      <c r="M183" s="91"/>
      <c r="N183" s="91"/>
      <c r="O183" s="97"/>
      <c r="P183" s="90"/>
      <c r="Q183" s="90"/>
      <c r="R183" s="99"/>
      <c r="S183" s="99"/>
      <c r="T183" s="99"/>
      <c r="U183" s="99"/>
      <c r="V183" s="89"/>
      <c r="W183" s="89"/>
      <c r="X183" s="89"/>
      <c r="Y183" s="89"/>
      <c r="Z183" s="48"/>
      <c r="AA183" s="80"/>
      <c r="AB183" s="80"/>
      <c r="AC183" s="92"/>
      <c r="AD183" s="102" t="s">
        <v>2781</v>
      </c>
      <c r="AE183" s="102">
        <v>43726.079108796293</v>
      </c>
      <c r="AF183" s="102">
        <v>0</v>
      </c>
      <c r="AG183" s="102">
        <v>13916</v>
      </c>
      <c r="AH183" s="102">
        <v>2299</v>
      </c>
      <c r="AI183" s="102">
        <v>0</v>
      </c>
      <c r="AJ183" s="102" t="b">
        <v>0</v>
      </c>
      <c r="AK183" s="102" t="b">
        <v>0</v>
      </c>
      <c r="AL183" s="102" t="b">
        <v>0</v>
      </c>
      <c r="AM183" s="102" t="b">
        <v>0</v>
      </c>
      <c r="AN183" s="102" t="b">
        <v>1</v>
      </c>
      <c r="AO183" s="102" t="b">
        <v>0</v>
      </c>
      <c r="AP183" s="102" t="s">
        <v>13302</v>
      </c>
      <c r="AQ183" s="102" t="b">
        <v>0</v>
      </c>
      <c r="AR183" s="102" t="b">
        <v>0</v>
      </c>
      <c r="AS183" s="102" t="b">
        <v>1</v>
      </c>
      <c r="AT183" s="101" t="s">
        <v>13303</v>
      </c>
      <c r="AU183" s="102" t="b">
        <v>0</v>
      </c>
      <c r="AV183" s="102" t="b">
        <v>0</v>
      </c>
      <c r="AW183" s="102" t="b">
        <v>1</v>
      </c>
      <c r="AX183" s="102" t="b">
        <v>1</v>
      </c>
      <c r="AY183" s="102" t="s">
        <v>12806</v>
      </c>
      <c r="AZ183" s="101" t="s">
        <v>13304</v>
      </c>
    </row>
    <row r="184" spans="1:52" x14ac:dyDescent="0.3">
      <c r="A184" s="98" t="s">
        <v>356</v>
      </c>
      <c r="B184" s="94"/>
      <c r="C184" s="94"/>
      <c r="D184" s="93"/>
      <c r="E184" s="77"/>
      <c r="F184" s="94"/>
      <c r="G184" s="94"/>
      <c r="H184" s="95"/>
      <c r="I184" s="96"/>
      <c r="J184" s="96"/>
      <c r="K184" s="95"/>
      <c r="L184" s="86"/>
      <c r="M184" s="91"/>
      <c r="N184" s="91"/>
      <c r="O184" s="97"/>
      <c r="P184" s="90"/>
      <c r="Q184" s="90"/>
      <c r="R184" s="99"/>
      <c r="S184" s="99"/>
      <c r="T184" s="99"/>
      <c r="U184" s="99"/>
      <c r="V184" s="89"/>
      <c r="W184" s="89"/>
      <c r="X184" s="89"/>
      <c r="Y184" s="89"/>
      <c r="Z184" s="48"/>
      <c r="AA184" s="80"/>
      <c r="AB184" s="80"/>
      <c r="AC184" s="92"/>
      <c r="AD184" s="102" t="s">
        <v>2794</v>
      </c>
      <c r="AE184" s="102">
        <v>43679.320115740738</v>
      </c>
      <c r="AF184" s="102">
        <v>0</v>
      </c>
      <c r="AG184" s="102">
        <v>5103</v>
      </c>
      <c r="AH184" s="102">
        <v>6344</v>
      </c>
      <c r="AI184" s="102">
        <v>0</v>
      </c>
      <c r="AJ184" s="102" t="b">
        <v>0</v>
      </c>
      <c r="AK184" s="102" t="b">
        <v>0</v>
      </c>
      <c r="AL184" s="102" t="b">
        <v>0</v>
      </c>
      <c r="AM184" s="102" t="b">
        <v>0</v>
      </c>
      <c r="AN184" s="102" t="b">
        <v>1</v>
      </c>
      <c r="AO184" s="102" t="b">
        <v>0</v>
      </c>
      <c r="AP184" s="102" t="s">
        <v>13305</v>
      </c>
      <c r="AQ184" s="102" t="b">
        <v>0</v>
      </c>
      <c r="AR184" s="102" t="b">
        <v>0</v>
      </c>
      <c r="AS184" s="102" t="b">
        <v>0</v>
      </c>
      <c r="AT184" s="101" t="s">
        <v>13306</v>
      </c>
      <c r="AU184" s="102" t="b">
        <v>0</v>
      </c>
      <c r="AV184" s="102" t="b">
        <v>0</v>
      </c>
      <c r="AW184" s="102" t="b">
        <v>1</v>
      </c>
      <c r="AX184" s="102" t="b">
        <v>1</v>
      </c>
      <c r="AY184" s="102" t="s">
        <v>12806</v>
      </c>
      <c r="AZ184" s="101" t="s">
        <v>13307</v>
      </c>
    </row>
    <row r="185" spans="1:52" x14ac:dyDescent="0.3">
      <c r="A185" s="98" t="s">
        <v>357</v>
      </c>
      <c r="B185" s="94"/>
      <c r="C185" s="94"/>
      <c r="D185" s="93"/>
      <c r="E185" s="77"/>
      <c r="F185" s="94"/>
      <c r="G185" s="94"/>
      <c r="H185" s="95"/>
      <c r="I185" s="96"/>
      <c r="J185" s="96"/>
      <c r="K185" s="95"/>
      <c r="L185" s="86"/>
      <c r="M185" s="91"/>
      <c r="N185" s="91"/>
      <c r="O185" s="97"/>
      <c r="P185" s="90"/>
      <c r="Q185" s="90"/>
      <c r="R185" s="99"/>
      <c r="S185" s="99"/>
      <c r="T185" s="99"/>
      <c r="U185" s="99"/>
      <c r="V185" s="89"/>
      <c r="W185" s="89"/>
      <c r="X185" s="89"/>
      <c r="Y185" s="89"/>
      <c r="Z185" s="48"/>
      <c r="AA185" s="80"/>
      <c r="AB185" s="80"/>
      <c r="AC185" s="92"/>
      <c r="AD185" s="102" t="s">
        <v>2806</v>
      </c>
      <c r="AE185" s="102">
        <v>44596.812893518516</v>
      </c>
      <c r="AF185" s="102">
        <v>0</v>
      </c>
      <c r="AG185" s="102">
        <v>1484</v>
      </c>
      <c r="AH185" s="102">
        <v>14411</v>
      </c>
      <c r="AI185" s="102">
        <v>0</v>
      </c>
      <c r="AJ185" s="102" t="b">
        <v>0</v>
      </c>
      <c r="AK185" s="102" t="b">
        <v>0</v>
      </c>
      <c r="AL185" s="102" t="b">
        <v>0</v>
      </c>
      <c r="AM185" s="102" t="b">
        <v>0</v>
      </c>
      <c r="AN185" s="102" t="b">
        <v>1</v>
      </c>
      <c r="AO185" s="102" t="b">
        <v>0</v>
      </c>
      <c r="AP185" s="102" t="s">
        <v>13308</v>
      </c>
      <c r="AQ185" s="102" t="b">
        <v>0</v>
      </c>
      <c r="AR185" s="102" t="b">
        <v>0</v>
      </c>
      <c r="AS185" s="102" t="b">
        <v>0</v>
      </c>
      <c r="AT185" s="101" t="s">
        <v>13309</v>
      </c>
      <c r="AU185" s="102" t="b">
        <v>0</v>
      </c>
      <c r="AV185" s="102" t="b">
        <v>0</v>
      </c>
      <c r="AW185" s="102" t="b">
        <v>1</v>
      </c>
      <c r="AX185" s="102" t="b">
        <v>1</v>
      </c>
      <c r="AY185" s="102" t="s">
        <v>12806</v>
      </c>
      <c r="AZ185" s="101" t="s">
        <v>13310</v>
      </c>
    </row>
    <row r="186" spans="1:52" x14ac:dyDescent="0.3">
      <c r="A186" s="98" t="s">
        <v>358</v>
      </c>
      <c r="B186" s="94"/>
      <c r="C186" s="94"/>
      <c r="D186" s="93"/>
      <c r="E186" s="77"/>
      <c r="F186" s="94"/>
      <c r="G186" s="94"/>
      <c r="H186" s="95"/>
      <c r="I186" s="96"/>
      <c r="J186" s="96"/>
      <c r="K186" s="95"/>
      <c r="L186" s="86"/>
      <c r="M186" s="91"/>
      <c r="N186" s="91"/>
      <c r="O186" s="97"/>
      <c r="P186" s="90"/>
      <c r="Q186" s="90"/>
      <c r="R186" s="99"/>
      <c r="S186" s="99"/>
      <c r="T186" s="99"/>
      <c r="U186" s="99"/>
      <c r="V186" s="89"/>
      <c r="W186" s="89"/>
      <c r="X186" s="89"/>
      <c r="Y186" s="89"/>
      <c r="Z186" s="48"/>
      <c r="AA186" s="80"/>
      <c r="AB186" s="80"/>
      <c r="AC186" s="92"/>
      <c r="AD186" s="102" t="s">
        <v>2811</v>
      </c>
      <c r="AE186" s="102">
        <v>44622.591886574075</v>
      </c>
      <c r="AF186" s="102">
        <v>0</v>
      </c>
      <c r="AG186" s="102">
        <v>306</v>
      </c>
      <c r="AH186" s="102">
        <v>278</v>
      </c>
      <c r="AI186" s="102">
        <v>0</v>
      </c>
      <c r="AJ186" s="102" t="b">
        <v>0</v>
      </c>
      <c r="AK186" s="102" t="b">
        <v>0</v>
      </c>
      <c r="AL186" s="102" t="b">
        <v>0</v>
      </c>
      <c r="AM186" s="102" t="b">
        <v>0</v>
      </c>
      <c r="AN186" s="102" t="b">
        <v>1</v>
      </c>
      <c r="AO186" s="102" t="b">
        <v>0</v>
      </c>
      <c r="AP186" s="102" t="s">
        <v>13311</v>
      </c>
      <c r="AQ186" s="102" t="b">
        <v>0</v>
      </c>
      <c r="AR186" s="102" t="b">
        <v>0</v>
      </c>
      <c r="AS186" s="102" t="b">
        <v>0</v>
      </c>
      <c r="AT186" s="101" t="s">
        <v>13312</v>
      </c>
      <c r="AU186" s="102" t="b">
        <v>0</v>
      </c>
      <c r="AV186" s="102" t="b">
        <v>0</v>
      </c>
      <c r="AW186" s="102" t="b">
        <v>1</v>
      </c>
      <c r="AX186" s="102" t="b">
        <v>1</v>
      </c>
      <c r="AY186" s="102" t="s">
        <v>12806</v>
      </c>
      <c r="AZ186" s="101" t="s">
        <v>13313</v>
      </c>
    </row>
    <row r="187" spans="1:52" x14ac:dyDescent="0.3">
      <c r="A187" s="98" t="s">
        <v>359</v>
      </c>
      <c r="B187" s="94"/>
      <c r="C187" s="94"/>
      <c r="D187" s="93"/>
      <c r="E187" s="77"/>
      <c r="F187" s="94"/>
      <c r="G187" s="94"/>
      <c r="H187" s="95"/>
      <c r="I187" s="96"/>
      <c r="J187" s="96"/>
      <c r="K187" s="95"/>
      <c r="L187" s="86"/>
      <c r="M187" s="91"/>
      <c r="N187" s="91"/>
      <c r="O187" s="97"/>
      <c r="P187" s="90"/>
      <c r="Q187" s="90"/>
      <c r="R187" s="99"/>
      <c r="S187" s="99"/>
      <c r="T187" s="99"/>
      <c r="U187" s="99"/>
      <c r="V187" s="89"/>
      <c r="W187" s="89"/>
      <c r="X187" s="89"/>
      <c r="Y187" s="89"/>
      <c r="Z187" s="48"/>
      <c r="AA187" s="80"/>
      <c r="AB187" s="80"/>
      <c r="AC187" s="92"/>
      <c r="AD187" s="102" t="s">
        <v>2816</v>
      </c>
      <c r="AE187" s="102">
        <v>44551.609432870369</v>
      </c>
      <c r="AF187" s="102">
        <v>0</v>
      </c>
      <c r="AG187" s="102">
        <v>1</v>
      </c>
      <c r="AH187" s="102">
        <v>562</v>
      </c>
      <c r="AI187" s="102">
        <v>0</v>
      </c>
      <c r="AJ187" s="102" t="b">
        <v>0</v>
      </c>
      <c r="AK187" s="102" t="b">
        <v>0</v>
      </c>
      <c r="AL187" s="102" t="b">
        <v>0</v>
      </c>
      <c r="AM187" s="102" t="b">
        <v>0</v>
      </c>
      <c r="AN187" s="102" t="b">
        <v>1</v>
      </c>
      <c r="AO187" s="102" t="b">
        <v>0</v>
      </c>
      <c r="AP187" s="102" t="s">
        <v>13314</v>
      </c>
      <c r="AQ187" s="102" t="b">
        <v>0</v>
      </c>
      <c r="AR187" s="102" t="b">
        <v>0</v>
      </c>
      <c r="AS187" s="102" t="b">
        <v>0</v>
      </c>
      <c r="AT187" s="101" t="s">
        <v>12815</v>
      </c>
      <c r="AU187" s="102" t="b">
        <v>0</v>
      </c>
      <c r="AV187" s="102" t="b">
        <v>0</v>
      </c>
      <c r="AW187" s="102" t="b">
        <v>1</v>
      </c>
      <c r="AX187" s="102" t="b">
        <v>0</v>
      </c>
      <c r="AY187" s="102" t="s">
        <v>12806</v>
      </c>
      <c r="AZ187" s="101" t="s">
        <v>13315</v>
      </c>
    </row>
    <row r="188" spans="1:52" x14ac:dyDescent="0.3">
      <c r="A188" s="98" t="s">
        <v>360</v>
      </c>
      <c r="B188" s="94"/>
      <c r="C188" s="94"/>
      <c r="D188" s="93"/>
      <c r="E188" s="77"/>
      <c r="F188" s="94"/>
      <c r="G188" s="94"/>
      <c r="H188" s="95"/>
      <c r="I188" s="96"/>
      <c r="J188" s="96"/>
      <c r="K188" s="95"/>
      <c r="L188" s="86"/>
      <c r="M188" s="91"/>
      <c r="N188" s="91"/>
      <c r="O188" s="97"/>
      <c r="P188" s="90"/>
      <c r="Q188" s="90"/>
      <c r="R188" s="99"/>
      <c r="S188" s="99"/>
      <c r="T188" s="99"/>
      <c r="U188" s="99"/>
      <c r="V188" s="89"/>
      <c r="W188" s="89"/>
      <c r="X188" s="89"/>
      <c r="Y188" s="89"/>
      <c r="Z188" s="48"/>
      <c r="AA188" s="80"/>
      <c r="AB188" s="80"/>
      <c r="AC188" s="92"/>
      <c r="AD188" s="102" t="s">
        <v>2821</v>
      </c>
      <c r="AE188" s="102">
        <v>44026.970833333333</v>
      </c>
      <c r="AF188" s="102">
        <v>0</v>
      </c>
      <c r="AG188" s="102">
        <v>1</v>
      </c>
      <c r="AH188" s="102">
        <v>17</v>
      </c>
      <c r="AI188" s="102">
        <v>0</v>
      </c>
      <c r="AJ188" s="102" t="b">
        <v>0</v>
      </c>
      <c r="AK188" s="102" t="b">
        <v>0</v>
      </c>
      <c r="AL188" s="102" t="b">
        <v>0</v>
      </c>
      <c r="AM188" s="102" t="b">
        <v>0</v>
      </c>
      <c r="AN188" s="102" t="b">
        <v>1</v>
      </c>
      <c r="AO188" s="102" t="b">
        <v>0</v>
      </c>
      <c r="AP188" s="102" t="s">
        <v>13316</v>
      </c>
      <c r="AQ188" s="102" t="b">
        <v>0</v>
      </c>
      <c r="AR188" s="102" t="b">
        <v>0</v>
      </c>
      <c r="AS188" s="102" t="b">
        <v>0</v>
      </c>
      <c r="AT188" s="101" t="s">
        <v>13317</v>
      </c>
      <c r="AU188" s="102" t="b">
        <v>0</v>
      </c>
      <c r="AV188" s="102" t="b">
        <v>0</v>
      </c>
      <c r="AW188" s="102" t="b">
        <v>1</v>
      </c>
      <c r="AX188" s="102" t="b">
        <v>1</v>
      </c>
      <c r="AY188" s="102" t="s">
        <v>12806</v>
      </c>
      <c r="AZ188" s="101" t="s">
        <v>13318</v>
      </c>
    </row>
    <row r="189" spans="1:52" x14ac:dyDescent="0.3">
      <c r="A189" s="98" t="s">
        <v>361</v>
      </c>
      <c r="B189" s="94"/>
      <c r="C189" s="94"/>
      <c r="D189" s="93"/>
      <c r="E189" s="77"/>
      <c r="F189" s="94"/>
      <c r="G189" s="94"/>
      <c r="H189" s="95"/>
      <c r="I189" s="96"/>
      <c r="J189" s="96"/>
      <c r="K189" s="95"/>
      <c r="L189" s="86"/>
      <c r="M189" s="91"/>
      <c r="N189" s="91"/>
      <c r="O189" s="97"/>
      <c r="P189" s="90"/>
      <c r="Q189" s="90"/>
      <c r="R189" s="99"/>
      <c r="S189" s="99"/>
      <c r="T189" s="99"/>
      <c r="U189" s="99"/>
      <c r="V189" s="89"/>
      <c r="W189" s="89"/>
      <c r="X189" s="89"/>
      <c r="Y189" s="89"/>
      <c r="Z189" s="48"/>
      <c r="AA189" s="80"/>
      <c r="AB189" s="80"/>
      <c r="AC189" s="92"/>
      <c r="AD189" s="102" t="s">
        <v>2834</v>
      </c>
      <c r="AE189" s="102">
        <v>42559.052662037036</v>
      </c>
      <c r="AF189" s="102">
        <v>0</v>
      </c>
      <c r="AG189" s="102">
        <v>25914</v>
      </c>
      <c r="AH189" s="102">
        <v>49961</v>
      </c>
      <c r="AI189" s="102">
        <v>0</v>
      </c>
      <c r="AJ189" s="102" t="b">
        <v>0</v>
      </c>
      <c r="AK189" s="102" t="b">
        <v>0</v>
      </c>
      <c r="AL189" s="102" t="b">
        <v>0</v>
      </c>
      <c r="AM189" s="102" t="b">
        <v>0</v>
      </c>
      <c r="AN189" s="102" t="b">
        <v>1</v>
      </c>
      <c r="AO189" s="102" t="b">
        <v>0</v>
      </c>
      <c r="AP189" s="102" t="s">
        <v>13319</v>
      </c>
      <c r="AQ189" s="102" t="b">
        <v>0</v>
      </c>
      <c r="AR189" s="102" t="b">
        <v>0</v>
      </c>
      <c r="AS189" s="102" t="b">
        <v>1</v>
      </c>
      <c r="AT189" s="101" t="s">
        <v>13320</v>
      </c>
      <c r="AU189" s="102" t="b">
        <v>0</v>
      </c>
      <c r="AV189" s="102" t="b">
        <v>0</v>
      </c>
      <c r="AW189" s="102" t="b">
        <v>1</v>
      </c>
      <c r="AX189" s="102" t="b">
        <v>1</v>
      </c>
      <c r="AY189" s="102" t="s">
        <v>12806</v>
      </c>
      <c r="AZ189" s="101" t="s">
        <v>13321</v>
      </c>
    </row>
    <row r="190" spans="1:52" x14ac:dyDescent="0.3">
      <c r="A190" s="98" t="s">
        <v>362</v>
      </c>
      <c r="B190" s="94"/>
      <c r="C190" s="94"/>
      <c r="D190" s="93"/>
      <c r="E190" s="77"/>
      <c r="F190" s="94"/>
      <c r="G190" s="94"/>
      <c r="H190" s="95"/>
      <c r="I190" s="96"/>
      <c r="J190" s="96"/>
      <c r="K190" s="95"/>
      <c r="L190" s="86"/>
      <c r="M190" s="91"/>
      <c r="N190" s="91"/>
      <c r="O190" s="97"/>
      <c r="P190" s="90"/>
      <c r="Q190" s="90"/>
      <c r="R190" s="99"/>
      <c r="S190" s="99"/>
      <c r="T190" s="99"/>
      <c r="U190" s="99"/>
      <c r="V190" s="89"/>
      <c r="W190" s="89"/>
      <c r="X190" s="89"/>
      <c r="Y190" s="89"/>
      <c r="Z190" s="48"/>
      <c r="AA190" s="80"/>
      <c r="AB190" s="80"/>
      <c r="AC190" s="92"/>
      <c r="AD190" s="102" t="s">
        <v>2839</v>
      </c>
      <c r="AE190" s="102">
        <v>44835.898298611108</v>
      </c>
      <c r="AF190" s="102">
        <v>0</v>
      </c>
      <c r="AG190" s="102">
        <v>172</v>
      </c>
      <c r="AH190" s="102">
        <v>-36</v>
      </c>
      <c r="AI190" s="102">
        <v>0</v>
      </c>
      <c r="AJ190" s="102" t="b">
        <v>0</v>
      </c>
      <c r="AK190" s="102" t="b">
        <v>0</v>
      </c>
      <c r="AL190" s="102" t="b">
        <v>0</v>
      </c>
      <c r="AM190" s="102" t="b">
        <v>0</v>
      </c>
      <c r="AN190" s="102" t="b">
        <v>1</v>
      </c>
      <c r="AO190" s="102" t="b">
        <v>0</v>
      </c>
      <c r="AP190" s="102" t="s">
        <v>13322</v>
      </c>
      <c r="AQ190" s="102" t="b">
        <v>0</v>
      </c>
      <c r="AR190" s="102" t="b">
        <v>0</v>
      </c>
      <c r="AS190" s="102" t="b">
        <v>0</v>
      </c>
      <c r="AT190" s="101" t="s">
        <v>13323</v>
      </c>
      <c r="AU190" s="102" t="b">
        <v>0</v>
      </c>
      <c r="AV190" s="102" t="b">
        <v>0</v>
      </c>
      <c r="AW190" s="102" t="b">
        <v>1</v>
      </c>
      <c r="AX190" s="102" t="b">
        <v>1</v>
      </c>
      <c r="AY190" s="102" t="s">
        <v>12806</v>
      </c>
      <c r="AZ190" s="101" t="s">
        <v>13324</v>
      </c>
    </row>
    <row r="191" spans="1:52" x14ac:dyDescent="0.3">
      <c r="A191" s="98" t="s">
        <v>363</v>
      </c>
      <c r="B191" s="94"/>
      <c r="C191" s="94"/>
      <c r="D191" s="93"/>
      <c r="E191" s="77"/>
      <c r="F191" s="94"/>
      <c r="G191" s="94"/>
      <c r="H191" s="95"/>
      <c r="I191" s="96"/>
      <c r="J191" s="96"/>
      <c r="K191" s="95"/>
      <c r="L191" s="86"/>
      <c r="M191" s="91"/>
      <c r="N191" s="91"/>
      <c r="O191" s="97"/>
      <c r="P191" s="90"/>
      <c r="Q191" s="90"/>
      <c r="R191" s="99"/>
      <c r="S191" s="99"/>
      <c r="T191" s="99"/>
      <c r="U191" s="99"/>
      <c r="V191" s="89"/>
      <c r="W191" s="89"/>
      <c r="X191" s="89"/>
      <c r="Y191" s="89"/>
      <c r="Z191" s="48"/>
      <c r="AA191" s="80"/>
      <c r="AB191" s="80"/>
      <c r="AC191" s="92"/>
      <c r="AD191" s="102" t="s">
        <v>2844</v>
      </c>
      <c r="AE191" s="102">
        <v>44438.153564814813</v>
      </c>
      <c r="AF191" s="102">
        <v>0</v>
      </c>
      <c r="AG191" s="102">
        <v>1</v>
      </c>
      <c r="AH191" s="102">
        <v>3</v>
      </c>
      <c r="AI191" s="102">
        <v>0</v>
      </c>
      <c r="AJ191" s="102" t="b">
        <v>0</v>
      </c>
      <c r="AK191" s="102" t="b">
        <v>0</v>
      </c>
      <c r="AL191" s="102" t="b">
        <v>0</v>
      </c>
      <c r="AM191" s="102" t="b">
        <v>0</v>
      </c>
      <c r="AN191" s="102" t="b">
        <v>1</v>
      </c>
      <c r="AO191" s="102" t="b">
        <v>0</v>
      </c>
      <c r="AP191" s="102" t="s">
        <v>13325</v>
      </c>
      <c r="AQ191" s="102" t="b">
        <v>0</v>
      </c>
      <c r="AR191" s="102" t="b">
        <v>0</v>
      </c>
      <c r="AS191" s="102" t="b">
        <v>0</v>
      </c>
      <c r="AT191" s="101" t="s">
        <v>13326</v>
      </c>
      <c r="AU191" s="102" t="b">
        <v>0</v>
      </c>
      <c r="AV191" s="102" t="b">
        <v>0</v>
      </c>
      <c r="AW191" s="102" t="b">
        <v>1</v>
      </c>
      <c r="AX191" s="102" t="b">
        <v>1</v>
      </c>
      <c r="AY191" s="102" t="s">
        <v>12806</v>
      </c>
      <c r="AZ191" s="101" t="s">
        <v>13327</v>
      </c>
    </row>
    <row r="192" spans="1:52" x14ac:dyDescent="0.3">
      <c r="A192" s="98" t="s">
        <v>364</v>
      </c>
      <c r="B192" s="94"/>
      <c r="C192" s="94"/>
      <c r="D192" s="93"/>
      <c r="E192" s="77"/>
      <c r="F192" s="94"/>
      <c r="G192" s="94"/>
      <c r="H192" s="95"/>
      <c r="I192" s="96"/>
      <c r="J192" s="96"/>
      <c r="K192" s="95"/>
      <c r="L192" s="86"/>
      <c r="M192" s="91"/>
      <c r="N192" s="91"/>
      <c r="O192" s="97"/>
      <c r="P192" s="90"/>
      <c r="Q192" s="90"/>
      <c r="R192" s="99"/>
      <c r="S192" s="99"/>
      <c r="T192" s="99"/>
      <c r="U192" s="99"/>
      <c r="V192" s="89"/>
      <c r="W192" s="89"/>
      <c r="X192" s="89"/>
      <c r="Y192" s="89"/>
      <c r="Z192" s="48"/>
      <c r="AA192" s="80"/>
      <c r="AB192" s="80"/>
      <c r="AC192" s="92"/>
      <c r="AD192" s="102" t="s">
        <v>2849</v>
      </c>
      <c r="AE192" s="102">
        <v>44118.547627314816</v>
      </c>
      <c r="AF192" s="102">
        <v>0</v>
      </c>
      <c r="AG192" s="102">
        <v>9</v>
      </c>
      <c r="AH192" s="102">
        <v>79</v>
      </c>
      <c r="AI192" s="102">
        <v>0</v>
      </c>
      <c r="AJ192" s="102" t="b">
        <v>0</v>
      </c>
      <c r="AK192" s="102" t="b">
        <v>0</v>
      </c>
      <c r="AL192" s="102" t="b">
        <v>0</v>
      </c>
      <c r="AM192" s="102" t="b">
        <v>0</v>
      </c>
      <c r="AN192" s="102" t="b">
        <v>1</v>
      </c>
      <c r="AO192" s="102" t="b">
        <v>0</v>
      </c>
      <c r="AP192" s="102" t="s">
        <v>13328</v>
      </c>
      <c r="AQ192" s="102" t="b">
        <v>0</v>
      </c>
      <c r="AR192" s="102" t="b">
        <v>0</v>
      </c>
      <c r="AS192" s="102" t="b">
        <v>0</v>
      </c>
      <c r="AT192" s="101" t="s">
        <v>13329</v>
      </c>
      <c r="AU192" s="102" t="b">
        <v>0</v>
      </c>
      <c r="AV192" s="102" t="b">
        <v>0</v>
      </c>
      <c r="AW192" s="102" t="b">
        <v>1</v>
      </c>
      <c r="AX192" s="102" t="b">
        <v>1</v>
      </c>
      <c r="AY192" s="102" t="s">
        <v>12806</v>
      </c>
      <c r="AZ192" s="101" t="s">
        <v>13330</v>
      </c>
    </row>
    <row r="193" spans="1:52" x14ac:dyDescent="0.3">
      <c r="A193" s="98" t="s">
        <v>365</v>
      </c>
      <c r="B193" s="94"/>
      <c r="C193" s="94"/>
      <c r="D193" s="93"/>
      <c r="E193" s="77"/>
      <c r="F193" s="94"/>
      <c r="G193" s="94"/>
      <c r="H193" s="95"/>
      <c r="I193" s="96"/>
      <c r="J193" s="96"/>
      <c r="K193" s="95"/>
      <c r="L193" s="86"/>
      <c r="M193" s="91"/>
      <c r="N193" s="91"/>
      <c r="O193" s="97"/>
      <c r="P193" s="90"/>
      <c r="Q193" s="90"/>
      <c r="R193" s="99"/>
      <c r="S193" s="99"/>
      <c r="T193" s="99"/>
      <c r="U193" s="99"/>
      <c r="V193" s="89"/>
      <c r="W193" s="89"/>
      <c r="X193" s="89"/>
      <c r="Y193" s="89"/>
      <c r="Z193" s="48"/>
      <c r="AA193" s="80"/>
      <c r="AB193" s="80"/>
      <c r="AC193" s="92"/>
      <c r="AD193" s="102" t="s">
        <v>365</v>
      </c>
      <c r="AE193" s="102">
        <v>44731.318240740744</v>
      </c>
      <c r="AF193" s="102">
        <v>0</v>
      </c>
      <c r="AG193" s="102">
        <v>215</v>
      </c>
      <c r="AH193" s="102">
        <v>210</v>
      </c>
      <c r="AI193" s="102">
        <v>0</v>
      </c>
      <c r="AJ193" s="102" t="b">
        <v>0</v>
      </c>
      <c r="AK193" s="102" t="b">
        <v>0</v>
      </c>
      <c r="AL193" s="102" t="b">
        <v>0</v>
      </c>
      <c r="AM193" s="102" t="b">
        <v>0</v>
      </c>
      <c r="AN193" s="102" t="b">
        <v>1</v>
      </c>
      <c r="AO193" s="102" t="b">
        <v>0</v>
      </c>
      <c r="AP193" s="102" t="s">
        <v>13331</v>
      </c>
      <c r="AQ193" s="102" t="b">
        <v>0</v>
      </c>
      <c r="AR193" s="102" t="b">
        <v>0</v>
      </c>
      <c r="AS193" s="102" t="b">
        <v>0</v>
      </c>
      <c r="AT193" s="101" t="s">
        <v>13332</v>
      </c>
      <c r="AU193" s="102" t="b">
        <v>0</v>
      </c>
      <c r="AV193" s="102" t="b">
        <v>0</v>
      </c>
      <c r="AW193" s="102" t="b">
        <v>1</v>
      </c>
      <c r="AX193" s="102" t="b">
        <v>0</v>
      </c>
      <c r="AY193" s="102" t="s">
        <v>12806</v>
      </c>
      <c r="AZ193" s="101" t="s">
        <v>13333</v>
      </c>
    </row>
    <row r="194" spans="1:52" x14ac:dyDescent="0.3">
      <c r="A194" s="98" t="s">
        <v>366</v>
      </c>
      <c r="B194" s="94"/>
      <c r="C194" s="94"/>
      <c r="D194" s="93"/>
      <c r="E194" s="77"/>
      <c r="F194" s="94"/>
      <c r="G194" s="94"/>
      <c r="H194" s="95"/>
      <c r="I194" s="96"/>
      <c r="J194" s="96"/>
      <c r="K194" s="95"/>
      <c r="L194" s="86"/>
      <c r="M194" s="91"/>
      <c r="N194" s="91"/>
      <c r="O194" s="97"/>
      <c r="P194" s="90"/>
      <c r="Q194" s="90"/>
      <c r="R194" s="99"/>
      <c r="S194" s="99"/>
      <c r="T194" s="99"/>
      <c r="U194" s="99"/>
      <c r="V194" s="89"/>
      <c r="W194" s="89"/>
      <c r="X194" s="89"/>
      <c r="Y194" s="89"/>
      <c r="Z194" s="48"/>
      <c r="AA194" s="80"/>
      <c r="AB194" s="80"/>
      <c r="AC194" s="92"/>
      <c r="AD194" s="102" t="s">
        <v>366</v>
      </c>
      <c r="AE194" s="102">
        <v>42819.052870370368</v>
      </c>
      <c r="AF194" s="102">
        <v>0</v>
      </c>
      <c r="AG194" s="102">
        <v>253</v>
      </c>
      <c r="AH194" s="102">
        <v>87541</v>
      </c>
      <c r="AI194" s="102">
        <v>0</v>
      </c>
      <c r="AJ194" s="102" t="b">
        <v>0</v>
      </c>
      <c r="AK194" s="102" t="b">
        <v>0</v>
      </c>
      <c r="AL194" s="102" t="b">
        <v>0</v>
      </c>
      <c r="AM194" s="102" t="b">
        <v>0</v>
      </c>
      <c r="AN194" s="102" t="b">
        <v>1</v>
      </c>
      <c r="AO194" s="102" t="b">
        <v>0</v>
      </c>
      <c r="AP194" s="102" t="s">
        <v>13334</v>
      </c>
      <c r="AQ194" s="102" t="b">
        <v>0</v>
      </c>
      <c r="AR194" s="102" t="b">
        <v>0</v>
      </c>
      <c r="AS194" s="102" t="b">
        <v>0</v>
      </c>
      <c r="AT194" s="101" t="s">
        <v>13335</v>
      </c>
      <c r="AU194" s="102" t="b">
        <v>0</v>
      </c>
      <c r="AV194" s="102" t="b">
        <v>0</v>
      </c>
      <c r="AW194" s="102" t="b">
        <v>1</v>
      </c>
      <c r="AX194" s="102" t="b">
        <v>1</v>
      </c>
      <c r="AY194" s="102" t="s">
        <v>12806</v>
      </c>
      <c r="AZ194" s="101" t="s">
        <v>13336</v>
      </c>
    </row>
    <row r="195" spans="1:52" x14ac:dyDescent="0.3">
      <c r="A195" s="98" t="s">
        <v>367</v>
      </c>
      <c r="B195" s="94"/>
      <c r="C195" s="94"/>
      <c r="D195" s="93"/>
      <c r="E195" s="77"/>
      <c r="F195" s="94"/>
      <c r="G195" s="94"/>
      <c r="H195" s="95"/>
      <c r="I195" s="96"/>
      <c r="J195" s="96"/>
      <c r="K195" s="95"/>
      <c r="L195" s="86"/>
      <c r="M195" s="91"/>
      <c r="N195" s="91"/>
      <c r="O195" s="97"/>
      <c r="P195" s="90"/>
      <c r="Q195" s="90"/>
      <c r="R195" s="99"/>
      <c r="S195" s="99"/>
      <c r="T195" s="99"/>
      <c r="U195" s="99"/>
      <c r="V195" s="89"/>
      <c r="W195" s="89"/>
      <c r="X195" s="89"/>
      <c r="Y195" s="89"/>
      <c r="Z195" s="48"/>
      <c r="AA195" s="80"/>
      <c r="AB195" s="80"/>
      <c r="AC195" s="92"/>
      <c r="AD195" s="102" t="s">
        <v>2864</v>
      </c>
      <c r="AE195" s="102">
        <v>44650.59820601852</v>
      </c>
      <c r="AF195" s="102">
        <v>0</v>
      </c>
      <c r="AG195" s="102">
        <v>1</v>
      </c>
      <c r="AH195" s="102">
        <v>285</v>
      </c>
      <c r="AI195" s="102">
        <v>0</v>
      </c>
      <c r="AJ195" s="102" t="b">
        <v>0</v>
      </c>
      <c r="AK195" s="102" t="b">
        <v>0</v>
      </c>
      <c r="AL195" s="102" t="b">
        <v>0</v>
      </c>
      <c r="AM195" s="102" t="b">
        <v>0</v>
      </c>
      <c r="AN195" s="102" t="b">
        <v>1</v>
      </c>
      <c r="AO195" s="102" t="b">
        <v>0</v>
      </c>
      <c r="AP195" s="102" t="s">
        <v>13337</v>
      </c>
      <c r="AQ195" s="102" t="b">
        <v>0</v>
      </c>
      <c r="AR195" s="102" t="b">
        <v>0</v>
      </c>
      <c r="AS195" s="102" t="b">
        <v>0</v>
      </c>
      <c r="AT195" s="101" t="s">
        <v>12821</v>
      </c>
      <c r="AU195" s="102" t="b">
        <v>0</v>
      </c>
      <c r="AV195" s="102" t="b">
        <v>0</v>
      </c>
      <c r="AW195" s="102" t="b">
        <v>1</v>
      </c>
      <c r="AX195" s="102" t="b">
        <v>1</v>
      </c>
      <c r="AY195" s="102" t="s">
        <v>12806</v>
      </c>
      <c r="AZ195" s="101" t="s">
        <v>13338</v>
      </c>
    </row>
    <row r="196" spans="1:52" x14ac:dyDescent="0.3">
      <c r="A196" s="98" t="s">
        <v>368</v>
      </c>
      <c r="B196" s="94"/>
      <c r="C196" s="94"/>
      <c r="D196" s="93"/>
      <c r="E196" s="77"/>
      <c r="F196" s="94"/>
      <c r="G196" s="94"/>
      <c r="H196" s="95"/>
      <c r="I196" s="96"/>
      <c r="J196" s="96"/>
      <c r="K196" s="95"/>
      <c r="L196" s="86"/>
      <c r="M196" s="91"/>
      <c r="N196" s="91"/>
      <c r="O196" s="97"/>
      <c r="P196" s="90"/>
      <c r="Q196" s="90"/>
      <c r="R196" s="99"/>
      <c r="S196" s="99"/>
      <c r="T196" s="99"/>
      <c r="U196" s="99"/>
      <c r="V196" s="89"/>
      <c r="W196" s="89"/>
      <c r="X196" s="89"/>
      <c r="Y196" s="89"/>
      <c r="Z196" s="48"/>
      <c r="AA196" s="80"/>
      <c r="AB196" s="80"/>
      <c r="AC196" s="92"/>
      <c r="AD196" s="102" t="s">
        <v>2912</v>
      </c>
      <c r="AE196" s="102">
        <v>44317.811620370368</v>
      </c>
      <c r="AF196" s="102">
        <v>0</v>
      </c>
      <c r="AG196" s="102">
        <v>186</v>
      </c>
      <c r="AH196" s="102">
        <v>1097</v>
      </c>
      <c r="AI196" s="102">
        <v>0</v>
      </c>
      <c r="AJ196" s="102" t="b">
        <v>0</v>
      </c>
      <c r="AK196" s="102" t="b">
        <v>0</v>
      </c>
      <c r="AL196" s="102" t="b">
        <v>0</v>
      </c>
      <c r="AM196" s="102" t="b">
        <v>0</v>
      </c>
      <c r="AN196" s="102" t="b">
        <v>1</v>
      </c>
      <c r="AO196" s="102" t="b">
        <v>0</v>
      </c>
      <c r="AP196" s="102" t="s">
        <v>13339</v>
      </c>
      <c r="AQ196" s="102" t="b">
        <v>0</v>
      </c>
      <c r="AR196" s="102" t="b">
        <v>0</v>
      </c>
      <c r="AS196" s="102" t="b">
        <v>0</v>
      </c>
      <c r="AT196" s="101" t="s">
        <v>12836</v>
      </c>
      <c r="AU196" s="102" t="b">
        <v>0</v>
      </c>
      <c r="AV196" s="102" t="b">
        <v>0</v>
      </c>
      <c r="AW196" s="102" t="b">
        <v>1</v>
      </c>
      <c r="AX196" s="102" t="b">
        <v>1</v>
      </c>
      <c r="AY196" s="102" t="s">
        <v>12806</v>
      </c>
      <c r="AZ196" s="101" t="s">
        <v>13340</v>
      </c>
    </row>
    <row r="197" spans="1:52" x14ac:dyDescent="0.3">
      <c r="A197" s="98" t="s">
        <v>369</v>
      </c>
      <c r="B197" s="94"/>
      <c r="C197" s="94"/>
      <c r="D197" s="93"/>
      <c r="E197" s="77"/>
      <c r="F197" s="94"/>
      <c r="G197" s="94"/>
      <c r="H197" s="95"/>
      <c r="I197" s="96"/>
      <c r="J197" s="96"/>
      <c r="K197" s="95"/>
      <c r="L197" s="86"/>
      <c r="M197" s="91"/>
      <c r="N197" s="91"/>
      <c r="O197" s="97"/>
      <c r="P197" s="90"/>
      <c r="Q197" s="90"/>
      <c r="R197" s="99"/>
      <c r="S197" s="99"/>
      <c r="T197" s="99"/>
      <c r="U197" s="99"/>
      <c r="V197" s="89"/>
      <c r="W197" s="89"/>
      <c r="X197" s="89"/>
      <c r="Y197" s="89"/>
      <c r="Z197" s="48"/>
      <c r="AA197" s="80"/>
      <c r="AB197" s="80"/>
      <c r="AC197" s="92"/>
      <c r="AD197" s="102" t="s">
        <v>2920</v>
      </c>
      <c r="AE197" s="102">
        <v>43451.735567129632</v>
      </c>
      <c r="AF197" s="102">
        <v>0</v>
      </c>
      <c r="AG197" s="102">
        <v>943</v>
      </c>
      <c r="AH197" s="102">
        <v>1764</v>
      </c>
      <c r="AI197" s="102">
        <v>0</v>
      </c>
      <c r="AJ197" s="102" t="b">
        <v>0</v>
      </c>
      <c r="AK197" s="102" t="b">
        <v>0</v>
      </c>
      <c r="AL197" s="102" t="b">
        <v>0</v>
      </c>
      <c r="AM197" s="102" t="b">
        <v>0</v>
      </c>
      <c r="AN197" s="102" t="b">
        <v>1</v>
      </c>
      <c r="AO197" s="102" t="b">
        <v>0</v>
      </c>
      <c r="AP197" s="102" t="s">
        <v>13341</v>
      </c>
      <c r="AQ197" s="102" t="b">
        <v>0</v>
      </c>
      <c r="AR197" s="102" t="b">
        <v>0</v>
      </c>
      <c r="AS197" s="102" t="b">
        <v>0</v>
      </c>
      <c r="AT197" s="101" t="s">
        <v>13342</v>
      </c>
      <c r="AU197" s="102" t="b">
        <v>0</v>
      </c>
      <c r="AV197" s="102" t="b">
        <v>0</v>
      </c>
      <c r="AW197" s="102" t="b">
        <v>1</v>
      </c>
      <c r="AX197" s="102" t="b">
        <v>1</v>
      </c>
      <c r="AY197" s="102" t="s">
        <v>12806</v>
      </c>
      <c r="AZ197" s="101" t="s">
        <v>13343</v>
      </c>
    </row>
    <row r="198" spans="1:52" x14ac:dyDescent="0.3">
      <c r="A198" s="98" t="s">
        <v>370</v>
      </c>
      <c r="B198" s="94"/>
      <c r="C198" s="94"/>
      <c r="D198" s="93"/>
      <c r="E198" s="77"/>
      <c r="F198" s="94"/>
      <c r="G198" s="94"/>
      <c r="H198" s="95"/>
      <c r="I198" s="96"/>
      <c r="J198" s="96"/>
      <c r="K198" s="95"/>
      <c r="L198" s="86"/>
      <c r="M198" s="91"/>
      <c r="N198" s="91"/>
      <c r="O198" s="97"/>
      <c r="P198" s="90"/>
      <c r="Q198" s="90"/>
      <c r="R198" s="99"/>
      <c r="S198" s="99"/>
      <c r="T198" s="99"/>
      <c r="U198" s="99"/>
      <c r="V198" s="89"/>
      <c r="W198" s="89"/>
      <c r="X198" s="89"/>
      <c r="Y198" s="89"/>
      <c r="Z198" s="48"/>
      <c r="AA198" s="80"/>
      <c r="AB198" s="80"/>
      <c r="AC198" s="92"/>
      <c r="AD198" s="102" t="s">
        <v>370</v>
      </c>
      <c r="AE198" s="102">
        <v>43009.801990740743</v>
      </c>
      <c r="AF198" s="102">
        <v>0</v>
      </c>
      <c r="AG198" s="102">
        <v>390</v>
      </c>
      <c r="AH198" s="102">
        <v>4075</v>
      </c>
      <c r="AI198" s="102">
        <v>0</v>
      </c>
      <c r="AJ198" s="102" t="b">
        <v>0</v>
      </c>
      <c r="AK198" s="102" t="b">
        <v>0</v>
      </c>
      <c r="AL198" s="102" t="b">
        <v>0</v>
      </c>
      <c r="AM198" s="102" t="b">
        <v>0</v>
      </c>
      <c r="AN198" s="102" t="b">
        <v>1</v>
      </c>
      <c r="AO198" s="102" t="b">
        <v>0</v>
      </c>
      <c r="AP198" s="102" t="s">
        <v>13344</v>
      </c>
      <c r="AQ198" s="102" t="b">
        <v>0</v>
      </c>
      <c r="AR198" s="102" t="b">
        <v>0</v>
      </c>
      <c r="AS198" s="102" t="b">
        <v>0</v>
      </c>
      <c r="AT198" s="101" t="s">
        <v>13345</v>
      </c>
      <c r="AU198" s="102" t="b">
        <v>0</v>
      </c>
      <c r="AV198" s="102" t="b">
        <v>0</v>
      </c>
      <c r="AW198" s="102" t="b">
        <v>1</v>
      </c>
      <c r="AX198" s="102" t="b">
        <v>1</v>
      </c>
      <c r="AY198" s="102" t="s">
        <v>12806</v>
      </c>
      <c r="AZ198" s="101" t="s">
        <v>13346</v>
      </c>
    </row>
    <row r="199" spans="1:52" x14ac:dyDescent="0.3">
      <c r="A199" s="98" t="s">
        <v>371</v>
      </c>
      <c r="B199" s="94"/>
      <c r="C199" s="94"/>
      <c r="D199" s="93"/>
      <c r="E199" s="77"/>
      <c r="F199" s="94"/>
      <c r="G199" s="94"/>
      <c r="H199" s="95"/>
      <c r="I199" s="96"/>
      <c r="J199" s="96"/>
      <c r="K199" s="95"/>
      <c r="L199" s="86"/>
      <c r="M199" s="91"/>
      <c r="N199" s="91"/>
      <c r="O199" s="97"/>
      <c r="P199" s="90"/>
      <c r="Q199" s="90"/>
      <c r="R199" s="99"/>
      <c r="S199" s="99"/>
      <c r="T199" s="99"/>
      <c r="U199" s="99"/>
      <c r="V199" s="89"/>
      <c r="W199" s="89"/>
      <c r="X199" s="89"/>
      <c r="Y199" s="89"/>
      <c r="Z199" s="48"/>
      <c r="AA199" s="80"/>
      <c r="AB199" s="80"/>
      <c r="AC199" s="92"/>
      <c r="AD199" s="102" t="s">
        <v>2936</v>
      </c>
      <c r="AE199" s="102">
        <v>45009.435706018521</v>
      </c>
      <c r="AF199" s="102">
        <v>0</v>
      </c>
      <c r="AG199" s="102">
        <v>1</v>
      </c>
      <c r="AH199" s="102">
        <v>0</v>
      </c>
      <c r="AI199" s="102">
        <v>0</v>
      </c>
      <c r="AJ199" s="102" t="b">
        <v>0</v>
      </c>
      <c r="AK199" s="102" t="b">
        <v>0</v>
      </c>
      <c r="AL199" s="102" t="b">
        <v>0</v>
      </c>
      <c r="AM199" s="102" t="b">
        <v>0</v>
      </c>
      <c r="AN199" s="102" t="b">
        <v>1</v>
      </c>
      <c r="AO199" s="102" t="b">
        <v>0</v>
      </c>
      <c r="AP199" s="102" t="s">
        <v>13347</v>
      </c>
      <c r="AQ199" s="102" t="b">
        <v>0</v>
      </c>
      <c r="AR199" s="102" t="b">
        <v>0</v>
      </c>
      <c r="AS199" s="102" t="b">
        <v>1</v>
      </c>
      <c r="AT199" s="101" t="s">
        <v>13348</v>
      </c>
      <c r="AU199" s="102" t="b">
        <v>0</v>
      </c>
      <c r="AV199" s="102" t="b">
        <v>0</v>
      </c>
      <c r="AW199" s="102" t="b">
        <v>1</v>
      </c>
      <c r="AX199" s="102" t="b">
        <v>1</v>
      </c>
      <c r="AY199" s="102" t="s">
        <v>12806</v>
      </c>
      <c r="AZ199" s="101" t="s">
        <v>13349</v>
      </c>
    </row>
    <row r="200" spans="1:52" x14ac:dyDescent="0.3">
      <c r="A200" s="98" t="s">
        <v>372</v>
      </c>
      <c r="B200" s="94"/>
      <c r="C200" s="94"/>
      <c r="D200" s="93"/>
      <c r="E200" s="77"/>
      <c r="F200" s="94"/>
      <c r="G200" s="94"/>
      <c r="H200" s="95"/>
      <c r="I200" s="96"/>
      <c r="J200" s="96"/>
      <c r="K200" s="95"/>
      <c r="L200" s="86"/>
      <c r="M200" s="91"/>
      <c r="N200" s="91"/>
      <c r="O200" s="97"/>
      <c r="P200" s="90"/>
      <c r="Q200" s="90"/>
      <c r="R200" s="99"/>
      <c r="S200" s="99"/>
      <c r="T200" s="99"/>
      <c r="U200" s="99"/>
      <c r="V200" s="89"/>
      <c r="W200" s="89"/>
      <c r="X200" s="89"/>
      <c r="Y200" s="89"/>
      <c r="Z200" s="48"/>
      <c r="AA200" s="80"/>
      <c r="AB200" s="80"/>
      <c r="AC200" s="92"/>
      <c r="AD200" s="102" t="s">
        <v>2943</v>
      </c>
      <c r="AE200" s="102">
        <v>44919.591111111113</v>
      </c>
      <c r="AF200" s="102">
        <v>0</v>
      </c>
      <c r="AG200" s="102">
        <v>69</v>
      </c>
      <c r="AH200" s="102">
        <v>5</v>
      </c>
      <c r="AI200" s="102">
        <v>0</v>
      </c>
      <c r="AJ200" s="102" t="b">
        <v>0</v>
      </c>
      <c r="AK200" s="102" t="b">
        <v>0</v>
      </c>
      <c r="AL200" s="102" t="b">
        <v>0</v>
      </c>
      <c r="AM200" s="102" t="b">
        <v>0</v>
      </c>
      <c r="AN200" s="102" t="b">
        <v>1</v>
      </c>
      <c r="AO200" s="102" t="b">
        <v>0</v>
      </c>
      <c r="AP200" s="102" t="s">
        <v>13350</v>
      </c>
      <c r="AQ200" s="102" t="b">
        <v>0</v>
      </c>
      <c r="AR200" s="102" t="b">
        <v>0</v>
      </c>
      <c r="AS200" s="102" t="b">
        <v>1</v>
      </c>
      <c r="AT200" s="101" t="s">
        <v>13351</v>
      </c>
      <c r="AU200" s="102" t="b">
        <v>0</v>
      </c>
      <c r="AV200" s="102" t="b">
        <v>0</v>
      </c>
      <c r="AW200" s="102" t="b">
        <v>1</v>
      </c>
      <c r="AX200" s="102" t="b">
        <v>1</v>
      </c>
      <c r="AY200" s="102" t="s">
        <v>12806</v>
      </c>
      <c r="AZ200" s="101" t="s">
        <v>13352</v>
      </c>
    </row>
    <row r="201" spans="1:52" x14ac:dyDescent="0.3">
      <c r="A201" s="98" t="s">
        <v>373</v>
      </c>
      <c r="B201" s="94"/>
      <c r="C201" s="94"/>
      <c r="D201" s="93"/>
      <c r="E201" s="77"/>
      <c r="F201" s="94"/>
      <c r="G201" s="94"/>
      <c r="H201" s="95"/>
      <c r="I201" s="96"/>
      <c r="J201" s="96"/>
      <c r="K201" s="95"/>
      <c r="L201" s="86"/>
      <c r="M201" s="91"/>
      <c r="N201" s="91"/>
      <c r="O201" s="97"/>
      <c r="P201" s="90"/>
      <c r="Q201" s="90"/>
      <c r="R201" s="99"/>
      <c r="S201" s="99"/>
      <c r="T201" s="99"/>
      <c r="U201" s="99"/>
      <c r="V201" s="89"/>
      <c r="W201" s="89"/>
      <c r="X201" s="89"/>
      <c r="Y201" s="89"/>
      <c r="Z201" s="48"/>
      <c r="AA201" s="80"/>
      <c r="AB201" s="80"/>
      <c r="AC201" s="92"/>
      <c r="AD201" s="102" t="s">
        <v>2949</v>
      </c>
      <c r="AE201" s="102">
        <v>44293.9294212963</v>
      </c>
      <c r="AF201" s="102">
        <v>0</v>
      </c>
      <c r="AG201" s="102">
        <v>14</v>
      </c>
      <c r="AH201" s="102">
        <v>6</v>
      </c>
      <c r="AI201" s="102">
        <v>0</v>
      </c>
      <c r="AJ201" s="102" t="b">
        <v>0</v>
      </c>
      <c r="AK201" s="102" t="b">
        <v>0</v>
      </c>
      <c r="AL201" s="102" t="b">
        <v>0</v>
      </c>
      <c r="AM201" s="102" t="b">
        <v>0</v>
      </c>
      <c r="AN201" s="102" t="b">
        <v>1</v>
      </c>
      <c r="AO201" s="102" t="b">
        <v>0</v>
      </c>
      <c r="AP201" s="102" t="s">
        <v>13353</v>
      </c>
      <c r="AQ201" s="102" t="b">
        <v>0</v>
      </c>
      <c r="AR201" s="102" t="b">
        <v>0</v>
      </c>
      <c r="AS201" s="102" t="b">
        <v>0</v>
      </c>
      <c r="AT201" s="101" t="s">
        <v>12873</v>
      </c>
      <c r="AU201" s="102" t="b">
        <v>0</v>
      </c>
      <c r="AV201" s="102" t="b">
        <v>0</v>
      </c>
      <c r="AW201" s="102" t="b">
        <v>1</v>
      </c>
      <c r="AX201" s="102" t="b">
        <v>1</v>
      </c>
      <c r="AY201" s="102" t="s">
        <v>12806</v>
      </c>
      <c r="AZ201" s="101" t="s">
        <v>13354</v>
      </c>
    </row>
    <row r="202" spans="1:52" x14ac:dyDescent="0.3">
      <c r="A202" s="98" t="s">
        <v>374</v>
      </c>
      <c r="B202" s="94"/>
      <c r="C202" s="94"/>
      <c r="D202" s="93"/>
      <c r="E202" s="77"/>
      <c r="F202" s="94"/>
      <c r="G202" s="94"/>
      <c r="H202" s="95"/>
      <c r="I202" s="96"/>
      <c r="J202" s="96"/>
      <c r="K202" s="95"/>
      <c r="L202" s="86"/>
      <c r="M202" s="91"/>
      <c r="N202" s="91"/>
      <c r="O202" s="97"/>
      <c r="P202" s="90"/>
      <c r="Q202" s="90"/>
      <c r="R202" s="99"/>
      <c r="S202" s="99"/>
      <c r="T202" s="99"/>
      <c r="U202" s="99"/>
      <c r="V202" s="89"/>
      <c r="W202" s="89"/>
      <c r="X202" s="89"/>
      <c r="Y202" s="89"/>
      <c r="Z202" s="48"/>
      <c r="AA202" s="80"/>
      <c r="AB202" s="80"/>
      <c r="AC202" s="92"/>
      <c r="AD202" s="102" t="s">
        <v>374</v>
      </c>
      <c r="AE202" s="102">
        <v>42536.9</v>
      </c>
      <c r="AF202" s="102">
        <v>0</v>
      </c>
      <c r="AG202" s="102">
        <v>77</v>
      </c>
      <c r="AH202" s="102">
        <v>14074</v>
      </c>
      <c r="AI202" s="102">
        <v>0</v>
      </c>
      <c r="AJ202" s="102" t="b">
        <v>0</v>
      </c>
      <c r="AK202" s="102" t="b">
        <v>0</v>
      </c>
      <c r="AL202" s="102" t="b">
        <v>0</v>
      </c>
      <c r="AM202" s="102" t="b">
        <v>0</v>
      </c>
      <c r="AN202" s="102" t="b">
        <v>1</v>
      </c>
      <c r="AO202" s="102" t="b">
        <v>0</v>
      </c>
      <c r="AP202" s="102" t="s">
        <v>13355</v>
      </c>
      <c r="AQ202" s="102" t="b">
        <v>0</v>
      </c>
      <c r="AR202" s="102" t="b">
        <v>0</v>
      </c>
      <c r="AS202" s="102" t="b">
        <v>0</v>
      </c>
      <c r="AT202" s="101" t="s">
        <v>13356</v>
      </c>
      <c r="AU202" s="102" t="b">
        <v>0</v>
      </c>
      <c r="AV202" s="102" t="b">
        <v>0</v>
      </c>
      <c r="AW202" s="102" t="b">
        <v>1</v>
      </c>
      <c r="AX202" s="102" t="b">
        <v>1</v>
      </c>
      <c r="AY202" s="102" t="s">
        <v>12806</v>
      </c>
      <c r="AZ202" s="101" t="s">
        <v>13357</v>
      </c>
    </row>
    <row r="203" spans="1:52" x14ac:dyDescent="0.3">
      <c r="A203" s="98" t="s">
        <v>375</v>
      </c>
      <c r="B203" s="94"/>
      <c r="C203" s="94"/>
      <c r="D203" s="93"/>
      <c r="E203" s="77"/>
      <c r="F203" s="94"/>
      <c r="G203" s="94"/>
      <c r="H203" s="95"/>
      <c r="I203" s="96"/>
      <c r="J203" s="96"/>
      <c r="K203" s="95"/>
      <c r="L203" s="86"/>
      <c r="M203" s="91"/>
      <c r="N203" s="91"/>
      <c r="O203" s="97"/>
      <c r="P203" s="90"/>
      <c r="Q203" s="90"/>
      <c r="R203" s="99"/>
      <c r="S203" s="99"/>
      <c r="T203" s="99"/>
      <c r="U203" s="99"/>
      <c r="V203" s="89"/>
      <c r="W203" s="89"/>
      <c r="X203" s="89"/>
      <c r="Y203" s="89"/>
      <c r="Z203" s="48"/>
      <c r="AA203" s="80"/>
      <c r="AB203" s="80"/>
      <c r="AC203" s="92"/>
      <c r="AD203" s="102" t="s">
        <v>3215</v>
      </c>
      <c r="AE203" s="102">
        <v>44070.127905092595</v>
      </c>
      <c r="AF203" s="102">
        <v>0</v>
      </c>
      <c r="AG203" s="102">
        <v>1551</v>
      </c>
      <c r="AH203" s="102">
        <v>558</v>
      </c>
      <c r="AI203" s="102">
        <v>0</v>
      </c>
      <c r="AJ203" s="102" t="b">
        <v>0</v>
      </c>
      <c r="AK203" s="102" t="b">
        <v>0</v>
      </c>
      <c r="AL203" s="102" t="b">
        <v>0</v>
      </c>
      <c r="AM203" s="102" t="b">
        <v>0</v>
      </c>
      <c r="AN203" s="102" t="b">
        <v>1</v>
      </c>
      <c r="AO203" s="102" t="b">
        <v>0</v>
      </c>
      <c r="AP203" s="102" t="s">
        <v>13358</v>
      </c>
      <c r="AQ203" s="102" t="b">
        <v>0</v>
      </c>
      <c r="AR203" s="102" t="b">
        <v>0</v>
      </c>
      <c r="AS203" s="102" t="b">
        <v>0</v>
      </c>
      <c r="AT203" s="101" t="s">
        <v>13359</v>
      </c>
      <c r="AU203" s="102" t="b">
        <v>0</v>
      </c>
      <c r="AV203" s="102" t="b">
        <v>0</v>
      </c>
      <c r="AW203" s="102" t="b">
        <v>1</v>
      </c>
      <c r="AX203" s="102" t="b">
        <v>1</v>
      </c>
      <c r="AY203" s="102" t="s">
        <v>12806</v>
      </c>
      <c r="AZ203" s="101" t="s">
        <v>13360</v>
      </c>
    </row>
    <row r="204" spans="1:52" x14ac:dyDescent="0.3">
      <c r="A204" s="98" t="s">
        <v>376</v>
      </c>
      <c r="B204" s="94"/>
      <c r="C204" s="94"/>
      <c r="D204" s="93"/>
      <c r="E204" s="77"/>
      <c r="F204" s="94"/>
      <c r="G204" s="94"/>
      <c r="H204" s="95"/>
      <c r="I204" s="96"/>
      <c r="J204" s="96"/>
      <c r="K204" s="95"/>
      <c r="L204" s="86"/>
      <c r="M204" s="91"/>
      <c r="N204" s="91"/>
      <c r="O204" s="97"/>
      <c r="P204" s="90"/>
      <c r="Q204" s="90"/>
      <c r="R204" s="99"/>
      <c r="S204" s="99"/>
      <c r="T204" s="99"/>
      <c r="U204" s="99"/>
      <c r="V204" s="89"/>
      <c r="W204" s="89"/>
      <c r="X204" s="89"/>
      <c r="Y204" s="89"/>
      <c r="Z204" s="48"/>
      <c r="AA204" s="80"/>
      <c r="AB204" s="80"/>
      <c r="AC204" s="92"/>
      <c r="AD204" s="102" t="s">
        <v>376</v>
      </c>
      <c r="AE204" s="102">
        <v>43446.069548611114</v>
      </c>
      <c r="AF204" s="102">
        <v>0</v>
      </c>
      <c r="AG204" s="102">
        <v>19</v>
      </c>
      <c r="AH204" s="102">
        <v>1296</v>
      </c>
      <c r="AI204" s="102">
        <v>0</v>
      </c>
      <c r="AJ204" s="102" t="b">
        <v>0</v>
      </c>
      <c r="AK204" s="102" t="b">
        <v>0</v>
      </c>
      <c r="AL204" s="102" t="b">
        <v>0</v>
      </c>
      <c r="AM204" s="102" t="b">
        <v>0</v>
      </c>
      <c r="AN204" s="102" t="b">
        <v>1</v>
      </c>
      <c r="AO204" s="102" t="b">
        <v>0</v>
      </c>
      <c r="AP204" s="102" t="s">
        <v>13361</v>
      </c>
      <c r="AQ204" s="102" t="b">
        <v>0</v>
      </c>
      <c r="AR204" s="102" t="b">
        <v>0</v>
      </c>
      <c r="AS204" s="102" t="b">
        <v>1</v>
      </c>
      <c r="AT204" s="101" t="s">
        <v>13362</v>
      </c>
      <c r="AU204" s="102" t="b">
        <v>0</v>
      </c>
      <c r="AV204" s="102" t="b">
        <v>0</v>
      </c>
      <c r="AW204" s="102" t="b">
        <v>1</v>
      </c>
      <c r="AX204" s="102" t="b">
        <v>1</v>
      </c>
      <c r="AY204" s="102" t="s">
        <v>12806</v>
      </c>
      <c r="AZ204" s="101" t="s">
        <v>13363</v>
      </c>
    </row>
    <row r="205" spans="1:52" x14ac:dyDescent="0.3">
      <c r="A205" s="98" t="s">
        <v>377</v>
      </c>
      <c r="B205" s="94"/>
      <c r="C205" s="94"/>
      <c r="D205" s="93"/>
      <c r="E205" s="77"/>
      <c r="F205" s="94"/>
      <c r="G205" s="94"/>
      <c r="H205" s="95"/>
      <c r="I205" s="96"/>
      <c r="J205" s="96"/>
      <c r="K205" s="95"/>
      <c r="L205" s="86"/>
      <c r="M205" s="91"/>
      <c r="N205" s="91"/>
      <c r="O205" s="97"/>
      <c r="P205" s="90"/>
      <c r="Q205" s="90"/>
      <c r="R205" s="99"/>
      <c r="S205" s="99"/>
      <c r="T205" s="99"/>
      <c r="U205" s="99"/>
      <c r="V205" s="89"/>
      <c r="W205" s="89"/>
      <c r="X205" s="89"/>
      <c r="Y205" s="89"/>
      <c r="Z205" s="48"/>
      <c r="AA205" s="80"/>
      <c r="AB205" s="80"/>
      <c r="AC205" s="92"/>
      <c r="AD205" s="102" t="s">
        <v>2967</v>
      </c>
      <c r="AE205" s="102">
        <v>45031.792187500003</v>
      </c>
      <c r="AF205" s="102">
        <v>0</v>
      </c>
      <c r="AG205" s="102">
        <v>66</v>
      </c>
      <c r="AH205" s="102">
        <v>2</v>
      </c>
      <c r="AI205" s="102">
        <v>0</v>
      </c>
      <c r="AJ205" s="102" t="b">
        <v>0</v>
      </c>
      <c r="AK205" s="102" t="b">
        <v>0</v>
      </c>
      <c r="AL205" s="102" t="b">
        <v>0</v>
      </c>
      <c r="AM205" s="102" t="b">
        <v>0</v>
      </c>
      <c r="AN205" s="102" t="b">
        <v>1</v>
      </c>
      <c r="AO205" s="102" t="b">
        <v>0</v>
      </c>
      <c r="AP205" s="102" t="s">
        <v>13364</v>
      </c>
      <c r="AQ205" s="102" t="b">
        <v>0</v>
      </c>
      <c r="AR205" s="102" t="b">
        <v>0</v>
      </c>
      <c r="AS205" s="102" t="b">
        <v>0</v>
      </c>
      <c r="AT205" s="101" t="s">
        <v>13365</v>
      </c>
      <c r="AU205" s="102" t="b">
        <v>0</v>
      </c>
      <c r="AV205" s="102" t="b">
        <v>0</v>
      </c>
      <c r="AW205" s="102" t="b">
        <v>1</v>
      </c>
      <c r="AX205" s="102" t="b">
        <v>1</v>
      </c>
      <c r="AY205" s="102" t="s">
        <v>12806</v>
      </c>
      <c r="AZ205" s="101" t="s">
        <v>13366</v>
      </c>
    </row>
    <row r="206" spans="1:52" x14ac:dyDescent="0.3">
      <c r="A206" s="98" t="s">
        <v>378</v>
      </c>
      <c r="B206" s="94"/>
      <c r="C206" s="94"/>
      <c r="D206" s="93"/>
      <c r="E206" s="77"/>
      <c r="F206" s="94"/>
      <c r="G206" s="94"/>
      <c r="H206" s="95"/>
      <c r="I206" s="96"/>
      <c r="J206" s="96"/>
      <c r="K206" s="95"/>
      <c r="L206" s="86"/>
      <c r="M206" s="91"/>
      <c r="N206" s="91"/>
      <c r="O206" s="97"/>
      <c r="P206" s="90"/>
      <c r="Q206" s="90"/>
      <c r="R206" s="99"/>
      <c r="S206" s="99"/>
      <c r="T206" s="99"/>
      <c r="U206" s="99"/>
      <c r="V206" s="89"/>
      <c r="W206" s="89"/>
      <c r="X206" s="89"/>
      <c r="Y206" s="89"/>
      <c r="Z206" s="48"/>
      <c r="AA206" s="80"/>
      <c r="AB206" s="80"/>
      <c r="AC206" s="92"/>
      <c r="AD206" s="102" t="s">
        <v>2974</v>
      </c>
      <c r="AE206" s="102">
        <v>45014.220833333333</v>
      </c>
      <c r="AF206" s="102">
        <v>0</v>
      </c>
      <c r="AG206" s="102">
        <v>2557</v>
      </c>
      <c r="AH206" s="102">
        <v>189</v>
      </c>
      <c r="AI206" s="102">
        <v>0</v>
      </c>
      <c r="AJ206" s="102" t="b">
        <v>0</v>
      </c>
      <c r="AK206" s="102" t="b">
        <v>0</v>
      </c>
      <c r="AL206" s="102" t="b">
        <v>0</v>
      </c>
      <c r="AM206" s="102" t="b">
        <v>0</v>
      </c>
      <c r="AN206" s="102" t="b">
        <v>1</v>
      </c>
      <c r="AO206" s="102" t="b">
        <v>0</v>
      </c>
      <c r="AP206" s="102" t="s">
        <v>13367</v>
      </c>
      <c r="AQ206" s="102" t="b">
        <v>0</v>
      </c>
      <c r="AR206" s="102" t="b">
        <v>0</v>
      </c>
      <c r="AS206" s="102" t="b">
        <v>0</v>
      </c>
      <c r="AT206" s="101" t="s">
        <v>13368</v>
      </c>
      <c r="AU206" s="102" t="b">
        <v>0</v>
      </c>
      <c r="AV206" s="102" t="b">
        <v>0</v>
      </c>
      <c r="AW206" s="102" t="b">
        <v>1</v>
      </c>
      <c r="AX206" s="102" t="b">
        <v>1</v>
      </c>
      <c r="AY206" s="102" t="s">
        <v>12806</v>
      </c>
      <c r="AZ206" s="101" t="s">
        <v>13369</v>
      </c>
    </row>
    <row r="207" spans="1:52" x14ac:dyDescent="0.3">
      <c r="A207" s="98" t="s">
        <v>379</v>
      </c>
      <c r="B207" s="94"/>
      <c r="C207" s="94"/>
      <c r="D207" s="93"/>
      <c r="E207" s="77"/>
      <c r="F207" s="94"/>
      <c r="G207" s="94"/>
      <c r="H207" s="95"/>
      <c r="I207" s="96"/>
      <c r="J207" s="96"/>
      <c r="K207" s="95"/>
      <c r="L207" s="86"/>
      <c r="M207" s="91"/>
      <c r="N207" s="91"/>
      <c r="O207" s="97"/>
      <c r="P207" s="90"/>
      <c r="Q207" s="90"/>
      <c r="R207" s="99"/>
      <c r="S207" s="99"/>
      <c r="T207" s="99"/>
      <c r="U207" s="99"/>
      <c r="V207" s="89"/>
      <c r="W207" s="89"/>
      <c r="X207" s="89"/>
      <c r="Y207" s="89"/>
      <c r="Z207" s="48"/>
      <c r="AA207" s="80"/>
      <c r="AB207" s="80"/>
      <c r="AC207" s="92"/>
      <c r="AD207" s="102" t="s">
        <v>2984</v>
      </c>
      <c r="AE207" s="102">
        <v>44057.791759259257</v>
      </c>
      <c r="AF207" s="102">
        <v>0</v>
      </c>
      <c r="AG207" s="102">
        <v>7029</v>
      </c>
      <c r="AH207" s="102">
        <v>34981</v>
      </c>
      <c r="AI207" s="102">
        <v>0</v>
      </c>
      <c r="AJ207" s="102" t="b">
        <v>0</v>
      </c>
      <c r="AK207" s="102" t="b">
        <v>0</v>
      </c>
      <c r="AL207" s="102" t="b">
        <v>0</v>
      </c>
      <c r="AM207" s="102" t="b">
        <v>0</v>
      </c>
      <c r="AN207" s="102" t="b">
        <v>1</v>
      </c>
      <c r="AO207" s="102" t="b">
        <v>0</v>
      </c>
      <c r="AP207" s="102" t="s">
        <v>13370</v>
      </c>
      <c r="AQ207" s="102" t="b">
        <v>0</v>
      </c>
      <c r="AR207" s="102" t="b">
        <v>0</v>
      </c>
      <c r="AS207" s="102" t="b">
        <v>0</v>
      </c>
      <c r="AT207" s="101" t="s">
        <v>13371</v>
      </c>
      <c r="AU207" s="102" t="b">
        <v>0</v>
      </c>
      <c r="AV207" s="102" t="b">
        <v>0</v>
      </c>
      <c r="AW207" s="102" t="b">
        <v>1</v>
      </c>
      <c r="AX207" s="102" t="b">
        <v>1</v>
      </c>
      <c r="AY207" s="102" t="s">
        <v>12806</v>
      </c>
      <c r="AZ207" s="101" t="s">
        <v>13372</v>
      </c>
    </row>
    <row r="208" spans="1:52" x14ac:dyDescent="0.3">
      <c r="A208" s="98" t="s">
        <v>380</v>
      </c>
      <c r="B208" s="94"/>
      <c r="C208" s="94"/>
      <c r="D208" s="93"/>
      <c r="E208" s="77"/>
      <c r="F208" s="94"/>
      <c r="G208" s="94"/>
      <c r="H208" s="95"/>
      <c r="I208" s="96"/>
      <c r="J208" s="96"/>
      <c r="K208" s="95"/>
      <c r="L208" s="86"/>
      <c r="M208" s="91"/>
      <c r="N208" s="91"/>
      <c r="O208" s="97"/>
      <c r="P208" s="90"/>
      <c r="Q208" s="90"/>
      <c r="R208" s="99"/>
      <c r="S208" s="99"/>
      <c r="T208" s="99"/>
      <c r="U208" s="99"/>
      <c r="V208" s="89"/>
      <c r="W208" s="89"/>
      <c r="X208" s="89"/>
      <c r="Y208" s="89"/>
      <c r="Z208" s="48"/>
      <c r="AA208" s="80"/>
      <c r="AB208" s="80"/>
      <c r="AC208" s="92"/>
      <c r="AD208" s="102" t="s">
        <v>380</v>
      </c>
      <c r="AE208" s="102">
        <v>43740.560185185182</v>
      </c>
      <c r="AF208" s="102">
        <v>0</v>
      </c>
      <c r="AG208" s="102">
        <v>4961</v>
      </c>
      <c r="AH208" s="102">
        <v>8178</v>
      </c>
      <c r="AI208" s="102">
        <v>0</v>
      </c>
      <c r="AJ208" s="102" t="b">
        <v>0</v>
      </c>
      <c r="AK208" s="102" t="b">
        <v>0</v>
      </c>
      <c r="AL208" s="102" t="b">
        <v>0</v>
      </c>
      <c r="AM208" s="102" t="b">
        <v>0</v>
      </c>
      <c r="AN208" s="102" t="b">
        <v>1</v>
      </c>
      <c r="AO208" s="102" t="b">
        <v>0</v>
      </c>
      <c r="AP208" s="102" t="s">
        <v>13373</v>
      </c>
      <c r="AQ208" s="102" t="b">
        <v>0</v>
      </c>
      <c r="AR208" s="102" t="b">
        <v>0</v>
      </c>
      <c r="AS208" s="102" t="b">
        <v>1</v>
      </c>
      <c r="AT208" s="101" t="s">
        <v>13374</v>
      </c>
      <c r="AU208" s="102" t="b">
        <v>0</v>
      </c>
      <c r="AV208" s="102" t="b">
        <v>0</v>
      </c>
      <c r="AW208" s="102" t="b">
        <v>1</v>
      </c>
      <c r="AX208" s="102" t="b">
        <v>1</v>
      </c>
      <c r="AY208" s="102" t="s">
        <v>12806</v>
      </c>
      <c r="AZ208" s="101" t="s">
        <v>13375</v>
      </c>
    </row>
    <row r="209" spans="1:52" x14ac:dyDescent="0.3">
      <c r="A209" s="98" t="s">
        <v>381</v>
      </c>
      <c r="B209" s="94"/>
      <c r="C209" s="94"/>
      <c r="D209" s="93"/>
      <c r="E209" s="77"/>
      <c r="F209" s="94"/>
      <c r="G209" s="94"/>
      <c r="H209" s="95"/>
      <c r="I209" s="96"/>
      <c r="J209" s="96"/>
      <c r="K209" s="95"/>
      <c r="L209" s="86"/>
      <c r="M209" s="91"/>
      <c r="N209" s="91"/>
      <c r="O209" s="97"/>
      <c r="P209" s="90"/>
      <c r="Q209" s="90"/>
      <c r="R209" s="99"/>
      <c r="S209" s="99"/>
      <c r="T209" s="99"/>
      <c r="U209" s="99"/>
      <c r="V209" s="89"/>
      <c r="W209" s="89"/>
      <c r="X209" s="89"/>
      <c r="Y209" s="89"/>
      <c r="Z209" s="48"/>
      <c r="AA209" s="80"/>
      <c r="AB209" s="80"/>
      <c r="AC209" s="92"/>
      <c r="AD209" s="102" t="s">
        <v>381</v>
      </c>
      <c r="AE209" s="102">
        <v>44233.716435185182</v>
      </c>
      <c r="AF209" s="102">
        <v>0</v>
      </c>
      <c r="AG209" s="102">
        <v>578</v>
      </c>
      <c r="AH209" s="102">
        <v>275</v>
      </c>
      <c r="AI209" s="102">
        <v>0</v>
      </c>
      <c r="AJ209" s="102" t="b">
        <v>0</v>
      </c>
      <c r="AK209" s="102" t="b">
        <v>0</v>
      </c>
      <c r="AL209" s="102" t="b">
        <v>0</v>
      </c>
      <c r="AM209" s="102" t="b">
        <v>0</v>
      </c>
      <c r="AN209" s="102" t="b">
        <v>1</v>
      </c>
      <c r="AO209" s="102" t="b">
        <v>0</v>
      </c>
      <c r="AP209" s="102" t="s">
        <v>13376</v>
      </c>
      <c r="AQ209" s="102" t="b">
        <v>0</v>
      </c>
      <c r="AR209" s="102" t="b">
        <v>0</v>
      </c>
      <c r="AS209" s="102" t="b">
        <v>0</v>
      </c>
      <c r="AT209" s="101" t="s">
        <v>13377</v>
      </c>
      <c r="AU209" s="102" t="b">
        <v>0</v>
      </c>
      <c r="AV209" s="102" t="b">
        <v>0</v>
      </c>
      <c r="AW209" s="102" t="b">
        <v>1</v>
      </c>
      <c r="AX209" s="102" t="b">
        <v>1</v>
      </c>
      <c r="AY209" s="102" t="s">
        <v>12806</v>
      </c>
      <c r="AZ209" s="101" t="s">
        <v>13378</v>
      </c>
    </row>
    <row r="210" spans="1:52" x14ac:dyDescent="0.3">
      <c r="A210" s="98" t="s">
        <v>382</v>
      </c>
      <c r="B210" s="94"/>
      <c r="C210" s="94"/>
      <c r="D210" s="93"/>
      <c r="E210" s="77"/>
      <c r="F210" s="94"/>
      <c r="G210" s="94"/>
      <c r="H210" s="95"/>
      <c r="I210" s="96"/>
      <c r="J210" s="96"/>
      <c r="K210" s="95"/>
      <c r="L210" s="86"/>
      <c r="M210" s="91"/>
      <c r="N210" s="91"/>
      <c r="O210" s="97"/>
      <c r="P210" s="90"/>
      <c r="Q210" s="90"/>
      <c r="R210" s="99"/>
      <c r="S210" s="99"/>
      <c r="T210" s="99"/>
      <c r="U210" s="99"/>
      <c r="V210" s="89"/>
      <c r="W210" s="89"/>
      <c r="X210" s="89"/>
      <c r="Y210" s="89"/>
      <c r="Z210" s="48"/>
      <c r="AA210" s="80"/>
      <c r="AB210" s="80"/>
      <c r="AC210" s="92"/>
      <c r="AD210" s="102" t="s">
        <v>3009</v>
      </c>
      <c r="AE210" s="102">
        <v>41928.293287037035</v>
      </c>
      <c r="AF210" s="102">
        <v>0</v>
      </c>
      <c r="AG210" s="102">
        <v>3589</v>
      </c>
      <c r="AH210" s="102">
        <v>12999</v>
      </c>
      <c r="AI210" s="102">
        <v>0</v>
      </c>
      <c r="AJ210" s="102" t="b">
        <v>0</v>
      </c>
      <c r="AK210" s="102" t="b">
        <v>0</v>
      </c>
      <c r="AL210" s="102" t="b">
        <v>0</v>
      </c>
      <c r="AM210" s="102" t="b">
        <v>0</v>
      </c>
      <c r="AN210" s="102" t="b">
        <v>1</v>
      </c>
      <c r="AO210" s="102" t="b">
        <v>0</v>
      </c>
      <c r="AP210" s="102" t="s">
        <v>13379</v>
      </c>
      <c r="AQ210" s="102" t="b">
        <v>0</v>
      </c>
      <c r="AR210" s="102" t="b">
        <v>0</v>
      </c>
      <c r="AS210" s="102" t="b">
        <v>0</v>
      </c>
      <c r="AT210" s="101" t="s">
        <v>13380</v>
      </c>
      <c r="AU210" s="102" t="b">
        <v>0</v>
      </c>
      <c r="AV210" s="102" t="b">
        <v>0</v>
      </c>
      <c r="AW210" s="102" t="b">
        <v>1</v>
      </c>
      <c r="AX210" s="102" t="b">
        <v>1</v>
      </c>
      <c r="AY210" s="102" t="s">
        <v>12806</v>
      </c>
      <c r="AZ210" s="101" t="s">
        <v>13381</v>
      </c>
    </row>
    <row r="211" spans="1:52" x14ac:dyDescent="0.3">
      <c r="A211" s="98" t="s">
        <v>383</v>
      </c>
      <c r="B211" s="94"/>
      <c r="C211" s="94"/>
      <c r="D211" s="93"/>
      <c r="E211" s="77"/>
      <c r="F211" s="94"/>
      <c r="G211" s="94"/>
      <c r="H211" s="95"/>
      <c r="I211" s="96"/>
      <c r="J211" s="96"/>
      <c r="K211" s="95"/>
      <c r="L211" s="86"/>
      <c r="M211" s="91"/>
      <c r="N211" s="91"/>
      <c r="O211" s="97"/>
      <c r="P211" s="90"/>
      <c r="Q211" s="90"/>
      <c r="R211" s="99"/>
      <c r="S211" s="99"/>
      <c r="T211" s="99"/>
      <c r="U211" s="99"/>
      <c r="V211" s="89"/>
      <c r="W211" s="89"/>
      <c r="X211" s="89"/>
      <c r="Y211" s="89"/>
      <c r="Z211" s="48"/>
      <c r="AA211" s="80"/>
      <c r="AB211" s="80"/>
      <c r="AC211" s="92"/>
      <c r="AD211" s="102" t="s">
        <v>3017</v>
      </c>
      <c r="AE211" s="102">
        <v>43895.740127314813</v>
      </c>
      <c r="AF211" s="102">
        <v>0</v>
      </c>
      <c r="AG211" s="102">
        <v>508</v>
      </c>
      <c r="AH211" s="102">
        <v>151</v>
      </c>
      <c r="AI211" s="102">
        <v>0</v>
      </c>
      <c r="AJ211" s="102" t="b">
        <v>0</v>
      </c>
      <c r="AK211" s="102" t="b">
        <v>0</v>
      </c>
      <c r="AL211" s="102" t="b">
        <v>0</v>
      </c>
      <c r="AM211" s="102" t="b">
        <v>0</v>
      </c>
      <c r="AN211" s="102" t="b">
        <v>1</v>
      </c>
      <c r="AO211" s="102" t="b">
        <v>0</v>
      </c>
      <c r="AP211" s="102" t="s">
        <v>13382</v>
      </c>
      <c r="AQ211" s="102" t="b">
        <v>0</v>
      </c>
      <c r="AR211" s="102" t="b">
        <v>0</v>
      </c>
      <c r="AS211" s="102" t="b">
        <v>0</v>
      </c>
      <c r="AT211" s="101" t="s">
        <v>12876</v>
      </c>
      <c r="AU211" s="102" t="b">
        <v>0</v>
      </c>
      <c r="AV211" s="102" t="b">
        <v>0</v>
      </c>
      <c r="AW211" s="102" t="b">
        <v>1</v>
      </c>
      <c r="AX211" s="102" t="b">
        <v>0</v>
      </c>
      <c r="AY211" s="102" t="s">
        <v>12806</v>
      </c>
      <c r="AZ211" s="101" t="s">
        <v>13383</v>
      </c>
    </row>
    <row r="212" spans="1:52" x14ac:dyDescent="0.3">
      <c r="A212" s="98" t="s">
        <v>384</v>
      </c>
      <c r="B212" s="94"/>
      <c r="C212" s="94"/>
      <c r="D212" s="93"/>
      <c r="E212" s="77"/>
      <c r="F212" s="94"/>
      <c r="G212" s="94"/>
      <c r="H212" s="95"/>
      <c r="I212" s="96"/>
      <c r="J212" s="96"/>
      <c r="K212" s="95"/>
      <c r="L212" s="86"/>
      <c r="M212" s="91"/>
      <c r="N212" s="91"/>
      <c r="O212" s="97"/>
      <c r="P212" s="90"/>
      <c r="Q212" s="90"/>
      <c r="R212" s="99"/>
      <c r="S212" s="99"/>
      <c r="T212" s="99"/>
      <c r="U212" s="99"/>
      <c r="V212" s="89"/>
      <c r="W212" s="89"/>
      <c r="X212" s="89"/>
      <c r="Y212" s="89"/>
      <c r="Z212" s="48"/>
      <c r="AA212" s="80"/>
      <c r="AB212" s="80"/>
      <c r="AC212" s="92"/>
      <c r="AD212" s="102" t="s">
        <v>384</v>
      </c>
      <c r="AE212" s="102">
        <v>38756.931203703702</v>
      </c>
      <c r="AF212" s="102">
        <v>0</v>
      </c>
      <c r="AG212" s="102">
        <v>111</v>
      </c>
      <c r="AH212" s="102">
        <v>3742</v>
      </c>
      <c r="AI212" s="102">
        <v>0</v>
      </c>
      <c r="AJ212" s="102" t="b">
        <v>0</v>
      </c>
      <c r="AK212" s="102" t="b">
        <v>0</v>
      </c>
      <c r="AL212" s="102" t="b">
        <v>0</v>
      </c>
      <c r="AM212" s="102" t="b">
        <v>0</v>
      </c>
      <c r="AN212" s="102" t="b">
        <v>1</v>
      </c>
      <c r="AO212" s="102" t="b">
        <v>0</v>
      </c>
      <c r="AP212" s="102" t="s">
        <v>13384</v>
      </c>
      <c r="AQ212" s="102" t="b">
        <v>0</v>
      </c>
      <c r="AR212" s="102" t="b">
        <v>0</v>
      </c>
      <c r="AS212" s="102" t="b">
        <v>0</v>
      </c>
      <c r="AT212" s="101" t="s">
        <v>12815</v>
      </c>
      <c r="AU212" s="102" t="b">
        <v>0</v>
      </c>
      <c r="AV212" s="102" t="b">
        <v>0</v>
      </c>
      <c r="AW212" s="102" t="b">
        <v>1</v>
      </c>
      <c r="AX212" s="102" t="b">
        <v>1</v>
      </c>
      <c r="AY212" s="102" t="s">
        <v>12806</v>
      </c>
      <c r="AZ212" s="101" t="s">
        <v>13385</v>
      </c>
    </row>
    <row r="213" spans="1:52" x14ac:dyDescent="0.3">
      <c r="A213" s="98" t="s">
        <v>385</v>
      </c>
      <c r="B213" s="94"/>
      <c r="C213" s="94"/>
      <c r="D213" s="93"/>
      <c r="E213" s="77"/>
      <c r="F213" s="94"/>
      <c r="G213" s="94"/>
      <c r="H213" s="95"/>
      <c r="I213" s="96"/>
      <c r="J213" s="96"/>
      <c r="K213" s="95"/>
      <c r="L213" s="86"/>
      <c r="M213" s="91"/>
      <c r="N213" s="91"/>
      <c r="O213" s="97"/>
      <c r="P213" s="90"/>
      <c r="Q213" s="90"/>
      <c r="R213" s="99"/>
      <c r="S213" s="99"/>
      <c r="T213" s="99"/>
      <c r="U213" s="99"/>
      <c r="V213" s="89"/>
      <c r="W213" s="89"/>
      <c r="X213" s="89"/>
      <c r="Y213" s="89"/>
      <c r="Z213" s="48"/>
      <c r="AA213" s="80"/>
      <c r="AB213" s="80"/>
      <c r="AC213" s="92"/>
      <c r="AD213" s="102" t="s">
        <v>385</v>
      </c>
      <c r="AE213" s="102">
        <v>44344.600243055553</v>
      </c>
      <c r="AF213" s="102">
        <v>0</v>
      </c>
      <c r="AG213" s="102">
        <v>120</v>
      </c>
      <c r="AH213" s="102">
        <v>559</v>
      </c>
      <c r="AI213" s="102">
        <v>0</v>
      </c>
      <c r="AJ213" s="102" t="b">
        <v>0</v>
      </c>
      <c r="AK213" s="102" t="b">
        <v>0</v>
      </c>
      <c r="AL213" s="102" t="b">
        <v>0</v>
      </c>
      <c r="AM213" s="102" t="b">
        <v>0</v>
      </c>
      <c r="AN213" s="102" t="b">
        <v>1</v>
      </c>
      <c r="AO213" s="102" t="b">
        <v>0</v>
      </c>
      <c r="AP213" s="102" t="s">
        <v>13386</v>
      </c>
      <c r="AQ213" s="102" t="b">
        <v>0</v>
      </c>
      <c r="AR213" s="102" t="b">
        <v>0</v>
      </c>
      <c r="AS213" s="102" t="b">
        <v>0</v>
      </c>
      <c r="AT213" s="101" t="s">
        <v>12934</v>
      </c>
      <c r="AU213" s="102" t="b">
        <v>0</v>
      </c>
      <c r="AV213" s="102" t="b">
        <v>0</v>
      </c>
      <c r="AW213" s="102" t="b">
        <v>1</v>
      </c>
      <c r="AX213" s="102" t="b">
        <v>1</v>
      </c>
      <c r="AY213" s="102" t="s">
        <v>12806</v>
      </c>
      <c r="AZ213" s="101" t="s">
        <v>13387</v>
      </c>
    </row>
    <row r="214" spans="1:52" x14ac:dyDescent="0.3">
      <c r="A214" s="98" t="s">
        <v>386</v>
      </c>
      <c r="B214" s="94"/>
      <c r="C214" s="94"/>
      <c r="D214" s="93"/>
      <c r="E214" s="77"/>
      <c r="F214" s="94"/>
      <c r="G214" s="94"/>
      <c r="H214" s="95"/>
      <c r="I214" s="96"/>
      <c r="J214" s="96"/>
      <c r="K214" s="95"/>
      <c r="L214" s="86"/>
      <c r="M214" s="91"/>
      <c r="N214" s="91"/>
      <c r="O214" s="97"/>
      <c r="P214" s="90"/>
      <c r="Q214" s="90"/>
      <c r="R214" s="99"/>
      <c r="S214" s="99"/>
      <c r="T214" s="99"/>
      <c r="U214" s="99"/>
      <c r="V214" s="89"/>
      <c r="W214" s="89"/>
      <c r="X214" s="89"/>
      <c r="Y214" s="89"/>
      <c r="Z214" s="48"/>
      <c r="AA214" s="80"/>
      <c r="AB214" s="80"/>
      <c r="AC214" s="92"/>
      <c r="AD214" s="102" t="s">
        <v>386</v>
      </c>
      <c r="AE214" s="102">
        <v>43313.71234953704</v>
      </c>
      <c r="AF214" s="102">
        <v>0</v>
      </c>
      <c r="AG214" s="102">
        <v>3038</v>
      </c>
      <c r="AH214" s="102">
        <v>5592</v>
      </c>
      <c r="AI214" s="102">
        <v>0</v>
      </c>
      <c r="AJ214" s="102" t="b">
        <v>0</v>
      </c>
      <c r="AK214" s="102" t="b">
        <v>0</v>
      </c>
      <c r="AL214" s="102" t="b">
        <v>0</v>
      </c>
      <c r="AM214" s="102" t="b">
        <v>0</v>
      </c>
      <c r="AN214" s="102" t="b">
        <v>1</v>
      </c>
      <c r="AO214" s="102" t="b">
        <v>0</v>
      </c>
      <c r="AP214" s="102" t="s">
        <v>13388</v>
      </c>
      <c r="AQ214" s="102" t="b">
        <v>0</v>
      </c>
      <c r="AR214" s="102" t="b">
        <v>0</v>
      </c>
      <c r="AS214" s="102" t="b">
        <v>0</v>
      </c>
      <c r="AT214" s="101" t="s">
        <v>13389</v>
      </c>
      <c r="AU214" s="102" t="b">
        <v>0</v>
      </c>
      <c r="AV214" s="102" t="b">
        <v>0</v>
      </c>
      <c r="AW214" s="102" t="b">
        <v>1</v>
      </c>
      <c r="AX214" s="102" t="b">
        <v>1</v>
      </c>
      <c r="AY214" s="102" t="s">
        <v>12806</v>
      </c>
      <c r="AZ214" s="101" t="s">
        <v>13390</v>
      </c>
    </row>
    <row r="215" spans="1:52" x14ac:dyDescent="0.3">
      <c r="A215" s="98" t="s">
        <v>387</v>
      </c>
      <c r="B215" s="94"/>
      <c r="C215" s="94"/>
      <c r="D215" s="93"/>
      <c r="E215" s="77"/>
      <c r="F215" s="94"/>
      <c r="G215" s="94"/>
      <c r="H215" s="95"/>
      <c r="I215" s="96"/>
      <c r="J215" s="96"/>
      <c r="K215" s="95"/>
      <c r="L215" s="86"/>
      <c r="M215" s="91"/>
      <c r="N215" s="91"/>
      <c r="O215" s="97"/>
      <c r="P215" s="90"/>
      <c r="Q215" s="90"/>
      <c r="R215" s="99"/>
      <c r="S215" s="99"/>
      <c r="T215" s="99"/>
      <c r="U215" s="99"/>
      <c r="V215" s="89"/>
      <c r="W215" s="89"/>
      <c r="X215" s="89"/>
      <c r="Y215" s="89"/>
      <c r="Z215" s="48"/>
      <c r="AA215" s="80"/>
      <c r="AB215" s="80"/>
      <c r="AC215" s="92"/>
      <c r="AD215" s="102" t="s">
        <v>3043</v>
      </c>
      <c r="AE215" s="102">
        <v>44429.765868055554</v>
      </c>
      <c r="AF215" s="102">
        <v>0</v>
      </c>
      <c r="AG215" s="102">
        <v>96</v>
      </c>
      <c r="AH215" s="102">
        <v>7200</v>
      </c>
      <c r="AI215" s="102">
        <v>0</v>
      </c>
      <c r="AJ215" s="102" t="b">
        <v>0</v>
      </c>
      <c r="AK215" s="102" t="b">
        <v>0</v>
      </c>
      <c r="AL215" s="102" t="b">
        <v>0</v>
      </c>
      <c r="AM215" s="102" t="b">
        <v>0</v>
      </c>
      <c r="AN215" s="102" t="b">
        <v>1</v>
      </c>
      <c r="AO215" s="102" t="b">
        <v>0</v>
      </c>
      <c r="AP215" s="102" t="s">
        <v>13391</v>
      </c>
      <c r="AQ215" s="102" t="b">
        <v>0</v>
      </c>
      <c r="AR215" s="102" t="b">
        <v>0</v>
      </c>
      <c r="AS215" s="102" t="b">
        <v>0</v>
      </c>
      <c r="AT215" s="101" t="s">
        <v>13392</v>
      </c>
      <c r="AU215" s="102" t="b">
        <v>0</v>
      </c>
      <c r="AV215" s="102" t="b">
        <v>0</v>
      </c>
      <c r="AW215" s="102" t="b">
        <v>1</v>
      </c>
      <c r="AX215" s="102" t="b">
        <v>1</v>
      </c>
      <c r="AY215" s="102" t="s">
        <v>12806</v>
      </c>
      <c r="AZ215" s="101" t="s">
        <v>13393</v>
      </c>
    </row>
    <row r="216" spans="1:52" x14ac:dyDescent="0.3">
      <c r="A216" s="98" t="s">
        <v>388</v>
      </c>
      <c r="B216" s="94"/>
      <c r="C216" s="94"/>
      <c r="D216" s="93"/>
      <c r="E216" s="77"/>
      <c r="F216" s="94"/>
      <c r="G216" s="94"/>
      <c r="H216" s="95"/>
      <c r="I216" s="96"/>
      <c r="J216" s="96"/>
      <c r="K216" s="95"/>
      <c r="L216" s="86"/>
      <c r="M216" s="91"/>
      <c r="N216" s="91"/>
      <c r="O216" s="97"/>
      <c r="P216" s="90"/>
      <c r="Q216" s="90"/>
      <c r="R216" s="99"/>
      <c r="S216" s="99"/>
      <c r="T216" s="99"/>
      <c r="U216" s="99"/>
      <c r="V216" s="89"/>
      <c r="W216" s="89"/>
      <c r="X216" s="89"/>
      <c r="Y216" s="89"/>
      <c r="Z216" s="48"/>
      <c r="AA216" s="80"/>
      <c r="AB216" s="80"/>
      <c r="AC216" s="92"/>
      <c r="AD216" s="102" t="s">
        <v>388</v>
      </c>
      <c r="AE216" s="102">
        <v>41552.88040509259</v>
      </c>
      <c r="AF216" s="102">
        <v>0</v>
      </c>
      <c r="AG216" s="102">
        <v>18</v>
      </c>
      <c r="AH216" s="102">
        <v>2806</v>
      </c>
      <c r="AI216" s="102">
        <v>0</v>
      </c>
      <c r="AJ216" s="102" t="b">
        <v>0</v>
      </c>
      <c r="AK216" s="102" t="b">
        <v>0</v>
      </c>
      <c r="AL216" s="102" t="b">
        <v>0</v>
      </c>
      <c r="AM216" s="102" t="b">
        <v>0</v>
      </c>
      <c r="AN216" s="102" t="b">
        <v>1</v>
      </c>
      <c r="AO216" s="102" t="b">
        <v>0</v>
      </c>
      <c r="AP216" s="102" t="s">
        <v>13394</v>
      </c>
      <c r="AQ216" s="102" t="b">
        <v>0</v>
      </c>
      <c r="AR216" s="102" t="b">
        <v>0</v>
      </c>
      <c r="AS216" s="102" t="b">
        <v>0</v>
      </c>
      <c r="AT216" s="101" t="s">
        <v>13395</v>
      </c>
      <c r="AU216" s="102" t="b">
        <v>0</v>
      </c>
      <c r="AV216" s="102" t="b">
        <v>0</v>
      </c>
      <c r="AW216" s="102" t="b">
        <v>1</v>
      </c>
      <c r="AX216" s="102" t="b">
        <v>1</v>
      </c>
      <c r="AY216" s="102" t="s">
        <v>12806</v>
      </c>
      <c r="AZ216" s="101" t="s">
        <v>13396</v>
      </c>
    </row>
    <row r="217" spans="1:52" x14ac:dyDescent="0.3">
      <c r="A217" s="98" t="s">
        <v>389</v>
      </c>
      <c r="B217" s="94"/>
      <c r="C217" s="94"/>
      <c r="D217" s="93"/>
      <c r="E217" s="77"/>
      <c r="F217" s="94"/>
      <c r="G217" s="94"/>
      <c r="H217" s="95"/>
      <c r="I217" s="96"/>
      <c r="J217" s="96"/>
      <c r="K217" s="95"/>
      <c r="L217" s="86"/>
      <c r="M217" s="91"/>
      <c r="N217" s="91"/>
      <c r="O217" s="97"/>
      <c r="P217" s="90"/>
      <c r="Q217" s="90"/>
      <c r="R217" s="99"/>
      <c r="S217" s="99"/>
      <c r="T217" s="99"/>
      <c r="U217" s="99"/>
      <c r="V217" s="89"/>
      <c r="W217" s="89"/>
      <c r="X217" s="89"/>
      <c r="Y217" s="89"/>
      <c r="Z217" s="48"/>
      <c r="AA217" s="80"/>
      <c r="AB217" s="80"/>
      <c r="AC217" s="92"/>
      <c r="AD217" s="102" t="s">
        <v>389</v>
      </c>
      <c r="AE217" s="102">
        <v>44765.729872685188</v>
      </c>
      <c r="AF217" s="102">
        <v>0</v>
      </c>
      <c r="AG217" s="102">
        <v>12</v>
      </c>
      <c r="AH217" s="102">
        <v>46</v>
      </c>
      <c r="AI217" s="102">
        <v>0</v>
      </c>
      <c r="AJ217" s="102" t="b">
        <v>0</v>
      </c>
      <c r="AK217" s="102" t="b">
        <v>0</v>
      </c>
      <c r="AL217" s="102" t="b">
        <v>0</v>
      </c>
      <c r="AM217" s="102" t="b">
        <v>0</v>
      </c>
      <c r="AN217" s="102" t="b">
        <v>1</v>
      </c>
      <c r="AO217" s="102" t="b">
        <v>0</v>
      </c>
      <c r="AP217" s="102" t="s">
        <v>13397</v>
      </c>
      <c r="AQ217" s="102" t="b">
        <v>0</v>
      </c>
      <c r="AR217" s="102" t="b">
        <v>0</v>
      </c>
      <c r="AS217" s="102" t="b">
        <v>0</v>
      </c>
      <c r="AT217" s="101" t="s">
        <v>13398</v>
      </c>
      <c r="AU217" s="102" t="b">
        <v>0</v>
      </c>
      <c r="AV217" s="102" t="b">
        <v>0</v>
      </c>
      <c r="AW217" s="102" t="b">
        <v>1</v>
      </c>
      <c r="AX217" s="102" t="b">
        <v>1</v>
      </c>
      <c r="AY217" s="102" t="s">
        <v>12806</v>
      </c>
      <c r="AZ217" s="101" t="s">
        <v>13399</v>
      </c>
    </row>
    <row r="218" spans="1:52" x14ac:dyDescent="0.3">
      <c r="A218" s="98" t="s">
        <v>390</v>
      </c>
      <c r="B218" s="94"/>
      <c r="C218" s="94"/>
      <c r="D218" s="93"/>
      <c r="E218" s="77"/>
      <c r="F218" s="94"/>
      <c r="G218" s="94"/>
      <c r="H218" s="95"/>
      <c r="I218" s="96"/>
      <c r="J218" s="96"/>
      <c r="K218" s="95"/>
      <c r="L218" s="86"/>
      <c r="M218" s="91"/>
      <c r="N218" s="91"/>
      <c r="O218" s="97"/>
      <c r="P218" s="90"/>
      <c r="Q218" s="90"/>
      <c r="R218" s="99"/>
      <c r="S218" s="99"/>
      <c r="T218" s="99"/>
      <c r="U218" s="99"/>
      <c r="V218" s="89"/>
      <c r="W218" s="89"/>
      <c r="X218" s="89"/>
      <c r="Y218" s="89"/>
      <c r="Z218" s="48"/>
      <c r="AA218" s="80"/>
      <c r="AB218" s="80"/>
      <c r="AC218" s="92"/>
      <c r="AD218" s="102" t="s">
        <v>3065</v>
      </c>
      <c r="AE218" s="102">
        <v>44735.461956018517</v>
      </c>
      <c r="AF218" s="102">
        <v>0</v>
      </c>
      <c r="AG218" s="102">
        <v>1</v>
      </c>
      <c r="AH218" s="102">
        <v>46785</v>
      </c>
      <c r="AI218" s="102">
        <v>0</v>
      </c>
      <c r="AJ218" s="102" t="b">
        <v>0</v>
      </c>
      <c r="AK218" s="102" t="b">
        <v>0</v>
      </c>
      <c r="AL218" s="102" t="b">
        <v>0</v>
      </c>
      <c r="AM218" s="102" t="b">
        <v>0</v>
      </c>
      <c r="AN218" s="102" t="b">
        <v>1</v>
      </c>
      <c r="AO218" s="102" t="b">
        <v>0</v>
      </c>
      <c r="AP218" s="102" t="s">
        <v>13400</v>
      </c>
      <c r="AQ218" s="102" t="b">
        <v>0</v>
      </c>
      <c r="AR218" s="102" t="b">
        <v>0</v>
      </c>
      <c r="AS218" s="102" t="b">
        <v>0</v>
      </c>
      <c r="AT218" s="101" t="s">
        <v>13401</v>
      </c>
      <c r="AU218" s="102" t="b">
        <v>0</v>
      </c>
      <c r="AV218" s="102" t="b">
        <v>0</v>
      </c>
      <c r="AW218" s="102" t="b">
        <v>1</v>
      </c>
      <c r="AX218" s="102" t="b">
        <v>1</v>
      </c>
      <c r="AY218" s="102" t="s">
        <v>12806</v>
      </c>
      <c r="AZ218" s="101" t="s">
        <v>13402</v>
      </c>
    </row>
    <row r="219" spans="1:52" x14ac:dyDescent="0.3">
      <c r="A219" s="98" t="s">
        <v>391</v>
      </c>
      <c r="B219" s="94"/>
      <c r="C219" s="94"/>
      <c r="D219" s="93"/>
      <c r="E219" s="77"/>
      <c r="F219" s="94"/>
      <c r="G219" s="94"/>
      <c r="H219" s="95"/>
      <c r="I219" s="96"/>
      <c r="J219" s="96"/>
      <c r="K219" s="95"/>
      <c r="L219" s="86"/>
      <c r="M219" s="91"/>
      <c r="N219" s="91"/>
      <c r="O219" s="97"/>
      <c r="P219" s="90"/>
      <c r="Q219" s="90"/>
      <c r="R219" s="99"/>
      <c r="S219" s="99"/>
      <c r="T219" s="99"/>
      <c r="U219" s="99"/>
      <c r="V219" s="89"/>
      <c r="W219" s="89"/>
      <c r="X219" s="89"/>
      <c r="Y219" s="89"/>
      <c r="Z219" s="48"/>
      <c r="AA219" s="80"/>
      <c r="AB219" s="80"/>
      <c r="AC219" s="92"/>
      <c r="AD219" s="102" t="s">
        <v>3078</v>
      </c>
      <c r="AE219" s="102">
        <v>44924.219895833332</v>
      </c>
      <c r="AF219" s="102">
        <v>0</v>
      </c>
      <c r="AG219" s="102">
        <v>1</v>
      </c>
      <c r="AH219" s="102">
        <v>720</v>
      </c>
      <c r="AI219" s="102">
        <v>0</v>
      </c>
      <c r="AJ219" s="102" t="b">
        <v>0</v>
      </c>
      <c r="AK219" s="102" t="b">
        <v>0</v>
      </c>
      <c r="AL219" s="102" t="b">
        <v>0</v>
      </c>
      <c r="AM219" s="102" t="b">
        <v>0</v>
      </c>
      <c r="AN219" s="102" t="b">
        <v>1</v>
      </c>
      <c r="AO219" s="102" t="b">
        <v>0</v>
      </c>
      <c r="AP219" s="102" t="s">
        <v>13403</v>
      </c>
      <c r="AQ219" s="102" t="b">
        <v>0</v>
      </c>
      <c r="AR219" s="102" t="b">
        <v>0</v>
      </c>
      <c r="AS219" s="102" t="b">
        <v>0</v>
      </c>
      <c r="AT219" s="101" t="s">
        <v>13404</v>
      </c>
      <c r="AU219" s="102" t="b">
        <v>0</v>
      </c>
      <c r="AV219" s="102" t="b">
        <v>0</v>
      </c>
      <c r="AW219" s="102" t="b">
        <v>1</v>
      </c>
      <c r="AX219" s="102" t="b">
        <v>1</v>
      </c>
      <c r="AY219" s="102" t="s">
        <v>12806</v>
      </c>
      <c r="AZ219" s="101" t="s">
        <v>13405</v>
      </c>
    </row>
    <row r="220" spans="1:52" x14ac:dyDescent="0.3">
      <c r="A220" s="98" t="s">
        <v>392</v>
      </c>
      <c r="B220" s="94"/>
      <c r="C220" s="94"/>
      <c r="D220" s="93"/>
      <c r="E220" s="77"/>
      <c r="F220" s="94"/>
      <c r="G220" s="94"/>
      <c r="H220" s="95"/>
      <c r="I220" s="96"/>
      <c r="J220" s="96"/>
      <c r="K220" s="95"/>
      <c r="L220" s="86"/>
      <c r="M220" s="91"/>
      <c r="N220" s="91"/>
      <c r="O220" s="97"/>
      <c r="P220" s="90"/>
      <c r="Q220" s="90"/>
      <c r="R220" s="99"/>
      <c r="S220" s="99"/>
      <c r="T220" s="99"/>
      <c r="U220" s="99"/>
      <c r="V220" s="89"/>
      <c r="W220" s="89"/>
      <c r="X220" s="89"/>
      <c r="Y220" s="89"/>
      <c r="Z220" s="48"/>
      <c r="AA220" s="80"/>
      <c r="AB220" s="80"/>
      <c r="AC220" s="92"/>
      <c r="AD220" s="102" t="s">
        <v>3088</v>
      </c>
      <c r="AE220" s="102">
        <v>43206.971979166665</v>
      </c>
      <c r="AF220" s="102">
        <v>0</v>
      </c>
      <c r="AG220" s="102">
        <v>172</v>
      </c>
      <c r="AH220" s="102">
        <v>6355</v>
      </c>
      <c r="AI220" s="102">
        <v>0</v>
      </c>
      <c r="AJ220" s="102" t="b">
        <v>0</v>
      </c>
      <c r="AK220" s="102" t="b">
        <v>0</v>
      </c>
      <c r="AL220" s="102" t="b">
        <v>0</v>
      </c>
      <c r="AM220" s="102" t="b">
        <v>0</v>
      </c>
      <c r="AN220" s="102" t="b">
        <v>1</v>
      </c>
      <c r="AO220" s="102" t="b">
        <v>0</v>
      </c>
      <c r="AP220" s="102" t="s">
        <v>13406</v>
      </c>
      <c r="AQ220" s="102" t="b">
        <v>0</v>
      </c>
      <c r="AR220" s="102" t="b">
        <v>0</v>
      </c>
      <c r="AS220" s="102" t="b">
        <v>0</v>
      </c>
      <c r="AT220" s="101" t="s">
        <v>12928</v>
      </c>
      <c r="AU220" s="102" t="b">
        <v>0</v>
      </c>
      <c r="AV220" s="102" t="b">
        <v>0</v>
      </c>
      <c r="AW220" s="102" t="b">
        <v>1</v>
      </c>
      <c r="AX220" s="102" t="b">
        <v>1</v>
      </c>
      <c r="AY220" s="102" t="s">
        <v>12806</v>
      </c>
      <c r="AZ220" s="101" t="s">
        <v>13407</v>
      </c>
    </row>
    <row r="221" spans="1:52" x14ac:dyDescent="0.3">
      <c r="A221" s="98" t="s">
        <v>393</v>
      </c>
      <c r="B221" s="94"/>
      <c r="C221" s="94"/>
      <c r="D221" s="93"/>
      <c r="E221" s="77"/>
      <c r="F221" s="94"/>
      <c r="G221" s="94"/>
      <c r="H221" s="95"/>
      <c r="I221" s="96"/>
      <c r="J221" s="96"/>
      <c r="K221" s="95"/>
      <c r="L221" s="86"/>
      <c r="M221" s="91"/>
      <c r="N221" s="91"/>
      <c r="O221" s="97"/>
      <c r="P221" s="90"/>
      <c r="Q221" s="90"/>
      <c r="R221" s="99"/>
      <c r="S221" s="99"/>
      <c r="T221" s="99"/>
      <c r="U221" s="99"/>
      <c r="V221" s="89"/>
      <c r="W221" s="89"/>
      <c r="X221" s="89"/>
      <c r="Y221" s="89"/>
      <c r="Z221" s="48"/>
      <c r="AA221" s="80"/>
      <c r="AB221" s="80"/>
      <c r="AC221" s="92"/>
      <c r="AD221" s="102" t="s">
        <v>393</v>
      </c>
      <c r="AE221" s="102">
        <v>45000.798819444448</v>
      </c>
      <c r="AF221" s="102">
        <v>0</v>
      </c>
      <c r="AG221" s="102">
        <v>1</v>
      </c>
      <c r="AH221" s="102">
        <v>3369</v>
      </c>
      <c r="AI221" s="102">
        <v>0</v>
      </c>
      <c r="AJ221" s="102" t="b">
        <v>0</v>
      </c>
      <c r="AK221" s="102" t="b">
        <v>0</v>
      </c>
      <c r="AL221" s="102" t="b">
        <v>0</v>
      </c>
      <c r="AM221" s="102" t="b">
        <v>0</v>
      </c>
      <c r="AN221" s="102" t="b">
        <v>1</v>
      </c>
      <c r="AO221" s="102" t="b">
        <v>0</v>
      </c>
      <c r="AP221" s="102" t="s">
        <v>13408</v>
      </c>
      <c r="AQ221" s="102" t="b">
        <v>0</v>
      </c>
      <c r="AR221" s="102" t="b">
        <v>0</v>
      </c>
      <c r="AS221" s="102" t="b">
        <v>0</v>
      </c>
      <c r="AT221" s="101" t="s">
        <v>12815</v>
      </c>
      <c r="AU221" s="102" t="b">
        <v>0</v>
      </c>
      <c r="AV221" s="102" t="b">
        <v>0</v>
      </c>
      <c r="AW221" s="102" t="b">
        <v>0</v>
      </c>
      <c r="AX221" s="102" t="b">
        <v>0</v>
      </c>
      <c r="AY221" s="102" t="s">
        <v>12806</v>
      </c>
      <c r="AZ221" s="101" t="s">
        <v>13409</v>
      </c>
    </row>
    <row r="222" spans="1:52" x14ac:dyDescent="0.3">
      <c r="A222" s="98" t="s">
        <v>394</v>
      </c>
      <c r="B222" s="94"/>
      <c r="C222" s="94"/>
      <c r="D222" s="93"/>
      <c r="E222" s="77"/>
      <c r="F222" s="94"/>
      <c r="G222" s="94"/>
      <c r="H222" s="95"/>
      <c r="I222" s="96"/>
      <c r="J222" s="96"/>
      <c r="K222" s="95"/>
      <c r="L222" s="86"/>
      <c r="M222" s="91"/>
      <c r="N222" s="91"/>
      <c r="O222" s="97"/>
      <c r="P222" s="90"/>
      <c r="Q222" s="90"/>
      <c r="R222" s="99"/>
      <c r="S222" s="99"/>
      <c r="T222" s="99"/>
      <c r="U222" s="99"/>
      <c r="V222" s="89"/>
      <c r="W222" s="89"/>
      <c r="X222" s="89"/>
      <c r="Y222" s="89"/>
      <c r="Z222" s="48"/>
      <c r="AA222" s="80"/>
      <c r="AB222" s="80"/>
      <c r="AC222" s="92"/>
      <c r="AD222" s="102" t="s">
        <v>394</v>
      </c>
      <c r="AE222" s="102">
        <v>44635.833310185182</v>
      </c>
      <c r="AF222" s="102">
        <v>0</v>
      </c>
      <c r="AG222" s="102">
        <v>13969</v>
      </c>
      <c r="AH222" s="102">
        <v>2183</v>
      </c>
      <c r="AI222" s="102">
        <v>0</v>
      </c>
      <c r="AJ222" s="102" t="b">
        <v>0</v>
      </c>
      <c r="AK222" s="102" t="b">
        <v>0</v>
      </c>
      <c r="AL222" s="102" t="b">
        <v>0</v>
      </c>
      <c r="AM222" s="102" t="b">
        <v>0</v>
      </c>
      <c r="AN222" s="102" t="b">
        <v>1</v>
      </c>
      <c r="AO222" s="102" t="b">
        <v>0</v>
      </c>
      <c r="AP222" s="102" t="s">
        <v>13410</v>
      </c>
      <c r="AQ222" s="102" t="b">
        <v>0</v>
      </c>
      <c r="AR222" s="102" t="b">
        <v>0</v>
      </c>
      <c r="AS222" s="102" t="b">
        <v>0</v>
      </c>
      <c r="AT222" s="101" t="s">
        <v>12916</v>
      </c>
      <c r="AU222" s="102" t="b">
        <v>0</v>
      </c>
      <c r="AV222" s="102" t="b">
        <v>0</v>
      </c>
      <c r="AW222" s="102" t="b">
        <v>1</v>
      </c>
      <c r="AX222" s="102" t="b">
        <v>1</v>
      </c>
      <c r="AY222" s="102" t="s">
        <v>12806</v>
      </c>
      <c r="AZ222" s="101" t="s">
        <v>13411</v>
      </c>
    </row>
    <row r="223" spans="1:52" x14ac:dyDescent="0.3">
      <c r="A223" s="98" t="s">
        <v>395</v>
      </c>
      <c r="B223" s="94"/>
      <c r="C223" s="94"/>
      <c r="D223" s="93"/>
      <c r="E223" s="77"/>
      <c r="F223" s="94"/>
      <c r="G223" s="94"/>
      <c r="H223" s="95"/>
      <c r="I223" s="96"/>
      <c r="J223" s="96"/>
      <c r="K223" s="95"/>
      <c r="L223" s="86"/>
      <c r="M223" s="91"/>
      <c r="N223" s="91"/>
      <c r="O223" s="97"/>
      <c r="P223" s="90"/>
      <c r="Q223" s="90"/>
      <c r="R223" s="99"/>
      <c r="S223" s="99"/>
      <c r="T223" s="99"/>
      <c r="U223" s="99"/>
      <c r="V223" s="89"/>
      <c r="W223" s="89"/>
      <c r="X223" s="89"/>
      <c r="Y223" s="89"/>
      <c r="Z223" s="48"/>
      <c r="AA223" s="80"/>
      <c r="AB223" s="80"/>
      <c r="AC223" s="92"/>
      <c r="AD223" s="102" t="s">
        <v>3110</v>
      </c>
      <c r="AE223" s="102">
        <v>44241.059120370373</v>
      </c>
      <c r="AF223" s="102">
        <v>0</v>
      </c>
      <c r="AG223" s="102">
        <v>738</v>
      </c>
      <c r="AH223" s="102">
        <v>1340</v>
      </c>
      <c r="AI223" s="102">
        <v>0</v>
      </c>
      <c r="AJ223" s="102" t="b">
        <v>0</v>
      </c>
      <c r="AK223" s="102" t="b">
        <v>0</v>
      </c>
      <c r="AL223" s="102" t="b">
        <v>0</v>
      </c>
      <c r="AM223" s="102" t="b">
        <v>0</v>
      </c>
      <c r="AN223" s="102" t="b">
        <v>1</v>
      </c>
      <c r="AO223" s="102" t="b">
        <v>0</v>
      </c>
      <c r="AP223" s="102" t="s">
        <v>13412</v>
      </c>
      <c r="AQ223" s="102" t="b">
        <v>0</v>
      </c>
      <c r="AR223" s="102" t="b">
        <v>0</v>
      </c>
      <c r="AS223" s="102" t="b">
        <v>0</v>
      </c>
      <c r="AT223" s="101" t="s">
        <v>13413</v>
      </c>
      <c r="AU223" s="102" t="b">
        <v>0</v>
      </c>
      <c r="AV223" s="102" t="b">
        <v>0</v>
      </c>
      <c r="AW223" s="102" t="b">
        <v>1</v>
      </c>
      <c r="AX223" s="102" t="b">
        <v>1</v>
      </c>
      <c r="AY223" s="102" t="s">
        <v>12806</v>
      </c>
      <c r="AZ223" s="101" t="s">
        <v>13414</v>
      </c>
    </row>
    <row r="224" spans="1:52" x14ac:dyDescent="0.3">
      <c r="A224" s="98" t="s">
        <v>396</v>
      </c>
      <c r="B224" s="94"/>
      <c r="C224" s="94"/>
      <c r="D224" s="93"/>
      <c r="E224" s="77"/>
      <c r="F224" s="94"/>
      <c r="G224" s="94"/>
      <c r="H224" s="95"/>
      <c r="I224" s="96"/>
      <c r="J224" s="96"/>
      <c r="K224" s="95"/>
      <c r="L224" s="86"/>
      <c r="M224" s="91"/>
      <c r="N224" s="91"/>
      <c r="O224" s="97"/>
      <c r="P224" s="90"/>
      <c r="Q224" s="90"/>
      <c r="R224" s="99"/>
      <c r="S224" s="99"/>
      <c r="T224" s="99"/>
      <c r="U224" s="99"/>
      <c r="V224" s="89"/>
      <c r="W224" s="89"/>
      <c r="X224" s="89"/>
      <c r="Y224" s="89"/>
      <c r="Z224" s="48"/>
      <c r="AA224" s="80"/>
      <c r="AB224" s="80"/>
      <c r="AC224" s="92"/>
      <c r="AD224" s="102" t="s">
        <v>3115</v>
      </c>
      <c r="AE224" s="102">
        <v>44160.477002314816</v>
      </c>
      <c r="AF224" s="102">
        <v>0</v>
      </c>
      <c r="AG224" s="102">
        <v>507</v>
      </c>
      <c r="AH224" s="102">
        <v>399</v>
      </c>
      <c r="AI224" s="102">
        <v>0</v>
      </c>
      <c r="AJ224" s="102" t="b">
        <v>0</v>
      </c>
      <c r="AK224" s="102" t="b">
        <v>0</v>
      </c>
      <c r="AL224" s="102" t="b">
        <v>0</v>
      </c>
      <c r="AM224" s="102" t="b">
        <v>0</v>
      </c>
      <c r="AN224" s="102" t="b">
        <v>1</v>
      </c>
      <c r="AO224" s="102" t="b">
        <v>0</v>
      </c>
      <c r="AP224" s="102" t="s">
        <v>13415</v>
      </c>
      <c r="AQ224" s="102" t="b">
        <v>0</v>
      </c>
      <c r="AR224" s="102" t="b">
        <v>0</v>
      </c>
      <c r="AS224" s="102" t="b">
        <v>0</v>
      </c>
      <c r="AT224" s="101" t="s">
        <v>13416</v>
      </c>
      <c r="AU224" s="102" t="b">
        <v>0</v>
      </c>
      <c r="AV224" s="102" t="b">
        <v>0</v>
      </c>
      <c r="AW224" s="102" t="b">
        <v>1</v>
      </c>
      <c r="AX224" s="102" t="b">
        <v>1</v>
      </c>
      <c r="AY224" s="102" t="s">
        <v>12806</v>
      </c>
      <c r="AZ224" s="101" t="s">
        <v>13417</v>
      </c>
    </row>
    <row r="225" spans="1:52" x14ac:dyDescent="0.3">
      <c r="A225" s="98" t="s">
        <v>397</v>
      </c>
      <c r="B225" s="94"/>
      <c r="C225" s="94"/>
      <c r="D225" s="93"/>
      <c r="E225" s="77"/>
      <c r="F225" s="94"/>
      <c r="G225" s="94"/>
      <c r="H225" s="95"/>
      <c r="I225" s="96"/>
      <c r="J225" s="96"/>
      <c r="K225" s="95"/>
      <c r="L225" s="86"/>
      <c r="M225" s="91"/>
      <c r="N225" s="91"/>
      <c r="O225" s="97"/>
      <c r="P225" s="90"/>
      <c r="Q225" s="90"/>
      <c r="R225" s="99"/>
      <c r="S225" s="99"/>
      <c r="T225" s="99"/>
      <c r="U225" s="99"/>
      <c r="V225" s="89"/>
      <c r="W225" s="89"/>
      <c r="X225" s="89"/>
      <c r="Y225" s="89"/>
      <c r="Z225" s="48"/>
      <c r="AA225" s="80"/>
      <c r="AB225" s="80"/>
      <c r="AC225" s="92"/>
      <c r="AD225" s="102" t="s">
        <v>3124</v>
      </c>
      <c r="AE225" s="102">
        <v>44501.578923611109</v>
      </c>
      <c r="AF225" s="102">
        <v>0</v>
      </c>
      <c r="AG225" s="102">
        <v>806</v>
      </c>
      <c r="AH225" s="102">
        <v>943</v>
      </c>
      <c r="AI225" s="102">
        <v>0</v>
      </c>
      <c r="AJ225" s="102" t="b">
        <v>0</v>
      </c>
      <c r="AK225" s="102" t="b">
        <v>0</v>
      </c>
      <c r="AL225" s="102" t="b">
        <v>0</v>
      </c>
      <c r="AM225" s="102" t="b">
        <v>0</v>
      </c>
      <c r="AN225" s="102" t="b">
        <v>1</v>
      </c>
      <c r="AO225" s="102" t="b">
        <v>0</v>
      </c>
      <c r="AP225" s="102" t="s">
        <v>13418</v>
      </c>
      <c r="AQ225" s="102" t="b">
        <v>0</v>
      </c>
      <c r="AR225" s="102" t="b">
        <v>0</v>
      </c>
      <c r="AS225" s="102" t="b">
        <v>0</v>
      </c>
      <c r="AT225" s="101" t="s">
        <v>13419</v>
      </c>
      <c r="AU225" s="102" t="b">
        <v>0</v>
      </c>
      <c r="AV225" s="102" t="b">
        <v>0</v>
      </c>
      <c r="AW225" s="102" t="b">
        <v>1</v>
      </c>
      <c r="AX225" s="102" t="b">
        <v>1</v>
      </c>
      <c r="AY225" s="102" t="s">
        <v>12806</v>
      </c>
      <c r="AZ225" s="101" t="s">
        <v>13420</v>
      </c>
    </row>
    <row r="226" spans="1:52" x14ac:dyDescent="0.3">
      <c r="A226" s="98" t="s">
        <v>398</v>
      </c>
      <c r="B226" s="94"/>
      <c r="C226" s="94"/>
      <c r="D226" s="93"/>
      <c r="E226" s="77"/>
      <c r="F226" s="94"/>
      <c r="G226" s="94"/>
      <c r="H226" s="95"/>
      <c r="I226" s="96"/>
      <c r="J226" s="96"/>
      <c r="K226" s="95"/>
      <c r="L226" s="86"/>
      <c r="M226" s="91"/>
      <c r="N226" s="91"/>
      <c r="O226" s="97"/>
      <c r="P226" s="90"/>
      <c r="Q226" s="90"/>
      <c r="R226" s="99"/>
      <c r="S226" s="99"/>
      <c r="T226" s="99"/>
      <c r="U226" s="99"/>
      <c r="V226" s="89"/>
      <c r="W226" s="89"/>
      <c r="X226" s="89"/>
      <c r="Y226" s="89"/>
      <c r="Z226" s="48"/>
      <c r="AA226" s="80"/>
      <c r="AB226" s="80"/>
      <c r="AC226" s="92"/>
      <c r="AD226" s="102" t="s">
        <v>398</v>
      </c>
      <c r="AE226" s="102">
        <v>44003.182488425926</v>
      </c>
      <c r="AF226" s="102">
        <v>0</v>
      </c>
      <c r="AG226" s="102">
        <v>57</v>
      </c>
      <c r="AH226" s="102">
        <v>3287</v>
      </c>
      <c r="AI226" s="102">
        <v>0</v>
      </c>
      <c r="AJ226" s="102" t="b">
        <v>0</v>
      </c>
      <c r="AK226" s="102" t="b">
        <v>0</v>
      </c>
      <c r="AL226" s="102" t="b">
        <v>0</v>
      </c>
      <c r="AM226" s="102" t="b">
        <v>0</v>
      </c>
      <c r="AN226" s="102" t="b">
        <v>1</v>
      </c>
      <c r="AO226" s="102" t="b">
        <v>0</v>
      </c>
      <c r="AP226" s="102" t="s">
        <v>13421</v>
      </c>
      <c r="AQ226" s="102" t="b">
        <v>0</v>
      </c>
      <c r="AR226" s="102" t="b">
        <v>0</v>
      </c>
      <c r="AS226" s="102" t="b">
        <v>0</v>
      </c>
      <c r="AT226" s="101" t="s">
        <v>13422</v>
      </c>
      <c r="AU226" s="102" t="b">
        <v>0</v>
      </c>
      <c r="AV226" s="102" t="b">
        <v>0</v>
      </c>
      <c r="AW226" s="102" t="b">
        <v>1</v>
      </c>
      <c r="AX226" s="102" t="b">
        <v>1</v>
      </c>
      <c r="AY226" s="102" t="s">
        <v>12806</v>
      </c>
      <c r="AZ226" s="101" t="s">
        <v>13423</v>
      </c>
    </row>
    <row r="227" spans="1:52" x14ac:dyDescent="0.3">
      <c r="A227" s="98" t="s">
        <v>399</v>
      </c>
      <c r="B227" s="94"/>
      <c r="C227" s="94"/>
      <c r="D227" s="93"/>
      <c r="E227" s="77"/>
      <c r="F227" s="94"/>
      <c r="G227" s="94"/>
      <c r="H227" s="95"/>
      <c r="I227" s="96"/>
      <c r="J227" s="96"/>
      <c r="K227" s="95"/>
      <c r="L227" s="86"/>
      <c r="M227" s="91"/>
      <c r="N227" s="91"/>
      <c r="O227" s="97"/>
      <c r="P227" s="90"/>
      <c r="Q227" s="90"/>
      <c r="R227" s="99"/>
      <c r="S227" s="99"/>
      <c r="T227" s="99"/>
      <c r="U227" s="99"/>
      <c r="V227" s="89"/>
      <c r="W227" s="89"/>
      <c r="X227" s="89"/>
      <c r="Y227" s="89"/>
      <c r="Z227" s="48"/>
      <c r="AA227" s="80"/>
      <c r="AB227" s="80"/>
      <c r="AC227" s="92"/>
      <c r="AD227" s="102" t="s">
        <v>3137</v>
      </c>
      <c r="AE227" s="102">
        <v>44398.083252314813</v>
      </c>
      <c r="AF227" s="102">
        <v>0</v>
      </c>
      <c r="AG227" s="102">
        <v>394</v>
      </c>
      <c r="AH227" s="102">
        <v>3708</v>
      </c>
      <c r="AI227" s="102">
        <v>0</v>
      </c>
      <c r="AJ227" s="102" t="b">
        <v>0</v>
      </c>
      <c r="AK227" s="102" t="b">
        <v>0</v>
      </c>
      <c r="AL227" s="102" t="b">
        <v>0</v>
      </c>
      <c r="AM227" s="102" t="b">
        <v>0</v>
      </c>
      <c r="AN227" s="102" t="b">
        <v>1</v>
      </c>
      <c r="AO227" s="102" t="b">
        <v>0</v>
      </c>
      <c r="AP227" s="102" t="s">
        <v>13424</v>
      </c>
      <c r="AQ227" s="102" t="b">
        <v>0</v>
      </c>
      <c r="AR227" s="102" t="b">
        <v>0</v>
      </c>
      <c r="AS227" s="102" t="b">
        <v>0</v>
      </c>
      <c r="AT227" s="101" t="s">
        <v>13425</v>
      </c>
      <c r="AU227" s="102" t="b">
        <v>0</v>
      </c>
      <c r="AV227" s="102" t="b">
        <v>0</v>
      </c>
      <c r="AW227" s="102" t="b">
        <v>1</v>
      </c>
      <c r="AX227" s="102" t="b">
        <v>1</v>
      </c>
      <c r="AY227" s="102" t="s">
        <v>12806</v>
      </c>
      <c r="AZ227" s="101" t="s">
        <v>13426</v>
      </c>
    </row>
    <row r="228" spans="1:52" x14ac:dyDescent="0.3">
      <c r="A228" s="98" t="s">
        <v>400</v>
      </c>
      <c r="B228" s="94"/>
      <c r="C228" s="94"/>
      <c r="D228" s="93"/>
      <c r="E228" s="77"/>
      <c r="F228" s="94"/>
      <c r="G228" s="94"/>
      <c r="H228" s="95"/>
      <c r="I228" s="96"/>
      <c r="J228" s="96"/>
      <c r="K228" s="95"/>
      <c r="L228" s="86"/>
      <c r="M228" s="91"/>
      <c r="N228" s="91"/>
      <c r="O228" s="97"/>
      <c r="P228" s="90"/>
      <c r="Q228" s="90"/>
      <c r="R228" s="99"/>
      <c r="S228" s="99"/>
      <c r="T228" s="99"/>
      <c r="U228" s="99"/>
      <c r="V228" s="89"/>
      <c r="W228" s="89"/>
      <c r="X228" s="89"/>
      <c r="Y228" s="89"/>
      <c r="Z228" s="48"/>
      <c r="AA228" s="80"/>
      <c r="AB228" s="80"/>
      <c r="AC228" s="92"/>
      <c r="AD228" s="102" t="s">
        <v>3153</v>
      </c>
      <c r="AE228" s="102">
        <v>44177.352997685186</v>
      </c>
      <c r="AF228" s="102">
        <v>0</v>
      </c>
      <c r="AG228" s="102">
        <v>9</v>
      </c>
      <c r="AH228" s="102">
        <v>25</v>
      </c>
      <c r="AI228" s="102">
        <v>0</v>
      </c>
      <c r="AJ228" s="102" t="b">
        <v>0</v>
      </c>
      <c r="AK228" s="102" t="b">
        <v>0</v>
      </c>
      <c r="AL228" s="102" t="b">
        <v>0</v>
      </c>
      <c r="AM228" s="102" t="b">
        <v>0</v>
      </c>
      <c r="AN228" s="102" t="b">
        <v>1</v>
      </c>
      <c r="AO228" s="102" t="b">
        <v>0</v>
      </c>
      <c r="AP228" s="102" t="s">
        <v>13427</v>
      </c>
      <c r="AQ228" s="102" t="b">
        <v>0</v>
      </c>
      <c r="AR228" s="102" t="b">
        <v>0</v>
      </c>
      <c r="AS228" s="102" t="b">
        <v>0</v>
      </c>
      <c r="AT228" s="101" t="s">
        <v>13428</v>
      </c>
      <c r="AU228" s="102" t="b">
        <v>0</v>
      </c>
      <c r="AV228" s="102" t="b">
        <v>0</v>
      </c>
      <c r="AW228" s="102" t="b">
        <v>1</v>
      </c>
      <c r="AX228" s="102" t="b">
        <v>1</v>
      </c>
      <c r="AY228" s="102" t="s">
        <v>12806</v>
      </c>
      <c r="AZ228" s="101" t="s">
        <v>13429</v>
      </c>
    </row>
    <row r="229" spans="1:52" x14ac:dyDescent="0.3">
      <c r="A229" s="98" t="s">
        <v>401</v>
      </c>
      <c r="B229" s="94"/>
      <c r="C229" s="94"/>
      <c r="D229" s="93"/>
      <c r="E229" s="77"/>
      <c r="F229" s="94"/>
      <c r="G229" s="94"/>
      <c r="H229" s="95"/>
      <c r="I229" s="96"/>
      <c r="J229" s="96"/>
      <c r="K229" s="95"/>
      <c r="L229" s="86"/>
      <c r="M229" s="91"/>
      <c r="N229" s="91"/>
      <c r="O229" s="97"/>
      <c r="P229" s="90"/>
      <c r="Q229" s="90"/>
      <c r="R229" s="99"/>
      <c r="S229" s="99"/>
      <c r="T229" s="99"/>
      <c r="U229" s="99"/>
      <c r="V229" s="89"/>
      <c r="W229" s="89"/>
      <c r="X229" s="89"/>
      <c r="Y229" s="89"/>
      <c r="Z229" s="48"/>
      <c r="AA229" s="80"/>
      <c r="AB229" s="80"/>
      <c r="AC229" s="92"/>
      <c r="AD229" s="102" t="s">
        <v>3165</v>
      </c>
      <c r="AE229" s="102">
        <v>43177.190243055556</v>
      </c>
      <c r="AF229" s="102">
        <v>0</v>
      </c>
      <c r="AG229" s="102">
        <v>1909</v>
      </c>
      <c r="AH229" s="102">
        <v>57279</v>
      </c>
      <c r="AI229" s="102">
        <v>0</v>
      </c>
      <c r="AJ229" s="102" t="b">
        <v>0</v>
      </c>
      <c r="AK229" s="102" t="b">
        <v>0</v>
      </c>
      <c r="AL229" s="102" t="b">
        <v>0</v>
      </c>
      <c r="AM229" s="102" t="b">
        <v>0</v>
      </c>
      <c r="AN229" s="102" t="b">
        <v>1</v>
      </c>
      <c r="AO229" s="102" t="b">
        <v>0</v>
      </c>
      <c r="AP229" s="102" t="s">
        <v>13430</v>
      </c>
      <c r="AQ229" s="102" t="b">
        <v>0</v>
      </c>
      <c r="AR229" s="102" t="b">
        <v>0</v>
      </c>
      <c r="AS229" s="102" t="b">
        <v>0</v>
      </c>
      <c r="AT229" s="101" t="s">
        <v>13431</v>
      </c>
      <c r="AU229" s="102" t="b">
        <v>0</v>
      </c>
      <c r="AV229" s="102" t="b">
        <v>0</v>
      </c>
      <c r="AW229" s="102" t="b">
        <v>1</v>
      </c>
      <c r="AX229" s="102" t="b">
        <v>1</v>
      </c>
      <c r="AY229" s="102" t="s">
        <v>12806</v>
      </c>
      <c r="AZ229" s="101" t="s">
        <v>13432</v>
      </c>
    </row>
    <row r="230" spans="1:52" x14ac:dyDescent="0.3">
      <c r="A230" s="98" t="s">
        <v>402</v>
      </c>
      <c r="B230" s="94"/>
      <c r="C230" s="94"/>
      <c r="D230" s="93"/>
      <c r="E230" s="77"/>
      <c r="F230" s="94"/>
      <c r="G230" s="94"/>
      <c r="H230" s="95"/>
      <c r="I230" s="96"/>
      <c r="J230" s="96"/>
      <c r="K230" s="95"/>
      <c r="L230" s="86"/>
      <c r="M230" s="91"/>
      <c r="N230" s="91"/>
      <c r="O230" s="97"/>
      <c r="P230" s="90"/>
      <c r="Q230" s="90"/>
      <c r="R230" s="99"/>
      <c r="S230" s="99"/>
      <c r="T230" s="99"/>
      <c r="U230" s="99"/>
      <c r="V230" s="89"/>
      <c r="W230" s="89"/>
      <c r="X230" s="89"/>
      <c r="Y230" s="89"/>
      <c r="Z230" s="48"/>
      <c r="AA230" s="80"/>
      <c r="AB230" s="80"/>
      <c r="AC230" s="92"/>
      <c r="AD230" s="102" t="s">
        <v>402</v>
      </c>
      <c r="AE230" s="102">
        <v>43135.741898148146</v>
      </c>
      <c r="AF230" s="102">
        <v>0</v>
      </c>
      <c r="AG230" s="102">
        <v>2877</v>
      </c>
      <c r="AH230" s="102">
        <v>13855</v>
      </c>
      <c r="AI230" s="102">
        <v>0</v>
      </c>
      <c r="AJ230" s="102" t="b">
        <v>0</v>
      </c>
      <c r="AK230" s="102" t="b">
        <v>0</v>
      </c>
      <c r="AL230" s="102" t="b">
        <v>0</v>
      </c>
      <c r="AM230" s="102" t="b">
        <v>0</v>
      </c>
      <c r="AN230" s="102" t="b">
        <v>1</v>
      </c>
      <c r="AO230" s="102" t="b">
        <v>0</v>
      </c>
      <c r="AP230" s="102" t="s">
        <v>13433</v>
      </c>
      <c r="AQ230" s="102" t="b">
        <v>0</v>
      </c>
      <c r="AR230" s="102" t="b">
        <v>0</v>
      </c>
      <c r="AS230" s="102" t="b">
        <v>1</v>
      </c>
      <c r="AT230" s="101" t="s">
        <v>12934</v>
      </c>
      <c r="AU230" s="102" t="b">
        <v>0</v>
      </c>
      <c r="AV230" s="102" t="b">
        <v>0</v>
      </c>
      <c r="AW230" s="102" t="b">
        <v>1</v>
      </c>
      <c r="AX230" s="102" t="b">
        <v>1</v>
      </c>
      <c r="AY230" s="102" t="s">
        <v>12806</v>
      </c>
      <c r="AZ230" s="101" t="s">
        <v>13434</v>
      </c>
    </row>
    <row r="231" spans="1:52" x14ac:dyDescent="0.3">
      <c r="A231" s="98" t="s">
        <v>403</v>
      </c>
      <c r="B231" s="94"/>
      <c r="C231" s="94"/>
      <c r="D231" s="93"/>
      <c r="E231" s="77"/>
      <c r="F231" s="94"/>
      <c r="G231" s="94"/>
      <c r="H231" s="95"/>
      <c r="I231" s="96"/>
      <c r="J231" s="96"/>
      <c r="K231" s="95"/>
      <c r="L231" s="86"/>
      <c r="M231" s="91"/>
      <c r="N231" s="91"/>
      <c r="O231" s="97"/>
      <c r="P231" s="90"/>
      <c r="Q231" s="90"/>
      <c r="R231" s="99"/>
      <c r="S231" s="99"/>
      <c r="T231" s="99"/>
      <c r="U231" s="99"/>
      <c r="V231" s="89"/>
      <c r="W231" s="89"/>
      <c r="X231" s="89"/>
      <c r="Y231" s="89"/>
      <c r="Z231" s="48"/>
      <c r="AA231" s="80"/>
      <c r="AB231" s="80"/>
      <c r="AC231" s="92"/>
      <c r="AD231" s="102" t="s">
        <v>403</v>
      </c>
      <c r="AE231" s="102">
        <v>42591.598969907405</v>
      </c>
      <c r="AF231" s="102">
        <v>0</v>
      </c>
      <c r="AG231" s="102">
        <v>5051</v>
      </c>
      <c r="AH231" s="102">
        <v>17028</v>
      </c>
      <c r="AI231" s="102">
        <v>0</v>
      </c>
      <c r="AJ231" s="102" t="b">
        <v>0</v>
      </c>
      <c r="AK231" s="102" t="b">
        <v>0</v>
      </c>
      <c r="AL231" s="102" t="b">
        <v>0</v>
      </c>
      <c r="AM231" s="102" t="b">
        <v>0</v>
      </c>
      <c r="AN231" s="102" t="b">
        <v>1</v>
      </c>
      <c r="AO231" s="102" t="b">
        <v>0</v>
      </c>
      <c r="AP231" s="102" t="s">
        <v>13435</v>
      </c>
      <c r="AQ231" s="102" t="b">
        <v>0</v>
      </c>
      <c r="AR231" s="102" t="b">
        <v>0</v>
      </c>
      <c r="AS231" s="102" t="b">
        <v>0</v>
      </c>
      <c r="AT231" s="101" t="s">
        <v>13436</v>
      </c>
      <c r="AU231" s="102" t="b">
        <v>0</v>
      </c>
      <c r="AV231" s="102" t="b">
        <v>0</v>
      </c>
      <c r="AW231" s="102" t="b">
        <v>1</v>
      </c>
      <c r="AX231" s="102" t="b">
        <v>1</v>
      </c>
      <c r="AY231" s="102" t="s">
        <v>12806</v>
      </c>
      <c r="AZ231" s="101" t="s">
        <v>13437</v>
      </c>
    </row>
    <row r="232" spans="1:52" x14ac:dyDescent="0.3">
      <c r="A232" s="98" t="s">
        <v>404</v>
      </c>
      <c r="B232" s="94"/>
      <c r="C232" s="94"/>
      <c r="D232" s="93"/>
      <c r="E232" s="77"/>
      <c r="F232" s="94"/>
      <c r="G232" s="94"/>
      <c r="H232" s="95"/>
      <c r="I232" s="96"/>
      <c r="J232" s="96"/>
      <c r="K232" s="95"/>
      <c r="L232" s="86"/>
      <c r="M232" s="91"/>
      <c r="N232" s="91"/>
      <c r="O232" s="97"/>
      <c r="P232" s="90"/>
      <c r="Q232" s="90"/>
      <c r="R232" s="99"/>
      <c r="S232" s="99"/>
      <c r="T232" s="99"/>
      <c r="U232" s="99"/>
      <c r="V232" s="89"/>
      <c r="W232" s="89"/>
      <c r="X232" s="89"/>
      <c r="Y232" s="89"/>
      <c r="Z232" s="48"/>
      <c r="AA232" s="80"/>
      <c r="AB232" s="80"/>
      <c r="AC232" s="92"/>
      <c r="AD232" s="102" t="s">
        <v>3176</v>
      </c>
      <c r="AE232" s="102">
        <v>44097.194791666669</v>
      </c>
      <c r="AF232" s="102">
        <v>0</v>
      </c>
      <c r="AG232" s="102">
        <v>1</v>
      </c>
      <c r="AH232" s="102">
        <v>516</v>
      </c>
      <c r="AI232" s="102">
        <v>0</v>
      </c>
      <c r="AJ232" s="102" t="b">
        <v>0</v>
      </c>
      <c r="AK232" s="102" t="b">
        <v>0</v>
      </c>
      <c r="AL232" s="102" t="b">
        <v>0</v>
      </c>
      <c r="AM232" s="102" t="b">
        <v>0</v>
      </c>
      <c r="AN232" s="102" t="b">
        <v>1</v>
      </c>
      <c r="AO232" s="102" t="b">
        <v>0</v>
      </c>
      <c r="AP232" s="102" t="s">
        <v>13438</v>
      </c>
      <c r="AQ232" s="102" t="b">
        <v>0</v>
      </c>
      <c r="AR232" s="102" t="b">
        <v>0</v>
      </c>
      <c r="AS232" s="102" t="b">
        <v>0</v>
      </c>
      <c r="AT232" s="101" t="s">
        <v>13439</v>
      </c>
      <c r="AU232" s="102" t="b">
        <v>0</v>
      </c>
      <c r="AV232" s="102" t="b">
        <v>0</v>
      </c>
      <c r="AW232" s="102" t="b">
        <v>1</v>
      </c>
      <c r="AX232" s="102" t="b">
        <v>0</v>
      </c>
      <c r="AY232" s="102" t="s">
        <v>12806</v>
      </c>
      <c r="AZ232" s="101" t="s">
        <v>13440</v>
      </c>
    </row>
    <row r="233" spans="1:52" x14ac:dyDescent="0.3">
      <c r="A233" s="98" t="s">
        <v>405</v>
      </c>
      <c r="B233" s="94"/>
      <c r="C233" s="94"/>
      <c r="D233" s="93"/>
      <c r="E233" s="77"/>
      <c r="F233" s="94"/>
      <c r="G233" s="94"/>
      <c r="H233" s="95"/>
      <c r="I233" s="96"/>
      <c r="J233" s="96"/>
      <c r="K233" s="95"/>
      <c r="L233" s="86"/>
      <c r="M233" s="91"/>
      <c r="N233" s="91"/>
      <c r="O233" s="97"/>
      <c r="P233" s="90"/>
      <c r="Q233" s="90"/>
      <c r="R233" s="99"/>
      <c r="S233" s="99"/>
      <c r="T233" s="99"/>
      <c r="U233" s="99"/>
      <c r="V233" s="89"/>
      <c r="W233" s="89"/>
      <c r="X233" s="89"/>
      <c r="Y233" s="89"/>
      <c r="Z233" s="48"/>
      <c r="AA233" s="80"/>
      <c r="AB233" s="80"/>
      <c r="AC233" s="92"/>
      <c r="AD233" s="102" t="s">
        <v>3182</v>
      </c>
      <c r="AE233" s="102">
        <v>43985.600798611114</v>
      </c>
      <c r="AF233" s="102">
        <v>0</v>
      </c>
      <c r="AG233" s="102">
        <v>195</v>
      </c>
      <c r="AH233" s="102">
        <v>56346</v>
      </c>
      <c r="AI233" s="102">
        <v>0</v>
      </c>
      <c r="AJ233" s="102" t="b">
        <v>0</v>
      </c>
      <c r="AK233" s="102" t="b">
        <v>0</v>
      </c>
      <c r="AL233" s="102" t="b">
        <v>0</v>
      </c>
      <c r="AM233" s="102" t="b">
        <v>0</v>
      </c>
      <c r="AN233" s="102" t="b">
        <v>1</v>
      </c>
      <c r="AO233" s="102" t="b">
        <v>0</v>
      </c>
      <c r="AP233" s="102" t="s">
        <v>13441</v>
      </c>
      <c r="AQ233" s="102" t="b">
        <v>0</v>
      </c>
      <c r="AR233" s="102" t="b">
        <v>0</v>
      </c>
      <c r="AS233" s="102" t="b">
        <v>0</v>
      </c>
      <c r="AT233" s="101" t="s">
        <v>12916</v>
      </c>
      <c r="AU233" s="102" t="b">
        <v>0</v>
      </c>
      <c r="AV233" s="102" t="b">
        <v>0</v>
      </c>
      <c r="AW233" s="102" t="b">
        <v>1</v>
      </c>
      <c r="AX233" s="102" t="b">
        <v>1</v>
      </c>
      <c r="AY233" s="102" t="s">
        <v>12806</v>
      </c>
      <c r="AZ233" s="101" t="s">
        <v>13442</v>
      </c>
    </row>
    <row r="234" spans="1:52" x14ac:dyDescent="0.3">
      <c r="A234" s="98" t="s">
        <v>406</v>
      </c>
      <c r="B234" s="94"/>
      <c r="C234" s="94"/>
      <c r="D234" s="93"/>
      <c r="E234" s="77"/>
      <c r="F234" s="94"/>
      <c r="G234" s="94"/>
      <c r="H234" s="95"/>
      <c r="I234" s="96"/>
      <c r="J234" s="96"/>
      <c r="K234" s="95"/>
      <c r="L234" s="86"/>
      <c r="M234" s="91"/>
      <c r="N234" s="91"/>
      <c r="O234" s="97"/>
      <c r="P234" s="90"/>
      <c r="Q234" s="90"/>
      <c r="R234" s="99"/>
      <c r="S234" s="99"/>
      <c r="T234" s="99"/>
      <c r="U234" s="99"/>
      <c r="V234" s="89"/>
      <c r="W234" s="89"/>
      <c r="X234" s="89"/>
      <c r="Y234" s="89"/>
      <c r="Z234" s="48"/>
      <c r="AA234" s="80"/>
      <c r="AB234" s="80"/>
      <c r="AC234" s="92"/>
      <c r="AD234" s="102" t="s">
        <v>406</v>
      </c>
      <c r="AE234" s="102">
        <v>43789.164097222223</v>
      </c>
      <c r="AF234" s="102">
        <v>0</v>
      </c>
      <c r="AG234" s="102">
        <v>888</v>
      </c>
      <c r="AH234" s="102">
        <v>23685</v>
      </c>
      <c r="AI234" s="102">
        <v>0</v>
      </c>
      <c r="AJ234" s="102" t="b">
        <v>0</v>
      </c>
      <c r="AK234" s="102" t="b">
        <v>0</v>
      </c>
      <c r="AL234" s="102" t="b">
        <v>0</v>
      </c>
      <c r="AM234" s="102" t="b">
        <v>0</v>
      </c>
      <c r="AN234" s="102" t="b">
        <v>1</v>
      </c>
      <c r="AO234" s="102" t="b">
        <v>0</v>
      </c>
      <c r="AP234" s="102" t="s">
        <v>13443</v>
      </c>
      <c r="AQ234" s="102" t="b">
        <v>0</v>
      </c>
      <c r="AR234" s="102" t="b">
        <v>0</v>
      </c>
      <c r="AS234" s="102" t="b">
        <v>0</v>
      </c>
      <c r="AT234" s="101" t="s">
        <v>12836</v>
      </c>
      <c r="AU234" s="102" t="b">
        <v>0</v>
      </c>
      <c r="AV234" s="102" t="b">
        <v>0</v>
      </c>
      <c r="AW234" s="102" t="b">
        <v>1</v>
      </c>
      <c r="AX234" s="102" t="b">
        <v>1</v>
      </c>
      <c r="AY234" s="102" t="s">
        <v>12806</v>
      </c>
      <c r="AZ234" s="101" t="s">
        <v>13444</v>
      </c>
    </row>
    <row r="235" spans="1:52" x14ac:dyDescent="0.3">
      <c r="A235" s="98" t="s">
        <v>407</v>
      </c>
      <c r="B235" s="94"/>
      <c r="C235" s="94"/>
      <c r="D235" s="93"/>
      <c r="E235" s="77"/>
      <c r="F235" s="94"/>
      <c r="G235" s="94"/>
      <c r="H235" s="95"/>
      <c r="I235" s="96"/>
      <c r="J235" s="96"/>
      <c r="K235" s="95"/>
      <c r="L235" s="86"/>
      <c r="M235" s="91"/>
      <c r="N235" s="91"/>
      <c r="O235" s="97"/>
      <c r="P235" s="90"/>
      <c r="Q235" s="90"/>
      <c r="R235" s="99"/>
      <c r="S235" s="99"/>
      <c r="T235" s="99"/>
      <c r="U235" s="99"/>
      <c r="V235" s="89"/>
      <c r="W235" s="89"/>
      <c r="X235" s="89"/>
      <c r="Y235" s="89"/>
      <c r="Z235" s="48"/>
      <c r="AA235" s="80"/>
      <c r="AB235" s="80"/>
      <c r="AC235" s="92"/>
      <c r="AD235" s="102" t="s">
        <v>3200</v>
      </c>
      <c r="AE235" s="102">
        <v>44247.030300925922</v>
      </c>
      <c r="AF235" s="102">
        <v>0</v>
      </c>
      <c r="AG235" s="102">
        <v>2</v>
      </c>
      <c r="AH235" s="102">
        <v>2</v>
      </c>
      <c r="AI235" s="102">
        <v>0</v>
      </c>
      <c r="AJ235" s="102" t="b">
        <v>0</v>
      </c>
      <c r="AK235" s="102" t="b">
        <v>0</v>
      </c>
      <c r="AL235" s="102" t="b">
        <v>0</v>
      </c>
      <c r="AM235" s="102" t="b">
        <v>0</v>
      </c>
      <c r="AN235" s="102" t="b">
        <v>1</v>
      </c>
      <c r="AO235" s="102" t="b">
        <v>0</v>
      </c>
      <c r="AP235" s="102" t="s">
        <v>13445</v>
      </c>
      <c r="AQ235" s="102" t="b">
        <v>0</v>
      </c>
      <c r="AR235" s="102" t="b">
        <v>0</v>
      </c>
      <c r="AS235" s="102" t="b">
        <v>0</v>
      </c>
      <c r="AT235" s="101" t="s">
        <v>13446</v>
      </c>
      <c r="AU235" s="102" t="b">
        <v>0</v>
      </c>
      <c r="AV235" s="102" t="b">
        <v>0</v>
      </c>
      <c r="AW235" s="102" t="b">
        <v>1</v>
      </c>
      <c r="AX235" s="102" t="b">
        <v>1</v>
      </c>
      <c r="AY235" s="102" t="s">
        <v>12806</v>
      </c>
      <c r="AZ235" s="101" t="s">
        <v>13447</v>
      </c>
    </row>
    <row r="236" spans="1:52" x14ac:dyDescent="0.3">
      <c r="A236" s="98" t="s">
        <v>408</v>
      </c>
      <c r="B236" s="94"/>
      <c r="C236" s="94"/>
      <c r="D236" s="93"/>
      <c r="E236" s="77"/>
      <c r="F236" s="94"/>
      <c r="G236" s="94"/>
      <c r="H236" s="95"/>
      <c r="I236" s="96"/>
      <c r="J236" s="96"/>
      <c r="K236" s="95"/>
      <c r="L236" s="86"/>
      <c r="M236" s="91"/>
      <c r="N236" s="91"/>
      <c r="O236" s="97"/>
      <c r="P236" s="90"/>
      <c r="Q236" s="90"/>
      <c r="R236" s="99"/>
      <c r="S236" s="99"/>
      <c r="T236" s="99"/>
      <c r="U236" s="99"/>
      <c r="V236" s="89"/>
      <c r="W236" s="89"/>
      <c r="X236" s="89"/>
      <c r="Y236" s="89"/>
      <c r="Z236" s="48"/>
      <c r="AA236" s="80"/>
      <c r="AB236" s="80"/>
      <c r="AC236" s="92"/>
      <c r="AD236" s="102" t="s">
        <v>3205</v>
      </c>
      <c r="AE236" s="102">
        <v>44739.337627314817</v>
      </c>
      <c r="AF236" s="102">
        <v>0</v>
      </c>
      <c r="AG236" s="102">
        <v>3</v>
      </c>
      <c r="AH236" s="102">
        <v>1501</v>
      </c>
      <c r="AI236" s="102">
        <v>0</v>
      </c>
      <c r="AJ236" s="102" t="b">
        <v>0</v>
      </c>
      <c r="AK236" s="102" t="b">
        <v>0</v>
      </c>
      <c r="AL236" s="102" t="b">
        <v>0</v>
      </c>
      <c r="AM236" s="102" t="b">
        <v>0</v>
      </c>
      <c r="AN236" s="102" t="b">
        <v>1</v>
      </c>
      <c r="AO236" s="102" t="b">
        <v>0</v>
      </c>
      <c r="AP236" s="102" t="s">
        <v>13448</v>
      </c>
      <c r="AQ236" s="102" t="b">
        <v>0</v>
      </c>
      <c r="AR236" s="102" t="b">
        <v>0</v>
      </c>
      <c r="AS236" s="102" t="b">
        <v>0</v>
      </c>
      <c r="AT236" s="101" t="s">
        <v>13449</v>
      </c>
      <c r="AU236" s="102" t="b">
        <v>0</v>
      </c>
      <c r="AV236" s="102" t="b">
        <v>0</v>
      </c>
      <c r="AW236" s="102" t="b">
        <v>1</v>
      </c>
      <c r="AX236" s="102" t="b">
        <v>1</v>
      </c>
      <c r="AY236" s="102" t="s">
        <v>12806</v>
      </c>
      <c r="AZ236" s="101" t="s">
        <v>13450</v>
      </c>
    </row>
    <row r="237" spans="1:52" x14ac:dyDescent="0.3">
      <c r="A237" s="98" t="s">
        <v>409</v>
      </c>
      <c r="B237" s="94"/>
      <c r="C237" s="94"/>
      <c r="D237" s="93"/>
      <c r="E237" s="77"/>
      <c r="F237" s="94"/>
      <c r="G237" s="94"/>
      <c r="H237" s="95"/>
      <c r="I237" s="96"/>
      <c r="J237" s="96"/>
      <c r="K237" s="95"/>
      <c r="L237" s="86"/>
      <c r="M237" s="91"/>
      <c r="N237" s="91"/>
      <c r="O237" s="97"/>
      <c r="P237" s="90"/>
      <c r="Q237" s="90"/>
      <c r="R237" s="99"/>
      <c r="S237" s="99"/>
      <c r="T237" s="99"/>
      <c r="U237" s="99"/>
      <c r="V237" s="89"/>
      <c r="W237" s="89"/>
      <c r="X237" s="89"/>
      <c r="Y237" s="89"/>
      <c r="Z237" s="48"/>
      <c r="AA237" s="80"/>
      <c r="AB237" s="80"/>
      <c r="AC237" s="92"/>
      <c r="AD237" s="102" t="s">
        <v>3233</v>
      </c>
      <c r="AE237" s="102">
        <v>43937.91138888889</v>
      </c>
      <c r="AF237" s="102">
        <v>0</v>
      </c>
      <c r="AG237" s="102">
        <v>105</v>
      </c>
      <c r="AH237" s="102">
        <v>183</v>
      </c>
      <c r="AI237" s="102">
        <v>0</v>
      </c>
      <c r="AJ237" s="102" t="b">
        <v>0</v>
      </c>
      <c r="AK237" s="102" t="b">
        <v>0</v>
      </c>
      <c r="AL237" s="102" t="b">
        <v>0</v>
      </c>
      <c r="AM237" s="102" t="b">
        <v>0</v>
      </c>
      <c r="AN237" s="102" t="b">
        <v>1</v>
      </c>
      <c r="AO237" s="102" t="b">
        <v>0</v>
      </c>
      <c r="AP237" s="102" t="s">
        <v>13451</v>
      </c>
      <c r="AQ237" s="102" t="b">
        <v>0</v>
      </c>
      <c r="AR237" s="102" t="b">
        <v>0</v>
      </c>
      <c r="AS237" s="102" t="b">
        <v>0</v>
      </c>
      <c r="AT237" s="101" t="s">
        <v>12916</v>
      </c>
      <c r="AU237" s="102" t="b">
        <v>0</v>
      </c>
      <c r="AV237" s="102" t="b">
        <v>0</v>
      </c>
      <c r="AW237" s="102" t="b">
        <v>1</v>
      </c>
      <c r="AX237" s="102" t="b">
        <v>1</v>
      </c>
      <c r="AY237" s="102" t="s">
        <v>12806</v>
      </c>
      <c r="AZ237" s="101" t="s">
        <v>13452</v>
      </c>
    </row>
    <row r="238" spans="1:52" x14ac:dyDescent="0.3">
      <c r="A238" s="98" t="s">
        <v>410</v>
      </c>
      <c r="B238" s="94"/>
      <c r="C238" s="94"/>
      <c r="D238" s="93"/>
      <c r="E238" s="77"/>
      <c r="F238" s="94"/>
      <c r="G238" s="94"/>
      <c r="H238" s="95"/>
      <c r="I238" s="96"/>
      <c r="J238" s="96"/>
      <c r="K238" s="95"/>
      <c r="L238" s="86"/>
      <c r="M238" s="91"/>
      <c r="N238" s="91"/>
      <c r="O238" s="97"/>
      <c r="P238" s="90"/>
      <c r="Q238" s="90"/>
      <c r="R238" s="99"/>
      <c r="S238" s="99"/>
      <c r="T238" s="99"/>
      <c r="U238" s="99"/>
      <c r="V238" s="89"/>
      <c r="W238" s="89"/>
      <c r="X238" s="89"/>
      <c r="Y238" s="89"/>
      <c r="Z238" s="48"/>
      <c r="AA238" s="80"/>
      <c r="AB238" s="80"/>
      <c r="AC238" s="92"/>
      <c r="AD238" s="102" t="s">
        <v>3239</v>
      </c>
      <c r="AE238" s="102">
        <v>44002.155416666668</v>
      </c>
      <c r="AF238" s="102">
        <v>0</v>
      </c>
      <c r="AG238" s="102">
        <v>13371</v>
      </c>
      <c r="AH238" s="102">
        <v>8413</v>
      </c>
      <c r="AI238" s="102">
        <v>0</v>
      </c>
      <c r="AJ238" s="102" t="b">
        <v>0</v>
      </c>
      <c r="AK238" s="102" t="b">
        <v>0</v>
      </c>
      <c r="AL238" s="102" t="b">
        <v>0</v>
      </c>
      <c r="AM238" s="102" t="b">
        <v>0</v>
      </c>
      <c r="AN238" s="102" t="b">
        <v>1</v>
      </c>
      <c r="AO238" s="102" t="b">
        <v>0</v>
      </c>
      <c r="AP238" s="102" t="s">
        <v>13453</v>
      </c>
      <c r="AQ238" s="102" t="b">
        <v>0</v>
      </c>
      <c r="AR238" s="102" t="b">
        <v>0</v>
      </c>
      <c r="AS238" s="102" t="b">
        <v>0</v>
      </c>
      <c r="AT238" s="101" t="s">
        <v>12934</v>
      </c>
      <c r="AU238" s="102" t="b">
        <v>0</v>
      </c>
      <c r="AV238" s="102" t="b">
        <v>0</v>
      </c>
      <c r="AW238" s="102" t="b">
        <v>1</v>
      </c>
      <c r="AX238" s="102" t="b">
        <v>0</v>
      </c>
      <c r="AY238" s="102" t="s">
        <v>12806</v>
      </c>
      <c r="AZ238" s="101" t="s">
        <v>13454</v>
      </c>
    </row>
    <row r="239" spans="1:52" x14ac:dyDescent="0.3">
      <c r="A239" s="98" t="s">
        <v>411</v>
      </c>
      <c r="B239" s="94"/>
      <c r="C239" s="94"/>
      <c r="D239" s="93"/>
      <c r="E239" s="77"/>
      <c r="F239" s="94"/>
      <c r="G239" s="94"/>
      <c r="H239" s="95"/>
      <c r="I239" s="96"/>
      <c r="J239" s="96"/>
      <c r="K239" s="95"/>
      <c r="L239" s="86"/>
      <c r="M239" s="91"/>
      <c r="N239" s="91"/>
      <c r="O239" s="97"/>
      <c r="P239" s="90"/>
      <c r="Q239" s="90"/>
      <c r="R239" s="99"/>
      <c r="S239" s="99"/>
      <c r="T239" s="99"/>
      <c r="U239" s="99"/>
      <c r="V239" s="89"/>
      <c r="W239" s="89"/>
      <c r="X239" s="89"/>
      <c r="Y239" s="89"/>
      <c r="Z239" s="48"/>
      <c r="AA239" s="80"/>
      <c r="AB239" s="80"/>
      <c r="AC239" s="92"/>
      <c r="AD239" s="102" t="s">
        <v>3246</v>
      </c>
      <c r="AE239" s="102">
        <v>44231.671319444446</v>
      </c>
      <c r="AF239" s="102">
        <v>0</v>
      </c>
      <c r="AG239" s="102">
        <v>26</v>
      </c>
      <c r="AH239" s="102">
        <v>19</v>
      </c>
      <c r="AI239" s="102">
        <v>0</v>
      </c>
      <c r="AJ239" s="102" t="b">
        <v>0</v>
      </c>
      <c r="AK239" s="102" t="b">
        <v>0</v>
      </c>
      <c r="AL239" s="102" t="b">
        <v>0</v>
      </c>
      <c r="AM239" s="102" t="b">
        <v>0</v>
      </c>
      <c r="AN239" s="102" t="b">
        <v>1</v>
      </c>
      <c r="AO239" s="102" t="b">
        <v>0</v>
      </c>
      <c r="AP239" s="102" t="s">
        <v>13455</v>
      </c>
      <c r="AQ239" s="102" t="b">
        <v>0</v>
      </c>
      <c r="AR239" s="102" t="b">
        <v>0</v>
      </c>
      <c r="AS239" s="102" t="b">
        <v>0</v>
      </c>
      <c r="AT239" s="101" t="s">
        <v>12916</v>
      </c>
      <c r="AU239" s="102" t="b">
        <v>0</v>
      </c>
      <c r="AV239" s="102" t="b">
        <v>0</v>
      </c>
      <c r="AW239" s="102" t="b">
        <v>1</v>
      </c>
      <c r="AX239" s="102" t="b">
        <v>1</v>
      </c>
      <c r="AY239" s="102" t="s">
        <v>12806</v>
      </c>
      <c r="AZ239" s="101" t="s">
        <v>13456</v>
      </c>
    </row>
    <row r="240" spans="1:52" x14ac:dyDescent="0.3">
      <c r="A240" s="98" t="s">
        <v>412</v>
      </c>
      <c r="B240" s="94"/>
      <c r="C240" s="94"/>
      <c r="D240" s="93"/>
      <c r="E240" s="77"/>
      <c r="F240" s="94"/>
      <c r="G240" s="94"/>
      <c r="H240" s="95"/>
      <c r="I240" s="96"/>
      <c r="J240" s="96"/>
      <c r="K240" s="95"/>
      <c r="L240" s="86"/>
      <c r="M240" s="91"/>
      <c r="N240" s="91"/>
      <c r="O240" s="97"/>
      <c r="P240" s="90"/>
      <c r="Q240" s="90"/>
      <c r="R240" s="99"/>
      <c r="S240" s="99"/>
      <c r="T240" s="99"/>
      <c r="U240" s="99"/>
      <c r="V240" s="89"/>
      <c r="W240" s="89"/>
      <c r="X240" s="89"/>
      <c r="Y240" s="89"/>
      <c r="Z240" s="48"/>
      <c r="AA240" s="80"/>
      <c r="AB240" s="80"/>
      <c r="AC240" s="92"/>
      <c r="AD240" s="102" t="s">
        <v>412</v>
      </c>
      <c r="AE240" s="102">
        <v>43152.185972222222</v>
      </c>
      <c r="AF240" s="102">
        <v>0</v>
      </c>
      <c r="AG240" s="102">
        <v>2</v>
      </c>
      <c r="AH240" s="102">
        <v>428</v>
      </c>
      <c r="AI240" s="102">
        <v>0</v>
      </c>
      <c r="AJ240" s="102" t="b">
        <v>0</v>
      </c>
      <c r="AK240" s="102" t="b">
        <v>0</v>
      </c>
      <c r="AL240" s="102" t="b">
        <v>0</v>
      </c>
      <c r="AM240" s="102" t="b">
        <v>0</v>
      </c>
      <c r="AN240" s="102" t="b">
        <v>1</v>
      </c>
      <c r="AO240" s="102" t="b">
        <v>0</v>
      </c>
      <c r="AP240" s="102" t="s">
        <v>13457</v>
      </c>
      <c r="AQ240" s="102" t="b">
        <v>0</v>
      </c>
      <c r="AR240" s="102" t="b">
        <v>0</v>
      </c>
      <c r="AS240" s="102" t="b">
        <v>0</v>
      </c>
      <c r="AT240" s="101" t="s">
        <v>12815</v>
      </c>
      <c r="AU240" s="102" t="b">
        <v>0</v>
      </c>
      <c r="AV240" s="102" t="b">
        <v>0</v>
      </c>
      <c r="AW240" s="102" t="b">
        <v>1</v>
      </c>
      <c r="AX240" s="102" t="b">
        <v>1</v>
      </c>
      <c r="AY240" s="102" t="s">
        <v>12806</v>
      </c>
      <c r="AZ240" s="101" t="s">
        <v>13458</v>
      </c>
    </row>
    <row r="241" spans="1:52" x14ac:dyDescent="0.3">
      <c r="A241" s="98" t="s">
        <v>413</v>
      </c>
      <c r="B241" s="94"/>
      <c r="C241" s="94"/>
      <c r="D241" s="93"/>
      <c r="E241" s="77"/>
      <c r="F241" s="94"/>
      <c r="G241" s="94"/>
      <c r="H241" s="95"/>
      <c r="I241" s="96"/>
      <c r="J241" s="96"/>
      <c r="K241" s="95"/>
      <c r="L241" s="86"/>
      <c r="M241" s="91"/>
      <c r="N241" s="91"/>
      <c r="O241" s="97"/>
      <c r="P241" s="90"/>
      <c r="Q241" s="90"/>
      <c r="R241" s="99"/>
      <c r="S241" s="99"/>
      <c r="T241" s="99"/>
      <c r="U241" s="99"/>
      <c r="V241" s="89"/>
      <c r="W241" s="89"/>
      <c r="X241" s="89"/>
      <c r="Y241" s="89"/>
      <c r="Z241" s="48"/>
      <c r="AA241" s="80"/>
      <c r="AB241" s="80"/>
      <c r="AC241" s="92"/>
      <c r="AD241" s="102" t="s">
        <v>3260</v>
      </c>
      <c r="AE241" s="102">
        <v>44117.963506944441</v>
      </c>
      <c r="AF241" s="102">
        <v>0</v>
      </c>
      <c r="AG241" s="102">
        <v>37</v>
      </c>
      <c r="AH241" s="102">
        <v>4372</v>
      </c>
      <c r="AI241" s="102">
        <v>0</v>
      </c>
      <c r="AJ241" s="102" t="b">
        <v>0</v>
      </c>
      <c r="AK241" s="102" t="b">
        <v>0</v>
      </c>
      <c r="AL241" s="102" t="b">
        <v>0</v>
      </c>
      <c r="AM241" s="102" t="b">
        <v>0</v>
      </c>
      <c r="AN241" s="102" t="b">
        <v>1</v>
      </c>
      <c r="AO241" s="102" t="b">
        <v>0</v>
      </c>
      <c r="AP241" s="102" t="s">
        <v>13459</v>
      </c>
      <c r="AQ241" s="102" t="b">
        <v>0</v>
      </c>
      <c r="AR241" s="102" t="b">
        <v>0</v>
      </c>
      <c r="AS241" s="102" t="b">
        <v>0</v>
      </c>
      <c r="AT241" s="101" t="s">
        <v>12934</v>
      </c>
      <c r="AU241" s="102" t="b">
        <v>0</v>
      </c>
      <c r="AV241" s="102" t="b">
        <v>0</v>
      </c>
      <c r="AW241" s="102" t="b">
        <v>1</v>
      </c>
      <c r="AX241" s="102" t="b">
        <v>1</v>
      </c>
      <c r="AY241" s="102" t="s">
        <v>12806</v>
      </c>
      <c r="AZ241" s="101" t="s">
        <v>13460</v>
      </c>
    </row>
    <row r="242" spans="1:52" x14ac:dyDescent="0.3">
      <c r="A242" s="98" t="s">
        <v>414</v>
      </c>
      <c r="B242" s="94"/>
      <c r="C242" s="94"/>
      <c r="D242" s="93"/>
      <c r="E242" s="77"/>
      <c r="F242" s="94"/>
      <c r="G242" s="94"/>
      <c r="H242" s="95"/>
      <c r="I242" s="96"/>
      <c r="J242" s="96"/>
      <c r="K242" s="95"/>
      <c r="L242" s="86"/>
      <c r="M242" s="91"/>
      <c r="N242" s="91"/>
      <c r="O242" s="97"/>
      <c r="P242" s="90"/>
      <c r="Q242" s="90"/>
      <c r="R242" s="99"/>
      <c r="S242" s="99"/>
      <c r="T242" s="99"/>
      <c r="U242" s="99"/>
      <c r="V242" s="89"/>
      <c r="W242" s="89"/>
      <c r="X242" s="89"/>
      <c r="Y242" s="89"/>
      <c r="Z242" s="48"/>
      <c r="AA242" s="80"/>
      <c r="AB242" s="80"/>
      <c r="AC242" s="92"/>
      <c r="AD242" s="102" t="s">
        <v>414</v>
      </c>
      <c r="AE242" s="102">
        <v>42228.638449074075</v>
      </c>
      <c r="AF242" s="102">
        <v>0</v>
      </c>
      <c r="AG242" s="102">
        <v>98</v>
      </c>
      <c r="AH242" s="102">
        <v>777</v>
      </c>
      <c r="AI242" s="102">
        <v>0</v>
      </c>
      <c r="AJ242" s="102" t="b">
        <v>0</v>
      </c>
      <c r="AK242" s="102" t="b">
        <v>0</v>
      </c>
      <c r="AL242" s="102" t="b">
        <v>0</v>
      </c>
      <c r="AM242" s="102" t="b">
        <v>0</v>
      </c>
      <c r="AN242" s="102" t="b">
        <v>1</v>
      </c>
      <c r="AO242" s="102" t="b">
        <v>0</v>
      </c>
      <c r="AP242" s="102" t="s">
        <v>13461</v>
      </c>
      <c r="AQ242" s="102" t="b">
        <v>0</v>
      </c>
      <c r="AR242" s="102" t="b">
        <v>0</v>
      </c>
      <c r="AS242" s="102" t="b">
        <v>0</v>
      </c>
      <c r="AT242" s="101" t="s">
        <v>13462</v>
      </c>
      <c r="AU242" s="102" t="b">
        <v>0</v>
      </c>
      <c r="AV242" s="102" t="b">
        <v>0</v>
      </c>
      <c r="AW242" s="102" t="b">
        <v>1</v>
      </c>
      <c r="AX242" s="102" t="b">
        <v>1</v>
      </c>
      <c r="AY242" s="102" t="s">
        <v>12806</v>
      </c>
      <c r="AZ242" s="101" t="s">
        <v>13463</v>
      </c>
    </row>
    <row r="243" spans="1:52" x14ac:dyDescent="0.3">
      <c r="A243" s="98" t="s">
        <v>415</v>
      </c>
      <c r="B243" s="94"/>
      <c r="C243" s="94"/>
      <c r="D243" s="93"/>
      <c r="E243" s="77"/>
      <c r="F243" s="94"/>
      <c r="G243" s="94"/>
      <c r="H243" s="95"/>
      <c r="I243" s="96"/>
      <c r="J243" s="96"/>
      <c r="K243" s="95"/>
      <c r="L243" s="86"/>
      <c r="M243" s="91"/>
      <c r="N243" s="91"/>
      <c r="O243" s="97"/>
      <c r="P243" s="90"/>
      <c r="Q243" s="90"/>
      <c r="R243" s="99"/>
      <c r="S243" s="99"/>
      <c r="T243" s="99"/>
      <c r="U243" s="99"/>
      <c r="V243" s="89"/>
      <c r="W243" s="89"/>
      <c r="X243" s="89"/>
      <c r="Y243" s="89"/>
      <c r="Z243" s="48"/>
      <c r="AA243" s="80"/>
      <c r="AB243" s="80"/>
      <c r="AC243" s="92"/>
      <c r="AD243" s="102" t="s">
        <v>415</v>
      </c>
      <c r="AE243" s="102">
        <v>43706.781736111108</v>
      </c>
      <c r="AF243" s="102">
        <v>0</v>
      </c>
      <c r="AG243" s="102">
        <v>90</v>
      </c>
      <c r="AH243" s="102">
        <v>67</v>
      </c>
      <c r="AI243" s="102">
        <v>0</v>
      </c>
      <c r="AJ243" s="102" t="b">
        <v>0</v>
      </c>
      <c r="AK243" s="102" t="b">
        <v>0</v>
      </c>
      <c r="AL243" s="102" t="b">
        <v>0</v>
      </c>
      <c r="AM243" s="102" t="b">
        <v>0</v>
      </c>
      <c r="AN243" s="102" t="b">
        <v>1</v>
      </c>
      <c r="AO243" s="102" t="b">
        <v>0</v>
      </c>
      <c r="AP243" s="102" t="s">
        <v>13464</v>
      </c>
      <c r="AQ243" s="102" t="b">
        <v>0</v>
      </c>
      <c r="AR243" s="102" t="b">
        <v>0</v>
      </c>
      <c r="AS243" s="102" t="b">
        <v>0</v>
      </c>
      <c r="AT243" s="101" t="s">
        <v>13465</v>
      </c>
      <c r="AU243" s="102" t="b">
        <v>0</v>
      </c>
      <c r="AV243" s="102" t="b">
        <v>0</v>
      </c>
      <c r="AW243" s="102" t="b">
        <v>1</v>
      </c>
      <c r="AX243" s="102" t="b">
        <v>1</v>
      </c>
      <c r="AY243" s="102" t="s">
        <v>12806</v>
      </c>
      <c r="AZ243" s="101" t="s">
        <v>13466</v>
      </c>
    </row>
    <row r="244" spans="1:52" x14ac:dyDescent="0.3">
      <c r="A244" s="98" t="s">
        <v>416</v>
      </c>
      <c r="B244" s="94"/>
      <c r="C244" s="94"/>
      <c r="D244" s="93"/>
      <c r="E244" s="77"/>
      <c r="F244" s="94"/>
      <c r="G244" s="94"/>
      <c r="H244" s="95"/>
      <c r="I244" s="96"/>
      <c r="J244" s="96"/>
      <c r="K244" s="95"/>
      <c r="L244" s="86"/>
      <c r="M244" s="91"/>
      <c r="N244" s="91"/>
      <c r="O244" s="97"/>
      <c r="P244" s="90"/>
      <c r="Q244" s="90"/>
      <c r="R244" s="99"/>
      <c r="S244" s="99"/>
      <c r="T244" s="99"/>
      <c r="U244" s="99"/>
      <c r="V244" s="89"/>
      <c r="W244" s="89"/>
      <c r="X244" s="89"/>
      <c r="Y244" s="89"/>
      <c r="Z244" s="48"/>
      <c r="AA244" s="80"/>
      <c r="AB244" s="80"/>
      <c r="AC244" s="92"/>
      <c r="AD244" s="102" t="s">
        <v>416</v>
      </c>
      <c r="AE244" s="102">
        <v>42168.984409722223</v>
      </c>
      <c r="AF244" s="102">
        <v>0</v>
      </c>
      <c r="AG244" s="102">
        <v>6283</v>
      </c>
      <c r="AH244" s="102">
        <v>1134</v>
      </c>
      <c r="AI244" s="102">
        <v>0</v>
      </c>
      <c r="AJ244" s="102" t="b">
        <v>0</v>
      </c>
      <c r="AK244" s="102" t="b">
        <v>0</v>
      </c>
      <c r="AL244" s="102" t="b">
        <v>0</v>
      </c>
      <c r="AM244" s="102" t="b">
        <v>0</v>
      </c>
      <c r="AN244" s="102" t="b">
        <v>1</v>
      </c>
      <c r="AO244" s="102" t="b">
        <v>0</v>
      </c>
      <c r="AP244" s="102" t="s">
        <v>13467</v>
      </c>
      <c r="AQ244" s="102" t="b">
        <v>0</v>
      </c>
      <c r="AR244" s="102" t="b">
        <v>0</v>
      </c>
      <c r="AS244" s="102" t="b">
        <v>0</v>
      </c>
      <c r="AT244" s="101" t="s">
        <v>13468</v>
      </c>
      <c r="AU244" s="102" t="b">
        <v>0</v>
      </c>
      <c r="AV244" s="102" t="b">
        <v>0</v>
      </c>
      <c r="AW244" s="102" t="b">
        <v>1</v>
      </c>
      <c r="AX244" s="102" t="b">
        <v>1</v>
      </c>
      <c r="AY244" s="102" t="s">
        <v>12806</v>
      </c>
      <c r="AZ244" s="101" t="s">
        <v>13469</v>
      </c>
    </row>
    <row r="245" spans="1:52" x14ac:dyDescent="0.3">
      <c r="A245" s="98" t="s">
        <v>417</v>
      </c>
      <c r="B245" s="94"/>
      <c r="C245" s="94"/>
      <c r="D245" s="93"/>
      <c r="E245" s="77"/>
      <c r="F245" s="94"/>
      <c r="G245" s="94"/>
      <c r="H245" s="95"/>
      <c r="I245" s="96"/>
      <c r="J245" s="96"/>
      <c r="K245" s="95"/>
      <c r="L245" s="86"/>
      <c r="M245" s="91"/>
      <c r="N245" s="91"/>
      <c r="O245" s="97"/>
      <c r="P245" s="90"/>
      <c r="Q245" s="90"/>
      <c r="R245" s="99"/>
      <c r="S245" s="99"/>
      <c r="T245" s="99"/>
      <c r="U245" s="99"/>
      <c r="V245" s="89"/>
      <c r="W245" s="89"/>
      <c r="X245" s="89"/>
      <c r="Y245" s="89"/>
      <c r="Z245" s="48"/>
      <c r="AA245" s="80"/>
      <c r="AB245" s="80"/>
      <c r="AC245" s="92"/>
      <c r="AD245" s="102" t="s">
        <v>3280</v>
      </c>
      <c r="AE245" s="102">
        <v>42622.54109953704</v>
      </c>
      <c r="AF245" s="102">
        <v>0</v>
      </c>
      <c r="AG245" s="102">
        <v>4525</v>
      </c>
      <c r="AH245" s="102">
        <v>11236</v>
      </c>
      <c r="AI245" s="102">
        <v>0</v>
      </c>
      <c r="AJ245" s="102" t="b">
        <v>0</v>
      </c>
      <c r="AK245" s="102" t="b">
        <v>0</v>
      </c>
      <c r="AL245" s="102" t="b">
        <v>0</v>
      </c>
      <c r="AM245" s="102" t="b">
        <v>0</v>
      </c>
      <c r="AN245" s="102" t="b">
        <v>1</v>
      </c>
      <c r="AO245" s="102" t="b">
        <v>0</v>
      </c>
      <c r="AP245" s="102" t="s">
        <v>13470</v>
      </c>
      <c r="AQ245" s="102" t="b">
        <v>0</v>
      </c>
      <c r="AR245" s="102" t="b">
        <v>0</v>
      </c>
      <c r="AS245" s="102" t="b">
        <v>0</v>
      </c>
      <c r="AT245" s="101" t="s">
        <v>13471</v>
      </c>
      <c r="AU245" s="102" t="b">
        <v>0</v>
      </c>
      <c r="AV245" s="102" t="b">
        <v>0</v>
      </c>
      <c r="AW245" s="102" t="b">
        <v>1</v>
      </c>
      <c r="AX245" s="102" t="b">
        <v>1</v>
      </c>
      <c r="AY245" s="102" t="s">
        <v>12806</v>
      </c>
      <c r="AZ245" s="101" t="s">
        <v>13472</v>
      </c>
    </row>
    <row r="246" spans="1:52" x14ac:dyDescent="0.3">
      <c r="A246" s="98" t="s">
        <v>418</v>
      </c>
      <c r="B246" s="94"/>
      <c r="C246" s="94"/>
      <c r="D246" s="93"/>
      <c r="E246" s="77"/>
      <c r="F246" s="94"/>
      <c r="G246" s="94"/>
      <c r="H246" s="95"/>
      <c r="I246" s="96"/>
      <c r="J246" s="96"/>
      <c r="K246" s="95"/>
      <c r="L246" s="86"/>
      <c r="M246" s="91"/>
      <c r="N246" s="91"/>
      <c r="O246" s="97"/>
      <c r="P246" s="90"/>
      <c r="Q246" s="90"/>
      <c r="R246" s="99"/>
      <c r="S246" s="99"/>
      <c r="T246" s="99"/>
      <c r="U246" s="99"/>
      <c r="V246" s="89"/>
      <c r="W246" s="89"/>
      <c r="X246" s="89"/>
      <c r="Y246" s="89"/>
      <c r="Z246" s="48"/>
      <c r="AA246" s="80"/>
      <c r="AB246" s="80"/>
      <c r="AC246" s="92"/>
      <c r="AD246" s="102" t="s">
        <v>3285</v>
      </c>
      <c r="AE246" s="102">
        <v>43939.754074074073</v>
      </c>
      <c r="AF246" s="102">
        <v>0</v>
      </c>
      <c r="AG246" s="102">
        <v>240</v>
      </c>
      <c r="AH246" s="102">
        <v>4048</v>
      </c>
      <c r="AI246" s="102">
        <v>0</v>
      </c>
      <c r="AJ246" s="102" t="b">
        <v>0</v>
      </c>
      <c r="AK246" s="102" t="b">
        <v>0</v>
      </c>
      <c r="AL246" s="102" t="b">
        <v>0</v>
      </c>
      <c r="AM246" s="102" t="b">
        <v>0</v>
      </c>
      <c r="AN246" s="102" t="b">
        <v>1</v>
      </c>
      <c r="AO246" s="102" t="b">
        <v>0</v>
      </c>
      <c r="AP246" s="102" t="s">
        <v>13473</v>
      </c>
      <c r="AQ246" s="102" t="b">
        <v>0</v>
      </c>
      <c r="AR246" s="102" t="b">
        <v>0</v>
      </c>
      <c r="AS246" s="102" t="b">
        <v>0</v>
      </c>
      <c r="AT246" s="101" t="s">
        <v>12916</v>
      </c>
      <c r="AU246" s="102" t="b">
        <v>0</v>
      </c>
      <c r="AV246" s="102" t="b">
        <v>0</v>
      </c>
      <c r="AW246" s="102" t="b">
        <v>1</v>
      </c>
      <c r="AX246" s="102" t="b">
        <v>1</v>
      </c>
      <c r="AY246" s="102" t="s">
        <v>12806</v>
      </c>
      <c r="AZ246" s="101" t="s">
        <v>13474</v>
      </c>
    </row>
    <row r="247" spans="1:52" x14ac:dyDescent="0.3">
      <c r="A247" s="98" t="s">
        <v>419</v>
      </c>
      <c r="B247" s="94"/>
      <c r="C247" s="94"/>
      <c r="D247" s="93"/>
      <c r="E247" s="77"/>
      <c r="F247" s="94"/>
      <c r="G247" s="94"/>
      <c r="H247" s="95"/>
      <c r="I247" s="96"/>
      <c r="J247" s="96"/>
      <c r="K247" s="95"/>
      <c r="L247" s="86"/>
      <c r="M247" s="91"/>
      <c r="N247" s="91"/>
      <c r="O247" s="97"/>
      <c r="P247" s="90"/>
      <c r="Q247" s="90"/>
      <c r="R247" s="99"/>
      <c r="S247" s="99"/>
      <c r="T247" s="99"/>
      <c r="U247" s="99"/>
      <c r="V247" s="89"/>
      <c r="W247" s="89"/>
      <c r="X247" s="89"/>
      <c r="Y247" s="89"/>
      <c r="Z247" s="48"/>
      <c r="AA247" s="80"/>
      <c r="AB247" s="80"/>
      <c r="AC247" s="92"/>
      <c r="AD247" s="102" t="s">
        <v>419</v>
      </c>
      <c r="AE247" s="102">
        <v>42419.973599537036</v>
      </c>
      <c r="AF247" s="102">
        <v>0</v>
      </c>
      <c r="AG247" s="102">
        <v>342</v>
      </c>
      <c r="AH247" s="102">
        <v>1320</v>
      </c>
      <c r="AI247" s="102">
        <v>0</v>
      </c>
      <c r="AJ247" s="102" t="b">
        <v>0</v>
      </c>
      <c r="AK247" s="102" t="b">
        <v>0</v>
      </c>
      <c r="AL247" s="102" t="b">
        <v>0</v>
      </c>
      <c r="AM247" s="102" t="b">
        <v>0</v>
      </c>
      <c r="AN247" s="102" t="b">
        <v>1</v>
      </c>
      <c r="AO247" s="102" t="b">
        <v>0</v>
      </c>
      <c r="AP247" s="102" t="s">
        <v>13475</v>
      </c>
      <c r="AQ247" s="102" t="b">
        <v>0</v>
      </c>
      <c r="AR247" s="102" t="b">
        <v>0</v>
      </c>
      <c r="AS247" s="102" t="b">
        <v>0</v>
      </c>
      <c r="AT247" s="101" t="s">
        <v>13476</v>
      </c>
      <c r="AU247" s="102" t="b">
        <v>0</v>
      </c>
      <c r="AV247" s="102" t="b">
        <v>0</v>
      </c>
      <c r="AW247" s="102" t="b">
        <v>1</v>
      </c>
      <c r="AX247" s="102" t="b">
        <v>0</v>
      </c>
      <c r="AY247" s="102" t="s">
        <v>12806</v>
      </c>
      <c r="AZ247" s="101" t="s">
        <v>13477</v>
      </c>
    </row>
    <row r="248" spans="1:52" x14ac:dyDescent="0.3">
      <c r="A248" s="98" t="s">
        <v>420</v>
      </c>
      <c r="B248" s="94"/>
      <c r="C248" s="94"/>
      <c r="D248" s="93"/>
      <c r="E248" s="77"/>
      <c r="F248" s="94"/>
      <c r="G248" s="94"/>
      <c r="H248" s="95"/>
      <c r="I248" s="96"/>
      <c r="J248" s="96"/>
      <c r="K248" s="95"/>
      <c r="L248" s="86"/>
      <c r="M248" s="91"/>
      <c r="N248" s="91"/>
      <c r="O248" s="97"/>
      <c r="P248" s="90"/>
      <c r="Q248" s="90"/>
      <c r="R248" s="99"/>
      <c r="S248" s="99"/>
      <c r="T248" s="99"/>
      <c r="U248" s="99"/>
      <c r="V248" s="89"/>
      <c r="W248" s="89"/>
      <c r="X248" s="89"/>
      <c r="Y248" s="89"/>
      <c r="Z248" s="48"/>
      <c r="AA248" s="80"/>
      <c r="AB248" s="80"/>
      <c r="AC248" s="92"/>
      <c r="AD248" s="102" t="s">
        <v>3294</v>
      </c>
      <c r="AE248" s="102">
        <v>43147.85292824074</v>
      </c>
      <c r="AF248" s="102">
        <v>0</v>
      </c>
      <c r="AG248" s="102">
        <v>496</v>
      </c>
      <c r="AH248" s="102">
        <v>20370</v>
      </c>
      <c r="AI248" s="102">
        <v>0</v>
      </c>
      <c r="AJ248" s="102" t="b">
        <v>0</v>
      </c>
      <c r="AK248" s="102" t="b">
        <v>0</v>
      </c>
      <c r="AL248" s="102" t="b">
        <v>0</v>
      </c>
      <c r="AM248" s="102" t="b">
        <v>0</v>
      </c>
      <c r="AN248" s="102" t="b">
        <v>1</v>
      </c>
      <c r="AO248" s="102" t="b">
        <v>0</v>
      </c>
      <c r="AP248" s="102" t="s">
        <v>13478</v>
      </c>
      <c r="AQ248" s="102" t="b">
        <v>0</v>
      </c>
      <c r="AR248" s="102" t="b">
        <v>0</v>
      </c>
      <c r="AS248" s="102" t="b">
        <v>0</v>
      </c>
      <c r="AT248" s="101" t="s">
        <v>13479</v>
      </c>
      <c r="AU248" s="102" t="b">
        <v>0</v>
      </c>
      <c r="AV248" s="102" t="b">
        <v>0</v>
      </c>
      <c r="AW248" s="102" t="b">
        <v>1</v>
      </c>
      <c r="AX248" s="102" t="b">
        <v>1</v>
      </c>
      <c r="AY248" s="102" t="s">
        <v>12806</v>
      </c>
      <c r="AZ248" s="101" t="s">
        <v>13480</v>
      </c>
    </row>
    <row r="249" spans="1:52" x14ac:dyDescent="0.3">
      <c r="A249" s="98" t="s">
        <v>421</v>
      </c>
      <c r="B249" s="94"/>
      <c r="C249" s="94"/>
      <c r="D249" s="93"/>
      <c r="E249" s="77"/>
      <c r="F249" s="94"/>
      <c r="G249" s="94"/>
      <c r="H249" s="95"/>
      <c r="I249" s="96"/>
      <c r="J249" s="96"/>
      <c r="K249" s="95"/>
      <c r="L249" s="86"/>
      <c r="M249" s="91"/>
      <c r="N249" s="91"/>
      <c r="O249" s="97"/>
      <c r="P249" s="90"/>
      <c r="Q249" s="90"/>
      <c r="R249" s="99"/>
      <c r="S249" s="99"/>
      <c r="T249" s="99"/>
      <c r="U249" s="99"/>
      <c r="V249" s="89"/>
      <c r="W249" s="89"/>
      <c r="X249" s="89"/>
      <c r="Y249" s="89"/>
      <c r="Z249" s="48"/>
      <c r="AA249" s="80"/>
      <c r="AB249" s="80"/>
      <c r="AC249" s="92"/>
      <c r="AD249" s="102" t="s">
        <v>3299</v>
      </c>
      <c r="AE249" s="102">
        <v>44845.878240740742</v>
      </c>
      <c r="AF249" s="102">
        <v>0</v>
      </c>
      <c r="AG249" s="102">
        <v>181</v>
      </c>
      <c r="AH249" s="102">
        <v>48</v>
      </c>
      <c r="AI249" s="102">
        <v>0</v>
      </c>
      <c r="AJ249" s="102" t="b">
        <v>0</v>
      </c>
      <c r="AK249" s="102" t="b">
        <v>0</v>
      </c>
      <c r="AL249" s="102" t="b">
        <v>0</v>
      </c>
      <c r="AM249" s="102" t="b">
        <v>0</v>
      </c>
      <c r="AN249" s="102" t="b">
        <v>1</v>
      </c>
      <c r="AO249" s="102" t="b">
        <v>0</v>
      </c>
      <c r="AP249" s="102" t="s">
        <v>13481</v>
      </c>
      <c r="AQ249" s="102" t="b">
        <v>0</v>
      </c>
      <c r="AR249" s="102" t="b">
        <v>0</v>
      </c>
      <c r="AS249" s="102" t="b">
        <v>0</v>
      </c>
      <c r="AT249" s="101" t="s">
        <v>13482</v>
      </c>
      <c r="AU249" s="102" t="b">
        <v>0</v>
      </c>
      <c r="AV249" s="102" t="b">
        <v>0</v>
      </c>
      <c r="AW249" s="102" t="b">
        <v>1</v>
      </c>
      <c r="AX249" s="102" t="b">
        <v>1</v>
      </c>
      <c r="AY249" s="102" t="s">
        <v>12806</v>
      </c>
      <c r="AZ249" s="101" t="s">
        <v>13483</v>
      </c>
    </row>
    <row r="250" spans="1:52" x14ac:dyDescent="0.3">
      <c r="A250" s="98" t="s">
        <v>422</v>
      </c>
      <c r="B250" s="94"/>
      <c r="C250" s="94"/>
      <c r="D250" s="93"/>
      <c r="E250" s="77"/>
      <c r="F250" s="94"/>
      <c r="G250" s="94"/>
      <c r="H250" s="95"/>
      <c r="I250" s="96"/>
      <c r="J250" s="96"/>
      <c r="K250" s="95"/>
      <c r="L250" s="86"/>
      <c r="M250" s="91"/>
      <c r="N250" s="91"/>
      <c r="O250" s="97"/>
      <c r="P250" s="90"/>
      <c r="Q250" s="90"/>
      <c r="R250" s="99"/>
      <c r="S250" s="99"/>
      <c r="T250" s="99"/>
      <c r="U250" s="99"/>
      <c r="V250" s="89"/>
      <c r="W250" s="89"/>
      <c r="X250" s="89"/>
      <c r="Y250" s="89"/>
      <c r="Z250" s="48"/>
      <c r="AA250" s="80"/>
      <c r="AB250" s="80"/>
      <c r="AC250" s="92"/>
      <c r="AD250" s="102" t="s">
        <v>3304</v>
      </c>
      <c r="AE250" s="102">
        <v>44761.449965277781</v>
      </c>
      <c r="AF250" s="102">
        <v>0</v>
      </c>
      <c r="AG250" s="102">
        <v>208</v>
      </c>
      <c r="AH250" s="102">
        <v>55</v>
      </c>
      <c r="AI250" s="102">
        <v>0</v>
      </c>
      <c r="AJ250" s="102" t="b">
        <v>0</v>
      </c>
      <c r="AK250" s="102" t="b">
        <v>0</v>
      </c>
      <c r="AL250" s="102" t="b">
        <v>0</v>
      </c>
      <c r="AM250" s="102" t="b">
        <v>0</v>
      </c>
      <c r="AN250" s="102" t="b">
        <v>1</v>
      </c>
      <c r="AO250" s="102" t="b">
        <v>0</v>
      </c>
      <c r="AP250" s="102" t="s">
        <v>13484</v>
      </c>
      <c r="AQ250" s="102" t="b">
        <v>0</v>
      </c>
      <c r="AR250" s="102" t="b">
        <v>0</v>
      </c>
      <c r="AS250" s="102" t="b">
        <v>0</v>
      </c>
      <c r="AT250" s="101" t="s">
        <v>13485</v>
      </c>
      <c r="AU250" s="102" t="b">
        <v>0</v>
      </c>
      <c r="AV250" s="102" t="b">
        <v>0</v>
      </c>
      <c r="AW250" s="102" t="b">
        <v>1</v>
      </c>
      <c r="AX250" s="102" t="b">
        <v>1</v>
      </c>
      <c r="AY250" s="102" t="s">
        <v>12806</v>
      </c>
      <c r="AZ250" s="101" t="s">
        <v>13486</v>
      </c>
    </row>
    <row r="251" spans="1:52" x14ac:dyDescent="0.3">
      <c r="A251" s="98" t="s">
        <v>423</v>
      </c>
      <c r="B251" s="94"/>
      <c r="C251" s="94"/>
      <c r="D251" s="93"/>
      <c r="E251" s="77"/>
      <c r="F251" s="94"/>
      <c r="G251" s="94"/>
      <c r="H251" s="95"/>
      <c r="I251" s="96"/>
      <c r="J251" s="96"/>
      <c r="K251" s="95"/>
      <c r="L251" s="86"/>
      <c r="M251" s="91"/>
      <c r="N251" s="91"/>
      <c r="O251" s="97"/>
      <c r="P251" s="90"/>
      <c r="Q251" s="90"/>
      <c r="R251" s="99"/>
      <c r="S251" s="99"/>
      <c r="T251" s="99"/>
      <c r="U251" s="99"/>
      <c r="V251" s="89"/>
      <c r="W251" s="89"/>
      <c r="X251" s="89"/>
      <c r="Y251" s="89"/>
      <c r="Z251" s="48"/>
      <c r="AA251" s="80"/>
      <c r="AB251" s="80"/>
      <c r="AC251" s="92"/>
      <c r="AD251" s="102" t="s">
        <v>3309</v>
      </c>
      <c r="AE251" s="102">
        <v>43538.049826388888</v>
      </c>
      <c r="AF251" s="102">
        <v>0</v>
      </c>
      <c r="AG251" s="102">
        <v>105</v>
      </c>
      <c r="AH251" s="102">
        <v>1134</v>
      </c>
      <c r="AI251" s="102">
        <v>0</v>
      </c>
      <c r="AJ251" s="102" t="b">
        <v>0</v>
      </c>
      <c r="AK251" s="102" t="b">
        <v>0</v>
      </c>
      <c r="AL251" s="102" t="b">
        <v>0</v>
      </c>
      <c r="AM251" s="102" t="b">
        <v>0</v>
      </c>
      <c r="AN251" s="102" t="b">
        <v>1</v>
      </c>
      <c r="AO251" s="102" t="b">
        <v>0</v>
      </c>
      <c r="AP251" s="102" t="s">
        <v>13487</v>
      </c>
      <c r="AQ251" s="102" t="b">
        <v>0</v>
      </c>
      <c r="AR251" s="102" t="b">
        <v>0</v>
      </c>
      <c r="AS251" s="102" t="b">
        <v>0</v>
      </c>
      <c r="AT251" s="101" t="s">
        <v>12934</v>
      </c>
      <c r="AU251" s="102" t="b">
        <v>0</v>
      </c>
      <c r="AV251" s="102" t="b">
        <v>0</v>
      </c>
      <c r="AW251" s="102" t="b">
        <v>1</v>
      </c>
      <c r="AX251" s="102" t="b">
        <v>1</v>
      </c>
      <c r="AY251" s="102" t="s">
        <v>12806</v>
      </c>
      <c r="AZ251" s="101" t="s">
        <v>13488</v>
      </c>
    </row>
    <row r="252" spans="1:52" x14ac:dyDescent="0.3">
      <c r="A252" s="98" t="s">
        <v>424</v>
      </c>
      <c r="B252" s="94"/>
      <c r="C252" s="94"/>
      <c r="D252" s="93"/>
      <c r="E252" s="77"/>
      <c r="F252" s="94"/>
      <c r="G252" s="94"/>
      <c r="H252" s="95"/>
      <c r="I252" s="96"/>
      <c r="J252" s="96"/>
      <c r="K252" s="95"/>
      <c r="L252" s="86"/>
      <c r="M252" s="91"/>
      <c r="N252" s="91"/>
      <c r="O252" s="97"/>
      <c r="P252" s="90"/>
      <c r="Q252" s="90"/>
      <c r="R252" s="99"/>
      <c r="S252" s="99"/>
      <c r="T252" s="99"/>
      <c r="U252" s="99"/>
      <c r="V252" s="89"/>
      <c r="W252" s="89"/>
      <c r="X252" s="89"/>
      <c r="Y252" s="89"/>
      <c r="Z252" s="48"/>
      <c r="AA252" s="80"/>
      <c r="AB252" s="80"/>
      <c r="AC252" s="92"/>
      <c r="AD252" s="102" t="s">
        <v>3319</v>
      </c>
      <c r="AE252" s="102">
        <v>40895.715729166666</v>
      </c>
      <c r="AF252" s="102">
        <v>0</v>
      </c>
      <c r="AG252" s="102">
        <v>4112</v>
      </c>
      <c r="AH252" s="102">
        <v>17694</v>
      </c>
      <c r="AI252" s="102">
        <v>0</v>
      </c>
      <c r="AJ252" s="102" t="b">
        <v>0</v>
      </c>
      <c r="AK252" s="102" t="b">
        <v>0</v>
      </c>
      <c r="AL252" s="102" t="b">
        <v>0</v>
      </c>
      <c r="AM252" s="102" t="b">
        <v>0</v>
      </c>
      <c r="AN252" s="102" t="b">
        <v>1</v>
      </c>
      <c r="AO252" s="102" t="b">
        <v>0</v>
      </c>
      <c r="AP252" s="102" t="s">
        <v>13489</v>
      </c>
      <c r="AQ252" s="102" t="b">
        <v>0</v>
      </c>
      <c r="AR252" s="102" t="b">
        <v>0</v>
      </c>
      <c r="AS252" s="102" t="b">
        <v>0</v>
      </c>
      <c r="AT252" s="101" t="s">
        <v>12873</v>
      </c>
      <c r="AU252" s="102" t="b">
        <v>0</v>
      </c>
      <c r="AV252" s="102" t="b">
        <v>0</v>
      </c>
      <c r="AW252" s="102" t="b">
        <v>1</v>
      </c>
      <c r="AX252" s="102" t="b">
        <v>1</v>
      </c>
      <c r="AY252" s="102" t="s">
        <v>12806</v>
      </c>
      <c r="AZ252" s="101" t="s">
        <v>13490</v>
      </c>
    </row>
    <row r="253" spans="1:52" x14ac:dyDescent="0.3">
      <c r="A253" s="98" t="s">
        <v>425</v>
      </c>
      <c r="B253" s="94"/>
      <c r="C253" s="94"/>
      <c r="D253" s="93"/>
      <c r="E253" s="77"/>
      <c r="F253" s="94"/>
      <c r="G253" s="94"/>
      <c r="H253" s="95"/>
      <c r="I253" s="96"/>
      <c r="J253" s="96"/>
      <c r="K253" s="95"/>
      <c r="L253" s="86"/>
      <c r="M253" s="91"/>
      <c r="N253" s="91"/>
      <c r="O253" s="97"/>
      <c r="P253" s="90"/>
      <c r="Q253" s="90"/>
      <c r="R253" s="99"/>
      <c r="S253" s="99"/>
      <c r="T253" s="99"/>
      <c r="U253" s="99"/>
      <c r="V253" s="89"/>
      <c r="W253" s="89"/>
      <c r="X253" s="89"/>
      <c r="Y253" s="89"/>
      <c r="Z253" s="48"/>
      <c r="AA253" s="80"/>
      <c r="AB253" s="80"/>
      <c r="AC253" s="92"/>
      <c r="AD253" s="102" t="s">
        <v>425</v>
      </c>
      <c r="AE253" s="102">
        <v>43814.137928240743</v>
      </c>
      <c r="AF253" s="102">
        <v>0</v>
      </c>
      <c r="AG253" s="102">
        <v>290</v>
      </c>
      <c r="AH253" s="102">
        <v>1671</v>
      </c>
      <c r="AI253" s="102">
        <v>0</v>
      </c>
      <c r="AJ253" s="102" t="b">
        <v>0</v>
      </c>
      <c r="AK253" s="102" t="b">
        <v>0</v>
      </c>
      <c r="AL253" s="102" t="b">
        <v>0</v>
      </c>
      <c r="AM253" s="102" t="b">
        <v>0</v>
      </c>
      <c r="AN253" s="102" t="b">
        <v>1</v>
      </c>
      <c r="AO253" s="102" t="b">
        <v>0</v>
      </c>
      <c r="AP253" s="102" t="s">
        <v>13491</v>
      </c>
      <c r="AQ253" s="102" t="b">
        <v>0</v>
      </c>
      <c r="AR253" s="102" t="b">
        <v>0</v>
      </c>
      <c r="AS253" s="102" t="b">
        <v>0</v>
      </c>
      <c r="AT253" s="101" t="s">
        <v>13492</v>
      </c>
      <c r="AU253" s="102" t="b">
        <v>0</v>
      </c>
      <c r="AV253" s="102" t="b">
        <v>0</v>
      </c>
      <c r="AW253" s="102" t="b">
        <v>1</v>
      </c>
      <c r="AX253" s="102" t="b">
        <v>1</v>
      </c>
      <c r="AY253" s="102" t="s">
        <v>12806</v>
      </c>
      <c r="AZ253" s="101" t="s">
        <v>13493</v>
      </c>
    </row>
    <row r="254" spans="1:52" x14ac:dyDescent="0.3">
      <c r="A254" s="98" t="s">
        <v>426</v>
      </c>
      <c r="B254" s="94"/>
      <c r="C254" s="94"/>
      <c r="D254" s="93"/>
      <c r="E254" s="77"/>
      <c r="F254" s="94"/>
      <c r="G254" s="94"/>
      <c r="H254" s="95"/>
      <c r="I254" s="96"/>
      <c r="J254" s="96"/>
      <c r="K254" s="95"/>
      <c r="L254" s="86"/>
      <c r="M254" s="91"/>
      <c r="N254" s="91"/>
      <c r="O254" s="97"/>
      <c r="P254" s="90"/>
      <c r="Q254" s="90"/>
      <c r="R254" s="99"/>
      <c r="S254" s="99"/>
      <c r="T254" s="99"/>
      <c r="U254" s="99"/>
      <c r="V254" s="89"/>
      <c r="W254" s="89"/>
      <c r="X254" s="89"/>
      <c r="Y254" s="89"/>
      <c r="Z254" s="48"/>
      <c r="AA254" s="80"/>
      <c r="AB254" s="80"/>
      <c r="AC254" s="92"/>
      <c r="AD254" s="102" t="s">
        <v>3327</v>
      </c>
      <c r="AE254" s="102">
        <v>44876.5544212963</v>
      </c>
      <c r="AF254" s="102">
        <v>0</v>
      </c>
      <c r="AG254" s="102">
        <v>41</v>
      </c>
      <c r="AH254" s="102">
        <v>45</v>
      </c>
      <c r="AI254" s="102">
        <v>0</v>
      </c>
      <c r="AJ254" s="102" t="b">
        <v>0</v>
      </c>
      <c r="AK254" s="102" t="b">
        <v>0</v>
      </c>
      <c r="AL254" s="102" t="b">
        <v>0</v>
      </c>
      <c r="AM254" s="102" t="b">
        <v>0</v>
      </c>
      <c r="AN254" s="102" t="b">
        <v>1</v>
      </c>
      <c r="AO254" s="102" t="b">
        <v>0</v>
      </c>
      <c r="AP254" s="102" t="s">
        <v>13494</v>
      </c>
      <c r="AQ254" s="102" t="b">
        <v>0</v>
      </c>
      <c r="AR254" s="102" t="b">
        <v>0</v>
      </c>
      <c r="AS254" s="102" t="b">
        <v>0</v>
      </c>
      <c r="AT254" s="101" t="s">
        <v>13495</v>
      </c>
      <c r="AU254" s="102" t="b">
        <v>0</v>
      </c>
      <c r="AV254" s="102" t="b">
        <v>0</v>
      </c>
      <c r="AW254" s="102" t="b">
        <v>1</v>
      </c>
      <c r="AX254" s="102" t="b">
        <v>1</v>
      </c>
      <c r="AY254" s="102" t="s">
        <v>12806</v>
      </c>
      <c r="AZ254" s="101" t="s">
        <v>13496</v>
      </c>
    </row>
    <row r="255" spans="1:52" x14ac:dyDescent="0.3">
      <c r="A255" s="98" t="s">
        <v>427</v>
      </c>
      <c r="B255" s="94"/>
      <c r="C255" s="94"/>
      <c r="D255" s="93"/>
      <c r="E255" s="77"/>
      <c r="F255" s="94"/>
      <c r="G255" s="94"/>
      <c r="H255" s="95"/>
      <c r="I255" s="96"/>
      <c r="J255" s="96"/>
      <c r="K255" s="95"/>
      <c r="L255" s="86"/>
      <c r="M255" s="91"/>
      <c r="N255" s="91"/>
      <c r="O255" s="97"/>
      <c r="P255" s="90"/>
      <c r="Q255" s="90"/>
      <c r="R255" s="99"/>
      <c r="S255" s="99"/>
      <c r="T255" s="99"/>
      <c r="U255" s="99"/>
      <c r="V255" s="89"/>
      <c r="W255" s="89"/>
      <c r="X255" s="89"/>
      <c r="Y255" s="89"/>
      <c r="Z255" s="48"/>
      <c r="AA255" s="80"/>
      <c r="AB255" s="80"/>
      <c r="AC255" s="92"/>
      <c r="AD255" s="102" t="s">
        <v>3344</v>
      </c>
      <c r="AE255" s="102">
        <v>44035.060960648145</v>
      </c>
      <c r="AF255" s="102">
        <v>0</v>
      </c>
      <c r="AG255" s="102">
        <v>1533</v>
      </c>
      <c r="AH255" s="102">
        <v>47124</v>
      </c>
      <c r="AI255" s="102">
        <v>0</v>
      </c>
      <c r="AJ255" s="102" t="b">
        <v>0</v>
      </c>
      <c r="AK255" s="102" t="b">
        <v>0</v>
      </c>
      <c r="AL255" s="102" t="b">
        <v>0</v>
      </c>
      <c r="AM255" s="102" t="b">
        <v>0</v>
      </c>
      <c r="AN255" s="102" t="b">
        <v>1</v>
      </c>
      <c r="AO255" s="102" t="b">
        <v>0</v>
      </c>
      <c r="AP255" s="102" t="s">
        <v>13497</v>
      </c>
      <c r="AQ255" s="102" t="b">
        <v>0</v>
      </c>
      <c r="AR255" s="102" t="b">
        <v>0</v>
      </c>
      <c r="AS255" s="102" t="b">
        <v>0</v>
      </c>
      <c r="AT255" s="101" t="s">
        <v>13498</v>
      </c>
      <c r="AU255" s="102" t="b">
        <v>0</v>
      </c>
      <c r="AV255" s="102" t="b">
        <v>0</v>
      </c>
      <c r="AW255" s="102" t="b">
        <v>1</v>
      </c>
      <c r="AX255" s="102" t="b">
        <v>1</v>
      </c>
      <c r="AY255" s="102" t="s">
        <v>12806</v>
      </c>
      <c r="AZ255" s="101" t="s">
        <v>13499</v>
      </c>
    </row>
    <row r="256" spans="1:52" x14ac:dyDescent="0.3">
      <c r="A256" s="98" t="s">
        <v>428</v>
      </c>
      <c r="B256" s="94"/>
      <c r="C256" s="94"/>
      <c r="D256" s="93"/>
      <c r="E256" s="77"/>
      <c r="F256" s="94"/>
      <c r="G256" s="94"/>
      <c r="H256" s="95"/>
      <c r="I256" s="96"/>
      <c r="J256" s="96"/>
      <c r="K256" s="95"/>
      <c r="L256" s="86"/>
      <c r="M256" s="91"/>
      <c r="N256" s="91"/>
      <c r="O256" s="97"/>
      <c r="P256" s="90"/>
      <c r="Q256" s="90"/>
      <c r="R256" s="99"/>
      <c r="S256" s="99"/>
      <c r="T256" s="99"/>
      <c r="U256" s="99"/>
      <c r="V256" s="89"/>
      <c r="W256" s="89"/>
      <c r="X256" s="89"/>
      <c r="Y256" s="89"/>
      <c r="Z256" s="48"/>
      <c r="AA256" s="80"/>
      <c r="AB256" s="80"/>
      <c r="AC256" s="92"/>
      <c r="AD256" s="102" t="s">
        <v>3349</v>
      </c>
      <c r="AE256" s="102">
        <v>43817.121435185189</v>
      </c>
      <c r="AF256" s="102">
        <v>0</v>
      </c>
      <c r="AG256" s="102">
        <v>60</v>
      </c>
      <c r="AH256" s="102">
        <v>10079</v>
      </c>
      <c r="AI256" s="102">
        <v>0</v>
      </c>
      <c r="AJ256" s="102" t="b">
        <v>0</v>
      </c>
      <c r="AK256" s="102" t="b">
        <v>0</v>
      </c>
      <c r="AL256" s="102" t="b">
        <v>0</v>
      </c>
      <c r="AM256" s="102" t="b">
        <v>0</v>
      </c>
      <c r="AN256" s="102" t="b">
        <v>1</v>
      </c>
      <c r="AO256" s="102" t="b">
        <v>0</v>
      </c>
      <c r="AP256" s="102" t="s">
        <v>13500</v>
      </c>
      <c r="AQ256" s="102" t="b">
        <v>0</v>
      </c>
      <c r="AR256" s="102" t="b">
        <v>0</v>
      </c>
      <c r="AS256" s="102" t="b">
        <v>0</v>
      </c>
      <c r="AT256" s="101" t="s">
        <v>13501</v>
      </c>
      <c r="AU256" s="102" t="b">
        <v>0</v>
      </c>
      <c r="AV256" s="102" t="b">
        <v>0</v>
      </c>
      <c r="AW256" s="102" t="b">
        <v>1</v>
      </c>
      <c r="AX256" s="102" t="b">
        <v>1</v>
      </c>
      <c r="AY256" s="102" t="s">
        <v>12806</v>
      </c>
      <c r="AZ256" s="101" t="s">
        <v>13502</v>
      </c>
    </row>
    <row r="257" spans="1:52" x14ac:dyDescent="0.3">
      <c r="A257" s="98" t="s">
        <v>429</v>
      </c>
      <c r="B257" s="94"/>
      <c r="C257" s="94"/>
      <c r="D257" s="93"/>
      <c r="E257" s="77"/>
      <c r="F257" s="94"/>
      <c r="G257" s="94"/>
      <c r="H257" s="95"/>
      <c r="I257" s="96"/>
      <c r="J257" s="96"/>
      <c r="K257" s="95"/>
      <c r="L257" s="86"/>
      <c r="M257" s="91"/>
      <c r="N257" s="91"/>
      <c r="O257" s="97"/>
      <c r="P257" s="90"/>
      <c r="Q257" s="90"/>
      <c r="R257" s="99"/>
      <c r="S257" s="99"/>
      <c r="T257" s="99"/>
      <c r="U257" s="99"/>
      <c r="V257" s="89"/>
      <c r="W257" s="89"/>
      <c r="X257" s="89"/>
      <c r="Y257" s="89"/>
      <c r="Z257" s="48"/>
      <c r="AA257" s="80"/>
      <c r="AB257" s="80"/>
      <c r="AC257" s="92"/>
      <c r="AD257" s="102" t="s">
        <v>3357</v>
      </c>
      <c r="AE257" s="102">
        <v>44851.034317129626</v>
      </c>
      <c r="AF257" s="102">
        <v>0</v>
      </c>
      <c r="AG257" s="102">
        <v>1</v>
      </c>
      <c r="AH257" s="102">
        <v>0</v>
      </c>
      <c r="AI257" s="102">
        <v>0</v>
      </c>
      <c r="AJ257" s="102" t="b">
        <v>0</v>
      </c>
      <c r="AK257" s="102" t="b">
        <v>0</v>
      </c>
      <c r="AL257" s="102" t="b">
        <v>0</v>
      </c>
      <c r="AM257" s="102" t="b">
        <v>0</v>
      </c>
      <c r="AN257" s="102" t="b">
        <v>1</v>
      </c>
      <c r="AO257" s="102" t="b">
        <v>0</v>
      </c>
      <c r="AP257" s="102" t="s">
        <v>13503</v>
      </c>
      <c r="AQ257" s="102" t="b">
        <v>0</v>
      </c>
      <c r="AR257" s="102" t="b">
        <v>0</v>
      </c>
      <c r="AS257" s="102" t="b">
        <v>0</v>
      </c>
      <c r="AT257" s="101" t="s">
        <v>13504</v>
      </c>
      <c r="AU257" s="102" t="b">
        <v>0</v>
      </c>
      <c r="AV257" s="102" t="b">
        <v>0</v>
      </c>
      <c r="AW257" s="102" t="b">
        <v>1</v>
      </c>
      <c r="AX257" s="102" t="b">
        <v>1</v>
      </c>
      <c r="AY257" s="102" t="s">
        <v>12806</v>
      </c>
      <c r="AZ257" s="101" t="s">
        <v>13505</v>
      </c>
    </row>
    <row r="258" spans="1:52" x14ac:dyDescent="0.3">
      <c r="A258" s="98" t="s">
        <v>430</v>
      </c>
      <c r="B258" s="94"/>
      <c r="C258" s="94"/>
      <c r="D258" s="93"/>
      <c r="E258" s="77"/>
      <c r="F258" s="94"/>
      <c r="G258" s="94"/>
      <c r="H258" s="95"/>
      <c r="I258" s="96"/>
      <c r="J258" s="96"/>
      <c r="K258" s="95"/>
      <c r="L258" s="86"/>
      <c r="M258" s="91"/>
      <c r="N258" s="91"/>
      <c r="O258" s="97"/>
      <c r="P258" s="90"/>
      <c r="Q258" s="90"/>
      <c r="R258" s="99"/>
      <c r="S258" s="99"/>
      <c r="T258" s="99"/>
      <c r="U258" s="99"/>
      <c r="V258" s="89"/>
      <c r="W258" s="89"/>
      <c r="X258" s="89"/>
      <c r="Y258" s="89"/>
      <c r="Z258" s="48"/>
      <c r="AA258" s="80"/>
      <c r="AB258" s="80"/>
      <c r="AC258" s="92"/>
      <c r="AD258" s="102" t="s">
        <v>3363</v>
      </c>
      <c r="AE258" s="102">
        <v>43406.742523148147</v>
      </c>
      <c r="AF258" s="102">
        <v>0</v>
      </c>
      <c r="AG258" s="102">
        <v>3354</v>
      </c>
      <c r="AH258" s="102">
        <v>9622</v>
      </c>
      <c r="AI258" s="102">
        <v>0</v>
      </c>
      <c r="AJ258" s="102" t="b">
        <v>0</v>
      </c>
      <c r="AK258" s="102" t="b">
        <v>0</v>
      </c>
      <c r="AL258" s="102" t="b">
        <v>0</v>
      </c>
      <c r="AM258" s="102" t="b">
        <v>0</v>
      </c>
      <c r="AN258" s="102" t="b">
        <v>1</v>
      </c>
      <c r="AO258" s="102" t="b">
        <v>0</v>
      </c>
      <c r="AP258" s="102" t="s">
        <v>13506</v>
      </c>
      <c r="AQ258" s="102" t="b">
        <v>0</v>
      </c>
      <c r="AR258" s="102" t="b">
        <v>0</v>
      </c>
      <c r="AS258" s="102" t="b">
        <v>0</v>
      </c>
      <c r="AT258" s="101" t="s">
        <v>13507</v>
      </c>
      <c r="AU258" s="102" t="b">
        <v>0</v>
      </c>
      <c r="AV258" s="102" t="b">
        <v>0</v>
      </c>
      <c r="AW258" s="102" t="b">
        <v>1</v>
      </c>
      <c r="AX258" s="102" t="b">
        <v>1</v>
      </c>
      <c r="AY258" s="102" t="s">
        <v>12806</v>
      </c>
      <c r="AZ258" s="101" t="s">
        <v>13508</v>
      </c>
    </row>
    <row r="259" spans="1:52" x14ac:dyDescent="0.3">
      <c r="A259" s="98" t="s">
        <v>431</v>
      </c>
      <c r="B259" s="94"/>
      <c r="C259" s="94"/>
      <c r="D259" s="93"/>
      <c r="E259" s="77"/>
      <c r="F259" s="94"/>
      <c r="G259" s="94"/>
      <c r="H259" s="95"/>
      <c r="I259" s="96"/>
      <c r="J259" s="96"/>
      <c r="K259" s="95"/>
      <c r="L259" s="86"/>
      <c r="M259" s="91"/>
      <c r="N259" s="91"/>
      <c r="O259" s="97"/>
      <c r="P259" s="90"/>
      <c r="Q259" s="90"/>
      <c r="R259" s="99"/>
      <c r="S259" s="99"/>
      <c r="T259" s="99"/>
      <c r="U259" s="99"/>
      <c r="V259" s="89"/>
      <c r="W259" s="89"/>
      <c r="X259" s="89"/>
      <c r="Y259" s="89"/>
      <c r="Z259" s="48"/>
      <c r="AA259" s="80"/>
      <c r="AB259" s="80"/>
      <c r="AC259" s="92"/>
      <c r="AD259" s="102" t="s">
        <v>431</v>
      </c>
      <c r="AE259" s="102">
        <v>43678.890405092592</v>
      </c>
      <c r="AF259" s="102">
        <v>0</v>
      </c>
      <c r="AG259" s="102">
        <v>1260</v>
      </c>
      <c r="AH259" s="102">
        <v>46958</v>
      </c>
      <c r="AI259" s="102">
        <v>0</v>
      </c>
      <c r="AJ259" s="102" t="b">
        <v>0</v>
      </c>
      <c r="AK259" s="102" t="b">
        <v>0</v>
      </c>
      <c r="AL259" s="102" t="b">
        <v>0</v>
      </c>
      <c r="AM259" s="102" t="b">
        <v>0</v>
      </c>
      <c r="AN259" s="102" t="b">
        <v>1</v>
      </c>
      <c r="AO259" s="102" t="b">
        <v>0</v>
      </c>
      <c r="AP259" s="102" t="s">
        <v>13509</v>
      </c>
      <c r="AQ259" s="102" t="b">
        <v>0</v>
      </c>
      <c r="AR259" s="102" t="b">
        <v>0</v>
      </c>
      <c r="AS259" s="102" t="b">
        <v>0</v>
      </c>
      <c r="AT259" s="101" t="s">
        <v>13510</v>
      </c>
      <c r="AU259" s="102" t="b">
        <v>0</v>
      </c>
      <c r="AV259" s="102" t="b">
        <v>0</v>
      </c>
      <c r="AW259" s="102" t="b">
        <v>1</v>
      </c>
      <c r="AX259" s="102" t="b">
        <v>1</v>
      </c>
      <c r="AY259" s="102" t="s">
        <v>12806</v>
      </c>
      <c r="AZ259" s="101" t="s">
        <v>13511</v>
      </c>
    </row>
    <row r="260" spans="1:52" x14ac:dyDescent="0.3">
      <c r="A260" s="98" t="s">
        <v>432</v>
      </c>
      <c r="B260" s="94"/>
      <c r="C260" s="94"/>
      <c r="D260" s="93"/>
      <c r="E260" s="77"/>
      <c r="F260" s="94"/>
      <c r="G260" s="94"/>
      <c r="H260" s="95"/>
      <c r="I260" s="96"/>
      <c r="J260" s="96"/>
      <c r="K260" s="95"/>
      <c r="L260" s="86"/>
      <c r="M260" s="91"/>
      <c r="N260" s="91"/>
      <c r="O260" s="97"/>
      <c r="P260" s="90"/>
      <c r="Q260" s="90"/>
      <c r="R260" s="99"/>
      <c r="S260" s="99"/>
      <c r="T260" s="99"/>
      <c r="U260" s="99"/>
      <c r="V260" s="89"/>
      <c r="W260" s="89"/>
      <c r="X260" s="89"/>
      <c r="Y260" s="89"/>
      <c r="Z260" s="48"/>
      <c r="AA260" s="80"/>
      <c r="AB260" s="80"/>
      <c r="AC260" s="92"/>
      <c r="AD260" s="102" t="s">
        <v>3374</v>
      </c>
      <c r="AE260" s="102">
        <v>43928.486539351848</v>
      </c>
      <c r="AF260" s="102">
        <v>0</v>
      </c>
      <c r="AG260" s="102">
        <v>245</v>
      </c>
      <c r="AH260" s="102">
        <v>101</v>
      </c>
      <c r="AI260" s="102">
        <v>0</v>
      </c>
      <c r="AJ260" s="102" t="b">
        <v>0</v>
      </c>
      <c r="AK260" s="102" t="b">
        <v>0</v>
      </c>
      <c r="AL260" s="102" t="b">
        <v>0</v>
      </c>
      <c r="AM260" s="102" t="b">
        <v>0</v>
      </c>
      <c r="AN260" s="102" t="b">
        <v>1</v>
      </c>
      <c r="AO260" s="102" t="b">
        <v>0</v>
      </c>
      <c r="AP260" s="102" t="s">
        <v>13512</v>
      </c>
      <c r="AQ260" s="102" t="b">
        <v>0</v>
      </c>
      <c r="AR260" s="102" t="b">
        <v>0</v>
      </c>
      <c r="AS260" s="102" t="b">
        <v>0</v>
      </c>
      <c r="AT260" s="101" t="s">
        <v>12876</v>
      </c>
      <c r="AU260" s="102" t="b">
        <v>0</v>
      </c>
      <c r="AV260" s="102" t="b">
        <v>0</v>
      </c>
      <c r="AW260" s="102" t="b">
        <v>1</v>
      </c>
      <c r="AX260" s="102" t="b">
        <v>1</v>
      </c>
      <c r="AY260" s="102" t="s">
        <v>12806</v>
      </c>
      <c r="AZ260" s="101" t="s">
        <v>13513</v>
      </c>
    </row>
    <row r="261" spans="1:52" x14ac:dyDescent="0.3">
      <c r="A261" s="98" t="s">
        <v>433</v>
      </c>
      <c r="B261" s="94"/>
      <c r="C261" s="94"/>
      <c r="D261" s="93"/>
      <c r="E261" s="77"/>
      <c r="F261" s="94"/>
      <c r="G261" s="94"/>
      <c r="H261" s="95"/>
      <c r="I261" s="96"/>
      <c r="J261" s="96"/>
      <c r="K261" s="95"/>
      <c r="L261" s="86"/>
      <c r="M261" s="91"/>
      <c r="N261" s="91"/>
      <c r="O261" s="97"/>
      <c r="P261" s="90"/>
      <c r="Q261" s="90"/>
      <c r="R261" s="99"/>
      <c r="S261" s="99"/>
      <c r="T261" s="99"/>
      <c r="U261" s="99"/>
      <c r="V261" s="89"/>
      <c r="W261" s="89"/>
      <c r="X261" s="89"/>
      <c r="Y261" s="89"/>
      <c r="Z261" s="48"/>
      <c r="AA261" s="80"/>
      <c r="AB261" s="80"/>
      <c r="AC261" s="92"/>
      <c r="AD261" s="102" t="s">
        <v>433</v>
      </c>
      <c r="AE261" s="102">
        <v>43752.489652777775</v>
      </c>
      <c r="AF261" s="102">
        <v>0</v>
      </c>
      <c r="AG261" s="102">
        <v>1</v>
      </c>
      <c r="AH261" s="102">
        <v>850</v>
      </c>
      <c r="AI261" s="102">
        <v>0</v>
      </c>
      <c r="AJ261" s="102" t="b">
        <v>0</v>
      </c>
      <c r="AK261" s="102" t="b">
        <v>0</v>
      </c>
      <c r="AL261" s="102" t="b">
        <v>0</v>
      </c>
      <c r="AM261" s="102" t="b">
        <v>0</v>
      </c>
      <c r="AN261" s="102" t="b">
        <v>1</v>
      </c>
      <c r="AO261" s="102" t="b">
        <v>0</v>
      </c>
      <c r="AP261" s="102" t="s">
        <v>13514</v>
      </c>
      <c r="AQ261" s="102" t="b">
        <v>0</v>
      </c>
      <c r="AR261" s="102" t="b">
        <v>0</v>
      </c>
      <c r="AS261" s="102" t="b">
        <v>0</v>
      </c>
      <c r="AT261" s="101" t="s">
        <v>13515</v>
      </c>
      <c r="AU261" s="102" t="b">
        <v>0</v>
      </c>
      <c r="AV261" s="102" t="b">
        <v>0</v>
      </c>
      <c r="AW261" s="102" t="b">
        <v>1</v>
      </c>
      <c r="AX261" s="102" t="b">
        <v>1</v>
      </c>
      <c r="AY261" s="102" t="s">
        <v>12806</v>
      </c>
      <c r="AZ261" s="101" t="s">
        <v>13516</v>
      </c>
    </row>
    <row r="262" spans="1:52" x14ac:dyDescent="0.3">
      <c r="A262" s="98" t="s">
        <v>434</v>
      </c>
      <c r="B262" s="94"/>
      <c r="C262" s="94"/>
      <c r="D262" s="93"/>
      <c r="E262" s="77"/>
      <c r="F262" s="94"/>
      <c r="G262" s="94"/>
      <c r="H262" s="95"/>
      <c r="I262" s="96"/>
      <c r="J262" s="96"/>
      <c r="K262" s="95"/>
      <c r="L262" s="86"/>
      <c r="M262" s="91"/>
      <c r="N262" s="91"/>
      <c r="O262" s="97"/>
      <c r="P262" s="90"/>
      <c r="Q262" s="90"/>
      <c r="R262" s="99"/>
      <c r="S262" s="99"/>
      <c r="T262" s="99"/>
      <c r="U262" s="99"/>
      <c r="V262" s="89"/>
      <c r="W262" s="89"/>
      <c r="X262" s="89"/>
      <c r="Y262" s="89"/>
      <c r="Z262" s="48"/>
      <c r="AA262" s="80"/>
      <c r="AB262" s="80"/>
      <c r="AC262" s="92"/>
      <c r="AD262" s="102" t="s">
        <v>3390</v>
      </c>
      <c r="AE262" s="102">
        <v>44234.016932870371</v>
      </c>
      <c r="AF262" s="102">
        <v>0</v>
      </c>
      <c r="AG262" s="102">
        <v>336</v>
      </c>
      <c r="AH262" s="102">
        <v>1505</v>
      </c>
      <c r="AI262" s="102">
        <v>0</v>
      </c>
      <c r="AJ262" s="102" t="b">
        <v>0</v>
      </c>
      <c r="AK262" s="102" t="b">
        <v>0</v>
      </c>
      <c r="AL262" s="102" t="b">
        <v>0</v>
      </c>
      <c r="AM262" s="102" t="b">
        <v>0</v>
      </c>
      <c r="AN262" s="102" t="b">
        <v>1</v>
      </c>
      <c r="AO262" s="102" t="b">
        <v>0</v>
      </c>
      <c r="AP262" s="102" t="s">
        <v>13517</v>
      </c>
      <c r="AQ262" s="102" t="b">
        <v>0</v>
      </c>
      <c r="AR262" s="102" t="b">
        <v>0</v>
      </c>
      <c r="AS262" s="102" t="b">
        <v>0</v>
      </c>
      <c r="AT262" s="101" t="s">
        <v>12836</v>
      </c>
      <c r="AU262" s="102" t="b">
        <v>0</v>
      </c>
      <c r="AV262" s="102" t="b">
        <v>0</v>
      </c>
      <c r="AW262" s="102" t="b">
        <v>1</v>
      </c>
      <c r="AX262" s="102" t="b">
        <v>1</v>
      </c>
      <c r="AY262" s="102" t="s">
        <v>12806</v>
      </c>
      <c r="AZ262" s="101" t="s">
        <v>13518</v>
      </c>
    </row>
    <row r="263" spans="1:52" x14ac:dyDescent="0.3">
      <c r="A263" s="98" t="s">
        <v>435</v>
      </c>
      <c r="B263" s="94"/>
      <c r="C263" s="94"/>
      <c r="D263" s="93"/>
      <c r="E263" s="77"/>
      <c r="F263" s="94"/>
      <c r="G263" s="94"/>
      <c r="H263" s="95"/>
      <c r="I263" s="96"/>
      <c r="J263" s="96"/>
      <c r="K263" s="95"/>
      <c r="L263" s="86"/>
      <c r="M263" s="91"/>
      <c r="N263" s="91"/>
      <c r="O263" s="97"/>
      <c r="P263" s="90"/>
      <c r="Q263" s="90"/>
      <c r="R263" s="99"/>
      <c r="S263" s="99"/>
      <c r="T263" s="99"/>
      <c r="U263" s="99"/>
      <c r="V263" s="89"/>
      <c r="W263" s="89"/>
      <c r="X263" s="89"/>
      <c r="Y263" s="89"/>
      <c r="Z263" s="48"/>
      <c r="AA263" s="80"/>
      <c r="AB263" s="80"/>
      <c r="AC263" s="92"/>
      <c r="AD263" s="102" t="s">
        <v>3404</v>
      </c>
      <c r="AE263" s="102">
        <v>44326.831388888888</v>
      </c>
      <c r="AF263" s="102">
        <v>0</v>
      </c>
      <c r="AG263" s="102">
        <v>1901</v>
      </c>
      <c r="AH263" s="102">
        <v>158</v>
      </c>
      <c r="AI263" s="102">
        <v>0</v>
      </c>
      <c r="AJ263" s="102" t="b">
        <v>0</v>
      </c>
      <c r="AK263" s="102" t="b">
        <v>0</v>
      </c>
      <c r="AL263" s="102" t="b">
        <v>0</v>
      </c>
      <c r="AM263" s="102" t="b">
        <v>0</v>
      </c>
      <c r="AN263" s="102" t="b">
        <v>1</v>
      </c>
      <c r="AO263" s="102" t="b">
        <v>0</v>
      </c>
      <c r="AP263" s="102" t="s">
        <v>13519</v>
      </c>
      <c r="AQ263" s="102" t="b">
        <v>0</v>
      </c>
      <c r="AR263" s="102" t="b">
        <v>0</v>
      </c>
      <c r="AS263" s="102" t="b">
        <v>0</v>
      </c>
      <c r="AT263" s="101" t="s">
        <v>13520</v>
      </c>
      <c r="AU263" s="102" t="b">
        <v>0</v>
      </c>
      <c r="AV263" s="102" t="b">
        <v>0</v>
      </c>
      <c r="AW263" s="102" t="b">
        <v>1</v>
      </c>
      <c r="AX263" s="102" t="b">
        <v>1</v>
      </c>
      <c r="AY263" s="102" t="s">
        <v>12806</v>
      </c>
      <c r="AZ263" s="101" t="s">
        <v>13521</v>
      </c>
    </row>
    <row r="264" spans="1:52" x14ac:dyDescent="0.3">
      <c r="A264" s="98" t="s">
        <v>436</v>
      </c>
      <c r="B264" s="94"/>
      <c r="C264" s="94"/>
      <c r="D264" s="93"/>
      <c r="E264" s="77"/>
      <c r="F264" s="94"/>
      <c r="G264" s="94"/>
      <c r="H264" s="95"/>
      <c r="I264" s="96"/>
      <c r="J264" s="96"/>
      <c r="K264" s="95"/>
      <c r="L264" s="86"/>
      <c r="M264" s="91"/>
      <c r="N264" s="91"/>
      <c r="O264" s="97"/>
      <c r="P264" s="90"/>
      <c r="Q264" s="90"/>
      <c r="R264" s="99"/>
      <c r="S264" s="99"/>
      <c r="T264" s="99"/>
      <c r="U264" s="99"/>
      <c r="V264" s="89"/>
      <c r="W264" s="89"/>
      <c r="X264" s="89"/>
      <c r="Y264" s="89"/>
      <c r="Z264" s="48"/>
      <c r="AA264" s="80"/>
      <c r="AB264" s="80"/>
      <c r="AC264" s="92"/>
      <c r="AD264" s="102" t="s">
        <v>3410</v>
      </c>
      <c r="AE264" s="102">
        <v>42994.236388888887</v>
      </c>
      <c r="AF264" s="102">
        <v>0</v>
      </c>
      <c r="AG264" s="102">
        <v>10979</v>
      </c>
      <c r="AH264" s="102">
        <v>4718</v>
      </c>
      <c r="AI264" s="102">
        <v>0</v>
      </c>
      <c r="AJ264" s="102" t="b">
        <v>0</v>
      </c>
      <c r="AK264" s="102" t="b">
        <v>0</v>
      </c>
      <c r="AL264" s="102" t="b">
        <v>0</v>
      </c>
      <c r="AM264" s="102" t="b">
        <v>0</v>
      </c>
      <c r="AN264" s="102" t="b">
        <v>1</v>
      </c>
      <c r="AO264" s="102" t="b">
        <v>0</v>
      </c>
      <c r="AP264" s="102" t="s">
        <v>13522</v>
      </c>
      <c r="AQ264" s="102" t="b">
        <v>0</v>
      </c>
      <c r="AR264" s="102" t="b">
        <v>0</v>
      </c>
      <c r="AS264" s="102" t="b">
        <v>1</v>
      </c>
      <c r="AT264" s="101" t="s">
        <v>13523</v>
      </c>
      <c r="AU264" s="102" t="b">
        <v>0</v>
      </c>
      <c r="AV264" s="102" t="b">
        <v>0</v>
      </c>
      <c r="AW264" s="102" t="b">
        <v>1</v>
      </c>
      <c r="AX264" s="102" t="b">
        <v>1</v>
      </c>
      <c r="AY264" s="102" t="s">
        <v>12806</v>
      </c>
      <c r="AZ264" s="101" t="s">
        <v>13524</v>
      </c>
    </row>
    <row r="265" spans="1:52" x14ac:dyDescent="0.3">
      <c r="A265" s="98" t="s">
        <v>437</v>
      </c>
      <c r="B265" s="94"/>
      <c r="C265" s="94"/>
      <c r="D265" s="93"/>
      <c r="E265" s="77"/>
      <c r="F265" s="94"/>
      <c r="G265" s="94"/>
      <c r="H265" s="95"/>
      <c r="I265" s="96"/>
      <c r="J265" s="96"/>
      <c r="K265" s="95"/>
      <c r="L265" s="86"/>
      <c r="M265" s="91"/>
      <c r="N265" s="91"/>
      <c r="O265" s="97"/>
      <c r="P265" s="90"/>
      <c r="Q265" s="90"/>
      <c r="R265" s="99"/>
      <c r="S265" s="99"/>
      <c r="T265" s="99"/>
      <c r="U265" s="99"/>
      <c r="V265" s="89"/>
      <c r="W265" s="89"/>
      <c r="X265" s="89"/>
      <c r="Y265" s="89"/>
      <c r="Z265" s="48"/>
      <c r="AA265" s="80"/>
      <c r="AB265" s="80"/>
      <c r="AC265" s="92"/>
      <c r="AD265" s="102" t="s">
        <v>3416</v>
      </c>
      <c r="AE265" s="102">
        <v>44358.905590277776</v>
      </c>
      <c r="AF265" s="102">
        <v>0</v>
      </c>
      <c r="AG265" s="102">
        <v>1</v>
      </c>
      <c r="AH265" s="102">
        <v>779</v>
      </c>
      <c r="AI265" s="102">
        <v>0</v>
      </c>
      <c r="AJ265" s="102" t="b">
        <v>0</v>
      </c>
      <c r="AK265" s="102" t="b">
        <v>0</v>
      </c>
      <c r="AL265" s="102" t="b">
        <v>0</v>
      </c>
      <c r="AM265" s="102" t="b">
        <v>0</v>
      </c>
      <c r="AN265" s="102" t="b">
        <v>1</v>
      </c>
      <c r="AO265" s="102" t="b">
        <v>0</v>
      </c>
      <c r="AP265" s="102" t="s">
        <v>13525</v>
      </c>
      <c r="AQ265" s="102" t="b">
        <v>0</v>
      </c>
      <c r="AR265" s="102" t="b">
        <v>0</v>
      </c>
      <c r="AS265" s="102" t="b">
        <v>0</v>
      </c>
      <c r="AT265" s="101" t="s">
        <v>12928</v>
      </c>
      <c r="AU265" s="102" t="b">
        <v>0</v>
      </c>
      <c r="AV265" s="102" t="b">
        <v>0</v>
      </c>
      <c r="AW265" s="102" t="b">
        <v>0</v>
      </c>
      <c r="AX265" s="102" t="b">
        <v>0</v>
      </c>
      <c r="AY265" s="102" t="s">
        <v>12806</v>
      </c>
      <c r="AZ265" s="101" t="s">
        <v>13526</v>
      </c>
    </row>
    <row r="266" spans="1:52" x14ac:dyDescent="0.3">
      <c r="A266" s="98" t="s">
        <v>438</v>
      </c>
      <c r="B266" s="94"/>
      <c r="C266" s="94"/>
      <c r="D266" s="93"/>
      <c r="E266" s="77"/>
      <c r="F266" s="94"/>
      <c r="G266" s="94"/>
      <c r="H266" s="95"/>
      <c r="I266" s="96"/>
      <c r="J266" s="96"/>
      <c r="K266" s="95"/>
      <c r="L266" s="86"/>
      <c r="M266" s="91"/>
      <c r="N266" s="91"/>
      <c r="O266" s="97"/>
      <c r="P266" s="90"/>
      <c r="Q266" s="90"/>
      <c r="R266" s="99"/>
      <c r="S266" s="99"/>
      <c r="T266" s="99"/>
      <c r="U266" s="99"/>
      <c r="V266" s="89"/>
      <c r="W266" s="89"/>
      <c r="X266" s="89"/>
      <c r="Y266" s="89"/>
      <c r="Z266" s="48"/>
      <c r="AA266" s="80"/>
      <c r="AB266" s="80"/>
      <c r="AC266" s="92"/>
      <c r="AD266" s="102" t="s">
        <v>438</v>
      </c>
      <c r="AE266" s="102">
        <v>41382.318391203706</v>
      </c>
      <c r="AF266" s="102">
        <v>0</v>
      </c>
      <c r="AG266" s="102">
        <v>40082</v>
      </c>
      <c r="AH266" s="102">
        <v>40479</v>
      </c>
      <c r="AI266" s="102">
        <v>0</v>
      </c>
      <c r="AJ266" s="102" t="b">
        <v>0</v>
      </c>
      <c r="AK266" s="102" t="b">
        <v>0</v>
      </c>
      <c r="AL266" s="102" t="b">
        <v>0</v>
      </c>
      <c r="AM266" s="102" t="b">
        <v>0</v>
      </c>
      <c r="AN266" s="102" t="b">
        <v>1</v>
      </c>
      <c r="AO266" s="102" t="b">
        <v>0</v>
      </c>
      <c r="AP266" s="102" t="s">
        <v>13527</v>
      </c>
      <c r="AQ266" s="102" t="b">
        <v>0</v>
      </c>
      <c r="AR266" s="102" t="b">
        <v>0</v>
      </c>
      <c r="AS266" s="102" t="b">
        <v>1</v>
      </c>
      <c r="AT266" s="101" t="s">
        <v>13528</v>
      </c>
      <c r="AU266" s="102" t="b">
        <v>0</v>
      </c>
      <c r="AV266" s="102" t="b">
        <v>0</v>
      </c>
      <c r="AW266" s="102" t="b">
        <v>1</v>
      </c>
      <c r="AX266" s="102" t="b">
        <v>0</v>
      </c>
      <c r="AY266" s="102" t="s">
        <v>12806</v>
      </c>
      <c r="AZ266" s="101" t="s">
        <v>13529</v>
      </c>
    </row>
    <row r="267" spans="1:52" x14ac:dyDescent="0.3">
      <c r="A267" s="98" t="s">
        <v>439</v>
      </c>
      <c r="B267" s="94"/>
      <c r="C267" s="94"/>
      <c r="D267" s="93"/>
      <c r="E267" s="77"/>
      <c r="F267" s="94"/>
      <c r="G267" s="94"/>
      <c r="H267" s="95"/>
      <c r="I267" s="96"/>
      <c r="J267" s="96"/>
      <c r="K267" s="95"/>
      <c r="L267" s="86"/>
      <c r="M267" s="91"/>
      <c r="N267" s="91"/>
      <c r="O267" s="97"/>
      <c r="P267" s="90"/>
      <c r="Q267" s="90"/>
      <c r="R267" s="99"/>
      <c r="S267" s="99"/>
      <c r="T267" s="99"/>
      <c r="U267" s="99"/>
      <c r="V267" s="89"/>
      <c r="W267" s="89"/>
      <c r="X267" s="89"/>
      <c r="Y267" s="89"/>
      <c r="Z267" s="48"/>
      <c r="AA267" s="80"/>
      <c r="AB267" s="80"/>
      <c r="AC267" s="92"/>
      <c r="AD267" s="102" t="s">
        <v>439</v>
      </c>
      <c r="AE267" s="102">
        <v>44155.055300925924</v>
      </c>
      <c r="AF267" s="102">
        <v>0</v>
      </c>
      <c r="AG267" s="102">
        <v>113</v>
      </c>
      <c r="AH267" s="102">
        <v>81</v>
      </c>
      <c r="AI267" s="102">
        <v>0</v>
      </c>
      <c r="AJ267" s="102" t="b">
        <v>0</v>
      </c>
      <c r="AK267" s="102" t="b">
        <v>0</v>
      </c>
      <c r="AL267" s="102" t="b">
        <v>0</v>
      </c>
      <c r="AM267" s="102" t="b">
        <v>0</v>
      </c>
      <c r="AN267" s="102" t="b">
        <v>1</v>
      </c>
      <c r="AO267" s="102" t="b">
        <v>0</v>
      </c>
      <c r="AP267" s="102" t="s">
        <v>13530</v>
      </c>
      <c r="AQ267" s="102" t="b">
        <v>0</v>
      </c>
      <c r="AR267" s="102" t="b">
        <v>0</v>
      </c>
      <c r="AS267" s="102" t="b">
        <v>0</v>
      </c>
      <c r="AT267" s="101" t="s">
        <v>12873</v>
      </c>
      <c r="AU267" s="102" t="b">
        <v>0</v>
      </c>
      <c r="AV267" s="102" t="b">
        <v>0</v>
      </c>
      <c r="AW267" s="102" t="b">
        <v>1</v>
      </c>
      <c r="AX267" s="102" t="b">
        <v>1</v>
      </c>
      <c r="AY267" s="102" t="s">
        <v>12806</v>
      </c>
      <c r="AZ267" s="101" t="s">
        <v>13531</v>
      </c>
    </row>
    <row r="268" spans="1:52" x14ac:dyDescent="0.3">
      <c r="A268" s="98" t="s">
        <v>440</v>
      </c>
      <c r="B268" s="94"/>
      <c r="C268" s="94"/>
      <c r="D268" s="93"/>
      <c r="E268" s="77"/>
      <c r="F268" s="94"/>
      <c r="G268" s="94"/>
      <c r="H268" s="95"/>
      <c r="I268" s="96"/>
      <c r="J268" s="96"/>
      <c r="K268" s="95"/>
      <c r="L268" s="86"/>
      <c r="M268" s="91"/>
      <c r="N268" s="91"/>
      <c r="O268" s="97"/>
      <c r="P268" s="90"/>
      <c r="Q268" s="90"/>
      <c r="R268" s="99"/>
      <c r="S268" s="99"/>
      <c r="T268" s="99"/>
      <c r="U268" s="99"/>
      <c r="V268" s="89"/>
      <c r="W268" s="89"/>
      <c r="X268" s="89"/>
      <c r="Y268" s="89"/>
      <c r="Z268" s="48"/>
      <c r="AA268" s="80"/>
      <c r="AB268" s="80"/>
      <c r="AC268" s="92"/>
      <c r="AD268" s="102" t="s">
        <v>440</v>
      </c>
      <c r="AE268" s="102">
        <v>41327.995416666665</v>
      </c>
      <c r="AF268" s="102">
        <v>0</v>
      </c>
      <c r="AG268" s="102">
        <v>10731</v>
      </c>
      <c r="AH268" s="102">
        <v>253537</v>
      </c>
      <c r="AI268" s="102">
        <v>0</v>
      </c>
      <c r="AJ268" s="102" t="b">
        <v>0</v>
      </c>
      <c r="AK268" s="102" t="b">
        <v>0</v>
      </c>
      <c r="AL268" s="102" t="b">
        <v>0</v>
      </c>
      <c r="AM268" s="102" t="b">
        <v>0</v>
      </c>
      <c r="AN268" s="102" t="b">
        <v>1</v>
      </c>
      <c r="AO268" s="102" t="b">
        <v>0</v>
      </c>
      <c r="AP268" s="102" t="s">
        <v>13532</v>
      </c>
      <c r="AQ268" s="102" t="b">
        <v>0</v>
      </c>
      <c r="AR268" s="102" t="b">
        <v>0</v>
      </c>
      <c r="AS268" s="102" t="b">
        <v>0</v>
      </c>
      <c r="AT268" s="101" t="s">
        <v>12916</v>
      </c>
      <c r="AU268" s="102" t="b">
        <v>0</v>
      </c>
      <c r="AV268" s="102" t="b">
        <v>0</v>
      </c>
      <c r="AW268" s="102" t="b">
        <v>1</v>
      </c>
      <c r="AX268" s="102" t="b">
        <v>0</v>
      </c>
      <c r="AY268" s="102" t="s">
        <v>12806</v>
      </c>
      <c r="AZ268" s="101" t="s">
        <v>13533</v>
      </c>
    </row>
    <row r="269" spans="1:52" x14ac:dyDescent="0.3">
      <c r="A269" s="98" t="s">
        <v>441</v>
      </c>
      <c r="B269" s="94"/>
      <c r="C269" s="94"/>
      <c r="D269" s="93"/>
      <c r="E269" s="77"/>
      <c r="F269" s="94"/>
      <c r="G269" s="94"/>
      <c r="H269" s="95"/>
      <c r="I269" s="96"/>
      <c r="J269" s="96"/>
      <c r="K269" s="95"/>
      <c r="L269" s="86"/>
      <c r="M269" s="91"/>
      <c r="N269" s="91"/>
      <c r="O269" s="97"/>
      <c r="P269" s="90"/>
      <c r="Q269" s="90"/>
      <c r="R269" s="99"/>
      <c r="S269" s="99"/>
      <c r="T269" s="99"/>
      <c r="U269" s="99"/>
      <c r="V269" s="89"/>
      <c r="W269" s="89"/>
      <c r="X269" s="89"/>
      <c r="Y269" s="89"/>
      <c r="Z269" s="48"/>
      <c r="AA269" s="80"/>
      <c r="AB269" s="80"/>
      <c r="AC269" s="92"/>
      <c r="AD269" s="102" t="s">
        <v>441</v>
      </c>
      <c r="AE269" s="102">
        <v>40183.114236111112</v>
      </c>
      <c r="AF269" s="102">
        <v>0</v>
      </c>
      <c r="AG269" s="102">
        <v>3447</v>
      </c>
      <c r="AH269" s="102">
        <v>6397</v>
      </c>
      <c r="AI269" s="102">
        <v>0</v>
      </c>
      <c r="AJ269" s="102" t="b">
        <v>0</v>
      </c>
      <c r="AK269" s="102" t="b">
        <v>0</v>
      </c>
      <c r="AL269" s="102" t="b">
        <v>0</v>
      </c>
      <c r="AM269" s="102" t="b">
        <v>0</v>
      </c>
      <c r="AN269" s="102" t="b">
        <v>1</v>
      </c>
      <c r="AO269" s="102" t="b">
        <v>0</v>
      </c>
      <c r="AP269" s="102" t="s">
        <v>13534</v>
      </c>
      <c r="AQ269" s="102" t="b">
        <v>0</v>
      </c>
      <c r="AR269" s="102" t="b">
        <v>0</v>
      </c>
      <c r="AS269" s="102" t="b">
        <v>0</v>
      </c>
      <c r="AT269" s="101" t="s">
        <v>13535</v>
      </c>
      <c r="AU269" s="102" t="b">
        <v>0</v>
      </c>
      <c r="AV269" s="102" t="b">
        <v>0</v>
      </c>
      <c r="AW269" s="102" t="b">
        <v>1</v>
      </c>
      <c r="AX269" s="102" t="b">
        <v>1</v>
      </c>
      <c r="AY269" s="102" t="s">
        <v>12806</v>
      </c>
      <c r="AZ269" s="101" t="s">
        <v>13536</v>
      </c>
    </row>
    <row r="270" spans="1:52" x14ac:dyDescent="0.3">
      <c r="A270" s="98" t="s">
        <v>442</v>
      </c>
      <c r="B270" s="94"/>
      <c r="C270" s="94"/>
      <c r="D270" s="93"/>
      <c r="E270" s="77"/>
      <c r="F270" s="94"/>
      <c r="G270" s="94"/>
      <c r="H270" s="95"/>
      <c r="I270" s="96"/>
      <c r="J270" s="96"/>
      <c r="K270" s="95"/>
      <c r="L270" s="86"/>
      <c r="M270" s="91"/>
      <c r="N270" s="91"/>
      <c r="O270" s="97"/>
      <c r="P270" s="90"/>
      <c r="Q270" s="90"/>
      <c r="R270" s="99"/>
      <c r="S270" s="99"/>
      <c r="T270" s="99"/>
      <c r="U270" s="99"/>
      <c r="V270" s="89"/>
      <c r="W270" s="89"/>
      <c r="X270" s="89"/>
      <c r="Y270" s="89"/>
      <c r="Z270" s="48"/>
      <c r="AA270" s="80"/>
      <c r="AB270" s="80"/>
      <c r="AC270" s="92"/>
      <c r="AD270" s="102" t="s">
        <v>3436</v>
      </c>
      <c r="AE270" s="102">
        <v>41990.962546296294</v>
      </c>
      <c r="AF270" s="102">
        <v>0</v>
      </c>
      <c r="AG270" s="102">
        <v>915</v>
      </c>
      <c r="AH270" s="102">
        <v>51343</v>
      </c>
      <c r="AI270" s="102">
        <v>0</v>
      </c>
      <c r="AJ270" s="102" t="b">
        <v>0</v>
      </c>
      <c r="AK270" s="102" t="b">
        <v>0</v>
      </c>
      <c r="AL270" s="102" t="b">
        <v>0</v>
      </c>
      <c r="AM270" s="102" t="b">
        <v>0</v>
      </c>
      <c r="AN270" s="102" t="b">
        <v>1</v>
      </c>
      <c r="AO270" s="102" t="b">
        <v>0</v>
      </c>
      <c r="AP270" s="102" t="s">
        <v>13537</v>
      </c>
      <c r="AQ270" s="102" t="b">
        <v>0</v>
      </c>
      <c r="AR270" s="102" t="b">
        <v>0</v>
      </c>
      <c r="AS270" s="102" t="b">
        <v>0</v>
      </c>
      <c r="AT270" s="101" t="s">
        <v>13538</v>
      </c>
      <c r="AU270" s="102" t="b">
        <v>0</v>
      </c>
      <c r="AV270" s="102" t="b">
        <v>0</v>
      </c>
      <c r="AW270" s="102" t="b">
        <v>1</v>
      </c>
      <c r="AX270" s="102" t="b">
        <v>1</v>
      </c>
      <c r="AY270" s="102" t="s">
        <v>12806</v>
      </c>
      <c r="AZ270" s="101" t="s">
        <v>13539</v>
      </c>
    </row>
    <row r="271" spans="1:52" x14ac:dyDescent="0.3">
      <c r="A271" s="98" t="s">
        <v>443</v>
      </c>
      <c r="B271" s="94"/>
      <c r="C271" s="94"/>
      <c r="D271" s="93"/>
      <c r="E271" s="77"/>
      <c r="F271" s="94"/>
      <c r="G271" s="94"/>
      <c r="H271" s="95"/>
      <c r="I271" s="96"/>
      <c r="J271" s="96"/>
      <c r="K271" s="95"/>
      <c r="L271" s="86"/>
      <c r="M271" s="91"/>
      <c r="N271" s="91"/>
      <c r="O271" s="97"/>
      <c r="P271" s="90"/>
      <c r="Q271" s="90"/>
      <c r="R271" s="99"/>
      <c r="S271" s="99"/>
      <c r="T271" s="99"/>
      <c r="U271" s="99"/>
      <c r="V271" s="89"/>
      <c r="W271" s="89"/>
      <c r="X271" s="89"/>
      <c r="Y271" s="89"/>
      <c r="Z271" s="48"/>
      <c r="AA271" s="80"/>
      <c r="AB271" s="80"/>
      <c r="AC271" s="92"/>
      <c r="AD271" s="102" t="s">
        <v>3448</v>
      </c>
      <c r="AE271" s="102">
        <v>44752.53297453704</v>
      </c>
      <c r="AF271" s="102">
        <v>0</v>
      </c>
      <c r="AG271" s="102">
        <v>4763</v>
      </c>
      <c r="AH271" s="102">
        <v>17703</v>
      </c>
      <c r="AI271" s="102">
        <v>0</v>
      </c>
      <c r="AJ271" s="102" t="b">
        <v>0</v>
      </c>
      <c r="AK271" s="102" t="b">
        <v>0</v>
      </c>
      <c r="AL271" s="102" t="b">
        <v>0</v>
      </c>
      <c r="AM271" s="102" t="b">
        <v>0</v>
      </c>
      <c r="AN271" s="102" t="b">
        <v>1</v>
      </c>
      <c r="AO271" s="102" t="b">
        <v>0</v>
      </c>
      <c r="AP271" s="102" t="s">
        <v>13540</v>
      </c>
      <c r="AQ271" s="102" t="b">
        <v>0</v>
      </c>
      <c r="AR271" s="102" t="b">
        <v>0</v>
      </c>
      <c r="AS271" s="102" t="b">
        <v>0</v>
      </c>
      <c r="AT271" s="101" t="s">
        <v>13541</v>
      </c>
      <c r="AU271" s="102" t="b">
        <v>0</v>
      </c>
      <c r="AV271" s="102" t="b">
        <v>0</v>
      </c>
      <c r="AW271" s="102" t="b">
        <v>1</v>
      </c>
      <c r="AX271" s="102" t="b">
        <v>1</v>
      </c>
      <c r="AY271" s="102" t="s">
        <v>12806</v>
      </c>
      <c r="AZ271" s="101" t="s">
        <v>13542</v>
      </c>
    </row>
    <row r="272" spans="1:52" x14ac:dyDescent="0.3">
      <c r="A272" s="98" t="s">
        <v>444</v>
      </c>
      <c r="B272" s="94"/>
      <c r="C272" s="94"/>
      <c r="D272" s="93"/>
      <c r="E272" s="77"/>
      <c r="F272" s="94"/>
      <c r="G272" s="94"/>
      <c r="H272" s="95"/>
      <c r="I272" s="96"/>
      <c r="J272" s="96"/>
      <c r="K272" s="95"/>
      <c r="L272" s="86"/>
      <c r="M272" s="91"/>
      <c r="N272" s="91"/>
      <c r="O272" s="97"/>
      <c r="P272" s="90"/>
      <c r="Q272" s="90"/>
      <c r="R272" s="99"/>
      <c r="S272" s="99"/>
      <c r="T272" s="99"/>
      <c r="U272" s="99"/>
      <c r="V272" s="89"/>
      <c r="W272" s="89"/>
      <c r="X272" s="89"/>
      <c r="Y272" s="89"/>
      <c r="Z272" s="48"/>
      <c r="AA272" s="80"/>
      <c r="AB272" s="80"/>
      <c r="AC272" s="92"/>
      <c r="AD272" s="102" t="s">
        <v>3457</v>
      </c>
      <c r="AE272" s="102">
        <v>44500.026134259257</v>
      </c>
      <c r="AF272" s="102">
        <v>0</v>
      </c>
      <c r="AG272" s="102">
        <v>1</v>
      </c>
      <c r="AH272" s="102">
        <v>-3</v>
      </c>
      <c r="AI272" s="102">
        <v>0</v>
      </c>
      <c r="AJ272" s="102" t="b">
        <v>0</v>
      </c>
      <c r="AK272" s="102" t="b">
        <v>0</v>
      </c>
      <c r="AL272" s="102" t="b">
        <v>0</v>
      </c>
      <c r="AM272" s="102" t="b">
        <v>0</v>
      </c>
      <c r="AN272" s="102" t="b">
        <v>1</v>
      </c>
      <c r="AO272" s="102" t="b">
        <v>0</v>
      </c>
      <c r="AP272" s="102" t="s">
        <v>13543</v>
      </c>
      <c r="AQ272" s="102" t="b">
        <v>0</v>
      </c>
      <c r="AR272" s="102" t="b">
        <v>0</v>
      </c>
      <c r="AS272" s="102" t="b">
        <v>0</v>
      </c>
      <c r="AT272" s="101" t="s">
        <v>12873</v>
      </c>
      <c r="AU272" s="102" t="b">
        <v>0</v>
      </c>
      <c r="AV272" s="102" t="b">
        <v>0</v>
      </c>
      <c r="AW272" s="102" t="b">
        <v>1</v>
      </c>
      <c r="AX272" s="102" t="b">
        <v>1</v>
      </c>
      <c r="AY272" s="102" t="s">
        <v>12806</v>
      </c>
      <c r="AZ272" s="101" t="s">
        <v>13544</v>
      </c>
    </row>
    <row r="273" spans="1:52" x14ac:dyDescent="0.3">
      <c r="A273" s="98" t="s">
        <v>445</v>
      </c>
      <c r="B273" s="94"/>
      <c r="C273" s="94"/>
      <c r="D273" s="93"/>
      <c r="E273" s="77"/>
      <c r="F273" s="94"/>
      <c r="G273" s="94"/>
      <c r="H273" s="95"/>
      <c r="I273" s="96"/>
      <c r="J273" s="96"/>
      <c r="K273" s="95"/>
      <c r="L273" s="86"/>
      <c r="M273" s="91"/>
      <c r="N273" s="91"/>
      <c r="O273" s="97"/>
      <c r="P273" s="90"/>
      <c r="Q273" s="90"/>
      <c r="R273" s="99"/>
      <c r="S273" s="99"/>
      <c r="T273" s="99"/>
      <c r="U273" s="99"/>
      <c r="V273" s="89"/>
      <c r="W273" s="89"/>
      <c r="X273" s="89"/>
      <c r="Y273" s="89"/>
      <c r="Z273" s="48"/>
      <c r="AA273" s="80"/>
      <c r="AB273" s="80"/>
      <c r="AC273" s="92"/>
      <c r="AD273" s="102" t="s">
        <v>3462</v>
      </c>
      <c r="AE273" s="102">
        <v>44618.52412037037</v>
      </c>
      <c r="AF273" s="102">
        <v>0</v>
      </c>
      <c r="AG273" s="102">
        <v>87</v>
      </c>
      <c r="AH273" s="102">
        <v>355</v>
      </c>
      <c r="AI273" s="102">
        <v>0</v>
      </c>
      <c r="AJ273" s="102" t="b">
        <v>0</v>
      </c>
      <c r="AK273" s="102" t="b">
        <v>0</v>
      </c>
      <c r="AL273" s="102" t="b">
        <v>0</v>
      </c>
      <c r="AM273" s="102" t="b">
        <v>0</v>
      </c>
      <c r="AN273" s="102" t="b">
        <v>1</v>
      </c>
      <c r="AO273" s="102" t="b">
        <v>0</v>
      </c>
      <c r="AP273" s="102" t="s">
        <v>13545</v>
      </c>
      <c r="AQ273" s="102" t="b">
        <v>0</v>
      </c>
      <c r="AR273" s="102" t="b">
        <v>0</v>
      </c>
      <c r="AS273" s="102" t="b">
        <v>0</v>
      </c>
      <c r="AT273" s="101" t="s">
        <v>13546</v>
      </c>
      <c r="AU273" s="102" t="b">
        <v>0</v>
      </c>
      <c r="AV273" s="102" t="b">
        <v>0</v>
      </c>
      <c r="AW273" s="102" t="b">
        <v>1</v>
      </c>
      <c r="AX273" s="102" t="b">
        <v>1</v>
      </c>
      <c r="AY273" s="102" t="s">
        <v>12806</v>
      </c>
      <c r="AZ273" s="101" t="s">
        <v>13547</v>
      </c>
    </row>
    <row r="274" spans="1:52" x14ac:dyDescent="0.3">
      <c r="A274" s="98" t="s">
        <v>446</v>
      </c>
      <c r="B274" s="94"/>
      <c r="C274" s="94"/>
      <c r="D274" s="93"/>
      <c r="E274" s="77"/>
      <c r="F274" s="94"/>
      <c r="G274" s="94"/>
      <c r="H274" s="95"/>
      <c r="I274" s="96"/>
      <c r="J274" s="96"/>
      <c r="K274" s="95"/>
      <c r="L274" s="86"/>
      <c r="M274" s="91"/>
      <c r="N274" s="91"/>
      <c r="O274" s="97"/>
      <c r="P274" s="90"/>
      <c r="Q274" s="90"/>
      <c r="R274" s="99"/>
      <c r="S274" s="99"/>
      <c r="T274" s="99"/>
      <c r="U274" s="99"/>
      <c r="V274" s="89"/>
      <c r="W274" s="89"/>
      <c r="X274" s="89"/>
      <c r="Y274" s="89"/>
      <c r="Z274" s="48"/>
      <c r="AA274" s="80"/>
      <c r="AB274" s="80"/>
      <c r="AC274" s="92"/>
      <c r="AD274" s="102" t="s">
        <v>3467</v>
      </c>
      <c r="AE274" s="102">
        <v>44411.804768518516</v>
      </c>
      <c r="AF274" s="102">
        <v>0</v>
      </c>
      <c r="AG274" s="102">
        <v>397</v>
      </c>
      <c r="AH274" s="102">
        <v>5319</v>
      </c>
      <c r="AI274" s="102">
        <v>0</v>
      </c>
      <c r="AJ274" s="102" t="b">
        <v>0</v>
      </c>
      <c r="AK274" s="102" t="b">
        <v>0</v>
      </c>
      <c r="AL274" s="102" t="b">
        <v>0</v>
      </c>
      <c r="AM274" s="102" t="b">
        <v>0</v>
      </c>
      <c r="AN274" s="102" t="b">
        <v>1</v>
      </c>
      <c r="AO274" s="102" t="b">
        <v>0</v>
      </c>
      <c r="AP274" s="102" t="s">
        <v>13548</v>
      </c>
      <c r="AQ274" s="102" t="b">
        <v>0</v>
      </c>
      <c r="AR274" s="102" t="b">
        <v>0</v>
      </c>
      <c r="AS274" s="102" t="b">
        <v>0</v>
      </c>
      <c r="AT274" s="101" t="s">
        <v>13549</v>
      </c>
      <c r="AU274" s="102" t="b">
        <v>0</v>
      </c>
      <c r="AV274" s="102" t="b">
        <v>0</v>
      </c>
      <c r="AW274" s="102" t="b">
        <v>1</v>
      </c>
      <c r="AX274" s="102" t="b">
        <v>1</v>
      </c>
      <c r="AY274" s="102" t="s">
        <v>12806</v>
      </c>
      <c r="AZ274" s="101" t="s">
        <v>13550</v>
      </c>
    </row>
    <row r="275" spans="1:52" x14ac:dyDescent="0.3">
      <c r="A275" s="98" t="s">
        <v>447</v>
      </c>
      <c r="B275" s="94"/>
      <c r="C275" s="94"/>
      <c r="D275" s="93"/>
      <c r="E275" s="77"/>
      <c r="F275" s="94"/>
      <c r="G275" s="94"/>
      <c r="H275" s="95"/>
      <c r="I275" s="96"/>
      <c r="J275" s="96"/>
      <c r="K275" s="95"/>
      <c r="L275" s="86"/>
      <c r="M275" s="91"/>
      <c r="N275" s="91"/>
      <c r="O275" s="97"/>
      <c r="P275" s="90"/>
      <c r="Q275" s="90"/>
      <c r="R275" s="99"/>
      <c r="S275" s="99"/>
      <c r="T275" s="99"/>
      <c r="U275" s="99"/>
      <c r="V275" s="89"/>
      <c r="W275" s="89"/>
      <c r="X275" s="89"/>
      <c r="Y275" s="89"/>
      <c r="Z275" s="48"/>
      <c r="AA275" s="80"/>
      <c r="AB275" s="80"/>
      <c r="AC275" s="92"/>
      <c r="AD275" s="102" t="s">
        <v>447</v>
      </c>
      <c r="AE275" s="102">
        <v>44463.86173611111</v>
      </c>
      <c r="AF275" s="102">
        <v>0</v>
      </c>
      <c r="AG275" s="102">
        <v>537</v>
      </c>
      <c r="AH275" s="102">
        <v>771</v>
      </c>
      <c r="AI275" s="102">
        <v>0</v>
      </c>
      <c r="AJ275" s="102" t="b">
        <v>0</v>
      </c>
      <c r="AK275" s="102" t="b">
        <v>0</v>
      </c>
      <c r="AL275" s="102" t="b">
        <v>0</v>
      </c>
      <c r="AM275" s="102" t="b">
        <v>0</v>
      </c>
      <c r="AN275" s="102" t="b">
        <v>1</v>
      </c>
      <c r="AO275" s="102" t="b">
        <v>0</v>
      </c>
      <c r="AP275" s="102" t="s">
        <v>13551</v>
      </c>
      <c r="AQ275" s="102" t="b">
        <v>0</v>
      </c>
      <c r="AR275" s="102" t="b">
        <v>0</v>
      </c>
      <c r="AS275" s="102" t="b">
        <v>1</v>
      </c>
      <c r="AT275" s="101" t="s">
        <v>13552</v>
      </c>
      <c r="AU275" s="102" t="b">
        <v>0</v>
      </c>
      <c r="AV275" s="102" t="b">
        <v>0</v>
      </c>
      <c r="AW275" s="102" t="b">
        <v>1</v>
      </c>
      <c r="AX275" s="102" t="b">
        <v>1</v>
      </c>
      <c r="AY275" s="102" t="s">
        <v>12806</v>
      </c>
      <c r="AZ275" s="101" t="s">
        <v>13553</v>
      </c>
    </row>
    <row r="276" spans="1:52" x14ac:dyDescent="0.3">
      <c r="A276" s="98" t="s">
        <v>448</v>
      </c>
      <c r="B276" s="94"/>
      <c r="C276" s="94"/>
      <c r="D276" s="93"/>
      <c r="E276" s="77"/>
      <c r="F276" s="94"/>
      <c r="G276" s="94"/>
      <c r="H276" s="95"/>
      <c r="I276" s="96"/>
      <c r="J276" s="96"/>
      <c r="K276" s="95"/>
      <c r="L276" s="86"/>
      <c r="M276" s="91"/>
      <c r="N276" s="91"/>
      <c r="O276" s="97"/>
      <c r="P276" s="90"/>
      <c r="Q276" s="90"/>
      <c r="R276" s="99"/>
      <c r="S276" s="99"/>
      <c r="T276" s="99"/>
      <c r="U276" s="99"/>
      <c r="V276" s="89"/>
      <c r="W276" s="89"/>
      <c r="X276" s="89"/>
      <c r="Y276" s="89"/>
      <c r="Z276" s="48"/>
      <c r="AA276" s="80"/>
      <c r="AB276" s="80"/>
      <c r="AC276" s="92"/>
      <c r="AD276" s="102" t="s">
        <v>448</v>
      </c>
      <c r="AE276" s="102">
        <v>43697.355775462966</v>
      </c>
      <c r="AF276" s="102">
        <v>0</v>
      </c>
      <c r="AG276" s="102">
        <v>1724</v>
      </c>
      <c r="AH276" s="102">
        <v>3432</v>
      </c>
      <c r="AI276" s="102">
        <v>0</v>
      </c>
      <c r="AJ276" s="102" t="b">
        <v>0</v>
      </c>
      <c r="AK276" s="102" t="b">
        <v>0</v>
      </c>
      <c r="AL276" s="102" t="b">
        <v>0</v>
      </c>
      <c r="AM276" s="102" t="b">
        <v>0</v>
      </c>
      <c r="AN276" s="102" t="b">
        <v>1</v>
      </c>
      <c r="AO276" s="102" t="b">
        <v>0</v>
      </c>
      <c r="AP276" s="102" t="s">
        <v>13554</v>
      </c>
      <c r="AQ276" s="102" t="b">
        <v>0</v>
      </c>
      <c r="AR276" s="102" t="b">
        <v>0</v>
      </c>
      <c r="AS276" s="102" t="b">
        <v>1</v>
      </c>
      <c r="AT276" s="101" t="s">
        <v>13555</v>
      </c>
      <c r="AU276" s="102" t="b">
        <v>0</v>
      </c>
      <c r="AV276" s="102" t="b">
        <v>0</v>
      </c>
      <c r="AW276" s="102" t="b">
        <v>1</v>
      </c>
      <c r="AX276" s="102" t="b">
        <v>1</v>
      </c>
      <c r="AY276" s="102" t="s">
        <v>12806</v>
      </c>
      <c r="AZ276" s="101" t="s">
        <v>13556</v>
      </c>
    </row>
    <row r="277" spans="1:52" x14ac:dyDescent="0.3">
      <c r="A277" s="98" t="s">
        <v>449</v>
      </c>
      <c r="B277" s="94"/>
      <c r="C277" s="94"/>
      <c r="D277" s="93"/>
      <c r="E277" s="77"/>
      <c r="F277" s="94"/>
      <c r="G277" s="94"/>
      <c r="H277" s="95"/>
      <c r="I277" s="96"/>
      <c r="J277" s="96"/>
      <c r="K277" s="95"/>
      <c r="L277" s="86"/>
      <c r="M277" s="91"/>
      <c r="N277" s="91"/>
      <c r="O277" s="97"/>
      <c r="P277" s="90"/>
      <c r="Q277" s="90"/>
      <c r="R277" s="99"/>
      <c r="S277" s="99"/>
      <c r="T277" s="99"/>
      <c r="U277" s="99"/>
      <c r="V277" s="89"/>
      <c r="W277" s="89"/>
      <c r="X277" s="89"/>
      <c r="Y277" s="89"/>
      <c r="Z277" s="48"/>
      <c r="AA277" s="80"/>
      <c r="AB277" s="80"/>
      <c r="AC277" s="92"/>
      <c r="AD277" s="102" t="s">
        <v>449</v>
      </c>
      <c r="AE277" s="102">
        <v>44541.720381944448</v>
      </c>
      <c r="AF277" s="102">
        <v>0</v>
      </c>
      <c r="AG277" s="102">
        <v>471</v>
      </c>
      <c r="AH277" s="102">
        <v>2349</v>
      </c>
      <c r="AI277" s="102">
        <v>0</v>
      </c>
      <c r="AJ277" s="102" t="b">
        <v>0</v>
      </c>
      <c r="AK277" s="102" t="b">
        <v>0</v>
      </c>
      <c r="AL277" s="102" t="b">
        <v>0</v>
      </c>
      <c r="AM277" s="102" t="b">
        <v>0</v>
      </c>
      <c r="AN277" s="102" t="b">
        <v>1</v>
      </c>
      <c r="AO277" s="102" t="b">
        <v>0</v>
      </c>
      <c r="AP277" s="102" t="s">
        <v>13557</v>
      </c>
      <c r="AQ277" s="102" t="b">
        <v>0</v>
      </c>
      <c r="AR277" s="102" t="b">
        <v>0</v>
      </c>
      <c r="AS277" s="102" t="b">
        <v>1</v>
      </c>
      <c r="AT277" s="101" t="s">
        <v>13558</v>
      </c>
      <c r="AU277" s="102" t="b">
        <v>0</v>
      </c>
      <c r="AV277" s="102" t="b">
        <v>0</v>
      </c>
      <c r="AW277" s="102" t="b">
        <v>1</v>
      </c>
      <c r="AX277" s="102" t="b">
        <v>0</v>
      </c>
      <c r="AY277" s="102" t="s">
        <v>12806</v>
      </c>
      <c r="AZ277" s="101" t="s">
        <v>13559</v>
      </c>
    </row>
    <row r="278" spans="1:52" x14ac:dyDescent="0.3">
      <c r="A278" s="98" t="s">
        <v>450</v>
      </c>
      <c r="B278" s="94"/>
      <c r="C278" s="94"/>
      <c r="D278" s="93"/>
      <c r="E278" s="77"/>
      <c r="F278" s="94"/>
      <c r="G278" s="94"/>
      <c r="H278" s="95"/>
      <c r="I278" s="96"/>
      <c r="J278" s="96"/>
      <c r="K278" s="95"/>
      <c r="L278" s="86"/>
      <c r="M278" s="91"/>
      <c r="N278" s="91"/>
      <c r="O278" s="97"/>
      <c r="P278" s="90"/>
      <c r="Q278" s="90"/>
      <c r="R278" s="99"/>
      <c r="S278" s="99"/>
      <c r="T278" s="99"/>
      <c r="U278" s="99"/>
      <c r="V278" s="89"/>
      <c r="W278" s="89"/>
      <c r="X278" s="89"/>
      <c r="Y278" s="89"/>
      <c r="Z278" s="48"/>
      <c r="AA278" s="80"/>
      <c r="AB278" s="80"/>
      <c r="AC278" s="92"/>
      <c r="AD278" s="102" t="s">
        <v>3495</v>
      </c>
      <c r="AE278" s="102">
        <v>44467.794722222221</v>
      </c>
      <c r="AF278" s="102">
        <v>0</v>
      </c>
      <c r="AG278" s="102">
        <v>703</v>
      </c>
      <c r="AH278" s="102">
        <v>4120</v>
      </c>
      <c r="AI278" s="102">
        <v>0</v>
      </c>
      <c r="AJ278" s="102" t="b">
        <v>0</v>
      </c>
      <c r="AK278" s="102" t="b">
        <v>0</v>
      </c>
      <c r="AL278" s="102" t="b">
        <v>0</v>
      </c>
      <c r="AM278" s="102" t="b">
        <v>0</v>
      </c>
      <c r="AN278" s="102" t="b">
        <v>1</v>
      </c>
      <c r="AO278" s="102" t="b">
        <v>0</v>
      </c>
      <c r="AP278" s="102" t="s">
        <v>13560</v>
      </c>
      <c r="AQ278" s="102" t="b">
        <v>0</v>
      </c>
      <c r="AR278" s="102" t="b">
        <v>0</v>
      </c>
      <c r="AS278" s="102" t="b">
        <v>1</v>
      </c>
      <c r="AT278" s="101" t="s">
        <v>13561</v>
      </c>
      <c r="AU278" s="102" t="b">
        <v>0</v>
      </c>
      <c r="AV278" s="102" t="b">
        <v>0</v>
      </c>
      <c r="AW278" s="102" t="b">
        <v>1</v>
      </c>
      <c r="AX278" s="102" t="b">
        <v>1</v>
      </c>
      <c r="AY278" s="102" t="s">
        <v>12806</v>
      </c>
      <c r="AZ278" s="101" t="s">
        <v>13562</v>
      </c>
    </row>
    <row r="279" spans="1:52" x14ac:dyDescent="0.3">
      <c r="A279" s="98" t="s">
        <v>451</v>
      </c>
      <c r="B279" s="94"/>
      <c r="C279" s="94"/>
      <c r="D279" s="93"/>
      <c r="E279" s="77"/>
      <c r="F279" s="94"/>
      <c r="G279" s="94"/>
      <c r="H279" s="95"/>
      <c r="I279" s="96"/>
      <c r="J279" s="96"/>
      <c r="K279" s="95"/>
      <c r="L279" s="86"/>
      <c r="M279" s="91"/>
      <c r="N279" s="91"/>
      <c r="O279" s="97"/>
      <c r="P279" s="90"/>
      <c r="Q279" s="90"/>
      <c r="R279" s="99"/>
      <c r="S279" s="99"/>
      <c r="T279" s="99"/>
      <c r="U279" s="99"/>
      <c r="V279" s="89"/>
      <c r="W279" s="89"/>
      <c r="X279" s="89"/>
      <c r="Y279" s="89"/>
      <c r="Z279" s="48"/>
      <c r="AA279" s="80"/>
      <c r="AB279" s="80"/>
      <c r="AC279" s="92"/>
      <c r="AD279" s="102" t="s">
        <v>3499</v>
      </c>
      <c r="AE279" s="102">
        <v>44686.84516203704</v>
      </c>
      <c r="AF279" s="102">
        <v>0</v>
      </c>
      <c r="AG279" s="102">
        <v>207</v>
      </c>
      <c r="AH279" s="102">
        <v>158</v>
      </c>
      <c r="AI279" s="102">
        <v>0</v>
      </c>
      <c r="AJ279" s="102" t="b">
        <v>0</v>
      </c>
      <c r="AK279" s="102" t="b">
        <v>0</v>
      </c>
      <c r="AL279" s="102" t="b">
        <v>0</v>
      </c>
      <c r="AM279" s="102" t="b">
        <v>0</v>
      </c>
      <c r="AN279" s="102" t="b">
        <v>1</v>
      </c>
      <c r="AO279" s="102" t="b">
        <v>0</v>
      </c>
      <c r="AP279" s="102" t="s">
        <v>13563</v>
      </c>
      <c r="AQ279" s="102" t="b">
        <v>0</v>
      </c>
      <c r="AR279" s="102" t="b">
        <v>0</v>
      </c>
      <c r="AS279" s="102" t="b">
        <v>0</v>
      </c>
      <c r="AT279" s="101" t="s">
        <v>13564</v>
      </c>
      <c r="AU279" s="102" t="b">
        <v>0</v>
      </c>
      <c r="AV279" s="102" t="b">
        <v>0</v>
      </c>
      <c r="AW279" s="102" t="b">
        <v>1</v>
      </c>
      <c r="AX279" s="102" t="b">
        <v>1</v>
      </c>
      <c r="AY279" s="102" t="s">
        <v>12806</v>
      </c>
      <c r="AZ279" s="101" t="s">
        <v>13565</v>
      </c>
    </row>
    <row r="280" spans="1:52" x14ac:dyDescent="0.3">
      <c r="A280" s="98" t="s">
        <v>452</v>
      </c>
      <c r="B280" s="94"/>
      <c r="C280" s="94"/>
      <c r="D280" s="93"/>
      <c r="E280" s="77"/>
      <c r="F280" s="94"/>
      <c r="G280" s="94"/>
      <c r="H280" s="95"/>
      <c r="I280" s="96"/>
      <c r="J280" s="96"/>
      <c r="K280" s="95"/>
      <c r="L280" s="86"/>
      <c r="M280" s="91"/>
      <c r="N280" s="91"/>
      <c r="O280" s="97"/>
      <c r="P280" s="90"/>
      <c r="Q280" s="90"/>
      <c r="R280" s="99"/>
      <c r="S280" s="99"/>
      <c r="T280" s="99"/>
      <c r="U280" s="99"/>
      <c r="V280" s="89"/>
      <c r="W280" s="89"/>
      <c r="X280" s="89"/>
      <c r="Y280" s="89"/>
      <c r="Z280" s="48"/>
      <c r="AA280" s="80"/>
      <c r="AB280" s="80"/>
      <c r="AC280" s="92"/>
      <c r="AD280" s="102" t="s">
        <v>3505</v>
      </c>
      <c r="AE280" s="102">
        <v>44799.430775462963</v>
      </c>
      <c r="AF280" s="102">
        <v>0</v>
      </c>
      <c r="AG280" s="102">
        <v>1</v>
      </c>
      <c r="AH280" s="102">
        <v>2</v>
      </c>
      <c r="AI280" s="102">
        <v>0</v>
      </c>
      <c r="AJ280" s="102" t="b">
        <v>0</v>
      </c>
      <c r="AK280" s="102" t="b">
        <v>0</v>
      </c>
      <c r="AL280" s="102" t="b">
        <v>0</v>
      </c>
      <c r="AM280" s="102" t="b">
        <v>0</v>
      </c>
      <c r="AN280" s="102" t="b">
        <v>1</v>
      </c>
      <c r="AO280" s="102" t="b">
        <v>0</v>
      </c>
      <c r="AP280" s="102" t="s">
        <v>13566</v>
      </c>
      <c r="AQ280" s="102" t="b">
        <v>0</v>
      </c>
      <c r="AR280" s="102" t="b">
        <v>0</v>
      </c>
      <c r="AS280" s="102" t="b">
        <v>0</v>
      </c>
      <c r="AT280" s="101" t="s">
        <v>13567</v>
      </c>
      <c r="AU280" s="102" t="b">
        <v>0</v>
      </c>
      <c r="AV280" s="102" t="b">
        <v>0</v>
      </c>
      <c r="AW280" s="102" t="b">
        <v>1</v>
      </c>
      <c r="AX280" s="102" t="b">
        <v>1</v>
      </c>
      <c r="AY280" s="102" t="s">
        <v>12806</v>
      </c>
      <c r="AZ280" s="101" t="s">
        <v>13568</v>
      </c>
    </row>
    <row r="281" spans="1:52" x14ac:dyDescent="0.3">
      <c r="A281" s="98" t="s">
        <v>453</v>
      </c>
      <c r="B281" s="94"/>
      <c r="C281" s="94"/>
      <c r="D281" s="93"/>
      <c r="E281" s="77"/>
      <c r="F281" s="94"/>
      <c r="G281" s="94"/>
      <c r="H281" s="95"/>
      <c r="I281" s="96"/>
      <c r="J281" s="96"/>
      <c r="K281" s="95"/>
      <c r="L281" s="86"/>
      <c r="M281" s="91"/>
      <c r="N281" s="91"/>
      <c r="O281" s="97"/>
      <c r="P281" s="90"/>
      <c r="Q281" s="90"/>
      <c r="R281" s="99"/>
      <c r="S281" s="99"/>
      <c r="T281" s="99"/>
      <c r="U281" s="99"/>
      <c r="V281" s="89"/>
      <c r="W281" s="89"/>
      <c r="X281" s="89"/>
      <c r="Y281" s="89"/>
      <c r="Z281" s="48"/>
      <c r="AA281" s="80"/>
      <c r="AB281" s="80"/>
      <c r="AC281" s="92"/>
      <c r="AD281" s="102" t="s">
        <v>3513</v>
      </c>
      <c r="AE281" s="102">
        <v>43280.871701388889</v>
      </c>
      <c r="AF281" s="102">
        <v>0</v>
      </c>
      <c r="AG281" s="102">
        <v>198</v>
      </c>
      <c r="AH281" s="102">
        <v>2827</v>
      </c>
      <c r="AI281" s="102">
        <v>0</v>
      </c>
      <c r="AJ281" s="102" t="b">
        <v>0</v>
      </c>
      <c r="AK281" s="102" t="b">
        <v>0</v>
      </c>
      <c r="AL281" s="102" t="b">
        <v>0</v>
      </c>
      <c r="AM281" s="102" t="b">
        <v>0</v>
      </c>
      <c r="AN281" s="102" t="b">
        <v>1</v>
      </c>
      <c r="AO281" s="102" t="b">
        <v>0</v>
      </c>
      <c r="AP281" s="102" t="s">
        <v>13569</v>
      </c>
      <c r="AQ281" s="102" t="b">
        <v>0</v>
      </c>
      <c r="AR281" s="102" t="b">
        <v>0</v>
      </c>
      <c r="AS281" s="102" t="b">
        <v>0</v>
      </c>
      <c r="AT281" s="101" t="s">
        <v>13570</v>
      </c>
      <c r="AU281" s="102" t="b">
        <v>0</v>
      </c>
      <c r="AV281" s="102" t="b">
        <v>0</v>
      </c>
      <c r="AW281" s="102" t="b">
        <v>1</v>
      </c>
      <c r="AX281" s="102" t="b">
        <v>1</v>
      </c>
      <c r="AY281" s="102" t="s">
        <v>12806</v>
      </c>
      <c r="AZ281" s="101" t="s">
        <v>13571</v>
      </c>
    </row>
    <row r="282" spans="1:52" x14ac:dyDescent="0.3">
      <c r="A282" s="98" t="s">
        <v>454</v>
      </c>
      <c r="B282" s="94"/>
      <c r="C282" s="94"/>
      <c r="D282" s="93"/>
      <c r="E282" s="77"/>
      <c r="F282" s="94"/>
      <c r="G282" s="94"/>
      <c r="H282" s="95"/>
      <c r="I282" s="96"/>
      <c r="J282" s="96"/>
      <c r="K282" s="95"/>
      <c r="L282" s="86"/>
      <c r="M282" s="91"/>
      <c r="N282" s="91"/>
      <c r="O282" s="97"/>
      <c r="P282" s="90"/>
      <c r="Q282" s="90"/>
      <c r="R282" s="99"/>
      <c r="S282" s="99"/>
      <c r="T282" s="99"/>
      <c r="U282" s="99"/>
      <c r="V282" s="89"/>
      <c r="W282" s="89"/>
      <c r="X282" s="89"/>
      <c r="Y282" s="89"/>
      <c r="Z282" s="48"/>
      <c r="AA282" s="80"/>
      <c r="AB282" s="80"/>
      <c r="AC282" s="92"/>
      <c r="AD282" s="102" t="s">
        <v>3534</v>
      </c>
      <c r="AE282" s="102">
        <v>44920.209293981483</v>
      </c>
      <c r="AF282" s="102">
        <v>0</v>
      </c>
      <c r="AG282" s="102">
        <v>181</v>
      </c>
      <c r="AH282" s="102">
        <v>52</v>
      </c>
      <c r="AI282" s="102">
        <v>0</v>
      </c>
      <c r="AJ282" s="102" t="b">
        <v>0</v>
      </c>
      <c r="AK282" s="102" t="b">
        <v>0</v>
      </c>
      <c r="AL282" s="102" t="b">
        <v>0</v>
      </c>
      <c r="AM282" s="102" t="b">
        <v>0</v>
      </c>
      <c r="AN282" s="102" t="b">
        <v>1</v>
      </c>
      <c r="AO282" s="102" t="b">
        <v>0</v>
      </c>
      <c r="AP282" s="102" t="s">
        <v>13572</v>
      </c>
      <c r="AQ282" s="102" t="b">
        <v>0</v>
      </c>
      <c r="AR282" s="102" t="b">
        <v>0</v>
      </c>
      <c r="AS282" s="102" t="b">
        <v>0</v>
      </c>
      <c r="AT282" s="101" t="s">
        <v>13573</v>
      </c>
      <c r="AU282" s="102" t="b">
        <v>0</v>
      </c>
      <c r="AV282" s="102" t="b">
        <v>0</v>
      </c>
      <c r="AW282" s="102" t="b">
        <v>1</v>
      </c>
      <c r="AX282" s="102" t="b">
        <v>1</v>
      </c>
      <c r="AY282" s="102" t="s">
        <v>12806</v>
      </c>
      <c r="AZ282" s="101" t="s">
        <v>13574</v>
      </c>
    </row>
    <row r="283" spans="1:52" x14ac:dyDescent="0.3">
      <c r="A283" s="98" t="s">
        <v>455</v>
      </c>
      <c r="B283" s="94"/>
      <c r="C283" s="94"/>
      <c r="D283" s="93"/>
      <c r="E283" s="77"/>
      <c r="F283" s="94"/>
      <c r="G283" s="94"/>
      <c r="H283" s="95"/>
      <c r="I283" s="96"/>
      <c r="J283" s="96"/>
      <c r="K283" s="95"/>
      <c r="L283" s="86"/>
      <c r="M283" s="91"/>
      <c r="N283" s="91"/>
      <c r="O283" s="97"/>
      <c r="P283" s="90"/>
      <c r="Q283" s="90"/>
      <c r="R283" s="99"/>
      <c r="S283" s="99"/>
      <c r="T283" s="99"/>
      <c r="U283" s="99"/>
      <c r="V283" s="89"/>
      <c r="W283" s="89"/>
      <c r="X283" s="89"/>
      <c r="Y283" s="89"/>
      <c r="Z283" s="48"/>
      <c r="AA283" s="80"/>
      <c r="AB283" s="80"/>
      <c r="AC283" s="92"/>
      <c r="AD283" s="102" t="s">
        <v>3520</v>
      </c>
      <c r="AE283" s="102">
        <v>43548.130428240744</v>
      </c>
      <c r="AF283" s="102">
        <v>0</v>
      </c>
      <c r="AG283" s="102">
        <v>247</v>
      </c>
      <c r="AH283" s="102">
        <v>4984</v>
      </c>
      <c r="AI283" s="102">
        <v>0</v>
      </c>
      <c r="AJ283" s="102" t="b">
        <v>0</v>
      </c>
      <c r="AK283" s="102" t="b">
        <v>0</v>
      </c>
      <c r="AL283" s="102" t="b">
        <v>0</v>
      </c>
      <c r="AM283" s="102" t="b">
        <v>0</v>
      </c>
      <c r="AN283" s="102" t="b">
        <v>1</v>
      </c>
      <c r="AO283" s="102" t="b">
        <v>0</v>
      </c>
      <c r="AP283" s="102" t="s">
        <v>13575</v>
      </c>
      <c r="AQ283" s="102" t="b">
        <v>0</v>
      </c>
      <c r="AR283" s="102" t="b">
        <v>0</v>
      </c>
      <c r="AS283" s="102" t="b">
        <v>0</v>
      </c>
      <c r="AT283" s="101" t="s">
        <v>13576</v>
      </c>
      <c r="AU283" s="102" t="b">
        <v>0</v>
      </c>
      <c r="AV283" s="102" t="b">
        <v>0</v>
      </c>
      <c r="AW283" s="102" t="b">
        <v>1</v>
      </c>
      <c r="AX283" s="102" t="b">
        <v>1</v>
      </c>
      <c r="AY283" s="102" t="s">
        <v>12806</v>
      </c>
      <c r="AZ283" s="101" t="s">
        <v>13577</v>
      </c>
    </row>
    <row r="284" spans="1:52" x14ac:dyDescent="0.3">
      <c r="A284" s="98" t="s">
        <v>456</v>
      </c>
      <c r="B284" s="94"/>
      <c r="C284" s="94"/>
      <c r="D284" s="93"/>
      <c r="E284" s="77"/>
      <c r="F284" s="94"/>
      <c r="G284" s="94"/>
      <c r="H284" s="95"/>
      <c r="I284" s="96"/>
      <c r="J284" s="96"/>
      <c r="K284" s="95"/>
      <c r="L284" s="86"/>
      <c r="M284" s="91"/>
      <c r="N284" s="91"/>
      <c r="O284" s="97"/>
      <c r="P284" s="90"/>
      <c r="Q284" s="90"/>
      <c r="R284" s="99"/>
      <c r="S284" s="99"/>
      <c r="T284" s="99"/>
      <c r="U284" s="99"/>
      <c r="V284" s="89"/>
      <c r="W284" s="89"/>
      <c r="X284" s="89"/>
      <c r="Y284" s="89"/>
      <c r="Z284" s="48"/>
      <c r="AA284" s="80"/>
      <c r="AB284" s="80"/>
      <c r="AC284" s="92"/>
      <c r="AD284" s="102" t="s">
        <v>3525</v>
      </c>
      <c r="AE284" s="102">
        <v>42045.225868055553</v>
      </c>
      <c r="AF284" s="102">
        <v>0</v>
      </c>
      <c r="AG284" s="102">
        <v>13521</v>
      </c>
      <c r="AH284" s="102">
        <v>210090</v>
      </c>
      <c r="AI284" s="102">
        <v>0</v>
      </c>
      <c r="AJ284" s="102" t="b">
        <v>0</v>
      </c>
      <c r="AK284" s="102" t="b">
        <v>0</v>
      </c>
      <c r="AL284" s="102" t="b">
        <v>0</v>
      </c>
      <c r="AM284" s="102" t="b">
        <v>0</v>
      </c>
      <c r="AN284" s="102" t="b">
        <v>1</v>
      </c>
      <c r="AO284" s="102" t="b">
        <v>0</v>
      </c>
      <c r="AP284" s="102" t="s">
        <v>13578</v>
      </c>
      <c r="AQ284" s="102" t="b">
        <v>0</v>
      </c>
      <c r="AR284" s="102" t="b">
        <v>0</v>
      </c>
      <c r="AS284" s="102" t="b">
        <v>1</v>
      </c>
      <c r="AT284" s="101" t="s">
        <v>12815</v>
      </c>
      <c r="AU284" s="102" t="b">
        <v>0</v>
      </c>
      <c r="AV284" s="102" t="b">
        <v>0</v>
      </c>
      <c r="AW284" s="102" t="b">
        <v>1</v>
      </c>
      <c r="AX284" s="102" t="b">
        <v>1</v>
      </c>
      <c r="AY284" s="102" t="s">
        <v>12806</v>
      </c>
      <c r="AZ284" s="101" t="s">
        <v>13579</v>
      </c>
    </row>
    <row r="285" spans="1:52" x14ac:dyDescent="0.3">
      <c r="A285" s="98" t="s">
        <v>457</v>
      </c>
      <c r="B285" s="94"/>
      <c r="C285" s="94"/>
      <c r="D285" s="93"/>
      <c r="E285" s="77"/>
      <c r="F285" s="94"/>
      <c r="G285" s="94"/>
      <c r="H285" s="95"/>
      <c r="I285" s="96"/>
      <c r="J285" s="96"/>
      <c r="K285" s="95"/>
      <c r="L285" s="86"/>
      <c r="M285" s="91"/>
      <c r="N285" s="91"/>
      <c r="O285" s="97"/>
      <c r="P285" s="90"/>
      <c r="Q285" s="90"/>
      <c r="R285" s="99"/>
      <c r="S285" s="99"/>
      <c r="T285" s="99"/>
      <c r="U285" s="99"/>
      <c r="V285" s="89"/>
      <c r="W285" s="89"/>
      <c r="X285" s="89"/>
      <c r="Y285" s="89"/>
      <c r="Z285" s="48"/>
      <c r="AA285" s="80"/>
      <c r="AB285" s="80"/>
      <c r="AC285" s="92"/>
      <c r="AD285" s="102" t="s">
        <v>3530</v>
      </c>
      <c r="AE285" s="102">
        <v>44650.297407407408</v>
      </c>
      <c r="AF285" s="102">
        <v>0</v>
      </c>
      <c r="AG285" s="102">
        <v>56394</v>
      </c>
      <c r="AH285" s="102">
        <v>97802</v>
      </c>
      <c r="AI285" s="102">
        <v>0</v>
      </c>
      <c r="AJ285" s="102" t="b">
        <v>0</v>
      </c>
      <c r="AK285" s="102" t="b">
        <v>0</v>
      </c>
      <c r="AL285" s="102" t="b">
        <v>0</v>
      </c>
      <c r="AM285" s="102" t="b">
        <v>0</v>
      </c>
      <c r="AN285" s="102" t="b">
        <v>1</v>
      </c>
      <c r="AO285" s="102" t="b">
        <v>0</v>
      </c>
      <c r="AP285" s="102" t="s">
        <v>13580</v>
      </c>
      <c r="AQ285" s="102" t="b">
        <v>0</v>
      </c>
      <c r="AR285" s="102" t="b">
        <v>0</v>
      </c>
      <c r="AS285" s="102" t="b">
        <v>0</v>
      </c>
      <c r="AT285" s="101" t="s">
        <v>13581</v>
      </c>
      <c r="AU285" s="102" t="b">
        <v>0</v>
      </c>
      <c r="AV285" s="102" t="b">
        <v>0</v>
      </c>
      <c r="AW285" s="102" t="b">
        <v>1</v>
      </c>
      <c r="AX285" s="102" t="b">
        <v>1</v>
      </c>
      <c r="AY285" s="102" t="s">
        <v>12806</v>
      </c>
      <c r="AZ285" s="101" t="s">
        <v>13582</v>
      </c>
    </row>
    <row r="286" spans="1:52" x14ac:dyDescent="0.3">
      <c r="A286" s="98" t="s">
        <v>458</v>
      </c>
      <c r="B286" s="94"/>
      <c r="C286" s="94"/>
      <c r="D286" s="93"/>
      <c r="E286" s="77"/>
      <c r="F286" s="94"/>
      <c r="G286" s="94"/>
      <c r="H286" s="95"/>
      <c r="I286" s="96"/>
      <c r="J286" s="96"/>
      <c r="K286" s="95"/>
      <c r="L286" s="86"/>
      <c r="M286" s="91"/>
      <c r="N286" s="91"/>
      <c r="O286" s="97"/>
      <c r="P286" s="90"/>
      <c r="Q286" s="90"/>
      <c r="R286" s="99"/>
      <c r="S286" s="99"/>
      <c r="T286" s="99"/>
      <c r="U286" s="99"/>
      <c r="V286" s="89"/>
      <c r="W286" s="89"/>
      <c r="X286" s="89"/>
      <c r="Y286" s="89"/>
      <c r="Z286" s="48"/>
      <c r="AA286" s="80"/>
      <c r="AB286" s="80"/>
      <c r="AC286" s="92"/>
      <c r="AD286" s="102" t="s">
        <v>458</v>
      </c>
      <c r="AE286" s="102">
        <v>43399.003101851849</v>
      </c>
      <c r="AF286" s="102">
        <v>0</v>
      </c>
      <c r="AG286" s="102">
        <v>730</v>
      </c>
      <c r="AH286" s="102">
        <v>4460</v>
      </c>
      <c r="AI286" s="102">
        <v>0</v>
      </c>
      <c r="AJ286" s="102" t="b">
        <v>0</v>
      </c>
      <c r="AK286" s="102" t="b">
        <v>0</v>
      </c>
      <c r="AL286" s="102" t="b">
        <v>0</v>
      </c>
      <c r="AM286" s="102" t="b">
        <v>0</v>
      </c>
      <c r="AN286" s="102" t="b">
        <v>1</v>
      </c>
      <c r="AO286" s="102" t="b">
        <v>0</v>
      </c>
      <c r="AP286" s="102" t="s">
        <v>13583</v>
      </c>
      <c r="AQ286" s="102" t="b">
        <v>0</v>
      </c>
      <c r="AR286" s="102" t="b">
        <v>0</v>
      </c>
      <c r="AS286" s="102" t="b">
        <v>0</v>
      </c>
      <c r="AT286" s="101" t="s">
        <v>12821</v>
      </c>
      <c r="AU286" s="102" t="b">
        <v>0</v>
      </c>
      <c r="AV286" s="102" t="b">
        <v>0</v>
      </c>
      <c r="AW286" s="102" t="b">
        <v>1</v>
      </c>
      <c r="AX286" s="102" t="b">
        <v>1</v>
      </c>
      <c r="AY286" s="102" t="s">
        <v>12806</v>
      </c>
      <c r="AZ286" s="101" t="s">
        <v>13584</v>
      </c>
    </row>
    <row r="287" spans="1:52" x14ac:dyDescent="0.3">
      <c r="A287" s="98" t="s">
        <v>459</v>
      </c>
      <c r="B287" s="94"/>
      <c r="C287" s="94"/>
      <c r="D287" s="93"/>
      <c r="E287" s="77"/>
      <c r="F287" s="94"/>
      <c r="G287" s="94"/>
      <c r="H287" s="95"/>
      <c r="I287" s="96"/>
      <c r="J287" s="96"/>
      <c r="K287" s="95"/>
      <c r="L287" s="86"/>
      <c r="M287" s="91"/>
      <c r="N287" s="91"/>
      <c r="O287" s="97"/>
      <c r="P287" s="90"/>
      <c r="Q287" s="90"/>
      <c r="R287" s="99"/>
      <c r="S287" s="99"/>
      <c r="T287" s="99"/>
      <c r="U287" s="99"/>
      <c r="V287" s="89"/>
      <c r="W287" s="89"/>
      <c r="X287" s="89"/>
      <c r="Y287" s="89"/>
      <c r="Z287" s="48"/>
      <c r="AA287" s="80"/>
      <c r="AB287" s="80"/>
      <c r="AC287" s="92"/>
      <c r="AD287" s="102" t="s">
        <v>459</v>
      </c>
      <c r="AE287" s="102">
        <v>42900.878530092596</v>
      </c>
      <c r="AF287" s="102">
        <v>0</v>
      </c>
      <c r="AG287" s="102">
        <v>34249</v>
      </c>
      <c r="AH287" s="102">
        <v>1590</v>
      </c>
      <c r="AI287" s="102">
        <v>0</v>
      </c>
      <c r="AJ287" s="102" t="b">
        <v>0</v>
      </c>
      <c r="AK287" s="102" t="b">
        <v>0</v>
      </c>
      <c r="AL287" s="102" t="b">
        <v>0</v>
      </c>
      <c r="AM287" s="102" t="b">
        <v>0</v>
      </c>
      <c r="AN287" s="102" t="b">
        <v>1</v>
      </c>
      <c r="AO287" s="102" t="b">
        <v>0</v>
      </c>
      <c r="AP287" s="102" t="s">
        <v>13585</v>
      </c>
      <c r="AQ287" s="102" t="b">
        <v>0</v>
      </c>
      <c r="AR287" s="102" t="b">
        <v>0</v>
      </c>
      <c r="AS287" s="102" t="b">
        <v>1</v>
      </c>
      <c r="AT287" s="101" t="s">
        <v>12916</v>
      </c>
      <c r="AU287" s="102" t="b">
        <v>0</v>
      </c>
      <c r="AV287" s="102" t="b">
        <v>0</v>
      </c>
      <c r="AW287" s="102" t="b">
        <v>1</v>
      </c>
      <c r="AX287" s="102" t="b">
        <v>1</v>
      </c>
      <c r="AY287" s="102" t="s">
        <v>12806</v>
      </c>
      <c r="AZ287" s="101" t="s">
        <v>13586</v>
      </c>
    </row>
    <row r="288" spans="1:52" x14ac:dyDescent="0.3">
      <c r="A288" s="98" t="s">
        <v>460</v>
      </c>
      <c r="B288" s="94"/>
      <c r="C288" s="94"/>
      <c r="D288" s="93"/>
      <c r="E288" s="77"/>
      <c r="F288" s="94"/>
      <c r="G288" s="94"/>
      <c r="H288" s="95"/>
      <c r="I288" s="96"/>
      <c r="J288" s="96"/>
      <c r="K288" s="95"/>
      <c r="L288" s="86"/>
      <c r="M288" s="91"/>
      <c r="N288" s="91"/>
      <c r="O288" s="97"/>
      <c r="P288" s="90"/>
      <c r="Q288" s="90"/>
      <c r="R288" s="99"/>
      <c r="S288" s="99"/>
      <c r="T288" s="99"/>
      <c r="U288" s="99"/>
      <c r="V288" s="89"/>
      <c r="W288" s="89"/>
      <c r="X288" s="89"/>
      <c r="Y288" s="89"/>
      <c r="Z288" s="48"/>
      <c r="AA288" s="80"/>
      <c r="AB288" s="80"/>
      <c r="AC288" s="92"/>
      <c r="AD288" s="102" t="s">
        <v>3545</v>
      </c>
      <c r="AE288" s="102">
        <v>44037.275439814817</v>
      </c>
      <c r="AF288" s="102">
        <v>0</v>
      </c>
      <c r="AG288" s="102">
        <v>8679</v>
      </c>
      <c r="AH288" s="102">
        <v>19634</v>
      </c>
      <c r="AI288" s="102">
        <v>0</v>
      </c>
      <c r="AJ288" s="102" t="b">
        <v>0</v>
      </c>
      <c r="AK288" s="102" t="b">
        <v>0</v>
      </c>
      <c r="AL288" s="102" t="b">
        <v>0</v>
      </c>
      <c r="AM288" s="102" t="b">
        <v>0</v>
      </c>
      <c r="AN288" s="102" t="b">
        <v>1</v>
      </c>
      <c r="AO288" s="102" t="b">
        <v>0</v>
      </c>
      <c r="AP288" s="102" t="s">
        <v>13587</v>
      </c>
      <c r="AQ288" s="102" t="b">
        <v>0</v>
      </c>
      <c r="AR288" s="102" t="b">
        <v>0</v>
      </c>
      <c r="AS288" s="102" t="b">
        <v>0</v>
      </c>
      <c r="AT288" s="101" t="s">
        <v>13588</v>
      </c>
      <c r="AU288" s="102" t="b">
        <v>0</v>
      </c>
      <c r="AV288" s="102" t="b">
        <v>0</v>
      </c>
      <c r="AW288" s="102" t="b">
        <v>1</v>
      </c>
      <c r="AX288" s="102" t="b">
        <v>1</v>
      </c>
      <c r="AY288" s="102" t="s">
        <v>12806</v>
      </c>
      <c r="AZ288" s="101" t="s">
        <v>13589</v>
      </c>
    </row>
    <row r="289" spans="1:52" x14ac:dyDescent="0.3">
      <c r="A289" s="98" t="s">
        <v>461</v>
      </c>
      <c r="B289" s="94"/>
      <c r="C289" s="94"/>
      <c r="D289" s="93"/>
      <c r="E289" s="77"/>
      <c r="F289" s="94"/>
      <c r="G289" s="94"/>
      <c r="H289" s="95"/>
      <c r="I289" s="96"/>
      <c r="J289" s="96"/>
      <c r="K289" s="95"/>
      <c r="L289" s="86"/>
      <c r="M289" s="91"/>
      <c r="N289" s="91"/>
      <c r="O289" s="97"/>
      <c r="P289" s="90"/>
      <c r="Q289" s="90"/>
      <c r="R289" s="99"/>
      <c r="S289" s="99"/>
      <c r="T289" s="99"/>
      <c r="U289" s="99"/>
      <c r="V289" s="89"/>
      <c r="W289" s="89"/>
      <c r="X289" s="89"/>
      <c r="Y289" s="89"/>
      <c r="Z289" s="48"/>
      <c r="AA289" s="80"/>
      <c r="AB289" s="80"/>
      <c r="AC289" s="92"/>
      <c r="AD289" s="102" t="s">
        <v>461</v>
      </c>
      <c r="AE289" s="102">
        <v>44979.480682870373</v>
      </c>
      <c r="AF289" s="102">
        <v>0</v>
      </c>
      <c r="AG289" s="102">
        <v>1</v>
      </c>
      <c r="AH289" s="102">
        <v>0</v>
      </c>
      <c r="AI289" s="102">
        <v>0</v>
      </c>
      <c r="AJ289" s="102" t="b">
        <v>0</v>
      </c>
      <c r="AK289" s="102" t="b">
        <v>0</v>
      </c>
      <c r="AL289" s="102" t="b">
        <v>0</v>
      </c>
      <c r="AM289" s="102" t="b">
        <v>0</v>
      </c>
      <c r="AN289" s="102" t="b">
        <v>1</v>
      </c>
      <c r="AO289" s="102" t="b">
        <v>0</v>
      </c>
      <c r="AP289" s="102" t="s">
        <v>13590</v>
      </c>
      <c r="AQ289" s="102" t="b">
        <v>0</v>
      </c>
      <c r="AR289" s="102" t="b">
        <v>0</v>
      </c>
      <c r="AS289" s="102" t="b">
        <v>0</v>
      </c>
      <c r="AT289" s="101" t="s">
        <v>13591</v>
      </c>
      <c r="AU289" s="102" t="b">
        <v>0</v>
      </c>
      <c r="AV289" s="102" t="b">
        <v>0</v>
      </c>
      <c r="AW289" s="102" t="b">
        <v>1</v>
      </c>
      <c r="AX289" s="102" t="b">
        <v>1</v>
      </c>
      <c r="AY289" s="102" t="s">
        <v>12806</v>
      </c>
      <c r="AZ289" s="101" t="s">
        <v>13592</v>
      </c>
    </row>
    <row r="290" spans="1:52" x14ac:dyDescent="0.3">
      <c r="A290" s="98" t="s">
        <v>462</v>
      </c>
      <c r="B290" s="94"/>
      <c r="C290" s="94"/>
      <c r="D290" s="93"/>
      <c r="E290" s="77"/>
      <c r="F290" s="94"/>
      <c r="G290" s="94"/>
      <c r="H290" s="95"/>
      <c r="I290" s="96"/>
      <c r="J290" s="96"/>
      <c r="K290" s="95"/>
      <c r="L290" s="86"/>
      <c r="M290" s="91"/>
      <c r="N290" s="91"/>
      <c r="O290" s="97"/>
      <c r="P290" s="90"/>
      <c r="Q290" s="90"/>
      <c r="R290" s="99"/>
      <c r="S290" s="99"/>
      <c r="T290" s="99"/>
      <c r="U290" s="99"/>
      <c r="V290" s="89"/>
      <c r="W290" s="89"/>
      <c r="X290" s="89"/>
      <c r="Y290" s="89"/>
      <c r="Z290" s="48"/>
      <c r="AA290" s="80"/>
      <c r="AB290" s="80"/>
      <c r="AC290" s="92"/>
      <c r="AD290" s="102" t="s">
        <v>462</v>
      </c>
      <c r="AE290" s="102">
        <v>43433.043194444443</v>
      </c>
      <c r="AF290" s="102">
        <v>0</v>
      </c>
      <c r="AG290" s="102">
        <v>536</v>
      </c>
      <c r="AH290" s="102">
        <v>38</v>
      </c>
      <c r="AI290" s="102">
        <v>0</v>
      </c>
      <c r="AJ290" s="102" t="b">
        <v>0</v>
      </c>
      <c r="AK290" s="102" t="b">
        <v>0</v>
      </c>
      <c r="AL290" s="102" t="b">
        <v>0</v>
      </c>
      <c r="AM290" s="102" t="b">
        <v>0</v>
      </c>
      <c r="AN290" s="102" t="b">
        <v>1</v>
      </c>
      <c r="AO290" s="102" t="b">
        <v>0</v>
      </c>
      <c r="AP290" s="102" t="s">
        <v>13593</v>
      </c>
      <c r="AQ290" s="102" t="b">
        <v>0</v>
      </c>
      <c r="AR290" s="102" t="b">
        <v>0</v>
      </c>
      <c r="AS290" s="102" t="b">
        <v>0</v>
      </c>
      <c r="AT290" s="101" t="s">
        <v>13594</v>
      </c>
      <c r="AU290" s="102" t="b">
        <v>0</v>
      </c>
      <c r="AV290" s="102" t="b">
        <v>0</v>
      </c>
      <c r="AW290" s="102" t="b">
        <v>1</v>
      </c>
      <c r="AX290" s="102" t="b">
        <v>1</v>
      </c>
      <c r="AY290" s="102" t="s">
        <v>12806</v>
      </c>
      <c r="AZ290" s="101" t="s">
        <v>13595</v>
      </c>
    </row>
    <row r="291" spans="1:52" x14ac:dyDescent="0.3">
      <c r="A291" s="98" t="s">
        <v>463</v>
      </c>
      <c r="B291" s="94"/>
      <c r="C291" s="94"/>
      <c r="D291" s="93"/>
      <c r="E291" s="77"/>
      <c r="F291" s="94"/>
      <c r="G291" s="94"/>
      <c r="H291" s="95"/>
      <c r="I291" s="96"/>
      <c r="J291" s="96"/>
      <c r="K291" s="95"/>
      <c r="L291" s="86"/>
      <c r="M291" s="91"/>
      <c r="N291" s="91"/>
      <c r="O291" s="97"/>
      <c r="P291" s="90"/>
      <c r="Q291" s="90"/>
      <c r="R291" s="99"/>
      <c r="S291" s="99"/>
      <c r="T291" s="99"/>
      <c r="U291" s="99"/>
      <c r="V291" s="89"/>
      <c r="W291" s="89"/>
      <c r="X291" s="89"/>
      <c r="Y291" s="89"/>
      <c r="Z291" s="48"/>
      <c r="AA291" s="80"/>
      <c r="AB291" s="80"/>
      <c r="AC291" s="92"/>
      <c r="AD291" s="102" t="s">
        <v>3564</v>
      </c>
      <c r="AE291" s="102">
        <v>44211.121192129627</v>
      </c>
      <c r="AF291" s="102">
        <v>0</v>
      </c>
      <c r="AG291" s="102">
        <v>51</v>
      </c>
      <c r="AH291" s="102">
        <v>601</v>
      </c>
      <c r="AI291" s="102">
        <v>0</v>
      </c>
      <c r="AJ291" s="102" t="b">
        <v>0</v>
      </c>
      <c r="AK291" s="102" t="b">
        <v>0</v>
      </c>
      <c r="AL291" s="102" t="b">
        <v>0</v>
      </c>
      <c r="AM291" s="102" t="b">
        <v>0</v>
      </c>
      <c r="AN291" s="102" t="b">
        <v>1</v>
      </c>
      <c r="AO291" s="102" t="b">
        <v>0</v>
      </c>
      <c r="AP291" s="102" t="s">
        <v>13596</v>
      </c>
      <c r="AQ291" s="102" t="b">
        <v>0</v>
      </c>
      <c r="AR291" s="102" t="b">
        <v>0</v>
      </c>
      <c r="AS291" s="102" t="b">
        <v>0</v>
      </c>
      <c r="AT291" s="101" t="s">
        <v>12873</v>
      </c>
      <c r="AU291" s="102" t="b">
        <v>0</v>
      </c>
      <c r="AV291" s="102" t="b">
        <v>0</v>
      </c>
      <c r="AW291" s="102" t="b">
        <v>1</v>
      </c>
      <c r="AX291" s="102" t="b">
        <v>1</v>
      </c>
      <c r="AY291" s="102" t="s">
        <v>12806</v>
      </c>
      <c r="AZ291" s="101" t="s">
        <v>13597</v>
      </c>
    </row>
    <row r="292" spans="1:52" x14ac:dyDescent="0.3">
      <c r="A292" s="98" t="s">
        <v>464</v>
      </c>
      <c r="B292" s="94"/>
      <c r="C292" s="94"/>
      <c r="D292" s="93"/>
      <c r="E292" s="77"/>
      <c r="F292" s="94"/>
      <c r="G292" s="94"/>
      <c r="H292" s="95"/>
      <c r="I292" s="96"/>
      <c r="J292" s="96"/>
      <c r="K292" s="95"/>
      <c r="L292" s="86"/>
      <c r="M292" s="91"/>
      <c r="N292" s="91"/>
      <c r="O292" s="97"/>
      <c r="P292" s="90"/>
      <c r="Q292" s="90"/>
      <c r="R292" s="99"/>
      <c r="S292" s="99"/>
      <c r="T292" s="99"/>
      <c r="U292" s="99"/>
      <c r="V292" s="89"/>
      <c r="W292" s="89"/>
      <c r="X292" s="89"/>
      <c r="Y292" s="89"/>
      <c r="Z292" s="48"/>
      <c r="AA292" s="80"/>
      <c r="AB292" s="80"/>
      <c r="AC292" s="92"/>
      <c r="AD292" s="102" t="s">
        <v>3570</v>
      </c>
      <c r="AE292" s="102">
        <v>42416.292581018519</v>
      </c>
      <c r="AF292" s="102">
        <v>0</v>
      </c>
      <c r="AG292" s="102">
        <v>7</v>
      </c>
      <c r="AH292" s="102">
        <v>28</v>
      </c>
      <c r="AI292" s="102">
        <v>0</v>
      </c>
      <c r="AJ292" s="102" t="b">
        <v>0</v>
      </c>
      <c r="AK292" s="102" t="b">
        <v>0</v>
      </c>
      <c r="AL292" s="102" t="b">
        <v>0</v>
      </c>
      <c r="AM292" s="102" t="b">
        <v>0</v>
      </c>
      <c r="AN292" s="102" t="b">
        <v>1</v>
      </c>
      <c r="AO292" s="102" t="b">
        <v>0</v>
      </c>
      <c r="AP292" s="102" t="s">
        <v>13598</v>
      </c>
      <c r="AQ292" s="102" t="b">
        <v>0</v>
      </c>
      <c r="AR292" s="102" t="b">
        <v>0</v>
      </c>
      <c r="AS292" s="102" t="b">
        <v>0</v>
      </c>
      <c r="AT292" s="101" t="s">
        <v>13599</v>
      </c>
      <c r="AU292" s="102" t="b">
        <v>0</v>
      </c>
      <c r="AV292" s="102" t="b">
        <v>0</v>
      </c>
      <c r="AW292" s="102" t="b">
        <v>1</v>
      </c>
      <c r="AX292" s="102" t="b">
        <v>1</v>
      </c>
      <c r="AY292" s="102" t="s">
        <v>12806</v>
      </c>
      <c r="AZ292" s="101" t="s">
        <v>13600</v>
      </c>
    </row>
    <row r="293" spans="1:52" x14ac:dyDescent="0.3">
      <c r="A293" s="98" t="s">
        <v>465</v>
      </c>
      <c r="B293" s="94"/>
      <c r="C293" s="94"/>
      <c r="D293" s="93"/>
      <c r="E293" s="77"/>
      <c r="F293" s="94"/>
      <c r="G293" s="94"/>
      <c r="H293" s="95"/>
      <c r="I293" s="96"/>
      <c r="J293" s="96"/>
      <c r="K293" s="95"/>
      <c r="L293" s="86"/>
      <c r="M293" s="91"/>
      <c r="N293" s="91"/>
      <c r="O293" s="97"/>
      <c r="P293" s="90"/>
      <c r="Q293" s="90"/>
      <c r="R293" s="99"/>
      <c r="S293" s="99"/>
      <c r="T293" s="99"/>
      <c r="U293" s="99"/>
      <c r="V293" s="89"/>
      <c r="W293" s="89"/>
      <c r="X293" s="89"/>
      <c r="Y293" s="89"/>
      <c r="Z293" s="48"/>
      <c r="AA293" s="80"/>
      <c r="AB293" s="80"/>
      <c r="AC293" s="92"/>
      <c r="AD293" s="102" t="s">
        <v>3576</v>
      </c>
      <c r="AE293" s="102">
        <v>44511.645312499997</v>
      </c>
      <c r="AF293" s="102">
        <v>0</v>
      </c>
      <c r="AG293" s="102">
        <v>1413</v>
      </c>
      <c r="AH293" s="102">
        <v>7333</v>
      </c>
      <c r="AI293" s="102">
        <v>0</v>
      </c>
      <c r="AJ293" s="102" t="b">
        <v>0</v>
      </c>
      <c r="AK293" s="102" t="b">
        <v>0</v>
      </c>
      <c r="AL293" s="102" t="b">
        <v>0</v>
      </c>
      <c r="AM293" s="102" t="b">
        <v>0</v>
      </c>
      <c r="AN293" s="102" t="b">
        <v>1</v>
      </c>
      <c r="AO293" s="102" t="b">
        <v>0</v>
      </c>
      <c r="AP293" s="102" t="s">
        <v>13601</v>
      </c>
      <c r="AQ293" s="102" t="b">
        <v>0</v>
      </c>
      <c r="AR293" s="102" t="b">
        <v>0</v>
      </c>
      <c r="AS293" s="102" t="b">
        <v>0</v>
      </c>
      <c r="AT293" s="101" t="s">
        <v>13602</v>
      </c>
      <c r="AU293" s="102" t="b">
        <v>0</v>
      </c>
      <c r="AV293" s="102" t="b">
        <v>0</v>
      </c>
      <c r="AW293" s="102" t="b">
        <v>1</v>
      </c>
      <c r="AX293" s="102" t="b">
        <v>1</v>
      </c>
      <c r="AY293" s="102" t="s">
        <v>12806</v>
      </c>
      <c r="AZ293" s="101" t="s">
        <v>13603</v>
      </c>
    </row>
    <row r="294" spans="1:52" x14ac:dyDescent="0.3">
      <c r="A294" s="98" t="s">
        <v>466</v>
      </c>
      <c r="B294" s="94"/>
      <c r="C294" s="94"/>
      <c r="D294" s="93"/>
      <c r="E294" s="77"/>
      <c r="F294" s="94"/>
      <c r="G294" s="94"/>
      <c r="H294" s="95"/>
      <c r="I294" s="96"/>
      <c r="J294" s="96"/>
      <c r="K294" s="95"/>
      <c r="L294" s="86"/>
      <c r="M294" s="91"/>
      <c r="N294" s="91"/>
      <c r="O294" s="97"/>
      <c r="P294" s="90"/>
      <c r="Q294" s="90"/>
      <c r="R294" s="99"/>
      <c r="S294" s="99"/>
      <c r="T294" s="99"/>
      <c r="U294" s="99"/>
      <c r="V294" s="89"/>
      <c r="W294" s="89"/>
      <c r="X294" s="89"/>
      <c r="Y294" s="89"/>
      <c r="Z294" s="48"/>
      <c r="AA294" s="80"/>
      <c r="AB294" s="80"/>
      <c r="AC294" s="92"/>
      <c r="AD294" s="102" t="s">
        <v>3583</v>
      </c>
      <c r="AE294" s="102">
        <v>45001.244571759256</v>
      </c>
      <c r="AF294" s="102">
        <v>0</v>
      </c>
      <c r="AG294" s="102">
        <v>776</v>
      </c>
      <c r="AH294" s="102">
        <v>930</v>
      </c>
      <c r="AI294" s="102">
        <v>0</v>
      </c>
      <c r="AJ294" s="102" t="b">
        <v>0</v>
      </c>
      <c r="AK294" s="102" t="b">
        <v>0</v>
      </c>
      <c r="AL294" s="102" t="b">
        <v>0</v>
      </c>
      <c r="AM294" s="102" t="b">
        <v>0</v>
      </c>
      <c r="AN294" s="102" t="b">
        <v>1</v>
      </c>
      <c r="AO294" s="102" t="b">
        <v>0</v>
      </c>
      <c r="AP294" s="102" t="s">
        <v>13604</v>
      </c>
      <c r="AQ294" s="102" t="b">
        <v>0</v>
      </c>
      <c r="AR294" s="102" t="b">
        <v>0</v>
      </c>
      <c r="AS294" s="102" t="b">
        <v>0</v>
      </c>
      <c r="AT294" s="101" t="s">
        <v>13605</v>
      </c>
      <c r="AU294" s="102" t="b">
        <v>0</v>
      </c>
      <c r="AV294" s="102" t="b">
        <v>0</v>
      </c>
      <c r="AW294" s="102" t="b">
        <v>1</v>
      </c>
      <c r="AX294" s="102" t="b">
        <v>1</v>
      </c>
      <c r="AY294" s="102" t="s">
        <v>12806</v>
      </c>
      <c r="AZ294" s="101" t="s">
        <v>13606</v>
      </c>
    </row>
    <row r="295" spans="1:52" x14ac:dyDescent="0.3">
      <c r="A295" s="98" t="s">
        <v>467</v>
      </c>
      <c r="B295" s="94"/>
      <c r="C295" s="94"/>
      <c r="D295" s="93"/>
      <c r="E295" s="77"/>
      <c r="F295" s="94"/>
      <c r="G295" s="94"/>
      <c r="H295" s="95"/>
      <c r="I295" s="96"/>
      <c r="J295" s="96"/>
      <c r="K295" s="95"/>
      <c r="L295" s="86"/>
      <c r="M295" s="91"/>
      <c r="N295" s="91"/>
      <c r="O295" s="97"/>
      <c r="P295" s="90"/>
      <c r="Q295" s="90"/>
      <c r="R295" s="99"/>
      <c r="S295" s="99"/>
      <c r="T295" s="99"/>
      <c r="U295" s="99"/>
      <c r="V295" s="89"/>
      <c r="W295" s="89"/>
      <c r="X295" s="89"/>
      <c r="Y295" s="89"/>
      <c r="Z295" s="48"/>
      <c r="AA295" s="80"/>
      <c r="AB295" s="80"/>
      <c r="AC295" s="92"/>
      <c r="AD295" s="102" t="s">
        <v>467</v>
      </c>
      <c r="AE295" s="102">
        <v>43997.555925925924</v>
      </c>
      <c r="AF295" s="102">
        <v>0</v>
      </c>
      <c r="AG295" s="102">
        <v>9838</v>
      </c>
      <c r="AH295" s="102">
        <v>361</v>
      </c>
      <c r="AI295" s="102">
        <v>0</v>
      </c>
      <c r="AJ295" s="102" t="b">
        <v>0</v>
      </c>
      <c r="AK295" s="102" t="b">
        <v>0</v>
      </c>
      <c r="AL295" s="102" t="b">
        <v>0</v>
      </c>
      <c r="AM295" s="102" t="b">
        <v>0</v>
      </c>
      <c r="AN295" s="102" t="b">
        <v>1</v>
      </c>
      <c r="AO295" s="102" t="b">
        <v>0</v>
      </c>
      <c r="AP295" s="102" t="s">
        <v>13607</v>
      </c>
      <c r="AQ295" s="102" t="b">
        <v>0</v>
      </c>
      <c r="AR295" s="102" t="b">
        <v>0</v>
      </c>
      <c r="AS295" s="102" t="b">
        <v>0</v>
      </c>
      <c r="AT295" s="101" t="s">
        <v>13608</v>
      </c>
      <c r="AU295" s="102" t="b">
        <v>0</v>
      </c>
      <c r="AV295" s="102" t="b">
        <v>0</v>
      </c>
      <c r="AW295" s="102" t="b">
        <v>1</v>
      </c>
      <c r="AX295" s="102" t="b">
        <v>1</v>
      </c>
      <c r="AY295" s="102" t="s">
        <v>12806</v>
      </c>
      <c r="AZ295" s="101" t="s">
        <v>13609</v>
      </c>
    </row>
    <row r="296" spans="1:52" x14ac:dyDescent="0.3">
      <c r="A296" s="98" t="s">
        <v>468</v>
      </c>
      <c r="B296" s="94"/>
      <c r="C296" s="94"/>
      <c r="D296" s="93"/>
      <c r="E296" s="77"/>
      <c r="F296" s="94"/>
      <c r="G296" s="94"/>
      <c r="H296" s="95"/>
      <c r="I296" s="96"/>
      <c r="J296" s="96"/>
      <c r="K296" s="95"/>
      <c r="L296" s="86"/>
      <c r="M296" s="91"/>
      <c r="N296" s="91"/>
      <c r="O296" s="97"/>
      <c r="P296" s="90"/>
      <c r="Q296" s="90"/>
      <c r="R296" s="99"/>
      <c r="S296" s="99"/>
      <c r="T296" s="99"/>
      <c r="U296" s="99"/>
      <c r="V296" s="89"/>
      <c r="W296" s="89"/>
      <c r="X296" s="89"/>
      <c r="Y296" s="89"/>
      <c r="Z296" s="48"/>
      <c r="AA296" s="80"/>
      <c r="AB296" s="80"/>
      <c r="AC296" s="92"/>
      <c r="AD296" s="102" t="s">
        <v>3593</v>
      </c>
      <c r="AE296" s="102">
        <v>44633.802175925928</v>
      </c>
      <c r="AF296" s="102">
        <v>0</v>
      </c>
      <c r="AG296" s="102">
        <v>19</v>
      </c>
      <c r="AH296" s="102">
        <v>576</v>
      </c>
      <c r="AI296" s="102">
        <v>0</v>
      </c>
      <c r="AJ296" s="102" t="b">
        <v>0</v>
      </c>
      <c r="AK296" s="102" t="b">
        <v>0</v>
      </c>
      <c r="AL296" s="102" t="b">
        <v>0</v>
      </c>
      <c r="AM296" s="102" t="b">
        <v>0</v>
      </c>
      <c r="AN296" s="102" t="b">
        <v>1</v>
      </c>
      <c r="AO296" s="102" t="b">
        <v>0</v>
      </c>
      <c r="AP296" s="102" t="s">
        <v>13610</v>
      </c>
      <c r="AQ296" s="102" t="b">
        <v>0</v>
      </c>
      <c r="AR296" s="102" t="b">
        <v>0</v>
      </c>
      <c r="AS296" s="102" t="b">
        <v>0</v>
      </c>
      <c r="AT296" s="101" t="s">
        <v>13611</v>
      </c>
      <c r="AU296" s="102" t="b">
        <v>0</v>
      </c>
      <c r="AV296" s="102" t="b">
        <v>0</v>
      </c>
      <c r="AW296" s="102" t="b">
        <v>1</v>
      </c>
      <c r="AX296" s="102" t="b">
        <v>1</v>
      </c>
      <c r="AY296" s="102" t="s">
        <v>12806</v>
      </c>
      <c r="AZ296" s="101" t="s">
        <v>13612</v>
      </c>
    </row>
    <row r="297" spans="1:52" x14ac:dyDescent="0.3">
      <c r="A297" s="98" t="s">
        <v>469</v>
      </c>
      <c r="B297" s="94"/>
      <c r="C297" s="94"/>
      <c r="D297" s="93"/>
      <c r="E297" s="77"/>
      <c r="F297" s="94"/>
      <c r="G297" s="94"/>
      <c r="H297" s="95"/>
      <c r="I297" s="96"/>
      <c r="J297" s="96"/>
      <c r="K297" s="95"/>
      <c r="L297" s="86"/>
      <c r="M297" s="91"/>
      <c r="N297" s="91"/>
      <c r="O297" s="97"/>
      <c r="P297" s="90"/>
      <c r="Q297" s="90"/>
      <c r="R297" s="99"/>
      <c r="S297" s="99"/>
      <c r="T297" s="99"/>
      <c r="U297" s="99"/>
      <c r="V297" s="89"/>
      <c r="W297" s="89"/>
      <c r="X297" s="89"/>
      <c r="Y297" s="89"/>
      <c r="Z297" s="48"/>
      <c r="AA297" s="80"/>
      <c r="AB297" s="80"/>
      <c r="AC297" s="92"/>
      <c r="AD297" s="102" t="s">
        <v>3597</v>
      </c>
      <c r="AE297" s="102">
        <v>45029.867210648146</v>
      </c>
      <c r="AF297" s="102">
        <v>0</v>
      </c>
      <c r="AG297" s="102">
        <v>1</v>
      </c>
      <c r="AH297" s="102">
        <v>928</v>
      </c>
      <c r="AI297" s="102">
        <v>0</v>
      </c>
      <c r="AJ297" s="102" t="b">
        <v>0</v>
      </c>
      <c r="AK297" s="102" t="b">
        <v>0</v>
      </c>
      <c r="AL297" s="102" t="b">
        <v>0</v>
      </c>
      <c r="AM297" s="102" t="b">
        <v>0</v>
      </c>
      <c r="AN297" s="102" t="b">
        <v>1</v>
      </c>
      <c r="AO297" s="102" t="b">
        <v>0</v>
      </c>
      <c r="AP297" s="102" t="s">
        <v>13613</v>
      </c>
      <c r="AQ297" s="102" t="b">
        <v>0</v>
      </c>
      <c r="AR297" s="102" t="b">
        <v>0</v>
      </c>
      <c r="AS297" s="102" t="b">
        <v>0</v>
      </c>
      <c r="AT297" s="101" t="s">
        <v>12876</v>
      </c>
      <c r="AU297" s="102" t="b">
        <v>0</v>
      </c>
      <c r="AV297" s="102" t="b">
        <v>0</v>
      </c>
      <c r="AW297" s="102" t="b">
        <v>1</v>
      </c>
      <c r="AX297" s="102" t="b">
        <v>1</v>
      </c>
      <c r="AY297" s="102" t="s">
        <v>12806</v>
      </c>
      <c r="AZ297" s="101" t="s">
        <v>13614</v>
      </c>
    </row>
    <row r="298" spans="1:52" x14ac:dyDescent="0.3">
      <c r="A298" s="98" t="s">
        <v>470</v>
      </c>
      <c r="B298" s="94"/>
      <c r="C298" s="94"/>
      <c r="D298" s="93"/>
      <c r="E298" s="77"/>
      <c r="F298" s="94"/>
      <c r="G298" s="94"/>
      <c r="H298" s="95"/>
      <c r="I298" s="96"/>
      <c r="J298" s="96"/>
      <c r="K298" s="95"/>
      <c r="L298" s="86"/>
      <c r="M298" s="91"/>
      <c r="N298" s="91"/>
      <c r="O298" s="97"/>
      <c r="P298" s="90"/>
      <c r="Q298" s="90"/>
      <c r="R298" s="99"/>
      <c r="S298" s="99"/>
      <c r="T298" s="99"/>
      <c r="U298" s="99"/>
      <c r="V298" s="89"/>
      <c r="W298" s="89"/>
      <c r="X298" s="89"/>
      <c r="Y298" s="89"/>
      <c r="Z298" s="48"/>
      <c r="AA298" s="80"/>
      <c r="AB298" s="80"/>
      <c r="AC298" s="92"/>
      <c r="AD298" s="102" t="s">
        <v>3608</v>
      </c>
      <c r="AE298" s="102">
        <v>43711.402743055558</v>
      </c>
      <c r="AF298" s="102">
        <v>0</v>
      </c>
      <c r="AG298" s="102">
        <v>1664</v>
      </c>
      <c r="AH298" s="102">
        <v>27994</v>
      </c>
      <c r="AI298" s="102">
        <v>0</v>
      </c>
      <c r="AJ298" s="102" t="b">
        <v>0</v>
      </c>
      <c r="AK298" s="102" t="b">
        <v>0</v>
      </c>
      <c r="AL298" s="102" t="b">
        <v>0</v>
      </c>
      <c r="AM298" s="102" t="b">
        <v>0</v>
      </c>
      <c r="AN298" s="102" t="b">
        <v>1</v>
      </c>
      <c r="AO298" s="102" t="b">
        <v>0</v>
      </c>
      <c r="AP298" s="102" t="s">
        <v>13615</v>
      </c>
      <c r="AQ298" s="102" t="b">
        <v>0</v>
      </c>
      <c r="AR298" s="102" t="b">
        <v>0</v>
      </c>
      <c r="AS298" s="102" t="b">
        <v>0</v>
      </c>
      <c r="AT298" s="101" t="s">
        <v>12815</v>
      </c>
      <c r="AU298" s="102" t="b">
        <v>0</v>
      </c>
      <c r="AV298" s="102" t="b">
        <v>0</v>
      </c>
      <c r="AW298" s="102" t="b">
        <v>1</v>
      </c>
      <c r="AX298" s="102" t="b">
        <v>1</v>
      </c>
      <c r="AY298" s="102" t="s">
        <v>12806</v>
      </c>
      <c r="AZ298" s="101" t="s">
        <v>13616</v>
      </c>
    </row>
    <row r="299" spans="1:52" x14ac:dyDescent="0.3">
      <c r="A299" s="98" t="s">
        <v>471</v>
      </c>
      <c r="B299" s="94"/>
      <c r="C299" s="94"/>
      <c r="D299" s="93"/>
      <c r="E299" s="77"/>
      <c r="F299" s="94"/>
      <c r="G299" s="94"/>
      <c r="H299" s="95"/>
      <c r="I299" s="96"/>
      <c r="J299" s="96"/>
      <c r="K299" s="95"/>
      <c r="L299" s="86"/>
      <c r="M299" s="91"/>
      <c r="N299" s="91"/>
      <c r="O299" s="97"/>
      <c r="P299" s="90"/>
      <c r="Q299" s="90"/>
      <c r="R299" s="99"/>
      <c r="S299" s="99"/>
      <c r="T299" s="99"/>
      <c r="U299" s="99"/>
      <c r="V299" s="89"/>
      <c r="W299" s="89"/>
      <c r="X299" s="89"/>
      <c r="Y299" s="89"/>
      <c r="Z299" s="48"/>
      <c r="AA299" s="80"/>
      <c r="AB299" s="80"/>
      <c r="AC299" s="92"/>
      <c r="AD299" s="102" t="s">
        <v>3604</v>
      </c>
      <c r="AE299" s="102">
        <v>44563.654293981483</v>
      </c>
      <c r="AF299" s="102">
        <v>0</v>
      </c>
      <c r="AG299" s="102">
        <v>824</v>
      </c>
      <c r="AH299" s="102">
        <v>9972</v>
      </c>
      <c r="AI299" s="102">
        <v>0</v>
      </c>
      <c r="AJ299" s="102" t="b">
        <v>0</v>
      </c>
      <c r="AK299" s="102" t="b">
        <v>0</v>
      </c>
      <c r="AL299" s="102" t="b">
        <v>0</v>
      </c>
      <c r="AM299" s="102" t="b">
        <v>0</v>
      </c>
      <c r="AN299" s="102" t="b">
        <v>1</v>
      </c>
      <c r="AO299" s="102" t="b">
        <v>0</v>
      </c>
      <c r="AP299" s="102" t="s">
        <v>13617</v>
      </c>
      <c r="AQ299" s="102" t="b">
        <v>0</v>
      </c>
      <c r="AR299" s="102" t="b">
        <v>0</v>
      </c>
      <c r="AS299" s="102" t="b">
        <v>0</v>
      </c>
      <c r="AT299" s="101" t="s">
        <v>13618</v>
      </c>
      <c r="AU299" s="102" t="b">
        <v>0</v>
      </c>
      <c r="AV299" s="102" t="b">
        <v>0</v>
      </c>
      <c r="AW299" s="102" t="b">
        <v>1</v>
      </c>
      <c r="AX299" s="102" t="b">
        <v>1</v>
      </c>
      <c r="AY299" s="102" t="s">
        <v>12806</v>
      </c>
      <c r="AZ299" s="101" t="s">
        <v>13619</v>
      </c>
    </row>
    <row r="300" spans="1:52" x14ac:dyDescent="0.3">
      <c r="A300" s="98" t="s">
        <v>472</v>
      </c>
      <c r="B300" s="94"/>
      <c r="C300" s="94"/>
      <c r="D300" s="93"/>
      <c r="E300" s="77"/>
      <c r="F300" s="94"/>
      <c r="G300" s="94"/>
      <c r="H300" s="95"/>
      <c r="I300" s="96"/>
      <c r="J300" s="96"/>
      <c r="K300" s="95"/>
      <c r="L300" s="86"/>
      <c r="M300" s="91"/>
      <c r="N300" s="91"/>
      <c r="O300" s="97"/>
      <c r="P300" s="90"/>
      <c r="Q300" s="90"/>
      <c r="R300" s="99"/>
      <c r="S300" s="99"/>
      <c r="T300" s="99"/>
      <c r="U300" s="99"/>
      <c r="V300" s="89"/>
      <c r="W300" s="89"/>
      <c r="X300" s="89"/>
      <c r="Y300" s="89"/>
      <c r="Z300" s="48"/>
      <c r="AA300" s="80"/>
      <c r="AB300" s="80"/>
      <c r="AC300" s="92"/>
      <c r="AD300" s="102" t="s">
        <v>3616</v>
      </c>
      <c r="AE300" s="102">
        <v>44191.197210648148</v>
      </c>
      <c r="AF300" s="102">
        <v>0</v>
      </c>
      <c r="AG300" s="102">
        <v>1</v>
      </c>
      <c r="AH300" s="102">
        <v>757</v>
      </c>
      <c r="AI300" s="102">
        <v>0</v>
      </c>
      <c r="AJ300" s="102" t="b">
        <v>0</v>
      </c>
      <c r="AK300" s="102" t="b">
        <v>0</v>
      </c>
      <c r="AL300" s="102" t="b">
        <v>0</v>
      </c>
      <c r="AM300" s="102" t="b">
        <v>0</v>
      </c>
      <c r="AN300" s="102" t="b">
        <v>1</v>
      </c>
      <c r="AO300" s="102" t="b">
        <v>0</v>
      </c>
      <c r="AP300" s="102" t="s">
        <v>13620</v>
      </c>
      <c r="AQ300" s="102" t="b">
        <v>0</v>
      </c>
      <c r="AR300" s="102" t="b">
        <v>0</v>
      </c>
      <c r="AS300" s="102" t="b">
        <v>0</v>
      </c>
      <c r="AT300" s="101" t="s">
        <v>13621</v>
      </c>
      <c r="AU300" s="102" t="b">
        <v>0</v>
      </c>
      <c r="AV300" s="102" t="b">
        <v>0</v>
      </c>
      <c r="AW300" s="102" t="b">
        <v>1</v>
      </c>
      <c r="AX300" s="102" t="b">
        <v>1</v>
      </c>
      <c r="AY300" s="102" t="s">
        <v>12806</v>
      </c>
      <c r="AZ300" s="101" t="s">
        <v>13622</v>
      </c>
    </row>
    <row r="301" spans="1:52" x14ac:dyDescent="0.3">
      <c r="A301" s="98" t="s">
        <v>473</v>
      </c>
      <c r="B301" s="94"/>
      <c r="C301" s="94"/>
      <c r="D301" s="93"/>
      <c r="E301" s="77"/>
      <c r="F301" s="94"/>
      <c r="G301" s="94"/>
      <c r="H301" s="95"/>
      <c r="I301" s="96"/>
      <c r="J301" s="96"/>
      <c r="K301" s="95"/>
      <c r="L301" s="86"/>
      <c r="M301" s="91"/>
      <c r="N301" s="91"/>
      <c r="O301" s="97"/>
      <c r="P301" s="90"/>
      <c r="Q301" s="90"/>
      <c r="R301" s="99"/>
      <c r="S301" s="99"/>
      <c r="T301" s="99"/>
      <c r="U301" s="99"/>
      <c r="V301" s="89"/>
      <c r="W301" s="89"/>
      <c r="X301" s="89"/>
      <c r="Y301" s="89"/>
      <c r="Z301" s="48"/>
      <c r="AA301" s="80"/>
      <c r="AB301" s="80"/>
      <c r="AC301" s="92"/>
      <c r="AD301" s="102" t="s">
        <v>473</v>
      </c>
      <c r="AE301" s="102">
        <v>44138.503703703704</v>
      </c>
      <c r="AF301" s="102">
        <v>0</v>
      </c>
      <c r="AG301" s="102">
        <v>1166</v>
      </c>
      <c r="AH301" s="102">
        <v>13999</v>
      </c>
      <c r="AI301" s="102">
        <v>0</v>
      </c>
      <c r="AJ301" s="102" t="b">
        <v>0</v>
      </c>
      <c r="AK301" s="102" t="b">
        <v>0</v>
      </c>
      <c r="AL301" s="102" t="b">
        <v>0</v>
      </c>
      <c r="AM301" s="102" t="b">
        <v>0</v>
      </c>
      <c r="AN301" s="102" t="b">
        <v>1</v>
      </c>
      <c r="AO301" s="102" t="b">
        <v>0</v>
      </c>
      <c r="AP301" s="102" t="s">
        <v>13623</v>
      </c>
      <c r="AQ301" s="102" t="b">
        <v>0</v>
      </c>
      <c r="AR301" s="102" t="b">
        <v>0</v>
      </c>
      <c r="AS301" s="102" t="b">
        <v>0</v>
      </c>
      <c r="AT301" s="101" t="s">
        <v>13624</v>
      </c>
      <c r="AU301" s="102" t="b">
        <v>0</v>
      </c>
      <c r="AV301" s="102" t="b">
        <v>0</v>
      </c>
      <c r="AW301" s="102" t="b">
        <v>1</v>
      </c>
      <c r="AX301" s="102" t="b">
        <v>0</v>
      </c>
      <c r="AY301" s="102" t="s">
        <v>12806</v>
      </c>
      <c r="AZ301" s="101" t="s">
        <v>13625</v>
      </c>
    </row>
    <row r="302" spans="1:52" x14ac:dyDescent="0.3">
      <c r="A302" s="98" t="s">
        <v>474</v>
      </c>
      <c r="B302" s="94"/>
      <c r="C302" s="94"/>
      <c r="D302" s="93"/>
      <c r="E302" s="77"/>
      <c r="F302" s="94"/>
      <c r="G302" s="94"/>
      <c r="H302" s="95"/>
      <c r="I302" s="96"/>
      <c r="J302" s="96"/>
      <c r="K302" s="95"/>
      <c r="L302" s="86"/>
      <c r="M302" s="91"/>
      <c r="N302" s="91"/>
      <c r="O302" s="97"/>
      <c r="P302" s="90"/>
      <c r="Q302" s="90"/>
      <c r="R302" s="99"/>
      <c r="S302" s="99"/>
      <c r="T302" s="99"/>
      <c r="U302" s="99"/>
      <c r="V302" s="89"/>
      <c r="W302" s="89"/>
      <c r="X302" s="89"/>
      <c r="Y302" s="89"/>
      <c r="Z302" s="48"/>
      <c r="AA302" s="80"/>
      <c r="AB302" s="80"/>
      <c r="AC302" s="92"/>
      <c r="AD302" s="102" t="s">
        <v>3627</v>
      </c>
      <c r="AE302" s="102">
        <v>44682.754386574074</v>
      </c>
      <c r="AF302" s="102">
        <v>0</v>
      </c>
      <c r="AG302" s="102">
        <v>800</v>
      </c>
      <c r="AH302" s="102">
        <v>16073</v>
      </c>
      <c r="AI302" s="102">
        <v>0</v>
      </c>
      <c r="AJ302" s="102" t="b">
        <v>0</v>
      </c>
      <c r="AK302" s="102" t="b">
        <v>0</v>
      </c>
      <c r="AL302" s="102" t="b">
        <v>0</v>
      </c>
      <c r="AM302" s="102" t="b">
        <v>0</v>
      </c>
      <c r="AN302" s="102" t="b">
        <v>1</v>
      </c>
      <c r="AO302" s="102" t="b">
        <v>0</v>
      </c>
      <c r="AP302" s="102" t="s">
        <v>13626</v>
      </c>
      <c r="AQ302" s="102" t="b">
        <v>0</v>
      </c>
      <c r="AR302" s="102" t="b">
        <v>0</v>
      </c>
      <c r="AS302" s="102" t="b">
        <v>1</v>
      </c>
      <c r="AT302" s="101" t="s">
        <v>13627</v>
      </c>
      <c r="AU302" s="102" t="b">
        <v>0</v>
      </c>
      <c r="AV302" s="102" t="b">
        <v>0</v>
      </c>
      <c r="AW302" s="102" t="b">
        <v>1</v>
      </c>
      <c r="AX302" s="102" t="b">
        <v>1</v>
      </c>
      <c r="AY302" s="102" t="s">
        <v>12806</v>
      </c>
      <c r="AZ302" s="101" t="s">
        <v>13628</v>
      </c>
    </row>
    <row r="303" spans="1:52" x14ac:dyDescent="0.3">
      <c r="A303" s="98" t="s">
        <v>475</v>
      </c>
      <c r="B303" s="94"/>
      <c r="C303" s="94"/>
      <c r="D303" s="93"/>
      <c r="E303" s="77"/>
      <c r="F303" s="94"/>
      <c r="G303" s="94"/>
      <c r="H303" s="95"/>
      <c r="I303" s="96"/>
      <c r="J303" s="96"/>
      <c r="K303" s="95"/>
      <c r="L303" s="86"/>
      <c r="M303" s="91"/>
      <c r="N303" s="91"/>
      <c r="O303" s="97"/>
      <c r="P303" s="90"/>
      <c r="Q303" s="90"/>
      <c r="R303" s="99"/>
      <c r="S303" s="99"/>
      <c r="T303" s="99"/>
      <c r="U303" s="99"/>
      <c r="V303" s="89"/>
      <c r="W303" s="89"/>
      <c r="X303" s="89"/>
      <c r="Y303" s="89"/>
      <c r="Z303" s="48"/>
      <c r="AA303" s="80"/>
      <c r="AB303" s="80"/>
      <c r="AC303" s="92"/>
      <c r="AD303" s="102" t="s">
        <v>3638</v>
      </c>
      <c r="AE303" s="102">
        <v>44654.218726851854</v>
      </c>
      <c r="AF303" s="102">
        <v>0</v>
      </c>
      <c r="AG303" s="102">
        <v>1</v>
      </c>
      <c r="AH303" s="102">
        <v>578</v>
      </c>
      <c r="AI303" s="102">
        <v>0</v>
      </c>
      <c r="AJ303" s="102" t="b">
        <v>0</v>
      </c>
      <c r="AK303" s="102" t="b">
        <v>0</v>
      </c>
      <c r="AL303" s="102" t="b">
        <v>0</v>
      </c>
      <c r="AM303" s="102" t="b">
        <v>0</v>
      </c>
      <c r="AN303" s="102" t="b">
        <v>1</v>
      </c>
      <c r="AO303" s="102" t="b">
        <v>0</v>
      </c>
      <c r="AP303" s="102" t="s">
        <v>13629</v>
      </c>
      <c r="AQ303" s="102" t="b">
        <v>0</v>
      </c>
      <c r="AR303" s="102" t="b">
        <v>0</v>
      </c>
      <c r="AS303" s="102" t="b">
        <v>0</v>
      </c>
      <c r="AT303" s="101" t="s">
        <v>13630</v>
      </c>
      <c r="AU303" s="102" t="b">
        <v>0</v>
      </c>
      <c r="AV303" s="102" t="b">
        <v>0</v>
      </c>
      <c r="AW303" s="102" t="b">
        <v>1</v>
      </c>
      <c r="AX303" s="102" t="b">
        <v>1</v>
      </c>
      <c r="AY303" s="102" t="s">
        <v>12806</v>
      </c>
      <c r="AZ303" s="101" t="s">
        <v>13631</v>
      </c>
    </row>
    <row r="304" spans="1:52" x14ac:dyDescent="0.3">
      <c r="A304" s="98" t="s">
        <v>476</v>
      </c>
      <c r="B304" s="94"/>
      <c r="C304" s="94"/>
      <c r="D304" s="93"/>
      <c r="E304" s="77"/>
      <c r="F304" s="94"/>
      <c r="G304" s="94"/>
      <c r="H304" s="95"/>
      <c r="I304" s="96"/>
      <c r="J304" s="96"/>
      <c r="K304" s="95"/>
      <c r="L304" s="86"/>
      <c r="M304" s="91"/>
      <c r="N304" s="91"/>
      <c r="O304" s="97"/>
      <c r="P304" s="90"/>
      <c r="Q304" s="90"/>
      <c r="R304" s="99"/>
      <c r="S304" s="99"/>
      <c r="T304" s="99"/>
      <c r="U304" s="99"/>
      <c r="V304" s="89"/>
      <c r="W304" s="89"/>
      <c r="X304" s="89"/>
      <c r="Y304" s="89"/>
      <c r="Z304" s="48"/>
      <c r="AA304" s="80"/>
      <c r="AB304" s="80"/>
      <c r="AC304" s="92"/>
      <c r="AD304" s="102" t="s">
        <v>476</v>
      </c>
      <c r="AE304" s="102">
        <v>42325.550092592595</v>
      </c>
      <c r="AF304" s="102">
        <v>0</v>
      </c>
      <c r="AG304" s="102">
        <v>38</v>
      </c>
      <c r="AH304" s="102">
        <v>2099</v>
      </c>
      <c r="AI304" s="102">
        <v>0</v>
      </c>
      <c r="AJ304" s="102" t="b">
        <v>0</v>
      </c>
      <c r="AK304" s="102" t="b">
        <v>0</v>
      </c>
      <c r="AL304" s="102" t="b">
        <v>0</v>
      </c>
      <c r="AM304" s="102" t="b">
        <v>0</v>
      </c>
      <c r="AN304" s="102" t="b">
        <v>1</v>
      </c>
      <c r="AO304" s="102" t="b">
        <v>0</v>
      </c>
      <c r="AP304" s="102" t="s">
        <v>13632</v>
      </c>
      <c r="AQ304" s="102" t="b">
        <v>0</v>
      </c>
      <c r="AR304" s="102" t="b">
        <v>0</v>
      </c>
      <c r="AS304" s="102" t="b">
        <v>0</v>
      </c>
      <c r="AT304" s="101" t="s">
        <v>13633</v>
      </c>
      <c r="AU304" s="102" t="b">
        <v>0</v>
      </c>
      <c r="AV304" s="102" t="b">
        <v>0</v>
      </c>
      <c r="AW304" s="102" t="b">
        <v>1</v>
      </c>
      <c r="AX304" s="102" t="b">
        <v>1</v>
      </c>
      <c r="AY304" s="102" t="s">
        <v>12806</v>
      </c>
      <c r="AZ304" s="101" t="s">
        <v>13634</v>
      </c>
    </row>
    <row r="305" spans="1:52" x14ac:dyDescent="0.3">
      <c r="A305" s="98" t="s">
        <v>477</v>
      </c>
      <c r="B305" s="94"/>
      <c r="C305" s="94"/>
      <c r="D305" s="93"/>
      <c r="E305" s="77"/>
      <c r="F305" s="94"/>
      <c r="G305" s="94"/>
      <c r="H305" s="95"/>
      <c r="I305" s="96"/>
      <c r="J305" s="96"/>
      <c r="K305" s="95"/>
      <c r="L305" s="86"/>
      <c r="M305" s="91"/>
      <c r="N305" s="91"/>
      <c r="O305" s="97"/>
      <c r="P305" s="90"/>
      <c r="Q305" s="90"/>
      <c r="R305" s="99"/>
      <c r="S305" s="99"/>
      <c r="T305" s="99"/>
      <c r="U305" s="99"/>
      <c r="V305" s="89"/>
      <c r="W305" s="89"/>
      <c r="X305" s="89"/>
      <c r="Y305" s="89"/>
      <c r="Z305" s="48"/>
      <c r="AA305" s="80"/>
      <c r="AB305" s="80"/>
      <c r="AC305" s="92"/>
      <c r="AD305" s="102" t="s">
        <v>3647</v>
      </c>
      <c r="AE305" s="102">
        <v>42299.746053240742</v>
      </c>
      <c r="AF305" s="102">
        <v>0</v>
      </c>
      <c r="AG305" s="102">
        <v>6105</v>
      </c>
      <c r="AH305" s="102">
        <v>2362</v>
      </c>
      <c r="AI305" s="102">
        <v>0</v>
      </c>
      <c r="AJ305" s="102" t="b">
        <v>0</v>
      </c>
      <c r="AK305" s="102" t="b">
        <v>0</v>
      </c>
      <c r="AL305" s="102" t="b">
        <v>0</v>
      </c>
      <c r="AM305" s="102" t="b">
        <v>0</v>
      </c>
      <c r="AN305" s="102" t="b">
        <v>1</v>
      </c>
      <c r="AO305" s="102" t="b">
        <v>0</v>
      </c>
      <c r="AP305" s="102" t="s">
        <v>13635</v>
      </c>
      <c r="AQ305" s="102" t="b">
        <v>0</v>
      </c>
      <c r="AR305" s="102" t="b">
        <v>0</v>
      </c>
      <c r="AS305" s="102" t="b">
        <v>1</v>
      </c>
      <c r="AT305" s="101" t="s">
        <v>13636</v>
      </c>
      <c r="AU305" s="102" t="b">
        <v>0</v>
      </c>
      <c r="AV305" s="102" t="b">
        <v>0</v>
      </c>
      <c r="AW305" s="102" t="b">
        <v>1</v>
      </c>
      <c r="AX305" s="102" t="b">
        <v>1</v>
      </c>
      <c r="AY305" s="102" t="s">
        <v>12806</v>
      </c>
      <c r="AZ305" s="101" t="s">
        <v>13637</v>
      </c>
    </row>
    <row r="306" spans="1:52" x14ac:dyDescent="0.3">
      <c r="A306" s="98" t="s">
        <v>478</v>
      </c>
      <c r="B306" s="94"/>
      <c r="C306" s="94"/>
      <c r="D306" s="93"/>
      <c r="E306" s="77"/>
      <c r="F306" s="94"/>
      <c r="G306" s="94"/>
      <c r="H306" s="95"/>
      <c r="I306" s="96"/>
      <c r="J306" s="96"/>
      <c r="K306" s="95"/>
      <c r="L306" s="86"/>
      <c r="M306" s="91"/>
      <c r="N306" s="91"/>
      <c r="O306" s="97"/>
      <c r="P306" s="90"/>
      <c r="Q306" s="90"/>
      <c r="R306" s="99"/>
      <c r="S306" s="99"/>
      <c r="T306" s="99"/>
      <c r="U306" s="99"/>
      <c r="V306" s="89"/>
      <c r="W306" s="89"/>
      <c r="X306" s="89"/>
      <c r="Y306" s="89"/>
      <c r="Z306" s="48"/>
      <c r="AA306" s="80"/>
      <c r="AB306" s="80"/>
      <c r="AC306" s="92"/>
      <c r="AD306" s="102" t="s">
        <v>3652</v>
      </c>
      <c r="AE306" s="102">
        <v>44150.594629629632</v>
      </c>
      <c r="AF306" s="102">
        <v>0</v>
      </c>
      <c r="AG306" s="102">
        <v>283</v>
      </c>
      <c r="AH306" s="102">
        <v>5487</v>
      </c>
      <c r="AI306" s="102">
        <v>0</v>
      </c>
      <c r="AJ306" s="102" t="b">
        <v>0</v>
      </c>
      <c r="AK306" s="102" t="b">
        <v>0</v>
      </c>
      <c r="AL306" s="102" t="b">
        <v>0</v>
      </c>
      <c r="AM306" s="102" t="b">
        <v>0</v>
      </c>
      <c r="AN306" s="102" t="b">
        <v>1</v>
      </c>
      <c r="AO306" s="102" t="b">
        <v>0</v>
      </c>
      <c r="AP306" s="102" t="s">
        <v>13638</v>
      </c>
      <c r="AQ306" s="102" t="b">
        <v>0</v>
      </c>
      <c r="AR306" s="102" t="b">
        <v>0</v>
      </c>
      <c r="AS306" s="102" t="b">
        <v>0</v>
      </c>
      <c r="AT306" s="101" t="s">
        <v>13639</v>
      </c>
      <c r="AU306" s="102" t="b">
        <v>0</v>
      </c>
      <c r="AV306" s="102" t="b">
        <v>0</v>
      </c>
      <c r="AW306" s="102" t="b">
        <v>1</v>
      </c>
      <c r="AX306" s="102" t="b">
        <v>1</v>
      </c>
      <c r="AY306" s="102" t="s">
        <v>12806</v>
      </c>
      <c r="AZ306" s="101" t="s">
        <v>13640</v>
      </c>
    </row>
    <row r="307" spans="1:52" x14ac:dyDescent="0.3">
      <c r="A307" s="98" t="s">
        <v>479</v>
      </c>
      <c r="B307" s="94"/>
      <c r="C307" s="94"/>
      <c r="D307" s="93"/>
      <c r="E307" s="77"/>
      <c r="F307" s="94"/>
      <c r="G307" s="94"/>
      <c r="H307" s="95"/>
      <c r="I307" s="96"/>
      <c r="J307" s="96"/>
      <c r="K307" s="95"/>
      <c r="L307" s="86"/>
      <c r="M307" s="91"/>
      <c r="N307" s="91"/>
      <c r="O307" s="97"/>
      <c r="P307" s="90"/>
      <c r="Q307" s="90"/>
      <c r="R307" s="99"/>
      <c r="S307" s="99"/>
      <c r="T307" s="99"/>
      <c r="U307" s="99"/>
      <c r="V307" s="89"/>
      <c r="W307" s="89"/>
      <c r="X307" s="89"/>
      <c r="Y307" s="89"/>
      <c r="Z307" s="48"/>
      <c r="AA307" s="80"/>
      <c r="AB307" s="80"/>
      <c r="AC307" s="92"/>
      <c r="AD307" s="102" t="s">
        <v>3657</v>
      </c>
      <c r="AE307" s="102">
        <v>44876.493391203701</v>
      </c>
      <c r="AF307" s="102">
        <v>0</v>
      </c>
      <c r="AG307" s="102">
        <v>1</v>
      </c>
      <c r="AH307" s="102">
        <v>8196</v>
      </c>
      <c r="AI307" s="102">
        <v>0</v>
      </c>
      <c r="AJ307" s="102" t="b">
        <v>0</v>
      </c>
      <c r="AK307" s="102" t="b">
        <v>0</v>
      </c>
      <c r="AL307" s="102" t="b">
        <v>0</v>
      </c>
      <c r="AM307" s="102" t="b">
        <v>0</v>
      </c>
      <c r="AN307" s="102" t="b">
        <v>1</v>
      </c>
      <c r="AO307" s="102" t="b">
        <v>0</v>
      </c>
      <c r="AP307" s="102" t="s">
        <v>13641</v>
      </c>
      <c r="AQ307" s="102" t="b">
        <v>0</v>
      </c>
      <c r="AR307" s="102" t="b">
        <v>0</v>
      </c>
      <c r="AS307" s="102" t="b">
        <v>0</v>
      </c>
      <c r="AT307" s="101" t="s">
        <v>13642</v>
      </c>
      <c r="AU307" s="102" t="b">
        <v>0</v>
      </c>
      <c r="AV307" s="102" t="b">
        <v>0</v>
      </c>
      <c r="AW307" s="102" t="b">
        <v>1</v>
      </c>
      <c r="AX307" s="102" t="b">
        <v>1</v>
      </c>
      <c r="AY307" s="102" t="s">
        <v>12806</v>
      </c>
      <c r="AZ307" s="101" t="s">
        <v>13643</v>
      </c>
    </row>
    <row r="308" spans="1:52" x14ac:dyDescent="0.3">
      <c r="A308" s="98" t="s">
        <v>480</v>
      </c>
      <c r="B308" s="94"/>
      <c r="C308" s="94"/>
      <c r="D308" s="93"/>
      <c r="E308" s="77"/>
      <c r="F308" s="94"/>
      <c r="G308" s="94"/>
      <c r="H308" s="95"/>
      <c r="I308" s="96"/>
      <c r="J308" s="96"/>
      <c r="K308" s="95"/>
      <c r="L308" s="86"/>
      <c r="M308" s="91"/>
      <c r="N308" s="91"/>
      <c r="O308" s="97"/>
      <c r="P308" s="90"/>
      <c r="Q308" s="90"/>
      <c r="R308" s="99"/>
      <c r="S308" s="99"/>
      <c r="T308" s="99"/>
      <c r="U308" s="99"/>
      <c r="V308" s="89"/>
      <c r="W308" s="89"/>
      <c r="X308" s="89"/>
      <c r="Y308" s="89"/>
      <c r="Z308" s="48"/>
      <c r="AA308" s="80"/>
      <c r="AB308" s="80"/>
      <c r="AC308" s="92"/>
      <c r="AD308" s="102" t="s">
        <v>3662</v>
      </c>
      <c r="AE308" s="102">
        <v>44142.421944444446</v>
      </c>
      <c r="AF308" s="102">
        <v>0</v>
      </c>
      <c r="AG308" s="102">
        <v>25</v>
      </c>
      <c r="AH308" s="102">
        <v>15469</v>
      </c>
      <c r="AI308" s="102">
        <v>0</v>
      </c>
      <c r="AJ308" s="102" t="b">
        <v>0</v>
      </c>
      <c r="AK308" s="102" t="b">
        <v>0</v>
      </c>
      <c r="AL308" s="102" t="b">
        <v>0</v>
      </c>
      <c r="AM308" s="102" t="b">
        <v>0</v>
      </c>
      <c r="AN308" s="102" t="b">
        <v>1</v>
      </c>
      <c r="AO308" s="102" t="b">
        <v>0</v>
      </c>
      <c r="AP308" s="102" t="s">
        <v>13644</v>
      </c>
      <c r="AQ308" s="102" t="b">
        <v>0</v>
      </c>
      <c r="AR308" s="102" t="b">
        <v>0</v>
      </c>
      <c r="AS308" s="102" t="b">
        <v>0</v>
      </c>
      <c r="AT308" s="101" t="s">
        <v>13645</v>
      </c>
      <c r="AU308" s="102" t="b">
        <v>0</v>
      </c>
      <c r="AV308" s="102" t="b">
        <v>0</v>
      </c>
      <c r="AW308" s="102" t="b">
        <v>1</v>
      </c>
      <c r="AX308" s="102" t="b">
        <v>1</v>
      </c>
      <c r="AY308" s="102" t="s">
        <v>12806</v>
      </c>
      <c r="AZ308" s="101" t="s">
        <v>13646</v>
      </c>
    </row>
    <row r="309" spans="1:52" x14ac:dyDescent="0.3">
      <c r="A309" s="98" t="s">
        <v>481</v>
      </c>
      <c r="B309" s="94"/>
      <c r="C309" s="94"/>
      <c r="D309" s="93"/>
      <c r="E309" s="77"/>
      <c r="F309" s="94"/>
      <c r="G309" s="94"/>
      <c r="H309" s="95"/>
      <c r="I309" s="96"/>
      <c r="J309" s="96"/>
      <c r="K309" s="95"/>
      <c r="L309" s="86"/>
      <c r="M309" s="91"/>
      <c r="N309" s="91"/>
      <c r="O309" s="97"/>
      <c r="P309" s="90"/>
      <c r="Q309" s="90"/>
      <c r="R309" s="99"/>
      <c r="S309" s="99"/>
      <c r="T309" s="99"/>
      <c r="U309" s="99"/>
      <c r="V309" s="89"/>
      <c r="W309" s="89"/>
      <c r="X309" s="89"/>
      <c r="Y309" s="89"/>
      <c r="Z309" s="48"/>
      <c r="AA309" s="80"/>
      <c r="AB309" s="80"/>
      <c r="AC309" s="92"/>
      <c r="AD309" s="102" t="s">
        <v>481</v>
      </c>
      <c r="AE309" s="102">
        <v>42751.128587962965</v>
      </c>
      <c r="AF309" s="102">
        <v>0</v>
      </c>
      <c r="AG309" s="102">
        <v>136</v>
      </c>
      <c r="AH309" s="102">
        <v>114</v>
      </c>
      <c r="AI309" s="102">
        <v>0</v>
      </c>
      <c r="AJ309" s="102" t="b">
        <v>0</v>
      </c>
      <c r="AK309" s="102" t="b">
        <v>0</v>
      </c>
      <c r="AL309" s="102" t="b">
        <v>0</v>
      </c>
      <c r="AM309" s="102" t="b">
        <v>0</v>
      </c>
      <c r="AN309" s="102" t="b">
        <v>1</v>
      </c>
      <c r="AO309" s="102" t="b">
        <v>0</v>
      </c>
      <c r="AP309" s="102" t="s">
        <v>13647</v>
      </c>
      <c r="AQ309" s="102" t="b">
        <v>0</v>
      </c>
      <c r="AR309" s="102" t="b">
        <v>0</v>
      </c>
      <c r="AS309" s="102" t="b">
        <v>0</v>
      </c>
      <c r="AT309" s="101" t="s">
        <v>13648</v>
      </c>
      <c r="AU309" s="102" t="b">
        <v>0</v>
      </c>
      <c r="AV309" s="102" t="b">
        <v>0</v>
      </c>
      <c r="AW309" s="102" t="b">
        <v>1</v>
      </c>
      <c r="AX309" s="102" t="b">
        <v>1</v>
      </c>
      <c r="AY309" s="102" t="s">
        <v>12806</v>
      </c>
      <c r="AZ309" s="101" t="s">
        <v>13649</v>
      </c>
    </row>
    <row r="310" spans="1:52" x14ac:dyDescent="0.3">
      <c r="A310" s="98" t="s">
        <v>482</v>
      </c>
      <c r="B310" s="94"/>
      <c r="C310" s="94"/>
      <c r="D310" s="93"/>
      <c r="E310" s="77"/>
      <c r="F310" s="94"/>
      <c r="G310" s="94"/>
      <c r="H310" s="95"/>
      <c r="I310" s="96"/>
      <c r="J310" s="96"/>
      <c r="K310" s="95"/>
      <c r="L310" s="86"/>
      <c r="M310" s="91"/>
      <c r="N310" s="91"/>
      <c r="O310" s="97"/>
      <c r="P310" s="90"/>
      <c r="Q310" s="90"/>
      <c r="R310" s="99"/>
      <c r="S310" s="99"/>
      <c r="T310" s="99"/>
      <c r="U310" s="99"/>
      <c r="V310" s="89"/>
      <c r="W310" s="89"/>
      <c r="X310" s="89"/>
      <c r="Y310" s="89"/>
      <c r="Z310" s="48"/>
      <c r="AA310" s="80"/>
      <c r="AB310" s="80"/>
      <c r="AC310" s="92"/>
      <c r="AD310" s="102" t="s">
        <v>3675</v>
      </c>
      <c r="AE310" s="102">
        <v>44820.783125000002</v>
      </c>
      <c r="AF310" s="102">
        <v>0</v>
      </c>
      <c r="AG310" s="102">
        <v>27</v>
      </c>
      <c r="AH310" s="102">
        <v>0</v>
      </c>
      <c r="AI310" s="102">
        <v>0</v>
      </c>
      <c r="AJ310" s="102" t="b">
        <v>0</v>
      </c>
      <c r="AK310" s="102" t="b">
        <v>0</v>
      </c>
      <c r="AL310" s="102" t="b">
        <v>0</v>
      </c>
      <c r="AM310" s="102" t="b">
        <v>0</v>
      </c>
      <c r="AN310" s="102" t="b">
        <v>1</v>
      </c>
      <c r="AO310" s="102" t="b">
        <v>0</v>
      </c>
      <c r="AP310" s="102" t="s">
        <v>13650</v>
      </c>
      <c r="AQ310" s="102" t="b">
        <v>0</v>
      </c>
      <c r="AR310" s="102" t="b">
        <v>0</v>
      </c>
      <c r="AS310" s="102" t="b">
        <v>0</v>
      </c>
      <c r="AT310" s="101" t="s">
        <v>12873</v>
      </c>
      <c r="AU310" s="102" t="b">
        <v>0</v>
      </c>
      <c r="AV310" s="102" t="b">
        <v>0</v>
      </c>
      <c r="AW310" s="102" t="b">
        <v>0</v>
      </c>
      <c r="AX310" s="102" t="b">
        <v>1</v>
      </c>
      <c r="AY310" s="102" t="s">
        <v>12806</v>
      </c>
      <c r="AZ310" s="101" t="s">
        <v>13651</v>
      </c>
    </row>
    <row r="311" spans="1:52" x14ac:dyDescent="0.3">
      <c r="A311" s="98" t="s">
        <v>483</v>
      </c>
      <c r="B311" s="94"/>
      <c r="C311" s="94"/>
      <c r="D311" s="93"/>
      <c r="E311" s="77"/>
      <c r="F311" s="94"/>
      <c r="G311" s="94"/>
      <c r="H311" s="95"/>
      <c r="I311" s="96"/>
      <c r="J311" s="96"/>
      <c r="K311" s="95"/>
      <c r="L311" s="86"/>
      <c r="M311" s="91"/>
      <c r="N311" s="91"/>
      <c r="O311" s="97"/>
      <c r="P311" s="90"/>
      <c r="Q311" s="90"/>
      <c r="R311" s="99"/>
      <c r="S311" s="99"/>
      <c r="T311" s="99"/>
      <c r="U311" s="99"/>
      <c r="V311" s="89"/>
      <c r="W311" s="89"/>
      <c r="X311" s="89"/>
      <c r="Y311" s="89"/>
      <c r="Z311" s="48"/>
      <c r="AA311" s="80"/>
      <c r="AB311" s="80"/>
      <c r="AC311" s="92"/>
      <c r="AD311" s="102" t="s">
        <v>3681</v>
      </c>
      <c r="AE311" s="102">
        <v>43565.469849537039</v>
      </c>
      <c r="AF311" s="102">
        <v>0</v>
      </c>
      <c r="AG311" s="102">
        <v>28</v>
      </c>
      <c r="AH311" s="102">
        <v>504</v>
      </c>
      <c r="AI311" s="102">
        <v>0</v>
      </c>
      <c r="AJ311" s="102" t="b">
        <v>0</v>
      </c>
      <c r="AK311" s="102" t="b">
        <v>0</v>
      </c>
      <c r="AL311" s="102" t="b">
        <v>0</v>
      </c>
      <c r="AM311" s="102" t="b">
        <v>0</v>
      </c>
      <c r="AN311" s="102" t="b">
        <v>1</v>
      </c>
      <c r="AO311" s="102" t="b">
        <v>0</v>
      </c>
      <c r="AP311" s="102" t="s">
        <v>13652</v>
      </c>
      <c r="AQ311" s="102" t="b">
        <v>0</v>
      </c>
      <c r="AR311" s="102" t="b">
        <v>0</v>
      </c>
      <c r="AS311" s="102" t="b">
        <v>0</v>
      </c>
      <c r="AT311" s="101" t="s">
        <v>12934</v>
      </c>
      <c r="AU311" s="102" t="b">
        <v>0</v>
      </c>
      <c r="AV311" s="102" t="b">
        <v>0</v>
      </c>
      <c r="AW311" s="102" t="b">
        <v>1</v>
      </c>
      <c r="AX311" s="102" t="b">
        <v>1</v>
      </c>
      <c r="AY311" s="102" t="s">
        <v>12806</v>
      </c>
      <c r="AZ311" s="101" t="s">
        <v>13653</v>
      </c>
    </row>
    <row r="312" spans="1:52" x14ac:dyDescent="0.3">
      <c r="A312" s="98" t="s">
        <v>484</v>
      </c>
      <c r="B312" s="94"/>
      <c r="C312" s="94"/>
      <c r="D312" s="93"/>
      <c r="E312" s="77"/>
      <c r="F312" s="94"/>
      <c r="G312" s="94"/>
      <c r="H312" s="95"/>
      <c r="I312" s="96"/>
      <c r="J312" s="96"/>
      <c r="K312" s="95"/>
      <c r="L312" s="86"/>
      <c r="M312" s="91"/>
      <c r="N312" s="91"/>
      <c r="O312" s="97"/>
      <c r="P312" s="90"/>
      <c r="Q312" s="90"/>
      <c r="R312" s="99"/>
      <c r="S312" s="99"/>
      <c r="T312" s="99"/>
      <c r="U312" s="99"/>
      <c r="V312" s="89"/>
      <c r="W312" s="89"/>
      <c r="X312" s="89"/>
      <c r="Y312" s="89"/>
      <c r="Z312" s="48"/>
      <c r="AA312" s="80"/>
      <c r="AB312" s="80"/>
      <c r="AC312" s="92"/>
      <c r="AD312" s="102" t="s">
        <v>3692</v>
      </c>
      <c r="AE312" s="102">
        <v>42614.853298611109</v>
      </c>
      <c r="AF312" s="102">
        <v>0</v>
      </c>
      <c r="AG312" s="102">
        <v>19341</v>
      </c>
      <c r="AH312" s="102">
        <v>8427</v>
      </c>
      <c r="AI312" s="102">
        <v>0</v>
      </c>
      <c r="AJ312" s="102" t="b">
        <v>0</v>
      </c>
      <c r="AK312" s="102" t="b">
        <v>0</v>
      </c>
      <c r="AL312" s="102" t="b">
        <v>0</v>
      </c>
      <c r="AM312" s="102" t="b">
        <v>0</v>
      </c>
      <c r="AN312" s="102" t="b">
        <v>1</v>
      </c>
      <c r="AO312" s="102" t="b">
        <v>0</v>
      </c>
      <c r="AP312" s="102" t="s">
        <v>13654</v>
      </c>
      <c r="AQ312" s="102" t="b">
        <v>0</v>
      </c>
      <c r="AR312" s="102" t="b">
        <v>0</v>
      </c>
      <c r="AS312" s="102" t="b">
        <v>0</v>
      </c>
      <c r="AT312" s="101" t="s">
        <v>13655</v>
      </c>
      <c r="AU312" s="102" t="b">
        <v>0</v>
      </c>
      <c r="AV312" s="102" t="b">
        <v>0</v>
      </c>
      <c r="AW312" s="102" t="b">
        <v>1</v>
      </c>
      <c r="AX312" s="102" t="b">
        <v>1</v>
      </c>
      <c r="AY312" s="102" t="s">
        <v>12806</v>
      </c>
      <c r="AZ312" s="101" t="s">
        <v>13656</v>
      </c>
    </row>
    <row r="313" spans="1:52" x14ac:dyDescent="0.3">
      <c r="A313" s="98" t="s">
        <v>485</v>
      </c>
      <c r="B313" s="94"/>
      <c r="C313" s="94"/>
      <c r="D313" s="93"/>
      <c r="E313" s="77"/>
      <c r="F313" s="94"/>
      <c r="G313" s="94"/>
      <c r="H313" s="95"/>
      <c r="I313" s="96"/>
      <c r="J313" s="96"/>
      <c r="K313" s="95"/>
      <c r="L313" s="86"/>
      <c r="M313" s="91"/>
      <c r="N313" s="91"/>
      <c r="O313" s="97"/>
      <c r="P313" s="90"/>
      <c r="Q313" s="90"/>
      <c r="R313" s="99"/>
      <c r="S313" s="99"/>
      <c r="T313" s="99"/>
      <c r="U313" s="99"/>
      <c r="V313" s="89"/>
      <c r="W313" s="89"/>
      <c r="X313" s="89"/>
      <c r="Y313" s="89"/>
      <c r="Z313" s="48"/>
      <c r="AA313" s="80"/>
      <c r="AB313" s="80"/>
      <c r="AC313" s="92"/>
      <c r="AD313" s="102" t="s">
        <v>3688</v>
      </c>
      <c r="AE313" s="102">
        <v>42067.984884259262</v>
      </c>
      <c r="AF313" s="102">
        <v>0</v>
      </c>
      <c r="AG313" s="102">
        <v>50</v>
      </c>
      <c r="AH313" s="102">
        <v>305</v>
      </c>
      <c r="AI313" s="102">
        <v>0</v>
      </c>
      <c r="AJ313" s="102" t="b">
        <v>0</v>
      </c>
      <c r="AK313" s="102" t="b">
        <v>0</v>
      </c>
      <c r="AL313" s="102" t="b">
        <v>0</v>
      </c>
      <c r="AM313" s="102" t="b">
        <v>0</v>
      </c>
      <c r="AN313" s="102" t="b">
        <v>1</v>
      </c>
      <c r="AO313" s="102" t="b">
        <v>0</v>
      </c>
      <c r="AP313" s="102" t="s">
        <v>13657</v>
      </c>
      <c r="AQ313" s="102" t="b">
        <v>0</v>
      </c>
      <c r="AR313" s="102" t="b">
        <v>0</v>
      </c>
      <c r="AS313" s="102" t="b">
        <v>0</v>
      </c>
      <c r="AT313" s="101" t="s">
        <v>13658</v>
      </c>
      <c r="AU313" s="102" t="b">
        <v>0</v>
      </c>
      <c r="AV313" s="102" t="b">
        <v>0</v>
      </c>
      <c r="AW313" s="102" t="b">
        <v>1</v>
      </c>
      <c r="AX313" s="102" t="b">
        <v>0</v>
      </c>
      <c r="AY313" s="102" t="s">
        <v>12806</v>
      </c>
      <c r="AZ313" s="101" t="s">
        <v>13659</v>
      </c>
    </row>
    <row r="314" spans="1:52" x14ac:dyDescent="0.3">
      <c r="A314" s="98" t="s">
        <v>486</v>
      </c>
      <c r="B314" s="94"/>
      <c r="C314" s="94"/>
      <c r="D314" s="93"/>
      <c r="E314" s="77"/>
      <c r="F314" s="94"/>
      <c r="G314" s="94"/>
      <c r="H314" s="95"/>
      <c r="I314" s="96"/>
      <c r="J314" s="96"/>
      <c r="K314" s="95"/>
      <c r="L314" s="86"/>
      <c r="M314" s="91"/>
      <c r="N314" s="91"/>
      <c r="O314" s="97"/>
      <c r="P314" s="90"/>
      <c r="Q314" s="90"/>
      <c r="R314" s="99"/>
      <c r="S314" s="99"/>
      <c r="T314" s="99"/>
      <c r="U314" s="99"/>
      <c r="V314" s="89"/>
      <c r="W314" s="89"/>
      <c r="X314" s="89"/>
      <c r="Y314" s="89"/>
      <c r="Z314" s="48"/>
      <c r="AA314" s="80"/>
      <c r="AB314" s="80"/>
      <c r="AC314" s="92"/>
      <c r="AD314" s="102" t="s">
        <v>3698</v>
      </c>
      <c r="AE314" s="102">
        <v>41928.944837962961</v>
      </c>
      <c r="AF314" s="102">
        <v>0</v>
      </c>
      <c r="AG314" s="102">
        <v>2971</v>
      </c>
      <c r="AH314" s="102">
        <v>53079</v>
      </c>
      <c r="AI314" s="102">
        <v>0</v>
      </c>
      <c r="AJ314" s="102" t="b">
        <v>0</v>
      </c>
      <c r="AK314" s="102" t="b">
        <v>0</v>
      </c>
      <c r="AL314" s="102" t="b">
        <v>0</v>
      </c>
      <c r="AM314" s="102" t="b">
        <v>0</v>
      </c>
      <c r="AN314" s="102" t="b">
        <v>1</v>
      </c>
      <c r="AO314" s="102" t="b">
        <v>0</v>
      </c>
      <c r="AP314" s="102" t="s">
        <v>13660</v>
      </c>
      <c r="AQ314" s="102" t="b">
        <v>0</v>
      </c>
      <c r="AR314" s="102" t="b">
        <v>0</v>
      </c>
      <c r="AS314" s="102" t="b">
        <v>1</v>
      </c>
      <c r="AT314" s="101" t="s">
        <v>12916</v>
      </c>
      <c r="AU314" s="102" t="b">
        <v>0</v>
      </c>
      <c r="AV314" s="102" t="b">
        <v>0</v>
      </c>
      <c r="AW314" s="102" t="b">
        <v>1</v>
      </c>
      <c r="AX314" s="102" t="b">
        <v>1</v>
      </c>
      <c r="AY314" s="102" t="s">
        <v>12806</v>
      </c>
      <c r="AZ314" s="101" t="s">
        <v>13661</v>
      </c>
    </row>
    <row r="315" spans="1:52" x14ac:dyDescent="0.3">
      <c r="A315" s="98" t="s">
        <v>487</v>
      </c>
      <c r="B315" s="94"/>
      <c r="C315" s="94"/>
      <c r="D315" s="93"/>
      <c r="E315" s="77"/>
      <c r="F315" s="94"/>
      <c r="G315" s="94"/>
      <c r="H315" s="95"/>
      <c r="I315" s="96"/>
      <c r="J315" s="96"/>
      <c r="K315" s="95"/>
      <c r="L315" s="86"/>
      <c r="M315" s="91"/>
      <c r="N315" s="91"/>
      <c r="O315" s="97"/>
      <c r="P315" s="90"/>
      <c r="Q315" s="90"/>
      <c r="R315" s="99"/>
      <c r="S315" s="99"/>
      <c r="T315" s="99"/>
      <c r="U315" s="99"/>
      <c r="V315" s="89"/>
      <c r="W315" s="89"/>
      <c r="X315" s="89"/>
      <c r="Y315" s="89"/>
      <c r="Z315" s="48"/>
      <c r="AA315" s="80"/>
      <c r="AB315" s="80"/>
      <c r="AC315" s="92"/>
      <c r="AD315" s="102" t="s">
        <v>3710</v>
      </c>
      <c r="AE315" s="102">
        <v>44409.758402777778</v>
      </c>
      <c r="AF315" s="102">
        <v>0</v>
      </c>
      <c r="AG315" s="102">
        <v>15</v>
      </c>
      <c r="AH315" s="102">
        <v>7</v>
      </c>
      <c r="AI315" s="102">
        <v>0</v>
      </c>
      <c r="AJ315" s="102" t="b">
        <v>0</v>
      </c>
      <c r="AK315" s="102" t="b">
        <v>0</v>
      </c>
      <c r="AL315" s="102" t="b">
        <v>0</v>
      </c>
      <c r="AM315" s="102" t="b">
        <v>0</v>
      </c>
      <c r="AN315" s="102" t="b">
        <v>1</v>
      </c>
      <c r="AO315" s="102" t="b">
        <v>0</v>
      </c>
      <c r="AP315" s="102" t="s">
        <v>13662</v>
      </c>
      <c r="AQ315" s="102" t="b">
        <v>0</v>
      </c>
      <c r="AR315" s="102" t="b">
        <v>0</v>
      </c>
      <c r="AS315" s="102" t="b">
        <v>0</v>
      </c>
      <c r="AT315" s="101" t="s">
        <v>13663</v>
      </c>
      <c r="AU315" s="102" t="b">
        <v>0</v>
      </c>
      <c r="AV315" s="102" t="b">
        <v>0</v>
      </c>
      <c r="AW315" s="102" t="b">
        <v>1</v>
      </c>
      <c r="AX315" s="102" t="b">
        <v>1</v>
      </c>
      <c r="AY315" s="102" t="s">
        <v>12806</v>
      </c>
      <c r="AZ315" s="101" t="s">
        <v>13664</v>
      </c>
    </row>
    <row r="316" spans="1:52" x14ac:dyDescent="0.3">
      <c r="A316" s="98" t="s">
        <v>488</v>
      </c>
      <c r="B316" s="94"/>
      <c r="C316" s="94"/>
      <c r="D316" s="93"/>
      <c r="E316" s="77"/>
      <c r="F316" s="94"/>
      <c r="G316" s="94"/>
      <c r="H316" s="95"/>
      <c r="I316" s="96"/>
      <c r="J316" s="96"/>
      <c r="K316" s="95"/>
      <c r="L316" s="86"/>
      <c r="M316" s="91"/>
      <c r="N316" s="91"/>
      <c r="O316" s="97"/>
      <c r="P316" s="90"/>
      <c r="Q316" s="90"/>
      <c r="R316" s="99"/>
      <c r="S316" s="99"/>
      <c r="T316" s="99"/>
      <c r="U316" s="99"/>
      <c r="V316" s="89"/>
      <c r="W316" s="89"/>
      <c r="X316" s="89"/>
      <c r="Y316" s="89"/>
      <c r="Z316" s="48"/>
      <c r="AA316" s="80"/>
      <c r="AB316" s="80"/>
      <c r="AC316" s="92"/>
      <c r="AD316" s="102" t="s">
        <v>3705</v>
      </c>
      <c r="AE316" s="102">
        <v>44971.780729166669</v>
      </c>
      <c r="AF316" s="102">
        <v>0</v>
      </c>
      <c r="AG316" s="102">
        <v>1</v>
      </c>
      <c r="AH316" s="102">
        <v>4</v>
      </c>
      <c r="AI316" s="102">
        <v>0</v>
      </c>
      <c r="AJ316" s="102" t="b">
        <v>0</v>
      </c>
      <c r="AK316" s="102" t="b">
        <v>0</v>
      </c>
      <c r="AL316" s="102" t="b">
        <v>0</v>
      </c>
      <c r="AM316" s="102" t="b">
        <v>0</v>
      </c>
      <c r="AN316" s="102" t="b">
        <v>1</v>
      </c>
      <c r="AO316" s="102" t="b">
        <v>0</v>
      </c>
      <c r="AP316" s="102" t="s">
        <v>13665</v>
      </c>
      <c r="AQ316" s="102" t="b">
        <v>0</v>
      </c>
      <c r="AR316" s="102" t="b">
        <v>0</v>
      </c>
      <c r="AS316" s="102" t="b">
        <v>0</v>
      </c>
      <c r="AT316" s="101" t="s">
        <v>13666</v>
      </c>
      <c r="AU316" s="102" t="b">
        <v>0</v>
      </c>
      <c r="AV316" s="102" t="b">
        <v>0</v>
      </c>
      <c r="AW316" s="102" t="b">
        <v>1</v>
      </c>
      <c r="AX316" s="102" t="b">
        <v>1</v>
      </c>
      <c r="AY316" s="102" t="s">
        <v>12806</v>
      </c>
      <c r="AZ316" s="101" t="s">
        <v>13667</v>
      </c>
    </row>
    <row r="317" spans="1:52" x14ac:dyDescent="0.3">
      <c r="A317" s="98" t="s">
        <v>489</v>
      </c>
      <c r="B317" s="94"/>
      <c r="C317" s="94"/>
      <c r="D317" s="93"/>
      <c r="E317" s="77"/>
      <c r="F317" s="94"/>
      <c r="G317" s="94"/>
      <c r="H317" s="95"/>
      <c r="I317" s="96"/>
      <c r="J317" s="96"/>
      <c r="K317" s="95"/>
      <c r="L317" s="86"/>
      <c r="M317" s="91"/>
      <c r="N317" s="91"/>
      <c r="O317" s="97"/>
      <c r="P317" s="90"/>
      <c r="Q317" s="90"/>
      <c r="R317" s="99"/>
      <c r="S317" s="99"/>
      <c r="T317" s="99"/>
      <c r="U317" s="99"/>
      <c r="V317" s="89"/>
      <c r="W317" s="89"/>
      <c r="X317" s="89"/>
      <c r="Y317" s="89"/>
      <c r="Z317" s="48"/>
      <c r="AA317" s="80"/>
      <c r="AB317" s="80"/>
      <c r="AC317" s="92"/>
      <c r="AD317" s="102" t="s">
        <v>489</v>
      </c>
      <c r="AE317" s="102">
        <v>43578.203634259262</v>
      </c>
      <c r="AF317" s="102">
        <v>0</v>
      </c>
      <c r="AG317" s="102">
        <v>477</v>
      </c>
      <c r="AH317" s="102">
        <v>6</v>
      </c>
      <c r="AI317" s="102">
        <v>0</v>
      </c>
      <c r="AJ317" s="102" t="b">
        <v>0</v>
      </c>
      <c r="AK317" s="102" t="b">
        <v>0</v>
      </c>
      <c r="AL317" s="102" t="b">
        <v>0</v>
      </c>
      <c r="AM317" s="102" t="b">
        <v>0</v>
      </c>
      <c r="AN317" s="102" t="b">
        <v>1</v>
      </c>
      <c r="AO317" s="102" t="b">
        <v>0</v>
      </c>
      <c r="AP317" s="102" t="s">
        <v>13668</v>
      </c>
      <c r="AQ317" s="102" t="b">
        <v>0</v>
      </c>
      <c r="AR317" s="102" t="b">
        <v>0</v>
      </c>
      <c r="AS317" s="102" t="b">
        <v>0</v>
      </c>
      <c r="AT317" s="101" t="s">
        <v>13669</v>
      </c>
      <c r="AU317" s="102" t="b">
        <v>0</v>
      </c>
      <c r="AV317" s="102" t="b">
        <v>0</v>
      </c>
      <c r="AW317" s="102" t="b">
        <v>1</v>
      </c>
      <c r="AX317" s="102" t="b">
        <v>1</v>
      </c>
      <c r="AY317" s="102" t="s">
        <v>12806</v>
      </c>
      <c r="AZ317" s="101" t="s">
        <v>13670</v>
      </c>
    </row>
    <row r="318" spans="1:52" x14ac:dyDescent="0.3">
      <c r="A318" s="98" t="s">
        <v>490</v>
      </c>
      <c r="B318" s="94"/>
      <c r="C318" s="94"/>
      <c r="D318" s="93"/>
      <c r="E318" s="77"/>
      <c r="F318" s="94"/>
      <c r="G318" s="94"/>
      <c r="H318" s="95"/>
      <c r="I318" s="96"/>
      <c r="J318" s="96"/>
      <c r="K318" s="95"/>
      <c r="L318" s="86"/>
      <c r="M318" s="91"/>
      <c r="N318" s="91"/>
      <c r="O318" s="97"/>
      <c r="P318" s="90"/>
      <c r="Q318" s="90"/>
      <c r="R318" s="99"/>
      <c r="S318" s="99"/>
      <c r="T318" s="99"/>
      <c r="U318" s="99"/>
      <c r="V318" s="89"/>
      <c r="W318" s="89"/>
      <c r="X318" s="89"/>
      <c r="Y318" s="89"/>
      <c r="Z318" s="48"/>
      <c r="AA318" s="80"/>
      <c r="AB318" s="80"/>
      <c r="AC318" s="92"/>
      <c r="AD318" s="102" t="s">
        <v>3725</v>
      </c>
      <c r="AE318" s="102">
        <v>43940.07476851852</v>
      </c>
      <c r="AF318" s="102">
        <v>0</v>
      </c>
      <c r="AG318" s="102">
        <v>1250</v>
      </c>
      <c r="AH318" s="102">
        <v>2235</v>
      </c>
      <c r="AI318" s="102">
        <v>0</v>
      </c>
      <c r="AJ318" s="102" t="b">
        <v>0</v>
      </c>
      <c r="AK318" s="102" t="b">
        <v>0</v>
      </c>
      <c r="AL318" s="102" t="b">
        <v>0</v>
      </c>
      <c r="AM318" s="102" t="b">
        <v>0</v>
      </c>
      <c r="AN318" s="102" t="b">
        <v>1</v>
      </c>
      <c r="AO318" s="102" t="b">
        <v>0</v>
      </c>
      <c r="AP318" s="102" t="s">
        <v>13671</v>
      </c>
      <c r="AQ318" s="102" t="b">
        <v>0</v>
      </c>
      <c r="AR318" s="102" t="b">
        <v>0</v>
      </c>
      <c r="AS318" s="102" t="b">
        <v>0</v>
      </c>
      <c r="AT318" s="101" t="s">
        <v>13672</v>
      </c>
      <c r="AU318" s="102" t="b">
        <v>0</v>
      </c>
      <c r="AV318" s="102" t="b">
        <v>0</v>
      </c>
      <c r="AW318" s="102" t="b">
        <v>1</v>
      </c>
      <c r="AX318" s="102" t="b">
        <v>1</v>
      </c>
      <c r="AY318" s="102" t="s">
        <v>12806</v>
      </c>
      <c r="AZ318" s="101" t="s">
        <v>13673</v>
      </c>
    </row>
    <row r="319" spans="1:52" x14ac:dyDescent="0.3">
      <c r="A319" s="98" t="s">
        <v>491</v>
      </c>
      <c r="B319" s="94"/>
      <c r="C319" s="94"/>
      <c r="D319" s="93"/>
      <c r="E319" s="77"/>
      <c r="F319" s="94"/>
      <c r="G319" s="94"/>
      <c r="H319" s="95"/>
      <c r="I319" s="96"/>
      <c r="J319" s="96"/>
      <c r="K319" s="95"/>
      <c r="L319" s="86"/>
      <c r="M319" s="91"/>
      <c r="N319" s="91"/>
      <c r="O319" s="97"/>
      <c r="P319" s="90"/>
      <c r="Q319" s="90"/>
      <c r="R319" s="99"/>
      <c r="S319" s="99"/>
      <c r="T319" s="99"/>
      <c r="U319" s="99"/>
      <c r="V319" s="89"/>
      <c r="W319" s="89"/>
      <c r="X319" s="89"/>
      <c r="Y319" s="89"/>
      <c r="Z319" s="48"/>
      <c r="AA319" s="80"/>
      <c r="AB319" s="80"/>
      <c r="AC319" s="92"/>
      <c r="AD319" s="102" t="s">
        <v>491</v>
      </c>
      <c r="AE319" s="102">
        <v>40269.805879629632</v>
      </c>
      <c r="AF319" s="102">
        <v>0</v>
      </c>
      <c r="AG319" s="102">
        <v>1765</v>
      </c>
      <c r="AH319" s="102">
        <v>47249</v>
      </c>
      <c r="AI319" s="102">
        <v>0</v>
      </c>
      <c r="AJ319" s="102" t="b">
        <v>0</v>
      </c>
      <c r="AK319" s="102" t="b">
        <v>0</v>
      </c>
      <c r="AL319" s="102" t="b">
        <v>0</v>
      </c>
      <c r="AM319" s="102" t="b">
        <v>0</v>
      </c>
      <c r="AN319" s="102" t="b">
        <v>1</v>
      </c>
      <c r="AO319" s="102" t="b">
        <v>0</v>
      </c>
      <c r="AP319" s="102" t="s">
        <v>13674</v>
      </c>
      <c r="AQ319" s="102" t="b">
        <v>0</v>
      </c>
      <c r="AR319" s="102" t="b">
        <v>1</v>
      </c>
      <c r="AS319" s="102" t="b">
        <v>1</v>
      </c>
      <c r="AT319" s="101" t="s">
        <v>12821</v>
      </c>
      <c r="AU319" s="102" t="b">
        <v>0</v>
      </c>
      <c r="AV319" s="102" t="b">
        <v>0</v>
      </c>
      <c r="AW319" s="102" t="b">
        <v>1</v>
      </c>
      <c r="AX319" s="102" t="b">
        <v>1</v>
      </c>
      <c r="AY319" s="102" t="s">
        <v>12806</v>
      </c>
      <c r="AZ319" s="101" t="s">
        <v>13675</v>
      </c>
    </row>
    <row r="320" spans="1:52" x14ac:dyDescent="0.3">
      <c r="A320" s="98" t="s">
        <v>492</v>
      </c>
      <c r="B320" s="94"/>
      <c r="C320" s="94"/>
      <c r="D320" s="93"/>
      <c r="E320" s="77"/>
      <c r="F320" s="94"/>
      <c r="G320" s="94"/>
      <c r="H320" s="95"/>
      <c r="I320" s="96"/>
      <c r="J320" s="96"/>
      <c r="K320" s="95"/>
      <c r="L320" s="86"/>
      <c r="M320" s="91"/>
      <c r="N320" s="91"/>
      <c r="O320" s="97"/>
      <c r="P320" s="90"/>
      <c r="Q320" s="90"/>
      <c r="R320" s="99"/>
      <c r="S320" s="99"/>
      <c r="T320" s="99"/>
      <c r="U320" s="99"/>
      <c r="V320" s="89"/>
      <c r="W320" s="89"/>
      <c r="X320" s="89"/>
      <c r="Y320" s="89"/>
      <c r="Z320" s="48"/>
      <c r="AA320" s="80"/>
      <c r="AB320" s="80"/>
      <c r="AC320" s="92"/>
      <c r="AD320" s="102" t="s">
        <v>492</v>
      </c>
      <c r="AE320" s="102">
        <v>44990.065162037034</v>
      </c>
      <c r="AF320" s="102">
        <v>0</v>
      </c>
      <c r="AG320" s="102">
        <v>1</v>
      </c>
      <c r="AH320" s="102">
        <v>11</v>
      </c>
      <c r="AI320" s="102">
        <v>0</v>
      </c>
      <c r="AJ320" s="102" t="b">
        <v>0</v>
      </c>
      <c r="AK320" s="102" t="b">
        <v>0</v>
      </c>
      <c r="AL320" s="102" t="b">
        <v>0</v>
      </c>
      <c r="AM320" s="102" t="b">
        <v>0</v>
      </c>
      <c r="AN320" s="102" t="b">
        <v>1</v>
      </c>
      <c r="AO320" s="102" t="b">
        <v>0</v>
      </c>
      <c r="AP320" s="102" t="s">
        <v>13676</v>
      </c>
      <c r="AQ320" s="102" t="b">
        <v>0</v>
      </c>
      <c r="AR320" s="102" t="b">
        <v>0</v>
      </c>
      <c r="AS320" s="102" t="b">
        <v>0</v>
      </c>
      <c r="AT320" s="101" t="s">
        <v>13677</v>
      </c>
      <c r="AU320" s="102" t="b">
        <v>0</v>
      </c>
      <c r="AV320" s="102" t="b">
        <v>0</v>
      </c>
      <c r="AW320" s="102" t="b">
        <v>1</v>
      </c>
      <c r="AX320" s="102" t="b">
        <v>1</v>
      </c>
      <c r="AY320" s="102" t="s">
        <v>12806</v>
      </c>
      <c r="AZ320" s="101" t="s">
        <v>13678</v>
      </c>
    </row>
    <row r="321" spans="1:52" x14ac:dyDescent="0.3">
      <c r="A321" s="98" t="s">
        <v>493</v>
      </c>
      <c r="B321" s="94"/>
      <c r="C321" s="94"/>
      <c r="D321" s="93"/>
      <c r="E321" s="77"/>
      <c r="F321" s="94"/>
      <c r="G321" s="94"/>
      <c r="H321" s="95"/>
      <c r="I321" s="96"/>
      <c r="J321" s="96"/>
      <c r="K321" s="95"/>
      <c r="L321" s="86"/>
      <c r="M321" s="91"/>
      <c r="N321" s="91"/>
      <c r="O321" s="97"/>
      <c r="P321" s="90"/>
      <c r="Q321" s="90"/>
      <c r="R321" s="99"/>
      <c r="S321" s="99"/>
      <c r="T321" s="99"/>
      <c r="U321" s="99"/>
      <c r="V321" s="89"/>
      <c r="W321" s="89"/>
      <c r="X321" s="89"/>
      <c r="Y321" s="89"/>
      <c r="Z321" s="48"/>
      <c r="AA321" s="80"/>
      <c r="AB321" s="80"/>
      <c r="AC321" s="92"/>
      <c r="AD321" s="102" t="s">
        <v>3750</v>
      </c>
      <c r="AE321" s="102">
        <v>44062.197453703702</v>
      </c>
      <c r="AF321" s="102">
        <v>0</v>
      </c>
      <c r="AG321" s="102">
        <v>2430</v>
      </c>
      <c r="AH321" s="102">
        <v>5901</v>
      </c>
      <c r="AI321" s="102">
        <v>0</v>
      </c>
      <c r="AJ321" s="102" t="b">
        <v>0</v>
      </c>
      <c r="AK321" s="102" t="b">
        <v>0</v>
      </c>
      <c r="AL321" s="102" t="b">
        <v>0</v>
      </c>
      <c r="AM321" s="102" t="b">
        <v>0</v>
      </c>
      <c r="AN321" s="102" t="b">
        <v>1</v>
      </c>
      <c r="AO321" s="102" t="b">
        <v>0</v>
      </c>
      <c r="AP321" s="102" t="s">
        <v>13679</v>
      </c>
      <c r="AQ321" s="102" t="b">
        <v>0</v>
      </c>
      <c r="AR321" s="102" t="b">
        <v>0</v>
      </c>
      <c r="AS321" s="102" t="b">
        <v>0</v>
      </c>
      <c r="AT321" s="101" t="s">
        <v>13680</v>
      </c>
      <c r="AU321" s="102" t="b">
        <v>0</v>
      </c>
      <c r="AV321" s="102" t="b">
        <v>0</v>
      </c>
      <c r="AW321" s="102" t="b">
        <v>1</v>
      </c>
      <c r="AX321" s="102" t="b">
        <v>1</v>
      </c>
      <c r="AY321" s="102" t="s">
        <v>12806</v>
      </c>
      <c r="AZ321" s="101" t="s">
        <v>13681</v>
      </c>
    </row>
    <row r="322" spans="1:52" x14ac:dyDescent="0.3">
      <c r="A322" s="98" t="s">
        <v>494</v>
      </c>
      <c r="B322" s="94"/>
      <c r="C322" s="94"/>
      <c r="D322" s="93"/>
      <c r="E322" s="77"/>
      <c r="F322" s="94"/>
      <c r="G322" s="94"/>
      <c r="H322" s="95"/>
      <c r="I322" s="96"/>
      <c r="J322" s="96"/>
      <c r="K322" s="95"/>
      <c r="L322" s="86"/>
      <c r="M322" s="91"/>
      <c r="N322" s="91"/>
      <c r="O322" s="97"/>
      <c r="P322" s="90"/>
      <c r="Q322" s="90"/>
      <c r="R322" s="99"/>
      <c r="S322" s="99"/>
      <c r="T322" s="99"/>
      <c r="U322" s="99"/>
      <c r="V322" s="89"/>
      <c r="W322" s="89"/>
      <c r="X322" s="89"/>
      <c r="Y322" s="89"/>
      <c r="Z322" s="48"/>
      <c r="AA322" s="80"/>
      <c r="AB322" s="80"/>
      <c r="AC322" s="92"/>
      <c r="AD322" s="102" t="s">
        <v>494</v>
      </c>
      <c r="AE322" s="102">
        <v>43808.799421296295</v>
      </c>
      <c r="AF322" s="102">
        <v>0</v>
      </c>
      <c r="AG322" s="102">
        <v>1988</v>
      </c>
      <c r="AH322" s="102">
        <v>1532</v>
      </c>
      <c r="AI322" s="102">
        <v>0</v>
      </c>
      <c r="AJ322" s="102" t="b">
        <v>0</v>
      </c>
      <c r="AK322" s="102" t="b">
        <v>0</v>
      </c>
      <c r="AL322" s="102" t="b">
        <v>0</v>
      </c>
      <c r="AM322" s="102" t="b">
        <v>0</v>
      </c>
      <c r="AN322" s="102" t="b">
        <v>1</v>
      </c>
      <c r="AO322" s="102" t="b">
        <v>0</v>
      </c>
      <c r="AP322" s="102" t="s">
        <v>13682</v>
      </c>
      <c r="AQ322" s="102" t="b">
        <v>0</v>
      </c>
      <c r="AR322" s="102" t="b">
        <v>0</v>
      </c>
      <c r="AS322" s="102" t="b">
        <v>0</v>
      </c>
      <c r="AT322" s="101" t="s">
        <v>13683</v>
      </c>
      <c r="AU322" s="102" t="b">
        <v>0</v>
      </c>
      <c r="AV322" s="102" t="b">
        <v>0</v>
      </c>
      <c r="AW322" s="102" t="b">
        <v>1</v>
      </c>
      <c r="AX322" s="102" t="b">
        <v>1</v>
      </c>
      <c r="AY322" s="102" t="s">
        <v>12806</v>
      </c>
      <c r="AZ322" s="101" t="s">
        <v>13684</v>
      </c>
    </row>
    <row r="323" spans="1:52" x14ac:dyDescent="0.3">
      <c r="A323" s="98" t="s">
        <v>495</v>
      </c>
      <c r="B323" s="94"/>
      <c r="C323" s="94"/>
      <c r="D323" s="93"/>
      <c r="E323" s="77"/>
      <c r="F323" s="94"/>
      <c r="G323" s="94"/>
      <c r="H323" s="95"/>
      <c r="I323" s="96"/>
      <c r="J323" s="96"/>
      <c r="K323" s="95"/>
      <c r="L323" s="86"/>
      <c r="M323" s="91"/>
      <c r="N323" s="91"/>
      <c r="O323" s="97"/>
      <c r="P323" s="90"/>
      <c r="Q323" s="90"/>
      <c r="R323" s="99"/>
      <c r="S323" s="99"/>
      <c r="T323" s="99"/>
      <c r="U323" s="99"/>
      <c r="V323" s="89"/>
      <c r="W323" s="89"/>
      <c r="X323" s="89"/>
      <c r="Y323" s="89"/>
      <c r="Z323" s="48"/>
      <c r="AA323" s="80"/>
      <c r="AB323" s="80"/>
      <c r="AC323" s="92"/>
      <c r="AD323" s="102" t="s">
        <v>3759</v>
      </c>
      <c r="AE323" s="102">
        <v>44290.985960648148</v>
      </c>
      <c r="AF323" s="102">
        <v>0</v>
      </c>
      <c r="AG323" s="102">
        <v>46</v>
      </c>
      <c r="AH323" s="102">
        <v>396</v>
      </c>
      <c r="AI323" s="102">
        <v>0</v>
      </c>
      <c r="AJ323" s="102" t="b">
        <v>0</v>
      </c>
      <c r="AK323" s="102" t="b">
        <v>0</v>
      </c>
      <c r="AL323" s="102" t="b">
        <v>0</v>
      </c>
      <c r="AM323" s="102" t="b">
        <v>0</v>
      </c>
      <c r="AN323" s="102" t="b">
        <v>1</v>
      </c>
      <c r="AO323" s="102" t="b">
        <v>0</v>
      </c>
      <c r="AP323" s="102" t="s">
        <v>13685</v>
      </c>
      <c r="AQ323" s="102" t="b">
        <v>0</v>
      </c>
      <c r="AR323" s="102" t="b">
        <v>0</v>
      </c>
      <c r="AS323" s="102" t="b">
        <v>0</v>
      </c>
      <c r="AT323" s="101" t="s">
        <v>13686</v>
      </c>
      <c r="AU323" s="102" t="b">
        <v>0</v>
      </c>
      <c r="AV323" s="102" t="b">
        <v>0</v>
      </c>
      <c r="AW323" s="102" t="b">
        <v>1</v>
      </c>
      <c r="AX323" s="102" t="b">
        <v>1</v>
      </c>
      <c r="AY323" s="102" t="s">
        <v>12806</v>
      </c>
      <c r="AZ323" s="101" t="s">
        <v>13687</v>
      </c>
    </row>
    <row r="324" spans="1:52" x14ac:dyDescent="0.3">
      <c r="A324" s="98" t="s">
        <v>496</v>
      </c>
      <c r="B324" s="94"/>
      <c r="C324" s="94"/>
      <c r="D324" s="93"/>
      <c r="E324" s="77"/>
      <c r="F324" s="94"/>
      <c r="G324" s="94"/>
      <c r="H324" s="95"/>
      <c r="I324" s="96"/>
      <c r="J324" s="96"/>
      <c r="K324" s="95"/>
      <c r="L324" s="86"/>
      <c r="M324" s="91"/>
      <c r="N324" s="91"/>
      <c r="O324" s="97"/>
      <c r="P324" s="90"/>
      <c r="Q324" s="90"/>
      <c r="R324" s="99"/>
      <c r="S324" s="99"/>
      <c r="T324" s="99"/>
      <c r="U324" s="99"/>
      <c r="V324" s="89"/>
      <c r="W324" s="89"/>
      <c r="X324" s="89"/>
      <c r="Y324" s="89"/>
      <c r="Z324" s="48"/>
      <c r="AA324" s="80"/>
      <c r="AB324" s="80"/>
      <c r="AC324" s="92"/>
      <c r="AD324" s="102" t="s">
        <v>3767</v>
      </c>
      <c r="AE324" s="102">
        <v>44178.87804398148</v>
      </c>
      <c r="AF324" s="102">
        <v>0</v>
      </c>
      <c r="AG324" s="102">
        <v>508</v>
      </c>
      <c r="AH324" s="102">
        <v>8003</v>
      </c>
      <c r="AI324" s="102">
        <v>0</v>
      </c>
      <c r="AJ324" s="102" t="b">
        <v>0</v>
      </c>
      <c r="AK324" s="102" t="b">
        <v>0</v>
      </c>
      <c r="AL324" s="102" t="b">
        <v>0</v>
      </c>
      <c r="AM324" s="102" t="b">
        <v>0</v>
      </c>
      <c r="AN324" s="102" t="b">
        <v>1</v>
      </c>
      <c r="AO324" s="102" t="b">
        <v>0</v>
      </c>
      <c r="AP324" s="102" t="s">
        <v>13688</v>
      </c>
      <c r="AQ324" s="102" t="b">
        <v>0</v>
      </c>
      <c r="AR324" s="102" t="b">
        <v>0</v>
      </c>
      <c r="AS324" s="102" t="b">
        <v>0</v>
      </c>
      <c r="AT324" s="101" t="s">
        <v>13689</v>
      </c>
      <c r="AU324" s="102" t="b">
        <v>0</v>
      </c>
      <c r="AV324" s="102" t="b">
        <v>0</v>
      </c>
      <c r="AW324" s="102" t="b">
        <v>1</v>
      </c>
      <c r="AX324" s="102" t="b">
        <v>1</v>
      </c>
      <c r="AY324" s="102" t="s">
        <v>12806</v>
      </c>
      <c r="AZ324" s="101" t="s">
        <v>13690</v>
      </c>
    </row>
    <row r="325" spans="1:52" x14ac:dyDescent="0.3">
      <c r="A325" s="98" t="s">
        <v>497</v>
      </c>
      <c r="B325" s="94"/>
      <c r="C325" s="94"/>
      <c r="D325" s="93"/>
      <c r="E325" s="77"/>
      <c r="F325" s="94"/>
      <c r="G325" s="94"/>
      <c r="H325" s="95"/>
      <c r="I325" s="96"/>
      <c r="J325" s="96"/>
      <c r="K325" s="95"/>
      <c r="L325" s="86"/>
      <c r="M325" s="91"/>
      <c r="N325" s="91"/>
      <c r="O325" s="97"/>
      <c r="P325" s="90"/>
      <c r="Q325" s="90"/>
      <c r="R325" s="99"/>
      <c r="S325" s="99"/>
      <c r="T325" s="99"/>
      <c r="U325" s="99"/>
      <c r="V325" s="89"/>
      <c r="W325" s="89"/>
      <c r="X325" s="89"/>
      <c r="Y325" s="89"/>
      <c r="Z325" s="48"/>
      <c r="AA325" s="80"/>
      <c r="AB325" s="80"/>
      <c r="AC325" s="92"/>
      <c r="AD325" s="102" t="s">
        <v>497</v>
      </c>
      <c r="AE325" s="102">
        <v>44679.230844907404</v>
      </c>
      <c r="AF325" s="102">
        <v>0</v>
      </c>
      <c r="AG325" s="102">
        <v>3359</v>
      </c>
      <c r="AH325" s="102">
        <v>4302</v>
      </c>
      <c r="AI325" s="102">
        <v>0</v>
      </c>
      <c r="AJ325" s="102" t="b">
        <v>0</v>
      </c>
      <c r="AK325" s="102" t="b">
        <v>0</v>
      </c>
      <c r="AL325" s="102" t="b">
        <v>0</v>
      </c>
      <c r="AM325" s="102" t="b">
        <v>0</v>
      </c>
      <c r="AN325" s="102" t="b">
        <v>1</v>
      </c>
      <c r="AO325" s="102" t="b">
        <v>0</v>
      </c>
      <c r="AP325" s="102" t="s">
        <v>13691</v>
      </c>
      <c r="AQ325" s="102" t="b">
        <v>0</v>
      </c>
      <c r="AR325" s="102" t="b">
        <v>0</v>
      </c>
      <c r="AS325" s="102" t="b">
        <v>0</v>
      </c>
      <c r="AT325" s="101" t="s">
        <v>13692</v>
      </c>
      <c r="AU325" s="102" t="b">
        <v>0</v>
      </c>
      <c r="AV325" s="102" t="b">
        <v>0</v>
      </c>
      <c r="AW325" s="102" t="b">
        <v>1</v>
      </c>
      <c r="AX325" s="102" t="b">
        <v>1</v>
      </c>
      <c r="AY325" s="102" t="s">
        <v>12806</v>
      </c>
      <c r="AZ325" s="101" t="s">
        <v>13693</v>
      </c>
    </row>
    <row r="326" spans="1:52" x14ac:dyDescent="0.3">
      <c r="A326" s="98" t="s">
        <v>498</v>
      </c>
      <c r="B326" s="94"/>
      <c r="C326" s="94"/>
      <c r="D326" s="93"/>
      <c r="E326" s="77"/>
      <c r="F326" s="94"/>
      <c r="G326" s="94"/>
      <c r="H326" s="95"/>
      <c r="I326" s="96"/>
      <c r="J326" s="96"/>
      <c r="K326" s="95"/>
      <c r="L326" s="86"/>
      <c r="M326" s="91"/>
      <c r="N326" s="91"/>
      <c r="O326" s="97"/>
      <c r="P326" s="90"/>
      <c r="Q326" s="90"/>
      <c r="R326" s="99"/>
      <c r="S326" s="99"/>
      <c r="T326" s="99"/>
      <c r="U326" s="99"/>
      <c r="V326" s="89"/>
      <c r="W326" s="89"/>
      <c r="X326" s="89"/>
      <c r="Y326" s="89"/>
      <c r="Z326" s="48"/>
      <c r="AA326" s="80"/>
      <c r="AB326" s="80"/>
      <c r="AC326" s="92"/>
      <c r="AD326" s="102" t="s">
        <v>3810</v>
      </c>
      <c r="AE326" s="102">
        <v>41931.796053240738</v>
      </c>
      <c r="AF326" s="102">
        <v>0</v>
      </c>
      <c r="AG326" s="102">
        <v>15</v>
      </c>
      <c r="AH326" s="102">
        <v>419</v>
      </c>
      <c r="AI326" s="102">
        <v>0</v>
      </c>
      <c r="AJ326" s="102" t="b">
        <v>0</v>
      </c>
      <c r="AK326" s="102" t="b">
        <v>0</v>
      </c>
      <c r="AL326" s="102" t="b">
        <v>0</v>
      </c>
      <c r="AM326" s="102" t="b">
        <v>0</v>
      </c>
      <c r="AN326" s="102" t="b">
        <v>1</v>
      </c>
      <c r="AO326" s="102" t="b">
        <v>0</v>
      </c>
      <c r="AP326" s="102" t="s">
        <v>13694</v>
      </c>
      <c r="AQ326" s="102" t="b">
        <v>0</v>
      </c>
      <c r="AR326" s="102" t="b">
        <v>0</v>
      </c>
      <c r="AS326" s="102" t="b">
        <v>0</v>
      </c>
      <c r="AT326" s="101" t="s">
        <v>13695</v>
      </c>
      <c r="AU326" s="102" t="b">
        <v>0</v>
      </c>
      <c r="AV326" s="102" t="b">
        <v>0</v>
      </c>
      <c r="AW326" s="102" t="b">
        <v>1</v>
      </c>
      <c r="AX326" s="102" t="b">
        <v>1</v>
      </c>
      <c r="AY326" s="102" t="s">
        <v>12806</v>
      </c>
      <c r="AZ326" s="101" t="s">
        <v>13696</v>
      </c>
    </row>
    <row r="327" spans="1:52" x14ac:dyDescent="0.3">
      <c r="A327" s="98" t="s">
        <v>499</v>
      </c>
      <c r="B327" s="94"/>
      <c r="C327" s="94"/>
      <c r="D327" s="93"/>
      <c r="E327" s="77"/>
      <c r="F327" s="94"/>
      <c r="G327" s="94"/>
      <c r="H327" s="95"/>
      <c r="I327" s="96"/>
      <c r="J327" s="96"/>
      <c r="K327" s="95"/>
      <c r="L327" s="86"/>
      <c r="M327" s="91"/>
      <c r="N327" s="91"/>
      <c r="O327" s="97"/>
      <c r="P327" s="90"/>
      <c r="Q327" s="90"/>
      <c r="R327" s="99"/>
      <c r="S327" s="99"/>
      <c r="T327" s="99"/>
      <c r="U327" s="99"/>
      <c r="V327" s="89"/>
      <c r="W327" s="89"/>
      <c r="X327" s="89"/>
      <c r="Y327" s="89"/>
      <c r="Z327" s="48"/>
      <c r="AA327" s="80"/>
      <c r="AB327" s="80"/>
      <c r="AC327" s="92"/>
      <c r="AD327" s="102" t="s">
        <v>499</v>
      </c>
      <c r="AE327" s="102">
        <v>44126.263229166667</v>
      </c>
      <c r="AF327" s="102">
        <v>0</v>
      </c>
      <c r="AG327" s="102">
        <v>535</v>
      </c>
      <c r="AH327" s="102">
        <v>1332</v>
      </c>
      <c r="AI327" s="102">
        <v>0</v>
      </c>
      <c r="AJ327" s="102" t="b">
        <v>0</v>
      </c>
      <c r="AK327" s="102" t="b">
        <v>0</v>
      </c>
      <c r="AL327" s="102" t="b">
        <v>0</v>
      </c>
      <c r="AM327" s="102" t="b">
        <v>0</v>
      </c>
      <c r="AN327" s="102" t="b">
        <v>1</v>
      </c>
      <c r="AO327" s="102" t="b">
        <v>0</v>
      </c>
      <c r="AP327" s="102" t="s">
        <v>13697</v>
      </c>
      <c r="AQ327" s="102" t="b">
        <v>0</v>
      </c>
      <c r="AR327" s="102" t="b">
        <v>0</v>
      </c>
      <c r="AS327" s="102" t="b">
        <v>0</v>
      </c>
      <c r="AT327" s="101" t="s">
        <v>13698</v>
      </c>
      <c r="AU327" s="102" t="b">
        <v>0</v>
      </c>
      <c r="AV327" s="102" t="b">
        <v>0</v>
      </c>
      <c r="AW327" s="102" t="b">
        <v>1</v>
      </c>
      <c r="AX327" s="102" t="b">
        <v>1</v>
      </c>
      <c r="AY327" s="102" t="s">
        <v>12806</v>
      </c>
      <c r="AZ327" s="101" t="s">
        <v>13699</v>
      </c>
    </row>
    <row r="328" spans="1:52" x14ac:dyDescent="0.3">
      <c r="A328" s="98" t="s">
        <v>500</v>
      </c>
      <c r="B328" s="94"/>
      <c r="C328" s="94"/>
      <c r="D328" s="93"/>
      <c r="E328" s="77"/>
      <c r="F328" s="94"/>
      <c r="G328" s="94"/>
      <c r="H328" s="95"/>
      <c r="I328" s="96"/>
      <c r="J328" s="96"/>
      <c r="K328" s="95"/>
      <c r="L328" s="86"/>
      <c r="M328" s="91"/>
      <c r="N328" s="91"/>
      <c r="O328" s="97"/>
      <c r="P328" s="90"/>
      <c r="Q328" s="90"/>
      <c r="R328" s="99"/>
      <c r="S328" s="99"/>
      <c r="T328" s="99"/>
      <c r="U328" s="99"/>
      <c r="V328" s="89"/>
      <c r="W328" s="89"/>
      <c r="X328" s="89"/>
      <c r="Y328" s="89"/>
      <c r="Z328" s="48"/>
      <c r="AA328" s="80"/>
      <c r="AB328" s="80"/>
      <c r="AC328" s="92"/>
      <c r="AD328" s="102" t="s">
        <v>3828</v>
      </c>
      <c r="AE328" s="102">
        <v>44328.275706018518</v>
      </c>
      <c r="AF328" s="102">
        <v>0</v>
      </c>
      <c r="AG328" s="102">
        <v>4828</v>
      </c>
      <c r="AH328" s="102">
        <v>326</v>
      </c>
      <c r="AI328" s="102">
        <v>0</v>
      </c>
      <c r="AJ328" s="102" t="b">
        <v>0</v>
      </c>
      <c r="AK328" s="102" t="b">
        <v>0</v>
      </c>
      <c r="AL328" s="102" t="b">
        <v>0</v>
      </c>
      <c r="AM328" s="102" t="b">
        <v>0</v>
      </c>
      <c r="AN328" s="102" t="b">
        <v>1</v>
      </c>
      <c r="AO328" s="102" t="b">
        <v>0</v>
      </c>
      <c r="AP328" s="102" t="s">
        <v>13700</v>
      </c>
      <c r="AQ328" s="102" t="b">
        <v>0</v>
      </c>
      <c r="AR328" s="102" t="b">
        <v>0</v>
      </c>
      <c r="AS328" s="102" t="b">
        <v>0</v>
      </c>
      <c r="AT328" s="101" t="s">
        <v>13701</v>
      </c>
      <c r="AU328" s="102" t="b">
        <v>0</v>
      </c>
      <c r="AV328" s="102" t="b">
        <v>0</v>
      </c>
      <c r="AW328" s="102" t="b">
        <v>1</v>
      </c>
      <c r="AX328" s="102" t="b">
        <v>0</v>
      </c>
      <c r="AY328" s="102" t="s">
        <v>12806</v>
      </c>
      <c r="AZ328" s="101" t="s">
        <v>13702</v>
      </c>
    </row>
    <row r="329" spans="1:52" x14ac:dyDescent="0.3">
      <c r="A329" s="98" t="s">
        <v>501</v>
      </c>
      <c r="B329" s="94"/>
      <c r="C329" s="94"/>
      <c r="D329" s="93"/>
      <c r="E329" s="77"/>
      <c r="F329" s="94"/>
      <c r="G329" s="94"/>
      <c r="H329" s="95"/>
      <c r="I329" s="96"/>
      <c r="J329" s="96"/>
      <c r="K329" s="95"/>
      <c r="L329" s="86"/>
      <c r="M329" s="91"/>
      <c r="N329" s="91"/>
      <c r="O329" s="97"/>
      <c r="P329" s="90"/>
      <c r="Q329" s="90"/>
      <c r="R329" s="99"/>
      <c r="S329" s="99"/>
      <c r="T329" s="99"/>
      <c r="U329" s="99"/>
      <c r="V329" s="89"/>
      <c r="W329" s="89"/>
      <c r="X329" s="89"/>
      <c r="Y329" s="89"/>
      <c r="Z329" s="48"/>
      <c r="AA329" s="80"/>
      <c r="AB329" s="80"/>
      <c r="AC329" s="92"/>
      <c r="AD329" s="102" t="s">
        <v>3844</v>
      </c>
      <c r="AE329" s="102">
        <v>41979.804826388892</v>
      </c>
      <c r="AF329" s="102">
        <v>0</v>
      </c>
      <c r="AG329" s="102">
        <v>18307</v>
      </c>
      <c r="AH329" s="102">
        <v>30708</v>
      </c>
      <c r="AI329" s="102">
        <v>0</v>
      </c>
      <c r="AJ329" s="102" t="b">
        <v>0</v>
      </c>
      <c r="AK329" s="102" t="b">
        <v>0</v>
      </c>
      <c r="AL329" s="102" t="b">
        <v>0</v>
      </c>
      <c r="AM329" s="102" t="b">
        <v>0</v>
      </c>
      <c r="AN329" s="102" t="b">
        <v>1</v>
      </c>
      <c r="AO329" s="102" t="b">
        <v>0</v>
      </c>
      <c r="AP329" s="102" t="s">
        <v>13703</v>
      </c>
      <c r="AQ329" s="102" t="b">
        <v>0</v>
      </c>
      <c r="AR329" s="102" t="b">
        <v>0</v>
      </c>
      <c r="AS329" s="102" t="b">
        <v>1</v>
      </c>
      <c r="AT329" s="101" t="s">
        <v>13704</v>
      </c>
      <c r="AU329" s="102" t="b">
        <v>0</v>
      </c>
      <c r="AV329" s="102" t="b">
        <v>0</v>
      </c>
      <c r="AW329" s="102" t="b">
        <v>1</v>
      </c>
      <c r="AX329" s="102" t="b">
        <v>1</v>
      </c>
      <c r="AY329" s="102" t="s">
        <v>12806</v>
      </c>
      <c r="AZ329" s="101" t="s">
        <v>13705</v>
      </c>
    </row>
    <row r="330" spans="1:52" x14ac:dyDescent="0.3">
      <c r="A330" s="98" t="s">
        <v>502</v>
      </c>
      <c r="B330" s="94"/>
      <c r="C330" s="94"/>
      <c r="D330" s="93"/>
      <c r="E330" s="77"/>
      <c r="F330" s="94"/>
      <c r="G330" s="94"/>
      <c r="H330" s="95"/>
      <c r="I330" s="96"/>
      <c r="J330" s="96"/>
      <c r="K330" s="95"/>
      <c r="L330" s="86"/>
      <c r="M330" s="91"/>
      <c r="N330" s="91"/>
      <c r="O330" s="97"/>
      <c r="P330" s="90"/>
      <c r="Q330" s="90"/>
      <c r="R330" s="99"/>
      <c r="S330" s="99"/>
      <c r="T330" s="99"/>
      <c r="U330" s="99"/>
      <c r="V330" s="89"/>
      <c r="W330" s="89"/>
      <c r="X330" s="89"/>
      <c r="Y330" s="89"/>
      <c r="Z330" s="48"/>
      <c r="AA330" s="80"/>
      <c r="AB330" s="80"/>
      <c r="AC330" s="92"/>
      <c r="AD330" s="102" t="s">
        <v>502</v>
      </c>
      <c r="AE330" s="102">
        <v>44635.740810185183</v>
      </c>
      <c r="AF330" s="102">
        <v>0</v>
      </c>
      <c r="AG330" s="102">
        <v>1</v>
      </c>
      <c r="AH330" s="102">
        <v>16</v>
      </c>
      <c r="AI330" s="102">
        <v>0</v>
      </c>
      <c r="AJ330" s="102" t="b">
        <v>0</v>
      </c>
      <c r="AK330" s="102" t="b">
        <v>0</v>
      </c>
      <c r="AL330" s="102" t="b">
        <v>0</v>
      </c>
      <c r="AM330" s="102" t="b">
        <v>0</v>
      </c>
      <c r="AN330" s="102" t="b">
        <v>1</v>
      </c>
      <c r="AO330" s="102" t="b">
        <v>0</v>
      </c>
      <c r="AP330" s="102" t="s">
        <v>13706</v>
      </c>
      <c r="AQ330" s="102" t="b">
        <v>0</v>
      </c>
      <c r="AR330" s="102" t="b">
        <v>0</v>
      </c>
      <c r="AS330" s="102" t="b">
        <v>0</v>
      </c>
      <c r="AT330" s="101" t="s">
        <v>13707</v>
      </c>
      <c r="AU330" s="102" t="b">
        <v>0</v>
      </c>
      <c r="AV330" s="102" t="b">
        <v>0</v>
      </c>
      <c r="AW330" s="102" t="b">
        <v>1</v>
      </c>
      <c r="AX330" s="102" t="b">
        <v>1</v>
      </c>
      <c r="AY330" s="102" t="s">
        <v>12806</v>
      </c>
      <c r="AZ330" s="101" t="s">
        <v>13708</v>
      </c>
    </row>
    <row r="331" spans="1:52" x14ac:dyDescent="0.3">
      <c r="A331" s="98" t="s">
        <v>503</v>
      </c>
      <c r="B331" s="94"/>
      <c r="C331" s="94"/>
      <c r="D331" s="93"/>
      <c r="E331" s="77"/>
      <c r="F331" s="94"/>
      <c r="G331" s="94"/>
      <c r="H331" s="95"/>
      <c r="I331" s="96"/>
      <c r="J331" s="96"/>
      <c r="K331" s="95"/>
      <c r="L331" s="86"/>
      <c r="M331" s="91"/>
      <c r="N331" s="91"/>
      <c r="O331" s="97"/>
      <c r="P331" s="90"/>
      <c r="Q331" s="90"/>
      <c r="R331" s="99"/>
      <c r="S331" s="99"/>
      <c r="T331" s="99"/>
      <c r="U331" s="99"/>
      <c r="V331" s="89"/>
      <c r="W331" s="89"/>
      <c r="X331" s="89"/>
      <c r="Y331" s="89"/>
      <c r="Z331" s="48"/>
      <c r="AA331" s="80"/>
      <c r="AB331" s="80"/>
      <c r="AC331" s="92"/>
      <c r="AD331" s="102" t="s">
        <v>3897</v>
      </c>
      <c r="AE331" s="102">
        <v>40911.938888888886</v>
      </c>
      <c r="AF331" s="102">
        <v>0</v>
      </c>
      <c r="AG331" s="102">
        <v>5226</v>
      </c>
      <c r="AH331" s="102">
        <v>1224</v>
      </c>
      <c r="AI331" s="102">
        <v>0</v>
      </c>
      <c r="AJ331" s="102" t="b">
        <v>0</v>
      </c>
      <c r="AK331" s="102" t="b">
        <v>0</v>
      </c>
      <c r="AL331" s="102" t="b">
        <v>0</v>
      </c>
      <c r="AM331" s="102" t="b">
        <v>0</v>
      </c>
      <c r="AN331" s="102" t="b">
        <v>1</v>
      </c>
      <c r="AO331" s="102" t="b">
        <v>0</v>
      </c>
      <c r="AP331" s="102" t="s">
        <v>13709</v>
      </c>
      <c r="AQ331" s="102" t="b">
        <v>0</v>
      </c>
      <c r="AR331" s="102" t="b">
        <v>0</v>
      </c>
      <c r="AS331" s="102" t="b">
        <v>1</v>
      </c>
      <c r="AT331" s="101" t="s">
        <v>13710</v>
      </c>
      <c r="AU331" s="102" t="b">
        <v>0</v>
      </c>
      <c r="AV331" s="102" t="b">
        <v>0</v>
      </c>
      <c r="AW331" s="102" t="b">
        <v>1</v>
      </c>
      <c r="AX331" s="102" t="b">
        <v>1</v>
      </c>
      <c r="AY331" s="102" t="s">
        <v>12806</v>
      </c>
      <c r="AZ331" s="101" t="s">
        <v>13711</v>
      </c>
    </row>
    <row r="332" spans="1:52" x14ac:dyDescent="0.3">
      <c r="A332" s="98" t="s">
        <v>504</v>
      </c>
      <c r="B332" s="94"/>
      <c r="C332" s="94"/>
      <c r="D332" s="93"/>
      <c r="E332" s="77"/>
      <c r="F332" s="94"/>
      <c r="G332" s="94"/>
      <c r="H332" s="95"/>
      <c r="I332" s="96"/>
      <c r="J332" s="96"/>
      <c r="K332" s="95"/>
      <c r="L332" s="86"/>
      <c r="M332" s="91"/>
      <c r="N332" s="91"/>
      <c r="O332" s="97"/>
      <c r="P332" s="90"/>
      <c r="Q332" s="90"/>
      <c r="R332" s="99"/>
      <c r="S332" s="99"/>
      <c r="T332" s="99"/>
      <c r="U332" s="99"/>
      <c r="V332" s="89"/>
      <c r="W332" s="89"/>
      <c r="X332" s="89"/>
      <c r="Y332" s="89"/>
      <c r="Z332" s="48"/>
      <c r="AA332" s="80"/>
      <c r="AB332" s="80"/>
      <c r="AC332" s="92"/>
      <c r="AD332" s="102" t="s">
        <v>504</v>
      </c>
      <c r="AE332" s="102">
        <v>40801.89335648148</v>
      </c>
      <c r="AF332" s="102">
        <v>0</v>
      </c>
      <c r="AG332" s="102">
        <v>7931</v>
      </c>
      <c r="AH332" s="102">
        <v>69202</v>
      </c>
      <c r="AI332" s="102">
        <v>0</v>
      </c>
      <c r="AJ332" s="102" t="b">
        <v>0</v>
      </c>
      <c r="AK332" s="102" t="b">
        <v>0</v>
      </c>
      <c r="AL332" s="102" t="b">
        <v>0</v>
      </c>
      <c r="AM332" s="102" t="b">
        <v>0</v>
      </c>
      <c r="AN332" s="102" t="b">
        <v>1</v>
      </c>
      <c r="AO332" s="102" t="b">
        <v>0</v>
      </c>
      <c r="AP332" s="102" t="s">
        <v>13712</v>
      </c>
      <c r="AQ332" s="102" t="b">
        <v>0</v>
      </c>
      <c r="AR332" s="102" t="b">
        <v>0</v>
      </c>
      <c r="AS332" s="102" t="b">
        <v>0</v>
      </c>
      <c r="AT332" s="101" t="s">
        <v>13713</v>
      </c>
      <c r="AU332" s="102" t="b">
        <v>0</v>
      </c>
      <c r="AV332" s="102" t="b">
        <v>0</v>
      </c>
      <c r="AW332" s="102" t="b">
        <v>1</v>
      </c>
      <c r="AX332" s="102" t="b">
        <v>1</v>
      </c>
      <c r="AY332" s="102" t="s">
        <v>12806</v>
      </c>
      <c r="AZ332" s="101" t="s">
        <v>13714</v>
      </c>
    </row>
    <row r="333" spans="1:52" x14ac:dyDescent="0.3">
      <c r="A333" s="98" t="s">
        <v>505</v>
      </c>
      <c r="B333" s="94"/>
      <c r="C333" s="94"/>
      <c r="D333" s="93"/>
      <c r="E333" s="77"/>
      <c r="F333" s="94"/>
      <c r="G333" s="94"/>
      <c r="H333" s="95"/>
      <c r="I333" s="96"/>
      <c r="J333" s="96"/>
      <c r="K333" s="95"/>
      <c r="L333" s="86"/>
      <c r="M333" s="91"/>
      <c r="N333" s="91"/>
      <c r="O333" s="97"/>
      <c r="P333" s="90"/>
      <c r="Q333" s="90"/>
      <c r="R333" s="99"/>
      <c r="S333" s="99"/>
      <c r="T333" s="99"/>
      <c r="U333" s="99"/>
      <c r="V333" s="89"/>
      <c r="W333" s="89"/>
      <c r="X333" s="89"/>
      <c r="Y333" s="89"/>
      <c r="Z333" s="48"/>
      <c r="AA333" s="80"/>
      <c r="AB333" s="80"/>
      <c r="AC333" s="92"/>
      <c r="AD333" s="102" t="s">
        <v>505</v>
      </c>
      <c r="AE333" s="102">
        <v>42370.210821759261</v>
      </c>
      <c r="AF333" s="102">
        <v>0</v>
      </c>
      <c r="AG333" s="102">
        <v>1472</v>
      </c>
      <c r="AH333" s="102">
        <v>27410</v>
      </c>
      <c r="AI333" s="102">
        <v>0</v>
      </c>
      <c r="AJ333" s="102" t="b">
        <v>0</v>
      </c>
      <c r="AK333" s="102" t="b">
        <v>0</v>
      </c>
      <c r="AL333" s="102" t="b">
        <v>0</v>
      </c>
      <c r="AM333" s="102" t="b">
        <v>0</v>
      </c>
      <c r="AN333" s="102" t="b">
        <v>1</v>
      </c>
      <c r="AO333" s="102" t="b">
        <v>0</v>
      </c>
      <c r="AP333" s="102" t="s">
        <v>13715</v>
      </c>
      <c r="AQ333" s="102" t="b">
        <v>0</v>
      </c>
      <c r="AR333" s="102" t="b">
        <v>0</v>
      </c>
      <c r="AS333" s="102" t="b">
        <v>0</v>
      </c>
      <c r="AT333" s="101" t="s">
        <v>13716</v>
      </c>
      <c r="AU333" s="102" t="b">
        <v>0</v>
      </c>
      <c r="AV333" s="102" t="b">
        <v>0</v>
      </c>
      <c r="AW333" s="102" t="b">
        <v>1</v>
      </c>
      <c r="AX333" s="102" t="b">
        <v>1</v>
      </c>
      <c r="AY333" s="102" t="s">
        <v>12806</v>
      </c>
      <c r="AZ333" s="101" t="s">
        <v>13717</v>
      </c>
    </row>
    <row r="334" spans="1:52" x14ac:dyDescent="0.3">
      <c r="A334" s="98" t="s">
        <v>506</v>
      </c>
      <c r="B334" s="94"/>
      <c r="C334" s="94"/>
      <c r="D334" s="93"/>
      <c r="E334" s="77"/>
      <c r="F334" s="94"/>
      <c r="G334" s="94"/>
      <c r="H334" s="95"/>
      <c r="I334" s="96"/>
      <c r="J334" s="96"/>
      <c r="K334" s="95"/>
      <c r="L334" s="86"/>
      <c r="M334" s="91"/>
      <c r="N334" s="91"/>
      <c r="O334" s="97"/>
      <c r="P334" s="90"/>
      <c r="Q334" s="90"/>
      <c r="R334" s="99"/>
      <c r="S334" s="99"/>
      <c r="T334" s="99"/>
      <c r="U334" s="99"/>
      <c r="V334" s="89"/>
      <c r="W334" s="89"/>
      <c r="X334" s="89"/>
      <c r="Y334" s="89"/>
      <c r="Z334" s="48"/>
      <c r="AA334" s="80"/>
      <c r="AB334" s="80"/>
      <c r="AC334" s="92"/>
      <c r="AD334" s="102" t="s">
        <v>506</v>
      </c>
      <c r="AE334" s="102">
        <v>44670.418182870373</v>
      </c>
      <c r="AF334" s="102">
        <v>0</v>
      </c>
      <c r="AG334" s="102">
        <v>1</v>
      </c>
      <c r="AH334" s="102">
        <v>61</v>
      </c>
      <c r="AI334" s="102">
        <v>0</v>
      </c>
      <c r="AJ334" s="102" t="b">
        <v>0</v>
      </c>
      <c r="AK334" s="102" t="b">
        <v>0</v>
      </c>
      <c r="AL334" s="102" t="b">
        <v>0</v>
      </c>
      <c r="AM334" s="102" t="b">
        <v>0</v>
      </c>
      <c r="AN334" s="102" t="b">
        <v>1</v>
      </c>
      <c r="AO334" s="102" t="b">
        <v>0</v>
      </c>
      <c r="AP334" s="102" t="s">
        <v>13718</v>
      </c>
      <c r="AQ334" s="102" t="b">
        <v>0</v>
      </c>
      <c r="AR334" s="102" t="b">
        <v>0</v>
      </c>
      <c r="AS334" s="102" t="b">
        <v>0</v>
      </c>
      <c r="AT334" s="101" t="s">
        <v>13719</v>
      </c>
      <c r="AU334" s="102" t="b">
        <v>0</v>
      </c>
      <c r="AV334" s="102" t="b">
        <v>0</v>
      </c>
      <c r="AW334" s="102" t="b">
        <v>1</v>
      </c>
      <c r="AX334" s="102" t="b">
        <v>1</v>
      </c>
      <c r="AY334" s="102" t="s">
        <v>12806</v>
      </c>
      <c r="AZ334" s="101" t="s">
        <v>13720</v>
      </c>
    </row>
    <row r="335" spans="1:52" x14ac:dyDescent="0.3">
      <c r="A335" s="98" t="s">
        <v>507</v>
      </c>
      <c r="B335" s="94"/>
      <c r="C335" s="94"/>
      <c r="D335" s="93"/>
      <c r="E335" s="77"/>
      <c r="F335" s="94"/>
      <c r="G335" s="94"/>
      <c r="H335" s="95"/>
      <c r="I335" s="96"/>
      <c r="J335" s="96"/>
      <c r="K335" s="95"/>
      <c r="L335" s="86"/>
      <c r="M335" s="91"/>
      <c r="N335" s="91"/>
      <c r="O335" s="97"/>
      <c r="P335" s="90"/>
      <c r="Q335" s="90"/>
      <c r="R335" s="99"/>
      <c r="S335" s="99"/>
      <c r="T335" s="99"/>
      <c r="U335" s="99"/>
      <c r="V335" s="89"/>
      <c r="W335" s="89"/>
      <c r="X335" s="89"/>
      <c r="Y335" s="89"/>
      <c r="Z335" s="48"/>
      <c r="AA335" s="80"/>
      <c r="AB335" s="80"/>
      <c r="AC335" s="92"/>
      <c r="AD335" s="102" t="s">
        <v>3883</v>
      </c>
      <c r="AE335" s="102">
        <v>44337.141793981478</v>
      </c>
      <c r="AF335" s="102">
        <v>0</v>
      </c>
      <c r="AG335" s="102">
        <v>1019</v>
      </c>
      <c r="AH335" s="102">
        <v>2720</v>
      </c>
      <c r="AI335" s="102">
        <v>0</v>
      </c>
      <c r="AJ335" s="102" t="b">
        <v>0</v>
      </c>
      <c r="AK335" s="102" t="b">
        <v>0</v>
      </c>
      <c r="AL335" s="102" t="b">
        <v>0</v>
      </c>
      <c r="AM335" s="102" t="b">
        <v>0</v>
      </c>
      <c r="AN335" s="102" t="b">
        <v>1</v>
      </c>
      <c r="AO335" s="102" t="b">
        <v>0</v>
      </c>
      <c r="AP335" s="102" t="s">
        <v>13721</v>
      </c>
      <c r="AQ335" s="102" t="b">
        <v>0</v>
      </c>
      <c r="AR335" s="102" t="b">
        <v>0</v>
      </c>
      <c r="AS335" s="102" t="b">
        <v>0</v>
      </c>
      <c r="AT335" s="101" t="s">
        <v>13722</v>
      </c>
      <c r="AU335" s="102" t="b">
        <v>0</v>
      </c>
      <c r="AV335" s="102" t="b">
        <v>0</v>
      </c>
      <c r="AW335" s="102" t="b">
        <v>1</v>
      </c>
      <c r="AX335" s="102" t="b">
        <v>1</v>
      </c>
      <c r="AY335" s="102" t="s">
        <v>12806</v>
      </c>
      <c r="AZ335" s="101" t="s">
        <v>13723</v>
      </c>
    </row>
    <row r="336" spans="1:52" x14ac:dyDescent="0.3">
      <c r="A336" s="98" t="s">
        <v>508</v>
      </c>
      <c r="B336" s="94"/>
      <c r="C336" s="94"/>
      <c r="D336" s="93"/>
      <c r="E336" s="77"/>
      <c r="F336" s="94"/>
      <c r="G336" s="94"/>
      <c r="H336" s="95"/>
      <c r="I336" s="96"/>
      <c r="J336" s="96"/>
      <c r="K336" s="95"/>
      <c r="L336" s="86"/>
      <c r="M336" s="91"/>
      <c r="N336" s="91"/>
      <c r="O336" s="97"/>
      <c r="P336" s="90"/>
      <c r="Q336" s="90"/>
      <c r="R336" s="99"/>
      <c r="S336" s="99"/>
      <c r="T336" s="99"/>
      <c r="U336" s="99"/>
      <c r="V336" s="89"/>
      <c r="W336" s="89"/>
      <c r="X336" s="89"/>
      <c r="Y336" s="89"/>
      <c r="Z336" s="48"/>
      <c r="AA336" s="80"/>
      <c r="AB336" s="80"/>
      <c r="AC336" s="92"/>
      <c r="AD336" s="102" t="s">
        <v>3888</v>
      </c>
      <c r="AE336" s="102">
        <v>43425.832141203704</v>
      </c>
      <c r="AF336" s="102">
        <v>0</v>
      </c>
      <c r="AG336" s="102">
        <v>1</v>
      </c>
      <c r="AH336" s="102">
        <v>1127</v>
      </c>
      <c r="AI336" s="102">
        <v>0</v>
      </c>
      <c r="AJ336" s="102" t="b">
        <v>0</v>
      </c>
      <c r="AK336" s="102" t="b">
        <v>0</v>
      </c>
      <c r="AL336" s="102" t="b">
        <v>0</v>
      </c>
      <c r="AM336" s="102" t="b">
        <v>0</v>
      </c>
      <c r="AN336" s="102" t="b">
        <v>1</v>
      </c>
      <c r="AO336" s="102" t="b">
        <v>0</v>
      </c>
      <c r="AP336" s="102" t="s">
        <v>13724</v>
      </c>
      <c r="AQ336" s="102" t="b">
        <v>0</v>
      </c>
      <c r="AR336" s="102" t="b">
        <v>0</v>
      </c>
      <c r="AS336" s="102" t="b">
        <v>0</v>
      </c>
      <c r="AT336" s="101" t="s">
        <v>12821</v>
      </c>
      <c r="AU336" s="102" t="b">
        <v>0</v>
      </c>
      <c r="AV336" s="102" t="b">
        <v>0</v>
      </c>
      <c r="AW336" s="102" t="b">
        <v>1</v>
      </c>
      <c r="AX336" s="102" t="b">
        <v>1</v>
      </c>
      <c r="AY336" s="102" t="s">
        <v>12806</v>
      </c>
      <c r="AZ336" s="101" t="s">
        <v>13725</v>
      </c>
    </row>
    <row r="337" spans="1:52" x14ac:dyDescent="0.3">
      <c r="A337" s="98" t="s">
        <v>509</v>
      </c>
      <c r="B337" s="94"/>
      <c r="C337" s="94"/>
      <c r="D337" s="93"/>
      <c r="E337" s="77"/>
      <c r="F337" s="94"/>
      <c r="G337" s="94"/>
      <c r="H337" s="95"/>
      <c r="I337" s="96"/>
      <c r="J337" s="96"/>
      <c r="K337" s="95"/>
      <c r="L337" s="86"/>
      <c r="M337" s="91"/>
      <c r="N337" s="91"/>
      <c r="O337" s="97"/>
      <c r="P337" s="90"/>
      <c r="Q337" s="90"/>
      <c r="R337" s="99"/>
      <c r="S337" s="99"/>
      <c r="T337" s="99"/>
      <c r="U337" s="99"/>
      <c r="V337" s="89"/>
      <c r="W337" s="89"/>
      <c r="X337" s="89"/>
      <c r="Y337" s="89"/>
      <c r="Z337" s="48"/>
      <c r="AA337" s="80"/>
      <c r="AB337" s="80"/>
      <c r="AC337" s="92"/>
      <c r="AD337" s="102">
        <v>8134420393</v>
      </c>
      <c r="AE337" s="102">
        <v>44934.785601851851</v>
      </c>
      <c r="AF337" s="102">
        <v>0</v>
      </c>
      <c r="AG337" s="102">
        <v>1</v>
      </c>
      <c r="AH337" s="102">
        <v>275</v>
      </c>
      <c r="AI337" s="102">
        <v>0</v>
      </c>
      <c r="AJ337" s="102" t="b">
        <v>0</v>
      </c>
      <c r="AK337" s="102" t="b">
        <v>0</v>
      </c>
      <c r="AL337" s="102" t="b">
        <v>0</v>
      </c>
      <c r="AM337" s="102" t="b">
        <v>0</v>
      </c>
      <c r="AN337" s="102" t="b">
        <v>1</v>
      </c>
      <c r="AO337" s="102" t="b">
        <v>0</v>
      </c>
      <c r="AP337" s="102" t="s">
        <v>13726</v>
      </c>
      <c r="AQ337" s="102" t="b">
        <v>0</v>
      </c>
      <c r="AR337" s="102" t="b">
        <v>0</v>
      </c>
      <c r="AS337" s="102" t="b">
        <v>0</v>
      </c>
      <c r="AT337" s="101" t="s">
        <v>13727</v>
      </c>
      <c r="AU337" s="102" t="b">
        <v>0</v>
      </c>
      <c r="AV337" s="102" t="b">
        <v>0</v>
      </c>
      <c r="AW337" s="102" t="b">
        <v>1</v>
      </c>
      <c r="AX337" s="102" t="b">
        <v>1</v>
      </c>
      <c r="AY337" s="102" t="s">
        <v>12806</v>
      </c>
      <c r="AZ337" s="101" t="s">
        <v>13728</v>
      </c>
    </row>
    <row r="338" spans="1:52" x14ac:dyDescent="0.3">
      <c r="A338" s="98" t="s">
        <v>510</v>
      </c>
      <c r="B338" s="94"/>
      <c r="C338" s="94"/>
      <c r="D338" s="93"/>
      <c r="E338" s="77"/>
      <c r="F338" s="94"/>
      <c r="G338" s="94"/>
      <c r="H338" s="95"/>
      <c r="I338" s="96"/>
      <c r="J338" s="96"/>
      <c r="K338" s="95"/>
      <c r="L338" s="86"/>
      <c r="M338" s="91"/>
      <c r="N338" s="91"/>
      <c r="O338" s="97"/>
      <c r="P338" s="90"/>
      <c r="Q338" s="90"/>
      <c r="R338" s="99"/>
      <c r="S338" s="99"/>
      <c r="T338" s="99"/>
      <c r="U338" s="99"/>
      <c r="V338" s="89"/>
      <c r="W338" s="89"/>
      <c r="X338" s="89"/>
      <c r="Y338" s="89"/>
      <c r="Z338" s="48"/>
      <c r="AA338" s="80"/>
      <c r="AB338" s="80"/>
      <c r="AC338" s="92"/>
      <c r="AD338" s="102" t="s">
        <v>3903</v>
      </c>
      <c r="AE338" s="102">
        <v>43820.51766203704</v>
      </c>
      <c r="AF338" s="102">
        <v>0</v>
      </c>
      <c r="AG338" s="102">
        <v>1917</v>
      </c>
      <c r="AH338" s="102">
        <v>313</v>
      </c>
      <c r="AI338" s="102">
        <v>0</v>
      </c>
      <c r="AJ338" s="102" t="b">
        <v>0</v>
      </c>
      <c r="AK338" s="102" t="b">
        <v>0</v>
      </c>
      <c r="AL338" s="102" t="b">
        <v>0</v>
      </c>
      <c r="AM338" s="102" t="b">
        <v>0</v>
      </c>
      <c r="AN338" s="102" t="b">
        <v>1</v>
      </c>
      <c r="AO338" s="102" t="b">
        <v>0</v>
      </c>
      <c r="AP338" s="102" t="s">
        <v>13729</v>
      </c>
      <c r="AQ338" s="102" t="b">
        <v>0</v>
      </c>
      <c r="AR338" s="102" t="b">
        <v>0</v>
      </c>
      <c r="AS338" s="102" t="b">
        <v>0</v>
      </c>
      <c r="AT338" s="101" t="s">
        <v>13730</v>
      </c>
      <c r="AU338" s="102" t="b">
        <v>0</v>
      </c>
      <c r="AV338" s="102" t="b">
        <v>0</v>
      </c>
      <c r="AW338" s="102" t="b">
        <v>1</v>
      </c>
      <c r="AX338" s="102" t="b">
        <v>1</v>
      </c>
      <c r="AY338" s="102" t="s">
        <v>12806</v>
      </c>
      <c r="AZ338" s="101" t="s">
        <v>13731</v>
      </c>
    </row>
    <row r="339" spans="1:52" x14ac:dyDescent="0.3">
      <c r="A339" s="98" t="s">
        <v>511</v>
      </c>
      <c r="B339" s="94"/>
      <c r="C339" s="94"/>
      <c r="D339" s="93"/>
      <c r="E339" s="77"/>
      <c r="F339" s="94"/>
      <c r="G339" s="94"/>
      <c r="H339" s="95"/>
      <c r="I339" s="96"/>
      <c r="J339" s="96"/>
      <c r="K339" s="95"/>
      <c r="L339" s="86"/>
      <c r="M339" s="91"/>
      <c r="N339" s="91"/>
      <c r="O339" s="97"/>
      <c r="P339" s="90"/>
      <c r="Q339" s="90"/>
      <c r="R339" s="99"/>
      <c r="S339" s="99"/>
      <c r="T339" s="99"/>
      <c r="U339" s="99"/>
      <c r="V339" s="89"/>
      <c r="W339" s="89"/>
      <c r="X339" s="89"/>
      <c r="Y339" s="89"/>
      <c r="Z339" s="48"/>
      <c r="AA339" s="80"/>
      <c r="AB339" s="80"/>
      <c r="AC339" s="92"/>
      <c r="AD339" s="102" t="s">
        <v>3912</v>
      </c>
      <c r="AE339" s="102">
        <v>44353.727187500001</v>
      </c>
      <c r="AF339" s="102">
        <v>0</v>
      </c>
      <c r="AG339" s="102">
        <v>579</v>
      </c>
      <c r="AH339" s="102">
        <v>575</v>
      </c>
      <c r="AI339" s="102">
        <v>0</v>
      </c>
      <c r="AJ339" s="102" t="b">
        <v>0</v>
      </c>
      <c r="AK339" s="102" t="b">
        <v>0</v>
      </c>
      <c r="AL339" s="102" t="b">
        <v>0</v>
      </c>
      <c r="AM339" s="102" t="b">
        <v>0</v>
      </c>
      <c r="AN339" s="102" t="b">
        <v>1</v>
      </c>
      <c r="AO339" s="102" t="b">
        <v>0</v>
      </c>
      <c r="AP339" s="102" t="s">
        <v>13732</v>
      </c>
      <c r="AQ339" s="102" t="b">
        <v>0</v>
      </c>
      <c r="AR339" s="102" t="b">
        <v>0</v>
      </c>
      <c r="AS339" s="102" t="b">
        <v>0</v>
      </c>
      <c r="AT339" s="101" t="s">
        <v>13733</v>
      </c>
      <c r="AU339" s="102" t="b">
        <v>0</v>
      </c>
      <c r="AV339" s="102" t="b">
        <v>0</v>
      </c>
      <c r="AW339" s="102" t="b">
        <v>1</v>
      </c>
      <c r="AX339" s="102" t="b">
        <v>1</v>
      </c>
      <c r="AY339" s="102" t="s">
        <v>12806</v>
      </c>
      <c r="AZ339" s="101" t="s">
        <v>13734</v>
      </c>
    </row>
    <row r="340" spans="1:52" x14ac:dyDescent="0.3">
      <c r="A340" s="98" t="s">
        <v>512</v>
      </c>
      <c r="B340" s="94"/>
      <c r="C340" s="94"/>
      <c r="D340" s="93"/>
      <c r="E340" s="77"/>
      <c r="F340" s="94"/>
      <c r="G340" s="94"/>
      <c r="H340" s="95"/>
      <c r="I340" s="96"/>
      <c r="J340" s="96"/>
      <c r="K340" s="95"/>
      <c r="L340" s="86"/>
      <c r="M340" s="91"/>
      <c r="N340" s="91"/>
      <c r="O340" s="97"/>
      <c r="P340" s="90"/>
      <c r="Q340" s="90"/>
      <c r="R340" s="99"/>
      <c r="S340" s="99"/>
      <c r="T340" s="99"/>
      <c r="U340" s="99"/>
      <c r="V340" s="89"/>
      <c r="W340" s="89"/>
      <c r="X340" s="89"/>
      <c r="Y340" s="89"/>
      <c r="Z340" s="48"/>
      <c r="AA340" s="80"/>
      <c r="AB340" s="80"/>
      <c r="AC340" s="92"/>
      <c r="AD340" s="102" t="s">
        <v>3918</v>
      </c>
      <c r="AE340" s="102">
        <v>43977.915636574071</v>
      </c>
      <c r="AF340" s="102">
        <v>0</v>
      </c>
      <c r="AG340" s="102">
        <v>2264</v>
      </c>
      <c r="AH340" s="102">
        <v>4505</v>
      </c>
      <c r="AI340" s="102">
        <v>0</v>
      </c>
      <c r="AJ340" s="102" t="b">
        <v>0</v>
      </c>
      <c r="AK340" s="102" t="b">
        <v>0</v>
      </c>
      <c r="AL340" s="102" t="b">
        <v>0</v>
      </c>
      <c r="AM340" s="102" t="b">
        <v>0</v>
      </c>
      <c r="AN340" s="102" t="b">
        <v>1</v>
      </c>
      <c r="AO340" s="102" t="b">
        <v>0</v>
      </c>
      <c r="AP340" s="102" t="s">
        <v>13735</v>
      </c>
      <c r="AQ340" s="102" t="b">
        <v>0</v>
      </c>
      <c r="AR340" s="102" t="b">
        <v>0</v>
      </c>
      <c r="AS340" s="102" t="b">
        <v>0</v>
      </c>
      <c r="AT340" s="101" t="s">
        <v>13736</v>
      </c>
      <c r="AU340" s="102" t="b">
        <v>0</v>
      </c>
      <c r="AV340" s="102" t="b">
        <v>0</v>
      </c>
      <c r="AW340" s="102" t="b">
        <v>1</v>
      </c>
      <c r="AX340" s="102" t="b">
        <v>1</v>
      </c>
      <c r="AY340" s="102" t="s">
        <v>12806</v>
      </c>
      <c r="AZ340" s="101" t="s">
        <v>13737</v>
      </c>
    </row>
    <row r="341" spans="1:52" x14ac:dyDescent="0.3">
      <c r="A341" s="98" t="s">
        <v>513</v>
      </c>
      <c r="B341" s="94"/>
      <c r="C341" s="94"/>
      <c r="D341" s="93"/>
      <c r="E341" s="77"/>
      <c r="F341" s="94"/>
      <c r="G341" s="94"/>
      <c r="H341" s="95"/>
      <c r="I341" s="96"/>
      <c r="J341" s="96"/>
      <c r="K341" s="95"/>
      <c r="L341" s="86"/>
      <c r="M341" s="91"/>
      <c r="N341" s="91"/>
      <c r="O341" s="97"/>
      <c r="P341" s="90"/>
      <c r="Q341" s="90"/>
      <c r="R341" s="99"/>
      <c r="S341" s="99"/>
      <c r="T341" s="99"/>
      <c r="U341" s="99"/>
      <c r="V341" s="89"/>
      <c r="W341" s="89"/>
      <c r="X341" s="89"/>
      <c r="Y341" s="89"/>
      <c r="Z341" s="48"/>
      <c r="AA341" s="80"/>
      <c r="AB341" s="80"/>
      <c r="AC341" s="92"/>
      <c r="AD341" s="102" t="s">
        <v>3923</v>
      </c>
      <c r="AE341" s="102">
        <v>44016.751400462963</v>
      </c>
      <c r="AF341" s="102">
        <v>0</v>
      </c>
      <c r="AG341" s="102">
        <v>716</v>
      </c>
      <c r="AH341" s="102">
        <v>249</v>
      </c>
      <c r="AI341" s="102">
        <v>0</v>
      </c>
      <c r="AJ341" s="102" t="b">
        <v>0</v>
      </c>
      <c r="AK341" s="102" t="b">
        <v>0</v>
      </c>
      <c r="AL341" s="102" t="b">
        <v>0</v>
      </c>
      <c r="AM341" s="102" t="b">
        <v>0</v>
      </c>
      <c r="AN341" s="102" t="b">
        <v>1</v>
      </c>
      <c r="AO341" s="102" t="b">
        <v>0</v>
      </c>
      <c r="AP341" s="102" t="s">
        <v>13738</v>
      </c>
      <c r="AQ341" s="102" t="b">
        <v>0</v>
      </c>
      <c r="AR341" s="102" t="b">
        <v>0</v>
      </c>
      <c r="AS341" s="102" t="b">
        <v>0</v>
      </c>
      <c r="AT341" s="101" t="s">
        <v>12934</v>
      </c>
      <c r="AU341" s="102" t="b">
        <v>0</v>
      </c>
      <c r="AV341" s="102" t="b">
        <v>0</v>
      </c>
      <c r="AW341" s="102" t="b">
        <v>1</v>
      </c>
      <c r="AX341" s="102" t="b">
        <v>1</v>
      </c>
      <c r="AY341" s="102" t="s">
        <v>12806</v>
      </c>
      <c r="AZ341" s="101" t="s">
        <v>13739</v>
      </c>
    </row>
    <row r="342" spans="1:52" x14ac:dyDescent="0.3">
      <c r="A342" s="98" t="s">
        <v>514</v>
      </c>
      <c r="B342" s="94"/>
      <c r="C342" s="94"/>
      <c r="D342" s="93"/>
      <c r="E342" s="77"/>
      <c r="F342" s="94"/>
      <c r="G342" s="94"/>
      <c r="H342" s="95"/>
      <c r="I342" s="96"/>
      <c r="J342" s="96"/>
      <c r="K342" s="95"/>
      <c r="L342" s="86"/>
      <c r="M342" s="91"/>
      <c r="N342" s="91"/>
      <c r="O342" s="97"/>
      <c r="P342" s="90"/>
      <c r="Q342" s="90"/>
      <c r="R342" s="99"/>
      <c r="S342" s="99"/>
      <c r="T342" s="99"/>
      <c r="U342" s="99"/>
      <c r="V342" s="89"/>
      <c r="W342" s="89"/>
      <c r="X342" s="89"/>
      <c r="Y342" s="89"/>
      <c r="Z342" s="48"/>
      <c r="AA342" s="80"/>
      <c r="AB342" s="80"/>
      <c r="AC342" s="92"/>
      <c r="AD342" s="102" t="s">
        <v>3930</v>
      </c>
      <c r="AE342" s="102">
        <v>42021.45208333333</v>
      </c>
      <c r="AF342" s="102">
        <v>0</v>
      </c>
      <c r="AG342" s="102">
        <v>1364</v>
      </c>
      <c r="AH342" s="102">
        <v>600</v>
      </c>
      <c r="AI342" s="102">
        <v>0</v>
      </c>
      <c r="AJ342" s="102" t="b">
        <v>0</v>
      </c>
      <c r="AK342" s="102" t="b">
        <v>0</v>
      </c>
      <c r="AL342" s="102" t="b">
        <v>0</v>
      </c>
      <c r="AM342" s="102" t="b">
        <v>0</v>
      </c>
      <c r="AN342" s="102" t="b">
        <v>1</v>
      </c>
      <c r="AO342" s="102" t="b">
        <v>0</v>
      </c>
      <c r="AP342" s="102" t="s">
        <v>13740</v>
      </c>
      <c r="AQ342" s="102" t="b">
        <v>0</v>
      </c>
      <c r="AR342" s="102" t="b">
        <v>0</v>
      </c>
      <c r="AS342" s="102" t="b">
        <v>0</v>
      </c>
      <c r="AT342" s="101" t="s">
        <v>13741</v>
      </c>
      <c r="AU342" s="102" t="b">
        <v>0</v>
      </c>
      <c r="AV342" s="102" t="b">
        <v>0</v>
      </c>
      <c r="AW342" s="102" t="b">
        <v>1</v>
      </c>
      <c r="AX342" s="102" t="b">
        <v>0</v>
      </c>
      <c r="AY342" s="102" t="s">
        <v>12806</v>
      </c>
      <c r="AZ342" s="101" t="s">
        <v>13742</v>
      </c>
    </row>
    <row r="343" spans="1:52" x14ac:dyDescent="0.3">
      <c r="A343" s="98" t="s">
        <v>515</v>
      </c>
      <c r="B343" s="94"/>
      <c r="C343" s="94"/>
      <c r="D343" s="93"/>
      <c r="E343" s="77"/>
      <c r="F343" s="94"/>
      <c r="G343" s="94"/>
      <c r="H343" s="95"/>
      <c r="I343" s="96"/>
      <c r="J343" s="96"/>
      <c r="K343" s="95"/>
      <c r="L343" s="86"/>
      <c r="M343" s="91"/>
      <c r="N343" s="91"/>
      <c r="O343" s="97"/>
      <c r="P343" s="90"/>
      <c r="Q343" s="90"/>
      <c r="R343" s="99"/>
      <c r="S343" s="99"/>
      <c r="T343" s="99"/>
      <c r="U343" s="99"/>
      <c r="V343" s="89"/>
      <c r="W343" s="89"/>
      <c r="X343" s="89"/>
      <c r="Y343" s="89"/>
      <c r="Z343" s="48"/>
      <c r="AA343" s="80"/>
      <c r="AB343" s="80"/>
      <c r="AC343" s="92"/>
      <c r="AD343" s="102" t="s">
        <v>3936</v>
      </c>
      <c r="AE343" s="102">
        <v>44370.205810185187</v>
      </c>
      <c r="AF343" s="102">
        <v>0</v>
      </c>
      <c r="AG343" s="102">
        <v>42</v>
      </c>
      <c r="AH343" s="102">
        <v>1344</v>
      </c>
      <c r="AI343" s="102">
        <v>0</v>
      </c>
      <c r="AJ343" s="102" t="b">
        <v>0</v>
      </c>
      <c r="AK343" s="102" t="b">
        <v>0</v>
      </c>
      <c r="AL343" s="102" t="b">
        <v>0</v>
      </c>
      <c r="AM343" s="102" t="b">
        <v>0</v>
      </c>
      <c r="AN343" s="102" t="b">
        <v>1</v>
      </c>
      <c r="AO343" s="102" t="b">
        <v>0</v>
      </c>
      <c r="AP343" s="102" t="s">
        <v>13743</v>
      </c>
      <c r="AQ343" s="102" t="b">
        <v>0</v>
      </c>
      <c r="AR343" s="102" t="b">
        <v>0</v>
      </c>
      <c r="AS343" s="102" t="b">
        <v>0</v>
      </c>
      <c r="AT343" s="101" t="s">
        <v>12821</v>
      </c>
      <c r="AU343" s="102" t="b">
        <v>0</v>
      </c>
      <c r="AV343" s="102" t="b">
        <v>0</v>
      </c>
      <c r="AW343" s="102" t="b">
        <v>1</v>
      </c>
      <c r="AX343" s="102" t="b">
        <v>0</v>
      </c>
      <c r="AY343" s="102" t="s">
        <v>12806</v>
      </c>
      <c r="AZ343" s="101" t="s">
        <v>13744</v>
      </c>
    </row>
    <row r="344" spans="1:52" x14ac:dyDescent="0.3">
      <c r="A344" s="98" t="s">
        <v>516</v>
      </c>
      <c r="B344" s="94"/>
      <c r="C344" s="94"/>
      <c r="D344" s="93"/>
      <c r="E344" s="77"/>
      <c r="F344" s="94"/>
      <c r="G344" s="94"/>
      <c r="H344" s="95"/>
      <c r="I344" s="96"/>
      <c r="J344" s="96"/>
      <c r="K344" s="95"/>
      <c r="L344" s="86"/>
      <c r="M344" s="91"/>
      <c r="N344" s="91"/>
      <c r="O344" s="97"/>
      <c r="P344" s="90"/>
      <c r="Q344" s="90"/>
      <c r="R344" s="99"/>
      <c r="S344" s="99"/>
      <c r="T344" s="99"/>
      <c r="U344" s="99"/>
      <c r="V344" s="89"/>
      <c r="W344" s="89"/>
      <c r="X344" s="89"/>
      <c r="Y344" s="89"/>
      <c r="Z344" s="48"/>
      <c r="AA344" s="80"/>
      <c r="AB344" s="80"/>
      <c r="AC344" s="92"/>
      <c r="AD344" s="102" t="s">
        <v>3940</v>
      </c>
      <c r="AE344" s="102">
        <v>44130.681388888886</v>
      </c>
      <c r="AF344" s="102">
        <v>0</v>
      </c>
      <c r="AG344" s="102">
        <v>4157</v>
      </c>
      <c r="AH344" s="102">
        <v>2700</v>
      </c>
      <c r="AI344" s="102">
        <v>0</v>
      </c>
      <c r="AJ344" s="102" t="b">
        <v>0</v>
      </c>
      <c r="AK344" s="102" t="b">
        <v>0</v>
      </c>
      <c r="AL344" s="102" t="b">
        <v>0</v>
      </c>
      <c r="AM344" s="102" t="b">
        <v>0</v>
      </c>
      <c r="AN344" s="102" t="b">
        <v>1</v>
      </c>
      <c r="AO344" s="102" t="b">
        <v>0</v>
      </c>
      <c r="AP344" s="102" t="s">
        <v>13745</v>
      </c>
      <c r="AQ344" s="102" t="b">
        <v>0</v>
      </c>
      <c r="AR344" s="102" t="b">
        <v>0</v>
      </c>
      <c r="AS344" s="102" t="b">
        <v>0</v>
      </c>
      <c r="AT344" s="101" t="s">
        <v>13746</v>
      </c>
      <c r="AU344" s="102" t="b">
        <v>0</v>
      </c>
      <c r="AV344" s="102" t="b">
        <v>0</v>
      </c>
      <c r="AW344" s="102" t="b">
        <v>1</v>
      </c>
      <c r="AX344" s="102" t="b">
        <v>1</v>
      </c>
      <c r="AY344" s="102" t="s">
        <v>12806</v>
      </c>
      <c r="AZ344" s="101" t="s">
        <v>13747</v>
      </c>
    </row>
    <row r="345" spans="1:52" x14ac:dyDescent="0.3">
      <c r="A345" s="98" t="s">
        <v>517</v>
      </c>
      <c r="B345" s="94"/>
      <c r="C345" s="94"/>
      <c r="D345" s="93"/>
      <c r="E345" s="77"/>
      <c r="F345" s="94"/>
      <c r="G345" s="94"/>
      <c r="H345" s="95"/>
      <c r="I345" s="96"/>
      <c r="J345" s="96"/>
      <c r="K345" s="95"/>
      <c r="L345" s="86"/>
      <c r="M345" s="91"/>
      <c r="N345" s="91"/>
      <c r="O345" s="97"/>
      <c r="P345" s="90"/>
      <c r="Q345" s="90"/>
      <c r="R345" s="99"/>
      <c r="S345" s="99"/>
      <c r="T345" s="99"/>
      <c r="U345" s="99"/>
      <c r="V345" s="89"/>
      <c r="W345" s="89"/>
      <c r="X345" s="89"/>
      <c r="Y345" s="89"/>
      <c r="Z345" s="48"/>
      <c r="AA345" s="80"/>
      <c r="AB345" s="80"/>
      <c r="AC345" s="92"/>
      <c r="AD345" s="102" t="s">
        <v>517</v>
      </c>
      <c r="AE345" s="102">
        <v>42811.953703703701</v>
      </c>
      <c r="AF345" s="102">
        <v>0</v>
      </c>
      <c r="AG345" s="102">
        <v>27876</v>
      </c>
      <c r="AH345" s="102">
        <v>12121</v>
      </c>
      <c r="AI345" s="102">
        <v>0</v>
      </c>
      <c r="AJ345" s="102" t="b">
        <v>0</v>
      </c>
      <c r="AK345" s="102" t="b">
        <v>0</v>
      </c>
      <c r="AL345" s="102" t="b">
        <v>0</v>
      </c>
      <c r="AM345" s="102" t="b">
        <v>0</v>
      </c>
      <c r="AN345" s="102" t="b">
        <v>1</v>
      </c>
      <c r="AO345" s="102" t="b">
        <v>0</v>
      </c>
      <c r="AP345" s="102" t="s">
        <v>13748</v>
      </c>
      <c r="AQ345" s="102" t="b">
        <v>0</v>
      </c>
      <c r="AR345" s="102" t="b">
        <v>0</v>
      </c>
      <c r="AS345" s="102" t="b">
        <v>1</v>
      </c>
      <c r="AT345" s="101" t="s">
        <v>13749</v>
      </c>
      <c r="AU345" s="102" t="b">
        <v>0</v>
      </c>
      <c r="AV345" s="102" t="b">
        <v>0</v>
      </c>
      <c r="AW345" s="102" t="b">
        <v>1</v>
      </c>
      <c r="AX345" s="102" t="b">
        <v>1</v>
      </c>
      <c r="AY345" s="102" t="s">
        <v>12806</v>
      </c>
      <c r="AZ345" s="101" t="s">
        <v>13750</v>
      </c>
    </row>
    <row r="346" spans="1:52" x14ac:dyDescent="0.3">
      <c r="A346" s="98" t="s">
        <v>518</v>
      </c>
      <c r="B346" s="94"/>
      <c r="C346" s="94"/>
      <c r="D346" s="93"/>
      <c r="E346" s="77"/>
      <c r="F346" s="94"/>
      <c r="G346" s="94"/>
      <c r="H346" s="95"/>
      <c r="I346" s="96"/>
      <c r="J346" s="96"/>
      <c r="K346" s="95"/>
      <c r="L346" s="86"/>
      <c r="M346" s="91"/>
      <c r="N346" s="91"/>
      <c r="O346" s="97"/>
      <c r="P346" s="90"/>
      <c r="Q346" s="90"/>
      <c r="R346" s="99"/>
      <c r="S346" s="99"/>
      <c r="T346" s="99"/>
      <c r="U346" s="99"/>
      <c r="V346" s="89"/>
      <c r="W346" s="89"/>
      <c r="X346" s="89"/>
      <c r="Y346" s="89"/>
      <c r="Z346" s="48"/>
      <c r="AA346" s="80"/>
      <c r="AB346" s="80"/>
      <c r="AC346" s="92"/>
      <c r="AD346" s="102" t="s">
        <v>518</v>
      </c>
      <c r="AE346" s="102">
        <v>43616.224317129629</v>
      </c>
      <c r="AF346" s="102">
        <v>0</v>
      </c>
      <c r="AG346" s="102">
        <v>32</v>
      </c>
      <c r="AH346" s="102">
        <v>65</v>
      </c>
      <c r="AI346" s="102">
        <v>0</v>
      </c>
      <c r="AJ346" s="102" t="b">
        <v>0</v>
      </c>
      <c r="AK346" s="102" t="b">
        <v>0</v>
      </c>
      <c r="AL346" s="102" t="b">
        <v>0</v>
      </c>
      <c r="AM346" s="102" t="b">
        <v>0</v>
      </c>
      <c r="AN346" s="102" t="b">
        <v>1</v>
      </c>
      <c r="AO346" s="102" t="b">
        <v>0</v>
      </c>
      <c r="AP346" s="102" t="s">
        <v>13751</v>
      </c>
      <c r="AQ346" s="102" t="b">
        <v>0</v>
      </c>
      <c r="AR346" s="102" t="b">
        <v>0</v>
      </c>
      <c r="AS346" s="102" t="b">
        <v>0</v>
      </c>
      <c r="AT346" s="101" t="s">
        <v>13752</v>
      </c>
      <c r="AU346" s="102" t="b">
        <v>0</v>
      </c>
      <c r="AV346" s="102" t="b">
        <v>0</v>
      </c>
      <c r="AW346" s="102" t="b">
        <v>1</v>
      </c>
      <c r="AX346" s="102" t="b">
        <v>1</v>
      </c>
      <c r="AY346" s="102" t="s">
        <v>12806</v>
      </c>
      <c r="AZ346" s="101" t="s">
        <v>13753</v>
      </c>
    </row>
    <row r="347" spans="1:52" x14ac:dyDescent="0.3">
      <c r="A347" s="98" t="s">
        <v>519</v>
      </c>
      <c r="B347" s="94"/>
      <c r="C347" s="94"/>
      <c r="D347" s="93"/>
      <c r="E347" s="77"/>
      <c r="F347" s="94"/>
      <c r="G347" s="94"/>
      <c r="H347" s="95"/>
      <c r="I347" s="96"/>
      <c r="J347" s="96"/>
      <c r="K347" s="95"/>
      <c r="L347" s="86"/>
      <c r="M347" s="91"/>
      <c r="N347" s="91"/>
      <c r="O347" s="97"/>
      <c r="P347" s="90"/>
      <c r="Q347" s="90"/>
      <c r="R347" s="99"/>
      <c r="S347" s="99"/>
      <c r="T347" s="99"/>
      <c r="U347" s="99"/>
      <c r="V347" s="89"/>
      <c r="W347" s="89"/>
      <c r="X347" s="89"/>
      <c r="Y347" s="89"/>
      <c r="Z347" s="48"/>
      <c r="AA347" s="80"/>
      <c r="AB347" s="80"/>
      <c r="AC347" s="92"/>
      <c r="AD347" s="102" t="s">
        <v>3967</v>
      </c>
      <c r="AE347" s="102">
        <v>44211.091365740744</v>
      </c>
      <c r="AF347" s="102">
        <v>0</v>
      </c>
      <c r="AG347" s="102">
        <v>208</v>
      </c>
      <c r="AH347" s="102">
        <v>1143</v>
      </c>
      <c r="AI347" s="102">
        <v>0</v>
      </c>
      <c r="AJ347" s="102" t="b">
        <v>0</v>
      </c>
      <c r="AK347" s="102" t="b">
        <v>0</v>
      </c>
      <c r="AL347" s="102" t="b">
        <v>0</v>
      </c>
      <c r="AM347" s="102" t="b">
        <v>0</v>
      </c>
      <c r="AN347" s="102" t="b">
        <v>1</v>
      </c>
      <c r="AO347" s="102" t="b">
        <v>0</v>
      </c>
      <c r="AP347" s="102" t="s">
        <v>13754</v>
      </c>
      <c r="AQ347" s="102" t="b">
        <v>0</v>
      </c>
      <c r="AR347" s="102" t="b">
        <v>0</v>
      </c>
      <c r="AS347" s="102" t="b">
        <v>1</v>
      </c>
      <c r="AT347" s="101" t="s">
        <v>13755</v>
      </c>
      <c r="AU347" s="102" t="b">
        <v>0</v>
      </c>
      <c r="AV347" s="102" t="b">
        <v>0</v>
      </c>
      <c r="AW347" s="102" t="b">
        <v>1</v>
      </c>
      <c r="AX347" s="102" t="b">
        <v>1</v>
      </c>
      <c r="AY347" s="102" t="s">
        <v>12806</v>
      </c>
      <c r="AZ347" s="101" t="s">
        <v>13756</v>
      </c>
    </row>
    <row r="348" spans="1:52" x14ac:dyDescent="0.3">
      <c r="A348" s="98" t="s">
        <v>520</v>
      </c>
      <c r="B348" s="94"/>
      <c r="C348" s="94"/>
      <c r="D348" s="93"/>
      <c r="E348" s="77"/>
      <c r="F348" s="94"/>
      <c r="G348" s="94"/>
      <c r="H348" s="95"/>
      <c r="I348" s="96"/>
      <c r="J348" s="96"/>
      <c r="K348" s="95"/>
      <c r="L348" s="86"/>
      <c r="M348" s="91"/>
      <c r="N348" s="91"/>
      <c r="O348" s="97"/>
      <c r="P348" s="90"/>
      <c r="Q348" s="90"/>
      <c r="R348" s="99"/>
      <c r="S348" s="99"/>
      <c r="T348" s="99"/>
      <c r="U348" s="99"/>
      <c r="V348" s="89"/>
      <c r="W348" s="89"/>
      <c r="X348" s="89"/>
      <c r="Y348" s="89"/>
      <c r="Z348" s="48"/>
      <c r="AA348" s="80"/>
      <c r="AB348" s="80"/>
      <c r="AC348" s="92"/>
      <c r="AD348" s="102" t="s">
        <v>3963</v>
      </c>
      <c r="AE348" s="102">
        <v>44287.650347222225</v>
      </c>
      <c r="AF348" s="102">
        <v>0</v>
      </c>
      <c r="AG348" s="102">
        <v>112</v>
      </c>
      <c r="AH348" s="102">
        <v>3107</v>
      </c>
      <c r="AI348" s="102">
        <v>0</v>
      </c>
      <c r="AJ348" s="102" t="b">
        <v>0</v>
      </c>
      <c r="AK348" s="102" t="b">
        <v>0</v>
      </c>
      <c r="AL348" s="102" t="b">
        <v>0</v>
      </c>
      <c r="AM348" s="102" t="b">
        <v>0</v>
      </c>
      <c r="AN348" s="102" t="b">
        <v>1</v>
      </c>
      <c r="AO348" s="102" t="b">
        <v>0</v>
      </c>
      <c r="AP348" s="102" t="s">
        <v>13757</v>
      </c>
      <c r="AQ348" s="102" t="b">
        <v>0</v>
      </c>
      <c r="AR348" s="102" t="b">
        <v>0</v>
      </c>
      <c r="AS348" s="102" t="b">
        <v>0</v>
      </c>
      <c r="AT348" s="101" t="s">
        <v>13758</v>
      </c>
      <c r="AU348" s="102" t="b">
        <v>0</v>
      </c>
      <c r="AV348" s="102" t="b">
        <v>0</v>
      </c>
      <c r="AW348" s="102" t="b">
        <v>1</v>
      </c>
      <c r="AX348" s="102" t="b">
        <v>1</v>
      </c>
      <c r="AY348" s="102" t="s">
        <v>12806</v>
      </c>
      <c r="AZ348" s="101" t="s">
        <v>13759</v>
      </c>
    </row>
    <row r="349" spans="1:52" x14ac:dyDescent="0.3">
      <c r="A349" s="98" t="s">
        <v>521</v>
      </c>
      <c r="B349" s="94"/>
      <c r="C349" s="94"/>
      <c r="D349" s="93"/>
      <c r="E349" s="77"/>
      <c r="F349" s="94"/>
      <c r="G349" s="94"/>
      <c r="H349" s="95"/>
      <c r="I349" s="96"/>
      <c r="J349" s="96"/>
      <c r="K349" s="95"/>
      <c r="L349" s="86"/>
      <c r="M349" s="91"/>
      <c r="N349" s="91"/>
      <c r="O349" s="97"/>
      <c r="P349" s="90"/>
      <c r="Q349" s="90"/>
      <c r="R349" s="99"/>
      <c r="S349" s="99"/>
      <c r="T349" s="99"/>
      <c r="U349" s="99"/>
      <c r="V349" s="89"/>
      <c r="W349" s="89"/>
      <c r="X349" s="89"/>
      <c r="Y349" s="89"/>
      <c r="Z349" s="48"/>
      <c r="AA349" s="80"/>
      <c r="AB349" s="80"/>
      <c r="AC349" s="92"/>
      <c r="AD349" s="102" t="s">
        <v>521</v>
      </c>
      <c r="AE349" s="102">
        <v>44232.123067129629</v>
      </c>
      <c r="AF349" s="102">
        <v>0</v>
      </c>
      <c r="AG349" s="102">
        <v>12822</v>
      </c>
      <c r="AH349" s="102">
        <v>2929</v>
      </c>
      <c r="AI349" s="102">
        <v>0</v>
      </c>
      <c r="AJ349" s="102" t="b">
        <v>0</v>
      </c>
      <c r="AK349" s="102" t="b">
        <v>0</v>
      </c>
      <c r="AL349" s="102" t="b">
        <v>0</v>
      </c>
      <c r="AM349" s="102" t="b">
        <v>0</v>
      </c>
      <c r="AN349" s="102" t="b">
        <v>1</v>
      </c>
      <c r="AO349" s="102" t="b">
        <v>0</v>
      </c>
      <c r="AP349" s="102" t="s">
        <v>13760</v>
      </c>
      <c r="AQ349" s="102" t="b">
        <v>0</v>
      </c>
      <c r="AR349" s="102" t="b">
        <v>0</v>
      </c>
      <c r="AS349" s="102" t="b">
        <v>0</v>
      </c>
      <c r="AT349" s="101" t="s">
        <v>13761</v>
      </c>
      <c r="AU349" s="102" t="b">
        <v>0</v>
      </c>
      <c r="AV349" s="102" t="b">
        <v>0</v>
      </c>
      <c r="AW349" s="102" t="b">
        <v>1</v>
      </c>
      <c r="AX349" s="102" t="b">
        <v>1</v>
      </c>
      <c r="AY349" s="102" t="s">
        <v>12806</v>
      </c>
      <c r="AZ349" s="101" t="s">
        <v>13762</v>
      </c>
    </row>
    <row r="350" spans="1:52" x14ac:dyDescent="0.3">
      <c r="A350" s="98" t="s">
        <v>522</v>
      </c>
      <c r="B350" s="94"/>
      <c r="C350" s="94"/>
      <c r="D350" s="93"/>
      <c r="E350" s="77"/>
      <c r="F350" s="94"/>
      <c r="G350" s="94"/>
      <c r="H350" s="95"/>
      <c r="I350" s="96"/>
      <c r="J350" s="96"/>
      <c r="K350" s="95"/>
      <c r="L350" s="86"/>
      <c r="M350" s="91"/>
      <c r="N350" s="91"/>
      <c r="O350" s="97"/>
      <c r="P350" s="90"/>
      <c r="Q350" s="90"/>
      <c r="R350" s="99"/>
      <c r="S350" s="99"/>
      <c r="T350" s="99"/>
      <c r="U350" s="99"/>
      <c r="V350" s="89"/>
      <c r="W350" s="89"/>
      <c r="X350" s="89"/>
      <c r="Y350" s="89"/>
      <c r="Z350" s="48"/>
      <c r="AA350" s="80"/>
      <c r="AB350" s="80"/>
      <c r="AC350" s="92"/>
      <c r="AD350" s="102" t="s">
        <v>522</v>
      </c>
      <c r="AE350" s="102">
        <v>41999.638726851852</v>
      </c>
      <c r="AF350" s="102">
        <v>0</v>
      </c>
      <c r="AG350" s="102">
        <v>3004</v>
      </c>
      <c r="AH350" s="102">
        <v>799</v>
      </c>
      <c r="AI350" s="102">
        <v>0</v>
      </c>
      <c r="AJ350" s="102" t="b">
        <v>0</v>
      </c>
      <c r="AK350" s="102" t="b">
        <v>0</v>
      </c>
      <c r="AL350" s="102" t="b">
        <v>0</v>
      </c>
      <c r="AM350" s="102" t="b">
        <v>0</v>
      </c>
      <c r="AN350" s="102" t="b">
        <v>1</v>
      </c>
      <c r="AO350" s="102" t="b">
        <v>0</v>
      </c>
      <c r="AP350" s="102" t="s">
        <v>13763</v>
      </c>
      <c r="AQ350" s="102" t="b">
        <v>0</v>
      </c>
      <c r="AR350" s="102" t="b">
        <v>0</v>
      </c>
      <c r="AS350" s="102" t="b">
        <v>1</v>
      </c>
      <c r="AT350" s="101" t="s">
        <v>13764</v>
      </c>
      <c r="AU350" s="102" t="b">
        <v>0</v>
      </c>
      <c r="AV350" s="102" t="b">
        <v>0</v>
      </c>
      <c r="AW350" s="102" t="b">
        <v>1</v>
      </c>
      <c r="AX350" s="102" t="b">
        <v>1</v>
      </c>
      <c r="AY350" s="102" t="s">
        <v>12806</v>
      </c>
      <c r="AZ350" s="101" t="s">
        <v>13765</v>
      </c>
    </row>
    <row r="351" spans="1:52" x14ac:dyDescent="0.3">
      <c r="A351" s="98" t="s">
        <v>523</v>
      </c>
      <c r="B351" s="94"/>
      <c r="C351" s="94"/>
      <c r="D351" s="93"/>
      <c r="E351" s="77"/>
      <c r="F351" s="94"/>
      <c r="G351" s="94"/>
      <c r="H351" s="95"/>
      <c r="I351" s="96"/>
      <c r="J351" s="96"/>
      <c r="K351" s="95"/>
      <c r="L351" s="86"/>
      <c r="M351" s="91"/>
      <c r="N351" s="91"/>
      <c r="O351" s="97"/>
      <c r="P351" s="90"/>
      <c r="Q351" s="90"/>
      <c r="R351" s="99"/>
      <c r="S351" s="99"/>
      <c r="T351" s="99"/>
      <c r="U351" s="99"/>
      <c r="V351" s="89"/>
      <c r="W351" s="89"/>
      <c r="X351" s="89"/>
      <c r="Y351" s="89"/>
      <c r="Z351" s="48"/>
      <c r="AA351" s="80"/>
      <c r="AB351" s="80"/>
      <c r="AC351" s="92"/>
      <c r="AD351" s="102" t="s">
        <v>3978</v>
      </c>
      <c r="AE351" s="102">
        <v>45001.480983796297</v>
      </c>
      <c r="AF351" s="102">
        <v>0</v>
      </c>
      <c r="AG351" s="102">
        <v>19</v>
      </c>
      <c r="AH351" s="102">
        <v>1023</v>
      </c>
      <c r="AI351" s="102">
        <v>0</v>
      </c>
      <c r="AJ351" s="102" t="b">
        <v>0</v>
      </c>
      <c r="AK351" s="102" t="b">
        <v>0</v>
      </c>
      <c r="AL351" s="102" t="b">
        <v>0</v>
      </c>
      <c r="AM351" s="102" t="b">
        <v>0</v>
      </c>
      <c r="AN351" s="102" t="b">
        <v>1</v>
      </c>
      <c r="AO351" s="102" t="b">
        <v>0</v>
      </c>
      <c r="AP351" s="102" t="s">
        <v>13766</v>
      </c>
      <c r="AQ351" s="102" t="b">
        <v>0</v>
      </c>
      <c r="AR351" s="102" t="b">
        <v>0</v>
      </c>
      <c r="AS351" s="102" t="b">
        <v>0</v>
      </c>
      <c r="AT351" s="101" t="s">
        <v>13767</v>
      </c>
      <c r="AU351" s="102" t="b">
        <v>0</v>
      </c>
      <c r="AV351" s="102" t="b">
        <v>0</v>
      </c>
      <c r="AW351" s="102" t="b">
        <v>1</v>
      </c>
      <c r="AX351" s="102" t="b">
        <v>0</v>
      </c>
      <c r="AY351" s="102" t="s">
        <v>12806</v>
      </c>
      <c r="AZ351" s="101" t="s">
        <v>13768</v>
      </c>
    </row>
    <row r="352" spans="1:52" x14ac:dyDescent="0.3">
      <c r="A352" s="98" t="s">
        <v>524</v>
      </c>
      <c r="B352" s="94"/>
      <c r="C352" s="94"/>
      <c r="D352" s="93"/>
      <c r="E352" s="77"/>
      <c r="F352" s="94"/>
      <c r="G352" s="94"/>
      <c r="H352" s="95"/>
      <c r="I352" s="96"/>
      <c r="J352" s="96"/>
      <c r="K352" s="95"/>
      <c r="L352" s="86"/>
      <c r="M352" s="91"/>
      <c r="N352" s="91"/>
      <c r="O352" s="97"/>
      <c r="P352" s="90"/>
      <c r="Q352" s="90"/>
      <c r="R352" s="99"/>
      <c r="S352" s="99"/>
      <c r="T352" s="99"/>
      <c r="U352" s="99"/>
      <c r="V352" s="89"/>
      <c r="W352" s="89"/>
      <c r="X352" s="89"/>
      <c r="Y352" s="89"/>
      <c r="Z352" s="48"/>
      <c r="AA352" s="80"/>
      <c r="AB352" s="80"/>
      <c r="AC352" s="92"/>
      <c r="AD352" s="102" t="s">
        <v>3993</v>
      </c>
      <c r="AE352" s="102">
        <v>44342.618784722225</v>
      </c>
      <c r="AF352" s="102">
        <v>0</v>
      </c>
      <c r="AG352" s="102">
        <v>914</v>
      </c>
      <c r="AH352" s="102">
        <v>1690</v>
      </c>
      <c r="AI352" s="102">
        <v>0</v>
      </c>
      <c r="AJ352" s="102" t="b">
        <v>0</v>
      </c>
      <c r="AK352" s="102" t="b">
        <v>0</v>
      </c>
      <c r="AL352" s="102" t="b">
        <v>0</v>
      </c>
      <c r="AM352" s="102" t="b">
        <v>0</v>
      </c>
      <c r="AN352" s="102" t="b">
        <v>1</v>
      </c>
      <c r="AO352" s="102" t="b">
        <v>0</v>
      </c>
      <c r="AP352" s="102" t="s">
        <v>13769</v>
      </c>
      <c r="AQ352" s="102" t="b">
        <v>0</v>
      </c>
      <c r="AR352" s="102" t="b">
        <v>0</v>
      </c>
      <c r="AS352" s="102" t="b">
        <v>0</v>
      </c>
      <c r="AT352" s="101" t="s">
        <v>13770</v>
      </c>
      <c r="AU352" s="102" t="b">
        <v>0</v>
      </c>
      <c r="AV352" s="102" t="b">
        <v>0</v>
      </c>
      <c r="AW352" s="102" t="b">
        <v>1</v>
      </c>
      <c r="AX352" s="102" t="b">
        <v>1</v>
      </c>
      <c r="AY352" s="102" t="s">
        <v>12806</v>
      </c>
      <c r="AZ352" s="101" t="s">
        <v>13771</v>
      </c>
    </row>
    <row r="353" spans="1:52" x14ac:dyDescent="0.3">
      <c r="A353" s="98" t="s">
        <v>525</v>
      </c>
      <c r="B353" s="94"/>
      <c r="C353" s="94"/>
      <c r="D353" s="93"/>
      <c r="E353" s="77"/>
      <c r="F353" s="94"/>
      <c r="G353" s="94"/>
      <c r="H353" s="95"/>
      <c r="I353" s="96"/>
      <c r="J353" s="96"/>
      <c r="K353" s="95"/>
      <c r="L353" s="86"/>
      <c r="M353" s="91"/>
      <c r="N353" s="91"/>
      <c r="O353" s="97"/>
      <c r="P353" s="90"/>
      <c r="Q353" s="90"/>
      <c r="R353" s="99"/>
      <c r="S353" s="99"/>
      <c r="T353" s="99"/>
      <c r="U353" s="99"/>
      <c r="V353" s="89"/>
      <c r="W353" s="89"/>
      <c r="X353" s="89"/>
      <c r="Y353" s="89"/>
      <c r="Z353" s="48"/>
      <c r="AA353" s="80"/>
      <c r="AB353" s="80"/>
      <c r="AC353" s="92"/>
      <c r="AD353" s="102" t="s">
        <v>3985</v>
      </c>
      <c r="AE353" s="102">
        <v>44210.583877314813</v>
      </c>
      <c r="AF353" s="102">
        <v>0</v>
      </c>
      <c r="AG353" s="102">
        <v>34807</v>
      </c>
      <c r="AH353" s="102">
        <v>26691</v>
      </c>
      <c r="AI353" s="102">
        <v>0</v>
      </c>
      <c r="AJ353" s="102" t="b">
        <v>0</v>
      </c>
      <c r="AK353" s="102" t="b">
        <v>0</v>
      </c>
      <c r="AL353" s="102" t="b">
        <v>0</v>
      </c>
      <c r="AM353" s="102" t="b">
        <v>0</v>
      </c>
      <c r="AN353" s="102" t="b">
        <v>1</v>
      </c>
      <c r="AO353" s="102" t="b">
        <v>0</v>
      </c>
      <c r="AP353" s="102" t="s">
        <v>13772</v>
      </c>
      <c r="AQ353" s="102" t="b">
        <v>0</v>
      </c>
      <c r="AR353" s="102" t="b">
        <v>0</v>
      </c>
      <c r="AS353" s="102" t="b">
        <v>1</v>
      </c>
      <c r="AT353" s="101" t="s">
        <v>13773</v>
      </c>
      <c r="AU353" s="102" t="b">
        <v>0</v>
      </c>
      <c r="AV353" s="102" t="b">
        <v>0</v>
      </c>
      <c r="AW353" s="102" t="b">
        <v>1</v>
      </c>
      <c r="AX353" s="102" t="b">
        <v>1</v>
      </c>
      <c r="AY353" s="102" t="s">
        <v>12806</v>
      </c>
      <c r="AZ353" s="101" t="s">
        <v>13774</v>
      </c>
    </row>
    <row r="354" spans="1:52" x14ac:dyDescent="0.3">
      <c r="A354" s="98" t="s">
        <v>526</v>
      </c>
      <c r="B354" s="94"/>
      <c r="C354" s="94"/>
      <c r="D354" s="93"/>
      <c r="E354" s="77"/>
      <c r="F354" s="94"/>
      <c r="G354" s="94"/>
      <c r="H354" s="95"/>
      <c r="I354" s="96"/>
      <c r="J354" s="96"/>
      <c r="K354" s="95"/>
      <c r="L354" s="86"/>
      <c r="M354" s="91"/>
      <c r="N354" s="91"/>
      <c r="O354" s="97"/>
      <c r="P354" s="90"/>
      <c r="Q354" s="90"/>
      <c r="R354" s="99"/>
      <c r="S354" s="99"/>
      <c r="T354" s="99"/>
      <c r="U354" s="99"/>
      <c r="V354" s="89"/>
      <c r="W354" s="89"/>
      <c r="X354" s="89"/>
      <c r="Y354" s="89"/>
      <c r="Z354" s="48"/>
      <c r="AA354" s="80"/>
      <c r="AB354" s="80"/>
      <c r="AC354" s="92"/>
      <c r="AD354" s="102" t="s">
        <v>526</v>
      </c>
      <c r="AE354" s="102">
        <v>43315.285590277781</v>
      </c>
      <c r="AF354" s="102">
        <v>0</v>
      </c>
      <c r="AG354" s="102">
        <v>3807</v>
      </c>
      <c r="AH354" s="102">
        <v>784</v>
      </c>
      <c r="AI354" s="102">
        <v>0</v>
      </c>
      <c r="AJ354" s="102" t="b">
        <v>0</v>
      </c>
      <c r="AK354" s="102" t="b">
        <v>0</v>
      </c>
      <c r="AL354" s="102" t="b">
        <v>0</v>
      </c>
      <c r="AM354" s="102" t="b">
        <v>0</v>
      </c>
      <c r="AN354" s="102" t="b">
        <v>1</v>
      </c>
      <c r="AO354" s="102" t="b">
        <v>0</v>
      </c>
      <c r="AP354" s="102" t="s">
        <v>13775</v>
      </c>
      <c r="AQ354" s="102" t="b">
        <v>0</v>
      </c>
      <c r="AR354" s="102" t="b">
        <v>0</v>
      </c>
      <c r="AS354" s="102" t="b">
        <v>0</v>
      </c>
      <c r="AT354" s="101" t="s">
        <v>13776</v>
      </c>
      <c r="AU354" s="102" t="b">
        <v>0</v>
      </c>
      <c r="AV354" s="102" t="b">
        <v>0</v>
      </c>
      <c r="AW354" s="102" t="b">
        <v>1</v>
      </c>
      <c r="AX354" s="102" t="b">
        <v>1</v>
      </c>
      <c r="AY354" s="102" t="s">
        <v>12806</v>
      </c>
      <c r="AZ354" s="101" t="s">
        <v>13777</v>
      </c>
    </row>
    <row r="355" spans="1:52" x14ac:dyDescent="0.3">
      <c r="A355" s="98" t="s">
        <v>527</v>
      </c>
      <c r="B355" s="94"/>
      <c r="C355" s="94"/>
      <c r="D355" s="93"/>
      <c r="E355" s="77"/>
      <c r="F355" s="94"/>
      <c r="G355" s="94"/>
      <c r="H355" s="95"/>
      <c r="I355" s="96"/>
      <c r="J355" s="96"/>
      <c r="K355" s="95"/>
      <c r="L355" s="86"/>
      <c r="M355" s="91"/>
      <c r="N355" s="91"/>
      <c r="O355" s="97"/>
      <c r="P355" s="90"/>
      <c r="Q355" s="90"/>
      <c r="R355" s="99"/>
      <c r="S355" s="99"/>
      <c r="T355" s="99"/>
      <c r="U355" s="99"/>
      <c r="V355" s="89"/>
      <c r="W355" s="89"/>
      <c r="X355" s="89"/>
      <c r="Y355" s="89"/>
      <c r="Z355" s="48"/>
      <c r="AA355" s="80"/>
      <c r="AB355" s="80"/>
      <c r="AC355" s="92"/>
      <c r="AD355" s="102" t="s">
        <v>527</v>
      </c>
      <c r="AE355" s="102">
        <v>43500.25440972222</v>
      </c>
      <c r="AF355" s="102">
        <v>0</v>
      </c>
      <c r="AG355" s="102">
        <v>107</v>
      </c>
      <c r="AH355" s="102">
        <v>42276</v>
      </c>
      <c r="AI355" s="102">
        <v>0</v>
      </c>
      <c r="AJ355" s="102" t="b">
        <v>0</v>
      </c>
      <c r="AK355" s="102" t="b">
        <v>0</v>
      </c>
      <c r="AL355" s="102" t="b">
        <v>0</v>
      </c>
      <c r="AM355" s="102" t="b">
        <v>0</v>
      </c>
      <c r="AN355" s="102" t="b">
        <v>1</v>
      </c>
      <c r="AO355" s="102" t="b">
        <v>0</v>
      </c>
      <c r="AP355" s="102" t="s">
        <v>13778</v>
      </c>
      <c r="AQ355" s="102" t="b">
        <v>0</v>
      </c>
      <c r="AR355" s="102" t="b">
        <v>0</v>
      </c>
      <c r="AS355" s="102" t="b">
        <v>0</v>
      </c>
      <c r="AT355" s="101" t="s">
        <v>13779</v>
      </c>
      <c r="AU355" s="102" t="b">
        <v>0</v>
      </c>
      <c r="AV355" s="102" t="b">
        <v>0</v>
      </c>
      <c r="AW355" s="102" t="b">
        <v>1</v>
      </c>
      <c r="AX355" s="102" t="b">
        <v>1</v>
      </c>
      <c r="AY355" s="102" t="s">
        <v>12806</v>
      </c>
      <c r="AZ355" s="101" t="s">
        <v>13780</v>
      </c>
    </row>
    <row r="356" spans="1:52" x14ac:dyDescent="0.3">
      <c r="A356" s="98" t="s">
        <v>528</v>
      </c>
      <c r="B356" s="94"/>
      <c r="C356" s="94"/>
      <c r="D356" s="93"/>
      <c r="E356" s="77"/>
      <c r="F356" s="94"/>
      <c r="G356" s="94"/>
      <c r="H356" s="95"/>
      <c r="I356" s="96"/>
      <c r="J356" s="96"/>
      <c r="K356" s="95"/>
      <c r="L356" s="86"/>
      <c r="M356" s="91"/>
      <c r="N356" s="91"/>
      <c r="O356" s="97"/>
      <c r="P356" s="90"/>
      <c r="Q356" s="90"/>
      <c r="R356" s="99"/>
      <c r="S356" s="99"/>
      <c r="T356" s="99"/>
      <c r="U356" s="99"/>
      <c r="V356" s="89"/>
      <c r="W356" s="89"/>
      <c r="X356" s="89"/>
      <c r="Y356" s="89"/>
      <c r="Z356" s="48"/>
      <c r="AA356" s="80"/>
      <c r="AB356" s="80"/>
      <c r="AC356" s="92"/>
      <c r="AD356" s="102" t="s">
        <v>4001</v>
      </c>
      <c r="AE356" s="102">
        <v>42389.417604166665</v>
      </c>
      <c r="AF356" s="102">
        <v>0</v>
      </c>
      <c r="AG356" s="102">
        <v>1553</v>
      </c>
      <c r="AH356" s="102">
        <v>10732</v>
      </c>
      <c r="AI356" s="102">
        <v>0</v>
      </c>
      <c r="AJ356" s="102" t="b">
        <v>0</v>
      </c>
      <c r="AK356" s="102" t="b">
        <v>0</v>
      </c>
      <c r="AL356" s="102" t="b">
        <v>0</v>
      </c>
      <c r="AM356" s="102" t="b">
        <v>0</v>
      </c>
      <c r="AN356" s="102" t="b">
        <v>1</v>
      </c>
      <c r="AO356" s="102" t="b">
        <v>0</v>
      </c>
      <c r="AP356" s="102" t="s">
        <v>13781</v>
      </c>
      <c r="AQ356" s="102" t="b">
        <v>0</v>
      </c>
      <c r="AR356" s="102" t="b">
        <v>0</v>
      </c>
      <c r="AS356" s="102" t="b">
        <v>1</v>
      </c>
      <c r="AT356" s="101" t="s">
        <v>13782</v>
      </c>
      <c r="AU356" s="102" t="b">
        <v>0</v>
      </c>
      <c r="AV356" s="102" t="b">
        <v>0</v>
      </c>
      <c r="AW356" s="102" t="b">
        <v>1</v>
      </c>
      <c r="AX356" s="102" t="b">
        <v>1</v>
      </c>
      <c r="AY356" s="102" t="s">
        <v>12806</v>
      </c>
      <c r="AZ356" s="101" t="s">
        <v>13783</v>
      </c>
    </row>
    <row r="357" spans="1:52" x14ac:dyDescent="0.3">
      <c r="A357" s="98" t="s">
        <v>529</v>
      </c>
      <c r="B357" s="94"/>
      <c r="C357" s="94"/>
      <c r="D357" s="93"/>
      <c r="E357" s="77"/>
      <c r="F357" s="94"/>
      <c r="G357" s="94"/>
      <c r="H357" s="95"/>
      <c r="I357" s="96"/>
      <c r="J357" s="96"/>
      <c r="K357" s="95"/>
      <c r="L357" s="86"/>
      <c r="M357" s="91"/>
      <c r="N357" s="91"/>
      <c r="O357" s="97"/>
      <c r="P357" s="90"/>
      <c r="Q357" s="90"/>
      <c r="R357" s="99"/>
      <c r="S357" s="99"/>
      <c r="T357" s="99"/>
      <c r="U357" s="99"/>
      <c r="V357" s="89"/>
      <c r="W357" s="89"/>
      <c r="X357" s="89"/>
      <c r="Y357" s="89"/>
      <c r="Z357" s="48"/>
      <c r="AA357" s="80"/>
      <c r="AB357" s="80"/>
      <c r="AC357" s="92"/>
      <c r="AD357" s="102" t="s">
        <v>529</v>
      </c>
      <c r="AE357" s="102">
        <v>44731.85396990741</v>
      </c>
      <c r="AF357" s="102">
        <v>0</v>
      </c>
      <c r="AG357" s="102">
        <v>481</v>
      </c>
      <c r="AH357" s="102">
        <v>27454</v>
      </c>
      <c r="AI357" s="102">
        <v>0</v>
      </c>
      <c r="AJ357" s="102" t="b">
        <v>0</v>
      </c>
      <c r="AK357" s="102" t="b">
        <v>0</v>
      </c>
      <c r="AL357" s="102" t="b">
        <v>0</v>
      </c>
      <c r="AM357" s="102" t="b">
        <v>0</v>
      </c>
      <c r="AN357" s="102" t="b">
        <v>1</v>
      </c>
      <c r="AO357" s="102" t="b">
        <v>0</v>
      </c>
      <c r="AP357" s="102" t="s">
        <v>13784</v>
      </c>
      <c r="AQ357" s="102" t="b">
        <v>0</v>
      </c>
      <c r="AR357" s="102" t="b">
        <v>0</v>
      </c>
      <c r="AS357" s="102" t="b">
        <v>0</v>
      </c>
      <c r="AT357" s="101" t="s">
        <v>13785</v>
      </c>
      <c r="AU357" s="102" t="b">
        <v>0</v>
      </c>
      <c r="AV357" s="102" t="b">
        <v>0</v>
      </c>
      <c r="AW357" s="102" t="b">
        <v>1</v>
      </c>
      <c r="AX357" s="102" t="b">
        <v>0</v>
      </c>
      <c r="AY357" s="102" t="s">
        <v>12806</v>
      </c>
      <c r="AZ357" s="101" t="s">
        <v>13786</v>
      </c>
    </row>
    <row r="358" spans="1:52" x14ac:dyDescent="0.3">
      <c r="A358" s="98" t="s">
        <v>530</v>
      </c>
      <c r="B358" s="94"/>
      <c r="C358" s="94"/>
      <c r="D358" s="93"/>
      <c r="E358" s="77"/>
      <c r="F358" s="94"/>
      <c r="G358" s="94"/>
      <c r="H358" s="95"/>
      <c r="I358" s="96"/>
      <c r="J358" s="96"/>
      <c r="K358" s="95"/>
      <c r="L358" s="86"/>
      <c r="M358" s="91"/>
      <c r="N358" s="91"/>
      <c r="O358" s="97"/>
      <c r="P358" s="90"/>
      <c r="Q358" s="90"/>
      <c r="R358" s="99"/>
      <c r="S358" s="99"/>
      <c r="T358" s="99"/>
      <c r="U358" s="99"/>
      <c r="V358" s="89"/>
      <c r="W358" s="89"/>
      <c r="X358" s="89"/>
      <c r="Y358" s="89"/>
      <c r="Z358" s="48"/>
      <c r="AA358" s="80"/>
      <c r="AB358" s="80"/>
      <c r="AC358" s="92"/>
      <c r="AD358" s="102" t="s">
        <v>530</v>
      </c>
      <c r="AE358" s="102">
        <v>43840.716666666667</v>
      </c>
      <c r="AF358" s="102">
        <v>0</v>
      </c>
      <c r="AG358" s="102">
        <v>737</v>
      </c>
      <c r="AH358" s="102">
        <v>11701</v>
      </c>
      <c r="AI358" s="102">
        <v>0</v>
      </c>
      <c r="AJ358" s="102" t="b">
        <v>0</v>
      </c>
      <c r="AK358" s="102" t="b">
        <v>0</v>
      </c>
      <c r="AL358" s="102" t="b">
        <v>0</v>
      </c>
      <c r="AM358" s="102" t="b">
        <v>0</v>
      </c>
      <c r="AN358" s="102" t="b">
        <v>1</v>
      </c>
      <c r="AO358" s="102" t="b">
        <v>0</v>
      </c>
      <c r="AP358" s="102" t="s">
        <v>13787</v>
      </c>
      <c r="AQ358" s="102" t="b">
        <v>0</v>
      </c>
      <c r="AR358" s="102" t="b">
        <v>0</v>
      </c>
      <c r="AS358" s="102" t="b">
        <v>0</v>
      </c>
      <c r="AT358" s="101" t="s">
        <v>13788</v>
      </c>
      <c r="AU358" s="102" t="b">
        <v>0</v>
      </c>
      <c r="AV358" s="102" t="b">
        <v>0</v>
      </c>
      <c r="AW358" s="102" t="b">
        <v>1</v>
      </c>
      <c r="AX358" s="102" t="b">
        <v>1</v>
      </c>
      <c r="AY358" s="102" t="s">
        <v>12806</v>
      </c>
      <c r="AZ358" s="101" t="s">
        <v>13789</v>
      </c>
    </row>
    <row r="359" spans="1:52" x14ac:dyDescent="0.3">
      <c r="A359" s="98" t="s">
        <v>531</v>
      </c>
      <c r="B359" s="94"/>
      <c r="C359" s="94"/>
      <c r="D359" s="93"/>
      <c r="E359" s="77"/>
      <c r="F359" s="94"/>
      <c r="G359" s="94"/>
      <c r="H359" s="95"/>
      <c r="I359" s="96"/>
      <c r="J359" s="96"/>
      <c r="K359" s="95"/>
      <c r="L359" s="86"/>
      <c r="M359" s="91"/>
      <c r="N359" s="91"/>
      <c r="O359" s="97"/>
      <c r="P359" s="90"/>
      <c r="Q359" s="90"/>
      <c r="R359" s="99"/>
      <c r="S359" s="99"/>
      <c r="T359" s="99"/>
      <c r="U359" s="99"/>
      <c r="V359" s="89"/>
      <c r="W359" s="89"/>
      <c r="X359" s="89"/>
      <c r="Y359" s="89"/>
      <c r="Z359" s="48"/>
      <c r="AA359" s="80"/>
      <c r="AB359" s="80"/>
      <c r="AC359" s="92"/>
      <c r="AD359" s="102" t="s">
        <v>531</v>
      </c>
      <c r="AE359" s="102">
        <v>43089.649513888886</v>
      </c>
      <c r="AF359" s="102">
        <v>0</v>
      </c>
      <c r="AG359" s="102">
        <v>46215</v>
      </c>
      <c r="AH359" s="102">
        <v>72902</v>
      </c>
      <c r="AI359" s="102">
        <v>0</v>
      </c>
      <c r="AJ359" s="102" t="b">
        <v>0</v>
      </c>
      <c r="AK359" s="102" t="b">
        <v>0</v>
      </c>
      <c r="AL359" s="102" t="b">
        <v>0</v>
      </c>
      <c r="AM359" s="102" t="b">
        <v>0</v>
      </c>
      <c r="AN359" s="102" t="b">
        <v>1</v>
      </c>
      <c r="AO359" s="102" t="b">
        <v>0</v>
      </c>
      <c r="AP359" s="102" t="s">
        <v>13790</v>
      </c>
      <c r="AQ359" s="102" t="b">
        <v>0</v>
      </c>
      <c r="AR359" s="102" t="b">
        <v>0</v>
      </c>
      <c r="AS359" s="102" t="b">
        <v>0</v>
      </c>
      <c r="AT359" s="101" t="s">
        <v>13791</v>
      </c>
      <c r="AU359" s="102" t="b">
        <v>0</v>
      </c>
      <c r="AV359" s="102" t="b">
        <v>0</v>
      </c>
      <c r="AW359" s="102" t="b">
        <v>1</v>
      </c>
      <c r="AX359" s="102" t="b">
        <v>1</v>
      </c>
      <c r="AY359" s="102" t="s">
        <v>12806</v>
      </c>
      <c r="AZ359" s="101" t="s">
        <v>13792</v>
      </c>
    </row>
    <row r="360" spans="1:52" x14ac:dyDescent="0.3">
      <c r="A360" s="98" t="s">
        <v>532</v>
      </c>
      <c r="B360" s="94"/>
      <c r="C360" s="94"/>
      <c r="D360" s="93"/>
      <c r="E360" s="77"/>
      <c r="F360" s="94"/>
      <c r="G360" s="94"/>
      <c r="H360" s="95"/>
      <c r="I360" s="96"/>
      <c r="J360" s="96"/>
      <c r="K360" s="95"/>
      <c r="L360" s="86"/>
      <c r="M360" s="91"/>
      <c r="N360" s="91"/>
      <c r="O360" s="97"/>
      <c r="P360" s="90"/>
      <c r="Q360" s="90"/>
      <c r="R360" s="99"/>
      <c r="S360" s="99"/>
      <c r="T360" s="99"/>
      <c r="U360" s="99"/>
      <c r="V360" s="89"/>
      <c r="W360" s="89"/>
      <c r="X360" s="89"/>
      <c r="Y360" s="89"/>
      <c r="Z360" s="48"/>
      <c r="AA360" s="80"/>
      <c r="AB360" s="80"/>
      <c r="AC360" s="92"/>
      <c r="AD360" s="102" t="s">
        <v>4026</v>
      </c>
      <c r="AE360" s="102">
        <v>45032.45175925926</v>
      </c>
      <c r="AF360" s="102">
        <v>0</v>
      </c>
      <c r="AG360" s="102">
        <v>4</v>
      </c>
      <c r="AH360" s="102">
        <v>70</v>
      </c>
      <c r="AI360" s="102">
        <v>0</v>
      </c>
      <c r="AJ360" s="102" t="b">
        <v>0</v>
      </c>
      <c r="AK360" s="102" t="b">
        <v>0</v>
      </c>
      <c r="AL360" s="102" t="b">
        <v>0</v>
      </c>
      <c r="AM360" s="102" t="b">
        <v>0</v>
      </c>
      <c r="AN360" s="102" t="b">
        <v>1</v>
      </c>
      <c r="AO360" s="102" t="b">
        <v>0</v>
      </c>
      <c r="AP360" s="102" t="s">
        <v>13793</v>
      </c>
      <c r="AQ360" s="102" t="b">
        <v>0</v>
      </c>
      <c r="AR360" s="102" t="b">
        <v>0</v>
      </c>
      <c r="AS360" s="102" t="b">
        <v>0</v>
      </c>
      <c r="AT360" s="101" t="s">
        <v>13794</v>
      </c>
      <c r="AU360" s="102" t="b">
        <v>0</v>
      </c>
      <c r="AV360" s="102" t="b">
        <v>0</v>
      </c>
      <c r="AW360" s="102" t="b">
        <v>1</v>
      </c>
      <c r="AX360" s="102" t="b">
        <v>1</v>
      </c>
      <c r="AY360" s="102" t="s">
        <v>12806</v>
      </c>
      <c r="AZ360" s="101" t="s">
        <v>13795</v>
      </c>
    </row>
    <row r="361" spans="1:52" x14ac:dyDescent="0.3">
      <c r="A361" s="98" t="s">
        <v>533</v>
      </c>
      <c r="B361" s="94"/>
      <c r="C361" s="94"/>
      <c r="D361" s="93"/>
      <c r="E361" s="77"/>
      <c r="F361" s="94"/>
      <c r="G361" s="94"/>
      <c r="H361" s="95"/>
      <c r="I361" s="96"/>
      <c r="J361" s="96"/>
      <c r="K361" s="95"/>
      <c r="L361" s="86"/>
      <c r="M361" s="91"/>
      <c r="N361" s="91"/>
      <c r="O361" s="97"/>
      <c r="P361" s="90"/>
      <c r="Q361" s="90"/>
      <c r="R361" s="99"/>
      <c r="S361" s="99"/>
      <c r="T361" s="99"/>
      <c r="U361" s="99"/>
      <c r="V361" s="89"/>
      <c r="W361" s="89"/>
      <c r="X361" s="89"/>
      <c r="Y361" s="89"/>
      <c r="Z361" s="48"/>
      <c r="AA361" s="80"/>
      <c r="AB361" s="80"/>
      <c r="AC361" s="92"/>
      <c r="AD361" s="102" t="s">
        <v>533</v>
      </c>
      <c r="AE361" s="102">
        <v>43022.0781712963</v>
      </c>
      <c r="AF361" s="102">
        <v>0</v>
      </c>
      <c r="AG361" s="102">
        <v>2309</v>
      </c>
      <c r="AH361" s="102">
        <v>1060</v>
      </c>
      <c r="AI361" s="102">
        <v>0</v>
      </c>
      <c r="AJ361" s="102" t="b">
        <v>0</v>
      </c>
      <c r="AK361" s="102" t="b">
        <v>0</v>
      </c>
      <c r="AL361" s="102" t="b">
        <v>0</v>
      </c>
      <c r="AM361" s="102" t="b">
        <v>0</v>
      </c>
      <c r="AN361" s="102" t="b">
        <v>1</v>
      </c>
      <c r="AO361" s="102" t="b">
        <v>0</v>
      </c>
      <c r="AP361" s="102" t="s">
        <v>13796</v>
      </c>
      <c r="AQ361" s="102" t="b">
        <v>0</v>
      </c>
      <c r="AR361" s="102" t="b">
        <v>0</v>
      </c>
      <c r="AS361" s="102" t="b">
        <v>0</v>
      </c>
      <c r="AT361" s="101" t="s">
        <v>13797</v>
      </c>
      <c r="AU361" s="102" t="b">
        <v>0</v>
      </c>
      <c r="AV361" s="102" t="b">
        <v>0</v>
      </c>
      <c r="AW361" s="102" t="b">
        <v>1</v>
      </c>
      <c r="AX361" s="102" t="b">
        <v>1</v>
      </c>
      <c r="AY361" s="102" t="s">
        <v>12806</v>
      </c>
      <c r="AZ361" s="101" t="s">
        <v>13798</v>
      </c>
    </row>
    <row r="362" spans="1:52" x14ac:dyDescent="0.3">
      <c r="A362" s="98" t="s">
        <v>534</v>
      </c>
      <c r="B362" s="94"/>
      <c r="C362" s="94"/>
      <c r="D362" s="93"/>
      <c r="E362" s="77"/>
      <c r="F362" s="94"/>
      <c r="G362" s="94"/>
      <c r="H362" s="95"/>
      <c r="I362" s="96"/>
      <c r="J362" s="96"/>
      <c r="K362" s="95"/>
      <c r="L362" s="86"/>
      <c r="M362" s="91"/>
      <c r="N362" s="91"/>
      <c r="O362" s="97"/>
      <c r="P362" s="90"/>
      <c r="Q362" s="90"/>
      <c r="R362" s="99"/>
      <c r="S362" s="99"/>
      <c r="T362" s="99"/>
      <c r="U362" s="99"/>
      <c r="V362" s="89"/>
      <c r="W362" s="89"/>
      <c r="X362" s="89"/>
      <c r="Y362" s="89"/>
      <c r="Z362" s="48"/>
      <c r="AA362" s="80"/>
      <c r="AB362" s="80"/>
      <c r="AC362" s="92"/>
      <c r="AD362" s="102" t="s">
        <v>4033</v>
      </c>
      <c r="AE362" s="102">
        <v>44921.555023148147</v>
      </c>
      <c r="AF362" s="102">
        <v>0</v>
      </c>
      <c r="AG362" s="102">
        <v>1</v>
      </c>
      <c r="AH362" s="102">
        <v>220</v>
      </c>
      <c r="AI362" s="102">
        <v>0</v>
      </c>
      <c r="AJ362" s="102" t="b">
        <v>0</v>
      </c>
      <c r="AK362" s="102" t="b">
        <v>0</v>
      </c>
      <c r="AL362" s="102" t="b">
        <v>0</v>
      </c>
      <c r="AM362" s="102" t="b">
        <v>0</v>
      </c>
      <c r="AN362" s="102" t="b">
        <v>1</v>
      </c>
      <c r="AO362" s="102" t="b">
        <v>0</v>
      </c>
      <c r="AP362" s="102" t="s">
        <v>13799</v>
      </c>
      <c r="AQ362" s="102" t="b">
        <v>0</v>
      </c>
      <c r="AR362" s="102" t="b">
        <v>0</v>
      </c>
      <c r="AS362" s="102" t="b">
        <v>0</v>
      </c>
      <c r="AT362" s="101" t="s">
        <v>13800</v>
      </c>
      <c r="AU362" s="102" t="b">
        <v>0</v>
      </c>
      <c r="AV362" s="102" t="b">
        <v>0</v>
      </c>
      <c r="AW362" s="102" t="b">
        <v>1</v>
      </c>
      <c r="AX362" s="102" t="b">
        <v>1</v>
      </c>
      <c r="AY362" s="102" t="s">
        <v>12806</v>
      </c>
      <c r="AZ362" s="101" t="s">
        <v>13801</v>
      </c>
    </row>
    <row r="363" spans="1:52" x14ac:dyDescent="0.3">
      <c r="A363" s="98" t="s">
        <v>535</v>
      </c>
      <c r="B363" s="94"/>
      <c r="C363" s="94"/>
      <c r="D363" s="93"/>
      <c r="E363" s="77"/>
      <c r="F363" s="94"/>
      <c r="G363" s="94"/>
      <c r="H363" s="95"/>
      <c r="I363" s="96"/>
      <c r="J363" s="96"/>
      <c r="K363" s="95"/>
      <c r="L363" s="86"/>
      <c r="M363" s="91"/>
      <c r="N363" s="91"/>
      <c r="O363" s="97"/>
      <c r="P363" s="90"/>
      <c r="Q363" s="90"/>
      <c r="R363" s="99"/>
      <c r="S363" s="99"/>
      <c r="T363" s="99"/>
      <c r="U363" s="99"/>
      <c r="V363" s="89"/>
      <c r="W363" s="89"/>
      <c r="X363" s="89"/>
      <c r="Y363" s="89"/>
      <c r="Z363" s="48"/>
      <c r="AA363" s="80"/>
      <c r="AB363" s="80"/>
      <c r="AC363" s="92"/>
      <c r="AD363" s="102" t="s">
        <v>4038</v>
      </c>
      <c r="AE363" s="102">
        <v>44326.569409722222</v>
      </c>
      <c r="AF363" s="102">
        <v>0</v>
      </c>
      <c r="AG363" s="102">
        <v>136</v>
      </c>
      <c r="AH363" s="102">
        <v>3800</v>
      </c>
      <c r="AI363" s="102">
        <v>0</v>
      </c>
      <c r="AJ363" s="102" t="b">
        <v>0</v>
      </c>
      <c r="AK363" s="102" t="b">
        <v>0</v>
      </c>
      <c r="AL363" s="102" t="b">
        <v>0</v>
      </c>
      <c r="AM363" s="102" t="b">
        <v>0</v>
      </c>
      <c r="AN363" s="102" t="b">
        <v>1</v>
      </c>
      <c r="AO363" s="102" t="b">
        <v>0</v>
      </c>
      <c r="AP363" s="102" t="s">
        <v>13802</v>
      </c>
      <c r="AQ363" s="102" t="b">
        <v>0</v>
      </c>
      <c r="AR363" s="102" t="b">
        <v>0</v>
      </c>
      <c r="AS363" s="102" t="b">
        <v>0</v>
      </c>
      <c r="AT363" s="101" t="s">
        <v>13803</v>
      </c>
      <c r="AU363" s="102" t="b">
        <v>0</v>
      </c>
      <c r="AV363" s="102" t="b">
        <v>0</v>
      </c>
      <c r="AW363" s="102" t="b">
        <v>1</v>
      </c>
      <c r="AX363" s="102" t="b">
        <v>1</v>
      </c>
      <c r="AY363" s="102" t="s">
        <v>12806</v>
      </c>
      <c r="AZ363" s="101" t="s">
        <v>13804</v>
      </c>
    </row>
    <row r="364" spans="1:52" x14ac:dyDescent="0.3">
      <c r="A364" s="98" t="s">
        <v>536</v>
      </c>
      <c r="B364" s="94"/>
      <c r="C364" s="94"/>
      <c r="D364" s="93"/>
      <c r="E364" s="77"/>
      <c r="F364" s="94"/>
      <c r="G364" s="94"/>
      <c r="H364" s="95"/>
      <c r="I364" s="96"/>
      <c r="J364" s="96"/>
      <c r="K364" s="95"/>
      <c r="L364" s="86"/>
      <c r="M364" s="91"/>
      <c r="N364" s="91"/>
      <c r="O364" s="97"/>
      <c r="P364" s="90"/>
      <c r="Q364" s="90"/>
      <c r="R364" s="99"/>
      <c r="S364" s="99"/>
      <c r="T364" s="99"/>
      <c r="U364" s="99"/>
      <c r="V364" s="89"/>
      <c r="W364" s="89"/>
      <c r="X364" s="89"/>
      <c r="Y364" s="89"/>
      <c r="Z364" s="48"/>
      <c r="AA364" s="80"/>
      <c r="AB364" s="80"/>
      <c r="AC364" s="92"/>
      <c r="AD364" s="102" t="s">
        <v>4043</v>
      </c>
      <c r="AE364" s="102">
        <v>43876.487812500003</v>
      </c>
      <c r="AF364" s="102">
        <v>0</v>
      </c>
      <c r="AG364" s="102">
        <v>13094</v>
      </c>
      <c r="AH364" s="102">
        <v>2424</v>
      </c>
      <c r="AI364" s="102">
        <v>0</v>
      </c>
      <c r="AJ364" s="102" t="b">
        <v>0</v>
      </c>
      <c r="AK364" s="102" t="b">
        <v>0</v>
      </c>
      <c r="AL364" s="102" t="b">
        <v>0</v>
      </c>
      <c r="AM364" s="102" t="b">
        <v>0</v>
      </c>
      <c r="AN364" s="102" t="b">
        <v>1</v>
      </c>
      <c r="AO364" s="102" t="b">
        <v>0</v>
      </c>
      <c r="AP364" s="102" t="s">
        <v>13805</v>
      </c>
      <c r="AQ364" s="102" t="b">
        <v>0</v>
      </c>
      <c r="AR364" s="102" t="b">
        <v>0</v>
      </c>
      <c r="AS364" s="102" t="b">
        <v>0</v>
      </c>
      <c r="AT364" s="101" t="s">
        <v>13806</v>
      </c>
      <c r="AU364" s="102" t="b">
        <v>0</v>
      </c>
      <c r="AV364" s="102" t="b">
        <v>0</v>
      </c>
      <c r="AW364" s="102" t="b">
        <v>1</v>
      </c>
      <c r="AX364" s="102" t="b">
        <v>1</v>
      </c>
      <c r="AY364" s="102" t="s">
        <v>12806</v>
      </c>
      <c r="AZ364" s="101" t="s">
        <v>13807</v>
      </c>
    </row>
    <row r="365" spans="1:52" x14ac:dyDescent="0.3">
      <c r="A365" s="98" t="s">
        <v>537</v>
      </c>
      <c r="B365" s="94"/>
      <c r="C365" s="94"/>
      <c r="D365" s="93"/>
      <c r="E365" s="77"/>
      <c r="F365" s="94"/>
      <c r="G365" s="94"/>
      <c r="H365" s="95"/>
      <c r="I365" s="96"/>
      <c r="J365" s="96"/>
      <c r="K365" s="95"/>
      <c r="L365" s="86"/>
      <c r="M365" s="91"/>
      <c r="N365" s="91"/>
      <c r="O365" s="97"/>
      <c r="P365" s="90"/>
      <c r="Q365" s="90"/>
      <c r="R365" s="99"/>
      <c r="S365" s="99"/>
      <c r="T365" s="99"/>
      <c r="U365" s="99"/>
      <c r="V365" s="89"/>
      <c r="W365" s="89"/>
      <c r="X365" s="89"/>
      <c r="Y365" s="89"/>
      <c r="Z365" s="48"/>
      <c r="AA365" s="80"/>
      <c r="AB365" s="80"/>
      <c r="AC365" s="92"/>
      <c r="AD365" s="102" t="s">
        <v>4049</v>
      </c>
      <c r="AE365" s="102">
        <v>44452.647604166668</v>
      </c>
      <c r="AF365" s="102">
        <v>0</v>
      </c>
      <c r="AG365" s="102">
        <v>121</v>
      </c>
      <c r="AH365" s="102">
        <v>1496</v>
      </c>
      <c r="AI365" s="102">
        <v>0</v>
      </c>
      <c r="AJ365" s="102" t="b">
        <v>0</v>
      </c>
      <c r="AK365" s="102" t="b">
        <v>0</v>
      </c>
      <c r="AL365" s="102" t="b">
        <v>0</v>
      </c>
      <c r="AM365" s="102" t="b">
        <v>0</v>
      </c>
      <c r="AN365" s="102" t="b">
        <v>1</v>
      </c>
      <c r="AO365" s="102" t="b">
        <v>0</v>
      </c>
      <c r="AP365" s="102" t="s">
        <v>13808</v>
      </c>
      <c r="AQ365" s="102" t="b">
        <v>0</v>
      </c>
      <c r="AR365" s="102" t="b">
        <v>0</v>
      </c>
      <c r="AS365" s="102" t="b">
        <v>0</v>
      </c>
      <c r="AT365" s="101" t="s">
        <v>13809</v>
      </c>
      <c r="AU365" s="102" t="b">
        <v>0</v>
      </c>
      <c r="AV365" s="102" t="b">
        <v>0</v>
      </c>
      <c r="AW365" s="102" t="b">
        <v>1</v>
      </c>
      <c r="AX365" s="102" t="b">
        <v>1</v>
      </c>
      <c r="AY365" s="102" t="s">
        <v>12806</v>
      </c>
      <c r="AZ365" s="101" t="s">
        <v>13810</v>
      </c>
    </row>
    <row r="366" spans="1:52" x14ac:dyDescent="0.3">
      <c r="A366" s="98" t="s">
        <v>538</v>
      </c>
      <c r="B366" s="94"/>
      <c r="C366" s="94"/>
      <c r="D366" s="93"/>
      <c r="E366" s="77"/>
      <c r="F366" s="94"/>
      <c r="G366" s="94"/>
      <c r="H366" s="95"/>
      <c r="I366" s="96"/>
      <c r="J366" s="96"/>
      <c r="K366" s="95"/>
      <c r="L366" s="86"/>
      <c r="M366" s="91"/>
      <c r="N366" s="91"/>
      <c r="O366" s="97"/>
      <c r="P366" s="90"/>
      <c r="Q366" s="90"/>
      <c r="R366" s="99"/>
      <c r="S366" s="99"/>
      <c r="T366" s="99"/>
      <c r="U366" s="99"/>
      <c r="V366" s="89"/>
      <c r="W366" s="89"/>
      <c r="X366" s="89"/>
      <c r="Y366" s="89"/>
      <c r="Z366" s="48"/>
      <c r="AA366" s="80"/>
      <c r="AB366" s="80"/>
      <c r="AC366" s="92"/>
      <c r="AD366" s="102" t="s">
        <v>4053</v>
      </c>
      <c r="AE366" s="102">
        <v>44205.826967592591</v>
      </c>
      <c r="AF366" s="102">
        <v>0</v>
      </c>
      <c r="AG366" s="102">
        <v>1</v>
      </c>
      <c r="AH366" s="102">
        <v>-1</v>
      </c>
      <c r="AI366" s="102">
        <v>0</v>
      </c>
      <c r="AJ366" s="102" t="b">
        <v>0</v>
      </c>
      <c r="AK366" s="102" t="b">
        <v>0</v>
      </c>
      <c r="AL366" s="102" t="b">
        <v>0</v>
      </c>
      <c r="AM366" s="102" t="b">
        <v>0</v>
      </c>
      <c r="AN366" s="102" t="b">
        <v>1</v>
      </c>
      <c r="AO366" s="102" t="b">
        <v>0</v>
      </c>
      <c r="AP366" s="102" t="s">
        <v>13811</v>
      </c>
      <c r="AQ366" s="102" t="b">
        <v>0</v>
      </c>
      <c r="AR366" s="102" t="b">
        <v>0</v>
      </c>
      <c r="AS366" s="102" t="b">
        <v>0</v>
      </c>
      <c r="AT366" s="101" t="s">
        <v>13812</v>
      </c>
      <c r="AU366" s="102" t="b">
        <v>0</v>
      </c>
      <c r="AV366" s="102" t="b">
        <v>0</v>
      </c>
      <c r="AW366" s="102" t="b">
        <v>1</v>
      </c>
      <c r="AX366" s="102" t="b">
        <v>1</v>
      </c>
      <c r="AY366" s="102" t="s">
        <v>12806</v>
      </c>
      <c r="AZ366" s="101" t="s">
        <v>13813</v>
      </c>
    </row>
    <row r="367" spans="1:52" x14ac:dyDescent="0.3">
      <c r="A367" s="98" t="s">
        <v>539</v>
      </c>
      <c r="B367" s="94"/>
      <c r="C367" s="94"/>
      <c r="D367" s="93"/>
      <c r="E367" s="77"/>
      <c r="F367" s="94"/>
      <c r="G367" s="94"/>
      <c r="H367" s="95"/>
      <c r="I367" s="96"/>
      <c r="J367" s="96"/>
      <c r="K367" s="95"/>
      <c r="L367" s="86"/>
      <c r="M367" s="91"/>
      <c r="N367" s="91"/>
      <c r="O367" s="97"/>
      <c r="P367" s="90"/>
      <c r="Q367" s="90"/>
      <c r="R367" s="99"/>
      <c r="S367" s="99"/>
      <c r="T367" s="99"/>
      <c r="U367" s="99"/>
      <c r="V367" s="89"/>
      <c r="W367" s="89"/>
      <c r="X367" s="89"/>
      <c r="Y367" s="89"/>
      <c r="Z367" s="48"/>
      <c r="AA367" s="80"/>
      <c r="AB367" s="80"/>
      <c r="AC367" s="92"/>
      <c r="AD367" s="102" t="s">
        <v>539</v>
      </c>
      <c r="AE367" s="102">
        <v>44986.76284722222</v>
      </c>
      <c r="AF367" s="102">
        <v>0</v>
      </c>
      <c r="AG367" s="102">
        <v>1</v>
      </c>
      <c r="AH367" s="102">
        <v>159</v>
      </c>
      <c r="AI367" s="102">
        <v>0</v>
      </c>
      <c r="AJ367" s="102" t="b">
        <v>0</v>
      </c>
      <c r="AK367" s="102" t="b">
        <v>0</v>
      </c>
      <c r="AL367" s="102" t="b">
        <v>0</v>
      </c>
      <c r="AM367" s="102" t="b">
        <v>0</v>
      </c>
      <c r="AN367" s="102" t="b">
        <v>1</v>
      </c>
      <c r="AO367" s="102" t="b">
        <v>0</v>
      </c>
      <c r="AP367" s="102" t="s">
        <v>13814</v>
      </c>
      <c r="AQ367" s="102" t="b">
        <v>0</v>
      </c>
      <c r="AR367" s="102" t="b">
        <v>0</v>
      </c>
      <c r="AS367" s="102" t="b">
        <v>0</v>
      </c>
      <c r="AT367" s="101" t="s">
        <v>13815</v>
      </c>
      <c r="AU367" s="102" t="b">
        <v>0</v>
      </c>
      <c r="AV367" s="102" t="b">
        <v>0</v>
      </c>
      <c r="AW367" s="102" t="b">
        <v>1</v>
      </c>
      <c r="AX367" s="102" t="b">
        <v>0</v>
      </c>
      <c r="AY367" s="102" t="s">
        <v>12806</v>
      </c>
      <c r="AZ367" s="101" t="s">
        <v>13816</v>
      </c>
    </row>
    <row r="368" spans="1:52" x14ac:dyDescent="0.3">
      <c r="A368" s="98" t="s">
        <v>540</v>
      </c>
      <c r="B368" s="94"/>
      <c r="C368" s="94"/>
      <c r="D368" s="93"/>
      <c r="E368" s="77"/>
      <c r="F368" s="94"/>
      <c r="G368" s="94"/>
      <c r="H368" s="95"/>
      <c r="I368" s="96"/>
      <c r="J368" s="96"/>
      <c r="K368" s="95"/>
      <c r="L368" s="86"/>
      <c r="M368" s="91"/>
      <c r="N368" s="91"/>
      <c r="O368" s="97"/>
      <c r="P368" s="90"/>
      <c r="Q368" s="90"/>
      <c r="R368" s="99"/>
      <c r="S368" s="99"/>
      <c r="T368" s="99"/>
      <c r="U368" s="99"/>
      <c r="V368" s="89"/>
      <c r="W368" s="89"/>
      <c r="X368" s="89"/>
      <c r="Y368" s="89"/>
      <c r="Z368" s="48"/>
      <c r="AA368" s="80"/>
      <c r="AB368" s="80"/>
      <c r="AC368" s="92"/>
      <c r="AD368" s="102" t="s">
        <v>540</v>
      </c>
      <c r="AE368" s="102">
        <v>43609.440185185187</v>
      </c>
      <c r="AF368" s="102">
        <v>0</v>
      </c>
      <c r="AG368" s="102">
        <v>21061</v>
      </c>
      <c r="AH368" s="102">
        <v>17667</v>
      </c>
      <c r="AI368" s="102">
        <v>0</v>
      </c>
      <c r="AJ368" s="102" t="b">
        <v>0</v>
      </c>
      <c r="AK368" s="102" t="b">
        <v>0</v>
      </c>
      <c r="AL368" s="102" t="b">
        <v>0</v>
      </c>
      <c r="AM368" s="102" t="b">
        <v>0</v>
      </c>
      <c r="AN368" s="102" t="b">
        <v>1</v>
      </c>
      <c r="AO368" s="102" t="b">
        <v>0</v>
      </c>
      <c r="AP368" s="102" t="s">
        <v>13817</v>
      </c>
      <c r="AQ368" s="102" t="b">
        <v>0</v>
      </c>
      <c r="AR368" s="102" t="b">
        <v>0</v>
      </c>
      <c r="AS368" s="102" t="b">
        <v>1</v>
      </c>
      <c r="AT368" s="101" t="s">
        <v>13818</v>
      </c>
      <c r="AU368" s="102" t="b">
        <v>0</v>
      </c>
      <c r="AV368" s="102" t="b">
        <v>0</v>
      </c>
      <c r="AW368" s="102" t="b">
        <v>1</v>
      </c>
      <c r="AX368" s="102" t="b">
        <v>1</v>
      </c>
      <c r="AY368" s="102" t="s">
        <v>12806</v>
      </c>
      <c r="AZ368" s="101" t="s">
        <v>13819</v>
      </c>
    </row>
    <row r="369" spans="1:52" x14ac:dyDescent="0.3">
      <c r="A369" s="98" t="s">
        <v>541</v>
      </c>
      <c r="B369" s="94"/>
      <c r="C369" s="94"/>
      <c r="D369" s="93"/>
      <c r="E369" s="77"/>
      <c r="F369" s="94"/>
      <c r="G369" s="94"/>
      <c r="H369" s="95"/>
      <c r="I369" s="96"/>
      <c r="J369" s="96"/>
      <c r="K369" s="95"/>
      <c r="L369" s="86"/>
      <c r="M369" s="91"/>
      <c r="N369" s="91"/>
      <c r="O369" s="97"/>
      <c r="P369" s="90"/>
      <c r="Q369" s="90"/>
      <c r="R369" s="99"/>
      <c r="S369" s="99"/>
      <c r="T369" s="99"/>
      <c r="U369" s="99"/>
      <c r="V369" s="89"/>
      <c r="W369" s="89"/>
      <c r="X369" s="89"/>
      <c r="Y369" s="89"/>
      <c r="Z369" s="48"/>
      <c r="AA369" s="80"/>
      <c r="AB369" s="80"/>
      <c r="AC369" s="92"/>
      <c r="AD369" s="102" t="s">
        <v>541</v>
      </c>
      <c r="AE369" s="102">
        <v>43583.688055555554</v>
      </c>
      <c r="AF369" s="102">
        <v>0</v>
      </c>
      <c r="AG369" s="102">
        <v>2</v>
      </c>
      <c r="AH369" s="102">
        <v>2248</v>
      </c>
      <c r="AI369" s="102">
        <v>0</v>
      </c>
      <c r="AJ369" s="102" t="b">
        <v>0</v>
      </c>
      <c r="AK369" s="102" t="b">
        <v>0</v>
      </c>
      <c r="AL369" s="102" t="b">
        <v>0</v>
      </c>
      <c r="AM369" s="102" t="b">
        <v>0</v>
      </c>
      <c r="AN369" s="102" t="b">
        <v>1</v>
      </c>
      <c r="AO369" s="102" t="b">
        <v>0</v>
      </c>
      <c r="AP369" s="102" t="s">
        <v>13820</v>
      </c>
      <c r="AQ369" s="102" t="b">
        <v>0</v>
      </c>
      <c r="AR369" s="102" t="b">
        <v>0</v>
      </c>
      <c r="AS369" s="102" t="b">
        <v>0</v>
      </c>
      <c r="AT369" s="101" t="s">
        <v>13821</v>
      </c>
      <c r="AU369" s="102" t="b">
        <v>0</v>
      </c>
      <c r="AV369" s="102" t="b">
        <v>0</v>
      </c>
      <c r="AW369" s="102" t="b">
        <v>1</v>
      </c>
      <c r="AX369" s="102" t="b">
        <v>1</v>
      </c>
      <c r="AY369" s="102" t="s">
        <v>12806</v>
      </c>
      <c r="AZ369" s="101" t="s">
        <v>13822</v>
      </c>
    </row>
    <row r="370" spans="1:52" x14ac:dyDescent="0.3">
      <c r="A370" s="98" t="s">
        <v>542</v>
      </c>
      <c r="B370" s="94"/>
      <c r="C370" s="94"/>
      <c r="D370" s="93"/>
      <c r="E370" s="77"/>
      <c r="F370" s="94"/>
      <c r="G370" s="94"/>
      <c r="H370" s="95"/>
      <c r="I370" s="96"/>
      <c r="J370" s="96"/>
      <c r="K370" s="95"/>
      <c r="L370" s="86"/>
      <c r="M370" s="91"/>
      <c r="N370" s="91"/>
      <c r="O370" s="97"/>
      <c r="P370" s="90"/>
      <c r="Q370" s="90"/>
      <c r="R370" s="99"/>
      <c r="S370" s="99"/>
      <c r="T370" s="99"/>
      <c r="U370" s="99"/>
      <c r="V370" s="89"/>
      <c r="W370" s="89"/>
      <c r="X370" s="89"/>
      <c r="Y370" s="89"/>
      <c r="Z370" s="48"/>
      <c r="AA370" s="80"/>
      <c r="AB370" s="80"/>
      <c r="AC370" s="92"/>
      <c r="AD370" s="102" t="s">
        <v>542</v>
      </c>
      <c r="AE370" s="102">
        <v>44518.700115740743</v>
      </c>
      <c r="AF370" s="102">
        <v>0</v>
      </c>
      <c r="AG370" s="102">
        <v>1251</v>
      </c>
      <c r="AH370" s="102">
        <v>1265</v>
      </c>
      <c r="AI370" s="102">
        <v>0</v>
      </c>
      <c r="AJ370" s="102" t="b">
        <v>0</v>
      </c>
      <c r="AK370" s="102" t="b">
        <v>0</v>
      </c>
      <c r="AL370" s="102" t="b">
        <v>0</v>
      </c>
      <c r="AM370" s="102" t="b">
        <v>0</v>
      </c>
      <c r="AN370" s="102" t="b">
        <v>1</v>
      </c>
      <c r="AO370" s="102" t="b">
        <v>0</v>
      </c>
      <c r="AP370" s="102" t="s">
        <v>13823</v>
      </c>
      <c r="AQ370" s="102" t="b">
        <v>0</v>
      </c>
      <c r="AR370" s="102" t="b">
        <v>0</v>
      </c>
      <c r="AS370" s="102" t="b">
        <v>1</v>
      </c>
      <c r="AT370" s="101" t="s">
        <v>13824</v>
      </c>
      <c r="AU370" s="102" t="b">
        <v>0</v>
      </c>
      <c r="AV370" s="102" t="b">
        <v>0</v>
      </c>
      <c r="AW370" s="102" t="b">
        <v>1</v>
      </c>
      <c r="AX370" s="102" t="b">
        <v>1</v>
      </c>
      <c r="AY370" s="102" t="s">
        <v>12806</v>
      </c>
      <c r="AZ370" s="101" t="s">
        <v>13825</v>
      </c>
    </row>
    <row r="371" spans="1:52" x14ac:dyDescent="0.3">
      <c r="A371" s="98" t="s">
        <v>543</v>
      </c>
      <c r="B371" s="94"/>
      <c r="C371" s="94"/>
      <c r="D371" s="93"/>
      <c r="E371" s="77"/>
      <c r="F371" s="94"/>
      <c r="G371" s="94"/>
      <c r="H371" s="95"/>
      <c r="I371" s="96"/>
      <c r="J371" s="96"/>
      <c r="K371" s="95"/>
      <c r="L371" s="86"/>
      <c r="M371" s="91"/>
      <c r="N371" s="91"/>
      <c r="O371" s="97"/>
      <c r="P371" s="90"/>
      <c r="Q371" s="90"/>
      <c r="R371" s="99"/>
      <c r="S371" s="99"/>
      <c r="T371" s="99"/>
      <c r="U371" s="99"/>
      <c r="V371" s="89"/>
      <c r="W371" s="89"/>
      <c r="X371" s="89"/>
      <c r="Y371" s="89"/>
      <c r="Z371" s="48"/>
      <c r="AA371" s="80"/>
      <c r="AB371" s="80"/>
      <c r="AC371" s="92"/>
      <c r="AD371" s="102" t="s">
        <v>4090</v>
      </c>
      <c r="AE371" s="102">
        <v>44156.745162037034</v>
      </c>
      <c r="AF371" s="102">
        <v>0</v>
      </c>
      <c r="AG371" s="102">
        <v>3475</v>
      </c>
      <c r="AH371" s="102">
        <v>3338</v>
      </c>
      <c r="AI371" s="102">
        <v>0</v>
      </c>
      <c r="AJ371" s="102" t="b">
        <v>0</v>
      </c>
      <c r="AK371" s="102" t="b">
        <v>0</v>
      </c>
      <c r="AL371" s="102" t="b">
        <v>0</v>
      </c>
      <c r="AM371" s="102" t="b">
        <v>0</v>
      </c>
      <c r="AN371" s="102" t="b">
        <v>1</v>
      </c>
      <c r="AO371" s="102" t="b">
        <v>0</v>
      </c>
      <c r="AP371" s="102" t="s">
        <v>13826</v>
      </c>
      <c r="AQ371" s="102" t="b">
        <v>0</v>
      </c>
      <c r="AR371" s="102" t="b">
        <v>0</v>
      </c>
      <c r="AS371" s="102" t="b">
        <v>0</v>
      </c>
      <c r="AT371" s="101" t="s">
        <v>13827</v>
      </c>
      <c r="AU371" s="102" t="b">
        <v>0</v>
      </c>
      <c r="AV371" s="102" t="b">
        <v>0</v>
      </c>
      <c r="AW371" s="102" t="b">
        <v>1</v>
      </c>
      <c r="AX371" s="102" t="b">
        <v>1</v>
      </c>
      <c r="AY371" s="102" t="s">
        <v>12806</v>
      </c>
      <c r="AZ371" s="101" t="s">
        <v>13828</v>
      </c>
    </row>
    <row r="372" spans="1:52" x14ac:dyDescent="0.3">
      <c r="A372" s="98" t="s">
        <v>544</v>
      </c>
      <c r="B372" s="94"/>
      <c r="C372" s="94"/>
      <c r="D372" s="93"/>
      <c r="E372" s="77"/>
      <c r="F372" s="94"/>
      <c r="G372" s="94"/>
      <c r="H372" s="95"/>
      <c r="I372" s="96"/>
      <c r="J372" s="96"/>
      <c r="K372" s="95"/>
      <c r="L372" s="86"/>
      <c r="M372" s="91"/>
      <c r="N372" s="91"/>
      <c r="O372" s="97"/>
      <c r="P372" s="90"/>
      <c r="Q372" s="90"/>
      <c r="R372" s="99"/>
      <c r="S372" s="99"/>
      <c r="T372" s="99"/>
      <c r="U372" s="99"/>
      <c r="V372" s="89"/>
      <c r="W372" s="89"/>
      <c r="X372" s="89"/>
      <c r="Y372" s="89"/>
      <c r="Z372" s="48"/>
      <c r="AA372" s="80"/>
      <c r="AB372" s="80"/>
      <c r="AC372" s="92"/>
      <c r="AD372" s="102" t="s">
        <v>544</v>
      </c>
      <c r="AE372" s="102">
        <v>43449.663321759261</v>
      </c>
      <c r="AF372" s="102">
        <v>0</v>
      </c>
      <c r="AG372" s="102">
        <v>12801</v>
      </c>
      <c r="AH372" s="102">
        <v>4363</v>
      </c>
      <c r="AI372" s="102">
        <v>0</v>
      </c>
      <c r="AJ372" s="102" t="b">
        <v>0</v>
      </c>
      <c r="AK372" s="102" t="b">
        <v>0</v>
      </c>
      <c r="AL372" s="102" t="b">
        <v>0</v>
      </c>
      <c r="AM372" s="102" t="b">
        <v>0</v>
      </c>
      <c r="AN372" s="102" t="b">
        <v>1</v>
      </c>
      <c r="AO372" s="102" t="b">
        <v>0</v>
      </c>
      <c r="AP372" s="102" t="s">
        <v>13829</v>
      </c>
      <c r="AQ372" s="102" t="b">
        <v>0</v>
      </c>
      <c r="AR372" s="102" t="b">
        <v>0</v>
      </c>
      <c r="AS372" s="102" t="b">
        <v>0</v>
      </c>
      <c r="AT372" s="101" t="s">
        <v>13830</v>
      </c>
      <c r="AU372" s="102" t="b">
        <v>0</v>
      </c>
      <c r="AV372" s="102" t="b">
        <v>0</v>
      </c>
      <c r="AW372" s="102" t="b">
        <v>1</v>
      </c>
      <c r="AX372" s="102" t="b">
        <v>1</v>
      </c>
      <c r="AY372" s="102" t="s">
        <v>12806</v>
      </c>
      <c r="AZ372" s="101" t="s">
        <v>13831</v>
      </c>
    </row>
    <row r="373" spans="1:52" x14ac:dyDescent="0.3">
      <c r="A373" s="98" t="s">
        <v>545</v>
      </c>
      <c r="B373" s="94"/>
      <c r="C373" s="94"/>
      <c r="D373" s="93"/>
      <c r="E373" s="77"/>
      <c r="F373" s="94"/>
      <c r="G373" s="94"/>
      <c r="H373" s="95"/>
      <c r="I373" s="96"/>
      <c r="J373" s="96"/>
      <c r="K373" s="95"/>
      <c r="L373" s="86"/>
      <c r="M373" s="91"/>
      <c r="N373" s="91"/>
      <c r="O373" s="97"/>
      <c r="P373" s="90"/>
      <c r="Q373" s="90"/>
      <c r="R373" s="99"/>
      <c r="S373" s="99"/>
      <c r="T373" s="99"/>
      <c r="U373" s="99"/>
      <c r="V373" s="89"/>
      <c r="W373" s="89"/>
      <c r="X373" s="89"/>
      <c r="Y373" s="89"/>
      <c r="Z373" s="48"/>
      <c r="AA373" s="80"/>
      <c r="AB373" s="80"/>
      <c r="AC373" s="92"/>
      <c r="AD373" s="102" t="s">
        <v>4115</v>
      </c>
      <c r="AE373" s="102">
        <v>44187.013993055552</v>
      </c>
      <c r="AF373" s="102">
        <v>0</v>
      </c>
      <c r="AG373" s="102">
        <v>34</v>
      </c>
      <c r="AH373" s="102">
        <v>18</v>
      </c>
      <c r="AI373" s="102">
        <v>0</v>
      </c>
      <c r="AJ373" s="102" t="b">
        <v>0</v>
      </c>
      <c r="AK373" s="102" t="b">
        <v>0</v>
      </c>
      <c r="AL373" s="102" t="b">
        <v>0</v>
      </c>
      <c r="AM373" s="102" t="b">
        <v>0</v>
      </c>
      <c r="AN373" s="102" t="b">
        <v>1</v>
      </c>
      <c r="AO373" s="102" t="b">
        <v>0</v>
      </c>
      <c r="AP373" s="102" t="s">
        <v>13832</v>
      </c>
      <c r="AQ373" s="102" t="b">
        <v>0</v>
      </c>
      <c r="AR373" s="102" t="b">
        <v>0</v>
      </c>
      <c r="AS373" s="102" t="b">
        <v>0</v>
      </c>
      <c r="AT373" s="101" t="s">
        <v>13833</v>
      </c>
      <c r="AU373" s="102" t="b">
        <v>0</v>
      </c>
      <c r="AV373" s="102" t="b">
        <v>0</v>
      </c>
      <c r="AW373" s="102" t="b">
        <v>1</v>
      </c>
      <c r="AX373" s="102" t="b">
        <v>1</v>
      </c>
      <c r="AY373" s="102" t="s">
        <v>12806</v>
      </c>
      <c r="AZ373" s="101" t="s">
        <v>13834</v>
      </c>
    </row>
    <row r="374" spans="1:52" x14ac:dyDescent="0.3">
      <c r="A374" s="98" t="s">
        <v>546</v>
      </c>
      <c r="B374" s="94"/>
      <c r="C374" s="94"/>
      <c r="D374" s="93"/>
      <c r="E374" s="77"/>
      <c r="F374" s="94"/>
      <c r="G374" s="94"/>
      <c r="H374" s="95"/>
      <c r="I374" s="96"/>
      <c r="J374" s="96"/>
      <c r="K374" s="95"/>
      <c r="L374" s="86"/>
      <c r="M374" s="91"/>
      <c r="N374" s="91"/>
      <c r="O374" s="97"/>
      <c r="P374" s="90"/>
      <c r="Q374" s="90"/>
      <c r="R374" s="99"/>
      <c r="S374" s="99"/>
      <c r="T374" s="99"/>
      <c r="U374" s="99"/>
      <c r="V374" s="89"/>
      <c r="W374" s="89"/>
      <c r="X374" s="89"/>
      <c r="Y374" s="89"/>
      <c r="Z374" s="48"/>
      <c r="AA374" s="80"/>
      <c r="AB374" s="80"/>
      <c r="AC374" s="92"/>
      <c r="AD374" s="102" t="s">
        <v>4134</v>
      </c>
      <c r="AE374" s="102">
        <v>43702.180983796294</v>
      </c>
      <c r="AF374" s="102">
        <v>0</v>
      </c>
      <c r="AG374" s="102">
        <v>649</v>
      </c>
      <c r="AH374" s="102">
        <v>499</v>
      </c>
      <c r="AI374" s="102">
        <v>0</v>
      </c>
      <c r="AJ374" s="102" t="b">
        <v>0</v>
      </c>
      <c r="AK374" s="102" t="b">
        <v>0</v>
      </c>
      <c r="AL374" s="102" t="b">
        <v>0</v>
      </c>
      <c r="AM374" s="102" t="b">
        <v>0</v>
      </c>
      <c r="AN374" s="102" t="b">
        <v>1</v>
      </c>
      <c r="AO374" s="102" t="b">
        <v>0</v>
      </c>
      <c r="AP374" s="102" t="s">
        <v>13835</v>
      </c>
      <c r="AQ374" s="102" t="b">
        <v>0</v>
      </c>
      <c r="AR374" s="102" t="b">
        <v>0</v>
      </c>
      <c r="AS374" s="102" t="b">
        <v>0</v>
      </c>
      <c r="AT374" s="101" t="s">
        <v>13836</v>
      </c>
      <c r="AU374" s="102" t="b">
        <v>0</v>
      </c>
      <c r="AV374" s="102" t="b">
        <v>0</v>
      </c>
      <c r="AW374" s="102" t="b">
        <v>1</v>
      </c>
      <c r="AX374" s="102" t="b">
        <v>1</v>
      </c>
      <c r="AY374" s="102" t="s">
        <v>12806</v>
      </c>
      <c r="AZ374" s="101" t="s">
        <v>13837</v>
      </c>
    </row>
    <row r="375" spans="1:52" x14ac:dyDescent="0.3">
      <c r="A375" s="98" t="s">
        <v>547</v>
      </c>
      <c r="B375" s="94"/>
      <c r="C375" s="94"/>
      <c r="D375" s="93"/>
      <c r="E375" s="77"/>
      <c r="F375" s="94"/>
      <c r="G375" s="94"/>
      <c r="H375" s="95"/>
      <c r="I375" s="96"/>
      <c r="J375" s="96"/>
      <c r="K375" s="95"/>
      <c r="L375" s="86"/>
      <c r="M375" s="91"/>
      <c r="N375" s="91"/>
      <c r="O375" s="97"/>
      <c r="P375" s="90"/>
      <c r="Q375" s="90"/>
      <c r="R375" s="99"/>
      <c r="S375" s="99"/>
      <c r="T375" s="99"/>
      <c r="U375" s="99"/>
      <c r="V375" s="89"/>
      <c r="W375" s="89"/>
      <c r="X375" s="89"/>
      <c r="Y375" s="89"/>
      <c r="Z375" s="48"/>
      <c r="AA375" s="80"/>
      <c r="AB375" s="80"/>
      <c r="AC375" s="92"/>
      <c r="AD375" s="102" t="s">
        <v>4149</v>
      </c>
      <c r="AE375" s="102">
        <v>44243.076550925929</v>
      </c>
      <c r="AF375" s="102">
        <v>0</v>
      </c>
      <c r="AG375" s="102">
        <v>7787</v>
      </c>
      <c r="AH375" s="102">
        <v>2525</v>
      </c>
      <c r="AI375" s="102">
        <v>0</v>
      </c>
      <c r="AJ375" s="102" t="b">
        <v>0</v>
      </c>
      <c r="AK375" s="102" t="b">
        <v>0</v>
      </c>
      <c r="AL375" s="102" t="b">
        <v>0</v>
      </c>
      <c r="AM375" s="102" t="b">
        <v>0</v>
      </c>
      <c r="AN375" s="102" t="b">
        <v>1</v>
      </c>
      <c r="AO375" s="102" t="b">
        <v>0</v>
      </c>
      <c r="AP375" s="102" t="s">
        <v>13838</v>
      </c>
      <c r="AQ375" s="102" t="b">
        <v>0</v>
      </c>
      <c r="AR375" s="102" t="b">
        <v>0</v>
      </c>
      <c r="AS375" s="102" t="b">
        <v>0</v>
      </c>
      <c r="AT375" s="101" t="s">
        <v>13839</v>
      </c>
      <c r="AU375" s="102" t="b">
        <v>0</v>
      </c>
      <c r="AV375" s="102" t="b">
        <v>0</v>
      </c>
      <c r="AW375" s="102" t="b">
        <v>1</v>
      </c>
      <c r="AX375" s="102" t="b">
        <v>1</v>
      </c>
      <c r="AY375" s="102" t="s">
        <v>12806</v>
      </c>
      <c r="AZ375" s="101" t="s">
        <v>13840</v>
      </c>
    </row>
    <row r="376" spans="1:52" x14ac:dyDescent="0.3">
      <c r="A376" s="98" t="s">
        <v>548</v>
      </c>
      <c r="B376" s="94"/>
      <c r="C376" s="94"/>
      <c r="D376" s="93"/>
      <c r="E376" s="77"/>
      <c r="F376" s="94"/>
      <c r="G376" s="94"/>
      <c r="H376" s="95"/>
      <c r="I376" s="96"/>
      <c r="J376" s="96"/>
      <c r="K376" s="95"/>
      <c r="L376" s="86"/>
      <c r="M376" s="91"/>
      <c r="N376" s="91"/>
      <c r="O376" s="97"/>
      <c r="P376" s="90"/>
      <c r="Q376" s="90"/>
      <c r="R376" s="99"/>
      <c r="S376" s="99"/>
      <c r="T376" s="99"/>
      <c r="U376" s="99"/>
      <c r="V376" s="89"/>
      <c r="W376" s="89"/>
      <c r="X376" s="89"/>
      <c r="Y376" s="89"/>
      <c r="Z376" s="48"/>
      <c r="AA376" s="80"/>
      <c r="AB376" s="80"/>
      <c r="AC376" s="92"/>
      <c r="AD376" s="102" t="s">
        <v>4145</v>
      </c>
      <c r="AE376" s="102">
        <v>44527.941192129627</v>
      </c>
      <c r="AF376" s="102">
        <v>0</v>
      </c>
      <c r="AG376" s="102">
        <v>5</v>
      </c>
      <c r="AH376" s="102">
        <v>3047</v>
      </c>
      <c r="AI376" s="102">
        <v>0</v>
      </c>
      <c r="AJ376" s="102" t="b">
        <v>0</v>
      </c>
      <c r="AK376" s="102" t="b">
        <v>0</v>
      </c>
      <c r="AL376" s="102" t="b">
        <v>0</v>
      </c>
      <c r="AM376" s="102" t="b">
        <v>0</v>
      </c>
      <c r="AN376" s="102" t="b">
        <v>1</v>
      </c>
      <c r="AO376" s="102" t="b">
        <v>0</v>
      </c>
      <c r="AP376" s="102" t="s">
        <v>13841</v>
      </c>
      <c r="AQ376" s="102" t="b">
        <v>0</v>
      </c>
      <c r="AR376" s="102" t="b">
        <v>0</v>
      </c>
      <c r="AS376" s="102" t="b">
        <v>0</v>
      </c>
      <c r="AT376" s="101" t="s">
        <v>13842</v>
      </c>
      <c r="AU376" s="102" t="b">
        <v>0</v>
      </c>
      <c r="AV376" s="102" t="b">
        <v>0</v>
      </c>
      <c r="AW376" s="102" t="b">
        <v>1</v>
      </c>
      <c r="AX376" s="102" t="b">
        <v>1</v>
      </c>
      <c r="AY376" s="102" t="s">
        <v>12806</v>
      </c>
      <c r="AZ376" s="101" t="s">
        <v>13843</v>
      </c>
    </row>
    <row r="377" spans="1:52" x14ac:dyDescent="0.3">
      <c r="A377" s="98" t="s">
        <v>549</v>
      </c>
      <c r="B377" s="94"/>
      <c r="C377" s="94"/>
      <c r="D377" s="93"/>
      <c r="E377" s="77"/>
      <c r="F377" s="94"/>
      <c r="G377" s="94"/>
      <c r="H377" s="95"/>
      <c r="I377" s="96"/>
      <c r="J377" s="96"/>
      <c r="K377" s="95"/>
      <c r="L377" s="86"/>
      <c r="M377" s="91"/>
      <c r="N377" s="91"/>
      <c r="O377" s="97"/>
      <c r="P377" s="90"/>
      <c r="Q377" s="90"/>
      <c r="R377" s="99"/>
      <c r="S377" s="99"/>
      <c r="T377" s="99"/>
      <c r="U377" s="99"/>
      <c r="V377" s="89"/>
      <c r="W377" s="89"/>
      <c r="X377" s="89"/>
      <c r="Y377" s="89"/>
      <c r="Z377" s="48"/>
      <c r="AA377" s="80"/>
      <c r="AB377" s="80"/>
      <c r="AC377" s="92"/>
      <c r="AD377" s="102" t="s">
        <v>4155</v>
      </c>
      <c r="AE377" s="102">
        <v>44148.700983796298</v>
      </c>
      <c r="AF377" s="102">
        <v>0</v>
      </c>
      <c r="AG377" s="102">
        <v>759</v>
      </c>
      <c r="AH377" s="102">
        <v>28</v>
      </c>
      <c r="AI377" s="102">
        <v>0</v>
      </c>
      <c r="AJ377" s="102" t="b">
        <v>0</v>
      </c>
      <c r="AK377" s="102" t="b">
        <v>0</v>
      </c>
      <c r="AL377" s="102" t="b">
        <v>0</v>
      </c>
      <c r="AM377" s="102" t="b">
        <v>0</v>
      </c>
      <c r="AN377" s="102" t="b">
        <v>1</v>
      </c>
      <c r="AO377" s="102" t="b">
        <v>0</v>
      </c>
      <c r="AP377" s="102" t="s">
        <v>13844</v>
      </c>
      <c r="AQ377" s="102" t="b">
        <v>0</v>
      </c>
      <c r="AR377" s="102" t="b">
        <v>0</v>
      </c>
      <c r="AS377" s="102" t="b">
        <v>0</v>
      </c>
      <c r="AT377" s="101" t="s">
        <v>13845</v>
      </c>
      <c r="AU377" s="102" t="b">
        <v>0</v>
      </c>
      <c r="AV377" s="102" t="b">
        <v>0</v>
      </c>
      <c r="AW377" s="102" t="b">
        <v>1</v>
      </c>
      <c r="AX377" s="102" t="b">
        <v>1</v>
      </c>
      <c r="AY377" s="102" t="s">
        <v>12806</v>
      </c>
      <c r="AZ377" s="101" t="s">
        <v>13846</v>
      </c>
    </row>
    <row r="378" spans="1:52" x14ac:dyDescent="0.3">
      <c r="A378" s="98" t="s">
        <v>550</v>
      </c>
      <c r="B378" s="94"/>
      <c r="C378" s="94"/>
      <c r="D378" s="93"/>
      <c r="E378" s="77"/>
      <c r="F378" s="94"/>
      <c r="G378" s="94"/>
      <c r="H378" s="95"/>
      <c r="I378" s="96"/>
      <c r="J378" s="96"/>
      <c r="K378" s="95"/>
      <c r="L378" s="86"/>
      <c r="M378" s="91"/>
      <c r="N378" s="91"/>
      <c r="O378" s="97"/>
      <c r="P378" s="90"/>
      <c r="Q378" s="90"/>
      <c r="R378" s="99"/>
      <c r="S378" s="99"/>
      <c r="T378" s="99"/>
      <c r="U378" s="99"/>
      <c r="V378" s="89"/>
      <c r="W378" s="89"/>
      <c r="X378" s="89"/>
      <c r="Y378" s="89"/>
      <c r="Z378" s="48"/>
      <c r="AA378" s="80"/>
      <c r="AB378" s="80"/>
      <c r="AC378" s="92"/>
      <c r="AD378" s="102" t="s">
        <v>550</v>
      </c>
      <c r="AE378" s="102">
        <v>43758.790902777779</v>
      </c>
      <c r="AF378" s="102">
        <v>0</v>
      </c>
      <c r="AG378" s="102">
        <v>2090</v>
      </c>
      <c r="AH378" s="102">
        <v>11933</v>
      </c>
      <c r="AI378" s="102">
        <v>0</v>
      </c>
      <c r="AJ378" s="102" t="b">
        <v>0</v>
      </c>
      <c r="AK378" s="102" t="b">
        <v>0</v>
      </c>
      <c r="AL378" s="102" t="b">
        <v>0</v>
      </c>
      <c r="AM378" s="102" t="b">
        <v>0</v>
      </c>
      <c r="AN378" s="102" t="b">
        <v>1</v>
      </c>
      <c r="AO378" s="102" t="b">
        <v>0</v>
      </c>
      <c r="AP378" s="102" t="s">
        <v>13847</v>
      </c>
      <c r="AQ378" s="102" t="b">
        <v>0</v>
      </c>
      <c r="AR378" s="102" t="b">
        <v>0</v>
      </c>
      <c r="AS378" s="102" t="b">
        <v>0</v>
      </c>
      <c r="AT378" s="101" t="s">
        <v>13848</v>
      </c>
      <c r="AU378" s="102" t="b">
        <v>0</v>
      </c>
      <c r="AV378" s="102" t="b">
        <v>0</v>
      </c>
      <c r="AW378" s="102" t="b">
        <v>1</v>
      </c>
      <c r="AX378" s="102" t="b">
        <v>1</v>
      </c>
      <c r="AY378" s="102" t="s">
        <v>12806</v>
      </c>
      <c r="AZ378" s="101" t="s">
        <v>13849</v>
      </c>
    </row>
    <row r="379" spans="1:52" x14ac:dyDescent="0.3">
      <c r="A379" s="98" t="s">
        <v>551</v>
      </c>
      <c r="B379" s="94"/>
      <c r="C379" s="94"/>
      <c r="D379" s="93"/>
      <c r="E379" s="77"/>
      <c r="F379" s="94"/>
      <c r="G379" s="94"/>
      <c r="H379" s="95"/>
      <c r="I379" s="96"/>
      <c r="J379" s="96"/>
      <c r="K379" s="95"/>
      <c r="L379" s="86"/>
      <c r="M379" s="91"/>
      <c r="N379" s="91"/>
      <c r="O379" s="97"/>
      <c r="P379" s="90"/>
      <c r="Q379" s="90"/>
      <c r="R379" s="99"/>
      <c r="S379" s="99"/>
      <c r="T379" s="99"/>
      <c r="U379" s="99"/>
      <c r="V379" s="89"/>
      <c r="W379" s="89"/>
      <c r="X379" s="89"/>
      <c r="Y379" s="89"/>
      <c r="Z379" s="48"/>
      <c r="AA379" s="80"/>
      <c r="AB379" s="80"/>
      <c r="AC379" s="92"/>
      <c r="AD379" s="102" t="s">
        <v>4167</v>
      </c>
      <c r="AE379" s="102">
        <v>43943.124884259261</v>
      </c>
      <c r="AF379" s="102">
        <v>0</v>
      </c>
      <c r="AG379" s="102">
        <v>230</v>
      </c>
      <c r="AH379" s="102">
        <v>1752</v>
      </c>
      <c r="AI379" s="102">
        <v>0</v>
      </c>
      <c r="AJ379" s="102" t="b">
        <v>0</v>
      </c>
      <c r="AK379" s="102" t="b">
        <v>0</v>
      </c>
      <c r="AL379" s="102" t="b">
        <v>0</v>
      </c>
      <c r="AM379" s="102" t="b">
        <v>0</v>
      </c>
      <c r="AN379" s="102" t="b">
        <v>1</v>
      </c>
      <c r="AO379" s="102" t="b">
        <v>0</v>
      </c>
      <c r="AP379" s="102" t="s">
        <v>13850</v>
      </c>
      <c r="AQ379" s="102" t="b">
        <v>0</v>
      </c>
      <c r="AR379" s="102" t="b">
        <v>0</v>
      </c>
      <c r="AS379" s="102" t="b">
        <v>0</v>
      </c>
      <c r="AT379" s="101" t="s">
        <v>12821</v>
      </c>
      <c r="AU379" s="102" t="b">
        <v>0</v>
      </c>
      <c r="AV379" s="102" t="b">
        <v>0</v>
      </c>
      <c r="AW379" s="102" t="b">
        <v>1</v>
      </c>
      <c r="AX379" s="102" t="b">
        <v>1</v>
      </c>
      <c r="AY379" s="102" t="s">
        <v>12806</v>
      </c>
      <c r="AZ379" s="101" t="s">
        <v>13851</v>
      </c>
    </row>
    <row r="380" spans="1:52" x14ac:dyDescent="0.3">
      <c r="A380" s="98" t="s">
        <v>552</v>
      </c>
      <c r="B380" s="94"/>
      <c r="C380" s="94"/>
      <c r="D380" s="93"/>
      <c r="E380" s="77"/>
      <c r="F380" s="94"/>
      <c r="G380" s="94"/>
      <c r="H380" s="95"/>
      <c r="I380" s="96"/>
      <c r="J380" s="96"/>
      <c r="K380" s="95"/>
      <c r="L380" s="86"/>
      <c r="M380" s="91"/>
      <c r="N380" s="91"/>
      <c r="O380" s="97"/>
      <c r="P380" s="90"/>
      <c r="Q380" s="90"/>
      <c r="R380" s="99"/>
      <c r="S380" s="99"/>
      <c r="T380" s="99"/>
      <c r="U380" s="99"/>
      <c r="V380" s="89"/>
      <c r="W380" s="89"/>
      <c r="X380" s="89"/>
      <c r="Y380" s="89"/>
      <c r="Z380" s="48"/>
      <c r="AA380" s="80"/>
      <c r="AB380" s="80"/>
      <c r="AC380" s="92"/>
      <c r="AD380" s="102" t="s">
        <v>4172</v>
      </c>
      <c r="AE380" s="102">
        <v>43796.35119212963</v>
      </c>
      <c r="AF380" s="102">
        <v>0</v>
      </c>
      <c r="AG380" s="102">
        <v>3013</v>
      </c>
      <c r="AH380" s="102">
        <v>978</v>
      </c>
      <c r="AI380" s="102">
        <v>0</v>
      </c>
      <c r="AJ380" s="102" t="b">
        <v>0</v>
      </c>
      <c r="AK380" s="102" t="b">
        <v>0</v>
      </c>
      <c r="AL380" s="102" t="b">
        <v>0</v>
      </c>
      <c r="AM380" s="102" t="b">
        <v>0</v>
      </c>
      <c r="AN380" s="102" t="b">
        <v>1</v>
      </c>
      <c r="AO380" s="102" t="b">
        <v>0</v>
      </c>
      <c r="AP380" s="102" t="s">
        <v>13852</v>
      </c>
      <c r="AQ380" s="102" t="b">
        <v>0</v>
      </c>
      <c r="AR380" s="102" t="b">
        <v>0</v>
      </c>
      <c r="AS380" s="102" t="b">
        <v>1</v>
      </c>
      <c r="AT380" s="101" t="s">
        <v>13853</v>
      </c>
      <c r="AU380" s="102" t="b">
        <v>0</v>
      </c>
      <c r="AV380" s="102" t="b">
        <v>0</v>
      </c>
      <c r="AW380" s="102" t="b">
        <v>1</v>
      </c>
      <c r="AX380" s="102" t="b">
        <v>1</v>
      </c>
      <c r="AY380" s="102" t="s">
        <v>12806</v>
      </c>
      <c r="AZ380" s="101" t="s">
        <v>13854</v>
      </c>
    </row>
    <row r="381" spans="1:52" x14ac:dyDescent="0.3">
      <c r="A381" s="98" t="s">
        <v>553</v>
      </c>
      <c r="B381" s="94"/>
      <c r="C381" s="94"/>
      <c r="D381" s="93"/>
      <c r="E381" s="77"/>
      <c r="F381" s="94"/>
      <c r="G381" s="94"/>
      <c r="H381" s="95"/>
      <c r="I381" s="96"/>
      <c r="J381" s="96"/>
      <c r="K381" s="95"/>
      <c r="L381" s="86"/>
      <c r="M381" s="91"/>
      <c r="N381" s="91"/>
      <c r="O381" s="97"/>
      <c r="P381" s="90"/>
      <c r="Q381" s="90"/>
      <c r="R381" s="99"/>
      <c r="S381" s="99"/>
      <c r="T381" s="99"/>
      <c r="U381" s="99"/>
      <c r="V381" s="89"/>
      <c r="W381" s="89"/>
      <c r="X381" s="89"/>
      <c r="Y381" s="89"/>
      <c r="Z381" s="48"/>
      <c r="AA381" s="80"/>
      <c r="AB381" s="80"/>
      <c r="AC381" s="92"/>
      <c r="AD381" s="102" t="s">
        <v>4179</v>
      </c>
      <c r="AE381" s="102">
        <v>44423.767187500001</v>
      </c>
      <c r="AF381" s="102">
        <v>0</v>
      </c>
      <c r="AG381" s="102">
        <v>1816</v>
      </c>
      <c r="AH381" s="102">
        <v>2257</v>
      </c>
      <c r="AI381" s="102">
        <v>0</v>
      </c>
      <c r="AJ381" s="102" t="b">
        <v>0</v>
      </c>
      <c r="AK381" s="102" t="b">
        <v>0</v>
      </c>
      <c r="AL381" s="102" t="b">
        <v>0</v>
      </c>
      <c r="AM381" s="102" t="b">
        <v>0</v>
      </c>
      <c r="AN381" s="102" t="b">
        <v>1</v>
      </c>
      <c r="AO381" s="102" t="b">
        <v>0</v>
      </c>
      <c r="AP381" s="102" t="s">
        <v>13855</v>
      </c>
      <c r="AQ381" s="102" t="b">
        <v>0</v>
      </c>
      <c r="AR381" s="102" t="b">
        <v>0</v>
      </c>
      <c r="AS381" s="102" t="b">
        <v>0</v>
      </c>
      <c r="AT381" s="101" t="s">
        <v>13856</v>
      </c>
      <c r="AU381" s="102" t="b">
        <v>0</v>
      </c>
      <c r="AV381" s="102" t="b">
        <v>0</v>
      </c>
      <c r="AW381" s="102" t="b">
        <v>1</v>
      </c>
      <c r="AX381" s="102" t="b">
        <v>1</v>
      </c>
      <c r="AY381" s="102" t="s">
        <v>12806</v>
      </c>
      <c r="AZ381" s="101" t="s">
        <v>13857</v>
      </c>
    </row>
    <row r="382" spans="1:52" x14ac:dyDescent="0.3">
      <c r="A382" s="98" t="s">
        <v>554</v>
      </c>
      <c r="B382" s="94"/>
      <c r="C382" s="94"/>
      <c r="D382" s="93"/>
      <c r="E382" s="77"/>
      <c r="F382" s="94"/>
      <c r="G382" s="94"/>
      <c r="H382" s="95"/>
      <c r="I382" s="96"/>
      <c r="J382" s="96"/>
      <c r="K382" s="95"/>
      <c r="L382" s="86"/>
      <c r="M382" s="91"/>
      <c r="N382" s="91"/>
      <c r="O382" s="97"/>
      <c r="P382" s="90"/>
      <c r="Q382" s="90"/>
      <c r="R382" s="99"/>
      <c r="S382" s="99"/>
      <c r="T382" s="99"/>
      <c r="U382" s="99"/>
      <c r="V382" s="89"/>
      <c r="W382" s="89"/>
      <c r="X382" s="89"/>
      <c r="Y382" s="89"/>
      <c r="Z382" s="48"/>
      <c r="AA382" s="80"/>
      <c r="AB382" s="80"/>
      <c r="AC382" s="92"/>
      <c r="AD382" s="102" t="s">
        <v>4185</v>
      </c>
      <c r="AE382" s="102">
        <v>44414.533912037034</v>
      </c>
      <c r="AF382" s="102">
        <v>0</v>
      </c>
      <c r="AG382" s="102">
        <v>1122</v>
      </c>
      <c r="AH382" s="102">
        <v>1856</v>
      </c>
      <c r="AI382" s="102">
        <v>0</v>
      </c>
      <c r="AJ382" s="102" t="b">
        <v>0</v>
      </c>
      <c r="AK382" s="102" t="b">
        <v>0</v>
      </c>
      <c r="AL382" s="102" t="b">
        <v>0</v>
      </c>
      <c r="AM382" s="102" t="b">
        <v>0</v>
      </c>
      <c r="AN382" s="102" t="b">
        <v>1</v>
      </c>
      <c r="AO382" s="102" t="b">
        <v>0</v>
      </c>
      <c r="AP382" s="102" t="s">
        <v>13858</v>
      </c>
      <c r="AQ382" s="102" t="b">
        <v>0</v>
      </c>
      <c r="AR382" s="102" t="b">
        <v>0</v>
      </c>
      <c r="AS382" s="102" t="b">
        <v>0</v>
      </c>
      <c r="AT382" s="101" t="s">
        <v>13859</v>
      </c>
      <c r="AU382" s="102" t="b">
        <v>0</v>
      </c>
      <c r="AV382" s="102" t="b">
        <v>0</v>
      </c>
      <c r="AW382" s="102" t="b">
        <v>1</v>
      </c>
      <c r="AX382" s="102" t="b">
        <v>1</v>
      </c>
      <c r="AY382" s="102" t="s">
        <v>12806</v>
      </c>
      <c r="AZ382" s="101" t="s">
        <v>13860</v>
      </c>
    </row>
    <row r="383" spans="1:52" x14ac:dyDescent="0.3">
      <c r="A383" s="98" t="s">
        <v>555</v>
      </c>
      <c r="B383" s="94"/>
      <c r="C383" s="94"/>
      <c r="D383" s="93"/>
      <c r="E383" s="77"/>
      <c r="F383" s="94"/>
      <c r="G383" s="94"/>
      <c r="H383" s="95"/>
      <c r="I383" s="96"/>
      <c r="J383" s="96"/>
      <c r="K383" s="95"/>
      <c r="L383" s="86"/>
      <c r="M383" s="91"/>
      <c r="N383" s="91"/>
      <c r="O383" s="97"/>
      <c r="P383" s="90"/>
      <c r="Q383" s="90"/>
      <c r="R383" s="99"/>
      <c r="S383" s="99"/>
      <c r="T383" s="99"/>
      <c r="U383" s="99"/>
      <c r="V383" s="89"/>
      <c r="W383" s="89"/>
      <c r="X383" s="89"/>
      <c r="Y383" s="89"/>
      <c r="Z383" s="48"/>
      <c r="AA383" s="80"/>
      <c r="AB383" s="80"/>
      <c r="AC383" s="92"/>
      <c r="AD383" s="102" t="s">
        <v>4190</v>
      </c>
      <c r="AE383" s="102">
        <v>44130.854050925926</v>
      </c>
      <c r="AF383" s="102">
        <v>0</v>
      </c>
      <c r="AG383" s="102">
        <v>15</v>
      </c>
      <c r="AH383" s="102">
        <v>-8</v>
      </c>
      <c r="AI383" s="102">
        <v>0</v>
      </c>
      <c r="AJ383" s="102" t="b">
        <v>0</v>
      </c>
      <c r="AK383" s="102" t="b">
        <v>0</v>
      </c>
      <c r="AL383" s="102" t="b">
        <v>0</v>
      </c>
      <c r="AM383" s="102" t="b">
        <v>0</v>
      </c>
      <c r="AN383" s="102" t="b">
        <v>1</v>
      </c>
      <c r="AO383" s="102" t="b">
        <v>0</v>
      </c>
      <c r="AP383" s="102" t="s">
        <v>13861</v>
      </c>
      <c r="AQ383" s="102" t="b">
        <v>0</v>
      </c>
      <c r="AR383" s="102" t="b">
        <v>0</v>
      </c>
      <c r="AS383" s="102" t="b">
        <v>0</v>
      </c>
      <c r="AT383" s="101" t="s">
        <v>13862</v>
      </c>
      <c r="AU383" s="102" t="b">
        <v>0</v>
      </c>
      <c r="AV383" s="102" t="b">
        <v>0</v>
      </c>
      <c r="AW383" s="102" t="b">
        <v>1</v>
      </c>
      <c r="AX383" s="102" t="b">
        <v>1</v>
      </c>
      <c r="AY383" s="102" t="s">
        <v>12806</v>
      </c>
      <c r="AZ383" s="101" t="s">
        <v>13863</v>
      </c>
    </row>
    <row r="384" spans="1:52" x14ac:dyDescent="0.3">
      <c r="A384" s="98" t="s">
        <v>556</v>
      </c>
      <c r="B384" s="94"/>
      <c r="C384" s="94"/>
      <c r="D384" s="93"/>
      <c r="E384" s="77"/>
      <c r="F384" s="94"/>
      <c r="G384" s="94"/>
      <c r="H384" s="95"/>
      <c r="I384" s="96"/>
      <c r="J384" s="96"/>
      <c r="K384" s="95"/>
      <c r="L384" s="86"/>
      <c r="M384" s="91"/>
      <c r="N384" s="91"/>
      <c r="O384" s="97"/>
      <c r="P384" s="90"/>
      <c r="Q384" s="90"/>
      <c r="R384" s="99"/>
      <c r="S384" s="99"/>
      <c r="T384" s="99"/>
      <c r="U384" s="99"/>
      <c r="V384" s="89"/>
      <c r="W384" s="89"/>
      <c r="X384" s="89"/>
      <c r="Y384" s="89"/>
      <c r="Z384" s="48"/>
      <c r="AA384" s="80"/>
      <c r="AB384" s="80"/>
      <c r="AC384" s="92"/>
      <c r="AD384" s="102" t="s">
        <v>556</v>
      </c>
      <c r="AE384" s="102">
        <v>41716.077870370369</v>
      </c>
      <c r="AF384" s="102">
        <v>0</v>
      </c>
      <c r="AG384" s="102">
        <v>11053</v>
      </c>
      <c r="AH384" s="102">
        <v>40547</v>
      </c>
      <c r="AI384" s="102">
        <v>0</v>
      </c>
      <c r="AJ384" s="102" t="b">
        <v>0</v>
      </c>
      <c r="AK384" s="102" t="b">
        <v>0</v>
      </c>
      <c r="AL384" s="102" t="b">
        <v>0</v>
      </c>
      <c r="AM384" s="102" t="b">
        <v>0</v>
      </c>
      <c r="AN384" s="102" t="b">
        <v>1</v>
      </c>
      <c r="AO384" s="102" t="b">
        <v>0</v>
      </c>
      <c r="AP384" s="102" t="s">
        <v>13864</v>
      </c>
      <c r="AQ384" s="102" t="b">
        <v>0</v>
      </c>
      <c r="AR384" s="102" t="b">
        <v>0</v>
      </c>
      <c r="AS384" s="102" t="b">
        <v>1</v>
      </c>
      <c r="AT384" s="101" t="s">
        <v>12873</v>
      </c>
      <c r="AU384" s="102" t="b">
        <v>0</v>
      </c>
      <c r="AV384" s="102" t="b">
        <v>0</v>
      </c>
      <c r="AW384" s="102" t="b">
        <v>1</v>
      </c>
      <c r="AX384" s="102" t="b">
        <v>1</v>
      </c>
      <c r="AY384" s="102" t="s">
        <v>12806</v>
      </c>
      <c r="AZ384" s="101" t="s">
        <v>13865</v>
      </c>
    </row>
    <row r="385" spans="1:52" x14ac:dyDescent="0.3">
      <c r="A385" s="98" t="s">
        <v>557</v>
      </c>
      <c r="B385" s="94"/>
      <c r="C385" s="94"/>
      <c r="D385" s="93"/>
      <c r="E385" s="77"/>
      <c r="F385" s="94"/>
      <c r="G385" s="94"/>
      <c r="H385" s="95"/>
      <c r="I385" s="96"/>
      <c r="J385" s="96"/>
      <c r="K385" s="95"/>
      <c r="L385" s="86"/>
      <c r="M385" s="91"/>
      <c r="N385" s="91"/>
      <c r="O385" s="97"/>
      <c r="P385" s="90"/>
      <c r="Q385" s="90"/>
      <c r="R385" s="99"/>
      <c r="S385" s="99"/>
      <c r="T385" s="99"/>
      <c r="U385" s="99"/>
      <c r="V385" s="89"/>
      <c r="W385" s="89"/>
      <c r="X385" s="89"/>
      <c r="Y385" s="89"/>
      <c r="Z385" s="48"/>
      <c r="AA385" s="80"/>
      <c r="AB385" s="80"/>
      <c r="AC385" s="92"/>
      <c r="AD385" s="102" t="s">
        <v>4206</v>
      </c>
      <c r="AE385" s="102">
        <v>44969.047777777778</v>
      </c>
      <c r="AF385" s="102">
        <v>0</v>
      </c>
      <c r="AG385" s="102">
        <v>1</v>
      </c>
      <c r="AH385" s="102">
        <v>164</v>
      </c>
      <c r="AI385" s="102">
        <v>0</v>
      </c>
      <c r="AJ385" s="102" t="b">
        <v>0</v>
      </c>
      <c r="AK385" s="102" t="b">
        <v>0</v>
      </c>
      <c r="AL385" s="102" t="b">
        <v>0</v>
      </c>
      <c r="AM385" s="102" t="b">
        <v>0</v>
      </c>
      <c r="AN385" s="102" t="b">
        <v>1</v>
      </c>
      <c r="AO385" s="102" t="b">
        <v>0</v>
      </c>
      <c r="AP385" s="102" t="s">
        <v>13866</v>
      </c>
      <c r="AQ385" s="102" t="b">
        <v>0</v>
      </c>
      <c r="AR385" s="102" t="b">
        <v>0</v>
      </c>
      <c r="AS385" s="102" t="b">
        <v>0</v>
      </c>
      <c r="AT385" s="101" t="s">
        <v>13867</v>
      </c>
      <c r="AU385" s="102" t="b">
        <v>0</v>
      </c>
      <c r="AV385" s="102" t="b">
        <v>0</v>
      </c>
      <c r="AW385" s="102" t="b">
        <v>1</v>
      </c>
      <c r="AX385" s="102" t="b">
        <v>1</v>
      </c>
      <c r="AY385" s="102" t="s">
        <v>12806</v>
      </c>
      <c r="AZ385" s="101" t="s">
        <v>13868</v>
      </c>
    </row>
    <row r="386" spans="1:52" x14ac:dyDescent="0.3">
      <c r="A386" s="98" t="s">
        <v>558</v>
      </c>
      <c r="B386" s="94"/>
      <c r="C386" s="94"/>
      <c r="D386" s="93"/>
      <c r="E386" s="77"/>
      <c r="F386" s="94"/>
      <c r="G386" s="94"/>
      <c r="H386" s="95"/>
      <c r="I386" s="96"/>
      <c r="J386" s="96"/>
      <c r="K386" s="95"/>
      <c r="L386" s="86"/>
      <c r="M386" s="91"/>
      <c r="N386" s="91"/>
      <c r="O386" s="97"/>
      <c r="P386" s="90"/>
      <c r="Q386" s="90"/>
      <c r="R386" s="99"/>
      <c r="S386" s="99"/>
      <c r="T386" s="99"/>
      <c r="U386" s="99"/>
      <c r="V386" s="89"/>
      <c r="W386" s="89"/>
      <c r="X386" s="89"/>
      <c r="Y386" s="89"/>
      <c r="Z386" s="48"/>
      <c r="AA386" s="80"/>
      <c r="AB386" s="80"/>
      <c r="AC386" s="92"/>
      <c r="AD386" s="102" t="s">
        <v>4212</v>
      </c>
      <c r="AE386" s="102">
        <v>43946.275902777779</v>
      </c>
      <c r="AF386" s="102">
        <v>0</v>
      </c>
      <c r="AG386" s="102">
        <v>1</v>
      </c>
      <c r="AH386" s="102">
        <v>1474</v>
      </c>
      <c r="AI386" s="102">
        <v>0</v>
      </c>
      <c r="AJ386" s="102" t="b">
        <v>0</v>
      </c>
      <c r="AK386" s="102" t="b">
        <v>0</v>
      </c>
      <c r="AL386" s="102" t="b">
        <v>0</v>
      </c>
      <c r="AM386" s="102" t="b">
        <v>0</v>
      </c>
      <c r="AN386" s="102" t="b">
        <v>1</v>
      </c>
      <c r="AO386" s="102" t="b">
        <v>0</v>
      </c>
      <c r="AP386" s="102" t="s">
        <v>13869</v>
      </c>
      <c r="AQ386" s="102" t="b">
        <v>0</v>
      </c>
      <c r="AR386" s="102" t="b">
        <v>0</v>
      </c>
      <c r="AS386" s="102" t="b">
        <v>0</v>
      </c>
      <c r="AT386" s="101" t="s">
        <v>12821</v>
      </c>
      <c r="AU386" s="102" t="b">
        <v>0</v>
      </c>
      <c r="AV386" s="102" t="b">
        <v>0</v>
      </c>
      <c r="AW386" s="102" t="b">
        <v>1</v>
      </c>
      <c r="AX386" s="102" t="b">
        <v>0</v>
      </c>
      <c r="AY386" s="102" t="s">
        <v>12806</v>
      </c>
      <c r="AZ386" s="101" t="s">
        <v>13870</v>
      </c>
    </row>
    <row r="387" spans="1:52" x14ac:dyDescent="0.3">
      <c r="A387" s="98" t="s">
        <v>559</v>
      </c>
      <c r="B387" s="94"/>
      <c r="C387" s="94"/>
      <c r="D387" s="93"/>
      <c r="E387" s="77"/>
      <c r="F387" s="94"/>
      <c r="G387" s="94"/>
      <c r="H387" s="95"/>
      <c r="I387" s="96"/>
      <c r="J387" s="96"/>
      <c r="K387" s="95"/>
      <c r="L387" s="86"/>
      <c r="M387" s="91"/>
      <c r="N387" s="91"/>
      <c r="O387" s="97"/>
      <c r="P387" s="90"/>
      <c r="Q387" s="90"/>
      <c r="R387" s="99"/>
      <c r="S387" s="99"/>
      <c r="T387" s="99"/>
      <c r="U387" s="99"/>
      <c r="V387" s="89"/>
      <c r="W387" s="89"/>
      <c r="X387" s="89"/>
      <c r="Y387" s="89"/>
      <c r="Z387" s="48"/>
      <c r="AA387" s="80"/>
      <c r="AB387" s="80"/>
      <c r="AC387" s="92"/>
      <c r="AD387" s="102" t="s">
        <v>4216</v>
      </c>
      <c r="AE387" s="102">
        <v>44299.818124999998</v>
      </c>
      <c r="AF387" s="102">
        <v>0</v>
      </c>
      <c r="AG387" s="102">
        <v>140</v>
      </c>
      <c r="AH387" s="102">
        <v>1295</v>
      </c>
      <c r="AI387" s="102">
        <v>0</v>
      </c>
      <c r="AJ387" s="102" t="b">
        <v>0</v>
      </c>
      <c r="AK387" s="102" t="b">
        <v>0</v>
      </c>
      <c r="AL387" s="102" t="b">
        <v>0</v>
      </c>
      <c r="AM387" s="102" t="b">
        <v>0</v>
      </c>
      <c r="AN387" s="102" t="b">
        <v>1</v>
      </c>
      <c r="AO387" s="102" t="b">
        <v>0</v>
      </c>
      <c r="AP387" s="102" t="s">
        <v>13871</v>
      </c>
      <c r="AQ387" s="102" t="b">
        <v>0</v>
      </c>
      <c r="AR387" s="102" t="b">
        <v>0</v>
      </c>
      <c r="AS387" s="102" t="b">
        <v>0</v>
      </c>
      <c r="AT387" s="101" t="s">
        <v>12934</v>
      </c>
      <c r="AU387" s="102" t="b">
        <v>0</v>
      </c>
      <c r="AV387" s="102" t="b">
        <v>0</v>
      </c>
      <c r="AW387" s="102" t="b">
        <v>1</v>
      </c>
      <c r="AX387" s="102" t="b">
        <v>1</v>
      </c>
      <c r="AY387" s="102" t="s">
        <v>12806</v>
      </c>
      <c r="AZ387" s="101" t="s">
        <v>13872</v>
      </c>
    </row>
    <row r="388" spans="1:52" x14ac:dyDescent="0.3">
      <c r="A388" s="98" t="s">
        <v>560</v>
      </c>
      <c r="B388" s="94"/>
      <c r="C388" s="94"/>
      <c r="D388" s="93"/>
      <c r="E388" s="77"/>
      <c r="F388" s="94"/>
      <c r="G388" s="94"/>
      <c r="H388" s="95"/>
      <c r="I388" s="96"/>
      <c r="J388" s="96"/>
      <c r="K388" s="95"/>
      <c r="L388" s="86"/>
      <c r="M388" s="91"/>
      <c r="N388" s="91"/>
      <c r="O388" s="97"/>
      <c r="P388" s="90"/>
      <c r="Q388" s="90"/>
      <c r="R388" s="99"/>
      <c r="S388" s="99"/>
      <c r="T388" s="99"/>
      <c r="U388" s="99"/>
      <c r="V388" s="89"/>
      <c r="W388" s="89"/>
      <c r="X388" s="89"/>
      <c r="Y388" s="89"/>
      <c r="Z388" s="48"/>
      <c r="AA388" s="80"/>
      <c r="AB388" s="80"/>
      <c r="AC388" s="92"/>
      <c r="AD388" s="102" t="s">
        <v>560</v>
      </c>
      <c r="AE388" s="102">
        <v>44377.982222222221</v>
      </c>
      <c r="AF388" s="102">
        <v>0</v>
      </c>
      <c r="AG388" s="102">
        <v>623</v>
      </c>
      <c r="AH388" s="102">
        <v>194</v>
      </c>
      <c r="AI388" s="102">
        <v>0</v>
      </c>
      <c r="AJ388" s="102" t="b">
        <v>0</v>
      </c>
      <c r="AK388" s="102" t="b">
        <v>0</v>
      </c>
      <c r="AL388" s="102" t="b">
        <v>0</v>
      </c>
      <c r="AM388" s="102" t="b">
        <v>0</v>
      </c>
      <c r="AN388" s="102" t="b">
        <v>1</v>
      </c>
      <c r="AO388" s="102" t="b">
        <v>0</v>
      </c>
      <c r="AP388" s="102" t="s">
        <v>13873</v>
      </c>
      <c r="AQ388" s="102" t="b">
        <v>0</v>
      </c>
      <c r="AR388" s="102" t="b">
        <v>0</v>
      </c>
      <c r="AS388" s="102" t="b">
        <v>0</v>
      </c>
      <c r="AT388" s="101" t="s">
        <v>13874</v>
      </c>
      <c r="AU388" s="102" t="b">
        <v>0</v>
      </c>
      <c r="AV388" s="102" t="b">
        <v>0</v>
      </c>
      <c r="AW388" s="102" t="b">
        <v>1</v>
      </c>
      <c r="AX388" s="102" t="b">
        <v>1</v>
      </c>
      <c r="AY388" s="102" t="s">
        <v>12806</v>
      </c>
      <c r="AZ388" s="101" t="s">
        <v>13875</v>
      </c>
    </row>
    <row r="389" spans="1:52" x14ac:dyDescent="0.3">
      <c r="A389" s="98" t="s">
        <v>561</v>
      </c>
      <c r="B389" s="94"/>
      <c r="C389" s="94"/>
      <c r="D389" s="93"/>
      <c r="E389" s="77"/>
      <c r="F389" s="94"/>
      <c r="G389" s="94"/>
      <c r="H389" s="95"/>
      <c r="I389" s="96"/>
      <c r="J389" s="96"/>
      <c r="K389" s="95"/>
      <c r="L389" s="86"/>
      <c r="M389" s="91"/>
      <c r="N389" s="91"/>
      <c r="O389" s="97"/>
      <c r="P389" s="90"/>
      <c r="Q389" s="90"/>
      <c r="R389" s="99"/>
      <c r="S389" s="99"/>
      <c r="T389" s="99"/>
      <c r="U389" s="99"/>
      <c r="V389" s="89"/>
      <c r="W389" s="89"/>
      <c r="X389" s="89"/>
      <c r="Y389" s="89"/>
      <c r="Z389" s="48"/>
      <c r="AA389" s="80"/>
      <c r="AB389" s="80"/>
      <c r="AC389" s="92"/>
      <c r="AD389" s="102" t="s">
        <v>4234</v>
      </c>
      <c r="AE389" s="102">
        <v>44393.723541666666</v>
      </c>
      <c r="AF389" s="102">
        <v>0</v>
      </c>
      <c r="AG389" s="102">
        <v>426</v>
      </c>
      <c r="AH389" s="102">
        <v>8170</v>
      </c>
      <c r="AI389" s="102">
        <v>0</v>
      </c>
      <c r="AJ389" s="102" t="b">
        <v>0</v>
      </c>
      <c r="AK389" s="102" t="b">
        <v>0</v>
      </c>
      <c r="AL389" s="102" t="b">
        <v>0</v>
      </c>
      <c r="AM389" s="102" t="b">
        <v>0</v>
      </c>
      <c r="AN389" s="102" t="b">
        <v>1</v>
      </c>
      <c r="AO389" s="102" t="b">
        <v>0</v>
      </c>
      <c r="AP389" s="102" t="s">
        <v>13876</v>
      </c>
      <c r="AQ389" s="102" t="b">
        <v>0</v>
      </c>
      <c r="AR389" s="102" t="b">
        <v>0</v>
      </c>
      <c r="AS389" s="102" t="b">
        <v>0</v>
      </c>
      <c r="AT389" s="101" t="s">
        <v>13877</v>
      </c>
      <c r="AU389" s="102" t="b">
        <v>0</v>
      </c>
      <c r="AV389" s="102" t="b">
        <v>0</v>
      </c>
      <c r="AW389" s="102" t="b">
        <v>1</v>
      </c>
      <c r="AX389" s="102" t="b">
        <v>1</v>
      </c>
      <c r="AY389" s="102" t="s">
        <v>12806</v>
      </c>
      <c r="AZ389" s="101" t="s">
        <v>13878</v>
      </c>
    </row>
    <row r="390" spans="1:52" x14ac:dyDescent="0.3">
      <c r="A390" s="98" t="s">
        <v>562</v>
      </c>
      <c r="B390" s="94"/>
      <c r="C390" s="94"/>
      <c r="D390" s="93"/>
      <c r="E390" s="77"/>
      <c r="F390" s="94"/>
      <c r="G390" s="94"/>
      <c r="H390" s="95"/>
      <c r="I390" s="96"/>
      <c r="J390" s="96"/>
      <c r="K390" s="95"/>
      <c r="L390" s="86"/>
      <c r="M390" s="91"/>
      <c r="N390" s="91"/>
      <c r="O390" s="97"/>
      <c r="P390" s="90"/>
      <c r="Q390" s="90"/>
      <c r="R390" s="99"/>
      <c r="S390" s="99"/>
      <c r="T390" s="99"/>
      <c r="U390" s="99"/>
      <c r="V390" s="89"/>
      <c r="W390" s="89"/>
      <c r="X390" s="89"/>
      <c r="Y390" s="89"/>
      <c r="Z390" s="48"/>
      <c r="AA390" s="80"/>
      <c r="AB390" s="80"/>
      <c r="AC390" s="92"/>
      <c r="AD390" s="102" t="s">
        <v>4239</v>
      </c>
      <c r="AE390" s="102">
        <v>44914.522303240738</v>
      </c>
      <c r="AF390" s="102">
        <v>0</v>
      </c>
      <c r="AG390" s="102">
        <v>1</v>
      </c>
      <c r="AH390" s="102">
        <v>747</v>
      </c>
      <c r="AI390" s="102">
        <v>0</v>
      </c>
      <c r="AJ390" s="102" t="b">
        <v>0</v>
      </c>
      <c r="AK390" s="102" t="b">
        <v>0</v>
      </c>
      <c r="AL390" s="102" t="b">
        <v>0</v>
      </c>
      <c r="AM390" s="102" t="b">
        <v>0</v>
      </c>
      <c r="AN390" s="102" t="b">
        <v>1</v>
      </c>
      <c r="AO390" s="102" t="b">
        <v>0</v>
      </c>
      <c r="AP390" s="102" t="s">
        <v>13879</v>
      </c>
      <c r="AQ390" s="102" t="b">
        <v>0</v>
      </c>
      <c r="AR390" s="102" t="b">
        <v>0</v>
      </c>
      <c r="AS390" s="102" t="b">
        <v>0</v>
      </c>
      <c r="AT390" s="101" t="s">
        <v>13880</v>
      </c>
      <c r="AU390" s="102" t="b">
        <v>0</v>
      </c>
      <c r="AV390" s="102" t="b">
        <v>0</v>
      </c>
      <c r="AW390" s="102" t="b">
        <v>1</v>
      </c>
      <c r="AX390" s="102" t="b">
        <v>1</v>
      </c>
      <c r="AY390" s="102" t="s">
        <v>12806</v>
      </c>
      <c r="AZ390" s="101" t="s">
        <v>13881</v>
      </c>
    </row>
    <row r="391" spans="1:52" x14ac:dyDescent="0.3">
      <c r="A391" s="98" t="s">
        <v>563</v>
      </c>
      <c r="B391" s="94"/>
      <c r="C391" s="94"/>
      <c r="D391" s="93"/>
      <c r="E391" s="77"/>
      <c r="F391" s="94"/>
      <c r="G391" s="94"/>
      <c r="H391" s="95"/>
      <c r="I391" s="96"/>
      <c r="J391" s="96"/>
      <c r="K391" s="95"/>
      <c r="L391" s="86"/>
      <c r="M391" s="91"/>
      <c r="N391" s="91"/>
      <c r="O391" s="97"/>
      <c r="P391" s="90"/>
      <c r="Q391" s="90"/>
      <c r="R391" s="99"/>
      <c r="S391" s="99"/>
      <c r="T391" s="99"/>
      <c r="U391" s="99"/>
      <c r="V391" s="89"/>
      <c r="W391" s="89"/>
      <c r="X391" s="89"/>
      <c r="Y391" s="89"/>
      <c r="Z391" s="48"/>
      <c r="AA391" s="80"/>
      <c r="AB391" s="80"/>
      <c r="AC391" s="92"/>
      <c r="AD391" s="102" t="s">
        <v>4244</v>
      </c>
      <c r="AE391" s="102">
        <v>44445.98505787037</v>
      </c>
      <c r="AF391" s="102">
        <v>0</v>
      </c>
      <c r="AG391" s="102">
        <v>1946</v>
      </c>
      <c r="AH391" s="102">
        <v>4672</v>
      </c>
      <c r="AI391" s="102">
        <v>0</v>
      </c>
      <c r="AJ391" s="102" t="b">
        <v>0</v>
      </c>
      <c r="AK391" s="102" t="b">
        <v>0</v>
      </c>
      <c r="AL391" s="102" t="b">
        <v>0</v>
      </c>
      <c r="AM391" s="102" t="b">
        <v>0</v>
      </c>
      <c r="AN391" s="102" t="b">
        <v>1</v>
      </c>
      <c r="AO391" s="102" t="b">
        <v>0</v>
      </c>
      <c r="AP391" s="102" t="s">
        <v>13882</v>
      </c>
      <c r="AQ391" s="102" t="b">
        <v>0</v>
      </c>
      <c r="AR391" s="102" t="b">
        <v>0</v>
      </c>
      <c r="AS391" s="102" t="b">
        <v>0</v>
      </c>
      <c r="AT391" s="101" t="s">
        <v>13883</v>
      </c>
      <c r="AU391" s="102" t="b">
        <v>0</v>
      </c>
      <c r="AV391" s="102" t="b">
        <v>0</v>
      </c>
      <c r="AW391" s="102" t="b">
        <v>1</v>
      </c>
      <c r="AX391" s="102" t="b">
        <v>1</v>
      </c>
      <c r="AY391" s="102" t="s">
        <v>12806</v>
      </c>
      <c r="AZ391" s="101" t="s">
        <v>13884</v>
      </c>
    </row>
    <row r="392" spans="1:52" x14ac:dyDescent="0.3">
      <c r="A392" s="98" t="s">
        <v>564</v>
      </c>
      <c r="B392" s="94"/>
      <c r="C392" s="94"/>
      <c r="D392" s="93"/>
      <c r="E392" s="77"/>
      <c r="F392" s="94"/>
      <c r="G392" s="94"/>
      <c r="H392" s="95"/>
      <c r="I392" s="96"/>
      <c r="J392" s="96"/>
      <c r="K392" s="95"/>
      <c r="L392" s="86"/>
      <c r="M392" s="91"/>
      <c r="N392" s="91"/>
      <c r="O392" s="97"/>
      <c r="P392" s="90"/>
      <c r="Q392" s="90"/>
      <c r="R392" s="99"/>
      <c r="S392" s="99"/>
      <c r="T392" s="99"/>
      <c r="U392" s="99"/>
      <c r="V392" s="89"/>
      <c r="W392" s="89"/>
      <c r="X392" s="89"/>
      <c r="Y392" s="89"/>
      <c r="Z392" s="48"/>
      <c r="AA392" s="80"/>
      <c r="AB392" s="80"/>
      <c r="AC392" s="92"/>
      <c r="AD392" s="102" t="s">
        <v>4252</v>
      </c>
      <c r="AE392" s="102">
        <v>42075.322557870371</v>
      </c>
      <c r="AF392" s="102">
        <v>0</v>
      </c>
      <c r="AG392" s="102">
        <v>2804</v>
      </c>
      <c r="AH392" s="102">
        <v>12371</v>
      </c>
      <c r="AI392" s="102">
        <v>0</v>
      </c>
      <c r="AJ392" s="102" t="b">
        <v>0</v>
      </c>
      <c r="AK392" s="102" t="b">
        <v>0</v>
      </c>
      <c r="AL392" s="102" t="b">
        <v>0</v>
      </c>
      <c r="AM392" s="102" t="b">
        <v>0</v>
      </c>
      <c r="AN392" s="102" t="b">
        <v>1</v>
      </c>
      <c r="AO392" s="102" t="b">
        <v>0</v>
      </c>
      <c r="AP392" s="102" t="s">
        <v>13885</v>
      </c>
      <c r="AQ392" s="102" t="b">
        <v>0</v>
      </c>
      <c r="AR392" s="102" t="b">
        <v>0</v>
      </c>
      <c r="AS392" s="102" t="b">
        <v>0</v>
      </c>
      <c r="AT392" s="101" t="s">
        <v>13886</v>
      </c>
      <c r="AU392" s="102" t="b">
        <v>0</v>
      </c>
      <c r="AV392" s="102" t="b">
        <v>0</v>
      </c>
      <c r="AW392" s="102" t="b">
        <v>1</v>
      </c>
      <c r="AX392" s="102" t="b">
        <v>1</v>
      </c>
      <c r="AY392" s="102" t="s">
        <v>12806</v>
      </c>
      <c r="AZ392" s="101" t="s">
        <v>13887</v>
      </c>
    </row>
    <row r="393" spans="1:52" x14ac:dyDescent="0.3">
      <c r="A393" s="98" t="s">
        <v>565</v>
      </c>
      <c r="B393" s="94"/>
      <c r="C393" s="94"/>
      <c r="D393" s="93"/>
      <c r="E393" s="77"/>
      <c r="F393" s="94"/>
      <c r="G393" s="94"/>
      <c r="H393" s="95"/>
      <c r="I393" s="96"/>
      <c r="J393" s="96"/>
      <c r="K393" s="95"/>
      <c r="L393" s="86"/>
      <c r="M393" s="91"/>
      <c r="N393" s="91"/>
      <c r="O393" s="97"/>
      <c r="P393" s="90"/>
      <c r="Q393" s="90"/>
      <c r="R393" s="99"/>
      <c r="S393" s="99"/>
      <c r="T393" s="99"/>
      <c r="U393" s="99"/>
      <c r="V393" s="89"/>
      <c r="W393" s="89"/>
      <c r="X393" s="89"/>
      <c r="Y393" s="89"/>
      <c r="Z393" s="48"/>
      <c r="AA393" s="80"/>
      <c r="AB393" s="80"/>
      <c r="AC393" s="92"/>
      <c r="AD393" s="102" t="s">
        <v>4258</v>
      </c>
      <c r="AE393" s="102">
        <v>44967.025995370372</v>
      </c>
      <c r="AF393" s="102">
        <v>0</v>
      </c>
      <c r="AG393" s="102">
        <v>693</v>
      </c>
      <c r="AH393" s="102">
        <v>257</v>
      </c>
      <c r="AI393" s="102">
        <v>0</v>
      </c>
      <c r="AJ393" s="102" t="b">
        <v>0</v>
      </c>
      <c r="AK393" s="102" t="b">
        <v>0</v>
      </c>
      <c r="AL393" s="102" t="b">
        <v>0</v>
      </c>
      <c r="AM393" s="102" t="b">
        <v>0</v>
      </c>
      <c r="AN393" s="102" t="b">
        <v>1</v>
      </c>
      <c r="AO393" s="102" t="b">
        <v>0</v>
      </c>
      <c r="AP393" s="102" t="s">
        <v>13888</v>
      </c>
      <c r="AQ393" s="102" t="b">
        <v>0</v>
      </c>
      <c r="AR393" s="102" t="b">
        <v>0</v>
      </c>
      <c r="AS393" s="102" t="b">
        <v>0</v>
      </c>
      <c r="AT393" s="101" t="s">
        <v>13889</v>
      </c>
      <c r="AU393" s="102" t="b">
        <v>0</v>
      </c>
      <c r="AV393" s="102" t="b">
        <v>0</v>
      </c>
      <c r="AW393" s="102" t="b">
        <v>1</v>
      </c>
      <c r="AX393" s="102" t="b">
        <v>1</v>
      </c>
      <c r="AY393" s="102" t="s">
        <v>12806</v>
      </c>
      <c r="AZ393" s="101" t="s">
        <v>13890</v>
      </c>
    </row>
    <row r="394" spans="1:52" x14ac:dyDescent="0.3">
      <c r="A394" s="98" t="s">
        <v>566</v>
      </c>
      <c r="B394" s="94"/>
      <c r="C394" s="94"/>
      <c r="D394" s="93"/>
      <c r="E394" s="77"/>
      <c r="F394" s="94"/>
      <c r="G394" s="94"/>
      <c r="H394" s="95"/>
      <c r="I394" s="96"/>
      <c r="J394" s="96"/>
      <c r="K394" s="95"/>
      <c r="L394" s="86"/>
      <c r="M394" s="91"/>
      <c r="N394" s="91"/>
      <c r="O394" s="97"/>
      <c r="P394" s="90"/>
      <c r="Q394" s="90"/>
      <c r="R394" s="99"/>
      <c r="S394" s="99"/>
      <c r="T394" s="99"/>
      <c r="U394" s="99"/>
      <c r="V394" s="89"/>
      <c r="W394" s="89"/>
      <c r="X394" s="89"/>
      <c r="Y394" s="89"/>
      <c r="Z394" s="48"/>
      <c r="AA394" s="80"/>
      <c r="AB394" s="80"/>
      <c r="AC394" s="92"/>
      <c r="AD394" s="102" t="s">
        <v>566</v>
      </c>
      <c r="AE394" s="102">
        <v>44240.169432870367</v>
      </c>
      <c r="AF394" s="102">
        <v>0</v>
      </c>
      <c r="AG394" s="102">
        <v>6</v>
      </c>
      <c r="AH394" s="102">
        <v>883</v>
      </c>
      <c r="AI394" s="102">
        <v>0</v>
      </c>
      <c r="AJ394" s="102" t="b">
        <v>0</v>
      </c>
      <c r="AK394" s="102" t="b">
        <v>0</v>
      </c>
      <c r="AL394" s="102" t="b">
        <v>0</v>
      </c>
      <c r="AM394" s="102" t="b">
        <v>0</v>
      </c>
      <c r="AN394" s="102" t="b">
        <v>1</v>
      </c>
      <c r="AO394" s="102" t="b">
        <v>0</v>
      </c>
      <c r="AP394" s="102" t="s">
        <v>13891</v>
      </c>
      <c r="AQ394" s="102" t="b">
        <v>0</v>
      </c>
      <c r="AR394" s="102" t="b">
        <v>0</v>
      </c>
      <c r="AS394" s="102" t="b">
        <v>0</v>
      </c>
      <c r="AT394" s="101" t="s">
        <v>12815</v>
      </c>
      <c r="AU394" s="102" t="b">
        <v>0</v>
      </c>
      <c r="AV394" s="102" t="b">
        <v>0</v>
      </c>
      <c r="AW394" s="102" t="b">
        <v>1</v>
      </c>
      <c r="AX394" s="102" t="b">
        <v>0</v>
      </c>
      <c r="AY394" s="102" t="s">
        <v>12806</v>
      </c>
      <c r="AZ394" s="101" t="s">
        <v>13892</v>
      </c>
    </row>
    <row r="395" spans="1:52" x14ac:dyDescent="0.3">
      <c r="A395" s="98" t="s">
        <v>567</v>
      </c>
      <c r="B395" s="94"/>
      <c r="C395" s="94"/>
      <c r="D395" s="93"/>
      <c r="E395" s="77"/>
      <c r="F395" s="94"/>
      <c r="G395" s="94"/>
      <c r="H395" s="95"/>
      <c r="I395" s="96"/>
      <c r="J395" s="96"/>
      <c r="K395" s="95"/>
      <c r="L395" s="86"/>
      <c r="M395" s="91"/>
      <c r="N395" s="91"/>
      <c r="O395" s="97"/>
      <c r="P395" s="90"/>
      <c r="Q395" s="90"/>
      <c r="R395" s="99"/>
      <c r="S395" s="99"/>
      <c r="T395" s="99"/>
      <c r="U395" s="99"/>
      <c r="V395" s="89"/>
      <c r="W395" s="89"/>
      <c r="X395" s="89"/>
      <c r="Y395" s="89"/>
      <c r="Z395" s="48"/>
      <c r="AA395" s="80"/>
      <c r="AB395" s="80"/>
      <c r="AC395" s="92"/>
      <c r="AD395" s="102" t="s">
        <v>567</v>
      </c>
      <c r="AE395" s="102">
        <v>44209.191678240742</v>
      </c>
      <c r="AF395" s="102">
        <v>0</v>
      </c>
      <c r="AG395" s="102">
        <v>18270</v>
      </c>
      <c r="AH395" s="102">
        <v>10683</v>
      </c>
      <c r="AI395" s="102">
        <v>0</v>
      </c>
      <c r="AJ395" s="102" t="b">
        <v>0</v>
      </c>
      <c r="AK395" s="102" t="b">
        <v>0</v>
      </c>
      <c r="AL395" s="102" t="b">
        <v>0</v>
      </c>
      <c r="AM395" s="102" t="b">
        <v>0</v>
      </c>
      <c r="AN395" s="102" t="b">
        <v>1</v>
      </c>
      <c r="AO395" s="102" t="b">
        <v>0</v>
      </c>
      <c r="AP395" s="102" t="s">
        <v>13893</v>
      </c>
      <c r="AQ395" s="102" t="b">
        <v>0</v>
      </c>
      <c r="AR395" s="102" t="b">
        <v>0</v>
      </c>
      <c r="AS395" s="102" t="b">
        <v>1</v>
      </c>
      <c r="AT395" s="101" t="s">
        <v>13894</v>
      </c>
      <c r="AU395" s="102" t="b">
        <v>0</v>
      </c>
      <c r="AV395" s="102" t="b">
        <v>0</v>
      </c>
      <c r="AW395" s="102" t="b">
        <v>1</v>
      </c>
      <c r="AX395" s="102" t="b">
        <v>1</v>
      </c>
      <c r="AY395" s="102" t="s">
        <v>12806</v>
      </c>
      <c r="AZ395" s="101" t="s">
        <v>13895</v>
      </c>
    </row>
    <row r="396" spans="1:52" x14ac:dyDescent="0.3">
      <c r="A396" s="98" t="s">
        <v>568</v>
      </c>
      <c r="B396" s="94"/>
      <c r="C396" s="94"/>
      <c r="D396" s="93"/>
      <c r="E396" s="77"/>
      <c r="F396" s="94"/>
      <c r="G396" s="94"/>
      <c r="H396" s="95"/>
      <c r="I396" s="96"/>
      <c r="J396" s="96"/>
      <c r="K396" s="95"/>
      <c r="L396" s="86"/>
      <c r="M396" s="91"/>
      <c r="N396" s="91"/>
      <c r="O396" s="97"/>
      <c r="P396" s="90"/>
      <c r="Q396" s="90"/>
      <c r="R396" s="99"/>
      <c r="S396" s="99"/>
      <c r="T396" s="99"/>
      <c r="U396" s="99"/>
      <c r="V396" s="89"/>
      <c r="W396" s="89"/>
      <c r="X396" s="89"/>
      <c r="Y396" s="89"/>
      <c r="Z396" s="48"/>
      <c r="AA396" s="80"/>
      <c r="AB396" s="80"/>
      <c r="AC396" s="92"/>
      <c r="AD396" s="102" t="s">
        <v>4269</v>
      </c>
      <c r="AE396" s="102">
        <v>44281.86986111111</v>
      </c>
      <c r="AF396" s="102">
        <v>0</v>
      </c>
      <c r="AG396" s="102">
        <v>1143</v>
      </c>
      <c r="AH396" s="102">
        <v>15584</v>
      </c>
      <c r="AI396" s="102">
        <v>0</v>
      </c>
      <c r="AJ396" s="102" t="b">
        <v>0</v>
      </c>
      <c r="AK396" s="102" t="b">
        <v>0</v>
      </c>
      <c r="AL396" s="102" t="b">
        <v>0</v>
      </c>
      <c r="AM396" s="102" t="b">
        <v>0</v>
      </c>
      <c r="AN396" s="102" t="b">
        <v>1</v>
      </c>
      <c r="AO396" s="102" t="b">
        <v>0</v>
      </c>
      <c r="AP396" s="102" t="s">
        <v>13896</v>
      </c>
      <c r="AQ396" s="102" t="b">
        <v>0</v>
      </c>
      <c r="AR396" s="102" t="b">
        <v>0</v>
      </c>
      <c r="AS396" s="102" t="b">
        <v>0</v>
      </c>
      <c r="AT396" s="101" t="s">
        <v>12928</v>
      </c>
      <c r="AU396" s="102" t="b">
        <v>0</v>
      </c>
      <c r="AV396" s="102" t="b">
        <v>0</v>
      </c>
      <c r="AW396" s="102" t="b">
        <v>1</v>
      </c>
      <c r="AX396" s="102" t="b">
        <v>1</v>
      </c>
      <c r="AY396" s="102" t="s">
        <v>12806</v>
      </c>
      <c r="AZ396" s="101" t="s">
        <v>13897</v>
      </c>
    </row>
    <row r="397" spans="1:52" x14ac:dyDescent="0.3">
      <c r="A397" s="98" t="s">
        <v>569</v>
      </c>
      <c r="B397" s="94"/>
      <c r="C397" s="94"/>
      <c r="D397" s="93"/>
      <c r="E397" s="77"/>
      <c r="F397" s="94"/>
      <c r="G397" s="94"/>
      <c r="H397" s="95"/>
      <c r="I397" s="96"/>
      <c r="J397" s="96"/>
      <c r="K397" s="95"/>
      <c r="L397" s="86"/>
      <c r="M397" s="91"/>
      <c r="N397" s="91"/>
      <c r="O397" s="97"/>
      <c r="P397" s="90"/>
      <c r="Q397" s="90"/>
      <c r="R397" s="99"/>
      <c r="S397" s="99"/>
      <c r="T397" s="99"/>
      <c r="U397" s="99"/>
      <c r="V397" s="89"/>
      <c r="W397" s="89"/>
      <c r="X397" s="89"/>
      <c r="Y397" s="89"/>
      <c r="Z397" s="48"/>
      <c r="AA397" s="80"/>
      <c r="AB397" s="80"/>
      <c r="AC397" s="92"/>
      <c r="AD397" s="102" t="s">
        <v>4274</v>
      </c>
      <c r="AE397" s="102">
        <v>44276.448437500003</v>
      </c>
      <c r="AF397" s="102">
        <v>0</v>
      </c>
      <c r="AG397" s="102">
        <v>377</v>
      </c>
      <c r="AH397" s="102">
        <v>93</v>
      </c>
      <c r="AI397" s="102">
        <v>0</v>
      </c>
      <c r="AJ397" s="102" t="b">
        <v>0</v>
      </c>
      <c r="AK397" s="102" t="b">
        <v>0</v>
      </c>
      <c r="AL397" s="102" t="b">
        <v>0</v>
      </c>
      <c r="AM397" s="102" t="b">
        <v>0</v>
      </c>
      <c r="AN397" s="102" t="b">
        <v>1</v>
      </c>
      <c r="AO397" s="102" t="b">
        <v>0</v>
      </c>
      <c r="AP397" s="102" t="s">
        <v>13898</v>
      </c>
      <c r="AQ397" s="102" t="b">
        <v>0</v>
      </c>
      <c r="AR397" s="102" t="b">
        <v>0</v>
      </c>
      <c r="AS397" s="102" t="b">
        <v>0</v>
      </c>
      <c r="AT397" s="101" t="s">
        <v>12876</v>
      </c>
      <c r="AU397" s="102" t="b">
        <v>0</v>
      </c>
      <c r="AV397" s="102" t="b">
        <v>0</v>
      </c>
      <c r="AW397" s="102" t="b">
        <v>1</v>
      </c>
      <c r="AX397" s="102" t="b">
        <v>1</v>
      </c>
      <c r="AY397" s="102" t="s">
        <v>12806</v>
      </c>
      <c r="AZ397" s="101" t="s">
        <v>13899</v>
      </c>
    </row>
    <row r="398" spans="1:52" x14ac:dyDescent="0.3">
      <c r="A398" s="98" t="s">
        <v>570</v>
      </c>
      <c r="B398" s="94"/>
      <c r="C398" s="94"/>
      <c r="D398" s="93"/>
      <c r="E398" s="77"/>
      <c r="F398" s="94"/>
      <c r="G398" s="94"/>
      <c r="H398" s="95"/>
      <c r="I398" s="96"/>
      <c r="J398" s="96"/>
      <c r="K398" s="95"/>
      <c r="L398" s="86"/>
      <c r="M398" s="91"/>
      <c r="N398" s="91"/>
      <c r="O398" s="97"/>
      <c r="P398" s="90"/>
      <c r="Q398" s="90"/>
      <c r="R398" s="99"/>
      <c r="S398" s="99"/>
      <c r="T398" s="99"/>
      <c r="U398" s="99"/>
      <c r="V398" s="89"/>
      <c r="W398" s="89"/>
      <c r="X398" s="89"/>
      <c r="Y398" s="89"/>
      <c r="Z398" s="48"/>
      <c r="AA398" s="80"/>
      <c r="AB398" s="80"/>
      <c r="AC398" s="92"/>
      <c r="AD398" s="102" t="s">
        <v>570</v>
      </c>
      <c r="AE398" s="102">
        <v>41193.973564814813</v>
      </c>
      <c r="AF398" s="102">
        <v>0</v>
      </c>
      <c r="AG398" s="102">
        <v>670</v>
      </c>
      <c r="AH398" s="102">
        <v>59212</v>
      </c>
      <c r="AI398" s="102">
        <v>0</v>
      </c>
      <c r="AJ398" s="102" t="b">
        <v>0</v>
      </c>
      <c r="AK398" s="102" t="b">
        <v>0</v>
      </c>
      <c r="AL398" s="102" t="b">
        <v>0</v>
      </c>
      <c r="AM398" s="102" t="b">
        <v>0</v>
      </c>
      <c r="AN398" s="102" t="b">
        <v>1</v>
      </c>
      <c r="AO398" s="102" t="b">
        <v>0</v>
      </c>
      <c r="AP398" s="102" t="s">
        <v>13900</v>
      </c>
      <c r="AQ398" s="102" t="b">
        <v>0</v>
      </c>
      <c r="AR398" s="102" t="b">
        <v>0</v>
      </c>
      <c r="AS398" s="102" t="b">
        <v>0</v>
      </c>
      <c r="AT398" s="101" t="s">
        <v>12815</v>
      </c>
      <c r="AU398" s="102" t="b">
        <v>0</v>
      </c>
      <c r="AV398" s="102" t="b">
        <v>0</v>
      </c>
      <c r="AW398" s="102" t="b">
        <v>1</v>
      </c>
      <c r="AX398" s="102" t="b">
        <v>1</v>
      </c>
      <c r="AY398" s="102" t="s">
        <v>12806</v>
      </c>
      <c r="AZ398" s="101" t="s">
        <v>13901</v>
      </c>
    </row>
    <row r="399" spans="1:52" x14ac:dyDescent="0.3">
      <c r="A399" s="98" t="s">
        <v>571</v>
      </c>
      <c r="B399" s="94"/>
      <c r="C399" s="94"/>
      <c r="D399" s="93"/>
      <c r="E399" s="77"/>
      <c r="F399" s="94"/>
      <c r="G399" s="94"/>
      <c r="H399" s="95"/>
      <c r="I399" s="96"/>
      <c r="J399" s="96"/>
      <c r="K399" s="95"/>
      <c r="L399" s="86"/>
      <c r="M399" s="91"/>
      <c r="N399" s="91"/>
      <c r="O399" s="97"/>
      <c r="P399" s="90"/>
      <c r="Q399" s="90"/>
      <c r="R399" s="99"/>
      <c r="S399" s="99"/>
      <c r="T399" s="99"/>
      <c r="U399" s="99"/>
      <c r="V399" s="89"/>
      <c r="W399" s="89"/>
      <c r="X399" s="89"/>
      <c r="Y399" s="89"/>
      <c r="Z399" s="48"/>
      <c r="AA399" s="80"/>
      <c r="AB399" s="80"/>
      <c r="AC399" s="92"/>
      <c r="AD399" s="102" t="s">
        <v>571</v>
      </c>
      <c r="AE399" s="102">
        <v>41908.622569444444</v>
      </c>
      <c r="AF399" s="102">
        <v>0</v>
      </c>
      <c r="AG399" s="102">
        <v>4956</v>
      </c>
      <c r="AH399" s="102">
        <v>3760</v>
      </c>
      <c r="AI399" s="102">
        <v>0</v>
      </c>
      <c r="AJ399" s="102" t="b">
        <v>0</v>
      </c>
      <c r="AK399" s="102" t="b">
        <v>0</v>
      </c>
      <c r="AL399" s="102" t="b">
        <v>0</v>
      </c>
      <c r="AM399" s="102" t="b">
        <v>0</v>
      </c>
      <c r="AN399" s="102" t="b">
        <v>1</v>
      </c>
      <c r="AO399" s="102" t="b">
        <v>0</v>
      </c>
      <c r="AP399" s="102" t="s">
        <v>13902</v>
      </c>
      <c r="AQ399" s="102" t="b">
        <v>0</v>
      </c>
      <c r="AR399" s="102" t="b">
        <v>0</v>
      </c>
      <c r="AS399" s="102" t="b">
        <v>0</v>
      </c>
      <c r="AT399" s="101" t="s">
        <v>13903</v>
      </c>
      <c r="AU399" s="102" t="b">
        <v>0</v>
      </c>
      <c r="AV399" s="102" t="b">
        <v>0</v>
      </c>
      <c r="AW399" s="102" t="b">
        <v>1</v>
      </c>
      <c r="AX399" s="102" t="b">
        <v>1</v>
      </c>
      <c r="AY399" s="102" t="s">
        <v>12806</v>
      </c>
      <c r="AZ399" s="101" t="s">
        <v>13904</v>
      </c>
    </row>
    <row r="400" spans="1:52" x14ac:dyDescent="0.3">
      <c r="A400" s="98" t="s">
        <v>572</v>
      </c>
      <c r="B400" s="94"/>
      <c r="C400" s="94"/>
      <c r="D400" s="93"/>
      <c r="E400" s="77"/>
      <c r="F400" s="94"/>
      <c r="G400" s="94"/>
      <c r="H400" s="95"/>
      <c r="I400" s="96"/>
      <c r="J400" s="96"/>
      <c r="K400" s="95"/>
      <c r="L400" s="86"/>
      <c r="M400" s="91"/>
      <c r="N400" s="91"/>
      <c r="O400" s="97"/>
      <c r="P400" s="90"/>
      <c r="Q400" s="90"/>
      <c r="R400" s="99"/>
      <c r="S400" s="99"/>
      <c r="T400" s="99"/>
      <c r="U400" s="99"/>
      <c r="V400" s="89"/>
      <c r="W400" s="89"/>
      <c r="X400" s="89"/>
      <c r="Y400" s="89"/>
      <c r="Z400" s="48"/>
      <c r="AA400" s="80"/>
      <c r="AB400" s="80"/>
      <c r="AC400" s="92"/>
      <c r="AD400" s="102" t="s">
        <v>4314</v>
      </c>
      <c r="AE400" s="102">
        <v>43367.049525462964</v>
      </c>
      <c r="AF400" s="102">
        <v>0</v>
      </c>
      <c r="AG400" s="102">
        <v>700</v>
      </c>
      <c r="AH400" s="102">
        <v>1241</v>
      </c>
      <c r="AI400" s="102">
        <v>0</v>
      </c>
      <c r="AJ400" s="102" t="b">
        <v>0</v>
      </c>
      <c r="AK400" s="102" t="b">
        <v>0</v>
      </c>
      <c r="AL400" s="102" t="b">
        <v>0</v>
      </c>
      <c r="AM400" s="102" t="b">
        <v>0</v>
      </c>
      <c r="AN400" s="102" t="b">
        <v>1</v>
      </c>
      <c r="AO400" s="102" t="b">
        <v>0</v>
      </c>
      <c r="AP400" s="102" t="s">
        <v>13905</v>
      </c>
      <c r="AQ400" s="102" t="b">
        <v>0</v>
      </c>
      <c r="AR400" s="102" t="b">
        <v>0</v>
      </c>
      <c r="AS400" s="102" t="b">
        <v>0</v>
      </c>
      <c r="AT400" s="101" t="s">
        <v>12934</v>
      </c>
      <c r="AU400" s="102" t="b">
        <v>0</v>
      </c>
      <c r="AV400" s="102" t="b">
        <v>0</v>
      </c>
      <c r="AW400" s="102" t="b">
        <v>1</v>
      </c>
      <c r="AX400" s="102" t="b">
        <v>1</v>
      </c>
      <c r="AY400" s="102" t="s">
        <v>12806</v>
      </c>
      <c r="AZ400" s="101" t="s">
        <v>13906</v>
      </c>
    </row>
    <row r="401" spans="1:52" x14ac:dyDescent="0.3">
      <c r="A401" s="98" t="s">
        <v>573</v>
      </c>
      <c r="B401" s="94"/>
      <c r="C401" s="94"/>
      <c r="D401" s="93"/>
      <c r="E401" s="77"/>
      <c r="F401" s="94"/>
      <c r="G401" s="94"/>
      <c r="H401" s="95"/>
      <c r="I401" s="96"/>
      <c r="J401" s="96"/>
      <c r="K401" s="95"/>
      <c r="L401" s="86"/>
      <c r="M401" s="91"/>
      <c r="N401" s="91"/>
      <c r="O401" s="97"/>
      <c r="P401" s="90"/>
      <c r="Q401" s="90"/>
      <c r="R401" s="99"/>
      <c r="S401" s="99"/>
      <c r="T401" s="99"/>
      <c r="U401" s="99"/>
      <c r="V401" s="89"/>
      <c r="W401" s="89"/>
      <c r="X401" s="89"/>
      <c r="Y401" s="89"/>
      <c r="Z401" s="48"/>
      <c r="AA401" s="80"/>
      <c r="AB401" s="80"/>
      <c r="AC401" s="92"/>
      <c r="AD401" s="102" t="s">
        <v>573</v>
      </c>
      <c r="AE401" s="102">
        <v>44423.688379629632</v>
      </c>
      <c r="AF401" s="102">
        <v>0</v>
      </c>
      <c r="AG401" s="102">
        <v>108</v>
      </c>
      <c r="AH401" s="102">
        <v>13357</v>
      </c>
      <c r="AI401" s="102">
        <v>0</v>
      </c>
      <c r="AJ401" s="102" t="b">
        <v>0</v>
      </c>
      <c r="AK401" s="102" t="b">
        <v>0</v>
      </c>
      <c r="AL401" s="102" t="b">
        <v>0</v>
      </c>
      <c r="AM401" s="102" t="b">
        <v>0</v>
      </c>
      <c r="AN401" s="102" t="b">
        <v>1</v>
      </c>
      <c r="AO401" s="102" t="b">
        <v>0</v>
      </c>
      <c r="AP401" s="102" t="s">
        <v>13907</v>
      </c>
      <c r="AQ401" s="102" t="b">
        <v>0</v>
      </c>
      <c r="AR401" s="102" t="b">
        <v>0</v>
      </c>
      <c r="AS401" s="102" t="b">
        <v>0</v>
      </c>
      <c r="AT401" s="101" t="s">
        <v>13908</v>
      </c>
      <c r="AU401" s="102" t="b">
        <v>0</v>
      </c>
      <c r="AV401" s="102" t="b">
        <v>0</v>
      </c>
      <c r="AW401" s="102" t="b">
        <v>1</v>
      </c>
      <c r="AX401" s="102" t="b">
        <v>1</v>
      </c>
      <c r="AY401" s="102" t="s">
        <v>12806</v>
      </c>
      <c r="AZ401" s="101" t="s">
        <v>13909</v>
      </c>
    </row>
    <row r="402" spans="1:52" x14ac:dyDescent="0.3">
      <c r="A402" s="98" t="s">
        <v>574</v>
      </c>
      <c r="B402" s="94"/>
      <c r="C402" s="94"/>
      <c r="D402" s="93"/>
      <c r="E402" s="77"/>
      <c r="F402" s="94"/>
      <c r="G402" s="94"/>
      <c r="H402" s="95"/>
      <c r="I402" s="96"/>
      <c r="J402" s="96"/>
      <c r="K402" s="95"/>
      <c r="L402" s="86"/>
      <c r="M402" s="91"/>
      <c r="N402" s="91"/>
      <c r="O402" s="97"/>
      <c r="P402" s="90"/>
      <c r="Q402" s="90"/>
      <c r="R402" s="99"/>
      <c r="S402" s="99"/>
      <c r="T402" s="99"/>
      <c r="U402" s="99"/>
      <c r="V402" s="89"/>
      <c r="W402" s="89"/>
      <c r="X402" s="89"/>
      <c r="Y402" s="89"/>
      <c r="Z402" s="48"/>
      <c r="AA402" s="80"/>
      <c r="AB402" s="80"/>
      <c r="AC402" s="92"/>
      <c r="AD402" s="102" t="s">
        <v>4321</v>
      </c>
      <c r="AE402" s="102">
        <v>42867.948171296295</v>
      </c>
      <c r="AF402" s="102">
        <v>0</v>
      </c>
      <c r="AG402" s="102">
        <v>3338</v>
      </c>
      <c r="AH402" s="102">
        <v>114965</v>
      </c>
      <c r="AI402" s="102">
        <v>0</v>
      </c>
      <c r="AJ402" s="102" t="b">
        <v>0</v>
      </c>
      <c r="AK402" s="102" t="b">
        <v>0</v>
      </c>
      <c r="AL402" s="102" t="b">
        <v>0</v>
      </c>
      <c r="AM402" s="102" t="b">
        <v>0</v>
      </c>
      <c r="AN402" s="102" t="b">
        <v>1</v>
      </c>
      <c r="AO402" s="102" t="b">
        <v>0</v>
      </c>
      <c r="AP402" s="102" t="s">
        <v>13910</v>
      </c>
      <c r="AQ402" s="102" t="b">
        <v>0</v>
      </c>
      <c r="AR402" s="102" t="b">
        <v>0</v>
      </c>
      <c r="AS402" s="102" t="b">
        <v>0</v>
      </c>
      <c r="AT402" s="101" t="s">
        <v>12934</v>
      </c>
      <c r="AU402" s="102" t="b">
        <v>0</v>
      </c>
      <c r="AV402" s="102" t="b">
        <v>0</v>
      </c>
      <c r="AW402" s="102" t="b">
        <v>1</v>
      </c>
      <c r="AX402" s="102" t="b">
        <v>1</v>
      </c>
      <c r="AY402" s="102" t="s">
        <v>12806</v>
      </c>
      <c r="AZ402" s="101" t="s">
        <v>13911</v>
      </c>
    </row>
    <row r="403" spans="1:52" x14ac:dyDescent="0.3">
      <c r="A403" s="98" t="s">
        <v>575</v>
      </c>
      <c r="B403" s="94"/>
      <c r="C403" s="94"/>
      <c r="D403" s="93"/>
      <c r="E403" s="77"/>
      <c r="F403" s="94"/>
      <c r="G403" s="94"/>
      <c r="H403" s="95"/>
      <c r="I403" s="96"/>
      <c r="J403" s="96"/>
      <c r="K403" s="95"/>
      <c r="L403" s="86"/>
      <c r="M403" s="91"/>
      <c r="N403" s="91"/>
      <c r="O403" s="97"/>
      <c r="P403" s="90"/>
      <c r="Q403" s="90"/>
      <c r="R403" s="99"/>
      <c r="S403" s="99"/>
      <c r="T403" s="99"/>
      <c r="U403" s="99"/>
      <c r="V403" s="89"/>
      <c r="W403" s="89"/>
      <c r="X403" s="89"/>
      <c r="Y403" s="89"/>
      <c r="Z403" s="48"/>
      <c r="AA403" s="80"/>
      <c r="AB403" s="80"/>
      <c r="AC403" s="92"/>
      <c r="AD403" s="102" t="s">
        <v>575</v>
      </c>
      <c r="AE403" s="102">
        <v>41273.928032407406</v>
      </c>
      <c r="AF403" s="102">
        <v>0</v>
      </c>
      <c r="AG403" s="102">
        <v>3684</v>
      </c>
      <c r="AH403" s="102">
        <v>18168</v>
      </c>
      <c r="AI403" s="102">
        <v>0</v>
      </c>
      <c r="AJ403" s="102" t="b">
        <v>0</v>
      </c>
      <c r="AK403" s="102" t="b">
        <v>0</v>
      </c>
      <c r="AL403" s="102" t="b">
        <v>0</v>
      </c>
      <c r="AM403" s="102" t="b">
        <v>0</v>
      </c>
      <c r="AN403" s="102" t="b">
        <v>1</v>
      </c>
      <c r="AO403" s="102" t="b">
        <v>0</v>
      </c>
      <c r="AP403" s="102" t="s">
        <v>13912</v>
      </c>
      <c r="AQ403" s="102" t="b">
        <v>0</v>
      </c>
      <c r="AR403" s="102" t="b">
        <v>0</v>
      </c>
      <c r="AS403" s="102" t="b">
        <v>0</v>
      </c>
      <c r="AT403" s="101" t="s">
        <v>12815</v>
      </c>
      <c r="AU403" s="102" t="b">
        <v>0</v>
      </c>
      <c r="AV403" s="102" t="b">
        <v>0</v>
      </c>
      <c r="AW403" s="102" t="b">
        <v>1</v>
      </c>
      <c r="AX403" s="102" t="b">
        <v>1</v>
      </c>
      <c r="AY403" s="102" t="s">
        <v>12806</v>
      </c>
      <c r="AZ403" s="101" t="s">
        <v>13913</v>
      </c>
    </row>
    <row r="404" spans="1:52" x14ac:dyDescent="0.3">
      <c r="A404" s="98" t="s">
        <v>576</v>
      </c>
      <c r="B404" s="94"/>
      <c r="C404" s="94"/>
      <c r="D404" s="93"/>
      <c r="E404" s="77"/>
      <c r="F404" s="94"/>
      <c r="G404" s="94"/>
      <c r="H404" s="95"/>
      <c r="I404" s="96"/>
      <c r="J404" s="96"/>
      <c r="K404" s="95"/>
      <c r="L404" s="86"/>
      <c r="M404" s="91"/>
      <c r="N404" s="91"/>
      <c r="O404" s="97"/>
      <c r="P404" s="90"/>
      <c r="Q404" s="90"/>
      <c r="R404" s="99"/>
      <c r="S404" s="99"/>
      <c r="T404" s="99"/>
      <c r="U404" s="99"/>
      <c r="V404" s="89"/>
      <c r="W404" s="89"/>
      <c r="X404" s="89"/>
      <c r="Y404" s="89"/>
      <c r="Z404" s="48"/>
      <c r="AA404" s="80"/>
      <c r="AB404" s="80"/>
      <c r="AC404" s="92"/>
      <c r="AD404" s="102" t="s">
        <v>576</v>
      </c>
      <c r="AE404" s="102">
        <v>40562.061539351853</v>
      </c>
      <c r="AF404" s="102">
        <v>0</v>
      </c>
      <c r="AG404" s="102">
        <v>10815</v>
      </c>
      <c r="AH404" s="102">
        <v>9049</v>
      </c>
      <c r="AI404" s="102">
        <v>0</v>
      </c>
      <c r="AJ404" s="102" t="b">
        <v>0</v>
      </c>
      <c r="AK404" s="102" t="b">
        <v>0</v>
      </c>
      <c r="AL404" s="102" t="b">
        <v>0</v>
      </c>
      <c r="AM404" s="102" t="b">
        <v>0</v>
      </c>
      <c r="AN404" s="102" t="b">
        <v>1</v>
      </c>
      <c r="AO404" s="102" t="b">
        <v>0</v>
      </c>
      <c r="AP404" s="102" t="s">
        <v>13914</v>
      </c>
      <c r="AQ404" s="102" t="b">
        <v>0</v>
      </c>
      <c r="AR404" s="102" t="b">
        <v>1</v>
      </c>
      <c r="AS404" s="102" t="b">
        <v>0</v>
      </c>
      <c r="AT404" s="101" t="s">
        <v>13915</v>
      </c>
      <c r="AU404" s="102" t="b">
        <v>0</v>
      </c>
      <c r="AV404" s="102" t="b">
        <v>0</v>
      </c>
      <c r="AW404" s="102" t="b">
        <v>1</v>
      </c>
      <c r="AX404" s="102" t="b">
        <v>1</v>
      </c>
      <c r="AY404" s="102" t="s">
        <v>12806</v>
      </c>
      <c r="AZ404" s="101" t="s">
        <v>13916</v>
      </c>
    </row>
    <row r="405" spans="1:52" x14ac:dyDescent="0.3">
      <c r="A405" s="98" t="s">
        <v>577</v>
      </c>
      <c r="B405" s="94"/>
      <c r="C405" s="94"/>
      <c r="D405" s="93"/>
      <c r="E405" s="77"/>
      <c r="F405" s="94"/>
      <c r="G405" s="94"/>
      <c r="H405" s="95"/>
      <c r="I405" s="96"/>
      <c r="J405" s="96"/>
      <c r="K405" s="95"/>
      <c r="L405" s="86"/>
      <c r="M405" s="91"/>
      <c r="N405" s="91"/>
      <c r="O405" s="97"/>
      <c r="P405" s="90"/>
      <c r="Q405" s="90"/>
      <c r="R405" s="99"/>
      <c r="S405" s="99"/>
      <c r="T405" s="99"/>
      <c r="U405" s="99"/>
      <c r="V405" s="89"/>
      <c r="W405" s="89"/>
      <c r="X405" s="89"/>
      <c r="Y405" s="89"/>
      <c r="Z405" s="48"/>
      <c r="AA405" s="80"/>
      <c r="AB405" s="80"/>
      <c r="AC405" s="92"/>
      <c r="AD405" s="102" t="s">
        <v>4339</v>
      </c>
      <c r="AE405" s="102">
        <v>44650.934918981482</v>
      </c>
      <c r="AF405" s="102">
        <v>0</v>
      </c>
      <c r="AG405" s="102">
        <v>679</v>
      </c>
      <c r="AH405" s="102">
        <v>10767</v>
      </c>
      <c r="AI405" s="102">
        <v>0</v>
      </c>
      <c r="AJ405" s="102" t="b">
        <v>0</v>
      </c>
      <c r="AK405" s="102" t="b">
        <v>0</v>
      </c>
      <c r="AL405" s="102" t="b">
        <v>0</v>
      </c>
      <c r="AM405" s="102" t="b">
        <v>0</v>
      </c>
      <c r="AN405" s="102" t="b">
        <v>1</v>
      </c>
      <c r="AO405" s="102" t="b">
        <v>0</v>
      </c>
      <c r="AP405" s="102" t="s">
        <v>13917</v>
      </c>
      <c r="AQ405" s="102" t="b">
        <v>0</v>
      </c>
      <c r="AR405" s="102" t="b">
        <v>0</v>
      </c>
      <c r="AS405" s="102" t="b">
        <v>1</v>
      </c>
      <c r="AT405" s="101" t="s">
        <v>12928</v>
      </c>
      <c r="AU405" s="102" t="b">
        <v>0</v>
      </c>
      <c r="AV405" s="102" t="b">
        <v>0</v>
      </c>
      <c r="AW405" s="102" t="b">
        <v>1</v>
      </c>
      <c r="AX405" s="102" t="b">
        <v>1</v>
      </c>
      <c r="AY405" s="102" t="s">
        <v>12806</v>
      </c>
      <c r="AZ405" s="101" t="s">
        <v>13918</v>
      </c>
    </row>
    <row r="406" spans="1:52" x14ac:dyDescent="0.3">
      <c r="A406" s="98" t="s">
        <v>578</v>
      </c>
      <c r="B406" s="94"/>
      <c r="C406" s="94"/>
      <c r="D406" s="93"/>
      <c r="E406" s="77"/>
      <c r="F406" s="94"/>
      <c r="G406" s="94"/>
      <c r="H406" s="95"/>
      <c r="I406" s="96"/>
      <c r="J406" s="96"/>
      <c r="K406" s="95"/>
      <c r="L406" s="86"/>
      <c r="M406" s="91"/>
      <c r="N406" s="91"/>
      <c r="O406" s="97"/>
      <c r="P406" s="90"/>
      <c r="Q406" s="90"/>
      <c r="R406" s="99"/>
      <c r="S406" s="99"/>
      <c r="T406" s="99"/>
      <c r="U406" s="99"/>
      <c r="V406" s="89"/>
      <c r="W406" s="89"/>
      <c r="X406" s="89"/>
      <c r="Y406" s="89"/>
      <c r="Z406" s="48"/>
      <c r="AA406" s="80"/>
      <c r="AB406" s="80"/>
      <c r="AC406" s="92"/>
      <c r="AD406" s="102" t="s">
        <v>578</v>
      </c>
      <c r="AE406" s="102">
        <v>44270.845405092594</v>
      </c>
      <c r="AF406" s="102">
        <v>0</v>
      </c>
      <c r="AG406" s="102">
        <v>5611</v>
      </c>
      <c r="AH406" s="102">
        <v>8037</v>
      </c>
      <c r="AI406" s="102">
        <v>0</v>
      </c>
      <c r="AJ406" s="102" t="b">
        <v>0</v>
      </c>
      <c r="AK406" s="102" t="b">
        <v>0</v>
      </c>
      <c r="AL406" s="102" t="b">
        <v>0</v>
      </c>
      <c r="AM406" s="102" t="b">
        <v>0</v>
      </c>
      <c r="AN406" s="102" t="b">
        <v>1</v>
      </c>
      <c r="AO406" s="102" t="b">
        <v>0</v>
      </c>
      <c r="AP406" s="102" t="s">
        <v>13919</v>
      </c>
      <c r="AQ406" s="102" t="b">
        <v>0</v>
      </c>
      <c r="AR406" s="102" t="b">
        <v>0</v>
      </c>
      <c r="AS406" s="102" t="b">
        <v>0</v>
      </c>
      <c r="AT406" s="101" t="s">
        <v>13920</v>
      </c>
      <c r="AU406" s="102" t="b">
        <v>0</v>
      </c>
      <c r="AV406" s="102" t="b">
        <v>0</v>
      </c>
      <c r="AW406" s="102" t="b">
        <v>1</v>
      </c>
      <c r="AX406" s="102" t="b">
        <v>1</v>
      </c>
      <c r="AY406" s="102" t="s">
        <v>12806</v>
      </c>
      <c r="AZ406" s="101" t="s">
        <v>13921</v>
      </c>
    </row>
    <row r="407" spans="1:52" x14ac:dyDescent="0.3">
      <c r="A407" s="98" t="s">
        <v>579</v>
      </c>
      <c r="B407" s="94"/>
      <c r="C407" s="94"/>
      <c r="D407" s="93"/>
      <c r="E407" s="77"/>
      <c r="F407" s="94"/>
      <c r="G407" s="94"/>
      <c r="H407" s="95"/>
      <c r="I407" s="96"/>
      <c r="J407" s="96"/>
      <c r="K407" s="95"/>
      <c r="L407" s="86"/>
      <c r="M407" s="91"/>
      <c r="N407" s="91"/>
      <c r="O407" s="97"/>
      <c r="P407" s="90"/>
      <c r="Q407" s="90"/>
      <c r="R407" s="99"/>
      <c r="S407" s="99"/>
      <c r="T407" s="99"/>
      <c r="U407" s="99"/>
      <c r="V407" s="89"/>
      <c r="W407" s="89"/>
      <c r="X407" s="89"/>
      <c r="Y407" s="89"/>
      <c r="Z407" s="48"/>
      <c r="AA407" s="80"/>
      <c r="AB407" s="80"/>
      <c r="AC407" s="92"/>
      <c r="AD407" s="102" t="s">
        <v>4351</v>
      </c>
      <c r="AE407" s="102">
        <v>42918.323703703703</v>
      </c>
      <c r="AF407" s="102">
        <v>0</v>
      </c>
      <c r="AG407" s="102">
        <v>15503</v>
      </c>
      <c r="AH407" s="102">
        <v>23371</v>
      </c>
      <c r="AI407" s="102">
        <v>0</v>
      </c>
      <c r="AJ407" s="102" t="b">
        <v>0</v>
      </c>
      <c r="AK407" s="102" t="b">
        <v>0</v>
      </c>
      <c r="AL407" s="102" t="b">
        <v>0</v>
      </c>
      <c r="AM407" s="102" t="b">
        <v>0</v>
      </c>
      <c r="AN407" s="102" t="b">
        <v>1</v>
      </c>
      <c r="AO407" s="102" t="b">
        <v>0</v>
      </c>
      <c r="AP407" s="102" t="s">
        <v>13922</v>
      </c>
      <c r="AQ407" s="102" t="b">
        <v>0</v>
      </c>
      <c r="AR407" s="102" t="b">
        <v>0</v>
      </c>
      <c r="AS407" s="102" t="b">
        <v>0</v>
      </c>
      <c r="AT407" s="101" t="s">
        <v>12821</v>
      </c>
      <c r="AU407" s="102" t="b">
        <v>0</v>
      </c>
      <c r="AV407" s="102" t="b">
        <v>0</v>
      </c>
      <c r="AW407" s="102" t="b">
        <v>1</v>
      </c>
      <c r="AX407" s="102" t="b">
        <v>1</v>
      </c>
      <c r="AY407" s="102" t="s">
        <v>12806</v>
      </c>
      <c r="AZ407" s="101" t="s">
        <v>13923</v>
      </c>
    </row>
    <row r="408" spans="1:52" x14ac:dyDescent="0.3">
      <c r="A408" s="98" t="s">
        <v>580</v>
      </c>
      <c r="B408" s="94"/>
      <c r="C408" s="94"/>
      <c r="D408" s="93"/>
      <c r="E408" s="77"/>
      <c r="F408" s="94"/>
      <c r="G408" s="94"/>
      <c r="H408" s="95"/>
      <c r="I408" s="96"/>
      <c r="J408" s="96"/>
      <c r="K408" s="95"/>
      <c r="L408" s="86"/>
      <c r="M408" s="91"/>
      <c r="N408" s="91"/>
      <c r="O408" s="97"/>
      <c r="P408" s="90"/>
      <c r="Q408" s="90"/>
      <c r="R408" s="99"/>
      <c r="S408" s="99"/>
      <c r="T408" s="99"/>
      <c r="U408" s="99"/>
      <c r="V408" s="89"/>
      <c r="W408" s="89"/>
      <c r="X408" s="89"/>
      <c r="Y408" s="89"/>
      <c r="Z408" s="48"/>
      <c r="AA408" s="80"/>
      <c r="AB408" s="80"/>
      <c r="AC408" s="92"/>
      <c r="AD408" s="102" t="s">
        <v>580</v>
      </c>
      <c r="AE408" s="102">
        <v>42436.888321759259</v>
      </c>
      <c r="AF408" s="102">
        <v>0</v>
      </c>
      <c r="AG408" s="102">
        <v>504173</v>
      </c>
      <c r="AH408" s="102">
        <v>7699</v>
      </c>
      <c r="AI408" s="102">
        <v>0</v>
      </c>
      <c r="AJ408" s="102" t="b">
        <v>0</v>
      </c>
      <c r="AK408" s="102" t="b">
        <v>0</v>
      </c>
      <c r="AL408" s="102" t="b">
        <v>0</v>
      </c>
      <c r="AM408" s="102" t="b">
        <v>0</v>
      </c>
      <c r="AN408" s="102" t="b">
        <v>1</v>
      </c>
      <c r="AO408" s="102" t="b">
        <v>0</v>
      </c>
      <c r="AP408" s="102" t="s">
        <v>13924</v>
      </c>
      <c r="AQ408" s="102" t="b">
        <v>0</v>
      </c>
      <c r="AR408" s="102" t="b">
        <v>0</v>
      </c>
      <c r="AS408" s="102" t="b">
        <v>0</v>
      </c>
      <c r="AT408" s="101" t="s">
        <v>13925</v>
      </c>
      <c r="AU408" s="102" t="b">
        <v>0</v>
      </c>
      <c r="AV408" s="102" t="b">
        <v>0</v>
      </c>
      <c r="AW408" s="102" t="b">
        <v>1</v>
      </c>
      <c r="AX408" s="102" t="b">
        <v>1</v>
      </c>
      <c r="AY408" s="102" t="s">
        <v>12806</v>
      </c>
      <c r="AZ408" s="101" t="s">
        <v>13926</v>
      </c>
    </row>
    <row r="409" spans="1:52" x14ac:dyDescent="0.3">
      <c r="A409" s="98" t="s">
        <v>581</v>
      </c>
      <c r="B409" s="94"/>
      <c r="C409" s="94"/>
      <c r="D409" s="93"/>
      <c r="E409" s="77"/>
      <c r="F409" s="94"/>
      <c r="G409" s="94"/>
      <c r="H409" s="95"/>
      <c r="I409" s="96"/>
      <c r="J409" s="96"/>
      <c r="K409" s="95"/>
      <c r="L409" s="86"/>
      <c r="M409" s="91"/>
      <c r="N409" s="91"/>
      <c r="O409" s="97"/>
      <c r="P409" s="90"/>
      <c r="Q409" s="90"/>
      <c r="R409" s="99"/>
      <c r="S409" s="99"/>
      <c r="T409" s="99"/>
      <c r="U409" s="99"/>
      <c r="V409" s="89"/>
      <c r="W409" s="89"/>
      <c r="X409" s="89"/>
      <c r="Y409" s="89"/>
      <c r="Z409" s="48"/>
      <c r="AA409" s="80"/>
      <c r="AB409" s="80"/>
      <c r="AC409" s="92"/>
      <c r="AD409" s="102" t="s">
        <v>4358</v>
      </c>
      <c r="AE409" s="102">
        <v>43583.520833333336</v>
      </c>
      <c r="AF409" s="102">
        <v>0</v>
      </c>
      <c r="AG409" s="102">
        <v>5258</v>
      </c>
      <c r="AH409" s="102">
        <v>8904</v>
      </c>
      <c r="AI409" s="102">
        <v>0</v>
      </c>
      <c r="AJ409" s="102" t="b">
        <v>0</v>
      </c>
      <c r="AK409" s="102" t="b">
        <v>0</v>
      </c>
      <c r="AL409" s="102" t="b">
        <v>0</v>
      </c>
      <c r="AM409" s="102" t="b">
        <v>0</v>
      </c>
      <c r="AN409" s="102" t="b">
        <v>1</v>
      </c>
      <c r="AO409" s="102" t="b">
        <v>0</v>
      </c>
      <c r="AP409" s="102" t="s">
        <v>13927</v>
      </c>
      <c r="AQ409" s="102" t="b">
        <v>0</v>
      </c>
      <c r="AR409" s="102" t="b">
        <v>0</v>
      </c>
      <c r="AS409" s="102" t="b">
        <v>0</v>
      </c>
      <c r="AT409" s="101" t="s">
        <v>13928</v>
      </c>
      <c r="AU409" s="102" t="b">
        <v>0</v>
      </c>
      <c r="AV409" s="102" t="b">
        <v>0</v>
      </c>
      <c r="AW409" s="102" t="b">
        <v>1</v>
      </c>
      <c r="AX409" s="102" t="b">
        <v>1</v>
      </c>
      <c r="AY409" s="102" t="s">
        <v>12806</v>
      </c>
      <c r="AZ409" s="101" t="s">
        <v>13929</v>
      </c>
    </row>
    <row r="410" spans="1:52" x14ac:dyDescent="0.3">
      <c r="A410" s="98" t="s">
        <v>582</v>
      </c>
      <c r="B410" s="94"/>
      <c r="C410" s="94"/>
      <c r="D410" s="93"/>
      <c r="E410" s="77"/>
      <c r="F410" s="94"/>
      <c r="G410" s="94"/>
      <c r="H410" s="95"/>
      <c r="I410" s="96"/>
      <c r="J410" s="96"/>
      <c r="K410" s="95"/>
      <c r="L410" s="86"/>
      <c r="M410" s="91"/>
      <c r="N410" s="91"/>
      <c r="O410" s="97"/>
      <c r="P410" s="90"/>
      <c r="Q410" s="90"/>
      <c r="R410" s="99"/>
      <c r="S410" s="99"/>
      <c r="T410" s="99"/>
      <c r="U410" s="99"/>
      <c r="V410" s="89"/>
      <c r="W410" s="89"/>
      <c r="X410" s="89"/>
      <c r="Y410" s="89"/>
      <c r="Z410" s="48"/>
      <c r="AA410" s="80"/>
      <c r="AB410" s="80"/>
      <c r="AC410" s="92"/>
      <c r="AD410" s="102" t="s">
        <v>4363</v>
      </c>
      <c r="AE410" s="102">
        <v>43829.076296296298</v>
      </c>
      <c r="AF410" s="102">
        <v>0</v>
      </c>
      <c r="AG410" s="102">
        <v>726</v>
      </c>
      <c r="AH410" s="102">
        <v>864</v>
      </c>
      <c r="AI410" s="102">
        <v>0</v>
      </c>
      <c r="AJ410" s="102" t="b">
        <v>0</v>
      </c>
      <c r="AK410" s="102" t="b">
        <v>0</v>
      </c>
      <c r="AL410" s="102" t="b">
        <v>0</v>
      </c>
      <c r="AM410" s="102" t="b">
        <v>0</v>
      </c>
      <c r="AN410" s="102" t="b">
        <v>1</v>
      </c>
      <c r="AO410" s="102" t="b">
        <v>0</v>
      </c>
      <c r="AP410" s="102" t="s">
        <v>13930</v>
      </c>
      <c r="AQ410" s="102" t="b">
        <v>0</v>
      </c>
      <c r="AR410" s="102" t="b">
        <v>0</v>
      </c>
      <c r="AS410" s="102" t="b">
        <v>0</v>
      </c>
      <c r="AT410" s="101" t="s">
        <v>12916</v>
      </c>
      <c r="AU410" s="102" t="b">
        <v>0</v>
      </c>
      <c r="AV410" s="102" t="b">
        <v>0</v>
      </c>
      <c r="AW410" s="102" t="b">
        <v>1</v>
      </c>
      <c r="AX410" s="102" t="b">
        <v>1</v>
      </c>
      <c r="AY410" s="102" t="s">
        <v>12806</v>
      </c>
      <c r="AZ410" s="101" t="s">
        <v>13931</v>
      </c>
    </row>
    <row r="411" spans="1:52" x14ac:dyDescent="0.3">
      <c r="A411" s="98" t="s">
        <v>583</v>
      </c>
      <c r="B411" s="94"/>
      <c r="C411" s="94"/>
      <c r="D411" s="93"/>
      <c r="E411" s="77"/>
      <c r="F411" s="94"/>
      <c r="G411" s="94"/>
      <c r="H411" s="95"/>
      <c r="I411" s="96"/>
      <c r="J411" s="96"/>
      <c r="K411" s="95"/>
      <c r="L411" s="86"/>
      <c r="M411" s="91"/>
      <c r="N411" s="91"/>
      <c r="O411" s="97"/>
      <c r="P411" s="90"/>
      <c r="Q411" s="90"/>
      <c r="R411" s="99"/>
      <c r="S411" s="99"/>
      <c r="T411" s="99"/>
      <c r="U411" s="99"/>
      <c r="V411" s="89"/>
      <c r="W411" s="89"/>
      <c r="X411" s="89"/>
      <c r="Y411" s="89"/>
      <c r="Z411" s="48"/>
      <c r="AA411" s="80"/>
      <c r="AB411" s="80"/>
      <c r="AC411" s="92"/>
      <c r="AD411" s="102" t="s">
        <v>583</v>
      </c>
      <c r="AE411" s="102">
        <v>43271.515555555554</v>
      </c>
      <c r="AF411" s="102">
        <v>0</v>
      </c>
      <c r="AG411" s="102">
        <v>21064</v>
      </c>
      <c r="AH411" s="102">
        <v>31681</v>
      </c>
      <c r="AI411" s="102">
        <v>0</v>
      </c>
      <c r="AJ411" s="102" t="b">
        <v>0</v>
      </c>
      <c r="AK411" s="102" t="b">
        <v>0</v>
      </c>
      <c r="AL411" s="102" t="b">
        <v>0</v>
      </c>
      <c r="AM411" s="102" t="b">
        <v>0</v>
      </c>
      <c r="AN411" s="102" t="b">
        <v>1</v>
      </c>
      <c r="AO411" s="102" t="b">
        <v>0</v>
      </c>
      <c r="AP411" s="102" t="s">
        <v>13932</v>
      </c>
      <c r="AQ411" s="102" t="b">
        <v>0</v>
      </c>
      <c r="AR411" s="102" t="b">
        <v>0</v>
      </c>
      <c r="AS411" s="102" t="b">
        <v>0</v>
      </c>
      <c r="AT411" s="101" t="s">
        <v>12916</v>
      </c>
      <c r="AU411" s="102" t="b">
        <v>0</v>
      </c>
      <c r="AV411" s="102" t="b">
        <v>0</v>
      </c>
      <c r="AW411" s="102" t="b">
        <v>1</v>
      </c>
      <c r="AX411" s="102" t="b">
        <v>1</v>
      </c>
      <c r="AY411" s="102" t="s">
        <v>12806</v>
      </c>
      <c r="AZ411" s="101" t="s">
        <v>13933</v>
      </c>
    </row>
    <row r="412" spans="1:52" x14ac:dyDescent="0.3">
      <c r="A412" s="98" t="s">
        <v>584</v>
      </c>
      <c r="B412" s="94"/>
      <c r="C412" s="94"/>
      <c r="D412" s="93"/>
      <c r="E412" s="77"/>
      <c r="F412" s="94"/>
      <c r="G412" s="94"/>
      <c r="H412" s="95"/>
      <c r="I412" s="96"/>
      <c r="J412" s="96"/>
      <c r="K412" s="95"/>
      <c r="L412" s="86"/>
      <c r="M412" s="91"/>
      <c r="N412" s="91"/>
      <c r="O412" s="97"/>
      <c r="P412" s="90"/>
      <c r="Q412" s="90"/>
      <c r="R412" s="99"/>
      <c r="S412" s="99"/>
      <c r="T412" s="99"/>
      <c r="U412" s="99"/>
      <c r="V412" s="89"/>
      <c r="W412" s="89"/>
      <c r="X412" s="89"/>
      <c r="Y412" s="89"/>
      <c r="Z412" s="48"/>
      <c r="AA412" s="80"/>
      <c r="AB412" s="80"/>
      <c r="AC412" s="92"/>
      <c r="AD412" s="102" t="s">
        <v>584</v>
      </c>
      <c r="AE412" s="102">
        <v>43515.04420138889</v>
      </c>
      <c r="AF412" s="102">
        <v>0</v>
      </c>
      <c r="AG412" s="102">
        <v>1</v>
      </c>
      <c r="AH412" s="102">
        <v>7220</v>
      </c>
      <c r="AI412" s="102">
        <v>0</v>
      </c>
      <c r="AJ412" s="102" t="b">
        <v>0</v>
      </c>
      <c r="AK412" s="102" t="b">
        <v>0</v>
      </c>
      <c r="AL412" s="102" t="b">
        <v>0</v>
      </c>
      <c r="AM412" s="102" t="b">
        <v>0</v>
      </c>
      <c r="AN412" s="102" t="b">
        <v>1</v>
      </c>
      <c r="AO412" s="102" t="b">
        <v>0</v>
      </c>
      <c r="AP412" s="102" t="s">
        <v>13934</v>
      </c>
      <c r="AQ412" s="102" t="b">
        <v>0</v>
      </c>
      <c r="AR412" s="102" t="b">
        <v>0</v>
      </c>
      <c r="AS412" s="102" t="b">
        <v>0</v>
      </c>
      <c r="AT412" s="101" t="s">
        <v>13935</v>
      </c>
      <c r="AU412" s="102" t="b">
        <v>0</v>
      </c>
      <c r="AV412" s="102" t="b">
        <v>0</v>
      </c>
      <c r="AW412" s="102" t="b">
        <v>1</v>
      </c>
      <c r="AX412" s="102" t="b">
        <v>1</v>
      </c>
      <c r="AY412" s="102" t="s">
        <v>12806</v>
      </c>
      <c r="AZ412" s="101" t="s">
        <v>13936</v>
      </c>
    </row>
    <row r="413" spans="1:52" x14ac:dyDescent="0.3">
      <c r="A413" s="98" t="s">
        <v>585</v>
      </c>
      <c r="B413" s="94"/>
      <c r="C413" s="94"/>
      <c r="D413" s="93"/>
      <c r="E413" s="77"/>
      <c r="F413" s="94"/>
      <c r="G413" s="94"/>
      <c r="H413" s="95"/>
      <c r="I413" s="96"/>
      <c r="J413" s="96"/>
      <c r="K413" s="95"/>
      <c r="L413" s="86"/>
      <c r="M413" s="91"/>
      <c r="N413" s="91"/>
      <c r="O413" s="97"/>
      <c r="P413" s="90"/>
      <c r="Q413" s="90"/>
      <c r="R413" s="99"/>
      <c r="S413" s="99"/>
      <c r="T413" s="99"/>
      <c r="U413" s="99"/>
      <c r="V413" s="89"/>
      <c r="W413" s="89"/>
      <c r="X413" s="89"/>
      <c r="Y413" s="89"/>
      <c r="Z413" s="48"/>
      <c r="AA413" s="80"/>
      <c r="AB413" s="80"/>
      <c r="AC413" s="92"/>
      <c r="AD413" s="102" t="s">
        <v>4377</v>
      </c>
      <c r="AE413" s="102">
        <v>42314.37427083333</v>
      </c>
      <c r="AF413" s="102">
        <v>0</v>
      </c>
      <c r="AG413" s="102">
        <v>463</v>
      </c>
      <c r="AH413" s="102">
        <v>1924</v>
      </c>
      <c r="AI413" s="102">
        <v>0</v>
      </c>
      <c r="AJ413" s="102" t="b">
        <v>0</v>
      </c>
      <c r="AK413" s="102" t="b">
        <v>0</v>
      </c>
      <c r="AL413" s="102" t="b">
        <v>0</v>
      </c>
      <c r="AM413" s="102" t="b">
        <v>0</v>
      </c>
      <c r="AN413" s="102" t="b">
        <v>1</v>
      </c>
      <c r="AO413" s="102" t="b">
        <v>0</v>
      </c>
      <c r="AP413" s="102" t="s">
        <v>13937</v>
      </c>
      <c r="AQ413" s="102" t="b">
        <v>0</v>
      </c>
      <c r="AR413" s="102" t="b">
        <v>0</v>
      </c>
      <c r="AS413" s="102" t="b">
        <v>0</v>
      </c>
      <c r="AT413" s="101" t="s">
        <v>13938</v>
      </c>
      <c r="AU413" s="102" t="b">
        <v>0</v>
      </c>
      <c r="AV413" s="102" t="b">
        <v>0</v>
      </c>
      <c r="AW413" s="102" t="b">
        <v>1</v>
      </c>
      <c r="AX413" s="102" t="b">
        <v>1</v>
      </c>
      <c r="AY413" s="102" t="s">
        <v>12806</v>
      </c>
      <c r="AZ413" s="101" t="s">
        <v>13939</v>
      </c>
    </row>
    <row r="414" spans="1:52" x14ac:dyDescent="0.3">
      <c r="A414" s="98" t="s">
        <v>586</v>
      </c>
      <c r="B414" s="94"/>
      <c r="C414" s="94"/>
      <c r="D414" s="93"/>
      <c r="E414" s="77"/>
      <c r="F414" s="94"/>
      <c r="G414" s="94"/>
      <c r="H414" s="95"/>
      <c r="I414" s="96"/>
      <c r="J414" s="96"/>
      <c r="K414" s="95"/>
      <c r="L414" s="86"/>
      <c r="M414" s="91"/>
      <c r="N414" s="91"/>
      <c r="O414" s="97"/>
      <c r="P414" s="90"/>
      <c r="Q414" s="90"/>
      <c r="R414" s="99"/>
      <c r="S414" s="99"/>
      <c r="T414" s="99"/>
      <c r="U414" s="99"/>
      <c r="V414" s="89"/>
      <c r="W414" s="89"/>
      <c r="X414" s="89"/>
      <c r="Y414" s="89"/>
      <c r="Z414" s="48"/>
      <c r="AA414" s="80"/>
      <c r="AB414" s="80"/>
      <c r="AC414" s="92"/>
      <c r="AD414" s="102" t="s">
        <v>586</v>
      </c>
      <c r="AE414" s="102">
        <v>39636.911886574075</v>
      </c>
      <c r="AF414" s="102">
        <v>0</v>
      </c>
      <c r="AG414" s="102">
        <v>25536</v>
      </c>
      <c r="AH414" s="102">
        <v>309896</v>
      </c>
      <c r="AI414" s="102">
        <v>0</v>
      </c>
      <c r="AJ414" s="102" t="b">
        <v>0</v>
      </c>
      <c r="AK414" s="102" t="b">
        <v>0</v>
      </c>
      <c r="AL414" s="102" t="b">
        <v>0</v>
      </c>
      <c r="AM414" s="102" t="b">
        <v>0</v>
      </c>
      <c r="AN414" s="102" t="b">
        <v>1</v>
      </c>
      <c r="AO414" s="102" t="b">
        <v>0</v>
      </c>
      <c r="AP414" s="102" t="s">
        <v>13940</v>
      </c>
      <c r="AQ414" s="102" t="b">
        <v>0</v>
      </c>
      <c r="AR414" s="102" t="b">
        <v>0</v>
      </c>
      <c r="AS414" s="102" t="b">
        <v>1</v>
      </c>
      <c r="AT414" s="101" t="s">
        <v>12934</v>
      </c>
      <c r="AU414" s="102" t="b">
        <v>0</v>
      </c>
      <c r="AV414" s="102" t="b">
        <v>0</v>
      </c>
      <c r="AW414" s="102" t="b">
        <v>1</v>
      </c>
      <c r="AX414" s="102" t="b">
        <v>0</v>
      </c>
      <c r="AY414" s="102" t="s">
        <v>12806</v>
      </c>
      <c r="AZ414" s="101" t="s">
        <v>13941</v>
      </c>
    </row>
    <row r="415" spans="1:52" x14ac:dyDescent="0.3">
      <c r="A415" s="98" t="s">
        <v>587</v>
      </c>
      <c r="B415" s="94"/>
      <c r="C415" s="94"/>
      <c r="D415" s="93"/>
      <c r="E415" s="77"/>
      <c r="F415" s="94"/>
      <c r="G415" s="94"/>
      <c r="H415" s="95"/>
      <c r="I415" s="96"/>
      <c r="J415" s="96"/>
      <c r="K415" s="95"/>
      <c r="L415" s="86"/>
      <c r="M415" s="91"/>
      <c r="N415" s="91"/>
      <c r="O415" s="97"/>
      <c r="P415" s="90"/>
      <c r="Q415" s="90"/>
      <c r="R415" s="99"/>
      <c r="S415" s="99"/>
      <c r="T415" s="99"/>
      <c r="U415" s="99"/>
      <c r="V415" s="89"/>
      <c r="W415" s="89"/>
      <c r="X415" s="89"/>
      <c r="Y415" s="89"/>
      <c r="Z415" s="48"/>
      <c r="AA415" s="80"/>
      <c r="AB415" s="80"/>
      <c r="AC415" s="92"/>
      <c r="AD415" s="102" t="s">
        <v>4387</v>
      </c>
      <c r="AE415" s="102">
        <v>44209.326226851852</v>
      </c>
      <c r="AF415" s="102">
        <v>0</v>
      </c>
      <c r="AG415" s="102">
        <v>236</v>
      </c>
      <c r="AH415" s="102">
        <v>8240</v>
      </c>
      <c r="AI415" s="102">
        <v>0</v>
      </c>
      <c r="AJ415" s="102" t="b">
        <v>0</v>
      </c>
      <c r="AK415" s="102" t="b">
        <v>0</v>
      </c>
      <c r="AL415" s="102" t="b">
        <v>0</v>
      </c>
      <c r="AM415" s="102" t="b">
        <v>0</v>
      </c>
      <c r="AN415" s="102" t="b">
        <v>1</v>
      </c>
      <c r="AO415" s="102" t="b">
        <v>0</v>
      </c>
      <c r="AP415" s="102" t="s">
        <v>13942</v>
      </c>
      <c r="AQ415" s="102" t="b">
        <v>0</v>
      </c>
      <c r="AR415" s="102" t="b">
        <v>0</v>
      </c>
      <c r="AS415" s="102" t="b">
        <v>0</v>
      </c>
      <c r="AT415" s="101" t="s">
        <v>13943</v>
      </c>
      <c r="AU415" s="102" t="b">
        <v>0</v>
      </c>
      <c r="AV415" s="102" t="b">
        <v>0</v>
      </c>
      <c r="AW415" s="102" t="b">
        <v>1</v>
      </c>
      <c r="AX415" s="102" t="b">
        <v>1</v>
      </c>
      <c r="AY415" s="102" t="s">
        <v>12806</v>
      </c>
      <c r="AZ415" s="101" t="s">
        <v>13944</v>
      </c>
    </row>
    <row r="416" spans="1:52" x14ac:dyDescent="0.3">
      <c r="A416" s="98" t="s">
        <v>588</v>
      </c>
      <c r="B416" s="94"/>
      <c r="C416" s="94"/>
      <c r="D416" s="93"/>
      <c r="E416" s="77"/>
      <c r="F416" s="94"/>
      <c r="G416" s="94"/>
      <c r="H416" s="95"/>
      <c r="I416" s="96"/>
      <c r="J416" s="96"/>
      <c r="K416" s="95"/>
      <c r="L416" s="86"/>
      <c r="M416" s="91"/>
      <c r="N416" s="91"/>
      <c r="O416" s="97"/>
      <c r="P416" s="90"/>
      <c r="Q416" s="90"/>
      <c r="R416" s="99"/>
      <c r="S416" s="99"/>
      <c r="T416" s="99"/>
      <c r="U416" s="99"/>
      <c r="V416" s="89"/>
      <c r="W416" s="89"/>
      <c r="X416" s="89"/>
      <c r="Y416" s="89"/>
      <c r="Z416" s="48"/>
      <c r="AA416" s="80"/>
      <c r="AB416" s="80"/>
      <c r="AC416" s="92"/>
      <c r="AD416" s="102" t="s">
        <v>4393</v>
      </c>
      <c r="AE416" s="102">
        <v>43545.083518518521</v>
      </c>
      <c r="AF416" s="102">
        <v>0</v>
      </c>
      <c r="AG416" s="102">
        <v>12</v>
      </c>
      <c r="AH416" s="102">
        <v>2345</v>
      </c>
      <c r="AI416" s="102">
        <v>0</v>
      </c>
      <c r="AJ416" s="102" t="b">
        <v>0</v>
      </c>
      <c r="AK416" s="102" t="b">
        <v>0</v>
      </c>
      <c r="AL416" s="102" t="b">
        <v>0</v>
      </c>
      <c r="AM416" s="102" t="b">
        <v>0</v>
      </c>
      <c r="AN416" s="102" t="b">
        <v>1</v>
      </c>
      <c r="AO416" s="102" t="b">
        <v>0</v>
      </c>
      <c r="AP416" s="102" t="s">
        <v>13945</v>
      </c>
      <c r="AQ416" s="102" t="b">
        <v>0</v>
      </c>
      <c r="AR416" s="102" t="b">
        <v>0</v>
      </c>
      <c r="AS416" s="102" t="b">
        <v>0</v>
      </c>
      <c r="AT416" s="101" t="s">
        <v>13946</v>
      </c>
      <c r="AU416" s="102" t="b">
        <v>0</v>
      </c>
      <c r="AV416" s="102" t="b">
        <v>0</v>
      </c>
      <c r="AW416" s="102" t="b">
        <v>1</v>
      </c>
      <c r="AX416" s="102" t="b">
        <v>1</v>
      </c>
      <c r="AY416" s="102" t="s">
        <v>12806</v>
      </c>
      <c r="AZ416" s="101" t="s">
        <v>13947</v>
      </c>
    </row>
    <row r="417" spans="1:52" x14ac:dyDescent="0.3">
      <c r="A417" s="98" t="s">
        <v>589</v>
      </c>
      <c r="B417" s="94"/>
      <c r="C417" s="94"/>
      <c r="D417" s="93"/>
      <c r="E417" s="77"/>
      <c r="F417" s="94"/>
      <c r="G417" s="94"/>
      <c r="H417" s="95"/>
      <c r="I417" s="96"/>
      <c r="J417" s="96"/>
      <c r="K417" s="95"/>
      <c r="L417" s="86"/>
      <c r="M417" s="91"/>
      <c r="N417" s="91"/>
      <c r="O417" s="97"/>
      <c r="P417" s="90"/>
      <c r="Q417" s="90"/>
      <c r="R417" s="99"/>
      <c r="S417" s="99"/>
      <c r="T417" s="99"/>
      <c r="U417" s="99"/>
      <c r="V417" s="89"/>
      <c r="W417" s="89"/>
      <c r="X417" s="89"/>
      <c r="Y417" s="89"/>
      <c r="Z417" s="48"/>
      <c r="AA417" s="80"/>
      <c r="AB417" s="80"/>
      <c r="AC417" s="92"/>
      <c r="AD417" s="102" t="s">
        <v>589</v>
      </c>
      <c r="AE417" s="102">
        <v>44522.369340277779</v>
      </c>
      <c r="AF417" s="102">
        <v>0</v>
      </c>
      <c r="AG417" s="102">
        <v>4488</v>
      </c>
      <c r="AH417" s="102">
        <v>32609</v>
      </c>
      <c r="AI417" s="102">
        <v>0</v>
      </c>
      <c r="AJ417" s="102" t="b">
        <v>0</v>
      </c>
      <c r="AK417" s="102" t="b">
        <v>0</v>
      </c>
      <c r="AL417" s="102" t="b">
        <v>0</v>
      </c>
      <c r="AM417" s="102" t="b">
        <v>0</v>
      </c>
      <c r="AN417" s="102" t="b">
        <v>1</v>
      </c>
      <c r="AO417" s="102" t="b">
        <v>0</v>
      </c>
      <c r="AP417" s="102" t="s">
        <v>13948</v>
      </c>
      <c r="AQ417" s="102" t="b">
        <v>0</v>
      </c>
      <c r="AR417" s="102" t="b">
        <v>0</v>
      </c>
      <c r="AS417" s="102" t="b">
        <v>0</v>
      </c>
      <c r="AT417" s="101" t="s">
        <v>13949</v>
      </c>
      <c r="AU417" s="102" t="b">
        <v>0</v>
      </c>
      <c r="AV417" s="102" t="b">
        <v>0</v>
      </c>
      <c r="AW417" s="102" t="b">
        <v>1</v>
      </c>
      <c r="AX417" s="102" t="b">
        <v>1</v>
      </c>
      <c r="AY417" s="102" t="s">
        <v>12806</v>
      </c>
      <c r="AZ417" s="101" t="s">
        <v>13950</v>
      </c>
    </row>
    <row r="418" spans="1:52" x14ac:dyDescent="0.3">
      <c r="A418" s="98" t="s">
        <v>590</v>
      </c>
      <c r="B418" s="94"/>
      <c r="C418" s="94"/>
      <c r="D418" s="93"/>
      <c r="E418" s="77"/>
      <c r="F418" s="94"/>
      <c r="G418" s="94"/>
      <c r="H418" s="95"/>
      <c r="I418" s="96"/>
      <c r="J418" s="96"/>
      <c r="K418" s="95"/>
      <c r="L418" s="86"/>
      <c r="M418" s="91"/>
      <c r="N418" s="91"/>
      <c r="O418" s="97"/>
      <c r="P418" s="90"/>
      <c r="Q418" s="90"/>
      <c r="R418" s="99"/>
      <c r="S418" s="99"/>
      <c r="T418" s="99"/>
      <c r="U418" s="99"/>
      <c r="V418" s="89"/>
      <c r="W418" s="89"/>
      <c r="X418" s="89"/>
      <c r="Y418" s="89"/>
      <c r="Z418" s="48"/>
      <c r="AA418" s="80"/>
      <c r="AB418" s="80"/>
      <c r="AC418" s="92"/>
      <c r="AD418" s="102" t="s">
        <v>4413</v>
      </c>
      <c r="AE418" s="102">
        <v>44962.035208333335</v>
      </c>
      <c r="AF418" s="102">
        <v>0</v>
      </c>
      <c r="AG418" s="102">
        <v>22</v>
      </c>
      <c r="AH418" s="102">
        <v>7043</v>
      </c>
      <c r="AI418" s="102">
        <v>0</v>
      </c>
      <c r="AJ418" s="102" t="b">
        <v>0</v>
      </c>
      <c r="AK418" s="102" t="b">
        <v>0</v>
      </c>
      <c r="AL418" s="102" t="b">
        <v>0</v>
      </c>
      <c r="AM418" s="102" t="b">
        <v>0</v>
      </c>
      <c r="AN418" s="102" t="b">
        <v>1</v>
      </c>
      <c r="AO418" s="102" t="b">
        <v>0</v>
      </c>
      <c r="AP418" s="102" t="s">
        <v>13951</v>
      </c>
      <c r="AQ418" s="102" t="b">
        <v>0</v>
      </c>
      <c r="AR418" s="102" t="b">
        <v>0</v>
      </c>
      <c r="AS418" s="102" t="b">
        <v>0</v>
      </c>
      <c r="AT418" s="101" t="s">
        <v>12916</v>
      </c>
      <c r="AU418" s="102" t="b">
        <v>0</v>
      </c>
      <c r="AV418" s="102" t="b">
        <v>0</v>
      </c>
      <c r="AW418" s="102" t="b">
        <v>1</v>
      </c>
      <c r="AX418" s="102" t="b">
        <v>0</v>
      </c>
      <c r="AY418" s="102" t="s">
        <v>12806</v>
      </c>
      <c r="AZ418" s="101" t="s">
        <v>13952</v>
      </c>
    </row>
    <row r="419" spans="1:52" x14ac:dyDescent="0.3">
      <c r="A419" s="98" t="s">
        <v>591</v>
      </c>
      <c r="B419" s="94"/>
      <c r="C419" s="94"/>
      <c r="D419" s="93"/>
      <c r="E419" s="77"/>
      <c r="F419" s="94"/>
      <c r="G419" s="94"/>
      <c r="H419" s="95"/>
      <c r="I419" s="96"/>
      <c r="J419" s="96"/>
      <c r="K419" s="95"/>
      <c r="L419" s="86"/>
      <c r="M419" s="91"/>
      <c r="N419" s="91"/>
      <c r="O419" s="97"/>
      <c r="P419" s="90"/>
      <c r="Q419" s="90"/>
      <c r="R419" s="99"/>
      <c r="S419" s="99"/>
      <c r="T419" s="99"/>
      <c r="U419" s="99"/>
      <c r="V419" s="89"/>
      <c r="W419" s="89"/>
      <c r="X419" s="89"/>
      <c r="Y419" s="89"/>
      <c r="Z419" s="48"/>
      <c r="AA419" s="80"/>
      <c r="AB419" s="80"/>
      <c r="AC419" s="92"/>
      <c r="AD419" s="102" t="s">
        <v>591</v>
      </c>
      <c r="AE419" s="102">
        <v>41043.169942129629</v>
      </c>
      <c r="AF419" s="102">
        <v>0</v>
      </c>
      <c r="AG419" s="102">
        <v>439</v>
      </c>
      <c r="AH419" s="102">
        <v>8072</v>
      </c>
      <c r="AI419" s="102">
        <v>0</v>
      </c>
      <c r="AJ419" s="102" t="b">
        <v>0</v>
      </c>
      <c r="AK419" s="102" t="b">
        <v>0</v>
      </c>
      <c r="AL419" s="102" t="b">
        <v>0</v>
      </c>
      <c r="AM419" s="102" t="b">
        <v>0</v>
      </c>
      <c r="AN419" s="102" t="b">
        <v>1</v>
      </c>
      <c r="AO419" s="102" t="b">
        <v>0</v>
      </c>
      <c r="AP419" s="102" t="s">
        <v>13953</v>
      </c>
      <c r="AQ419" s="102" t="b">
        <v>0</v>
      </c>
      <c r="AR419" s="102" t="b">
        <v>0</v>
      </c>
      <c r="AS419" s="102" t="b">
        <v>0</v>
      </c>
      <c r="AT419" s="101" t="s">
        <v>13954</v>
      </c>
      <c r="AU419" s="102" t="b">
        <v>0</v>
      </c>
      <c r="AV419" s="102" t="b">
        <v>0</v>
      </c>
      <c r="AW419" s="102" t="b">
        <v>1</v>
      </c>
      <c r="AX419" s="102" t="b">
        <v>1</v>
      </c>
      <c r="AY419" s="102" t="s">
        <v>12806</v>
      </c>
      <c r="AZ419" s="101" t="s">
        <v>13955</v>
      </c>
    </row>
    <row r="420" spans="1:52" x14ac:dyDescent="0.3">
      <c r="A420" s="98" t="s">
        <v>592</v>
      </c>
      <c r="B420" s="94"/>
      <c r="C420" s="94"/>
      <c r="D420" s="93"/>
      <c r="E420" s="77"/>
      <c r="F420" s="94"/>
      <c r="G420" s="94"/>
      <c r="H420" s="95"/>
      <c r="I420" s="96"/>
      <c r="J420" s="96"/>
      <c r="K420" s="95"/>
      <c r="L420" s="86"/>
      <c r="M420" s="91"/>
      <c r="N420" s="91"/>
      <c r="O420" s="97"/>
      <c r="P420" s="90"/>
      <c r="Q420" s="90"/>
      <c r="R420" s="99"/>
      <c r="S420" s="99"/>
      <c r="T420" s="99"/>
      <c r="U420" s="99"/>
      <c r="V420" s="89"/>
      <c r="W420" s="89"/>
      <c r="X420" s="89"/>
      <c r="Y420" s="89"/>
      <c r="Z420" s="48"/>
      <c r="AA420" s="80"/>
      <c r="AB420" s="80"/>
      <c r="AC420" s="92"/>
      <c r="AD420" s="102" t="s">
        <v>4420</v>
      </c>
      <c r="AE420" s="102">
        <v>44555.085185185184</v>
      </c>
      <c r="AF420" s="102">
        <v>0</v>
      </c>
      <c r="AG420" s="102">
        <v>258</v>
      </c>
      <c r="AH420" s="102">
        <v>118</v>
      </c>
      <c r="AI420" s="102">
        <v>0</v>
      </c>
      <c r="AJ420" s="102" t="b">
        <v>0</v>
      </c>
      <c r="AK420" s="102" t="b">
        <v>0</v>
      </c>
      <c r="AL420" s="102" t="b">
        <v>0</v>
      </c>
      <c r="AM420" s="102" t="b">
        <v>0</v>
      </c>
      <c r="AN420" s="102" t="b">
        <v>1</v>
      </c>
      <c r="AO420" s="102" t="b">
        <v>0</v>
      </c>
      <c r="AP420" s="102" t="s">
        <v>13956</v>
      </c>
      <c r="AQ420" s="102" t="b">
        <v>0</v>
      </c>
      <c r="AR420" s="102" t="b">
        <v>0</v>
      </c>
      <c r="AS420" s="102" t="b">
        <v>0</v>
      </c>
      <c r="AT420" s="101" t="s">
        <v>13957</v>
      </c>
      <c r="AU420" s="102" t="b">
        <v>0</v>
      </c>
      <c r="AV420" s="102" t="b">
        <v>0</v>
      </c>
      <c r="AW420" s="102" t="b">
        <v>1</v>
      </c>
      <c r="AX420" s="102" t="b">
        <v>1</v>
      </c>
      <c r="AY420" s="102" t="s">
        <v>12806</v>
      </c>
      <c r="AZ420" s="101" t="s">
        <v>13958</v>
      </c>
    </row>
    <row r="421" spans="1:52" x14ac:dyDescent="0.3">
      <c r="A421" s="98" t="s">
        <v>593</v>
      </c>
      <c r="B421" s="94"/>
      <c r="C421" s="94"/>
      <c r="D421" s="93"/>
      <c r="E421" s="77"/>
      <c r="F421" s="94"/>
      <c r="G421" s="94"/>
      <c r="H421" s="95"/>
      <c r="I421" s="96"/>
      <c r="J421" s="96"/>
      <c r="K421" s="95"/>
      <c r="L421" s="86"/>
      <c r="M421" s="91"/>
      <c r="N421" s="91"/>
      <c r="O421" s="97"/>
      <c r="P421" s="90"/>
      <c r="Q421" s="90"/>
      <c r="R421" s="99"/>
      <c r="S421" s="99"/>
      <c r="T421" s="99"/>
      <c r="U421" s="99"/>
      <c r="V421" s="89"/>
      <c r="W421" s="89"/>
      <c r="X421" s="89"/>
      <c r="Y421" s="89"/>
      <c r="Z421" s="48"/>
      <c r="AA421" s="80"/>
      <c r="AB421" s="80"/>
      <c r="AC421" s="92"/>
      <c r="AD421" s="102" t="s">
        <v>4427</v>
      </c>
      <c r="AE421" s="102">
        <v>40818.603125000001</v>
      </c>
      <c r="AF421" s="102">
        <v>0</v>
      </c>
      <c r="AG421" s="102">
        <v>1037</v>
      </c>
      <c r="AH421" s="102">
        <v>18137</v>
      </c>
      <c r="AI421" s="102">
        <v>0</v>
      </c>
      <c r="AJ421" s="102" t="b">
        <v>0</v>
      </c>
      <c r="AK421" s="102" t="b">
        <v>0</v>
      </c>
      <c r="AL421" s="102" t="b">
        <v>0</v>
      </c>
      <c r="AM421" s="102" t="b">
        <v>0</v>
      </c>
      <c r="AN421" s="102" t="b">
        <v>1</v>
      </c>
      <c r="AO421" s="102" t="b">
        <v>0</v>
      </c>
      <c r="AP421" s="102" t="s">
        <v>13959</v>
      </c>
      <c r="AQ421" s="102" t="b">
        <v>0</v>
      </c>
      <c r="AR421" s="102" t="b">
        <v>0</v>
      </c>
      <c r="AS421" s="102" t="b">
        <v>0</v>
      </c>
      <c r="AT421" s="101" t="s">
        <v>12928</v>
      </c>
      <c r="AU421" s="102" t="b">
        <v>0</v>
      </c>
      <c r="AV421" s="102" t="b">
        <v>0</v>
      </c>
      <c r="AW421" s="102" t="b">
        <v>1</v>
      </c>
      <c r="AX421" s="102" t="b">
        <v>0</v>
      </c>
      <c r="AY421" s="102" t="s">
        <v>12806</v>
      </c>
      <c r="AZ421" s="101" t="s">
        <v>13960</v>
      </c>
    </row>
    <row r="422" spans="1:52" x14ac:dyDescent="0.3">
      <c r="A422" s="98" t="s">
        <v>594</v>
      </c>
      <c r="B422" s="94"/>
      <c r="C422" s="94"/>
      <c r="D422" s="93"/>
      <c r="E422" s="77"/>
      <c r="F422" s="94"/>
      <c r="G422" s="94"/>
      <c r="H422" s="95"/>
      <c r="I422" s="96"/>
      <c r="J422" s="96"/>
      <c r="K422" s="95"/>
      <c r="L422" s="86"/>
      <c r="M422" s="91"/>
      <c r="N422" s="91"/>
      <c r="O422" s="97"/>
      <c r="P422" s="90"/>
      <c r="Q422" s="90"/>
      <c r="R422" s="99"/>
      <c r="S422" s="99"/>
      <c r="T422" s="99"/>
      <c r="U422" s="99"/>
      <c r="V422" s="89"/>
      <c r="W422" s="89"/>
      <c r="X422" s="89"/>
      <c r="Y422" s="89"/>
      <c r="Z422" s="48"/>
      <c r="AA422" s="80"/>
      <c r="AB422" s="80"/>
      <c r="AC422" s="92"/>
      <c r="AD422" s="102" t="s">
        <v>4434</v>
      </c>
      <c r="AE422" s="102">
        <v>44591.323298611111</v>
      </c>
      <c r="AF422" s="102">
        <v>0</v>
      </c>
      <c r="AG422" s="102">
        <v>9187</v>
      </c>
      <c r="AH422" s="102">
        <v>14395</v>
      </c>
      <c r="AI422" s="102">
        <v>0</v>
      </c>
      <c r="AJ422" s="102" t="b">
        <v>0</v>
      </c>
      <c r="AK422" s="102" t="b">
        <v>0</v>
      </c>
      <c r="AL422" s="102" t="b">
        <v>0</v>
      </c>
      <c r="AM422" s="102" t="b">
        <v>0</v>
      </c>
      <c r="AN422" s="102" t="b">
        <v>1</v>
      </c>
      <c r="AO422" s="102" t="b">
        <v>0</v>
      </c>
      <c r="AP422" s="102" t="s">
        <v>13961</v>
      </c>
      <c r="AQ422" s="102" t="b">
        <v>0</v>
      </c>
      <c r="AR422" s="102" t="b">
        <v>0</v>
      </c>
      <c r="AS422" s="102" t="b">
        <v>0</v>
      </c>
      <c r="AT422" s="101" t="s">
        <v>12916</v>
      </c>
      <c r="AU422" s="102" t="b">
        <v>0</v>
      </c>
      <c r="AV422" s="102" t="b">
        <v>0</v>
      </c>
      <c r="AW422" s="102" t="b">
        <v>1</v>
      </c>
      <c r="AX422" s="102" t="b">
        <v>1</v>
      </c>
      <c r="AY422" s="102" t="s">
        <v>12806</v>
      </c>
      <c r="AZ422" s="101" t="s">
        <v>13962</v>
      </c>
    </row>
    <row r="423" spans="1:52" x14ac:dyDescent="0.3">
      <c r="A423" s="98" t="s">
        <v>595</v>
      </c>
      <c r="B423" s="94"/>
      <c r="C423" s="94"/>
      <c r="D423" s="93"/>
      <c r="E423" s="77"/>
      <c r="F423" s="94"/>
      <c r="G423" s="94"/>
      <c r="H423" s="95"/>
      <c r="I423" s="96"/>
      <c r="J423" s="96"/>
      <c r="K423" s="95"/>
      <c r="L423" s="86"/>
      <c r="M423" s="91"/>
      <c r="N423" s="91"/>
      <c r="O423" s="97"/>
      <c r="P423" s="90"/>
      <c r="Q423" s="90"/>
      <c r="R423" s="99"/>
      <c r="S423" s="99"/>
      <c r="T423" s="99"/>
      <c r="U423" s="99"/>
      <c r="V423" s="89"/>
      <c r="W423" s="89"/>
      <c r="X423" s="89"/>
      <c r="Y423" s="89"/>
      <c r="Z423" s="48"/>
      <c r="AA423" s="80"/>
      <c r="AB423" s="80"/>
      <c r="AC423" s="92"/>
      <c r="AD423" s="102" t="s">
        <v>4445</v>
      </c>
      <c r="AE423" s="102">
        <v>44070.408831018518</v>
      </c>
      <c r="AF423" s="102">
        <v>0</v>
      </c>
      <c r="AG423" s="102">
        <v>30</v>
      </c>
      <c r="AH423" s="102">
        <v>334</v>
      </c>
      <c r="AI423" s="102">
        <v>0</v>
      </c>
      <c r="AJ423" s="102" t="b">
        <v>0</v>
      </c>
      <c r="AK423" s="102" t="b">
        <v>0</v>
      </c>
      <c r="AL423" s="102" t="b">
        <v>0</v>
      </c>
      <c r="AM423" s="102" t="b">
        <v>0</v>
      </c>
      <c r="AN423" s="102" t="b">
        <v>1</v>
      </c>
      <c r="AO423" s="102" t="b">
        <v>0</v>
      </c>
      <c r="AP423" s="102" t="s">
        <v>13963</v>
      </c>
      <c r="AQ423" s="102" t="b">
        <v>0</v>
      </c>
      <c r="AR423" s="102" t="b">
        <v>0</v>
      </c>
      <c r="AS423" s="102" t="b">
        <v>0</v>
      </c>
      <c r="AT423" s="101" t="s">
        <v>12873</v>
      </c>
      <c r="AU423" s="102" t="b">
        <v>0</v>
      </c>
      <c r="AV423" s="102" t="b">
        <v>0</v>
      </c>
      <c r="AW423" s="102" t="b">
        <v>1</v>
      </c>
      <c r="AX423" s="102" t="b">
        <v>1</v>
      </c>
      <c r="AY423" s="102" t="s">
        <v>12806</v>
      </c>
      <c r="AZ423" s="101" t="s">
        <v>13964</v>
      </c>
    </row>
    <row r="424" spans="1:52" x14ac:dyDescent="0.3">
      <c r="A424" s="98" t="s">
        <v>596</v>
      </c>
      <c r="B424" s="94"/>
      <c r="C424" s="94"/>
      <c r="D424" s="93"/>
      <c r="E424" s="77"/>
      <c r="F424" s="94"/>
      <c r="G424" s="94"/>
      <c r="H424" s="95"/>
      <c r="I424" s="96"/>
      <c r="J424" s="96"/>
      <c r="K424" s="95"/>
      <c r="L424" s="86"/>
      <c r="M424" s="91"/>
      <c r="N424" s="91"/>
      <c r="O424" s="97"/>
      <c r="P424" s="90"/>
      <c r="Q424" s="90"/>
      <c r="R424" s="99"/>
      <c r="S424" s="99"/>
      <c r="T424" s="99"/>
      <c r="U424" s="99"/>
      <c r="V424" s="89"/>
      <c r="W424" s="89"/>
      <c r="X424" s="89"/>
      <c r="Y424" s="89"/>
      <c r="Z424" s="48"/>
      <c r="AA424" s="80"/>
      <c r="AB424" s="80"/>
      <c r="AC424" s="92"/>
      <c r="AD424" s="102" t="s">
        <v>4441</v>
      </c>
      <c r="AE424" s="102">
        <v>44624.567060185182</v>
      </c>
      <c r="AF424" s="102">
        <v>0</v>
      </c>
      <c r="AG424" s="102">
        <v>455</v>
      </c>
      <c r="AH424" s="102">
        <v>17318</v>
      </c>
      <c r="AI424" s="102">
        <v>0</v>
      </c>
      <c r="AJ424" s="102" t="b">
        <v>0</v>
      </c>
      <c r="AK424" s="102" t="b">
        <v>0</v>
      </c>
      <c r="AL424" s="102" t="b">
        <v>0</v>
      </c>
      <c r="AM424" s="102" t="b">
        <v>0</v>
      </c>
      <c r="AN424" s="102" t="b">
        <v>1</v>
      </c>
      <c r="AO424" s="102" t="b">
        <v>0</v>
      </c>
      <c r="AP424" s="102" t="s">
        <v>13965</v>
      </c>
      <c r="AQ424" s="102" t="b">
        <v>0</v>
      </c>
      <c r="AR424" s="102" t="b">
        <v>0</v>
      </c>
      <c r="AS424" s="102" t="b">
        <v>0</v>
      </c>
      <c r="AT424" s="101" t="s">
        <v>13966</v>
      </c>
      <c r="AU424" s="102" t="b">
        <v>0</v>
      </c>
      <c r="AV424" s="102" t="b">
        <v>0</v>
      </c>
      <c r="AW424" s="102" t="b">
        <v>1</v>
      </c>
      <c r="AX424" s="102" t="b">
        <v>1</v>
      </c>
      <c r="AY424" s="102" t="s">
        <v>12806</v>
      </c>
      <c r="AZ424" s="101" t="s">
        <v>13967</v>
      </c>
    </row>
    <row r="425" spans="1:52" x14ac:dyDescent="0.3">
      <c r="A425" s="98" t="s">
        <v>597</v>
      </c>
      <c r="B425" s="94"/>
      <c r="C425" s="94"/>
      <c r="D425" s="93"/>
      <c r="E425" s="77"/>
      <c r="F425" s="94"/>
      <c r="G425" s="94"/>
      <c r="H425" s="95"/>
      <c r="I425" s="96"/>
      <c r="J425" s="96"/>
      <c r="K425" s="95"/>
      <c r="L425" s="86"/>
      <c r="M425" s="91"/>
      <c r="N425" s="91"/>
      <c r="O425" s="97"/>
      <c r="P425" s="90"/>
      <c r="Q425" s="90"/>
      <c r="R425" s="99"/>
      <c r="S425" s="99"/>
      <c r="T425" s="99"/>
      <c r="U425" s="99"/>
      <c r="V425" s="89"/>
      <c r="W425" s="89"/>
      <c r="X425" s="89"/>
      <c r="Y425" s="89"/>
      <c r="Z425" s="48"/>
      <c r="AA425" s="80"/>
      <c r="AB425" s="80"/>
      <c r="AC425" s="92"/>
      <c r="AD425" s="102" t="s">
        <v>4453</v>
      </c>
      <c r="AE425" s="102">
        <v>42964.05201388889</v>
      </c>
      <c r="AF425" s="102">
        <v>0</v>
      </c>
      <c r="AG425" s="102">
        <v>2450</v>
      </c>
      <c r="AH425" s="102">
        <v>33391</v>
      </c>
      <c r="AI425" s="102">
        <v>0</v>
      </c>
      <c r="AJ425" s="102" t="b">
        <v>0</v>
      </c>
      <c r="AK425" s="102" t="b">
        <v>0</v>
      </c>
      <c r="AL425" s="102" t="b">
        <v>0</v>
      </c>
      <c r="AM425" s="102" t="b">
        <v>0</v>
      </c>
      <c r="AN425" s="102" t="b">
        <v>1</v>
      </c>
      <c r="AO425" s="102" t="b">
        <v>0</v>
      </c>
      <c r="AP425" s="102" t="s">
        <v>13968</v>
      </c>
      <c r="AQ425" s="102" t="b">
        <v>0</v>
      </c>
      <c r="AR425" s="102" t="b">
        <v>0</v>
      </c>
      <c r="AS425" s="102" t="b">
        <v>0</v>
      </c>
      <c r="AT425" s="101" t="s">
        <v>12876</v>
      </c>
      <c r="AU425" s="102" t="b">
        <v>0</v>
      </c>
      <c r="AV425" s="102" t="b">
        <v>0</v>
      </c>
      <c r="AW425" s="102" t="b">
        <v>1</v>
      </c>
      <c r="AX425" s="102" t="b">
        <v>1</v>
      </c>
      <c r="AY425" s="102" t="s">
        <v>12806</v>
      </c>
      <c r="AZ425" s="101" t="s">
        <v>13969</v>
      </c>
    </row>
    <row r="426" spans="1:52" x14ac:dyDescent="0.3">
      <c r="A426" s="98" t="s">
        <v>598</v>
      </c>
      <c r="B426" s="94"/>
      <c r="C426" s="94"/>
      <c r="D426" s="93"/>
      <c r="E426" s="77"/>
      <c r="F426" s="94"/>
      <c r="G426" s="94"/>
      <c r="H426" s="95"/>
      <c r="I426" s="96"/>
      <c r="J426" s="96"/>
      <c r="K426" s="95"/>
      <c r="L426" s="86"/>
      <c r="M426" s="91"/>
      <c r="N426" s="91"/>
      <c r="O426" s="97"/>
      <c r="P426" s="90"/>
      <c r="Q426" s="90"/>
      <c r="R426" s="99"/>
      <c r="S426" s="99"/>
      <c r="T426" s="99"/>
      <c r="U426" s="99"/>
      <c r="V426" s="89"/>
      <c r="W426" s="89"/>
      <c r="X426" s="89"/>
      <c r="Y426" s="89"/>
      <c r="Z426" s="48"/>
      <c r="AA426" s="80"/>
      <c r="AB426" s="80"/>
      <c r="AC426" s="92"/>
      <c r="AD426" s="102" t="s">
        <v>598</v>
      </c>
      <c r="AE426" s="102">
        <v>44845.260428240741</v>
      </c>
      <c r="AF426" s="102">
        <v>0</v>
      </c>
      <c r="AG426" s="102">
        <v>20</v>
      </c>
      <c r="AH426" s="102">
        <v>35</v>
      </c>
      <c r="AI426" s="102">
        <v>0</v>
      </c>
      <c r="AJ426" s="102" t="b">
        <v>0</v>
      </c>
      <c r="AK426" s="102" t="b">
        <v>0</v>
      </c>
      <c r="AL426" s="102" t="b">
        <v>0</v>
      </c>
      <c r="AM426" s="102" t="b">
        <v>0</v>
      </c>
      <c r="AN426" s="102" t="b">
        <v>1</v>
      </c>
      <c r="AO426" s="102" t="b">
        <v>0</v>
      </c>
      <c r="AP426" s="102" t="s">
        <v>13970</v>
      </c>
      <c r="AQ426" s="102" t="b">
        <v>0</v>
      </c>
      <c r="AR426" s="102" t="b">
        <v>0</v>
      </c>
      <c r="AS426" s="102" t="b">
        <v>0</v>
      </c>
      <c r="AT426" s="101" t="s">
        <v>13971</v>
      </c>
      <c r="AU426" s="102" t="b">
        <v>0</v>
      </c>
      <c r="AV426" s="102" t="b">
        <v>0</v>
      </c>
      <c r="AW426" s="102" t="b">
        <v>1</v>
      </c>
      <c r="AX426" s="102" t="b">
        <v>1</v>
      </c>
      <c r="AY426" s="102" t="s">
        <v>12806</v>
      </c>
      <c r="AZ426" s="101" t="s">
        <v>13972</v>
      </c>
    </row>
    <row r="427" spans="1:52" x14ac:dyDescent="0.3">
      <c r="A427" s="98" t="s">
        <v>599</v>
      </c>
      <c r="B427" s="94"/>
      <c r="C427" s="94"/>
      <c r="D427" s="93"/>
      <c r="E427" s="77"/>
      <c r="F427" s="94"/>
      <c r="G427" s="94"/>
      <c r="H427" s="95"/>
      <c r="I427" s="96"/>
      <c r="J427" s="96"/>
      <c r="K427" s="95"/>
      <c r="L427" s="86"/>
      <c r="M427" s="91"/>
      <c r="N427" s="91"/>
      <c r="O427" s="97"/>
      <c r="P427" s="90"/>
      <c r="Q427" s="90"/>
      <c r="R427" s="99"/>
      <c r="S427" s="99"/>
      <c r="T427" s="99"/>
      <c r="U427" s="99"/>
      <c r="V427" s="89"/>
      <c r="W427" s="89"/>
      <c r="X427" s="89"/>
      <c r="Y427" s="89"/>
      <c r="Z427" s="48"/>
      <c r="AA427" s="80"/>
      <c r="AB427" s="80"/>
      <c r="AC427" s="92"/>
      <c r="AD427" s="102" t="s">
        <v>4460</v>
      </c>
      <c r="AE427" s="102">
        <v>43272.569895833331</v>
      </c>
      <c r="AF427" s="102">
        <v>0</v>
      </c>
      <c r="AG427" s="102">
        <v>17</v>
      </c>
      <c r="AH427" s="102">
        <v>363</v>
      </c>
      <c r="AI427" s="102">
        <v>0</v>
      </c>
      <c r="AJ427" s="102" t="b">
        <v>0</v>
      </c>
      <c r="AK427" s="102" t="b">
        <v>0</v>
      </c>
      <c r="AL427" s="102" t="b">
        <v>0</v>
      </c>
      <c r="AM427" s="102" t="b">
        <v>0</v>
      </c>
      <c r="AN427" s="102" t="b">
        <v>1</v>
      </c>
      <c r="AO427" s="102" t="b">
        <v>0</v>
      </c>
      <c r="AP427" s="102" t="s">
        <v>13973</v>
      </c>
      <c r="AQ427" s="102" t="b">
        <v>0</v>
      </c>
      <c r="AR427" s="102" t="b">
        <v>0</v>
      </c>
      <c r="AS427" s="102" t="b">
        <v>0</v>
      </c>
      <c r="AT427" s="101" t="s">
        <v>13974</v>
      </c>
      <c r="AU427" s="102" t="b">
        <v>0</v>
      </c>
      <c r="AV427" s="102" t="b">
        <v>0</v>
      </c>
      <c r="AW427" s="102" t="b">
        <v>1</v>
      </c>
      <c r="AX427" s="102" t="b">
        <v>1</v>
      </c>
      <c r="AY427" s="102" t="s">
        <v>12806</v>
      </c>
      <c r="AZ427" s="101" t="s">
        <v>13975</v>
      </c>
    </row>
    <row r="428" spans="1:52" x14ac:dyDescent="0.3">
      <c r="A428" s="98" t="s">
        <v>600</v>
      </c>
      <c r="B428" s="94"/>
      <c r="C428" s="94"/>
      <c r="D428" s="93"/>
      <c r="E428" s="77"/>
      <c r="F428" s="94"/>
      <c r="G428" s="94"/>
      <c r="H428" s="95"/>
      <c r="I428" s="96"/>
      <c r="J428" s="96"/>
      <c r="K428" s="95"/>
      <c r="L428" s="86"/>
      <c r="M428" s="91"/>
      <c r="N428" s="91"/>
      <c r="O428" s="97"/>
      <c r="P428" s="90"/>
      <c r="Q428" s="90"/>
      <c r="R428" s="99"/>
      <c r="S428" s="99"/>
      <c r="T428" s="99"/>
      <c r="U428" s="99"/>
      <c r="V428" s="89"/>
      <c r="W428" s="89"/>
      <c r="X428" s="89"/>
      <c r="Y428" s="89"/>
      <c r="Z428" s="48"/>
      <c r="AA428" s="80"/>
      <c r="AB428" s="80"/>
      <c r="AC428" s="92"/>
      <c r="AD428" s="102" t="s">
        <v>4469</v>
      </c>
      <c r="AE428" s="102">
        <v>41289.562974537039</v>
      </c>
      <c r="AF428" s="102">
        <v>0</v>
      </c>
      <c r="AG428" s="102">
        <v>620</v>
      </c>
      <c r="AH428" s="102">
        <v>3024</v>
      </c>
      <c r="AI428" s="102">
        <v>0</v>
      </c>
      <c r="AJ428" s="102" t="b">
        <v>0</v>
      </c>
      <c r="AK428" s="102" t="b">
        <v>0</v>
      </c>
      <c r="AL428" s="102" t="b">
        <v>0</v>
      </c>
      <c r="AM428" s="102" t="b">
        <v>0</v>
      </c>
      <c r="AN428" s="102" t="b">
        <v>1</v>
      </c>
      <c r="AO428" s="102" t="b">
        <v>0</v>
      </c>
      <c r="AP428" s="102" t="s">
        <v>13976</v>
      </c>
      <c r="AQ428" s="102" t="b">
        <v>0</v>
      </c>
      <c r="AR428" s="102" t="b">
        <v>0</v>
      </c>
      <c r="AS428" s="102" t="b">
        <v>0</v>
      </c>
      <c r="AT428" s="101" t="s">
        <v>13977</v>
      </c>
      <c r="AU428" s="102" t="b">
        <v>0</v>
      </c>
      <c r="AV428" s="102" t="b">
        <v>0</v>
      </c>
      <c r="AW428" s="102" t="b">
        <v>1</v>
      </c>
      <c r="AX428" s="102" t="b">
        <v>1</v>
      </c>
      <c r="AY428" s="102" t="s">
        <v>12806</v>
      </c>
      <c r="AZ428" s="101" t="s">
        <v>13978</v>
      </c>
    </row>
    <row r="429" spans="1:52" x14ac:dyDescent="0.3">
      <c r="A429" s="98" t="s">
        <v>601</v>
      </c>
      <c r="B429" s="94"/>
      <c r="C429" s="94"/>
      <c r="D429" s="93"/>
      <c r="E429" s="77"/>
      <c r="F429" s="94"/>
      <c r="G429" s="94"/>
      <c r="H429" s="95"/>
      <c r="I429" s="96"/>
      <c r="J429" s="96"/>
      <c r="K429" s="95"/>
      <c r="L429" s="86"/>
      <c r="M429" s="91"/>
      <c r="N429" s="91"/>
      <c r="O429" s="97"/>
      <c r="P429" s="90"/>
      <c r="Q429" s="90"/>
      <c r="R429" s="99"/>
      <c r="S429" s="99"/>
      <c r="T429" s="99"/>
      <c r="U429" s="99"/>
      <c r="V429" s="89"/>
      <c r="W429" s="89"/>
      <c r="X429" s="89"/>
      <c r="Y429" s="89"/>
      <c r="Z429" s="48"/>
      <c r="AA429" s="80"/>
      <c r="AB429" s="80"/>
      <c r="AC429" s="92"/>
      <c r="AD429" s="102" t="s">
        <v>4476</v>
      </c>
      <c r="AE429" s="102">
        <v>43731.281030092592</v>
      </c>
      <c r="AF429" s="102">
        <v>0</v>
      </c>
      <c r="AG429" s="102">
        <v>230</v>
      </c>
      <c r="AH429" s="102">
        <v>83078</v>
      </c>
      <c r="AI429" s="102">
        <v>0</v>
      </c>
      <c r="AJ429" s="102" t="b">
        <v>0</v>
      </c>
      <c r="AK429" s="102" t="b">
        <v>0</v>
      </c>
      <c r="AL429" s="102" t="b">
        <v>0</v>
      </c>
      <c r="AM429" s="102" t="b">
        <v>0</v>
      </c>
      <c r="AN429" s="102" t="b">
        <v>1</v>
      </c>
      <c r="AO429" s="102" t="b">
        <v>0</v>
      </c>
      <c r="AP429" s="102" t="s">
        <v>13979</v>
      </c>
      <c r="AQ429" s="102" t="b">
        <v>0</v>
      </c>
      <c r="AR429" s="102" t="b">
        <v>1</v>
      </c>
      <c r="AS429" s="102" t="b">
        <v>0</v>
      </c>
      <c r="AT429" s="101" t="s">
        <v>13980</v>
      </c>
      <c r="AU429" s="102" t="b">
        <v>0</v>
      </c>
      <c r="AV429" s="102" t="b">
        <v>0</v>
      </c>
      <c r="AW429" s="102" t="b">
        <v>1</v>
      </c>
      <c r="AX429" s="102" t="b">
        <v>1</v>
      </c>
      <c r="AY429" s="102" t="s">
        <v>12806</v>
      </c>
      <c r="AZ429" s="101" t="s">
        <v>13981</v>
      </c>
    </row>
    <row r="430" spans="1:52" x14ac:dyDescent="0.3">
      <c r="A430" s="98" t="s">
        <v>602</v>
      </c>
      <c r="B430" s="94"/>
      <c r="C430" s="94"/>
      <c r="D430" s="93"/>
      <c r="E430" s="77"/>
      <c r="F430" s="94"/>
      <c r="G430" s="94"/>
      <c r="H430" s="95"/>
      <c r="I430" s="96"/>
      <c r="J430" s="96"/>
      <c r="K430" s="95"/>
      <c r="L430" s="86"/>
      <c r="M430" s="91"/>
      <c r="N430" s="91"/>
      <c r="O430" s="97"/>
      <c r="P430" s="90"/>
      <c r="Q430" s="90"/>
      <c r="R430" s="99"/>
      <c r="S430" s="99"/>
      <c r="T430" s="99"/>
      <c r="U430" s="99"/>
      <c r="V430" s="89"/>
      <c r="W430" s="89"/>
      <c r="X430" s="89"/>
      <c r="Y430" s="89"/>
      <c r="Z430" s="48"/>
      <c r="AA430" s="80"/>
      <c r="AB430" s="80"/>
      <c r="AC430" s="92"/>
      <c r="AD430" s="102" t="s">
        <v>4481</v>
      </c>
      <c r="AE430" s="102">
        <v>41850.604027777779</v>
      </c>
      <c r="AF430" s="102">
        <v>0</v>
      </c>
      <c r="AG430" s="102">
        <v>2874</v>
      </c>
      <c r="AH430" s="102">
        <v>44452</v>
      </c>
      <c r="AI430" s="102">
        <v>0</v>
      </c>
      <c r="AJ430" s="102" t="b">
        <v>0</v>
      </c>
      <c r="AK430" s="102" t="b">
        <v>0</v>
      </c>
      <c r="AL430" s="102" t="b">
        <v>0</v>
      </c>
      <c r="AM430" s="102" t="b">
        <v>0</v>
      </c>
      <c r="AN430" s="102" t="b">
        <v>1</v>
      </c>
      <c r="AO430" s="102" t="b">
        <v>0</v>
      </c>
      <c r="AP430" s="102" t="s">
        <v>13982</v>
      </c>
      <c r="AQ430" s="102" t="b">
        <v>0</v>
      </c>
      <c r="AR430" s="102" t="b">
        <v>0</v>
      </c>
      <c r="AS430" s="102" t="b">
        <v>0</v>
      </c>
      <c r="AT430" s="101" t="s">
        <v>13983</v>
      </c>
      <c r="AU430" s="102" t="b">
        <v>0</v>
      </c>
      <c r="AV430" s="102" t="b">
        <v>0</v>
      </c>
      <c r="AW430" s="102" t="b">
        <v>1</v>
      </c>
      <c r="AX430" s="102" t="b">
        <v>1</v>
      </c>
      <c r="AY430" s="102" t="s">
        <v>12806</v>
      </c>
      <c r="AZ430" s="101" t="s">
        <v>13984</v>
      </c>
    </row>
    <row r="431" spans="1:52" x14ac:dyDescent="0.3">
      <c r="A431" s="98" t="s">
        <v>603</v>
      </c>
      <c r="B431" s="94"/>
      <c r="C431" s="94"/>
      <c r="D431" s="93"/>
      <c r="E431" s="77"/>
      <c r="F431" s="94"/>
      <c r="G431" s="94"/>
      <c r="H431" s="95"/>
      <c r="I431" s="96"/>
      <c r="J431" s="96"/>
      <c r="K431" s="95"/>
      <c r="L431" s="86"/>
      <c r="M431" s="91"/>
      <c r="N431" s="91"/>
      <c r="O431" s="97"/>
      <c r="P431" s="90"/>
      <c r="Q431" s="90"/>
      <c r="R431" s="99"/>
      <c r="S431" s="99"/>
      <c r="T431" s="99"/>
      <c r="U431" s="99"/>
      <c r="V431" s="89"/>
      <c r="W431" s="89"/>
      <c r="X431" s="89"/>
      <c r="Y431" s="89"/>
      <c r="Z431" s="48"/>
      <c r="AA431" s="80"/>
      <c r="AB431" s="80"/>
      <c r="AC431" s="92"/>
      <c r="AD431" s="102" t="s">
        <v>4486</v>
      </c>
      <c r="AE431" s="102">
        <v>44118.218865740739</v>
      </c>
      <c r="AF431" s="102">
        <v>0</v>
      </c>
      <c r="AG431" s="102">
        <v>183</v>
      </c>
      <c r="AH431" s="102">
        <v>1111</v>
      </c>
      <c r="AI431" s="102">
        <v>0</v>
      </c>
      <c r="AJ431" s="102" t="b">
        <v>0</v>
      </c>
      <c r="AK431" s="102" t="b">
        <v>0</v>
      </c>
      <c r="AL431" s="102" t="b">
        <v>0</v>
      </c>
      <c r="AM431" s="102" t="b">
        <v>0</v>
      </c>
      <c r="AN431" s="102" t="b">
        <v>1</v>
      </c>
      <c r="AO431" s="102" t="b">
        <v>0</v>
      </c>
      <c r="AP431" s="102" t="s">
        <v>13985</v>
      </c>
      <c r="AQ431" s="102" t="b">
        <v>0</v>
      </c>
      <c r="AR431" s="102" t="b">
        <v>0</v>
      </c>
      <c r="AS431" s="102" t="b">
        <v>0</v>
      </c>
      <c r="AT431" s="101" t="s">
        <v>12934</v>
      </c>
      <c r="AU431" s="102" t="b">
        <v>0</v>
      </c>
      <c r="AV431" s="102" t="b">
        <v>0</v>
      </c>
      <c r="AW431" s="102" t="b">
        <v>1</v>
      </c>
      <c r="AX431" s="102" t="b">
        <v>1</v>
      </c>
      <c r="AY431" s="102" t="s">
        <v>12806</v>
      </c>
      <c r="AZ431" s="101" t="s">
        <v>13986</v>
      </c>
    </row>
    <row r="432" spans="1:52" x14ac:dyDescent="0.3">
      <c r="A432" s="98" t="s">
        <v>604</v>
      </c>
      <c r="B432" s="94"/>
      <c r="C432" s="94"/>
      <c r="D432" s="93"/>
      <c r="E432" s="77"/>
      <c r="F432" s="94"/>
      <c r="G432" s="94"/>
      <c r="H432" s="95"/>
      <c r="I432" s="96"/>
      <c r="J432" s="96"/>
      <c r="K432" s="95"/>
      <c r="L432" s="86"/>
      <c r="M432" s="91"/>
      <c r="N432" s="91"/>
      <c r="O432" s="97"/>
      <c r="P432" s="90"/>
      <c r="Q432" s="90"/>
      <c r="R432" s="99"/>
      <c r="S432" s="99"/>
      <c r="T432" s="99"/>
      <c r="U432" s="99"/>
      <c r="V432" s="89"/>
      <c r="W432" s="89"/>
      <c r="X432" s="89"/>
      <c r="Y432" s="89"/>
      <c r="Z432" s="48"/>
      <c r="AA432" s="80"/>
      <c r="AB432" s="80"/>
      <c r="AC432" s="92"/>
      <c r="AD432" s="102" t="s">
        <v>604</v>
      </c>
      <c r="AE432" s="102">
        <v>43946.727280092593</v>
      </c>
      <c r="AF432" s="102">
        <v>0</v>
      </c>
      <c r="AG432" s="102">
        <v>5</v>
      </c>
      <c r="AH432" s="102">
        <v>47</v>
      </c>
      <c r="AI432" s="102">
        <v>0</v>
      </c>
      <c r="AJ432" s="102" t="b">
        <v>0</v>
      </c>
      <c r="AK432" s="102" t="b">
        <v>0</v>
      </c>
      <c r="AL432" s="102" t="b">
        <v>0</v>
      </c>
      <c r="AM432" s="102" t="b">
        <v>0</v>
      </c>
      <c r="AN432" s="102" t="b">
        <v>1</v>
      </c>
      <c r="AO432" s="102" t="b">
        <v>0</v>
      </c>
      <c r="AP432" s="102" t="s">
        <v>13987</v>
      </c>
      <c r="AQ432" s="102" t="b">
        <v>0</v>
      </c>
      <c r="AR432" s="102" t="b">
        <v>0</v>
      </c>
      <c r="AS432" s="102" t="b">
        <v>0</v>
      </c>
      <c r="AT432" s="101" t="s">
        <v>12876</v>
      </c>
      <c r="AU432" s="102" t="b">
        <v>0</v>
      </c>
      <c r="AV432" s="102" t="b">
        <v>0</v>
      </c>
      <c r="AW432" s="102" t="b">
        <v>1</v>
      </c>
      <c r="AX432" s="102" t="b">
        <v>1</v>
      </c>
      <c r="AY432" s="102" t="s">
        <v>12806</v>
      </c>
      <c r="AZ432" s="101" t="s">
        <v>13988</v>
      </c>
    </row>
    <row r="433" spans="1:52" x14ac:dyDescent="0.3">
      <c r="A433" s="98" t="s">
        <v>605</v>
      </c>
      <c r="B433" s="94"/>
      <c r="C433" s="94"/>
      <c r="D433" s="93"/>
      <c r="E433" s="77"/>
      <c r="F433" s="94"/>
      <c r="G433" s="94"/>
      <c r="H433" s="95"/>
      <c r="I433" s="96"/>
      <c r="J433" s="96"/>
      <c r="K433" s="95"/>
      <c r="L433" s="86"/>
      <c r="M433" s="91"/>
      <c r="N433" s="91"/>
      <c r="O433" s="97"/>
      <c r="P433" s="90"/>
      <c r="Q433" s="90"/>
      <c r="R433" s="99"/>
      <c r="S433" s="99"/>
      <c r="T433" s="99"/>
      <c r="U433" s="99"/>
      <c r="V433" s="89"/>
      <c r="W433" s="89"/>
      <c r="X433" s="89"/>
      <c r="Y433" s="89"/>
      <c r="Z433" s="48"/>
      <c r="AA433" s="80"/>
      <c r="AB433" s="80"/>
      <c r="AC433" s="92"/>
      <c r="AD433" s="102" t="s">
        <v>605</v>
      </c>
      <c r="AE433" s="102">
        <v>41320.214560185188</v>
      </c>
      <c r="AF433" s="102">
        <v>0</v>
      </c>
      <c r="AG433" s="102">
        <v>497</v>
      </c>
      <c r="AH433" s="102">
        <v>402</v>
      </c>
      <c r="AI433" s="102">
        <v>0</v>
      </c>
      <c r="AJ433" s="102" t="b">
        <v>0</v>
      </c>
      <c r="AK433" s="102" t="b">
        <v>0</v>
      </c>
      <c r="AL433" s="102" t="b">
        <v>0</v>
      </c>
      <c r="AM433" s="102" t="b">
        <v>0</v>
      </c>
      <c r="AN433" s="102" t="b">
        <v>1</v>
      </c>
      <c r="AO433" s="102" t="b">
        <v>0</v>
      </c>
      <c r="AP433" s="102" t="s">
        <v>13989</v>
      </c>
      <c r="AQ433" s="102" t="b">
        <v>0</v>
      </c>
      <c r="AR433" s="102" t="b">
        <v>0</v>
      </c>
      <c r="AS433" s="102" t="b">
        <v>0</v>
      </c>
      <c r="AT433" s="101" t="s">
        <v>12873</v>
      </c>
      <c r="AU433" s="102" t="b">
        <v>0</v>
      </c>
      <c r="AV433" s="102" t="b">
        <v>0</v>
      </c>
      <c r="AW433" s="102" t="b">
        <v>1</v>
      </c>
      <c r="AX433" s="102" t="b">
        <v>0</v>
      </c>
      <c r="AY433" s="102" t="s">
        <v>12806</v>
      </c>
      <c r="AZ433" s="101" t="s">
        <v>13990</v>
      </c>
    </row>
    <row r="434" spans="1:52" x14ac:dyDescent="0.3">
      <c r="A434" s="98" t="s">
        <v>606</v>
      </c>
      <c r="B434" s="94"/>
      <c r="C434" s="94"/>
      <c r="D434" s="93"/>
      <c r="E434" s="77"/>
      <c r="F434" s="94"/>
      <c r="G434" s="94"/>
      <c r="H434" s="95"/>
      <c r="I434" s="96"/>
      <c r="J434" s="96"/>
      <c r="K434" s="95"/>
      <c r="L434" s="86"/>
      <c r="M434" s="91"/>
      <c r="N434" s="91"/>
      <c r="O434" s="97"/>
      <c r="P434" s="90"/>
      <c r="Q434" s="90"/>
      <c r="R434" s="99"/>
      <c r="S434" s="99"/>
      <c r="T434" s="99"/>
      <c r="U434" s="99"/>
      <c r="V434" s="89"/>
      <c r="W434" s="89"/>
      <c r="X434" s="89"/>
      <c r="Y434" s="89"/>
      <c r="Z434" s="48"/>
      <c r="AA434" s="80"/>
      <c r="AB434" s="80"/>
      <c r="AC434" s="92"/>
      <c r="AD434" s="102" t="s">
        <v>606</v>
      </c>
      <c r="AE434" s="102">
        <v>45014.908090277779</v>
      </c>
      <c r="AF434" s="102">
        <v>0</v>
      </c>
      <c r="AG434" s="102">
        <v>1</v>
      </c>
      <c r="AH434" s="102">
        <v>90</v>
      </c>
      <c r="AI434" s="102">
        <v>0</v>
      </c>
      <c r="AJ434" s="102" t="b">
        <v>0</v>
      </c>
      <c r="AK434" s="102" t="b">
        <v>0</v>
      </c>
      <c r="AL434" s="102" t="b">
        <v>0</v>
      </c>
      <c r="AM434" s="102" t="b">
        <v>0</v>
      </c>
      <c r="AN434" s="102" t="b">
        <v>1</v>
      </c>
      <c r="AO434" s="102" t="b">
        <v>0</v>
      </c>
      <c r="AP434" s="102" t="s">
        <v>13991</v>
      </c>
      <c r="AQ434" s="102" t="b">
        <v>0</v>
      </c>
      <c r="AR434" s="102" t="b">
        <v>0</v>
      </c>
      <c r="AS434" s="102" t="b">
        <v>0</v>
      </c>
      <c r="AT434" s="101" t="s">
        <v>13992</v>
      </c>
      <c r="AU434" s="102" t="b">
        <v>0</v>
      </c>
      <c r="AV434" s="102" t="b">
        <v>0</v>
      </c>
      <c r="AW434" s="102" t="b">
        <v>1</v>
      </c>
      <c r="AX434" s="102" t="b">
        <v>0</v>
      </c>
      <c r="AY434" s="102" t="s">
        <v>12806</v>
      </c>
      <c r="AZ434" s="101" t="s">
        <v>13993</v>
      </c>
    </row>
    <row r="435" spans="1:52" x14ac:dyDescent="0.3">
      <c r="A435" s="98" t="s">
        <v>607</v>
      </c>
      <c r="B435" s="94"/>
      <c r="C435" s="94"/>
      <c r="D435" s="93"/>
      <c r="E435" s="77"/>
      <c r="F435" s="94"/>
      <c r="G435" s="94"/>
      <c r="H435" s="95"/>
      <c r="I435" s="96"/>
      <c r="J435" s="96"/>
      <c r="K435" s="95"/>
      <c r="L435" s="86"/>
      <c r="M435" s="91"/>
      <c r="N435" s="91"/>
      <c r="O435" s="97"/>
      <c r="P435" s="90"/>
      <c r="Q435" s="90"/>
      <c r="R435" s="99"/>
      <c r="S435" s="99"/>
      <c r="T435" s="99"/>
      <c r="U435" s="99"/>
      <c r="V435" s="89"/>
      <c r="W435" s="89"/>
      <c r="X435" s="89"/>
      <c r="Y435" s="89"/>
      <c r="Z435" s="48"/>
      <c r="AA435" s="80"/>
      <c r="AB435" s="80"/>
      <c r="AC435" s="92"/>
      <c r="AD435" s="102" t="s">
        <v>4540</v>
      </c>
      <c r="AE435" s="102">
        <v>44561.03224537037</v>
      </c>
      <c r="AF435" s="102">
        <v>0</v>
      </c>
      <c r="AG435" s="102">
        <v>37</v>
      </c>
      <c r="AH435" s="102">
        <v>81</v>
      </c>
      <c r="AI435" s="102">
        <v>0</v>
      </c>
      <c r="AJ435" s="102" t="b">
        <v>0</v>
      </c>
      <c r="AK435" s="102" t="b">
        <v>0</v>
      </c>
      <c r="AL435" s="102" t="b">
        <v>0</v>
      </c>
      <c r="AM435" s="102" t="b">
        <v>0</v>
      </c>
      <c r="AN435" s="102" t="b">
        <v>1</v>
      </c>
      <c r="AO435" s="102" t="b">
        <v>0</v>
      </c>
      <c r="AP435" s="102" t="s">
        <v>13994</v>
      </c>
      <c r="AQ435" s="102" t="b">
        <v>0</v>
      </c>
      <c r="AR435" s="102" t="b">
        <v>0</v>
      </c>
      <c r="AS435" s="102" t="b">
        <v>0</v>
      </c>
      <c r="AT435" s="101" t="s">
        <v>13995</v>
      </c>
      <c r="AU435" s="102" t="b">
        <v>0</v>
      </c>
      <c r="AV435" s="102" t="b">
        <v>0</v>
      </c>
      <c r="AW435" s="102" t="b">
        <v>1</v>
      </c>
      <c r="AX435" s="102" t="b">
        <v>1</v>
      </c>
      <c r="AY435" s="102" t="s">
        <v>12806</v>
      </c>
      <c r="AZ435" s="101" t="s">
        <v>13996</v>
      </c>
    </row>
    <row r="436" spans="1:52" x14ac:dyDescent="0.3">
      <c r="A436" s="98" t="s">
        <v>608</v>
      </c>
      <c r="B436" s="94"/>
      <c r="C436" s="94"/>
      <c r="D436" s="93"/>
      <c r="E436" s="77"/>
      <c r="F436" s="94"/>
      <c r="G436" s="94"/>
      <c r="H436" s="95"/>
      <c r="I436" s="96"/>
      <c r="J436" s="96"/>
      <c r="K436" s="95"/>
      <c r="L436" s="86"/>
      <c r="M436" s="91"/>
      <c r="N436" s="91"/>
      <c r="O436" s="97"/>
      <c r="P436" s="90"/>
      <c r="Q436" s="90"/>
      <c r="R436" s="99"/>
      <c r="S436" s="99"/>
      <c r="T436" s="99"/>
      <c r="U436" s="99"/>
      <c r="V436" s="89"/>
      <c r="W436" s="89"/>
      <c r="X436" s="89"/>
      <c r="Y436" s="89"/>
      <c r="Z436" s="48"/>
      <c r="AA436" s="80"/>
      <c r="AB436" s="80"/>
      <c r="AC436" s="92"/>
      <c r="AD436" s="102" t="s">
        <v>4589</v>
      </c>
      <c r="AE436" s="102">
        <v>43527.14806712963</v>
      </c>
      <c r="AF436" s="102">
        <v>0</v>
      </c>
      <c r="AG436" s="102">
        <v>651</v>
      </c>
      <c r="AH436" s="102">
        <v>9400</v>
      </c>
      <c r="AI436" s="102">
        <v>0</v>
      </c>
      <c r="AJ436" s="102" t="b">
        <v>0</v>
      </c>
      <c r="AK436" s="102" t="b">
        <v>0</v>
      </c>
      <c r="AL436" s="102" t="b">
        <v>0</v>
      </c>
      <c r="AM436" s="102" t="b">
        <v>0</v>
      </c>
      <c r="AN436" s="102" t="b">
        <v>1</v>
      </c>
      <c r="AO436" s="102" t="b">
        <v>0</v>
      </c>
      <c r="AP436" s="102" t="s">
        <v>13997</v>
      </c>
      <c r="AQ436" s="102" t="b">
        <v>0</v>
      </c>
      <c r="AR436" s="102" t="b">
        <v>0</v>
      </c>
      <c r="AS436" s="102" t="b">
        <v>0</v>
      </c>
      <c r="AT436" s="101" t="s">
        <v>12836</v>
      </c>
      <c r="AU436" s="102" t="b">
        <v>0</v>
      </c>
      <c r="AV436" s="102" t="b">
        <v>0</v>
      </c>
      <c r="AW436" s="102" t="b">
        <v>1</v>
      </c>
      <c r="AX436" s="102" t="b">
        <v>1</v>
      </c>
      <c r="AY436" s="102" t="s">
        <v>12806</v>
      </c>
      <c r="AZ436" s="101" t="s">
        <v>13998</v>
      </c>
    </row>
    <row r="437" spans="1:52" x14ac:dyDescent="0.3">
      <c r="A437" s="98" t="s">
        <v>609</v>
      </c>
      <c r="B437" s="94"/>
      <c r="C437" s="94"/>
      <c r="D437" s="93"/>
      <c r="E437" s="77"/>
      <c r="F437" s="94"/>
      <c r="G437" s="94"/>
      <c r="H437" s="95"/>
      <c r="I437" s="96"/>
      <c r="J437" s="96"/>
      <c r="K437" s="95"/>
      <c r="L437" s="86"/>
      <c r="M437" s="91"/>
      <c r="N437" s="91"/>
      <c r="O437" s="97"/>
      <c r="P437" s="90"/>
      <c r="Q437" s="90"/>
      <c r="R437" s="99"/>
      <c r="S437" s="99"/>
      <c r="T437" s="99"/>
      <c r="U437" s="99"/>
      <c r="V437" s="89"/>
      <c r="W437" s="89"/>
      <c r="X437" s="89"/>
      <c r="Y437" s="89"/>
      <c r="Z437" s="48"/>
      <c r="AA437" s="80"/>
      <c r="AB437" s="80"/>
      <c r="AC437" s="92"/>
      <c r="AD437" s="102" t="s">
        <v>609</v>
      </c>
      <c r="AE437" s="102">
        <v>42318.347696759258</v>
      </c>
      <c r="AF437" s="102">
        <v>0</v>
      </c>
      <c r="AG437" s="102">
        <v>51</v>
      </c>
      <c r="AH437" s="102">
        <v>0</v>
      </c>
      <c r="AI437" s="102">
        <v>0</v>
      </c>
      <c r="AJ437" s="102" t="b">
        <v>0</v>
      </c>
      <c r="AK437" s="102" t="b">
        <v>0</v>
      </c>
      <c r="AL437" s="102" t="b">
        <v>0</v>
      </c>
      <c r="AM437" s="102" t="b">
        <v>0</v>
      </c>
      <c r="AN437" s="102" t="b">
        <v>1</v>
      </c>
      <c r="AO437" s="102" t="b">
        <v>0</v>
      </c>
      <c r="AP437" s="102" t="s">
        <v>13999</v>
      </c>
      <c r="AQ437" s="102" t="b">
        <v>0</v>
      </c>
      <c r="AR437" s="102" t="b">
        <v>0</v>
      </c>
      <c r="AS437" s="102" t="b">
        <v>0</v>
      </c>
      <c r="AT437" s="101" t="s">
        <v>14000</v>
      </c>
      <c r="AU437" s="102" t="b">
        <v>0</v>
      </c>
      <c r="AV437" s="102" t="b">
        <v>0</v>
      </c>
      <c r="AW437" s="102" t="b">
        <v>1</v>
      </c>
      <c r="AX437" s="102" t="b">
        <v>1</v>
      </c>
      <c r="AY437" s="102" t="s">
        <v>12806</v>
      </c>
      <c r="AZ437" s="101" t="s">
        <v>14001</v>
      </c>
    </row>
    <row r="438" spans="1:52" x14ac:dyDescent="0.3">
      <c r="A438" s="98" t="s">
        <v>610</v>
      </c>
      <c r="B438" s="94"/>
      <c r="C438" s="94"/>
      <c r="D438" s="93"/>
      <c r="E438" s="77"/>
      <c r="F438" s="94"/>
      <c r="G438" s="94"/>
      <c r="H438" s="95"/>
      <c r="I438" s="96"/>
      <c r="J438" s="96"/>
      <c r="K438" s="95"/>
      <c r="L438" s="86"/>
      <c r="M438" s="91"/>
      <c r="N438" s="91"/>
      <c r="O438" s="97"/>
      <c r="P438" s="90"/>
      <c r="Q438" s="90"/>
      <c r="R438" s="99"/>
      <c r="S438" s="99"/>
      <c r="T438" s="99"/>
      <c r="U438" s="99"/>
      <c r="V438" s="89"/>
      <c r="W438" s="89"/>
      <c r="X438" s="89"/>
      <c r="Y438" s="89"/>
      <c r="Z438" s="48"/>
      <c r="AA438" s="80"/>
      <c r="AB438" s="80"/>
      <c r="AC438" s="92"/>
      <c r="AD438" s="102" t="s">
        <v>610</v>
      </c>
      <c r="AE438" s="102">
        <v>40928.220671296294</v>
      </c>
      <c r="AF438" s="102">
        <v>0</v>
      </c>
      <c r="AG438" s="102">
        <v>5396</v>
      </c>
      <c r="AH438" s="102">
        <v>18441</v>
      </c>
      <c r="AI438" s="102">
        <v>0</v>
      </c>
      <c r="AJ438" s="102" t="b">
        <v>0</v>
      </c>
      <c r="AK438" s="102" t="b">
        <v>0</v>
      </c>
      <c r="AL438" s="102" t="b">
        <v>0</v>
      </c>
      <c r="AM438" s="102" t="b">
        <v>0</v>
      </c>
      <c r="AN438" s="102" t="b">
        <v>1</v>
      </c>
      <c r="AO438" s="102" t="b">
        <v>0</v>
      </c>
      <c r="AP438" s="102" t="s">
        <v>14002</v>
      </c>
      <c r="AQ438" s="102" t="b">
        <v>0</v>
      </c>
      <c r="AR438" s="102" t="b">
        <v>0</v>
      </c>
      <c r="AS438" s="102" t="b">
        <v>0</v>
      </c>
      <c r="AT438" s="101" t="s">
        <v>14003</v>
      </c>
      <c r="AU438" s="102" t="b">
        <v>0</v>
      </c>
      <c r="AV438" s="102" t="b">
        <v>0</v>
      </c>
      <c r="AW438" s="102" t="b">
        <v>1</v>
      </c>
      <c r="AX438" s="102" t="b">
        <v>1</v>
      </c>
      <c r="AY438" s="102" t="s">
        <v>12806</v>
      </c>
      <c r="AZ438" s="101" t="s">
        <v>14004</v>
      </c>
    </row>
    <row r="439" spans="1:52" x14ac:dyDescent="0.3">
      <c r="A439" s="98" t="s">
        <v>611</v>
      </c>
      <c r="B439" s="94"/>
      <c r="C439" s="94"/>
      <c r="D439" s="93"/>
      <c r="E439" s="77"/>
      <c r="F439" s="94"/>
      <c r="G439" s="94"/>
      <c r="H439" s="95"/>
      <c r="I439" s="96"/>
      <c r="J439" s="96"/>
      <c r="K439" s="95"/>
      <c r="L439" s="86"/>
      <c r="M439" s="91"/>
      <c r="N439" s="91"/>
      <c r="O439" s="97"/>
      <c r="P439" s="90"/>
      <c r="Q439" s="90"/>
      <c r="R439" s="99"/>
      <c r="S439" s="99"/>
      <c r="T439" s="99"/>
      <c r="U439" s="99"/>
      <c r="V439" s="89"/>
      <c r="W439" s="89"/>
      <c r="X439" s="89"/>
      <c r="Y439" s="89"/>
      <c r="Z439" s="48"/>
      <c r="AA439" s="80"/>
      <c r="AB439" s="80"/>
      <c r="AC439" s="92"/>
      <c r="AD439" s="102" t="s">
        <v>4613</v>
      </c>
      <c r="AE439" s="102">
        <v>44183.870740740742</v>
      </c>
      <c r="AF439" s="102">
        <v>0</v>
      </c>
      <c r="AG439" s="102">
        <v>1</v>
      </c>
      <c r="AH439" s="102">
        <v>41</v>
      </c>
      <c r="AI439" s="102">
        <v>0</v>
      </c>
      <c r="AJ439" s="102" t="b">
        <v>0</v>
      </c>
      <c r="AK439" s="102" t="b">
        <v>0</v>
      </c>
      <c r="AL439" s="102" t="b">
        <v>0</v>
      </c>
      <c r="AM439" s="102" t="b">
        <v>0</v>
      </c>
      <c r="AN439" s="102" t="b">
        <v>1</v>
      </c>
      <c r="AO439" s="102" t="b">
        <v>0</v>
      </c>
      <c r="AP439" s="102" t="s">
        <v>14005</v>
      </c>
      <c r="AQ439" s="102" t="b">
        <v>0</v>
      </c>
      <c r="AR439" s="102" t="b">
        <v>0</v>
      </c>
      <c r="AS439" s="102" t="b">
        <v>0</v>
      </c>
      <c r="AT439" s="101" t="s">
        <v>14006</v>
      </c>
      <c r="AU439" s="102" t="b">
        <v>0</v>
      </c>
      <c r="AV439" s="102" t="b">
        <v>0</v>
      </c>
      <c r="AW439" s="102" t="b">
        <v>1</v>
      </c>
      <c r="AX439" s="102" t="b">
        <v>1</v>
      </c>
      <c r="AY439" s="102" t="s">
        <v>12806</v>
      </c>
      <c r="AZ439" s="101" t="s">
        <v>14007</v>
      </c>
    </row>
    <row r="440" spans="1:52" x14ac:dyDescent="0.3">
      <c r="A440" s="98" t="s">
        <v>612</v>
      </c>
      <c r="B440" s="94"/>
      <c r="C440" s="94"/>
      <c r="D440" s="93"/>
      <c r="E440" s="77"/>
      <c r="F440" s="94"/>
      <c r="G440" s="94"/>
      <c r="H440" s="95"/>
      <c r="I440" s="96"/>
      <c r="J440" s="96"/>
      <c r="K440" s="95"/>
      <c r="L440" s="86"/>
      <c r="M440" s="91"/>
      <c r="N440" s="91"/>
      <c r="O440" s="97"/>
      <c r="P440" s="90"/>
      <c r="Q440" s="90"/>
      <c r="R440" s="99"/>
      <c r="S440" s="99"/>
      <c r="T440" s="99"/>
      <c r="U440" s="99"/>
      <c r="V440" s="89"/>
      <c r="W440" s="89"/>
      <c r="X440" s="89"/>
      <c r="Y440" s="89"/>
      <c r="Z440" s="48"/>
      <c r="AA440" s="80"/>
      <c r="AB440" s="80"/>
      <c r="AC440" s="92"/>
      <c r="AD440" s="102" t="s">
        <v>612</v>
      </c>
      <c r="AE440" s="102">
        <v>41283.816782407404</v>
      </c>
      <c r="AF440" s="102">
        <v>0</v>
      </c>
      <c r="AG440" s="102">
        <v>4470</v>
      </c>
      <c r="AH440" s="102">
        <v>3921</v>
      </c>
      <c r="AI440" s="102">
        <v>0</v>
      </c>
      <c r="AJ440" s="102" t="b">
        <v>0</v>
      </c>
      <c r="AK440" s="102" t="b">
        <v>0</v>
      </c>
      <c r="AL440" s="102" t="b">
        <v>0</v>
      </c>
      <c r="AM440" s="102" t="b">
        <v>0</v>
      </c>
      <c r="AN440" s="102" t="b">
        <v>1</v>
      </c>
      <c r="AO440" s="102" t="b">
        <v>0</v>
      </c>
      <c r="AP440" s="102" t="s">
        <v>14008</v>
      </c>
      <c r="AQ440" s="102" t="b">
        <v>0</v>
      </c>
      <c r="AR440" s="102" t="b">
        <v>0</v>
      </c>
      <c r="AS440" s="102" t="b">
        <v>0</v>
      </c>
      <c r="AT440" s="101" t="s">
        <v>12934</v>
      </c>
      <c r="AU440" s="102" t="b">
        <v>0</v>
      </c>
      <c r="AV440" s="102" t="b">
        <v>0</v>
      </c>
      <c r="AW440" s="102" t="b">
        <v>1</v>
      </c>
      <c r="AX440" s="102" t="b">
        <v>1</v>
      </c>
      <c r="AY440" s="102" t="s">
        <v>12806</v>
      </c>
      <c r="AZ440" s="101" t="s">
        <v>14009</v>
      </c>
    </row>
    <row r="441" spans="1:52" x14ac:dyDescent="0.3">
      <c r="A441" s="98" t="s">
        <v>613</v>
      </c>
      <c r="B441" s="94"/>
      <c r="C441" s="94"/>
      <c r="D441" s="93"/>
      <c r="E441" s="77"/>
      <c r="F441" s="94"/>
      <c r="G441" s="94"/>
      <c r="H441" s="95"/>
      <c r="I441" s="96"/>
      <c r="J441" s="96"/>
      <c r="K441" s="95"/>
      <c r="L441" s="86"/>
      <c r="M441" s="91"/>
      <c r="N441" s="91"/>
      <c r="O441" s="97"/>
      <c r="P441" s="90"/>
      <c r="Q441" s="90"/>
      <c r="R441" s="99"/>
      <c r="S441" s="99"/>
      <c r="T441" s="99"/>
      <c r="U441" s="99"/>
      <c r="V441" s="89"/>
      <c r="W441" s="89"/>
      <c r="X441" s="89"/>
      <c r="Y441" s="89"/>
      <c r="Z441" s="48"/>
      <c r="AA441" s="80"/>
      <c r="AB441" s="80"/>
      <c r="AC441" s="92"/>
      <c r="AD441" s="102" t="s">
        <v>613</v>
      </c>
      <c r="AE441" s="102">
        <v>42004.288217592592</v>
      </c>
      <c r="AF441" s="102">
        <v>0</v>
      </c>
      <c r="AG441" s="102">
        <v>119</v>
      </c>
      <c r="AH441" s="102">
        <v>4270</v>
      </c>
      <c r="AI441" s="102">
        <v>0</v>
      </c>
      <c r="AJ441" s="102" t="b">
        <v>0</v>
      </c>
      <c r="AK441" s="102" t="b">
        <v>0</v>
      </c>
      <c r="AL441" s="102" t="b">
        <v>0</v>
      </c>
      <c r="AM441" s="102" t="b">
        <v>0</v>
      </c>
      <c r="AN441" s="102" t="b">
        <v>1</v>
      </c>
      <c r="AO441" s="102" t="b">
        <v>0</v>
      </c>
      <c r="AP441" s="102" t="s">
        <v>14010</v>
      </c>
      <c r="AQ441" s="102" t="b">
        <v>0</v>
      </c>
      <c r="AR441" s="102" t="b">
        <v>0</v>
      </c>
      <c r="AS441" s="102" t="b">
        <v>0</v>
      </c>
      <c r="AT441" s="101" t="s">
        <v>12836</v>
      </c>
      <c r="AU441" s="102" t="b">
        <v>0</v>
      </c>
      <c r="AV441" s="102" t="b">
        <v>0</v>
      </c>
      <c r="AW441" s="102" t="b">
        <v>1</v>
      </c>
      <c r="AX441" s="102" t="b">
        <v>0</v>
      </c>
      <c r="AY441" s="102" t="s">
        <v>12806</v>
      </c>
      <c r="AZ441" s="101" t="s">
        <v>14011</v>
      </c>
    </row>
    <row r="442" spans="1:52" x14ac:dyDescent="0.3">
      <c r="A442" s="98" t="s">
        <v>614</v>
      </c>
      <c r="B442" s="94"/>
      <c r="C442" s="94"/>
      <c r="D442" s="93"/>
      <c r="E442" s="77"/>
      <c r="F442" s="94"/>
      <c r="G442" s="94"/>
      <c r="H442" s="95"/>
      <c r="I442" s="96"/>
      <c r="J442" s="96"/>
      <c r="K442" s="95"/>
      <c r="L442" s="86"/>
      <c r="M442" s="91"/>
      <c r="N442" s="91"/>
      <c r="O442" s="97"/>
      <c r="P442" s="90"/>
      <c r="Q442" s="90"/>
      <c r="R442" s="99"/>
      <c r="S442" s="99"/>
      <c r="T442" s="99"/>
      <c r="U442" s="99"/>
      <c r="V442" s="89"/>
      <c r="W442" s="89"/>
      <c r="X442" s="89"/>
      <c r="Y442" s="89"/>
      <c r="Z442" s="48"/>
      <c r="AA442" s="80"/>
      <c r="AB442" s="80"/>
      <c r="AC442" s="92"/>
      <c r="AD442" s="102" t="s">
        <v>4625</v>
      </c>
      <c r="AE442" s="102">
        <v>44133.645613425928</v>
      </c>
      <c r="AF442" s="102">
        <v>0</v>
      </c>
      <c r="AG442" s="102">
        <v>82</v>
      </c>
      <c r="AH442" s="102">
        <v>3337</v>
      </c>
      <c r="AI442" s="102">
        <v>0</v>
      </c>
      <c r="AJ442" s="102" t="b">
        <v>0</v>
      </c>
      <c r="AK442" s="102" t="b">
        <v>0</v>
      </c>
      <c r="AL442" s="102" t="b">
        <v>0</v>
      </c>
      <c r="AM442" s="102" t="b">
        <v>0</v>
      </c>
      <c r="AN442" s="102" t="b">
        <v>1</v>
      </c>
      <c r="AO442" s="102" t="b">
        <v>0</v>
      </c>
      <c r="AP442" s="102" t="s">
        <v>14012</v>
      </c>
      <c r="AQ442" s="102" t="b">
        <v>0</v>
      </c>
      <c r="AR442" s="102" t="b">
        <v>0</v>
      </c>
      <c r="AS442" s="102" t="b">
        <v>0</v>
      </c>
      <c r="AT442" s="101" t="s">
        <v>14013</v>
      </c>
      <c r="AU442" s="102" t="b">
        <v>0</v>
      </c>
      <c r="AV442" s="102" t="b">
        <v>0</v>
      </c>
      <c r="AW442" s="102" t="b">
        <v>1</v>
      </c>
      <c r="AX442" s="102" t="b">
        <v>1</v>
      </c>
      <c r="AY442" s="102" t="s">
        <v>12806</v>
      </c>
      <c r="AZ442" s="101" t="s">
        <v>14014</v>
      </c>
    </row>
    <row r="443" spans="1:52" x14ac:dyDescent="0.3">
      <c r="A443" s="98" t="s">
        <v>615</v>
      </c>
      <c r="B443" s="94"/>
      <c r="C443" s="94"/>
      <c r="D443" s="93"/>
      <c r="E443" s="77"/>
      <c r="F443" s="94"/>
      <c r="G443" s="94"/>
      <c r="H443" s="95"/>
      <c r="I443" s="96"/>
      <c r="J443" s="96"/>
      <c r="K443" s="95"/>
      <c r="L443" s="86"/>
      <c r="M443" s="91"/>
      <c r="N443" s="91"/>
      <c r="O443" s="97"/>
      <c r="P443" s="90"/>
      <c r="Q443" s="90"/>
      <c r="R443" s="99"/>
      <c r="S443" s="99"/>
      <c r="T443" s="99"/>
      <c r="U443" s="99"/>
      <c r="V443" s="89"/>
      <c r="W443" s="89"/>
      <c r="X443" s="89"/>
      <c r="Y443" s="89"/>
      <c r="Z443" s="48"/>
      <c r="AA443" s="80"/>
      <c r="AB443" s="80"/>
      <c r="AC443" s="92"/>
      <c r="AD443" s="102" t="s">
        <v>4635</v>
      </c>
      <c r="AE443" s="102">
        <v>44228.128032407411</v>
      </c>
      <c r="AF443" s="102">
        <v>0</v>
      </c>
      <c r="AG443" s="102">
        <v>1</v>
      </c>
      <c r="AH443" s="102">
        <v>29</v>
      </c>
      <c r="AI443" s="102">
        <v>0</v>
      </c>
      <c r="AJ443" s="102" t="b">
        <v>0</v>
      </c>
      <c r="AK443" s="102" t="b">
        <v>0</v>
      </c>
      <c r="AL443" s="102" t="b">
        <v>0</v>
      </c>
      <c r="AM443" s="102" t="b">
        <v>0</v>
      </c>
      <c r="AN443" s="102" t="b">
        <v>1</v>
      </c>
      <c r="AO443" s="102" t="b">
        <v>0</v>
      </c>
      <c r="AP443" s="102" t="s">
        <v>14015</v>
      </c>
      <c r="AQ443" s="102" t="b">
        <v>0</v>
      </c>
      <c r="AR443" s="102" t="b">
        <v>0</v>
      </c>
      <c r="AS443" s="102" t="b">
        <v>0</v>
      </c>
      <c r="AT443" s="101" t="s">
        <v>12876</v>
      </c>
      <c r="AU443" s="102" t="b">
        <v>0</v>
      </c>
      <c r="AV443" s="102" t="b">
        <v>0</v>
      </c>
      <c r="AW443" s="102" t="b">
        <v>1</v>
      </c>
      <c r="AX443" s="102" t="b">
        <v>1</v>
      </c>
      <c r="AY443" s="102" t="s">
        <v>12806</v>
      </c>
      <c r="AZ443" s="101" t="s">
        <v>14016</v>
      </c>
    </row>
    <row r="444" spans="1:52" x14ac:dyDescent="0.3">
      <c r="A444" s="98" t="s">
        <v>616</v>
      </c>
      <c r="B444" s="94"/>
      <c r="C444" s="94"/>
      <c r="D444" s="93"/>
      <c r="E444" s="77"/>
      <c r="F444" s="94"/>
      <c r="G444" s="94"/>
      <c r="H444" s="95"/>
      <c r="I444" s="96"/>
      <c r="J444" s="96"/>
      <c r="K444" s="95"/>
      <c r="L444" s="86"/>
      <c r="M444" s="91"/>
      <c r="N444" s="91"/>
      <c r="O444" s="97"/>
      <c r="P444" s="90"/>
      <c r="Q444" s="90"/>
      <c r="R444" s="99"/>
      <c r="S444" s="99"/>
      <c r="T444" s="99"/>
      <c r="U444" s="99"/>
      <c r="V444" s="89"/>
      <c r="W444" s="89"/>
      <c r="X444" s="89"/>
      <c r="Y444" s="89"/>
      <c r="Z444" s="48"/>
      <c r="AA444" s="80"/>
      <c r="AB444" s="80"/>
      <c r="AC444" s="92"/>
      <c r="AD444" s="102" t="s">
        <v>4644</v>
      </c>
      <c r="AE444" s="102">
        <v>44867.062268518515</v>
      </c>
      <c r="AF444" s="102">
        <v>0</v>
      </c>
      <c r="AG444" s="102">
        <v>36</v>
      </c>
      <c r="AH444" s="102">
        <v>17</v>
      </c>
      <c r="AI444" s="102">
        <v>0</v>
      </c>
      <c r="AJ444" s="102" t="b">
        <v>0</v>
      </c>
      <c r="AK444" s="102" t="b">
        <v>0</v>
      </c>
      <c r="AL444" s="102" t="b">
        <v>0</v>
      </c>
      <c r="AM444" s="102" t="b">
        <v>0</v>
      </c>
      <c r="AN444" s="102" t="b">
        <v>1</v>
      </c>
      <c r="AO444" s="102" t="b">
        <v>0</v>
      </c>
      <c r="AP444" s="102" t="s">
        <v>14017</v>
      </c>
      <c r="AQ444" s="102" t="b">
        <v>0</v>
      </c>
      <c r="AR444" s="102" t="b">
        <v>0</v>
      </c>
      <c r="AS444" s="102" t="b">
        <v>0</v>
      </c>
      <c r="AT444" s="101" t="s">
        <v>14018</v>
      </c>
      <c r="AU444" s="102" t="b">
        <v>0</v>
      </c>
      <c r="AV444" s="102" t="b">
        <v>0</v>
      </c>
      <c r="AW444" s="102" t="b">
        <v>1</v>
      </c>
      <c r="AX444" s="102" t="b">
        <v>1</v>
      </c>
      <c r="AY444" s="102" t="s">
        <v>12806</v>
      </c>
      <c r="AZ444" s="101" t="s">
        <v>14019</v>
      </c>
    </row>
    <row r="445" spans="1:52" x14ac:dyDescent="0.3">
      <c r="A445" s="98" t="s">
        <v>617</v>
      </c>
      <c r="B445" s="94"/>
      <c r="C445" s="94"/>
      <c r="D445" s="93"/>
      <c r="E445" s="77"/>
      <c r="F445" s="94"/>
      <c r="G445" s="94"/>
      <c r="H445" s="95"/>
      <c r="I445" s="96"/>
      <c r="J445" s="96"/>
      <c r="K445" s="95"/>
      <c r="L445" s="86"/>
      <c r="M445" s="91"/>
      <c r="N445" s="91"/>
      <c r="O445" s="97"/>
      <c r="P445" s="90"/>
      <c r="Q445" s="90"/>
      <c r="R445" s="99"/>
      <c r="S445" s="99"/>
      <c r="T445" s="99"/>
      <c r="U445" s="99"/>
      <c r="V445" s="89"/>
      <c r="W445" s="89"/>
      <c r="X445" s="89"/>
      <c r="Y445" s="89"/>
      <c r="Z445" s="48"/>
      <c r="AA445" s="80"/>
      <c r="AB445" s="80"/>
      <c r="AC445" s="92"/>
      <c r="AD445" s="102" t="s">
        <v>617</v>
      </c>
      <c r="AE445" s="102">
        <v>40609.225162037037</v>
      </c>
      <c r="AF445" s="102">
        <v>0</v>
      </c>
      <c r="AG445" s="102">
        <v>3201</v>
      </c>
      <c r="AH445" s="102">
        <v>2840</v>
      </c>
      <c r="AI445" s="102">
        <v>0</v>
      </c>
      <c r="AJ445" s="102" t="b">
        <v>0</v>
      </c>
      <c r="AK445" s="102" t="b">
        <v>0</v>
      </c>
      <c r="AL445" s="102" t="b">
        <v>0</v>
      </c>
      <c r="AM445" s="102" t="b">
        <v>0</v>
      </c>
      <c r="AN445" s="102" t="b">
        <v>1</v>
      </c>
      <c r="AO445" s="102" t="b">
        <v>0</v>
      </c>
      <c r="AP445" s="102" t="s">
        <v>14020</v>
      </c>
      <c r="AQ445" s="102" t="b">
        <v>0</v>
      </c>
      <c r="AR445" s="102" t="b">
        <v>0</v>
      </c>
      <c r="AS445" s="102" t="b">
        <v>0</v>
      </c>
      <c r="AT445" s="101" t="s">
        <v>14021</v>
      </c>
      <c r="AU445" s="102" t="b">
        <v>0</v>
      </c>
      <c r="AV445" s="102" t="b">
        <v>0</v>
      </c>
      <c r="AW445" s="102" t="b">
        <v>1</v>
      </c>
      <c r="AX445" s="102" t="b">
        <v>1</v>
      </c>
      <c r="AY445" s="102" t="s">
        <v>12806</v>
      </c>
      <c r="AZ445" s="101" t="s">
        <v>14022</v>
      </c>
    </row>
    <row r="446" spans="1:52" x14ac:dyDescent="0.3">
      <c r="A446" s="98" t="s">
        <v>618</v>
      </c>
      <c r="B446" s="94"/>
      <c r="C446" s="94"/>
      <c r="D446" s="93"/>
      <c r="E446" s="77"/>
      <c r="F446" s="94"/>
      <c r="G446" s="94"/>
      <c r="H446" s="95"/>
      <c r="I446" s="96"/>
      <c r="J446" s="96"/>
      <c r="K446" s="95"/>
      <c r="L446" s="86"/>
      <c r="M446" s="91"/>
      <c r="N446" s="91"/>
      <c r="O446" s="97"/>
      <c r="P446" s="90"/>
      <c r="Q446" s="90"/>
      <c r="R446" s="99"/>
      <c r="S446" s="99"/>
      <c r="T446" s="99"/>
      <c r="U446" s="99"/>
      <c r="V446" s="89"/>
      <c r="W446" s="89"/>
      <c r="X446" s="89"/>
      <c r="Y446" s="89"/>
      <c r="Z446" s="48"/>
      <c r="AA446" s="80"/>
      <c r="AB446" s="80"/>
      <c r="AC446" s="92"/>
      <c r="AD446" s="102" t="s">
        <v>4657</v>
      </c>
      <c r="AE446" s="102">
        <v>42504.614756944444</v>
      </c>
      <c r="AF446" s="102">
        <v>0</v>
      </c>
      <c r="AG446" s="102">
        <v>4477</v>
      </c>
      <c r="AH446" s="102">
        <v>84458</v>
      </c>
      <c r="AI446" s="102">
        <v>0</v>
      </c>
      <c r="AJ446" s="102" t="b">
        <v>0</v>
      </c>
      <c r="AK446" s="102" t="b">
        <v>0</v>
      </c>
      <c r="AL446" s="102" t="b">
        <v>0</v>
      </c>
      <c r="AM446" s="102" t="b">
        <v>0</v>
      </c>
      <c r="AN446" s="102" t="b">
        <v>1</v>
      </c>
      <c r="AO446" s="102" t="b">
        <v>0</v>
      </c>
      <c r="AP446" s="102" t="s">
        <v>14023</v>
      </c>
      <c r="AQ446" s="102" t="b">
        <v>0</v>
      </c>
      <c r="AR446" s="102" t="b">
        <v>0</v>
      </c>
      <c r="AS446" s="102" t="b">
        <v>0</v>
      </c>
      <c r="AT446" s="101" t="s">
        <v>14024</v>
      </c>
      <c r="AU446" s="102" t="b">
        <v>0</v>
      </c>
      <c r="AV446" s="102" t="b">
        <v>0</v>
      </c>
      <c r="AW446" s="102" t="b">
        <v>1</v>
      </c>
      <c r="AX446" s="102" t="b">
        <v>1</v>
      </c>
      <c r="AY446" s="102" t="s">
        <v>12806</v>
      </c>
      <c r="AZ446" s="101" t="s">
        <v>14025</v>
      </c>
    </row>
    <row r="447" spans="1:52" x14ac:dyDescent="0.3">
      <c r="A447" s="98" t="s">
        <v>619</v>
      </c>
      <c r="B447" s="94"/>
      <c r="C447" s="94"/>
      <c r="D447" s="93"/>
      <c r="E447" s="77"/>
      <c r="F447" s="94"/>
      <c r="G447" s="94"/>
      <c r="H447" s="95"/>
      <c r="I447" s="96"/>
      <c r="J447" s="96"/>
      <c r="K447" s="95"/>
      <c r="L447" s="86"/>
      <c r="M447" s="91"/>
      <c r="N447" s="91"/>
      <c r="O447" s="97"/>
      <c r="P447" s="90"/>
      <c r="Q447" s="90"/>
      <c r="R447" s="99"/>
      <c r="S447" s="99"/>
      <c r="T447" s="99"/>
      <c r="U447" s="99"/>
      <c r="V447" s="89"/>
      <c r="W447" s="89"/>
      <c r="X447" s="89"/>
      <c r="Y447" s="89"/>
      <c r="Z447" s="48"/>
      <c r="AA447" s="80"/>
      <c r="AB447" s="80"/>
      <c r="AC447" s="92"/>
      <c r="AD447" s="102" t="s">
        <v>619</v>
      </c>
      <c r="AE447" s="102">
        <v>41900.011770833335</v>
      </c>
      <c r="AF447" s="102">
        <v>0</v>
      </c>
      <c r="AG447" s="102">
        <v>10368</v>
      </c>
      <c r="AH447" s="102">
        <v>5125</v>
      </c>
      <c r="AI447" s="102">
        <v>0</v>
      </c>
      <c r="AJ447" s="102" t="b">
        <v>0</v>
      </c>
      <c r="AK447" s="102" t="b">
        <v>0</v>
      </c>
      <c r="AL447" s="102" t="b">
        <v>0</v>
      </c>
      <c r="AM447" s="102" t="b">
        <v>0</v>
      </c>
      <c r="AN447" s="102" t="b">
        <v>1</v>
      </c>
      <c r="AO447" s="102" t="b">
        <v>0</v>
      </c>
      <c r="AP447" s="102" t="s">
        <v>14026</v>
      </c>
      <c r="AQ447" s="102" t="b">
        <v>0</v>
      </c>
      <c r="AR447" s="102" t="b">
        <v>0</v>
      </c>
      <c r="AS447" s="102" t="b">
        <v>0</v>
      </c>
      <c r="AT447" s="101" t="s">
        <v>14027</v>
      </c>
      <c r="AU447" s="102" t="b">
        <v>0</v>
      </c>
      <c r="AV447" s="102" t="b">
        <v>0</v>
      </c>
      <c r="AW447" s="102" t="b">
        <v>1</v>
      </c>
      <c r="AX447" s="102" t="b">
        <v>1</v>
      </c>
      <c r="AY447" s="102" t="s">
        <v>12806</v>
      </c>
      <c r="AZ447" s="101" t="s">
        <v>14028</v>
      </c>
    </row>
    <row r="448" spans="1:52" x14ac:dyDescent="0.3">
      <c r="A448" s="98" t="s">
        <v>620</v>
      </c>
      <c r="B448" s="94"/>
      <c r="C448" s="94"/>
      <c r="D448" s="93"/>
      <c r="E448" s="77"/>
      <c r="F448" s="94"/>
      <c r="G448" s="94"/>
      <c r="H448" s="95"/>
      <c r="I448" s="96"/>
      <c r="J448" s="96"/>
      <c r="K448" s="95"/>
      <c r="L448" s="86"/>
      <c r="M448" s="91"/>
      <c r="N448" s="91"/>
      <c r="O448" s="97"/>
      <c r="P448" s="90"/>
      <c r="Q448" s="90"/>
      <c r="R448" s="99"/>
      <c r="S448" s="99"/>
      <c r="T448" s="99"/>
      <c r="U448" s="99"/>
      <c r="V448" s="89"/>
      <c r="W448" s="89"/>
      <c r="X448" s="89"/>
      <c r="Y448" s="89"/>
      <c r="Z448" s="48"/>
      <c r="AA448" s="80"/>
      <c r="AB448" s="80"/>
      <c r="AC448" s="92"/>
      <c r="AD448" s="102" t="s">
        <v>4665</v>
      </c>
      <c r="AE448" s="102">
        <v>44617.450416666667</v>
      </c>
      <c r="AF448" s="102">
        <v>0</v>
      </c>
      <c r="AG448" s="102">
        <v>32</v>
      </c>
      <c r="AH448" s="102">
        <v>82</v>
      </c>
      <c r="AI448" s="102">
        <v>0</v>
      </c>
      <c r="AJ448" s="102" t="b">
        <v>0</v>
      </c>
      <c r="AK448" s="102" t="b">
        <v>0</v>
      </c>
      <c r="AL448" s="102" t="b">
        <v>0</v>
      </c>
      <c r="AM448" s="102" t="b">
        <v>0</v>
      </c>
      <c r="AN448" s="102" t="b">
        <v>1</v>
      </c>
      <c r="AO448" s="102" t="b">
        <v>0</v>
      </c>
      <c r="AP448" s="102" t="s">
        <v>14029</v>
      </c>
      <c r="AQ448" s="102" t="b">
        <v>0</v>
      </c>
      <c r="AR448" s="102" t="b">
        <v>0</v>
      </c>
      <c r="AS448" s="102" t="b">
        <v>0</v>
      </c>
      <c r="AT448" s="101" t="s">
        <v>14030</v>
      </c>
      <c r="AU448" s="102" t="b">
        <v>0</v>
      </c>
      <c r="AV448" s="102" t="b">
        <v>0</v>
      </c>
      <c r="AW448" s="102" t="b">
        <v>1</v>
      </c>
      <c r="AX448" s="102" t="b">
        <v>1</v>
      </c>
      <c r="AY448" s="102" t="s">
        <v>12806</v>
      </c>
      <c r="AZ448" s="101" t="s">
        <v>14031</v>
      </c>
    </row>
    <row r="449" spans="1:52" x14ac:dyDescent="0.3">
      <c r="A449" s="98" t="s">
        <v>621</v>
      </c>
      <c r="B449" s="94"/>
      <c r="C449" s="94"/>
      <c r="D449" s="93"/>
      <c r="E449" s="77"/>
      <c r="F449" s="94"/>
      <c r="G449" s="94"/>
      <c r="H449" s="95"/>
      <c r="I449" s="96"/>
      <c r="J449" s="96"/>
      <c r="K449" s="95"/>
      <c r="L449" s="86"/>
      <c r="M449" s="91"/>
      <c r="N449" s="91"/>
      <c r="O449" s="97"/>
      <c r="P449" s="90"/>
      <c r="Q449" s="90"/>
      <c r="R449" s="99"/>
      <c r="S449" s="99"/>
      <c r="T449" s="99"/>
      <c r="U449" s="99"/>
      <c r="V449" s="89"/>
      <c r="W449" s="89"/>
      <c r="X449" s="89"/>
      <c r="Y449" s="89"/>
      <c r="Z449" s="48"/>
      <c r="AA449" s="80"/>
      <c r="AB449" s="80"/>
      <c r="AC449" s="92"/>
      <c r="AD449" s="102" t="s">
        <v>621</v>
      </c>
      <c r="AE449" s="102">
        <v>44036.285578703704</v>
      </c>
      <c r="AF449" s="102">
        <v>0</v>
      </c>
      <c r="AG449" s="102">
        <v>2156</v>
      </c>
      <c r="AH449" s="102">
        <v>23650</v>
      </c>
      <c r="AI449" s="102">
        <v>0</v>
      </c>
      <c r="AJ449" s="102" t="b">
        <v>0</v>
      </c>
      <c r="AK449" s="102" t="b">
        <v>0</v>
      </c>
      <c r="AL449" s="102" t="b">
        <v>0</v>
      </c>
      <c r="AM449" s="102" t="b">
        <v>0</v>
      </c>
      <c r="AN449" s="102" t="b">
        <v>1</v>
      </c>
      <c r="AO449" s="102" t="b">
        <v>0</v>
      </c>
      <c r="AP449" s="102" t="s">
        <v>14032</v>
      </c>
      <c r="AQ449" s="102" t="b">
        <v>0</v>
      </c>
      <c r="AR449" s="102" t="b">
        <v>0</v>
      </c>
      <c r="AS449" s="102" t="b">
        <v>0</v>
      </c>
      <c r="AT449" s="101" t="s">
        <v>14033</v>
      </c>
      <c r="AU449" s="102" t="b">
        <v>0</v>
      </c>
      <c r="AV449" s="102" t="b">
        <v>0</v>
      </c>
      <c r="AW449" s="102" t="b">
        <v>1</v>
      </c>
      <c r="AX449" s="102" t="b">
        <v>1</v>
      </c>
      <c r="AY449" s="102" t="s">
        <v>12806</v>
      </c>
      <c r="AZ449" s="101" t="s">
        <v>14034</v>
      </c>
    </row>
    <row r="450" spans="1:52" x14ac:dyDescent="0.3">
      <c r="A450" s="98" t="s">
        <v>622</v>
      </c>
      <c r="B450" s="94"/>
      <c r="C450" s="94"/>
      <c r="D450" s="93"/>
      <c r="E450" s="77"/>
      <c r="F450" s="94"/>
      <c r="G450" s="94"/>
      <c r="H450" s="95"/>
      <c r="I450" s="96"/>
      <c r="J450" s="96"/>
      <c r="K450" s="95"/>
      <c r="L450" s="86"/>
      <c r="M450" s="91"/>
      <c r="N450" s="91"/>
      <c r="O450" s="97"/>
      <c r="P450" s="90"/>
      <c r="Q450" s="90"/>
      <c r="R450" s="99"/>
      <c r="S450" s="99"/>
      <c r="T450" s="99"/>
      <c r="U450" s="99"/>
      <c r="V450" s="89"/>
      <c r="W450" s="89"/>
      <c r="X450" s="89"/>
      <c r="Y450" s="89"/>
      <c r="Z450" s="48"/>
      <c r="AA450" s="80"/>
      <c r="AB450" s="80"/>
      <c r="AC450" s="92"/>
      <c r="AD450" s="102" t="s">
        <v>4699</v>
      </c>
      <c r="AE450" s="102">
        <v>43387.86886574074</v>
      </c>
      <c r="AF450" s="102">
        <v>0</v>
      </c>
      <c r="AG450" s="102">
        <v>257</v>
      </c>
      <c r="AH450" s="102">
        <v>13178</v>
      </c>
      <c r="AI450" s="102">
        <v>0</v>
      </c>
      <c r="AJ450" s="102" t="b">
        <v>0</v>
      </c>
      <c r="AK450" s="102" t="b">
        <v>0</v>
      </c>
      <c r="AL450" s="102" t="b">
        <v>0</v>
      </c>
      <c r="AM450" s="102" t="b">
        <v>0</v>
      </c>
      <c r="AN450" s="102" t="b">
        <v>1</v>
      </c>
      <c r="AO450" s="102" t="b">
        <v>0</v>
      </c>
      <c r="AP450" s="102" t="s">
        <v>14035</v>
      </c>
      <c r="AQ450" s="102" t="b">
        <v>0</v>
      </c>
      <c r="AR450" s="102" t="b">
        <v>0</v>
      </c>
      <c r="AS450" s="102" t="b">
        <v>0</v>
      </c>
      <c r="AT450" s="101" t="s">
        <v>14036</v>
      </c>
      <c r="AU450" s="102" t="b">
        <v>0</v>
      </c>
      <c r="AV450" s="102" t="b">
        <v>0</v>
      </c>
      <c r="AW450" s="102" t="b">
        <v>1</v>
      </c>
      <c r="AX450" s="102" t="b">
        <v>1</v>
      </c>
      <c r="AY450" s="102" t="s">
        <v>12806</v>
      </c>
      <c r="AZ450" s="101" t="s">
        <v>14037</v>
      </c>
    </row>
    <row r="451" spans="1:52" x14ac:dyDescent="0.3">
      <c r="A451" s="98" t="s">
        <v>623</v>
      </c>
      <c r="B451" s="94"/>
      <c r="C451" s="94"/>
      <c r="D451" s="93"/>
      <c r="E451" s="77"/>
      <c r="F451" s="94"/>
      <c r="G451" s="94"/>
      <c r="H451" s="95"/>
      <c r="I451" s="96"/>
      <c r="J451" s="96"/>
      <c r="K451" s="95"/>
      <c r="L451" s="86"/>
      <c r="M451" s="91"/>
      <c r="N451" s="91"/>
      <c r="O451" s="97"/>
      <c r="P451" s="90"/>
      <c r="Q451" s="90"/>
      <c r="R451" s="99"/>
      <c r="S451" s="99"/>
      <c r="T451" s="99"/>
      <c r="U451" s="99"/>
      <c r="V451" s="89"/>
      <c r="W451" s="89"/>
      <c r="X451" s="89"/>
      <c r="Y451" s="89"/>
      <c r="Z451" s="48"/>
      <c r="AA451" s="80"/>
      <c r="AB451" s="80"/>
      <c r="AC451" s="92"/>
      <c r="AD451" s="102" t="s">
        <v>623</v>
      </c>
      <c r="AE451" s="102">
        <v>42509.026423611111</v>
      </c>
      <c r="AF451" s="102">
        <v>0</v>
      </c>
      <c r="AG451" s="102">
        <v>741</v>
      </c>
      <c r="AH451" s="102">
        <v>47058</v>
      </c>
      <c r="AI451" s="102">
        <v>0</v>
      </c>
      <c r="AJ451" s="102" t="b">
        <v>0</v>
      </c>
      <c r="AK451" s="102" t="b">
        <v>0</v>
      </c>
      <c r="AL451" s="102" t="b">
        <v>0</v>
      </c>
      <c r="AM451" s="102" t="b">
        <v>0</v>
      </c>
      <c r="AN451" s="102" t="b">
        <v>1</v>
      </c>
      <c r="AO451" s="102" t="b">
        <v>0</v>
      </c>
      <c r="AP451" s="102" t="s">
        <v>14038</v>
      </c>
      <c r="AQ451" s="102" t="b">
        <v>0</v>
      </c>
      <c r="AR451" s="102" t="b">
        <v>0</v>
      </c>
      <c r="AS451" s="102" t="b">
        <v>0</v>
      </c>
      <c r="AT451" s="101" t="s">
        <v>12815</v>
      </c>
      <c r="AU451" s="102" t="b">
        <v>0</v>
      </c>
      <c r="AV451" s="102" t="b">
        <v>0</v>
      </c>
      <c r="AW451" s="102" t="b">
        <v>1</v>
      </c>
      <c r="AX451" s="102" t="b">
        <v>1</v>
      </c>
      <c r="AY451" s="102" t="s">
        <v>12806</v>
      </c>
      <c r="AZ451" s="101" t="s">
        <v>14039</v>
      </c>
    </row>
    <row r="452" spans="1:52" x14ac:dyDescent="0.3">
      <c r="A452" s="98" t="s">
        <v>624</v>
      </c>
      <c r="B452" s="94"/>
      <c r="C452" s="94"/>
      <c r="D452" s="93"/>
      <c r="E452" s="77"/>
      <c r="F452" s="94"/>
      <c r="G452" s="94"/>
      <c r="H452" s="95"/>
      <c r="I452" s="96"/>
      <c r="J452" s="96"/>
      <c r="K452" s="95"/>
      <c r="L452" s="86"/>
      <c r="M452" s="91"/>
      <c r="N452" s="91"/>
      <c r="O452" s="97"/>
      <c r="P452" s="90"/>
      <c r="Q452" s="90"/>
      <c r="R452" s="99"/>
      <c r="S452" s="99"/>
      <c r="T452" s="99"/>
      <c r="U452" s="99"/>
      <c r="V452" s="89"/>
      <c r="W452" s="89"/>
      <c r="X452" s="89"/>
      <c r="Y452" s="89"/>
      <c r="Z452" s="48"/>
      <c r="AA452" s="80"/>
      <c r="AB452" s="80"/>
      <c r="AC452" s="92"/>
      <c r="AD452" s="102" t="s">
        <v>624</v>
      </c>
      <c r="AE452" s="102">
        <v>41000.650277777779</v>
      </c>
      <c r="AF452" s="102">
        <v>0</v>
      </c>
      <c r="AG452" s="102">
        <v>4380</v>
      </c>
      <c r="AH452" s="102">
        <v>19845</v>
      </c>
      <c r="AI452" s="102">
        <v>0</v>
      </c>
      <c r="AJ452" s="102" t="b">
        <v>0</v>
      </c>
      <c r="AK452" s="102" t="b">
        <v>0</v>
      </c>
      <c r="AL452" s="102" t="b">
        <v>0</v>
      </c>
      <c r="AM452" s="102" t="b">
        <v>0</v>
      </c>
      <c r="AN452" s="102" t="b">
        <v>1</v>
      </c>
      <c r="AO452" s="102" t="b">
        <v>0</v>
      </c>
      <c r="AP452" s="102" t="s">
        <v>14040</v>
      </c>
      <c r="AQ452" s="102" t="b">
        <v>0</v>
      </c>
      <c r="AR452" s="102" t="b">
        <v>0</v>
      </c>
      <c r="AS452" s="102" t="b">
        <v>0</v>
      </c>
      <c r="AT452" s="101" t="s">
        <v>14041</v>
      </c>
      <c r="AU452" s="102" t="b">
        <v>0</v>
      </c>
      <c r="AV452" s="102" t="b">
        <v>0</v>
      </c>
      <c r="AW452" s="102" t="b">
        <v>1</v>
      </c>
      <c r="AX452" s="102" t="b">
        <v>1</v>
      </c>
      <c r="AY452" s="102" t="s">
        <v>12806</v>
      </c>
      <c r="AZ452" s="101" t="s">
        <v>14042</v>
      </c>
    </row>
    <row r="453" spans="1:52" x14ac:dyDescent="0.3">
      <c r="A453" s="98" t="s">
        <v>625</v>
      </c>
      <c r="B453" s="94"/>
      <c r="C453" s="94"/>
      <c r="D453" s="93"/>
      <c r="E453" s="77"/>
      <c r="F453" s="94"/>
      <c r="G453" s="94"/>
      <c r="H453" s="95"/>
      <c r="I453" s="96"/>
      <c r="J453" s="96"/>
      <c r="K453" s="95"/>
      <c r="L453" s="86"/>
      <c r="M453" s="91"/>
      <c r="N453" s="91"/>
      <c r="O453" s="97"/>
      <c r="P453" s="90"/>
      <c r="Q453" s="90"/>
      <c r="R453" s="99"/>
      <c r="S453" s="99"/>
      <c r="T453" s="99"/>
      <c r="U453" s="99"/>
      <c r="V453" s="89"/>
      <c r="W453" s="89"/>
      <c r="X453" s="89"/>
      <c r="Y453" s="89"/>
      <c r="Z453" s="48"/>
      <c r="AA453" s="80"/>
      <c r="AB453" s="80"/>
      <c r="AC453" s="92"/>
      <c r="AD453" s="102" t="s">
        <v>4696</v>
      </c>
      <c r="AE453" s="102">
        <v>42527.733229166668</v>
      </c>
      <c r="AF453" s="102">
        <v>0</v>
      </c>
      <c r="AG453" s="102">
        <v>135</v>
      </c>
      <c r="AH453" s="102">
        <v>21647</v>
      </c>
      <c r="AI453" s="102">
        <v>0</v>
      </c>
      <c r="AJ453" s="102" t="b">
        <v>0</v>
      </c>
      <c r="AK453" s="102" t="b">
        <v>0</v>
      </c>
      <c r="AL453" s="102" t="b">
        <v>0</v>
      </c>
      <c r="AM453" s="102" t="b">
        <v>0</v>
      </c>
      <c r="AN453" s="102" t="b">
        <v>1</v>
      </c>
      <c r="AO453" s="102" t="b">
        <v>0</v>
      </c>
      <c r="AP453" s="102" t="s">
        <v>14043</v>
      </c>
      <c r="AQ453" s="102" t="b">
        <v>0</v>
      </c>
      <c r="AR453" s="102" t="b">
        <v>0</v>
      </c>
      <c r="AS453" s="102" t="b">
        <v>0</v>
      </c>
      <c r="AT453" s="101" t="s">
        <v>12928</v>
      </c>
      <c r="AU453" s="102" t="b">
        <v>0</v>
      </c>
      <c r="AV453" s="102" t="b">
        <v>0</v>
      </c>
      <c r="AW453" s="102" t="b">
        <v>1</v>
      </c>
      <c r="AX453" s="102" t="b">
        <v>0</v>
      </c>
      <c r="AY453" s="102" t="s">
        <v>12806</v>
      </c>
      <c r="AZ453" s="101" t="s">
        <v>14044</v>
      </c>
    </row>
    <row r="454" spans="1:52" x14ac:dyDescent="0.3">
      <c r="A454" s="98" t="s">
        <v>626</v>
      </c>
      <c r="B454" s="94"/>
      <c r="C454" s="94"/>
      <c r="D454" s="93"/>
      <c r="E454" s="77"/>
      <c r="F454" s="94"/>
      <c r="G454" s="94"/>
      <c r="H454" s="95"/>
      <c r="I454" s="96"/>
      <c r="J454" s="96"/>
      <c r="K454" s="95"/>
      <c r="L454" s="86"/>
      <c r="M454" s="91"/>
      <c r="N454" s="91"/>
      <c r="O454" s="97"/>
      <c r="P454" s="90"/>
      <c r="Q454" s="90"/>
      <c r="R454" s="99"/>
      <c r="S454" s="99"/>
      <c r="T454" s="99"/>
      <c r="U454" s="99"/>
      <c r="V454" s="89"/>
      <c r="W454" s="89"/>
      <c r="X454" s="89"/>
      <c r="Y454" s="89"/>
      <c r="Z454" s="48"/>
      <c r="AA454" s="80"/>
      <c r="AB454" s="80"/>
      <c r="AC454" s="92"/>
      <c r="AD454" s="102" t="s">
        <v>4692</v>
      </c>
      <c r="AE454" s="102">
        <v>43217.040682870371</v>
      </c>
      <c r="AF454" s="102">
        <v>0</v>
      </c>
      <c r="AG454" s="102">
        <v>8917</v>
      </c>
      <c r="AH454" s="102">
        <v>136181</v>
      </c>
      <c r="AI454" s="102">
        <v>0</v>
      </c>
      <c r="AJ454" s="102" t="b">
        <v>0</v>
      </c>
      <c r="AK454" s="102" t="b">
        <v>0</v>
      </c>
      <c r="AL454" s="102" t="b">
        <v>0</v>
      </c>
      <c r="AM454" s="102" t="b">
        <v>0</v>
      </c>
      <c r="AN454" s="102" t="b">
        <v>1</v>
      </c>
      <c r="AO454" s="102" t="b">
        <v>0</v>
      </c>
      <c r="AP454" s="102" t="s">
        <v>14045</v>
      </c>
      <c r="AQ454" s="102" t="b">
        <v>0</v>
      </c>
      <c r="AR454" s="102" t="b">
        <v>0</v>
      </c>
      <c r="AS454" s="102" t="b">
        <v>1</v>
      </c>
      <c r="AT454" s="101" t="s">
        <v>14046</v>
      </c>
      <c r="AU454" s="102" t="b">
        <v>0</v>
      </c>
      <c r="AV454" s="102" t="b">
        <v>0</v>
      </c>
      <c r="AW454" s="102" t="b">
        <v>1</v>
      </c>
      <c r="AX454" s="102" t="b">
        <v>1</v>
      </c>
      <c r="AY454" s="102" t="s">
        <v>12806</v>
      </c>
      <c r="AZ454" s="101" t="s">
        <v>14047</v>
      </c>
    </row>
    <row r="455" spans="1:52" x14ac:dyDescent="0.3">
      <c r="A455" s="98" t="s">
        <v>627</v>
      </c>
      <c r="B455" s="94"/>
      <c r="C455" s="94"/>
      <c r="D455" s="93"/>
      <c r="E455" s="77"/>
      <c r="F455" s="94"/>
      <c r="G455" s="94"/>
      <c r="H455" s="95"/>
      <c r="I455" s="96"/>
      <c r="J455" s="96"/>
      <c r="K455" s="95"/>
      <c r="L455" s="86"/>
      <c r="M455" s="91"/>
      <c r="N455" s="91"/>
      <c r="O455" s="97"/>
      <c r="P455" s="90"/>
      <c r="Q455" s="90"/>
      <c r="R455" s="99"/>
      <c r="S455" s="99"/>
      <c r="T455" s="99"/>
      <c r="U455" s="99"/>
      <c r="V455" s="89"/>
      <c r="W455" s="89"/>
      <c r="X455" s="89"/>
      <c r="Y455" s="89"/>
      <c r="Z455" s="48"/>
      <c r="AA455" s="80"/>
      <c r="AB455" s="80"/>
      <c r="AC455" s="92"/>
      <c r="AD455" s="102" t="s">
        <v>627</v>
      </c>
      <c r="AE455" s="102">
        <v>42848.12164351852</v>
      </c>
      <c r="AF455" s="102">
        <v>0</v>
      </c>
      <c r="AG455" s="102">
        <v>792</v>
      </c>
      <c r="AH455" s="102">
        <v>10211</v>
      </c>
      <c r="AI455" s="102">
        <v>0</v>
      </c>
      <c r="AJ455" s="102" t="b">
        <v>0</v>
      </c>
      <c r="AK455" s="102" t="b">
        <v>0</v>
      </c>
      <c r="AL455" s="102" t="b">
        <v>0</v>
      </c>
      <c r="AM455" s="102" t="b">
        <v>0</v>
      </c>
      <c r="AN455" s="102" t="b">
        <v>1</v>
      </c>
      <c r="AO455" s="102" t="b">
        <v>0</v>
      </c>
      <c r="AP455" s="102" t="s">
        <v>14048</v>
      </c>
      <c r="AQ455" s="102" t="b">
        <v>0</v>
      </c>
      <c r="AR455" s="102" t="b">
        <v>0</v>
      </c>
      <c r="AS455" s="102" t="b">
        <v>0</v>
      </c>
      <c r="AT455" s="101" t="s">
        <v>12876</v>
      </c>
      <c r="AU455" s="102" t="b">
        <v>0</v>
      </c>
      <c r="AV455" s="102" t="b">
        <v>0</v>
      </c>
      <c r="AW455" s="102" t="b">
        <v>1</v>
      </c>
      <c r="AX455" s="102" t="b">
        <v>1</v>
      </c>
      <c r="AY455" s="102" t="s">
        <v>12806</v>
      </c>
      <c r="AZ455" s="101" t="s">
        <v>14049</v>
      </c>
    </row>
    <row r="456" spans="1:52" x14ac:dyDescent="0.3">
      <c r="A456" s="98" t="s">
        <v>628</v>
      </c>
      <c r="B456" s="94"/>
      <c r="C456" s="94"/>
      <c r="D456" s="93"/>
      <c r="E456" s="77"/>
      <c r="F456" s="94"/>
      <c r="G456" s="94"/>
      <c r="H456" s="95"/>
      <c r="I456" s="96"/>
      <c r="J456" s="96"/>
      <c r="K456" s="95"/>
      <c r="L456" s="86"/>
      <c r="M456" s="91"/>
      <c r="N456" s="91"/>
      <c r="O456" s="97"/>
      <c r="P456" s="90"/>
      <c r="Q456" s="90"/>
      <c r="R456" s="99"/>
      <c r="S456" s="99"/>
      <c r="T456" s="99"/>
      <c r="U456" s="99"/>
      <c r="V456" s="89"/>
      <c r="W456" s="89"/>
      <c r="X456" s="89"/>
      <c r="Y456" s="89"/>
      <c r="Z456" s="48"/>
      <c r="AA456" s="80"/>
      <c r="AB456" s="80"/>
      <c r="AC456" s="92"/>
      <c r="AD456" s="102" t="s">
        <v>628</v>
      </c>
      <c r="AE456" s="102">
        <v>43877.604548611111</v>
      </c>
      <c r="AF456" s="102">
        <v>0</v>
      </c>
      <c r="AG456" s="102">
        <v>241</v>
      </c>
      <c r="AH456" s="102">
        <v>93123</v>
      </c>
      <c r="AI456" s="102">
        <v>0</v>
      </c>
      <c r="AJ456" s="102" t="b">
        <v>0</v>
      </c>
      <c r="AK456" s="102" t="b">
        <v>0</v>
      </c>
      <c r="AL456" s="102" t="b">
        <v>0</v>
      </c>
      <c r="AM456" s="102" t="b">
        <v>0</v>
      </c>
      <c r="AN456" s="102" t="b">
        <v>1</v>
      </c>
      <c r="AO456" s="102" t="b">
        <v>0</v>
      </c>
      <c r="AP456" s="102" t="s">
        <v>14050</v>
      </c>
      <c r="AQ456" s="102" t="b">
        <v>0</v>
      </c>
      <c r="AR456" s="102" t="b">
        <v>0</v>
      </c>
      <c r="AS456" s="102" t="b">
        <v>0</v>
      </c>
      <c r="AT456" s="101" t="s">
        <v>12815</v>
      </c>
      <c r="AU456" s="102" t="b">
        <v>0</v>
      </c>
      <c r="AV456" s="102" t="b">
        <v>0</v>
      </c>
      <c r="AW456" s="102" t="b">
        <v>1</v>
      </c>
      <c r="AX456" s="102" t="b">
        <v>1</v>
      </c>
      <c r="AY456" s="102" t="s">
        <v>12806</v>
      </c>
      <c r="AZ456" s="101" t="s">
        <v>14051</v>
      </c>
    </row>
    <row r="457" spans="1:52" x14ac:dyDescent="0.3">
      <c r="A457" s="98" t="s">
        <v>629</v>
      </c>
      <c r="B457" s="94"/>
      <c r="C457" s="94"/>
      <c r="D457" s="93"/>
      <c r="E457" s="77"/>
      <c r="F457" s="94"/>
      <c r="G457" s="94"/>
      <c r="H457" s="95"/>
      <c r="I457" s="96"/>
      <c r="J457" s="96"/>
      <c r="K457" s="95"/>
      <c r="L457" s="86"/>
      <c r="M457" s="91"/>
      <c r="N457" s="91"/>
      <c r="O457" s="97"/>
      <c r="P457" s="90"/>
      <c r="Q457" s="90"/>
      <c r="R457" s="99"/>
      <c r="S457" s="99"/>
      <c r="T457" s="99"/>
      <c r="U457" s="99"/>
      <c r="V457" s="89"/>
      <c r="W457" s="89"/>
      <c r="X457" s="89"/>
      <c r="Y457" s="89"/>
      <c r="Z457" s="48"/>
      <c r="AA457" s="80"/>
      <c r="AB457" s="80"/>
      <c r="AC457" s="92"/>
      <c r="AD457" s="102" t="s">
        <v>4714</v>
      </c>
      <c r="AE457" s="102">
        <v>43951.109085648146</v>
      </c>
      <c r="AF457" s="102">
        <v>0</v>
      </c>
      <c r="AG457" s="102">
        <v>335</v>
      </c>
      <c r="AH457" s="102">
        <v>6473</v>
      </c>
      <c r="AI457" s="102">
        <v>0</v>
      </c>
      <c r="AJ457" s="102" t="b">
        <v>0</v>
      </c>
      <c r="AK457" s="102" t="b">
        <v>0</v>
      </c>
      <c r="AL457" s="102" t="b">
        <v>0</v>
      </c>
      <c r="AM457" s="102" t="b">
        <v>0</v>
      </c>
      <c r="AN457" s="102" t="b">
        <v>1</v>
      </c>
      <c r="AO457" s="102" t="b">
        <v>0</v>
      </c>
      <c r="AP457" s="102" t="s">
        <v>14052</v>
      </c>
      <c r="AQ457" s="102" t="b">
        <v>0</v>
      </c>
      <c r="AR457" s="102" t="b">
        <v>0</v>
      </c>
      <c r="AS457" s="102" t="b">
        <v>0</v>
      </c>
      <c r="AT457" s="101" t="s">
        <v>14053</v>
      </c>
      <c r="AU457" s="102" t="b">
        <v>0</v>
      </c>
      <c r="AV457" s="102" t="b">
        <v>0</v>
      </c>
      <c r="AW457" s="102" t="b">
        <v>1</v>
      </c>
      <c r="AX457" s="102" t="b">
        <v>1</v>
      </c>
      <c r="AY457" s="102" t="s">
        <v>12806</v>
      </c>
      <c r="AZ457" s="101" t="s">
        <v>14054</v>
      </c>
    </row>
    <row r="458" spans="1:52" x14ac:dyDescent="0.3">
      <c r="A458" s="98" t="s">
        <v>630</v>
      </c>
      <c r="B458" s="94"/>
      <c r="C458" s="94"/>
      <c r="D458" s="93"/>
      <c r="E458" s="77"/>
      <c r="F458" s="94"/>
      <c r="G458" s="94"/>
      <c r="H458" s="95"/>
      <c r="I458" s="96"/>
      <c r="J458" s="96"/>
      <c r="K458" s="95"/>
      <c r="L458" s="86"/>
      <c r="M458" s="91"/>
      <c r="N458" s="91"/>
      <c r="O458" s="97"/>
      <c r="P458" s="90"/>
      <c r="Q458" s="90"/>
      <c r="R458" s="99"/>
      <c r="S458" s="99"/>
      <c r="T458" s="99"/>
      <c r="U458" s="99"/>
      <c r="V458" s="89"/>
      <c r="W458" s="89"/>
      <c r="X458" s="89"/>
      <c r="Y458" s="89"/>
      <c r="Z458" s="48"/>
      <c r="AA458" s="80"/>
      <c r="AB458" s="80"/>
      <c r="AC458" s="92"/>
      <c r="AD458" s="102" t="s">
        <v>630</v>
      </c>
      <c r="AE458" s="102">
        <v>43627.594675925924</v>
      </c>
      <c r="AF458" s="102">
        <v>0</v>
      </c>
      <c r="AG458" s="102">
        <v>117</v>
      </c>
      <c r="AH458" s="102">
        <v>8972</v>
      </c>
      <c r="AI458" s="102">
        <v>0</v>
      </c>
      <c r="AJ458" s="102" t="b">
        <v>0</v>
      </c>
      <c r="AK458" s="102" t="b">
        <v>0</v>
      </c>
      <c r="AL458" s="102" t="b">
        <v>0</v>
      </c>
      <c r="AM458" s="102" t="b">
        <v>0</v>
      </c>
      <c r="AN458" s="102" t="b">
        <v>1</v>
      </c>
      <c r="AO458" s="102" t="b">
        <v>0</v>
      </c>
      <c r="AP458" s="102" t="s">
        <v>14055</v>
      </c>
      <c r="AQ458" s="102" t="b">
        <v>0</v>
      </c>
      <c r="AR458" s="102" t="b">
        <v>0</v>
      </c>
      <c r="AS458" s="102" t="b">
        <v>0</v>
      </c>
      <c r="AT458" s="101" t="s">
        <v>12916</v>
      </c>
      <c r="AU458" s="102" t="b">
        <v>0</v>
      </c>
      <c r="AV458" s="102" t="b">
        <v>0</v>
      </c>
      <c r="AW458" s="102" t="b">
        <v>1</v>
      </c>
      <c r="AX458" s="102" t="b">
        <v>1</v>
      </c>
      <c r="AY458" s="102" t="s">
        <v>12806</v>
      </c>
      <c r="AZ458" s="101" t="s">
        <v>14056</v>
      </c>
    </row>
    <row r="459" spans="1:52" x14ac:dyDescent="0.3">
      <c r="A459" s="98" t="s">
        <v>631</v>
      </c>
      <c r="B459" s="94"/>
      <c r="C459" s="94"/>
      <c r="D459" s="93"/>
      <c r="E459" s="77"/>
      <c r="F459" s="94"/>
      <c r="G459" s="94"/>
      <c r="H459" s="95"/>
      <c r="I459" s="96"/>
      <c r="J459" s="96"/>
      <c r="K459" s="95"/>
      <c r="L459" s="86"/>
      <c r="M459" s="91"/>
      <c r="N459" s="91"/>
      <c r="O459" s="97"/>
      <c r="P459" s="90"/>
      <c r="Q459" s="90"/>
      <c r="R459" s="99"/>
      <c r="S459" s="99"/>
      <c r="T459" s="99"/>
      <c r="U459" s="99"/>
      <c r="V459" s="89"/>
      <c r="W459" s="89"/>
      <c r="X459" s="89"/>
      <c r="Y459" s="89"/>
      <c r="Z459" s="48"/>
      <c r="AA459" s="80"/>
      <c r="AB459" s="80"/>
      <c r="AC459" s="92"/>
      <c r="AD459" s="102" t="s">
        <v>631</v>
      </c>
      <c r="AE459" s="102">
        <v>42471.628159722219</v>
      </c>
      <c r="AF459" s="102">
        <v>0</v>
      </c>
      <c r="AG459" s="102">
        <v>5577</v>
      </c>
      <c r="AH459" s="102">
        <v>42529</v>
      </c>
      <c r="AI459" s="102">
        <v>0</v>
      </c>
      <c r="AJ459" s="102" t="b">
        <v>0</v>
      </c>
      <c r="AK459" s="102" t="b">
        <v>0</v>
      </c>
      <c r="AL459" s="102" t="b">
        <v>0</v>
      </c>
      <c r="AM459" s="102" t="b">
        <v>0</v>
      </c>
      <c r="AN459" s="102" t="b">
        <v>1</v>
      </c>
      <c r="AO459" s="102" t="b">
        <v>0</v>
      </c>
      <c r="AP459" s="102" t="s">
        <v>14057</v>
      </c>
      <c r="AQ459" s="102" t="b">
        <v>0</v>
      </c>
      <c r="AR459" s="102" t="b">
        <v>0</v>
      </c>
      <c r="AS459" s="102" t="b">
        <v>1</v>
      </c>
      <c r="AT459" s="101" t="s">
        <v>14058</v>
      </c>
      <c r="AU459" s="102" t="b">
        <v>0</v>
      </c>
      <c r="AV459" s="102" t="b">
        <v>0</v>
      </c>
      <c r="AW459" s="102" t="b">
        <v>1</v>
      </c>
      <c r="AX459" s="102" t="b">
        <v>1</v>
      </c>
      <c r="AY459" s="102" t="s">
        <v>12806</v>
      </c>
      <c r="AZ459" s="101" t="s">
        <v>14059</v>
      </c>
    </row>
    <row r="460" spans="1:52" x14ac:dyDescent="0.3">
      <c r="A460" s="98" t="s">
        <v>632</v>
      </c>
      <c r="B460" s="94"/>
      <c r="C460" s="94"/>
      <c r="D460" s="93"/>
      <c r="E460" s="77"/>
      <c r="F460" s="94"/>
      <c r="G460" s="94"/>
      <c r="H460" s="95"/>
      <c r="I460" s="96"/>
      <c r="J460" s="96"/>
      <c r="K460" s="95"/>
      <c r="L460" s="86"/>
      <c r="M460" s="91"/>
      <c r="N460" s="91"/>
      <c r="O460" s="97"/>
      <c r="P460" s="90"/>
      <c r="Q460" s="90"/>
      <c r="R460" s="99"/>
      <c r="S460" s="99"/>
      <c r="T460" s="99"/>
      <c r="U460" s="99"/>
      <c r="V460" s="89"/>
      <c r="W460" s="89"/>
      <c r="X460" s="89"/>
      <c r="Y460" s="89"/>
      <c r="Z460" s="48"/>
      <c r="AA460" s="80"/>
      <c r="AB460" s="80"/>
      <c r="AC460" s="92"/>
      <c r="AD460" s="102" t="s">
        <v>4725</v>
      </c>
      <c r="AE460" s="102">
        <v>41670.927974537037</v>
      </c>
      <c r="AF460" s="102">
        <v>0</v>
      </c>
      <c r="AG460" s="102">
        <v>152480</v>
      </c>
      <c r="AH460" s="102">
        <v>343094</v>
      </c>
      <c r="AI460" s="102">
        <v>0</v>
      </c>
      <c r="AJ460" s="102" t="b">
        <v>0</v>
      </c>
      <c r="AK460" s="102" t="b">
        <v>0</v>
      </c>
      <c r="AL460" s="102" t="b">
        <v>0</v>
      </c>
      <c r="AM460" s="102" t="b">
        <v>0</v>
      </c>
      <c r="AN460" s="102" t="b">
        <v>1</v>
      </c>
      <c r="AO460" s="102" t="b">
        <v>0</v>
      </c>
      <c r="AP460" s="102" t="s">
        <v>14060</v>
      </c>
      <c r="AQ460" s="102" t="b">
        <v>0</v>
      </c>
      <c r="AR460" s="102" t="b">
        <v>0</v>
      </c>
      <c r="AS460" s="102" t="b">
        <v>1</v>
      </c>
      <c r="AT460" s="101" t="s">
        <v>14061</v>
      </c>
      <c r="AU460" s="102" t="b">
        <v>0</v>
      </c>
      <c r="AV460" s="102" t="b">
        <v>0</v>
      </c>
      <c r="AW460" s="102" t="b">
        <v>1</v>
      </c>
      <c r="AX460" s="102" t="b">
        <v>1</v>
      </c>
      <c r="AY460" s="102" t="s">
        <v>12806</v>
      </c>
      <c r="AZ460" s="101" t="s">
        <v>14062</v>
      </c>
    </row>
    <row r="461" spans="1:52" x14ac:dyDescent="0.3">
      <c r="A461" s="98" t="s">
        <v>633</v>
      </c>
      <c r="B461" s="94"/>
      <c r="C461" s="94"/>
      <c r="D461" s="93"/>
      <c r="E461" s="77"/>
      <c r="F461" s="94"/>
      <c r="G461" s="94"/>
      <c r="H461" s="95"/>
      <c r="I461" s="96"/>
      <c r="J461" s="96"/>
      <c r="K461" s="95"/>
      <c r="L461" s="86"/>
      <c r="M461" s="91"/>
      <c r="N461" s="91"/>
      <c r="O461" s="97"/>
      <c r="P461" s="90"/>
      <c r="Q461" s="90"/>
      <c r="R461" s="99"/>
      <c r="S461" s="99"/>
      <c r="T461" s="99"/>
      <c r="U461" s="99"/>
      <c r="V461" s="89"/>
      <c r="W461" s="89"/>
      <c r="X461" s="89"/>
      <c r="Y461" s="89"/>
      <c r="Z461" s="48"/>
      <c r="AA461" s="80"/>
      <c r="AB461" s="80"/>
      <c r="AC461" s="92"/>
      <c r="AD461" s="102" t="s">
        <v>4736</v>
      </c>
      <c r="AE461" s="102">
        <v>42871.996400462966</v>
      </c>
      <c r="AF461" s="102">
        <v>0</v>
      </c>
      <c r="AG461" s="102">
        <v>1395</v>
      </c>
      <c r="AH461" s="102">
        <v>30936</v>
      </c>
      <c r="AI461" s="102">
        <v>0</v>
      </c>
      <c r="AJ461" s="102" t="b">
        <v>0</v>
      </c>
      <c r="AK461" s="102" t="b">
        <v>0</v>
      </c>
      <c r="AL461" s="102" t="b">
        <v>0</v>
      </c>
      <c r="AM461" s="102" t="b">
        <v>0</v>
      </c>
      <c r="AN461" s="102" t="b">
        <v>1</v>
      </c>
      <c r="AO461" s="102" t="b">
        <v>0</v>
      </c>
      <c r="AP461" s="102" t="s">
        <v>14063</v>
      </c>
      <c r="AQ461" s="102" t="b">
        <v>0</v>
      </c>
      <c r="AR461" s="102" t="b">
        <v>1</v>
      </c>
      <c r="AS461" s="102" t="b">
        <v>0</v>
      </c>
      <c r="AT461" s="101" t="s">
        <v>12916</v>
      </c>
      <c r="AU461" s="102" t="b">
        <v>0</v>
      </c>
      <c r="AV461" s="102" t="b">
        <v>0</v>
      </c>
      <c r="AW461" s="102" t="b">
        <v>1</v>
      </c>
      <c r="AX461" s="102" t="b">
        <v>1</v>
      </c>
      <c r="AY461" s="102" t="s">
        <v>12806</v>
      </c>
      <c r="AZ461" s="101" t="s">
        <v>14064</v>
      </c>
    </row>
    <row r="462" spans="1:52" x14ac:dyDescent="0.3">
      <c r="A462" s="98" t="s">
        <v>634</v>
      </c>
      <c r="B462" s="94"/>
      <c r="C462" s="94"/>
      <c r="D462" s="93"/>
      <c r="E462" s="77"/>
      <c r="F462" s="94"/>
      <c r="G462" s="94"/>
      <c r="H462" s="95"/>
      <c r="I462" s="96"/>
      <c r="J462" s="96"/>
      <c r="K462" s="95"/>
      <c r="L462" s="86"/>
      <c r="M462" s="91"/>
      <c r="N462" s="91"/>
      <c r="O462" s="97"/>
      <c r="P462" s="90"/>
      <c r="Q462" s="90"/>
      <c r="R462" s="99"/>
      <c r="S462" s="99"/>
      <c r="T462" s="99"/>
      <c r="U462" s="99"/>
      <c r="V462" s="89"/>
      <c r="W462" s="89"/>
      <c r="X462" s="89"/>
      <c r="Y462" s="89"/>
      <c r="Z462" s="48"/>
      <c r="AA462" s="80"/>
      <c r="AB462" s="80"/>
      <c r="AC462" s="92"/>
      <c r="AD462" s="102" t="s">
        <v>4732</v>
      </c>
      <c r="AE462" s="102">
        <v>44194.645462962966</v>
      </c>
      <c r="AF462" s="102">
        <v>0</v>
      </c>
      <c r="AG462" s="102">
        <v>6593</v>
      </c>
      <c r="AH462" s="102">
        <v>2064</v>
      </c>
      <c r="AI462" s="102">
        <v>0</v>
      </c>
      <c r="AJ462" s="102" t="b">
        <v>0</v>
      </c>
      <c r="AK462" s="102" t="b">
        <v>0</v>
      </c>
      <c r="AL462" s="102" t="b">
        <v>0</v>
      </c>
      <c r="AM462" s="102" t="b">
        <v>0</v>
      </c>
      <c r="AN462" s="102" t="b">
        <v>1</v>
      </c>
      <c r="AO462" s="102" t="b">
        <v>0</v>
      </c>
      <c r="AP462" s="102" t="s">
        <v>14065</v>
      </c>
      <c r="AQ462" s="102" t="b">
        <v>0</v>
      </c>
      <c r="AR462" s="102" t="b">
        <v>0</v>
      </c>
      <c r="AS462" s="102" t="b">
        <v>0</v>
      </c>
      <c r="AT462" s="101" t="s">
        <v>14066</v>
      </c>
      <c r="AU462" s="102" t="b">
        <v>0</v>
      </c>
      <c r="AV462" s="102" t="b">
        <v>0</v>
      </c>
      <c r="AW462" s="102" t="b">
        <v>1</v>
      </c>
      <c r="AX462" s="102" t="b">
        <v>1</v>
      </c>
      <c r="AY462" s="102" t="s">
        <v>12806</v>
      </c>
      <c r="AZ462" s="101" t="s">
        <v>14067</v>
      </c>
    </row>
    <row r="463" spans="1:52" x14ac:dyDescent="0.3">
      <c r="A463" s="98" t="s">
        <v>635</v>
      </c>
      <c r="B463" s="94"/>
      <c r="C463" s="94"/>
      <c r="D463" s="93"/>
      <c r="E463" s="77"/>
      <c r="F463" s="94"/>
      <c r="G463" s="94"/>
      <c r="H463" s="95"/>
      <c r="I463" s="96"/>
      <c r="J463" s="96"/>
      <c r="K463" s="95"/>
      <c r="L463" s="86"/>
      <c r="M463" s="91"/>
      <c r="N463" s="91"/>
      <c r="O463" s="97"/>
      <c r="P463" s="90"/>
      <c r="Q463" s="90"/>
      <c r="R463" s="99"/>
      <c r="S463" s="99"/>
      <c r="T463" s="99"/>
      <c r="U463" s="99"/>
      <c r="V463" s="89"/>
      <c r="W463" s="89"/>
      <c r="X463" s="89"/>
      <c r="Y463" s="89"/>
      <c r="Z463" s="48"/>
      <c r="AA463" s="80"/>
      <c r="AB463" s="80"/>
      <c r="AC463" s="92"/>
      <c r="AD463" s="102" t="s">
        <v>4742</v>
      </c>
      <c r="AE463" s="102">
        <v>44126.381793981483</v>
      </c>
      <c r="AF463" s="102">
        <v>0</v>
      </c>
      <c r="AG463" s="102">
        <v>11252</v>
      </c>
      <c r="AH463" s="102">
        <v>6937</v>
      </c>
      <c r="AI463" s="102">
        <v>0</v>
      </c>
      <c r="AJ463" s="102" t="b">
        <v>0</v>
      </c>
      <c r="AK463" s="102" t="b">
        <v>0</v>
      </c>
      <c r="AL463" s="102" t="b">
        <v>0</v>
      </c>
      <c r="AM463" s="102" t="b">
        <v>0</v>
      </c>
      <c r="AN463" s="102" t="b">
        <v>1</v>
      </c>
      <c r="AO463" s="102" t="b">
        <v>0</v>
      </c>
      <c r="AP463" s="102" t="s">
        <v>14068</v>
      </c>
      <c r="AQ463" s="102" t="b">
        <v>0</v>
      </c>
      <c r="AR463" s="102" t="b">
        <v>0</v>
      </c>
      <c r="AS463" s="102" t="b">
        <v>0</v>
      </c>
      <c r="AT463" s="101" t="s">
        <v>12876</v>
      </c>
      <c r="AU463" s="102" t="b">
        <v>0</v>
      </c>
      <c r="AV463" s="102" t="b">
        <v>0</v>
      </c>
      <c r="AW463" s="102" t="b">
        <v>1</v>
      </c>
      <c r="AX463" s="102" t="b">
        <v>0</v>
      </c>
      <c r="AY463" s="102" t="s">
        <v>12806</v>
      </c>
      <c r="AZ463" s="101" t="s">
        <v>14069</v>
      </c>
    </row>
    <row r="464" spans="1:52" x14ac:dyDescent="0.3">
      <c r="A464" s="98" t="s">
        <v>636</v>
      </c>
      <c r="B464" s="94"/>
      <c r="C464" s="94"/>
      <c r="D464" s="93"/>
      <c r="E464" s="77"/>
      <c r="F464" s="94"/>
      <c r="G464" s="94"/>
      <c r="H464" s="95"/>
      <c r="I464" s="96"/>
      <c r="J464" s="96"/>
      <c r="K464" s="95"/>
      <c r="L464" s="86"/>
      <c r="M464" s="91"/>
      <c r="N464" s="91"/>
      <c r="O464" s="97"/>
      <c r="P464" s="90"/>
      <c r="Q464" s="90"/>
      <c r="R464" s="99"/>
      <c r="S464" s="99"/>
      <c r="T464" s="99"/>
      <c r="U464" s="99"/>
      <c r="V464" s="89"/>
      <c r="W464" s="89"/>
      <c r="X464" s="89"/>
      <c r="Y464" s="89"/>
      <c r="Z464" s="48"/>
      <c r="AA464" s="80"/>
      <c r="AB464" s="80"/>
      <c r="AC464" s="92"/>
      <c r="AD464" s="102" t="s">
        <v>636</v>
      </c>
      <c r="AE464" s="102">
        <v>43998.305104166669</v>
      </c>
      <c r="AF464" s="102">
        <v>0</v>
      </c>
      <c r="AG464" s="102">
        <v>1</v>
      </c>
      <c r="AH464" s="102">
        <v>1216</v>
      </c>
      <c r="AI464" s="102">
        <v>0</v>
      </c>
      <c r="AJ464" s="102" t="b">
        <v>0</v>
      </c>
      <c r="AK464" s="102" t="b">
        <v>0</v>
      </c>
      <c r="AL464" s="102" t="b">
        <v>0</v>
      </c>
      <c r="AM464" s="102" t="b">
        <v>0</v>
      </c>
      <c r="AN464" s="102" t="b">
        <v>1</v>
      </c>
      <c r="AO464" s="102" t="b">
        <v>0</v>
      </c>
      <c r="AP464" s="102" t="s">
        <v>14070</v>
      </c>
      <c r="AQ464" s="102" t="b">
        <v>0</v>
      </c>
      <c r="AR464" s="102" t="b">
        <v>0</v>
      </c>
      <c r="AS464" s="102" t="b">
        <v>0</v>
      </c>
      <c r="AT464" s="101" t="s">
        <v>14071</v>
      </c>
      <c r="AU464" s="102" t="b">
        <v>0</v>
      </c>
      <c r="AV464" s="102" t="b">
        <v>0</v>
      </c>
      <c r="AW464" s="102" t="b">
        <v>1</v>
      </c>
      <c r="AX464" s="102" t="b">
        <v>1</v>
      </c>
      <c r="AY464" s="102" t="s">
        <v>12806</v>
      </c>
      <c r="AZ464" s="101" t="s">
        <v>14072</v>
      </c>
    </row>
    <row r="465" spans="1:52" x14ac:dyDescent="0.3">
      <c r="A465" s="98" t="s">
        <v>637</v>
      </c>
      <c r="B465" s="94"/>
      <c r="C465" s="94"/>
      <c r="D465" s="93"/>
      <c r="E465" s="77"/>
      <c r="F465" s="94"/>
      <c r="G465" s="94"/>
      <c r="H465" s="95"/>
      <c r="I465" s="96"/>
      <c r="J465" s="96"/>
      <c r="K465" s="95"/>
      <c r="L465" s="86"/>
      <c r="M465" s="91"/>
      <c r="N465" s="91"/>
      <c r="O465" s="97"/>
      <c r="P465" s="90"/>
      <c r="Q465" s="90"/>
      <c r="R465" s="99"/>
      <c r="S465" s="99"/>
      <c r="T465" s="99"/>
      <c r="U465" s="99"/>
      <c r="V465" s="89"/>
      <c r="W465" s="89"/>
      <c r="X465" s="89"/>
      <c r="Y465" s="89"/>
      <c r="Z465" s="48"/>
      <c r="AA465" s="80"/>
      <c r="AB465" s="80"/>
      <c r="AC465" s="92"/>
      <c r="AD465" s="102" t="s">
        <v>637</v>
      </c>
      <c r="AE465" s="102">
        <v>39316.556793981479</v>
      </c>
      <c r="AF465" s="102">
        <v>0</v>
      </c>
      <c r="AG465" s="102">
        <v>6406</v>
      </c>
      <c r="AH465" s="102">
        <v>107587</v>
      </c>
      <c r="AI465" s="102">
        <v>0</v>
      </c>
      <c r="AJ465" s="102" t="b">
        <v>0</v>
      </c>
      <c r="AK465" s="102" t="b">
        <v>0</v>
      </c>
      <c r="AL465" s="102" t="b">
        <v>0</v>
      </c>
      <c r="AM465" s="102" t="b">
        <v>0</v>
      </c>
      <c r="AN465" s="102" t="b">
        <v>1</v>
      </c>
      <c r="AO465" s="102" t="b">
        <v>0</v>
      </c>
      <c r="AP465" s="102" t="s">
        <v>14073</v>
      </c>
      <c r="AQ465" s="102" t="b">
        <v>0</v>
      </c>
      <c r="AR465" s="102" t="b">
        <v>0</v>
      </c>
      <c r="AS465" s="102" t="b">
        <v>1</v>
      </c>
      <c r="AT465" s="101" t="s">
        <v>14074</v>
      </c>
      <c r="AU465" s="102" t="b">
        <v>0</v>
      </c>
      <c r="AV465" s="102" t="b">
        <v>0</v>
      </c>
      <c r="AW465" s="102" t="b">
        <v>1</v>
      </c>
      <c r="AX465" s="102" t="b">
        <v>1</v>
      </c>
      <c r="AY465" s="102" t="s">
        <v>12806</v>
      </c>
      <c r="AZ465" s="101" t="s">
        <v>14075</v>
      </c>
    </row>
    <row r="466" spans="1:52" x14ac:dyDescent="0.3">
      <c r="A466" s="98" t="s">
        <v>638</v>
      </c>
      <c r="B466" s="94"/>
      <c r="C466" s="94"/>
      <c r="D466" s="93"/>
      <c r="E466" s="77"/>
      <c r="F466" s="94"/>
      <c r="G466" s="94"/>
      <c r="H466" s="95"/>
      <c r="I466" s="96"/>
      <c r="J466" s="96"/>
      <c r="K466" s="95"/>
      <c r="L466" s="86"/>
      <c r="M466" s="91"/>
      <c r="N466" s="91"/>
      <c r="O466" s="97"/>
      <c r="P466" s="90"/>
      <c r="Q466" s="90"/>
      <c r="R466" s="99"/>
      <c r="S466" s="99"/>
      <c r="T466" s="99"/>
      <c r="U466" s="99"/>
      <c r="V466" s="89"/>
      <c r="W466" s="89"/>
      <c r="X466" s="89"/>
      <c r="Y466" s="89"/>
      <c r="Z466" s="48"/>
      <c r="AA466" s="80"/>
      <c r="AB466" s="80"/>
      <c r="AC466" s="92"/>
      <c r="AD466" s="102" t="s">
        <v>638</v>
      </c>
      <c r="AE466" s="102">
        <v>44677.187789351854</v>
      </c>
      <c r="AF466" s="102">
        <v>0</v>
      </c>
      <c r="AG466" s="102">
        <v>19</v>
      </c>
      <c r="AH466" s="102">
        <v>115047</v>
      </c>
      <c r="AI466" s="102">
        <v>0</v>
      </c>
      <c r="AJ466" s="102" t="b">
        <v>0</v>
      </c>
      <c r="AK466" s="102" t="b">
        <v>0</v>
      </c>
      <c r="AL466" s="102" t="b">
        <v>0</v>
      </c>
      <c r="AM466" s="102" t="b">
        <v>0</v>
      </c>
      <c r="AN466" s="102" t="b">
        <v>1</v>
      </c>
      <c r="AO466" s="102" t="b">
        <v>0</v>
      </c>
      <c r="AP466" s="102" t="s">
        <v>14076</v>
      </c>
      <c r="AQ466" s="102" t="b">
        <v>0</v>
      </c>
      <c r="AR466" s="102" t="b">
        <v>0</v>
      </c>
      <c r="AS466" s="102" t="b">
        <v>0</v>
      </c>
      <c r="AT466" s="101" t="s">
        <v>14077</v>
      </c>
      <c r="AU466" s="102" t="b">
        <v>0</v>
      </c>
      <c r="AV466" s="102" t="b">
        <v>0</v>
      </c>
      <c r="AW466" s="102" t="b">
        <v>1</v>
      </c>
      <c r="AX466" s="102" t="b">
        <v>1</v>
      </c>
      <c r="AY466" s="102" t="s">
        <v>12806</v>
      </c>
      <c r="AZ466" s="101" t="s">
        <v>14078</v>
      </c>
    </row>
    <row r="467" spans="1:52" x14ac:dyDescent="0.3">
      <c r="A467" s="98" t="s">
        <v>639</v>
      </c>
      <c r="B467" s="94"/>
      <c r="C467" s="94"/>
      <c r="D467" s="93"/>
      <c r="E467" s="77"/>
      <c r="F467" s="94"/>
      <c r="G467" s="94"/>
      <c r="H467" s="95"/>
      <c r="I467" s="96"/>
      <c r="J467" s="96"/>
      <c r="K467" s="95"/>
      <c r="L467" s="86"/>
      <c r="M467" s="91"/>
      <c r="N467" s="91"/>
      <c r="O467" s="97"/>
      <c r="P467" s="90"/>
      <c r="Q467" s="90"/>
      <c r="R467" s="99"/>
      <c r="S467" s="99"/>
      <c r="T467" s="99"/>
      <c r="U467" s="99"/>
      <c r="V467" s="89"/>
      <c r="W467" s="89"/>
      <c r="X467" s="89"/>
      <c r="Y467" s="89"/>
      <c r="Z467" s="48"/>
      <c r="AA467" s="80"/>
      <c r="AB467" s="80"/>
      <c r="AC467" s="92"/>
      <c r="AD467" s="102" t="s">
        <v>4759</v>
      </c>
      <c r="AE467" s="102">
        <v>44193.555219907408</v>
      </c>
      <c r="AF467" s="102">
        <v>0</v>
      </c>
      <c r="AG467" s="102">
        <v>678</v>
      </c>
      <c r="AH467" s="102">
        <v>3300</v>
      </c>
      <c r="AI467" s="102">
        <v>0</v>
      </c>
      <c r="AJ467" s="102" t="b">
        <v>0</v>
      </c>
      <c r="AK467" s="102" t="b">
        <v>0</v>
      </c>
      <c r="AL467" s="102" t="b">
        <v>0</v>
      </c>
      <c r="AM467" s="102" t="b">
        <v>0</v>
      </c>
      <c r="AN467" s="102" t="b">
        <v>1</v>
      </c>
      <c r="AO467" s="102" t="b">
        <v>0</v>
      </c>
      <c r="AP467" s="102" t="s">
        <v>14079</v>
      </c>
      <c r="AQ467" s="102" t="b">
        <v>0</v>
      </c>
      <c r="AR467" s="102" t="b">
        <v>0</v>
      </c>
      <c r="AS467" s="102" t="b">
        <v>1</v>
      </c>
      <c r="AT467" s="101" t="s">
        <v>14080</v>
      </c>
      <c r="AU467" s="102" t="b">
        <v>0</v>
      </c>
      <c r="AV467" s="102" t="b">
        <v>0</v>
      </c>
      <c r="AW467" s="102" t="b">
        <v>1</v>
      </c>
      <c r="AX467" s="102" t="b">
        <v>1</v>
      </c>
      <c r="AY467" s="102" t="s">
        <v>12806</v>
      </c>
      <c r="AZ467" s="101" t="s">
        <v>14081</v>
      </c>
    </row>
    <row r="468" spans="1:52" x14ac:dyDescent="0.3">
      <c r="A468" s="98" t="s">
        <v>640</v>
      </c>
      <c r="B468" s="94"/>
      <c r="C468" s="94"/>
      <c r="D468" s="93"/>
      <c r="E468" s="77"/>
      <c r="F468" s="94"/>
      <c r="G468" s="94"/>
      <c r="H468" s="95"/>
      <c r="I468" s="96"/>
      <c r="J468" s="96"/>
      <c r="K468" s="95"/>
      <c r="L468" s="86"/>
      <c r="M468" s="91"/>
      <c r="N468" s="91"/>
      <c r="O468" s="97"/>
      <c r="P468" s="90"/>
      <c r="Q468" s="90"/>
      <c r="R468" s="99"/>
      <c r="S468" s="99"/>
      <c r="T468" s="99"/>
      <c r="U468" s="99"/>
      <c r="V468" s="89"/>
      <c r="W468" s="89"/>
      <c r="X468" s="89"/>
      <c r="Y468" s="89"/>
      <c r="Z468" s="48"/>
      <c r="AA468" s="80"/>
      <c r="AB468" s="80"/>
      <c r="AC468" s="92"/>
      <c r="AD468" s="102" t="s">
        <v>640</v>
      </c>
      <c r="AE468" s="102">
        <v>41316.541550925926</v>
      </c>
      <c r="AF468" s="102">
        <v>0</v>
      </c>
      <c r="AG468" s="102">
        <v>1</v>
      </c>
      <c r="AH468" s="102">
        <v>19059</v>
      </c>
      <c r="AI468" s="102">
        <v>0</v>
      </c>
      <c r="AJ468" s="102" t="b">
        <v>0</v>
      </c>
      <c r="AK468" s="102" t="b">
        <v>0</v>
      </c>
      <c r="AL468" s="102" t="b">
        <v>0</v>
      </c>
      <c r="AM468" s="102" t="b">
        <v>0</v>
      </c>
      <c r="AN468" s="102" t="b">
        <v>1</v>
      </c>
      <c r="AO468" s="102" t="b">
        <v>0</v>
      </c>
      <c r="AP468" s="102" t="s">
        <v>14082</v>
      </c>
      <c r="AQ468" s="102" t="b">
        <v>0</v>
      </c>
      <c r="AR468" s="102" t="b">
        <v>0</v>
      </c>
      <c r="AS468" s="102" t="b">
        <v>0</v>
      </c>
      <c r="AT468" s="101" t="s">
        <v>12815</v>
      </c>
      <c r="AU468" s="102" t="b">
        <v>0</v>
      </c>
      <c r="AV468" s="102" t="b">
        <v>0</v>
      </c>
      <c r="AW468" s="102" t="b">
        <v>1</v>
      </c>
      <c r="AX468" s="102" t="b">
        <v>0</v>
      </c>
      <c r="AY468" s="102" t="s">
        <v>12806</v>
      </c>
      <c r="AZ468" s="101" t="s">
        <v>14083</v>
      </c>
    </row>
    <row r="469" spans="1:52" x14ac:dyDescent="0.3">
      <c r="A469" s="98" t="s">
        <v>641</v>
      </c>
      <c r="B469" s="94"/>
      <c r="C469" s="94"/>
      <c r="D469" s="93"/>
      <c r="E469" s="77"/>
      <c r="F469" s="94"/>
      <c r="G469" s="94"/>
      <c r="H469" s="95"/>
      <c r="I469" s="96"/>
      <c r="J469" s="96"/>
      <c r="K469" s="95"/>
      <c r="L469" s="86"/>
      <c r="M469" s="91"/>
      <c r="N469" s="91"/>
      <c r="O469" s="97"/>
      <c r="P469" s="90"/>
      <c r="Q469" s="90"/>
      <c r="R469" s="99"/>
      <c r="S469" s="99"/>
      <c r="T469" s="99"/>
      <c r="U469" s="99"/>
      <c r="V469" s="89"/>
      <c r="W469" s="89"/>
      <c r="X469" s="89"/>
      <c r="Y469" s="89"/>
      <c r="Z469" s="48"/>
      <c r="AA469" s="80"/>
      <c r="AB469" s="80"/>
      <c r="AC469" s="92"/>
      <c r="AD469" s="102" t="s">
        <v>4770</v>
      </c>
      <c r="AE469" s="102">
        <v>45033.313333333332</v>
      </c>
      <c r="AF469" s="102">
        <v>0</v>
      </c>
      <c r="AG469" s="102">
        <v>84</v>
      </c>
      <c r="AH469" s="102">
        <v>63</v>
      </c>
      <c r="AI469" s="102">
        <v>0</v>
      </c>
      <c r="AJ469" s="102" t="b">
        <v>0</v>
      </c>
      <c r="AK469" s="102" t="b">
        <v>0</v>
      </c>
      <c r="AL469" s="102" t="b">
        <v>0</v>
      </c>
      <c r="AM469" s="102" t="b">
        <v>0</v>
      </c>
      <c r="AN469" s="102" t="b">
        <v>1</v>
      </c>
      <c r="AO469" s="102" t="b">
        <v>0</v>
      </c>
      <c r="AP469" s="102" t="s">
        <v>14084</v>
      </c>
      <c r="AQ469" s="102" t="b">
        <v>0</v>
      </c>
      <c r="AR469" s="102" t="b">
        <v>0</v>
      </c>
      <c r="AS469" s="102" t="b">
        <v>0</v>
      </c>
      <c r="AT469" s="101" t="s">
        <v>12876</v>
      </c>
      <c r="AU469" s="102" t="b">
        <v>0</v>
      </c>
      <c r="AV469" s="102" t="b">
        <v>0</v>
      </c>
      <c r="AW469" s="102" t="b">
        <v>1</v>
      </c>
      <c r="AX469" s="102" t="b">
        <v>1</v>
      </c>
      <c r="AY469" s="102" t="s">
        <v>12806</v>
      </c>
      <c r="AZ469" s="101" t="s">
        <v>14085</v>
      </c>
    </row>
    <row r="470" spans="1:52" x14ac:dyDescent="0.3">
      <c r="A470" s="98" t="s">
        <v>642</v>
      </c>
      <c r="B470" s="94"/>
      <c r="C470" s="94"/>
      <c r="D470" s="93"/>
      <c r="E470" s="77"/>
      <c r="F470" s="94"/>
      <c r="G470" s="94"/>
      <c r="H470" s="95"/>
      <c r="I470" s="96"/>
      <c r="J470" s="96"/>
      <c r="K470" s="95"/>
      <c r="L470" s="86"/>
      <c r="M470" s="91"/>
      <c r="N470" s="91"/>
      <c r="O470" s="97"/>
      <c r="P470" s="90"/>
      <c r="Q470" s="90"/>
      <c r="R470" s="99"/>
      <c r="S470" s="99"/>
      <c r="T470" s="99"/>
      <c r="U470" s="99"/>
      <c r="V470" s="89"/>
      <c r="W470" s="89"/>
      <c r="X470" s="89"/>
      <c r="Y470" s="89"/>
      <c r="Z470" s="48"/>
      <c r="AA470" s="80"/>
      <c r="AB470" s="80"/>
      <c r="AC470" s="92"/>
      <c r="AD470" s="102" t="s">
        <v>4779</v>
      </c>
      <c r="AE470" s="102">
        <v>42901.433622685188</v>
      </c>
      <c r="AF470" s="102">
        <v>0</v>
      </c>
      <c r="AG470" s="102">
        <v>6040</v>
      </c>
      <c r="AH470" s="102">
        <v>32513</v>
      </c>
      <c r="AI470" s="102">
        <v>0</v>
      </c>
      <c r="AJ470" s="102" t="b">
        <v>0</v>
      </c>
      <c r="AK470" s="102" t="b">
        <v>0</v>
      </c>
      <c r="AL470" s="102" t="b">
        <v>0</v>
      </c>
      <c r="AM470" s="102" t="b">
        <v>0</v>
      </c>
      <c r="AN470" s="102" t="b">
        <v>1</v>
      </c>
      <c r="AO470" s="102" t="b">
        <v>0</v>
      </c>
      <c r="AP470" s="102" t="s">
        <v>14086</v>
      </c>
      <c r="AQ470" s="102" t="b">
        <v>0</v>
      </c>
      <c r="AR470" s="102" t="b">
        <v>0</v>
      </c>
      <c r="AS470" s="102" t="b">
        <v>0</v>
      </c>
      <c r="AT470" s="101" t="s">
        <v>14087</v>
      </c>
      <c r="AU470" s="102" t="b">
        <v>0</v>
      </c>
      <c r="AV470" s="102" t="b">
        <v>0</v>
      </c>
      <c r="AW470" s="102" t="b">
        <v>1</v>
      </c>
      <c r="AX470" s="102" t="b">
        <v>1</v>
      </c>
      <c r="AY470" s="102" t="s">
        <v>12806</v>
      </c>
      <c r="AZ470" s="101" t="s">
        <v>14088</v>
      </c>
    </row>
    <row r="471" spans="1:52" x14ac:dyDescent="0.3">
      <c r="A471" s="98" t="s">
        <v>643</v>
      </c>
      <c r="B471" s="94"/>
      <c r="C471" s="94"/>
      <c r="D471" s="93"/>
      <c r="E471" s="77"/>
      <c r="F471" s="94"/>
      <c r="G471" s="94"/>
      <c r="H471" s="95"/>
      <c r="I471" s="96"/>
      <c r="J471" s="96"/>
      <c r="K471" s="95"/>
      <c r="L471" s="86"/>
      <c r="M471" s="91"/>
      <c r="N471" s="91"/>
      <c r="O471" s="97"/>
      <c r="P471" s="90"/>
      <c r="Q471" s="90"/>
      <c r="R471" s="99"/>
      <c r="S471" s="99"/>
      <c r="T471" s="99"/>
      <c r="U471" s="99"/>
      <c r="V471" s="89"/>
      <c r="W471" s="89"/>
      <c r="X471" s="89"/>
      <c r="Y471" s="89"/>
      <c r="Z471" s="48"/>
      <c r="AA471" s="80"/>
      <c r="AB471" s="80"/>
      <c r="AC471" s="92"/>
      <c r="AD471" s="102" t="s">
        <v>4785</v>
      </c>
      <c r="AE471" s="102">
        <v>41143.786099537036</v>
      </c>
      <c r="AF471" s="102">
        <v>0</v>
      </c>
      <c r="AG471" s="102">
        <v>286</v>
      </c>
      <c r="AH471" s="102">
        <v>3192</v>
      </c>
      <c r="AI471" s="102">
        <v>0</v>
      </c>
      <c r="AJ471" s="102" t="b">
        <v>0</v>
      </c>
      <c r="AK471" s="102" t="b">
        <v>0</v>
      </c>
      <c r="AL471" s="102" t="b">
        <v>0</v>
      </c>
      <c r="AM471" s="102" t="b">
        <v>0</v>
      </c>
      <c r="AN471" s="102" t="b">
        <v>1</v>
      </c>
      <c r="AO471" s="102" t="b">
        <v>0</v>
      </c>
      <c r="AP471" s="102" t="s">
        <v>14089</v>
      </c>
      <c r="AQ471" s="102" t="b">
        <v>0</v>
      </c>
      <c r="AR471" s="102" t="b">
        <v>0</v>
      </c>
      <c r="AS471" s="102" t="b">
        <v>0</v>
      </c>
      <c r="AT471" s="101" t="s">
        <v>14090</v>
      </c>
      <c r="AU471" s="102" t="b">
        <v>0</v>
      </c>
      <c r="AV471" s="102" t="b">
        <v>0</v>
      </c>
      <c r="AW471" s="102" t="b">
        <v>1</v>
      </c>
      <c r="AX471" s="102" t="b">
        <v>1</v>
      </c>
      <c r="AY471" s="102" t="s">
        <v>12806</v>
      </c>
      <c r="AZ471" s="101" t="s">
        <v>14091</v>
      </c>
    </row>
    <row r="472" spans="1:52" x14ac:dyDescent="0.3">
      <c r="A472" s="98" t="s">
        <v>644</v>
      </c>
      <c r="B472" s="94"/>
      <c r="C472" s="94"/>
      <c r="D472" s="93"/>
      <c r="E472" s="77"/>
      <c r="F472" s="94"/>
      <c r="G472" s="94"/>
      <c r="H472" s="95"/>
      <c r="I472" s="96"/>
      <c r="J472" s="96"/>
      <c r="K472" s="95"/>
      <c r="L472" s="86"/>
      <c r="M472" s="91"/>
      <c r="N472" s="91"/>
      <c r="O472" s="97"/>
      <c r="P472" s="90"/>
      <c r="Q472" s="90"/>
      <c r="R472" s="99"/>
      <c r="S472" s="99"/>
      <c r="T472" s="99"/>
      <c r="U472" s="99"/>
      <c r="V472" s="89"/>
      <c r="W472" s="89"/>
      <c r="X472" s="89"/>
      <c r="Y472" s="89"/>
      <c r="Z472" s="48"/>
      <c r="AA472" s="80"/>
      <c r="AB472" s="80"/>
      <c r="AC472" s="92"/>
      <c r="AD472" s="102" t="s">
        <v>644</v>
      </c>
      <c r="AE472" s="102">
        <v>41305.859826388885</v>
      </c>
      <c r="AF472" s="102">
        <v>0</v>
      </c>
      <c r="AG472" s="102">
        <v>46244</v>
      </c>
      <c r="AH472" s="102">
        <v>81925</v>
      </c>
      <c r="AI472" s="102">
        <v>0</v>
      </c>
      <c r="AJ472" s="102" t="b">
        <v>0</v>
      </c>
      <c r="AK472" s="102" t="b">
        <v>0</v>
      </c>
      <c r="AL472" s="102" t="b">
        <v>0</v>
      </c>
      <c r="AM472" s="102" t="b">
        <v>0</v>
      </c>
      <c r="AN472" s="102" t="b">
        <v>1</v>
      </c>
      <c r="AO472" s="102" t="b">
        <v>0</v>
      </c>
      <c r="AP472" s="102" t="s">
        <v>14092</v>
      </c>
      <c r="AQ472" s="102" t="b">
        <v>0</v>
      </c>
      <c r="AR472" s="102" t="b">
        <v>0</v>
      </c>
      <c r="AS472" s="102" t="b">
        <v>1</v>
      </c>
      <c r="AT472" s="101" t="s">
        <v>14093</v>
      </c>
      <c r="AU472" s="102" t="b">
        <v>0</v>
      </c>
      <c r="AV472" s="102" t="b">
        <v>0</v>
      </c>
      <c r="AW472" s="102" t="b">
        <v>1</v>
      </c>
      <c r="AX472" s="102" t="b">
        <v>1</v>
      </c>
      <c r="AY472" s="102" t="s">
        <v>12806</v>
      </c>
      <c r="AZ472" s="101" t="s">
        <v>14094</v>
      </c>
    </row>
    <row r="473" spans="1:52" x14ac:dyDescent="0.3">
      <c r="A473" s="98" t="s">
        <v>645</v>
      </c>
      <c r="B473" s="94"/>
      <c r="C473" s="94"/>
      <c r="D473" s="93"/>
      <c r="E473" s="77"/>
      <c r="F473" s="94"/>
      <c r="G473" s="94"/>
      <c r="H473" s="95"/>
      <c r="I473" s="96"/>
      <c r="J473" s="96"/>
      <c r="K473" s="95"/>
      <c r="L473" s="86"/>
      <c r="M473" s="91"/>
      <c r="N473" s="91"/>
      <c r="O473" s="97"/>
      <c r="P473" s="90"/>
      <c r="Q473" s="90"/>
      <c r="R473" s="99"/>
      <c r="S473" s="99"/>
      <c r="T473" s="99"/>
      <c r="U473" s="99"/>
      <c r="V473" s="89"/>
      <c r="W473" s="89"/>
      <c r="X473" s="89"/>
      <c r="Y473" s="89"/>
      <c r="Z473" s="48"/>
      <c r="AA473" s="80"/>
      <c r="AB473" s="80"/>
      <c r="AC473" s="92"/>
      <c r="AD473" s="102" t="s">
        <v>4802</v>
      </c>
      <c r="AE473" s="102">
        <v>41113.970138888886</v>
      </c>
      <c r="AF473" s="102">
        <v>0</v>
      </c>
      <c r="AG473" s="102">
        <v>6035</v>
      </c>
      <c r="AH473" s="102">
        <v>136449</v>
      </c>
      <c r="AI473" s="102">
        <v>0</v>
      </c>
      <c r="AJ473" s="102" t="b">
        <v>0</v>
      </c>
      <c r="AK473" s="102" t="b">
        <v>0</v>
      </c>
      <c r="AL473" s="102" t="b">
        <v>0</v>
      </c>
      <c r="AM473" s="102" t="b">
        <v>0</v>
      </c>
      <c r="AN473" s="102" t="b">
        <v>1</v>
      </c>
      <c r="AO473" s="102" t="b">
        <v>0</v>
      </c>
      <c r="AP473" s="102" t="s">
        <v>14095</v>
      </c>
      <c r="AQ473" s="102" t="b">
        <v>0</v>
      </c>
      <c r="AR473" s="102" t="b">
        <v>0</v>
      </c>
      <c r="AS473" s="102" t="b">
        <v>1</v>
      </c>
      <c r="AT473" s="101" t="s">
        <v>12821</v>
      </c>
      <c r="AU473" s="102" t="b">
        <v>0</v>
      </c>
      <c r="AV473" s="102" t="b">
        <v>0</v>
      </c>
      <c r="AW473" s="102" t="b">
        <v>1</v>
      </c>
      <c r="AX473" s="102" t="b">
        <v>1</v>
      </c>
      <c r="AY473" s="102" t="s">
        <v>12806</v>
      </c>
      <c r="AZ473" s="101" t="s">
        <v>14096</v>
      </c>
    </row>
    <row r="474" spans="1:52" x14ac:dyDescent="0.3">
      <c r="A474" s="98" t="s">
        <v>646</v>
      </c>
      <c r="B474" s="94"/>
      <c r="C474" s="94"/>
      <c r="D474" s="93"/>
      <c r="E474" s="77"/>
      <c r="F474" s="94"/>
      <c r="G474" s="94"/>
      <c r="H474" s="95"/>
      <c r="I474" s="96"/>
      <c r="J474" s="96"/>
      <c r="K474" s="95"/>
      <c r="L474" s="86"/>
      <c r="M474" s="91"/>
      <c r="N474" s="91"/>
      <c r="O474" s="97"/>
      <c r="P474" s="90"/>
      <c r="Q474" s="90"/>
      <c r="R474" s="99"/>
      <c r="S474" s="99"/>
      <c r="T474" s="99"/>
      <c r="U474" s="99"/>
      <c r="V474" s="89"/>
      <c r="W474" s="89"/>
      <c r="X474" s="89"/>
      <c r="Y474" s="89"/>
      <c r="Z474" s="48"/>
      <c r="AA474" s="80"/>
      <c r="AB474" s="80"/>
      <c r="AC474" s="92"/>
      <c r="AD474" s="102" t="s">
        <v>4806</v>
      </c>
      <c r="AE474" s="102">
        <v>41476.565879629627</v>
      </c>
      <c r="AF474" s="102">
        <v>0</v>
      </c>
      <c r="AG474" s="102">
        <v>54</v>
      </c>
      <c r="AH474" s="102">
        <v>138703</v>
      </c>
      <c r="AI474" s="102">
        <v>0</v>
      </c>
      <c r="AJ474" s="102" t="b">
        <v>0</v>
      </c>
      <c r="AK474" s="102" t="b">
        <v>0</v>
      </c>
      <c r="AL474" s="102" t="b">
        <v>0</v>
      </c>
      <c r="AM474" s="102" t="b">
        <v>0</v>
      </c>
      <c r="AN474" s="102" t="b">
        <v>1</v>
      </c>
      <c r="AO474" s="102" t="b">
        <v>0</v>
      </c>
      <c r="AP474" s="102" t="s">
        <v>14097</v>
      </c>
      <c r="AQ474" s="102" t="b">
        <v>0</v>
      </c>
      <c r="AR474" s="102" t="b">
        <v>0</v>
      </c>
      <c r="AS474" s="102" t="b">
        <v>0</v>
      </c>
      <c r="AT474" s="101" t="s">
        <v>14098</v>
      </c>
      <c r="AU474" s="102" t="b">
        <v>0</v>
      </c>
      <c r="AV474" s="102" t="b">
        <v>0</v>
      </c>
      <c r="AW474" s="102" t="b">
        <v>1</v>
      </c>
      <c r="AX474" s="102" t="b">
        <v>1</v>
      </c>
      <c r="AY474" s="102" t="s">
        <v>12806</v>
      </c>
      <c r="AZ474" s="101" t="s">
        <v>14099</v>
      </c>
    </row>
    <row r="475" spans="1:52" x14ac:dyDescent="0.3">
      <c r="A475" s="98" t="s">
        <v>647</v>
      </c>
      <c r="B475" s="94"/>
      <c r="C475" s="94"/>
      <c r="D475" s="93"/>
      <c r="E475" s="77"/>
      <c r="F475" s="94"/>
      <c r="G475" s="94"/>
      <c r="H475" s="95"/>
      <c r="I475" s="96"/>
      <c r="J475" s="96"/>
      <c r="K475" s="95"/>
      <c r="L475" s="86"/>
      <c r="M475" s="91"/>
      <c r="N475" s="91"/>
      <c r="O475" s="97"/>
      <c r="P475" s="90"/>
      <c r="Q475" s="90"/>
      <c r="R475" s="99"/>
      <c r="S475" s="99"/>
      <c r="T475" s="99"/>
      <c r="U475" s="99"/>
      <c r="V475" s="89"/>
      <c r="W475" s="89"/>
      <c r="X475" s="89"/>
      <c r="Y475" s="89"/>
      <c r="Z475" s="48"/>
      <c r="AA475" s="80"/>
      <c r="AB475" s="80"/>
      <c r="AC475" s="92"/>
      <c r="AD475" s="102" t="s">
        <v>647</v>
      </c>
      <c r="AE475" s="102">
        <v>41069.314363425925</v>
      </c>
      <c r="AF475" s="102">
        <v>0</v>
      </c>
      <c r="AG475" s="102">
        <v>3459</v>
      </c>
      <c r="AH475" s="102">
        <v>159566</v>
      </c>
      <c r="AI475" s="102">
        <v>0</v>
      </c>
      <c r="AJ475" s="102" t="b">
        <v>0</v>
      </c>
      <c r="AK475" s="102" t="b">
        <v>0</v>
      </c>
      <c r="AL475" s="102" t="b">
        <v>0</v>
      </c>
      <c r="AM475" s="102" t="b">
        <v>0</v>
      </c>
      <c r="AN475" s="102" t="b">
        <v>1</v>
      </c>
      <c r="AO475" s="102" t="b">
        <v>0</v>
      </c>
      <c r="AP475" s="102" t="s">
        <v>14100</v>
      </c>
      <c r="AQ475" s="102" t="b">
        <v>0</v>
      </c>
      <c r="AR475" s="102" t="b">
        <v>0</v>
      </c>
      <c r="AS475" s="102" t="b">
        <v>0</v>
      </c>
      <c r="AT475" s="101" t="s">
        <v>14101</v>
      </c>
      <c r="AU475" s="102" t="b">
        <v>0</v>
      </c>
      <c r="AV475" s="102" t="b">
        <v>0</v>
      </c>
      <c r="AW475" s="102" t="b">
        <v>1</v>
      </c>
      <c r="AX475" s="102" t="b">
        <v>1</v>
      </c>
      <c r="AY475" s="102" t="s">
        <v>12806</v>
      </c>
      <c r="AZ475" s="101" t="s">
        <v>14102</v>
      </c>
    </row>
    <row r="476" spans="1:52" x14ac:dyDescent="0.3">
      <c r="A476" s="98" t="s">
        <v>648</v>
      </c>
      <c r="B476" s="94"/>
      <c r="C476" s="94"/>
      <c r="D476" s="93"/>
      <c r="E476" s="77"/>
      <c r="F476" s="94"/>
      <c r="G476" s="94"/>
      <c r="H476" s="95"/>
      <c r="I476" s="96"/>
      <c r="J476" s="96"/>
      <c r="K476" s="95"/>
      <c r="L476" s="86"/>
      <c r="M476" s="91"/>
      <c r="N476" s="91"/>
      <c r="O476" s="97"/>
      <c r="P476" s="90"/>
      <c r="Q476" s="90"/>
      <c r="R476" s="99"/>
      <c r="S476" s="99"/>
      <c r="T476" s="99"/>
      <c r="U476" s="99"/>
      <c r="V476" s="89"/>
      <c r="W476" s="89"/>
      <c r="X476" s="89"/>
      <c r="Y476" s="89"/>
      <c r="Z476" s="48"/>
      <c r="AA476" s="80"/>
      <c r="AB476" s="80"/>
      <c r="AC476" s="92"/>
      <c r="AD476" s="102" t="s">
        <v>4815</v>
      </c>
      <c r="AE476" s="102">
        <v>43116.577696759261</v>
      </c>
      <c r="AF476" s="102">
        <v>0</v>
      </c>
      <c r="AG476" s="102">
        <v>62</v>
      </c>
      <c r="AH476" s="102">
        <v>1825</v>
      </c>
      <c r="AI476" s="102">
        <v>0</v>
      </c>
      <c r="AJ476" s="102" t="b">
        <v>0</v>
      </c>
      <c r="AK476" s="102" t="b">
        <v>0</v>
      </c>
      <c r="AL476" s="102" t="b">
        <v>0</v>
      </c>
      <c r="AM476" s="102" t="b">
        <v>0</v>
      </c>
      <c r="AN476" s="102" t="b">
        <v>1</v>
      </c>
      <c r="AO476" s="102" t="b">
        <v>0</v>
      </c>
      <c r="AP476" s="102" t="s">
        <v>14103</v>
      </c>
      <c r="AQ476" s="102" t="b">
        <v>0</v>
      </c>
      <c r="AR476" s="102" t="b">
        <v>0</v>
      </c>
      <c r="AS476" s="102" t="b">
        <v>1</v>
      </c>
      <c r="AT476" s="101" t="s">
        <v>12836</v>
      </c>
      <c r="AU476" s="102" t="b">
        <v>0</v>
      </c>
      <c r="AV476" s="102" t="b">
        <v>0</v>
      </c>
      <c r="AW476" s="102" t="b">
        <v>1</v>
      </c>
      <c r="AX476" s="102" t="b">
        <v>0</v>
      </c>
      <c r="AY476" s="102" t="s">
        <v>12806</v>
      </c>
      <c r="AZ476" s="101" t="s">
        <v>14104</v>
      </c>
    </row>
    <row r="477" spans="1:52" x14ac:dyDescent="0.3">
      <c r="A477" s="98" t="s">
        <v>649</v>
      </c>
      <c r="B477" s="94"/>
      <c r="C477" s="94"/>
      <c r="D477" s="93"/>
      <c r="E477" s="77"/>
      <c r="F477" s="94"/>
      <c r="G477" s="94"/>
      <c r="H477" s="95"/>
      <c r="I477" s="96"/>
      <c r="J477" s="96"/>
      <c r="K477" s="95"/>
      <c r="L477" s="86"/>
      <c r="M477" s="91"/>
      <c r="N477" s="91"/>
      <c r="O477" s="97"/>
      <c r="P477" s="90"/>
      <c r="Q477" s="90"/>
      <c r="R477" s="99"/>
      <c r="S477" s="99"/>
      <c r="T477" s="99"/>
      <c r="U477" s="99"/>
      <c r="V477" s="89"/>
      <c r="W477" s="89"/>
      <c r="X477" s="89"/>
      <c r="Y477" s="89"/>
      <c r="Z477" s="48"/>
      <c r="AA477" s="80"/>
      <c r="AB477" s="80"/>
      <c r="AC477" s="92"/>
      <c r="AD477" s="102" t="s">
        <v>649</v>
      </c>
      <c r="AE477" s="102">
        <v>42478.701620370368</v>
      </c>
      <c r="AF477" s="102">
        <v>0</v>
      </c>
      <c r="AG477" s="102">
        <v>1031</v>
      </c>
      <c r="AH477" s="102">
        <v>57099</v>
      </c>
      <c r="AI477" s="102">
        <v>0</v>
      </c>
      <c r="AJ477" s="102" t="b">
        <v>0</v>
      </c>
      <c r="AK477" s="102" t="b">
        <v>0</v>
      </c>
      <c r="AL477" s="102" t="b">
        <v>0</v>
      </c>
      <c r="AM477" s="102" t="b">
        <v>0</v>
      </c>
      <c r="AN477" s="102" t="b">
        <v>1</v>
      </c>
      <c r="AO477" s="102" t="b">
        <v>0</v>
      </c>
      <c r="AP477" s="102" t="s">
        <v>14105</v>
      </c>
      <c r="AQ477" s="102" t="b">
        <v>0</v>
      </c>
      <c r="AR477" s="102" t="b">
        <v>0</v>
      </c>
      <c r="AS477" s="102" t="b">
        <v>0</v>
      </c>
      <c r="AT477" s="101" t="s">
        <v>12916</v>
      </c>
      <c r="AU477" s="102" t="b">
        <v>0</v>
      </c>
      <c r="AV477" s="102" t="b">
        <v>0</v>
      </c>
      <c r="AW477" s="102" t="b">
        <v>1</v>
      </c>
      <c r="AX477" s="102" t="b">
        <v>0</v>
      </c>
      <c r="AY477" s="102" t="s">
        <v>12806</v>
      </c>
      <c r="AZ477" s="101" t="s">
        <v>14106</v>
      </c>
    </row>
    <row r="478" spans="1:52" x14ac:dyDescent="0.3">
      <c r="A478" s="98" t="s">
        <v>650</v>
      </c>
      <c r="B478" s="94"/>
      <c r="C478" s="94"/>
      <c r="D478" s="93"/>
      <c r="E478" s="77"/>
      <c r="F478" s="94"/>
      <c r="G478" s="94"/>
      <c r="H478" s="95"/>
      <c r="I478" s="96"/>
      <c r="J478" s="96"/>
      <c r="K478" s="95"/>
      <c r="L478" s="86"/>
      <c r="M478" s="91"/>
      <c r="N478" s="91"/>
      <c r="O478" s="97"/>
      <c r="P478" s="90"/>
      <c r="Q478" s="90"/>
      <c r="R478" s="99"/>
      <c r="S478" s="99"/>
      <c r="T478" s="99"/>
      <c r="U478" s="99"/>
      <c r="V478" s="89"/>
      <c r="W478" s="89"/>
      <c r="X478" s="89"/>
      <c r="Y478" s="89"/>
      <c r="Z478" s="48"/>
      <c r="AA478" s="80"/>
      <c r="AB478" s="80"/>
      <c r="AC478" s="92"/>
      <c r="AD478" s="102" t="s">
        <v>650</v>
      </c>
      <c r="AE478" s="102">
        <v>41638.837141203701</v>
      </c>
      <c r="AF478" s="102">
        <v>0</v>
      </c>
      <c r="AG478" s="102">
        <v>1</v>
      </c>
      <c r="AH478" s="102">
        <v>-100</v>
      </c>
      <c r="AI478" s="102">
        <v>0</v>
      </c>
      <c r="AJ478" s="102" t="b">
        <v>0</v>
      </c>
      <c r="AK478" s="102" t="b">
        <v>0</v>
      </c>
      <c r="AL478" s="102" t="b">
        <v>0</v>
      </c>
      <c r="AM478" s="102" t="b">
        <v>0</v>
      </c>
      <c r="AN478" s="102" t="b">
        <v>1</v>
      </c>
      <c r="AO478" s="102" t="b">
        <v>0</v>
      </c>
      <c r="AP478" s="102" t="s">
        <v>14107</v>
      </c>
      <c r="AQ478" s="102" t="b">
        <v>0</v>
      </c>
      <c r="AR478" s="102" t="b">
        <v>0</v>
      </c>
      <c r="AS478" s="102" t="b">
        <v>0</v>
      </c>
      <c r="AT478" s="101" t="s">
        <v>14108</v>
      </c>
      <c r="AU478" s="102" t="b">
        <v>0</v>
      </c>
      <c r="AV478" s="102" t="b">
        <v>0</v>
      </c>
      <c r="AW478" s="102" t="b">
        <v>1</v>
      </c>
      <c r="AX478" s="102" t="b">
        <v>1</v>
      </c>
      <c r="AY478" s="102" t="s">
        <v>12806</v>
      </c>
      <c r="AZ478" s="101" t="s">
        <v>14109</v>
      </c>
    </row>
    <row r="479" spans="1:52" x14ac:dyDescent="0.3">
      <c r="A479" s="98" t="s">
        <v>651</v>
      </c>
      <c r="B479" s="94"/>
      <c r="C479" s="94"/>
      <c r="D479" s="93"/>
      <c r="E479" s="77"/>
      <c r="F479" s="94"/>
      <c r="G479" s="94"/>
      <c r="H479" s="95"/>
      <c r="I479" s="96"/>
      <c r="J479" s="96"/>
      <c r="K479" s="95"/>
      <c r="L479" s="86"/>
      <c r="M479" s="91"/>
      <c r="N479" s="91"/>
      <c r="O479" s="97"/>
      <c r="P479" s="90"/>
      <c r="Q479" s="90"/>
      <c r="R479" s="99"/>
      <c r="S479" s="99"/>
      <c r="T479" s="99"/>
      <c r="U479" s="99"/>
      <c r="V479" s="89"/>
      <c r="W479" s="89"/>
      <c r="X479" s="89"/>
      <c r="Y479" s="89"/>
      <c r="Z479" s="48"/>
      <c r="AA479" s="80"/>
      <c r="AB479" s="80"/>
      <c r="AC479" s="92"/>
      <c r="AD479" s="102" t="s">
        <v>4832</v>
      </c>
      <c r="AE479" s="102">
        <v>40819.940011574072</v>
      </c>
      <c r="AF479" s="102">
        <v>0</v>
      </c>
      <c r="AG479" s="102">
        <v>3839</v>
      </c>
      <c r="AH479" s="102">
        <v>13173</v>
      </c>
      <c r="AI479" s="102">
        <v>0</v>
      </c>
      <c r="AJ479" s="102" t="b">
        <v>0</v>
      </c>
      <c r="AK479" s="102" t="b">
        <v>0</v>
      </c>
      <c r="AL479" s="102" t="b">
        <v>0</v>
      </c>
      <c r="AM479" s="102" t="b">
        <v>0</v>
      </c>
      <c r="AN479" s="102" t="b">
        <v>1</v>
      </c>
      <c r="AO479" s="102" t="b">
        <v>0</v>
      </c>
      <c r="AP479" s="102" t="s">
        <v>14110</v>
      </c>
      <c r="AQ479" s="102" t="b">
        <v>0</v>
      </c>
      <c r="AR479" s="102" t="b">
        <v>0</v>
      </c>
      <c r="AS479" s="102" t="b">
        <v>0</v>
      </c>
      <c r="AT479" s="101" t="s">
        <v>12928</v>
      </c>
      <c r="AU479" s="102" t="b">
        <v>0</v>
      </c>
      <c r="AV479" s="102" t="b">
        <v>0</v>
      </c>
      <c r="AW479" s="102" t="b">
        <v>1</v>
      </c>
      <c r="AX479" s="102" t="b">
        <v>1</v>
      </c>
      <c r="AY479" s="102" t="s">
        <v>12806</v>
      </c>
      <c r="AZ479" s="101" t="s">
        <v>14111</v>
      </c>
    </row>
    <row r="480" spans="1:52" x14ac:dyDescent="0.3">
      <c r="A480" s="98" t="s">
        <v>652</v>
      </c>
      <c r="B480" s="94"/>
      <c r="C480" s="94"/>
      <c r="D480" s="93"/>
      <c r="E480" s="77"/>
      <c r="F480" s="94"/>
      <c r="G480" s="94"/>
      <c r="H480" s="95"/>
      <c r="I480" s="96"/>
      <c r="J480" s="96"/>
      <c r="K480" s="95"/>
      <c r="L480" s="86"/>
      <c r="M480" s="91"/>
      <c r="N480" s="91"/>
      <c r="O480" s="97"/>
      <c r="P480" s="90"/>
      <c r="Q480" s="90"/>
      <c r="R480" s="99"/>
      <c r="S480" s="99"/>
      <c r="T480" s="99"/>
      <c r="U480" s="99"/>
      <c r="V480" s="89"/>
      <c r="W480" s="89"/>
      <c r="X480" s="89"/>
      <c r="Y480" s="89"/>
      <c r="Z480" s="48"/>
      <c r="AA480" s="80"/>
      <c r="AB480" s="80"/>
      <c r="AC480" s="92"/>
      <c r="AD480" s="102" t="s">
        <v>652</v>
      </c>
      <c r="AE480" s="102">
        <v>44226.826053240744</v>
      </c>
      <c r="AF480" s="102">
        <v>0</v>
      </c>
      <c r="AG480" s="102">
        <v>1</v>
      </c>
      <c r="AH480" s="102">
        <v>44686</v>
      </c>
      <c r="AI480" s="102">
        <v>0</v>
      </c>
      <c r="AJ480" s="102" t="b">
        <v>0</v>
      </c>
      <c r="AK480" s="102" t="b">
        <v>0</v>
      </c>
      <c r="AL480" s="102" t="b">
        <v>0</v>
      </c>
      <c r="AM480" s="102" t="b">
        <v>0</v>
      </c>
      <c r="AN480" s="102" t="b">
        <v>1</v>
      </c>
      <c r="AO480" s="102" t="b">
        <v>0</v>
      </c>
      <c r="AP480" s="102" t="s">
        <v>14112</v>
      </c>
      <c r="AQ480" s="102" t="b">
        <v>0</v>
      </c>
      <c r="AR480" s="102" t="b">
        <v>0</v>
      </c>
      <c r="AS480" s="102" t="b">
        <v>0</v>
      </c>
      <c r="AT480" s="101" t="s">
        <v>14113</v>
      </c>
      <c r="AU480" s="102" t="b">
        <v>0</v>
      </c>
      <c r="AV480" s="102" t="b">
        <v>0</v>
      </c>
      <c r="AW480" s="102" t="b">
        <v>1</v>
      </c>
      <c r="AX480" s="102" t="b">
        <v>1</v>
      </c>
      <c r="AY480" s="102" t="s">
        <v>12806</v>
      </c>
      <c r="AZ480" s="101" t="s">
        <v>14114</v>
      </c>
    </row>
    <row r="481" spans="1:52" x14ac:dyDescent="0.3">
      <c r="A481" s="98" t="s">
        <v>653</v>
      </c>
      <c r="B481" s="94"/>
      <c r="C481" s="94"/>
      <c r="D481" s="93"/>
      <c r="E481" s="77"/>
      <c r="F481" s="94"/>
      <c r="G481" s="94"/>
      <c r="H481" s="95"/>
      <c r="I481" s="96"/>
      <c r="J481" s="96"/>
      <c r="K481" s="95"/>
      <c r="L481" s="86"/>
      <c r="M481" s="91"/>
      <c r="N481" s="91"/>
      <c r="O481" s="97"/>
      <c r="P481" s="90"/>
      <c r="Q481" s="90"/>
      <c r="R481" s="99"/>
      <c r="S481" s="99"/>
      <c r="T481" s="99"/>
      <c r="U481" s="99"/>
      <c r="V481" s="89"/>
      <c r="W481" s="89"/>
      <c r="X481" s="89"/>
      <c r="Y481" s="89"/>
      <c r="Z481" s="48"/>
      <c r="AA481" s="80"/>
      <c r="AB481" s="80"/>
      <c r="AC481" s="92"/>
      <c r="AD481" s="102" t="s">
        <v>4841</v>
      </c>
      <c r="AE481" s="102">
        <v>44195.235162037039</v>
      </c>
      <c r="AF481" s="102">
        <v>0</v>
      </c>
      <c r="AG481" s="102">
        <v>939</v>
      </c>
      <c r="AH481" s="102">
        <v>18501</v>
      </c>
      <c r="AI481" s="102">
        <v>0</v>
      </c>
      <c r="AJ481" s="102" t="b">
        <v>0</v>
      </c>
      <c r="AK481" s="102" t="b">
        <v>0</v>
      </c>
      <c r="AL481" s="102" t="b">
        <v>0</v>
      </c>
      <c r="AM481" s="102" t="b">
        <v>0</v>
      </c>
      <c r="AN481" s="102" t="b">
        <v>1</v>
      </c>
      <c r="AO481" s="102" t="b">
        <v>0</v>
      </c>
      <c r="AP481" s="102" t="s">
        <v>14115</v>
      </c>
      <c r="AQ481" s="102" t="b">
        <v>0</v>
      </c>
      <c r="AR481" s="102" t="b">
        <v>0</v>
      </c>
      <c r="AS481" s="102" t="b">
        <v>0</v>
      </c>
      <c r="AT481" s="101" t="s">
        <v>14116</v>
      </c>
      <c r="AU481" s="102" t="b">
        <v>0</v>
      </c>
      <c r="AV481" s="102" t="b">
        <v>0</v>
      </c>
      <c r="AW481" s="102" t="b">
        <v>1</v>
      </c>
      <c r="AX481" s="102" t="b">
        <v>1</v>
      </c>
      <c r="AY481" s="102" t="s">
        <v>12806</v>
      </c>
      <c r="AZ481" s="101" t="s">
        <v>14117</v>
      </c>
    </row>
    <row r="482" spans="1:52" x14ac:dyDescent="0.3">
      <c r="A482" s="98" t="s">
        <v>654</v>
      </c>
      <c r="B482" s="94"/>
      <c r="C482" s="94"/>
      <c r="D482" s="93"/>
      <c r="E482" s="77"/>
      <c r="F482" s="94"/>
      <c r="G482" s="94"/>
      <c r="H482" s="95"/>
      <c r="I482" s="96"/>
      <c r="J482" s="96"/>
      <c r="K482" s="95"/>
      <c r="L482" s="86"/>
      <c r="M482" s="91"/>
      <c r="N482" s="91"/>
      <c r="O482" s="97"/>
      <c r="P482" s="90"/>
      <c r="Q482" s="90"/>
      <c r="R482" s="99"/>
      <c r="S482" s="99"/>
      <c r="T482" s="99"/>
      <c r="U482" s="99"/>
      <c r="V482" s="89"/>
      <c r="W482" s="89"/>
      <c r="X482" s="89"/>
      <c r="Y482" s="89"/>
      <c r="Z482" s="48"/>
      <c r="AA482" s="80"/>
      <c r="AB482" s="80"/>
      <c r="AC482" s="92"/>
      <c r="AD482" s="102" t="s">
        <v>654</v>
      </c>
      <c r="AE482" s="102">
        <v>42130.230810185189</v>
      </c>
      <c r="AF482" s="102">
        <v>0</v>
      </c>
      <c r="AG482" s="102">
        <v>261</v>
      </c>
      <c r="AH482" s="102">
        <v>41997</v>
      </c>
      <c r="AI482" s="102">
        <v>0</v>
      </c>
      <c r="AJ482" s="102" t="b">
        <v>0</v>
      </c>
      <c r="AK482" s="102" t="b">
        <v>0</v>
      </c>
      <c r="AL482" s="102" t="b">
        <v>0</v>
      </c>
      <c r="AM482" s="102" t="b">
        <v>0</v>
      </c>
      <c r="AN482" s="102" t="b">
        <v>1</v>
      </c>
      <c r="AO482" s="102" t="b">
        <v>0</v>
      </c>
      <c r="AP482" s="102" t="s">
        <v>14118</v>
      </c>
      <c r="AQ482" s="102" t="b">
        <v>0</v>
      </c>
      <c r="AR482" s="102" t="b">
        <v>0</v>
      </c>
      <c r="AS482" s="102" t="b">
        <v>0</v>
      </c>
      <c r="AT482" s="101" t="s">
        <v>14119</v>
      </c>
      <c r="AU482" s="102" t="b">
        <v>0</v>
      </c>
      <c r="AV482" s="102" t="b">
        <v>0</v>
      </c>
      <c r="AW482" s="102" t="b">
        <v>1</v>
      </c>
      <c r="AX482" s="102" t="b">
        <v>1</v>
      </c>
      <c r="AY482" s="102" t="s">
        <v>12806</v>
      </c>
      <c r="AZ482" s="101" t="s">
        <v>14120</v>
      </c>
    </row>
    <row r="483" spans="1:52" x14ac:dyDescent="0.3">
      <c r="A483" s="98" t="s">
        <v>655</v>
      </c>
      <c r="B483" s="94"/>
      <c r="C483" s="94"/>
      <c r="D483" s="93"/>
      <c r="E483" s="77"/>
      <c r="F483" s="94"/>
      <c r="G483" s="94"/>
      <c r="H483" s="95"/>
      <c r="I483" s="96"/>
      <c r="J483" s="96"/>
      <c r="K483" s="95"/>
      <c r="L483" s="86"/>
      <c r="M483" s="91"/>
      <c r="N483" s="91"/>
      <c r="O483" s="97"/>
      <c r="P483" s="90"/>
      <c r="Q483" s="90"/>
      <c r="R483" s="99"/>
      <c r="S483" s="99"/>
      <c r="T483" s="99"/>
      <c r="U483" s="99"/>
      <c r="V483" s="89"/>
      <c r="W483" s="89"/>
      <c r="X483" s="89"/>
      <c r="Y483" s="89"/>
      <c r="Z483" s="48"/>
      <c r="AA483" s="80"/>
      <c r="AB483" s="80"/>
      <c r="AC483" s="92"/>
      <c r="AD483" s="102" t="s">
        <v>655</v>
      </c>
      <c r="AE483" s="102">
        <v>43527.979548611111</v>
      </c>
      <c r="AF483" s="102">
        <v>0</v>
      </c>
      <c r="AG483" s="102">
        <v>1</v>
      </c>
      <c r="AH483" s="102">
        <v>24</v>
      </c>
      <c r="AI483" s="102">
        <v>0</v>
      </c>
      <c r="AJ483" s="102" t="b">
        <v>0</v>
      </c>
      <c r="AK483" s="102" t="b">
        <v>0</v>
      </c>
      <c r="AL483" s="102" t="b">
        <v>0</v>
      </c>
      <c r="AM483" s="102" t="b">
        <v>0</v>
      </c>
      <c r="AN483" s="102" t="b">
        <v>1</v>
      </c>
      <c r="AO483" s="102" t="b">
        <v>0</v>
      </c>
      <c r="AP483" s="102" t="s">
        <v>14121</v>
      </c>
      <c r="AQ483" s="102" t="b">
        <v>0</v>
      </c>
      <c r="AR483" s="102" t="b">
        <v>0</v>
      </c>
      <c r="AS483" s="102" t="b">
        <v>0</v>
      </c>
      <c r="AT483" s="101" t="s">
        <v>12815</v>
      </c>
      <c r="AU483" s="102" t="b">
        <v>0</v>
      </c>
      <c r="AV483" s="102" t="b">
        <v>0</v>
      </c>
      <c r="AW483" s="102" t="b">
        <v>1</v>
      </c>
      <c r="AX483" s="102" t="b">
        <v>0</v>
      </c>
      <c r="AY483" s="102" t="s">
        <v>12806</v>
      </c>
      <c r="AZ483" s="101" t="s">
        <v>14122</v>
      </c>
    </row>
    <row r="484" spans="1:52" x14ac:dyDescent="0.3">
      <c r="A484" s="98" t="s">
        <v>656</v>
      </c>
      <c r="B484" s="94"/>
      <c r="C484" s="94"/>
      <c r="D484" s="93"/>
      <c r="E484" s="77"/>
      <c r="F484" s="94"/>
      <c r="G484" s="94"/>
      <c r="H484" s="95"/>
      <c r="I484" s="96"/>
      <c r="J484" s="96"/>
      <c r="K484" s="95"/>
      <c r="L484" s="86"/>
      <c r="M484" s="91"/>
      <c r="N484" s="91"/>
      <c r="O484" s="97"/>
      <c r="P484" s="90"/>
      <c r="Q484" s="90"/>
      <c r="R484" s="99"/>
      <c r="S484" s="99"/>
      <c r="T484" s="99"/>
      <c r="U484" s="99"/>
      <c r="V484" s="89"/>
      <c r="W484" s="89"/>
      <c r="X484" s="89"/>
      <c r="Y484" s="89"/>
      <c r="Z484" s="48"/>
      <c r="AA484" s="80"/>
      <c r="AB484" s="80"/>
      <c r="AC484" s="92"/>
      <c r="AD484" s="102" t="s">
        <v>656</v>
      </c>
      <c r="AE484" s="102">
        <v>44754.239178240743</v>
      </c>
      <c r="AF484" s="102">
        <v>0</v>
      </c>
      <c r="AG484" s="102">
        <v>247</v>
      </c>
      <c r="AH484" s="102">
        <v>8876</v>
      </c>
      <c r="AI484" s="102">
        <v>0</v>
      </c>
      <c r="AJ484" s="102" t="b">
        <v>0</v>
      </c>
      <c r="AK484" s="102" t="b">
        <v>0</v>
      </c>
      <c r="AL484" s="102" t="b">
        <v>0</v>
      </c>
      <c r="AM484" s="102" t="b">
        <v>0</v>
      </c>
      <c r="AN484" s="102" t="b">
        <v>1</v>
      </c>
      <c r="AO484" s="102" t="b">
        <v>0</v>
      </c>
      <c r="AP484" s="102" t="s">
        <v>14123</v>
      </c>
      <c r="AQ484" s="102" t="b">
        <v>0</v>
      </c>
      <c r="AR484" s="102" t="b">
        <v>1</v>
      </c>
      <c r="AS484" s="102" t="b">
        <v>0</v>
      </c>
      <c r="AT484" s="101" t="s">
        <v>14124</v>
      </c>
      <c r="AU484" s="102" t="b">
        <v>0</v>
      </c>
      <c r="AV484" s="102" t="b">
        <v>0</v>
      </c>
      <c r="AW484" s="102" t="b">
        <v>1</v>
      </c>
      <c r="AX484" s="102" t="b">
        <v>1</v>
      </c>
      <c r="AY484" s="102" t="s">
        <v>12806</v>
      </c>
      <c r="AZ484" s="101" t="s">
        <v>14125</v>
      </c>
    </row>
    <row r="485" spans="1:52" x14ac:dyDescent="0.3">
      <c r="A485" s="98" t="s">
        <v>657</v>
      </c>
      <c r="B485" s="94"/>
      <c r="C485" s="94"/>
      <c r="D485" s="93"/>
      <c r="E485" s="77"/>
      <c r="F485" s="94"/>
      <c r="G485" s="94"/>
      <c r="H485" s="95"/>
      <c r="I485" s="96"/>
      <c r="J485" s="96"/>
      <c r="K485" s="95"/>
      <c r="L485" s="86"/>
      <c r="M485" s="91"/>
      <c r="N485" s="91"/>
      <c r="O485" s="97"/>
      <c r="P485" s="90"/>
      <c r="Q485" s="90"/>
      <c r="R485" s="99"/>
      <c r="S485" s="99"/>
      <c r="T485" s="99"/>
      <c r="U485" s="99"/>
      <c r="V485" s="89"/>
      <c r="W485" s="89"/>
      <c r="X485" s="89"/>
      <c r="Y485" s="89"/>
      <c r="Z485" s="48"/>
      <c r="AA485" s="80"/>
      <c r="AB485" s="80"/>
      <c r="AC485" s="92"/>
      <c r="AD485" s="102" t="s">
        <v>4859</v>
      </c>
      <c r="AE485" s="102">
        <v>44950.854618055557</v>
      </c>
      <c r="AF485" s="102">
        <v>0</v>
      </c>
      <c r="AG485" s="102">
        <v>1</v>
      </c>
      <c r="AH485" s="102">
        <v>121</v>
      </c>
      <c r="AI485" s="102">
        <v>0</v>
      </c>
      <c r="AJ485" s="102" t="b">
        <v>0</v>
      </c>
      <c r="AK485" s="102" t="b">
        <v>0</v>
      </c>
      <c r="AL485" s="102" t="b">
        <v>0</v>
      </c>
      <c r="AM485" s="102" t="b">
        <v>0</v>
      </c>
      <c r="AN485" s="102" t="b">
        <v>1</v>
      </c>
      <c r="AO485" s="102" t="b">
        <v>0</v>
      </c>
      <c r="AP485" s="102" t="s">
        <v>14126</v>
      </c>
      <c r="AQ485" s="102" t="b">
        <v>0</v>
      </c>
      <c r="AR485" s="102" t="b">
        <v>0</v>
      </c>
      <c r="AS485" s="102" t="b">
        <v>0</v>
      </c>
      <c r="AT485" s="101" t="s">
        <v>14127</v>
      </c>
      <c r="AU485" s="102" t="b">
        <v>0</v>
      </c>
      <c r="AV485" s="102" t="b">
        <v>0</v>
      </c>
      <c r="AW485" s="102" t="b">
        <v>1</v>
      </c>
      <c r="AX485" s="102" t="b">
        <v>1</v>
      </c>
      <c r="AY485" s="102" t="s">
        <v>12806</v>
      </c>
      <c r="AZ485" s="101" t="s">
        <v>14128</v>
      </c>
    </row>
    <row r="486" spans="1:52" x14ac:dyDescent="0.3">
      <c r="A486" s="98" t="s">
        <v>658</v>
      </c>
      <c r="B486" s="94"/>
      <c r="C486" s="94"/>
      <c r="D486" s="93"/>
      <c r="E486" s="77"/>
      <c r="F486" s="94"/>
      <c r="G486" s="94"/>
      <c r="H486" s="95"/>
      <c r="I486" s="96"/>
      <c r="J486" s="96"/>
      <c r="K486" s="95"/>
      <c r="L486" s="86"/>
      <c r="M486" s="91"/>
      <c r="N486" s="91"/>
      <c r="O486" s="97"/>
      <c r="P486" s="90"/>
      <c r="Q486" s="90"/>
      <c r="R486" s="99"/>
      <c r="S486" s="99"/>
      <c r="T486" s="99"/>
      <c r="U486" s="99"/>
      <c r="V486" s="89"/>
      <c r="W486" s="89"/>
      <c r="X486" s="89"/>
      <c r="Y486" s="89"/>
      <c r="Z486" s="48"/>
      <c r="AA486" s="80"/>
      <c r="AB486" s="80"/>
      <c r="AC486" s="92"/>
      <c r="AD486" s="102" t="s">
        <v>4863</v>
      </c>
      <c r="AE486" s="102">
        <v>44451.711631944447</v>
      </c>
      <c r="AF486" s="102">
        <v>0</v>
      </c>
      <c r="AG486" s="102">
        <v>13343</v>
      </c>
      <c r="AH486" s="102">
        <v>221412</v>
      </c>
      <c r="AI486" s="102">
        <v>0</v>
      </c>
      <c r="AJ486" s="102" t="b">
        <v>0</v>
      </c>
      <c r="AK486" s="102" t="b">
        <v>0</v>
      </c>
      <c r="AL486" s="102" t="b">
        <v>0</v>
      </c>
      <c r="AM486" s="102" t="b">
        <v>0</v>
      </c>
      <c r="AN486" s="102" t="b">
        <v>1</v>
      </c>
      <c r="AO486" s="102" t="b">
        <v>0</v>
      </c>
      <c r="AP486" s="102" t="s">
        <v>14129</v>
      </c>
      <c r="AQ486" s="102" t="b">
        <v>0</v>
      </c>
      <c r="AR486" s="102" t="b">
        <v>0</v>
      </c>
      <c r="AS486" s="102" t="b">
        <v>0</v>
      </c>
      <c r="AT486" s="101" t="s">
        <v>14130</v>
      </c>
      <c r="AU486" s="102" t="b">
        <v>0</v>
      </c>
      <c r="AV486" s="102" t="b">
        <v>0</v>
      </c>
      <c r="AW486" s="102" t="b">
        <v>1</v>
      </c>
      <c r="AX486" s="102" t="b">
        <v>1</v>
      </c>
      <c r="AY486" s="102" t="s">
        <v>12806</v>
      </c>
      <c r="AZ486" s="101" t="s">
        <v>14131</v>
      </c>
    </row>
    <row r="487" spans="1:52" x14ac:dyDescent="0.3">
      <c r="A487" s="98" t="s">
        <v>659</v>
      </c>
      <c r="B487" s="94"/>
      <c r="C487" s="94"/>
      <c r="D487" s="93"/>
      <c r="E487" s="77"/>
      <c r="F487" s="94"/>
      <c r="G487" s="94"/>
      <c r="H487" s="95"/>
      <c r="I487" s="96"/>
      <c r="J487" s="96"/>
      <c r="K487" s="95"/>
      <c r="L487" s="86"/>
      <c r="M487" s="91"/>
      <c r="N487" s="91"/>
      <c r="O487" s="97"/>
      <c r="P487" s="90"/>
      <c r="Q487" s="90"/>
      <c r="R487" s="99"/>
      <c r="S487" s="99"/>
      <c r="T487" s="99"/>
      <c r="U487" s="99"/>
      <c r="V487" s="89"/>
      <c r="W487" s="89"/>
      <c r="X487" s="89"/>
      <c r="Y487" s="89"/>
      <c r="Z487" s="48"/>
      <c r="AA487" s="80"/>
      <c r="AB487" s="80"/>
      <c r="AC487" s="92"/>
      <c r="AD487" s="102" t="s">
        <v>4868</v>
      </c>
      <c r="AE487" s="102">
        <v>44224.041203703702</v>
      </c>
      <c r="AF487" s="102">
        <v>0</v>
      </c>
      <c r="AG487" s="102">
        <v>7207</v>
      </c>
      <c r="AH487" s="102">
        <v>3391</v>
      </c>
      <c r="AI487" s="102">
        <v>0</v>
      </c>
      <c r="AJ487" s="102" t="b">
        <v>0</v>
      </c>
      <c r="AK487" s="102" t="b">
        <v>0</v>
      </c>
      <c r="AL487" s="102" t="b">
        <v>0</v>
      </c>
      <c r="AM487" s="102" t="b">
        <v>0</v>
      </c>
      <c r="AN487" s="102" t="b">
        <v>1</v>
      </c>
      <c r="AO487" s="102" t="b">
        <v>0</v>
      </c>
      <c r="AP487" s="102" t="s">
        <v>14132</v>
      </c>
      <c r="AQ487" s="102" t="b">
        <v>0</v>
      </c>
      <c r="AR487" s="102" t="b">
        <v>0</v>
      </c>
      <c r="AS487" s="102" t="b">
        <v>0</v>
      </c>
      <c r="AT487" s="101" t="s">
        <v>14133</v>
      </c>
      <c r="AU487" s="102" t="b">
        <v>0</v>
      </c>
      <c r="AV487" s="102" t="b">
        <v>0</v>
      </c>
      <c r="AW487" s="102" t="b">
        <v>1</v>
      </c>
      <c r="AX487" s="102" t="b">
        <v>1</v>
      </c>
      <c r="AY487" s="102" t="s">
        <v>12806</v>
      </c>
      <c r="AZ487" s="101" t="s">
        <v>14134</v>
      </c>
    </row>
    <row r="488" spans="1:52" x14ac:dyDescent="0.3">
      <c r="A488" s="98" t="s">
        <v>660</v>
      </c>
      <c r="B488" s="94"/>
      <c r="C488" s="94"/>
      <c r="D488" s="93"/>
      <c r="E488" s="77"/>
      <c r="F488" s="94"/>
      <c r="G488" s="94"/>
      <c r="H488" s="95"/>
      <c r="I488" s="96"/>
      <c r="J488" s="96"/>
      <c r="K488" s="95"/>
      <c r="L488" s="86"/>
      <c r="M488" s="91"/>
      <c r="N488" s="91"/>
      <c r="O488" s="97"/>
      <c r="P488" s="90"/>
      <c r="Q488" s="90"/>
      <c r="R488" s="99"/>
      <c r="S488" s="99"/>
      <c r="T488" s="99"/>
      <c r="U488" s="99"/>
      <c r="V488" s="89"/>
      <c r="W488" s="89"/>
      <c r="X488" s="89"/>
      <c r="Y488" s="89"/>
      <c r="Z488" s="48"/>
      <c r="AA488" s="80"/>
      <c r="AB488" s="80"/>
      <c r="AC488" s="92"/>
      <c r="AD488" s="102" t="s">
        <v>4874</v>
      </c>
      <c r="AE488" s="102">
        <v>41616.311990740738</v>
      </c>
      <c r="AF488" s="102">
        <v>0</v>
      </c>
      <c r="AG488" s="102">
        <v>6586</v>
      </c>
      <c r="AH488" s="102">
        <v>87325</v>
      </c>
      <c r="AI488" s="102">
        <v>0</v>
      </c>
      <c r="AJ488" s="102" t="b">
        <v>0</v>
      </c>
      <c r="AK488" s="102" t="b">
        <v>0</v>
      </c>
      <c r="AL488" s="102" t="b">
        <v>0</v>
      </c>
      <c r="AM488" s="102" t="b">
        <v>0</v>
      </c>
      <c r="AN488" s="102" t="b">
        <v>1</v>
      </c>
      <c r="AO488" s="102" t="b">
        <v>0</v>
      </c>
      <c r="AP488" s="102" t="s">
        <v>14135</v>
      </c>
      <c r="AQ488" s="102" t="b">
        <v>0</v>
      </c>
      <c r="AR488" s="102" t="b">
        <v>0</v>
      </c>
      <c r="AS488" s="102" t="b">
        <v>0</v>
      </c>
      <c r="AT488" s="101" t="s">
        <v>14136</v>
      </c>
      <c r="AU488" s="102" t="b">
        <v>0</v>
      </c>
      <c r="AV488" s="102" t="b">
        <v>0</v>
      </c>
      <c r="AW488" s="102" t="b">
        <v>1</v>
      </c>
      <c r="AX488" s="102" t="b">
        <v>1</v>
      </c>
      <c r="AY488" s="102" t="s">
        <v>12806</v>
      </c>
      <c r="AZ488" s="101" t="s">
        <v>14137</v>
      </c>
    </row>
    <row r="489" spans="1:52" x14ac:dyDescent="0.3">
      <c r="A489" s="98" t="s">
        <v>661</v>
      </c>
      <c r="B489" s="94"/>
      <c r="C489" s="94"/>
      <c r="D489" s="93"/>
      <c r="E489" s="77"/>
      <c r="F489" s="94"/>
      <c r="G489" s="94"/>
      <c r="H489" s="95"/>
      <c r="I489" s="96"/>
      <c r="J489" s="96"/>
      <c r="K489" s="95"/>
      <c r="L489" s="86"/>
      <c r="M489" s="91"/>
      <c r="N489" s="91"/>
      <c r="O489" s="97"/>
      <c r="P489" s="90"/>
      <c r="Q489" s="90"/>
      <c r="R489" s="99"/>
      <c r="S489" s="99"/>
      <c r="T489" s="99"/>
      <c r="U489" s="99"/>
      <c r="V489" s="89"/>
      <c r="W489" s="89"/>
      <c r="X489" s="89"/>
      <c r="Y489" s="89"/>
      <c r="Z489" s="48"/>
      <c r="AA489" s="80"/>
      <c r="AB489" s="80"/>
      <c r="AC489" s="92"/>
      <c r="AD489" s="102" t="s">
        <v>661</v>
      </c>
      <c r="AE489" s="102">
        <v>40478.744537037041</v>
      </c>
      <c r="AF489" s="102">
        <v>0</v>
      </c>
      <c r="AG489" s="102">
        <v>11845</v>
      </c>
      <c r="AH489" s="102">
        <v>12185</v>
      </c>
      <c r="AI489" s="102">
        <v>0</v>
      </c>
      <c r="AJ489" s="102" t="b">
        <v>0</v>
      </c>
      <c r="AK489" s="102" t="b">
        <v>0</v>
      </c>
      <c r="AL489" s="102" t="b">
        <v>0</v>
      </c>
      <c r="AM489" s="102" t="b">
        <v>0</v>
      </c>
      <c r="AN489" s="102" t="b">
        <v>1</v>
      </c>
      <c r="AO489" s="102" t="b">
        <v>0</v>
      </c>
      <c r="AP489" s="102" t="s">
        <v>14138</v>
      </c>
      <c r="AQ489" s="102" t="b">
        <v>0</v>
      </c>
      <c r="AR489" s="102" t="b">
        <v>0</v>
      </c>
      <c r="AS489" s="102" t="b">
        <v>1</v>
      </c>
      <c r="AT489" s="101" t="s">
        <v>14139</v>
      </c>
      <c r="AU489" s="102" t="b">
        <v>0</v>
      </c>
      <c r="AV489" s="102" t="b">
        <v>0</v>
      </c>
      <c r="AW489" s="102" t="b">
        <v>1</v>
      </c>
      <c r="AX489" s="102" t="b">
        <v>1</v>
      </c>
      <c r="AY489" s="102" t="s">
        <v>12806</v>
      </c>
      <c r="AZ489" s="101" t="s">
        <v>14140</v>
      </c>
    </row>
    <row r="490" spans="1:52" x14ac:dyDescent="0.3">
      <c r="A490" s="98" t="s">
        <v>662</v>
      </c>
      <c r="B490" s="94"/>
      <c r="C490" s="94"/>
      <c r="D490" s="93"/>
      <c r="E490" s="77"/>
      <c r="F490" s="94"/>
      <c r="G490" s="94"/>
      <c r="H490" s="95"/>
      <c r="I490" s="96"/>
      <c r="J490" s="96"/>
      <c r="K490" s="95"/>
      <c r="L490" s="86"/>
      <c r="M490" s="91"/>
      <c r="N490" s="91"/>
      <c r="O490" s="97"/>
      <c r="P490" s="90"/>
      <c r="Q490" s="90"/>
      <c r="R490" s="99"/>
      <c r="S490" s="99"/>
      <c r="T490" s="99"/>
      <c r="U490" s="99"/>
      <c r="V490" s="89"/>
      <c r="W490" s="89"/>
      <c r="X490" s="89"/>
      <c r="Y490" s="89"/>
      <c r="Z490" s="48"/>
      <c r="AA490" s="80"/>
      <c r="AB490" s="80"/>
      <c r="AC490" s="92"/>
      <c r="AD490" s="102" t="s">
        <v>4883</v>
      </c>
      <c r="AE490" s="102">
        <v>41873.710092592592</v>
      </c>
      <c r="AF490" s="102">
        <v>0</v>
      </c>
      <c r="AG490" s="102">
        <v>27054</v>
      </c>
      <c r="AH490" s="102">
        <v>148195</v>
      </c>
      <c r="AI490" s="102">
        <v>0</v>
      </c>
      <c r="AJ490" s="102" t="b">
        <v>0</v>
      </c>
      <c r="AK490" s="102" t="b">
        <v>0</v>
      </c>
      <c r="AL490" s="102" t="b">
        <v>0</v>
      </c>
      <c r="AM490" s="102" t="b">
        <v>0</v>
      </c>
      <c r="AN490" s="102" t="b">
        <v>1</v>
      </c>
      <c r="AO490" s="102" t="b">
        <v>0</v>
      </c>
      <c r="AP490" s="102" t="s">
        <v>14141</v>
      </c>
      <c r="AQ490" s="102" t="b">
        <v>0</v>
      </c>
      <c r="AR490" s="102" t="b">
        <v>0</v>
      </c>
      <c r="AS490" s="102" t="b">
        <v>0</v>
      </c>
      <c r="AT490" s="101" t="s">
        <v>14142</v>
      </c>
      <c r="AU490" s="102" t="b">
        <v>0</v>
      </c>
      <c r="AV490" s="102" t="b">
        <v>0</v>
      </c>
      <c r="AW490" s="102" t="b">
        <v>1</v>
      </c>
      <c r="AX490" s="102" t="b">
        <v>1</v>
      </c>
      <c r="AY490" s="102" t="s">
        <v>12806</v>
      </c>
      <c r="AZ490" s="101" t="s">
        <v>14143</v>
      </c>
    </row>
    <row r="491" spans="1:52" x14ac:dyDescent="0.3">
      <c r="A491" s="98" t="s">
        <v>663</v>
      </c>
      <c r="B491" s="94"/>
      <c r="C491" s="94"/>
      <c r="D491" s="93"/>
      <c r="E491" s="77"/>
      <c r="F491" s="94"/>
      <c r="G491" s="94"/>
      <c r="H491" s="95"/>
      <c r="I491" s="96"/>
      <c r="J491" s="96"/>
      <c r="K491" s="95"/>
      <c r="L491" s="86"/>
      <c r="M491" s="91"/>
      <c r="N491" s="91"/>
      <c r="O491" s="97"/>
      <c r="P491" s="90"/>
      <c r="Q491" s="90"/>
      <c r="R491" s="99"/>
      <c r="S491" s="99"/>
      <c r="T491" s="99"/>
      <c r="U491" s="99"/>
      <c r="V491" s="89"/>
      <c r="W491" s="89"/>
      <c r="X491" s="89"/>
      <c r="Y491" s="89"/>
      <c r="Z491" s="48"/>
      <c r="AA491" s="80"/>
      <c r="AB491" s="80"/>
      <c r="AC491" s="92"/>
      <c r="AD491" s="102" t="s">
        <v>4904</v>
      </c>
      <c r="AE491" s="102">
        <v>44207.588206018518</v>
      </c>
      <c r="AF491" s="102">
        <v>0</v>
      </c>
      <c r="AG491" s="102">
        <v>1</v>
      </c>
      <c r="AH491" s="102">
        <v>-100</v>
      </c>
      <c r="AI491" s="102">
        <v>0</v>
      </c>
      <c r="AJ491" s="102" t="b">
        <v>0</v>
      </c>
      <c r="AK491" s="102" t="b">
        <v>0</v>
      </c>
      <c r="AL491" s="102" t="b">
        <v>0</v>
      </c>
      <c r="AM491" s="102" t="b">
        <v>0</v>
      </c>
      <c r="AN491" s="102" t="b">
        <v>1</v>
      </c>
      <c r="AO491" s="102" t="b">
        <v>0</v>
      </c>
      <c r="AP491" s="102" t="s">
        <v>14144</v>
      </c>
      <c r="AQ491" s="102" t="b">
        <v>0</v>
      </c>
      <c r="AR491" s="102" t="b">
        <v>0</v>
      </c>
      <c r="AS491" s="102" t="b">
        <v>0</v>
      </c>
      <c r="AT491" s="101" t="s">
        <v>12876</v>
      </c>
      <c r="AU491" s="102" t="b">
        <v>0</v>
      </c>
      <c r="AV491" s="102" t="b">
        <v>0</v>
      </c>
      <c r="AW491" s="102" t="b">
        <v>1</v>
      </c>
      <c r="AX491" s="102" t="b">
        <v>1</v>
      </c>
      <c r="AY491" s="102" t="s">
        <v>12806</v>
      </c>
      <c r="AZ491" s="101" t="s">
        <v>14145</v>
      </c>
    </row>
    <row r="492" spans="1:52" x14ac:dyDescent="0.3">
      <c r="A492" s="98" t="s">
        <v>664</v>
      </c>
      <c r="B492" s="94"/>
      <c r="C492" s="94"/>
      <c r="D492" s="93"/>
      <c r="E492" s="77"/>
      <c r="F492" s="94"/>
      <c r="G492" s="94"/>
      <c r="H492" s="95"/>
      <c r="I492" s="96"/>
      <c r="J492" s="96"/>
      <c r="K492" s="95"/>
      <c r="L492" s="86"/>
      <c r="M492" s="91"/>
      <c r="N492" s="91"/>
      <c r="O492" s="97"/>
      <c r="P492" s="90"/>
      <c r="Q492" s="90"/>
      <c r="R492" s="99"/>
      <c r="S492" s="99"/>
      <c r="T492" s="99"/>
      <c r="U492" s="99"/>
      <c r="V492" s="89"/>
      <c r="W492" s="89"/>
      <c r="X492" s="89"/>
      <c r="Y492" s="89"/>
      <c r="Z492" s="48"/>
      <c r="AA492" s="80"/>
      <c r="AB492" s="80"/>
      <c r="AC492" s="92"/>
      <c r="AD492" s="102" t="s">
        <v>664</v>
      </c>
      <c r="AE492" s="102">
        <v>40504.001643518517</v>
      </c>
      <c r="AF492" s="102">
        <v>0</v>
      </c>
      <c r="AG492" s="102">
        <v>17968</v>
      </c>
      <c r="AH492" s="102">
        <v>388195</v>
      </c>
      <c r="AI492" s="102">
        <v>0</v>
      </c>
      <c r="AJ492" s="102" t="b">
        <v>0</v>
      </c>
      <c r="AK492" s="102" t="b">
        <v>0</v>
      </c>
      <c r="AL492" s="102" t="b">
        <v>0</v>
      </c>
      <c r="AM492" s="102" t="b">
        <v>0</v>
      </c>
      <c r="AN492" s="102" t="b">
        <v>1</v>
      </c>
      <c r="AO492" s="102" t="b">
        <v>0</v>
      </c>
      <c r="AP492" s="102" t="s">
        <v>14146</v>
      </c>
      <c r="AQ492" s="102" t="b">
        <v>0</v>
      </c>
      <c r="AR492" s="102" t="b">
        <v>0</v>
      </c>
      <c r="AS492" s="102" t="b">
        <v>1</v>
      </c>
      <c r="AT492" s="101" t="s">
        <v>12815</v>
      </c>
      <c r="AU492" s="102" t="b">
        <v>0</v>
      </c>
      <c r="AV492" s="102" t="b">
        <v>0</v>
      </c>
      <c r="AW492" s="102" t="b">
        <v>1</v>
      </c>
      <c r="AX492" s="102" t="b">
        <v>1</v>
      </c>
      <c r="AY492" s="102" t="s">
        <v>12806</v>
      </c>
      <c r="AZ492" s="101" t="s">
        <v>14147</v>
      </c>
    </row>
    <row r="493" spans="1:52" x14ac:dyDescent="0.3">
      <c r="A493" s="98" t="s">
        <v>665</v>
      </c>
      <c r="B493" s="94"/>
      <c r="C493" s="94"/>
      <c r="D493" s="93"/>
      <c r="E493" s="77"/>
      <c r="F493" s="94"/>
      <c r="G493" s="94"/>
      <c r="H493" s="95"/>
      <c r="I493" s="96"/>
      <c r="J493" s="96"/>
      <c r="K493" s="95"/>
      <c r="L493" s="86"/>
      <c r="M493" s="91"/>
      <c r="N493" s="91"/>
      <c r="O493" s="97"/>
      <c r="P493" s="90"/>
      <c r="Q493" s="90"/>
      <c r="R493" s="99"/>
      <c r="S493" s="99"/>
      <c r="T493" s="99"/>
      <c r="U493" s="99"/>
      <c r="V493" s="89"/>
      <c r="W493" s="89"/>
      <c r="X493" s="89"/>
      <c r="Y493" s="89"/>
      <c r="Z493" s="48"/>
      <c r="AA493" s="80"/>
      <c r="AB493" s="80"/>
      <c r="AC493" s="92"/>
      <c r="AD493" s="102" t="s">
        <v>4912</v>
      </c>
      <c r="AE493" s="102">
        <v>42470.874641203707</v>
      </c>
      <c r="AF493" s="102">
        <v>0</v>
      </c>
      <c r="AG493" s="102">
        <v>484</v>
      </c>
      <c r="AH493" s="102">
        <v>37076</v>
      </c>
      <c r="AI493" s="102">
        <v>0</v>
      </c>
      <c r="AJ493" s="102" t="b">
        <v>0</v>
      </c>
      <c r="AK493" s="102" t="b">
        <v>0</v>
      </c>
      <c r="AL493" s="102" t="b">
        <v>0</v>
      </c>
      <c r="AM493" s="102" t="b">
        <v>0</v>
      </c>
      <c r="AN493" s="102" t="b">
        <v>1</v>
      </c>
      <c r="AO493" s="102" t="b">
        <v>0</v>
      </c>
      <c r="AP493" s="102" t="s">
        <v>14148</v>
      </c>
      <c r="AQ493" s="102" t="b">
        <v>0</v>
      </c>
      <c r="AR493" s="102" t="b">
        <v>0</v>
      </c>
      <c r="AS493" s="102" t="b">
        <v>0</v>
      </c>
      <c r="AT493" s="101" t="s">
        <v>14149</v>
      </c>
      <c r="AU493" s="102" t="b">
        <v>0</v>
      </c>
      <c r="AV493" s="102" t="b">
        <v>0</v>
      </c>
      <c r="AW493" s="102" t="b">
        <v>1</v>
      </c>
      <c r="AX493" s="102" t="b">
        <v>1</v>
      </c>
      <c r="AY493" s="102" t="s">
        <v>12806</v>
      </c>
      <c r="AZ493" s="101" t="s">
        <v>14150</v>
      </c>
    </row>
    <row r="494" spans="1:52" x14ac:dyDescent="0.3">
      <c r="A494" s="98" t="s">
        <v>666</v>
      </c>
      <c r="B494" s="94"/>
      <c r="C494" s="94"/>
      <c r="D494" s="93"/>
      <c r="E494" s="77"/>
      <c r="F494" s="94"/>
      <c r="G494" s="94"/>
      <c r="H494" s="95"/>
      <c r="I494" s="96"/>
      <c r="J494" s="96"/>
      <c r="K494" s="95"/>
      <c r="L494" s="86"/>
      <c r="M494" s="91"/>
      <c r="N494" s="91"/>
      <c r="O494" s="97"/>
      <c r="P494" s="90"/>
      <c r="Q494" s="90"/>
      <c r="R494" s="99"/>
      <c r="S494" s="99"/>
      <c r="T494" s="99"/>
      <c r="U494" s="99"/>
      <c r="V494" s="89"/>
      <c r="W494" s="89"/>
      <c r="X494" s="89"/>
      <c r="Y494" s="89"/>
      <c r="Z494" s="48"/>
      <c r="AA494" s="80"/>
      <c r="AB494" s="80"/>
      <c r="AC494" s="92"/>
      <c r="AD494" s="102" t="s">
        <v>666</v>
      </c>
      <c r="AE494" s="102">
        <v>42447.646539351852</v>
      </c>
      <c r="AF494" s="102">
        <v>0</v>
      </c>
      <c r="AG494" s="102">
        <v>1</v>
      </c>
      <c r="AH494" s="102">
        <v>1855</v>
      </c>
      <c r="AI494" s="102">
        <v>0</v>
      </c>
      <c r="AJ494" s="102" t="b">
        <v>0</v>
      </c>
      <c r="AK494" s="102" t="b">
        <v>0</v>
      </c>
      <c r="AL494" s="102" t="b">
        <v>0</v>
      </c>
      <c r="AM494" s="102" t="b">
        <v>0</v>
      </c>
      <c r="AN494" s="102" t="b">
        <v>1</v>
      </c>
      <c r="AO494" s="102" t="b">
        <v>0</v>
      </c>
      <c r="AP494" s="102" t="s">
        <v>14151</v>
      </c>
      <c r="AQ494" s="102" t="b">
        <v>0</v>
      </c>
      <c r="AR494" s="102" t="b">
        <v>0</v>
      </c>
      <c r="AS494" s="102" t="b">
        <v>0</v>
      </c>
      <c r="AT494" s="101" t="s">
        <v>14152</v>
      </c>
      <c r="AU494" s="102" t="b">
        <v>0</v>
      </c>
      <c r="AV494" s="102" t="b">
        <v>0</v>
      </c>
      <c r="AW494" s="102" t="b">
        <v>1</v>
      </c>
      <c r="AX494" s="102" t="b">
        <v>0</v>
      </c>
      <c r="AY494" s="102" t="s">
        <v>12806</v>
      </c>
      <c r="AZ494" s="101" t="s">
        <v>14153</v>
      </c>
    </row>
    <row r="495" spans="1:52" x14ac:dyDescent="0.3">
      <c r="A495" s="98" t="s">
        <v>667</v>
      </c>
      <c r="B495" s="94"/>
      <c r="C495" s="94"/>
      <c r="D495" s="93"/>
      <c r="E495" s="77"/>
      <c r="F495" s="94"/>
      <c r="G495" s="94"/>
      <c r="H495" s="95"/>
      <c r="I495" s="96"/>
      <c r="J495" s="96"/>
      <c r="K495" s="95"/>
      <c r="L495" s="86"/>
      <c r="M495" s="91"/>
      <c r="N495" s="91"/>
      <c r="O495" s="97"/>
      <c r="P495" s="90"/>
      <c r="Q495" s="90"/>
      <c r="R495" s="99"/>
      <c r="S495" s="99"/>
      <c r="T495" s="99"/>
      <c r="U495" s="99"/>
      <c r="V495" s="89"/>
      <c r="W495" s="89"/>
      <c r="X495" s="89"/>
      <c r="Y495" s="89"/>
      <c r="Z495" s="48"/>
      <c r="AA495" s="80"/>
      <c r="AB495" s="80"/>
      <c r="AC495" s="92"/>
      <c r="AD495" s="102" t="s">
        <v>667</v>
      </c>
      <c r="AE495" s="102">
        <v>41328.848032407404</v>
      </c>
      <c r="AF495" s="102">
        <v>0</v>
      </c>
      <c r="AG495" s="102">
        <v>4401</v>
      </c>
      <c r="AH495" s="102">
        <v>126883</v>
      </c>
      <c r="AI495" s="102">
        <v>0</v>
      </c>
      <c r="AJ495" s="102" t="b">
        <v>0</v>
      </c>
      <c r="AK495" s="102" t="b">
        <v>0</v>
      </c>
      <c r="AL495" s="102" t="b">
        <v>0</v>
      </c>
      <c r="AM495" s="102" t="b">
        <v>0</v>
      </c>
      <c r="AN495" s="102" t="b">
        <v>1</v>
      </c>
      <c r="AO495" s="102" t="b">
        <v>0</v>
      </c>
      <c r="AP495" s="102" t="s">
        <v>14154</v>
      </c>
      <c r="AQ495" s="102" t="b">
        <v>0</v>
      </c>
      <c r="AR495" s="102" t="b">
        <v>0</v>
      </c>
      <c r="AS495" s="102" t="b">
        <v>0</v>
      </c>
      <c r="AT495" s="101" t="s">
        <v>14155</v>
      </c>
      <c r="AU495" s="102" t="b">
        <v>0</v>
      </c>
      <c r="AV495" s="102" t="b">
        <v>0</v>
      </c>
      <c r="AW495" s="102" t="b">
        <v>1</v>
      </c>
      <c r="AX495" s="102" t="b">
        <v>1</v>
      </c>
      <c r="AY495" s="102" t="s">
        <v>12806</v>
      </c>
      <c r="AZ495" s="101" t="s">
        <v>14156</v>
      </c>
    </row>
    <row r="496" spans="1:52" x14ac:dyDescent="0.3">
      <c r="A496" s="98" t="s">
        <v>668</v>
      </c>
      <c r="B496" s="94"/>
      <c r="C496" s="94"/>
      <c r="D496" s="93"/>
      <c r="E496" s="77"/>
      <c r="F496" s="94"/>
      <c r="G496" s="94"/>
      <c r="H496" s="95"/>
      <c r="I496" s="96"/>
      <c r="J496" s="96"/>
      <c r="K496" s="95"/>
      <c r="L496" s="86"/>
      <c r="M496" s="91"/>
      <c r="N496" s="91"/>
      <c r="O496" s="97"/>
      <c r="P496" s="90"/>
      <c r="Q496" s="90"/>
      <c r="R496" s="99"/>
      <c r="S496" s="99"/>
      <c r="T496" s="99"/>
      <c r="U496" s="99"/>
      <c r="V496" s="89"/>
      <c r="W496" s="89"/>
      <c r="X496" s="89"/>
      <c r="Y496" s="89"/>
      <c r="Z496" s="48"/>
      <c r="AA496" s="80"/>
      <c r="AB496" s="80"/>
      <c r="AC496" s="92"/>
      <c r="AD496" s="102" t="s">
        <v>4925</v>
      </c>
      <c r="AE496" s="102">
        <v>44915.12222222222</v>
      </c>
      <c r="AF496" s="102">
        <v>0</v>
      </c>
      <c r="AG496" s="102">
        <v>1</v>
      </c>
      <c r="AH496" s="102">
        <v>383</v>
      </c>
      <c r="AI496" s="102">
        <v>0</v>
      </c>
      <c r="AJ496" s="102" t="b">
        <v>0</v>
      </c>
      <c r="AK496" s="102" t="b">
        <v>0</v>
      </c>
      <c r="AL496" s="102" t="b">
        <v>0</v>
      </c>
      <c r="AM496" s="102" t="b">
        <v>0</v>
      </c>
      <c r="AN496" s="102" t="b">
        <v>1</v>
      </c>
      <c r="AO496" s="102" t="b">
        <v>0</v>
      </c>
      <c r="AP496" s="102" t="s">
        <v>14157</v>
      </c>
      <c r="AQ496" s="102" t="b">
        <v>0</v>
      </c>
      <c r="AR496" s="102" t="b">
        <v>0</v>
      </c>
      <c r="AS496" s="102" t="b">
        <v>0</v>
      </c>
      <c r="AT496" s="101" t="s">
        <v>14158</v>
      </c>
      <c r="AU496" s="102" t="b">
        <v>0</v>
      </c>
      <c r="AV496" s="102" t="b">
        <v>0</v>
      </c>
      <c r="AW496" s="102" t="b">
        <v>1</v>
      </c>
      <c r="AX496" s="102" t="b">
        <v>1</v>
      </c>
      <c r="AY496" s="102" t="s">
        <v>12806</v>
      </c>
      <c r="AZ496" s="101" t="s">
        <v>14159</v>
      </c>
    </row>
    <row r="497" spans="1:52" x14ac:dyDescent="0.3">
      <c r="A497" s="98" t="s">
        <v>669</v>
      </c>
      <c r="B497" s="94"/>
      <c r="C497" s="94"/>
      <c r="D497" s="93"/>
      <c r="E497" s="77"/>
      <c r="F497" s="94"/>
      <c r="G497" s="94"/>
      <c r="H497" s="95"/>
      <c r="I497" s="96"/>
      <c r="J497" s="96"/>
      <c r="K497" s="95"/>
      <c r="L497" s="86"/>
      <c r="M497" s="91"/>
      <c r="N497" s="91"/>
      <c r="O497" s="97"/>
      <c r="P497" s="90"/>
      <c r="Q497" s="90"/>
      <c r="R497" s="99"/>
      <c r="S497" s="99"/>
      <c r="T497" s="99"/>
      <c r="U497" s="99"/>
      <c r="V497" s="89"/>
      <c r="W497" s="89"/>
      <c r="X497" s="89"/>
      <c r="Y497" s="89"/>
      <c r="Z497" s="48"/>
      <c r="AA497" s="80"/>
      <c r="AB497" s="80"/>
      <c r="AC497" s="92"/>
      <c r="AD497" s="102" t="s">
        <v>4932</v>
      </c>
      <c r="AE497" s="102">
        <v>44220.10392361111</v>
      </c>
      <c r="AF497" s="102">
        <v>0</v>
      </c>
      <c r="AG497" s="102">
        <v>3</v>
      </c>
      <c r="AH497" s="102">
        <v>173</v>
      </c>
      <c r="AI497" s="102">
        <v>0</v>
      </c>
      <c r="AJ497" s="102" t="b">
        <v>0</v>
      </c>
      <c r="AK497" s="102" t="b">
        <v>0</v>
      </c>
      <c r="AL497" s="102" t="b">
        <v>0</v>
      </c>
      <c r="AM497" s="102" t="b">
        <v>0</v>
      </c>
      <c r="AN497" s="102" t="b">
        <v>1</v>
      </c>
      <c r="AO497" s="102" t="b">
        <v>0</v>
      </c>
      <c r="AP497" s="102" t="s">
        <v>14160</v>
      </c>
      <c r="AQ497" s="102" t="b">
        <v>0</v>
      </c>
      <c r="AR497" s="102" t="b">
        <v>0</v>
      </c>
      <c r="AS497" s="102" t="b">
        <v>1</v>
      </c>
      <c r="AT497" s="101" t="s">
        <v>12934</v>
      </c>
      <c r="AU497" s="102" t="b">
        <v>0</v>
      </c>
      <c r="AV497" s="102" t="b">
        <v>0</v>
      </c>
      <c r="AW497" s="102" t="b">
        <v>1</v>
      </c>
      <c r="AX497" s="102" t="b">
        <v>1</v>
      </c>
      <c r="AY497" s="102" t="s">
        <v>12806</v>
      </c>
      <c r="AZ497" s="101" t="s">
        <v>14161</v>
      </c>
    </row>
    <row r="498" spans="1:52" x14ac:dyDescent="0.3">
      <c r="A498" s="98" t="s">
        <v>670</v>
      </c>
      <c r="B498" s="94"/>
      <c r="C498" s="94"/>
      <c r="D498" s="93"/>
      <c r="E498" s="77"/>
      <c r="F498" s="94"/>
      <c r="G498" s="94"/>
      <c r="H498" s="95"/>
      <c r="I498" s="96"/>
      <c r="J498" s="96"/>
      <c r="K498" s="95"/>
      <c r="L498" s="86"/>
      <c r="M498" s="91"/>
      <c r="N498" s="91"/>
      <c r="O498" s="97"/>
      <c r="P498" s="90"/>
      <c r="Q498" s="90"/>
      <c r="R498" s="99"/>
      <c r="S498" s="99"/>
      <c r="T498" s="99"/>
      <c r="U498" s="99"/>
      <c r="V498" s="89"/>
      <c r="W498" s="89"/>
      <c r="X498" s="89"/>
      <c r="Y498" s="89"/>
      <c r="Z498" s="48"/>
      <c r="AA498" s="80"/>
      <c r="AB498" s="80"/>
      <c r="AC498" s="92"/>
      <c r="AD498" s="102" t="s">
        <v>670</v>
      </c>
      <c r="AE498" s="102">
        <v>44883.888865740744</v>
      </c>
      <c r="AF498" s="102">
        <v>0</v>
      </c>
      <c r="AG498" s="102">
        <v>223</v>
      </c>
      <c r="AH498" s="102">
        <v>268</v>
      </c>
      <c r="AI498" s="102">
        <v>0</v>
      </c>
      <c r="AJ498" s="102" t="b">
        <v>0</v>
      </c>
      <c r="AK498" s="102" t="b">
        <v>0</v>
      </c>
      <c r="AL498" s="102" t="b">
        <v>0</v>
      </c>
      <c r="AM498" s="102" t="b">
        <v>0</v>
      </c>
      <c r="AN498" s="102" t="b">
        <v>1</v>
      </c>
      <c r="AO498" s="102" t="b">
        <v>0</v>
      </c>
      <c r="AP498" s="102" t="s">
        <v>14162</v>
      </c>
      <c r="AQ498" s="102" t="b">
        <v>0</v>
      </c>
      <c r="AR498" s="102" t="b">
        <v>0</v>
      </c>
      <c r="AS498" s="102" t="b">
        <v>0</v>
      </c>
      <c r="AT498" s="101" t="s">
        <v>12873</v>
      </c>
      <c r="AU498" s="102" t="b">
        <v>0</v>
      </c>
      <c r="AV498" s="102" t="b">
        <v>0</v>
      </c>
      <c r="AW498" s="102" t="b">
        <v>1</v>
      </c>
      <c r="AX498" s="102" t="b">
        <v>1</v>
      </c>
      <c r="AY498" s="102" t="s">
        <v>12806</v>
      </c>
      <c r="AZ498" s="101" t="s">
        <v>14163</v>
      </c>
    </row>
    <row r="499" spans="1:52" x14ac:dyDescent="0.3">
      <c r="A499" s="98" t="s">
        <v>671</v>
      </c>
      <c r="B499" s="94"/>
      <c r="C499" s="94"/>
      <c r="D499" s="93"/>
      <c r="E499" s="77"/>
      <c r="F499" s="94"/>
      <c r="G499" s="94"/>
      <c r="H499" s="95"/>
      <c r="I499" s="96"/>
      <c r="J499" s="96"/>
      <c r="K499" s="95"/>
      <c r="L499" s="86"/>
      <c r="M499" s="91"/>
      <c r="N499" s="91"/>
      <c r="O499" s="97"/>
      <c r="P499" s="90"/>
      <c r="Q499" s="90"/>
      <c r="R499" s="99"/>
      <c r="S499" s="99"/>
      <c r="T499" s="99"/>
      <c r="U499" s="99"/>
      <c r="V499" s="89"/>
      <c r="W499" s="89"/>
      <c r="X499" s="89"/>
      <c r="Y499" s="89"/>
      <c r="Z499" s="48"/>
      <c r="AA499" s="80"/>
      <c r="AB499" s="80"/>
      <c r="AC499" s="92"/>
      <c r="AD499" s="102" t="s">
        <v>4959</v>
      </c>
      <c r="AE499" s="102">
        <v>44654.016504629632</v>
      </c>
      <c r="AF499" s="102">
        <v>0</v>
      </c>
      <c r="AG499" s="102">
        <v>46</v>
      </c>
      <c r="AH499" s="102">
        <v>3091</v>
      </c>
      <c r="AI499" s="102">
        <v>0</v>
      </c>
      <c r="AJ499" s="102" t="b">
        <v>0</v>
      </c>
      <c r="AK499" s="102" t="b">
        <v>0</v>
      </c>
      <c r="AL499" s="102" t="b">
        <v>0</v>
      </c>
      <c r="AM499" s="102" t="b">
        <v>0</v>
      </c>
      <c r="AN499" s="102" t="b">
        <v>1</v>
      </c>
      <c r="AO499" s="102" t="b">
        <v>0</v>
      </c>
      <c r="AP499" s="102" t="s">
        <v>14164</v>
      </c>
      <c r="AQ499" s="102" t="b">
        <v>0</v>
      </c>
      <c r="AR499" s="102" t="b">
        <v>0</v>
      </c>
      <c r="AS499" s="102" t="b">
        <v>0</v>
      </c>
      <c r="AT499" s="101" t="s">
        <v>14165</v>
      </c>
      <c r="AU499" s="102" t="b">
        <v>0</v>
      </c>
      <c r="AV499" s="102" t="b">
        <v>0</v>
      </c>
      <c r="AW499" s="102" t="b">
        <v>1</v>
      </c>
      <c r="AX499" s="102" t="b">
        <v>1</v>
      </c>
      <c r="AY499" s="102" t="s">
        <v>12806</v>
      </c>
      <c r="AZ499" s="101" t="s">
        <v>14166</v>
      </c>
    </row>
    <row r="500" spans="1:52" x14ac:dyDescent="0.3">
      <c r="A500" s="98" t="s">
        <v>672</v>
      </c>
      <c r="B500" s="94"/>
      <c r="C500" s="94"/>
      <c r="D500" s="93"/>
      <c r="E500" s="77"/>
      <c r="F500" s="94"/>
      <c r="G500" s="94"/>
      <c r="H500" s="95"/>
      <c r="I500" s="96"/>
      <c r="J500" s="96"/>
      <c r="K500" s="95"/>
      <c r="L500" s="86"/>
      <c r="M500" s="91"/>
      <c r="N500" s="91"/>
      <c r="O500" s="97"/>
      <c r="P500" s="90"/>
      <c r="Q500" s="90"/>
      <c r="R500" s="99"/>
      <c r="S500" s="99"/>
      <c r="T500" s="99"/>
      <c r="U500" s="99"/>
      <c r="V500" s="89"/>
      <c r="W500" s="89"/>
      <c r="X500" s="89"/>
      <c r="Y500" s="89"/>
      <c r="Z500" s="48"/>
      <c r="AA500" s="80"/>
      <c r="AB500" s="80"/>
      <c r="AC500" s="92"/>
      <c r="AD500" s="102" t="s">
        <v>4965</v>
      </c>
      <c r="AE500" s="102">
        <v>42975.213958333334</v>
      </c>
      <c r="AF500" s="102">
        <v>0</v>
      </c>
      <c r="AG500" s="102">
        <v>1584</v>
      </c>
      <c r="AH500" s="102">
        <v>1423</v>
      </c>
      <c r="AI500" s="102">
        <v>0</v>
      </c>
      <c r="AJ500" s="102" t="b">
        <v>0</v>
      </c>
      <c r="AK500" s="102" t="b">
        <v>0</v>
      </c>
      <c r="AL500" s="102" t="b">
        <v>0</v>
      </c>
      <c r="AM500" s="102" t="b">
        <v>0</v>
      </c>
      <c r="AN500" s="102" t="b">
        <v>1</v>
      </c>
      <c r="AO500" s="102" t="b">
        <v>0</v>
      </c>
      <c r="AP500" s="102" t="s">
        <v>14167</v>
      </c>
      <c r="AQ500" s="102" t="b">
        <v>0</v>
      </c>
      <c r="AR500" s="102" t="b">
        <v>0</v>
      </c>
      <c r="AS500" s="102" t="b">
        <v>1</v>
      </c>
      <c r="AT500" s="101" t="s">
        <v>12821</v>
      </c>
      <c r="AU500" s="102" t="b">
        <v>0</v>
      </c>
      <c r="AV500" s="102" t="b">
        <v>0</v>
      </c>
      <c r="AW500" s="102" t="b">
        <v>1</v>
      </c>
      <c r="AX500" s="102" t="b">
        <v>0</v>
      </c>
      <c r="AY500" s="102" t="s">
        <v>12806</v>
      </c>
      <c r="AZ500" s="101" t="s">
        <v>14168</v>
      </c>
    </row>
    <row r="501" spans="1:52" x14ac:dyDescent="0.3">
      <c r="A501" s="98" t="s">
        <v>673</v>
      </c>
      <c r="B501" s="94"/>
      <c r="C501" s="94"/>
      <c r="D501" s="93"/>
      <c r="E501" s="77"/>
      <c r="F501" s="94"/>
      <c r="G501" s="94"/>
      <c r="H501" s="95"/>
      <c r="I501" s="96"/>
      <c r="J501" s="96"/>
      <c r="K501" s="95"/>
      <c r="L501" s="86"/>
      <c r="M501" s="91"/>
      <c r="N501" s="91"/>
      <c r="O501" s="97"/>
      <c r="P501" s="90"/>
      <c r="Q501" s="90"/>
      <c r="R501" s="99"/>
      <c r="S501" s="99"/>
      <c r="T501" s="99"/>
      <c r="U501" s="99"/>
      <c r="V501" s="89"/>
      <c r="W501" s="89"/>
      <c r="X501" s="89"/>
      <c r="Y501" s="89"/>
      <c r="Z501" s="48"/>
      <c r="AA501" s="80"/>
      <c r="AB501" s="80"/>
      <c r="AC501" s="92"/>
      <c r="AD501" s="102" t="s">
        <v>673</v>
      </c>
      <c r="AE501" s="102">
        <v>43630.167500000003</v>
      </c>
      <c r="AF501" s="102">
        <v>0</v>
      </c>
      <c r="AG501" s="102">
        <v>1776</v>
      </c>
      <c r="AH501" s="102">
        <v>21810</v>
      </c>
      <c r="AI501" s="102">
        <v>0</v>
      </c>
      <c r="AJ501" s="102" t="b">
        <v>0</v>
      </c>
      <c r="AK501" s="102" t="b">
        <v>0</v>
      </c>
      <c r="AL501" s="102" t="b">
        <v>0</v>
      </c>
      <c r="AM501" s="102" t="b">
        <v>0</v>
      </c>
      <c r="AN501" s="102" t="b">
        <v>1</v>
      </c>
      <c r="AO501" s="102" t="b">
        <v>0</v>
      </c>
      <c r="AP501" s="102" t="s">
        <v>14169</v>
      </c>
      <c r="AQ501" s="102" t="b">
        <v>0</v>
      </c>
      <c r="AR501" s="102" t="b">
        <v>0</v>
      </c>
      <c r="AS501" s="102" t="b">
        <v>0</v>
      </c>
      <c r="AT501" s="101" t="s">
        <v>14170</v>
      </c>
      <c r="AU501" s="102" t="b">
        <v>0</v>
      </c>
      <c r="AV501" s="102" t="b">
        <v>0</v>
      </c>
      <c r="AW501" s="102" t="b">
        <v>1</v>
      </c>
      <c r="AX501" s="102" t="b">
        <v>1</v>
      </c>
      <c r="AY501" s="102" t="s">
        <v>12806</v>
      </c>
      <c r="AZ501" s="101" t="s">
        <v>14171</v>
      </c>
    </row>
    <row r="502" spans="1:52" x14ac:dyDescent="0.3">
      <c r="A502" s="98" t="s">
        <v>674</v>
      </c>
      <c r="B502" s="94"/>
      <c r="C502" s="94"/>
      <c r="D502" s="93"/>
      <c r="E502" s="77"/>
      <c r="F502" s="94"/>
      <c r="G502" s="94"/>
      <c r="H502" s="95"/>
      <c r="I502" s="96"/>
      <c r="J502" s="96"/>
      <c r="K502" s="95"/>
      <c r="L502" s="86"/>
      <c r="M502" s="91"/>
      <c r="N502" s="91"/>
      <c r="O502" s="97"/>
      <c r="P502" s="90"/>
      <c r="Q502" s="90"/>
      <c r="R502" s="99"/>
      <c r="S502" s="99"/>
      <c r="T502" s="99"/>
      <c r="U502" s="99"/>
      <c r="V502" s="89"/>
      <c r="W502" s="89"/>
      <c r="X502" s="89"/>
      <c r="Y502" s="89"/>
      <c r="Z502" s="48"/>
      <c r="AA502" s="80"/>
      <c r="AB502" s="80"/>
      <c r="AC502" s="92"/>
      <c r="AD502" s="102" t="s">
        <v>674</v>
      </c>
      <c r="AE502" s="102">
        <v>43299.489710648151</v>
      </c>
      <c r="AF502" s="102">
        <v>0</v>
      </c>
      <c r="AG502" s="102">
        <v>7092</v>
      </c>
      <c r="AH502" s="102">
        <v>5362</v>
      </c>
      <c r="AI502" s="102">
        <v>0</v>
      </c>
      <c r="AJ502" s="102" t="b">
        <v>0</v>
      </c>
      <c r="AK502" s="102" t="b">
        <v>0</v>
      </c>
      <c r="AL502" s="102" t="b">
        <v>0</v>
      </c>
      <c r="AM502" s="102" t="b">
        <v>0</v>
      </c>
      <c r="AN502" s="102" t="b">
        <v>1</v>
      </c>
      <c r="AO502" s="102" t="b">
        <v>0</v>
      </c>
      <c r="AP502" s="102" t="s">
        <v>14172</v>
      </c>
      <c r="AQ502" s="102" t="b">
        <v>0</v>
      </c>
      <c r="AR502" s="102" t="b">
        <v>0</v>
      </c>
      <c r="AS502" s="102" t="b">
        <v>0</v>
      </c>
      <c r="AT502" s="101" t="s">
        <v>14173</v>
      </c>
      <c r="AU502" s="102" t="b">
        <v>0</v>
      </c>
      <c r="AV502" s="102" t="b">
        <v>0</v>
      </c>
      <c r="AW502" s="102" t="b">
        <v>1</v>
      </c>
      <c r="AX502" s="102" t="b">
        <v>1</v>
      </c>
      <c r="AY502" s="102" t="s">
        <v>12806</v>
      </c>
      <c r="AZ502" s="101" t="s">
        <v>14174</v>
      </c>
    </row>
    <row r="503" spans="1:52" x14ac:dyDescent="0.3">
      <c r="A503" s="98" t="s">
        <v>675</v>
      </c>
      <c r="B503" s="94"/>
      <c r="C503" s="94"/>
      <c r="D503" s="93"/>
      <c r="E503" s="77"/>
      <c r="F503" s="94"/>
      <c r="G503" s="94"/>
      <c r="H503" s="95"/>
      <c r="I503" s="96"/>
      <c r="J503" s="96"/>
      <c r="K503" s="95"/>
      <c r="L503" s="86"/>
      <c r="M503" s="91"/>
      <c r="N503" s="91"/>
      <c r="O503" s="97"/>
      <c r="P503" s="90"/>
      <c r="Q503" s="90"/>
      <c r="R503" s="99"/>
      <c r="S503" s="99"/>
      <c r="T503" s="99"/>
      <c r="U503" s="99"/>
      <c r="V503" s="89"/>
      <c r="W503" s="89"/>
      <c r="X503" s="89"/>
      <c r="Y503" s="89"/>
      <c r="Z503" s="48"/>
      <c r="AA503" s="80"/>
      <c r="AB503" s="80"/>
      <c r="AC503" s="92"/>
      <c r="AD503" s="102" t="s">
        <v>4984</v>
      </c>
      <c r="AE503" s="102">
        <v>43877.828217592592</v>
      </c>
      <c r="AF503" s="102">
        <v>0</v>
      </c>
      <c r="AG503" s="102">
        <v>28929</v>
      </c>
      <c r="AH503" s="102">
        <v>815</v>
      </c>
      <c r="AI503" s="102">
        <v>0</v>
      </c>
      <c r="AJ503" s="102" t="b">
        <v>0</v>
      </c>
      <c r="AK503" s="102" t="b">
        <v>0</v>
      </c>
      <c r="AL503" s="102" t="b">
        <v>0</v>
      </c>
      <c r="AM503" s="102" t="b">
        <v>0</v>
      </c>
      <c r="AN503" s="102" t="b">
        <v>1</v>
      </c>
      <c r="AO503" s="102" t="b">
        <v>0</v>
      </c>
      <c r="AP503" s="102" t="s">
        <v>14175</v>
      </c>
      <c r="AQ503" s="102" t="b">
        <v>0</v>
      </c>
      <c r="AR503" s="102" t="b">
        <v>0</v>
      </c>
      <c r="AS503" s="102" t="b">
        <v>1</v>
      </c>
      <c r="AT503" s="101" t="s">
        <v>14176</v>
      </c>
      <c r="AU503" s="102" t="b">
        <v>0</v>
      </c>
      <c r="AV503" s="102" t="b">
        <v>0</v>
      </c>
      <c r="AW503" s="102" t="b">
        <v>1</v>
      </c>
      <c r="AX503" s="102" t="b">
        <v>1</v>
      </c>
      <c r="AY503" s="102" t="s">
        <v>12806</v>
      </c>
      <c r="AZ503" s="101" t="s">
        <v>14177</v>
      </c>
    </row>
    <row r="504" spans="1:52" x14ac:dyDescent="0.3">
      <c r="A504" s="98" t="s">
        <v>676</v>
      </c>
      <c r="B504" s="94"/>
      <c r="C504" s="94"/>
      <c r="D504" s="93"/>
      <c r="E504" s="77"/>
      <c r="F504" s="94"/>
      <c r="G504" s="94"/>
      <c r="H504" s="95"/>
      <c r="I504" s="96"/>
      <c r="J504" s="96"/>
      <c r="K504" s="95"/>
      <c r="L504" s="86"/>
      <c r="M504" s="91"/>
      <c r="N504" s="91"/>
      <c r="O504" s="97"/>
      <c r="P504" s="90"/>
      <c r="Q504" s="90"/>
      <c r="R504" s="99"/>
      <c r="S504" s="99"/>
      <c r="T504" s="99"/>
      <c r="U504" s="99"/>
      <c r="V504" s="89"/>
      <c r="W504" s="89"/>
      <c r="X504" s="89"/>
      <c r="Y504" s="89"/>
      <c r="Z504" s="48"/>
      <c r="AA504" s="80"/>
      <c r="AB504" s="80"/>
      <c r="AC504" s="92"/>
      <c r="AD504" s="102" t="s">
        <v>4990</v>
      </c>
      <c r="AE504" s="102">
        <v>43188.485405092593</v>
      </c>
      <c r="AF504" s="102">
        <v>0</v>
      </c>
      <c r="AG504" s="102">
        <v>5026</v>
      </c>
      <c r="AH504" s="102">
        <v>1156</v>
      </c>
      <c r="AI504" s="102">
        <v>0</v>
      </c>
      <c r="AJ504" s="102" t="b">
        <v>0</v>
      </c>
      <c r="AK504" s="102" t="b">
        <v>0</v>
      </c>
      <c r="AL504" s="102" t="b">
        <v>0</v>
      </c>
      <c r="AM504" s="102" t="b">
        <v>0</v>
      </c>
      <c r="AN504" s="102" t="b">
        <v>1</v>
      </c>
      <c r="AO504" s="102" t="b">
        <v>0</v>
      </c>
      <c r="AP504" s="102" t="s">
        <v>14178</v>
      </c>
      <c r="AQ504" s="102" t="b">
        <v>0</v>
      </c>
      <c r="AR504" s="102" t="b">
        <v>0</v>
      </c>
      <c r="AS504" s="102" t="b">
        <v>1</v>
      </c>
      <c r="AT504" s="101" t="s">
        <v>14179</v>
      </c>
      <c r="AU504" s="102" t="b">
        <v>0</v>
      </c>
      <c r="AV504" s="102" t="b">
        <v>0</v>
      </c>
      <c r="AW504" s="102" t="b">
        <v>1</v>
      </c>
      <c r="AX504" s="102" t="b">
        <v>1</v>
      </c>
      <c r="AY504" s="102" t="s">
        <v>12806</v>
      </c>
      <c r="AZ504" s="101" t="s">
        <v>14180</v>
      </c>
    </row>
    <row r="505" spans="1:52" x14ac:dyDescent="0.3">
      <c r="A505" s="98" t="s">
        <v>677</v>
      </c>
      <c r="B505" s="94"/>
      <c r="C505" s="94"/>
      <c r="D505" s="93"/>
      <c r="E505" s="77"/>
      <c r="F505" s="94"/>
      <c r="G505" s="94"/>
      <c r="H505" s="95"/>
      <c r="I505" s="96"/>
      <c r="J505" s="96"/>
      <c r="K505" s="95"/>
      <c r="L505" s="86"/>
      <c r="M505" s="91"/>
      <c r="N505" s="91"/>
      <c r="O505" s="97"/>
      <c r="P505" s="90"/>
      <c r="Q505" s="90"/>
      <c r="R505" s="99"/>
      <c r="S505" s="99"/>
      <c r="T505" s="99"/>
      <c r="U505" s="99"/>
      <c r="V505" s="89"/>
      <c r="W505" s="89"/>
      <c r="X505" s="89"/>
      <c r="Y505" s="89"/>
      <c r="Z505" s="48"/>
      <c r="AA505" s="80"/>
      <c r="AB505" s="80"/>
      <c r="AC505" s="92"/>
      <c r="AD505" s="102" t="s">
        <v>677</v>
      </c>
      <c r="AE505" s="102">
        <v>43935.277453703704</v>
      </c>
      <c r="AF505" s="102">
        <v>0</v>
      </c>
      <c r="AG505" s="102">
        <v>621</v>
      </c>
      <c r="AH505" s="102">
        <v>325</v>
      </c>
      <c r="AI505" s="102">
        <v>0</v>
      </c>
      <c r="AJ505" s="102" t="b">
        <v>0</v>
      </c>
      <c r="AK505" s="102" t="b">
        <v>0</v>
      </c>
      <c r="AL505" s="102" t="b">
        <v>0</v>
      </c>
      <c r="AM505" s="102" t="b">
        <v>0</v>
      </c>
      <c r="AN505" s="102" t="b">
        <v>1</v>
      </c>
      <c r="AO505" s="102" t="b">
        <v>0</v>
      </c>
      <c r="AP505" s="102" t="s">
        <v>14181</v>
      </c>
      <c r="AQ505" s="102" t="b">
        <v>0</v>
      </c>
      <c r="AR505" s="102" t="b">
        <v>0</v>
      </c>
      <c r="AS505" s="102" t="b">
        <v>0</v>
      </c>
      <c r="AT505" s="101" t="s">
        <v>12876</v>
      </c>
      <c r="AU505" s="102" t="b">
        <v>0</v>
      </c>
      <c r="AV505" s="102" t="b">
        <v>0</v>
      </c>
      <c r="AW505" s="102" t="b">
        <v>1</v>
      </c>
      <c r="AX505" s="102" t="b">
        <v>1</v>
      </c>
      <c r="AY505" s="102" t="s">
        <v>12806</v>
      </c>
      <c r="AZ505" s="101" t="s">
        <v>14182</v>
      </c>
    </row>
    <row r="506" spans="1:52" x14ac:dyDescent="0.3">
      <c r="A506" s="98" t="s">
        <v>678</v>
      </c>
      <c r="B506" s="94"/>
      <c r="C506" s="94"/>
      <c r="D506" s="93"/>
      <c r="E506" s="77"/>
      <c r="F506" s="94"/>
      <c r="G506" s="94"/>
      <c r="H506" s="95"/>
      <c r="I506" s="96"/>
      <c r="J506" s="96"/>
      <c r="K506" s="95"/>
      <c r="L506" s="86"/>
      <c r="M506" s="91"/>
      <c r="N506" s="91"/>
      <c r="O506" s="97"/>
      <c r="P506" s="90"/>
      <c r="Q506" s="90"/>
      <c r="R506" s="99"/>
      <c r="S506" s="99"/>
      <c r="T506" s="99"/>
      <c r="U506" s="99"/>
      <c r="V506" s="89"/>
      <c r="W506" s="89"/>
      <c r="X506" s="89"/>
      <c r="Y506" s="89"/>
      <c r="Z506" s="48"/>
      <c r="AA506" s="80"/>
      <c r="AB506" s="80"/>
      <c r="AC506" s="92"/>
      <c r="AD506" s="102" t="s">
        <v>5001</v>
      </c>
      <c r="AE506" s="102">
        <v>44225.373530092591</v>
      </c>
      <c r="AF506" s="102">
        <v>0</v>
      </c>
      <c r="AG506" s="102">
        <v>33</v>
      </c>
      <c r="AH506" s="102">
        <v>1</v>
      </c>
      <c r="AI506" s="102">
        <v>0</v>
      </c>
      <c r="AJ506" s="102" t="b">
        <v>0</v>
      </c>
      <c r="AK506" s="102" t="b">
        <v>0</v>
      </c>
      <c r="AL506" s="102" t="b">
        <v>0</v>
      </c>
      <c r="AM506" s="102" t="b">
        <v>0</v>
      </c>
      <c r="AN506" s="102" t="b">
        <v>1</v>
      </c>
      <c r="AO506" s="102" t="b">
        <v>0</v>
      </c>
      <c r="AP506" s="102" t="s">
        <v>14183</v>
      </c>
      <c r="AQ506" s="102" t="b">
        <v>0</v>
      </c>
      <c r="AR506" s="102" t="b">
        <v>0</v>
      </c>
      <c r="AS506" s="102" t="b">
        <v>1</v>
      </c>
      <c r="AT506" s="101" t="s">
        <v>14184</v>
      </c>
      <c r="AU506" s="102" t="b">
        <v>0</v>
      </c>
      <c r="AV506" s="102" t="b">
        <v>0</v>
      </c>
      <c r="AW506" s="102" t="b">
        <v>1</v>
      </c>
      <c r="AX506" s="102" t="b">
        <v>1</v>
      </c>
      <c r="AY506" s="102" t="s">
        <v>12806</v>
      </c>
      <c r="AZ506" s="101" t="s">
        <v>14185</v>
      </c>
    </row>
    <row r="507" spans="1:52" x14ac:dyDescent="0.3">
      <c r="A507" s="98" t="s">
        <v>679</v>
      </c>
      <c r="B507" s="94"/>
      <c r="C507" s="94"/>
      <c r="D507" s="93"/>
      <c r="E507" s="77"/>
      <c r="F507" s="94"/>
      <c r="G507" s="94"/>
      <c r="H507" s="95"/>
      <c r="I507" s="96"/>
      <c r="J507" s="96"/>
      <c r="K507" s="95"/>
      <c r="L507" s="86"/>
      <c r="M507" s="91"/>
      <c r="N507" s="91"/>
      <c r="O507" s="97"/>
      <c r="P507" s="90"/>
      <c r="Q507" s="90"/>
      <c r="R507" s="99"/>
      <c r="S507" s="99"/>
      <c r="T507" s="99"/>
      <c r="U507" s="99"/>
      <c r="V507" s="89"/>
      <c r="W507" s="89"/>
      <c r="X507" s="89"/>
      <c r="Y507" s="89"/>
      <c r="Z507" s="48"/>
      <c r="AA507" s="80"/>
      <c r="AB507" s="80"/>
      <c r="AC507" s="92"/>
      <c r="AD507" s="102" t="s">
        <v>5007</v>
      </c>
      <c r="AE507" s="102">
        <v>44961.185543981483</v>
      </c>
      <c r="AF507" s="102">
        <v>0</v>
      </c>
      <c r="AG507" s="102">
        <v>435</v>
      </c>
      <c r="AH507" s="102">
        <v>43</v>
      </c>
      <c r="AI507" s="102">
        <v>0</v>
      </c>
      <c r="AJ507" s="102" t="b">
        <v>0</v>
      </c>
      <c r="AK507" s="102" t="b">
        <v>0</v>
      </c>
      <c r="AL507" s="102" t="b">
        <v>0</v>
      </c>
      <c r="AM507" s="102" t="b">
        <v>0</v>
      </c>
      <c r="AN507" s="102" t="b">
        <v>1</v>
      </c>
      <c r="AO507" s="102" t="b">
        <v>0</v>
      </c>
      <c r="AP507" s="102" t="s">
        <v>14186</v>
      </c>
      <c r="AQ507" s="102" t="b">
        <v>0</v>
      </c>
      <c r="AR507" s="102" t="b">
        <v>0</v>
      </c>
      <c r="AS507" s="102" t="b">
        <v>0</v>
      </c>
      <c r="AT507" s="101" t="s">
        <v>14187</v>
      </c>
      <c r="AU507" s="102" t="b">
        <v>0</v>
      </c>
      <c r="AV507" s="102" t="b">
        <v>0</v>
      </c>
      <c r="AW507" s="102" t="b">
        <v>1</v>
      </c>
      <c r="AX507" s="102" t="b">
        <v>1</v>
      </c>
      <c r="AY507" s="102" t="s">
        <v>12806</v>
      </c>
      <c r="AZ507" s="101" t="s">
        <v>14188</v>
      </c>
    </row>
    <row r="508" spans="1:52" x14ac:dyDescent="0.3">
      <c r="A508" s="98" t="s">
        <v>680</v>
      </c>
      <c r="B508" s="94"/>
      <c r="C508" s="94"/>
      <c r="D508" s="93"/>
      <c r="E508" s="77"/>
      <c r="F508" s="94"/>
      <c r="G508" s="94"/>
      <c r="H508" s="95"/>
      <c r="I508" s="96"/>
      <c r="J508" s="96"/>
      <c r="K508" s="95"/>
      <c r="L508" s="86"/>
      <c r="M508" s="91"/>
      <c r="N508" s="91"/>
      <c r="O508" s="97"/>
      <c r="P508" s="90"/>
      <c r="Q508" s="90"/>
      <c r="R508" s="99"/>
      <c r="S508" s="99"/>
      <c r="T508" s="99"/>
      <c r="U508" s="99"/>
      <c r="V508" s="89"/>
      <c r="W508" s="89"/>
      <c r="X508" s="89"/>
      <c r="Y508" s="89"/>
      <c r="Z508" s="48"/>
      <c r="AA508" s="80"/>
      <c r="AB508" s="80"/>
      <c r="AC508" s="92"/>
      <c r="AD508" s="102" t="s">
        <v>680</v>
      </c>
      <c r="AE508" s="102">
        <v>40743.811388888891</v>
      </c>
      <c r="AF508" s="102">
        <v>0</v>
      </c>
      <c r="AG508" s="102">
        <v>1414</v>
      </c>
      <c r="AH508" s="102">
        <v>58</v>
      </c>
      <c r="AI508" s="102">
        <v>0</v>
      </c>
      <c r="AJ508" s="102" t="b">
        <v>0</v>
      </c>
      <c r="AK508" s="102" t="b">
        <v>0</v>
      </c>
      <c r="AL508" s="102" t="b">
        <v>0</v>
      </c>
      <c r="AM508" s="102" t="b">
        <v>0</v>
      </c>
      <c r="AN508" s="102" t="b">
        <v>1</v>
      </c>
      <c r="AO508" s="102" t="b">
        <v>0</v>
      </c>
      <c r="AP508" s="102" t="s">
        <v>14189</v>
      </c>
      <c r="AQ508" s="102" t="b">
        <v>0</v>
      </c>
      <c r="AR508" s="102" t="b">
        <v>0</v>
      </c>
      <c r="AS508" s="102" t="b">
        <v>0</v>
      </c>
      <c r="AT508" s="101" t="s">
        <v>14190</v>
      </c>
      <c r="AU508" s="102" t="b">
        <v>0</v>
      </c>
      <c r="AV508" s="102" t="b">
        <v>0</v>
      </c>
      <c r="AW508" s="102" t="b">
        <v>1</v>
      </c>
      <c r="AX508" s="102" t="b">
        <v>1</v>
      </c>
      <c r="AY508" s="102" t="s">
        <v>12806</v>
      </c>
      <c r="AZ508" s="101" t="s">
        <v>14191</v>
      </c>
    </row>
    <row r="509" spans="1:52" x14ac:dyDescent="0.3">
      <c r="A509" s="98" t="s">
        <v>681</v>
      </c>
      <c r="B509" s="94"/>
      <c r="C509" s="94"/>
      <c r="D509" s="93"/>
      <c r="E509" s="77"/>
      <c r="F509" s="94"/>
      <c r="G509" s="94"/>
      <c r="H509" s="95"/>
      <c r="I509" s="96"/>
      <c r="J509" s="96"/>
      <c r="K509" s="95"/>
      <c r="L509" s="86"/>
      <c r="M509" s="91"/>
      <c r="N509" s="91"/>
      <c r="O509" s="97"/>
      <c r="P509" s="90"/>
      <c r="Q509" s="90"/>
      <c r="R509" s="99"/>
      <c r="S509" s="99"/>
      <c r="T509" s="99"/>
      <c r="U509" s="99"/>
      <c r="V509" s="89"/>
      <c r="W509" s="89"/>
      <c r="X509" s="89"/>
      <c r="Y509" s="89"/>
      <c r="Z509" s="48"/>
      <c r="AA509" s="80"/>
      <c r="AB509" s="80"/>
      <c r="AC509" s="92"/>
      <c r="AD509" s="102" t="s">
        <v>5020</v>
      </c>
      <c r="AE509" s="102">
        <v>43740.729583333334</v>
      </c>
      <c r="AF509" s="102">
        <v>0</v>
      </c>
      <c r="AG509" s="102">
        <v>27078</v>
      </c>
      <c r="AH509" s="102">
        <v>17236</v>
      </c>
      <c r="AI509" s="102">
        <v>0</v>
      </c>
      <c r="AJ509" s="102" t="b">
        <v>0</v>
      </c>
      <c r="AK509" s="102" t="b">
        <v>0</v>
      </c>
      <c r="AL509" s="102" t="b">
        <v>0</v>
      </c>
      <c r="AM509" s="102" t="b">
        <v>0</v>
      </c>
      <c r="AN509" s="102" t="b">
        <v>1</v>
      </c>
      <c r="AO509" s="102" t="b">
        <v>0</v>
      </c>
      <c r="AP509" s="102" t="s">
        <v>14192</v>
      </c>
      <c r="AQ509" s="102" t="b">
        <v>0</v>
      </c>
      <c r="AR509" s="102" t="b">
        <v>0</v>
      </c>
      <c r="AS509" s="102" t="b">
        <v>0</v>
      </c>
      <c r="AT509" s="101" t="s">
        <v>14193</v>
      </c>
      <c r="AU509" s="102" t="b">
        <v>0</v>
      </c>
      <c r="AV509" s="102" t="b">
        <v>0</v>
      </c>
      <c r="AW509" s="102" t="b">
        <v>1</v>
      </c>
      <c r="AX509" s="102" t="b">
        <v>1</v>
      </c>
      <c r="AY509" s="102" t="s">
        <v>12806</v>
      </c>
      <c r="AZ509" s="101" t="s">
        <v>14194</v>
      </c>
    </row>
    <row r="510" spans="1:52" x14ac:dyDescent="0.3">
      <c r="A510" s="98" t="s">
        <v>682</v>
      </c>
      <c r="B510" s="94"/>
      <c r="C510" s="94"/>
      <c r="D510" s="93"/>
      <c r="E510" s="77"/>
      <c r="F510" s="94"/>
      <c r="G510" s="94"/>
      <c r="H510" s="95"/>
      <c r="I510" s="96"/>
      <c r="J510" s="96"/>
      <c r="K510" s="95"/>
      <c r="L510" s="86"/>
      <c r="M510" s="91"/>
      <c r="N510" s="91"/>
      <c r="O510" s="97"/>
      <c r="P510" s="90"/>
      <c r="Q510" s="90"/>
      <c r="R510" s="99"/>
      <c r="S510" s="99"/>
      <c r="T510" s="99"/>
      <c r="U510" s="99"/>
      <c r="V510" s="89"/>
      <c r="W510" s="89"/>
      <c r="X510" s="89"/>
      <c r="Y510" s="89"/>
      <c r="Z510" s="48"/>
      <c r="AA510" s="80"/>
      <c r="AB510" s="80"/>
      <c r="AC510" s="92"/>
      <c r="AD510" s="102" t="s">
        <v>5036</v>
      </c>
      <c r="AE510" s="102">
        <v>43246.755115740743</v>
      </c>
      <c r="AF510" s="102">
        <v>0</v>
      </c>
      <c r="AG510" s="102">
        <v>64231</v>
      </c>
      <c r="AH510" s="102">
        <v>0</v>
      </c>
      <c r="AI510" s="102">
        <v>0</v>
      </c>
      <c r="AJ510" s="102" t="b">
        <v>0</v>
      </c>
      <c r="AK510" s="102" t="b">
        <v>0</v>
      </c>
      <c r="AL510" s="102" t="b">
        <v>0</v>
      </c>
      <c r="AM510" s="102" t="b">
        <v>0</v>
      </c>
      <c r="AN510" s="102" t="b">
        <v>1</v>
      </c>
      <c r="AO510" s="102" t="b">
        <v>0</v>
      </c>
      <c r="AP510" s="102" t="s">
        <v>14195</v>
      </c>
      <c r="AQ510" s="102" t="b">
        <v>0</v>
      </c>
      <c r="AR510" s="102" t="b">
        <v>0</v>
      </c>
      <c r="AS510" s="102" t="b">
        <v>1</v>
      </c>
      <c r="AT510" s="101" t="s">
        <v>12876</v>
      </c>
      <c r="AU510" s="102" t="b">
        <v>0</v>
      </c>
      <c r="AV510" s="102" t="b">
        <v>0</v>
      </c>
      <c r="AW510" s="102" t="b">
        <v>1</v>
      </c>
      <c r="AX510" s="102" t="b">
        <v>1</v>
      </c>
      <c r="AY510" s="102" t="s">
        <v>12806</v>
      </c>
      <c r="AZ510" s="101" t="s">
        <v>14196</v>
      </c>
    </row>
    <row r="511" spans="1:52" x14ac:dyDescent="0.3">
      <c r="A511" s="98" t="s">
        <v>683</v>
      </c>
      <c r="B511" s="94"/>
      <c r="C511" s="94"/>
      <c r="D511" s="93"/>
      <c r="E511" s="77"/>
      <c r="F511" s="94"/>
      <c r="G511" s="94"/>
      <c r="H511" s="95"/>
      <c r="I511" s="96"/>
      <c r="J511" s="96"/>
      <c r="K511" s="95"/>
      <c r="L511" s="86"/>
      <c r="M511" s="91"/>
      <c r="N511" s="91"/>
      <c r="O511" s="97"/>
      <c r="P511" s="90"/>
      <c r="Q511" s="90"/>
      <c r="R511" s="99"/>
      <c r="S511" s="99"/>
      <c r="T511" s="99"/>
      <c r="U511" s="99"/>
      <c r="V511" s="89"/>
      <c r="W511" s="89"/>
      <c r="X511" s="89"/>
      <c r="Y511" s="89"/>
      <c r="Z511" s="48"/>
      <c r="AA511" s="80"/>
      <c r="AB511" s="80"/>
      <c r="AC511" s="92"/>
      <c r="AD511" s="102" t="s">
        <v>683</v>
      </c>
      <c r="AE511" s="102">
        <v>43532.876354166663</v>
      </c>
      <c r="AF511" s="102">
        <v>0</v>
      </c>
      <c r="AG511" s="102">
        <v>471</v>
      </c>
      <c r="AH511" s="102">
        <v>4732</v>
      </c>
      <c r="AI511" s="102">
        <v>0</v>
      </c>
      <c r="AJ511" s="102" t="b">
        <v>0</v>
      </c>
      <c r="AK511" s="102" t="b">
        <v>0</v>
      </c>
      <c r="AL511" s="102" t="b">
        <v>0</v>
      </c>
      <c r="AM511" s="102" t="b">
        <v>0</v>
      </c>
      <c r="AN511" s="102" t="b">
        <v>1</v>
      </c>
      <c r="AO511" s="102" t="b">
        <v>0</v>
      </c>
      <c r="AP511" s="102" t="s">
        <v>14197</v>
      </c>
      <c r="AQ511" s="102" t="b">
        <v>0</v>
      </c>
      <c r="AR511" s="102" t="b">
        <v>0</v>
      </c>
      <c r="AS511" s="102" t="b">
        <v>0</v>
      </c>
      <c r="AT511" s="101" t="s">
        <v>14198</v>
      </c>
      <c r="AU511" s="102" t="b">
        <v>0</v>
      </c>
      <c r="AV511" s="102" t="b">
        <v>0</v>
      </c>
      <c r="AW511" s="102" t="b">
        <v>1</v>
      </c>
      <c r="AX511" s="102" t="b">
        <v>1</v>
      </c>
      <c r="AY511" s="102" t="s">
        <v>12806</v>
      </c>
      <c r="AZ511" s="101" t="s">
        <v>14199</v>
      </c>
    </row>
    <row r="512" spans="1:52" x14ac:dyDescent="0.3">
      <c r="A512" s="98" t="s">
        <v>684</v>
      </c>
      <c r="B512" s="94"/>
      <c r="C512" s="94"/>
      <c r="D512" s="93"/>
      <c r="E512" s="77"/>
      <c r="F512" s="94"/>
      <c r="G512" s="94"/>
      <c r="H512" s="95"/>
      <c r="I512" s="96"/>
      <c r="J512" s="96"/>
      <c r="K512" s="95"/>
      <c r="L512" s="86"/>
      <c r="M512" s="91"/>
      <c r="N512" s="91"/>
      <c r="O512" s="97"/>
      <c r="P512" s="90"/>
      <c r="Q512" s="90"/>
      <c r="R512" s="99"/>
      <c r="S512" s="99"/>
      <c r="T512" s="99"/>
      <c r="U512" s="99"/>
      <c r="V512" s="89"/>
      <c r="W512" s="89"/>
      <c r="X512" s="89"/>
      <c r="Y512" s="89"/>
      <c r="Z512" s="48"/>
      <c r="AA512" s="80"/>
      <c r="AB512" s="80"/>
      <c r="AC512" s="92"/>
      <c r="AD512" s="102" t="s">
        <v>5041</v>
      </c>
      <c r="AE512" s="102">
        <v>42595.965254629627</v>
      </c>
      <c r="AF512" s="102">
        <v>0</v>
      </c>
      <c r="AG512" s="102">
        <v>604</v>
      </c>
      <c r="AH512" s="102">
        <v>11182</v>
      </c>
      <c r="AI512" s="102">
        <v>0</v>
      </c>
      <c r="AJ512" s="102" t="b">
        <v>0</v>
      </c>
      <c r="AK512" s="102" t="b">
        <v>0</v>
      </c>
      <c r="AL512" s="102" t="b">
        <v>0</v>
      </c>
      <c r="AM512" s="102" t="b">
        <v>0</v>
      </c>
      <c r="AN512" s="102" t="b">
        <v>1</v>
      </c>
      <c r="AO512" s="102" t="b">
        <v>0</v>
      </c>
      <c r="AP512" s="102" t="s">
        <v>14200</v>
      </c>
      <c r="AQ512" s="102" t="b">
        <v>0</v>
      </c>
      <c r="AR512" s="102" t="b">
        <v>0</v>
      </c>
      <c r="AS512" s="102" t="b">
        <v>0</v>
      </c>
      <c r="AT512" s="101" t="s">
        <v>12821</v>
      </c>
      <c r="AU512" s="102" t="b">
        <v>0</v>
      </c>
      <c r="AV512" s="102" t="b">
        <v>0</v>
      </c>
      <c r="AW512" s="102" t="b">
        <v>1</v>
      </c>
      <c r="AX512" s="102" t="b">
        <v>1</v>
      </c>
      <c r="AY512" s="102" t="s">
        <v>12806</v>
      </c>
      <c r="AZ512" s="101" t="s">
        <v>14201</v>
      </c>
    </row>
    <row r="513" spans="1:52" x14ac:dyDescent="0.3">
      <c r="A513" s="98" t="s">
        <v>685</v>
      </c>
      <c r="B513" s="94"/>
      <c r="C513" s="94"/>
      <c r="D513" s="93"/>
      <c r="E513" s="77"/>
      <c r="F513" s="94"/>
      <c r="G513" s="94"/>
      <c r="H513" s="95"/>
      <c r="I513" s="96"/>
      <c r="J513" s="96"/>
      <c r="K513" s="95"/>
      <c r="L513" s="86"/>
      <c r="M513" s="91"/>
      <c r="N513" s="91"/>
      <c r="O513" s="97"/>
      <c r="P513" s="90"/>
      <c r="Q513" s="90"/>
      <c r="R513" s="99"/>
      <c r="S513" s="99"/>
      <c r="T513" s="99"/>
      <c r="U513" s="99"/>
      <c r="V513" s="89"/>
      <c r="W513" s="89"/>
      <c r="X513" s="89"/>
      <c r="Y513" s="89"/>
      <c r="Z513" s="48"/>
      <c r="AA513" s="80"/>
      <c r="AB513" s="80"/>
      <c r="AC513" s="92"/>
      <c r="AD513" s="102" t="s">
        <v>685</v>
      </c>
      <c r="AE513" s="102">
        <v>44331.812928240739</v>
      </c>
      <c r="AF513" s="102">
        <v>0</v>
      </c>
      <c r="AG513" s="102">
        <v>8</v>
      </c>
      <c r="AH513" s="102">
        <v>4</v>
      </c>
      <c r="AI513" s="102">
        <v>0</v>
      </c>
      <c r="AJ513" s="102" t="b">
        <v>0</v>
      </c>
      <c r="AK513" s="102" t="b">
        <v>0</v>
      </c>
      <c r="AL513" s="102" t="b">
        <v>0</v>
      </c>
      <c r="AM513" s="102" t="b">
        <v>0</v>
      </c>
      <c r="AN513" s="102" t="b">
        <v>1</v>
      </c>
      <c r="AO513" s="102" t="b">
        <v>0</v>
      </c>
      <c r="AP513" s="102" t="s">
        <v>14202</v>
      </c>
      <c r="AQ513" s="102" t="b">
        <v>0</v>
      </c>
      <c r="AR513" s="102" t="b">
        <v>0</v>
      </c>
      <c r="AS513" s="102" t="b">
        <v>0</v>
      </c>
      <c r="AT513" s="101" t="s">
        <v>12916</v>
      </c>
      <c r="AU513" s="102" t="b">
        <v>0</v>
      </c>
      <c r="AV513" s="102" t="b">
        <v>0</v>
      </c>
      <c r="AW513" s="102" t="b">
        <v>1</v>
      </c>
      <c r="AX513" s="102" t="b">
        <v>0</v>
      </c>
      <c r="AY513" s="102" t="s">
        <v>12806</v>
      </c>
      <c r="AZ513" s="101" t="s">
        <v>14203</v>
      </c>
    </row>
    <row r="514" spans="1:52" x14ac:dyDescent="0.3">
      <c r="A514" s="98" t="s">
        <v>686</v>
      </c>
      <c r="B514" s="94"/>
      <c r="C514" s="94"/>
      <c r="D514" s="93"/>
      <c r="E514" s="77"/>
      <c r="F514" s="94"/>
      <c r="G514" s="94"/>
      <c r="H514" s="95"/>
      <c r="I514" s="96"/>
      <c r="J514" s="96"/>
      <c r="K514" s="95"/>
      <c r="L514" s="86"/>
      <c r="M514" s="91"/>
      <c r="N514" s="91"/>
      <c r="O514" s="97"/>
      <c r="P514" s="90"/>
      <c r="Q514" s="90"/>
      <c r="R514" s="99"/>
      <c r="S514" s="99"/>
      <c r="T514" s="99"/>
      <c r="U514" s="99"/>
      <c r="V514" s="89"/>
      <c r="W514" s="89"/>
      <c r="X514" s="89"/>
      <c r="Y514" s="89"/>
      <c r="Z514" s="48"/>
      <c r="AA514" s="80"/>
      <c r="AB514" s="80"/>
      <c r="AC514" s="92"/>
      <c r="AD514" s="102" t="s">
        <v>5051</v>
      </c>
      <c r="AE514" s="102">
        <v>41194.723136574074</v>
      </c>
      <c r="AF514" s="102">
        <v>0</v>
      </c>
      <c r="AG514" s="102">
        <v>5987</v>
      </c>
      <c r="AH514" s="102">
        <v>24536</v>
      </c>
      <c r="AI514" s="102">
        <v>0</v>
      </c>
      <c r="AJ514" s="102" t="b">
        <v>0</v>
      </c>
      <c r="AK514" s="102" t="b">
        <v>0</v>
      </c>
      <c r="AL514" s="102" t="b">
        <v>0</v>
      </c>
      <c r="AM514" s="102" t="b">
        <v>0</v>
      </c>
      <c r="AN514" s="102" t="b">
        <v>1</v>
      </c>
      <c r="AO514" s="102" t="b">
        <v>0</v>
      </c>
      <c r="AP514" s="102" t="s">
        <v>14204</v>
      </c>
      <c r="AQ514" s="102" t="b">
        <v>0</v>
      </c>
      <c r="AR514" s="102" t="b">
        <v>0</v>
      </c>
      <c r="AS514" s="102" t="b">
        <v>1</v>
      </c>
      <c r="AT514" s="101" t="s">
        <v>14205</v>
      </c>
      <c r="AU514" s="102" t="b">
        <v>0</v>
      </c>
      <c r="AV514" s="102" t="b">
        <v>0</v>
      </c>
      <c r="AW514" s="102" t="b">
        <v>1</v>
      </c>
      <c r="AX514" s="102" t="b">
        <v>1</v>
      </c>
      <c r="AY514" s="102" t="s">
        <v>12806</v>
      </c>
      <c r="AZ514" s="101" t="s">
        <v>14206</v>
      </c>
    </row>
    <row r="515" spans="1:52" x14ac:dyDescent="0.3">
      <c r="A515" s="98" t="s">
        <v>687</v>
      </c>
      <c r="B515" s="94"/>
      <c r="C515" s="94"/>
      <c r="D515" s="93"/>
      <c r="E515" s="77"/>
      <c r="F515" s="94"/>
      <c r="G515" s="94"/>
      <c r="H515" s="95"/>
      <c r="I515" s="96"/>
      <c r="J515" s="96"/>
      <c r="K515" s="95"/>
      <c r="L515" s="86"/>
      <c r="M515" s="91"/>
      <c r="N515" s="91"/>
      <c r="O515" s="97"/>
      <c r="P515" s="90"/>
      <c r="Q515" s="90"/>
      <c r="R515" s="99"/>
      <c r="S515" s="99"/>
      <c r="T515" s="99"/>
      <c r="U515" s="99"/>
      <c r="V515" s="89"/>
      <c r="W515" s="89"/>
      <c r="X515" s="89"/>
      <c r="Y515" s="89"/>
      <c r="Z515" s="48"/>
      <c r="AA515" s="80"/>
      <c r="AB515" s="80"/>
      <c r="AC515" s="92"/>
      <c r="AD515" s="102" t="s">
        <v>5059</v>
      </c>
      <c r="AE515" s="102">
        <v>43190.047546296293</v>
      </c>
      <c r="AF515" s="102">
        <v>0</v>
      </c>
      <c r="AG515" s="102">
        <v>151</v>
      </c>
      <c r="AH515" s="102">
        <v>48715</v>
      </c>
      <c r="AI515" s="102">
        <v>0</v>
      </c>
      <c r="AJ515" s="102" t="b">
        <v>0</v>
      </c>
      <c r="AK515" s="102" t="b">
        <v>0</v>
      </c>
      <c r="AL515" s="102" t="b">
        <v>0</v>
      </c>
      <c r="AM515" s="102" t="b">
        <v>0</v>
      </c>
      <c r="AN515" s="102" t="b">
        <v>1</v>
      </c>
      <c r="AO515" s="102" t="b">
        <v>0</v>
      </c>
      <c r="AP515" s="102" t="s">
        <v>14207</v>
      </c>
      <c r="AQ515" s="102" t="b">
        <v>0</v>
      </c>
      <c r="AR515" s="102" t="b">
        <v>0</v>
      </c>
      <c r="AS515" s="102" t="b">
        <v>0</v>
      </c>
      <c r="AT515" s="101" t="s">
        <v>14208</v>
      </c>
      <c r="AU515" s="102" t="b">
        <v>0</v>
      </c>
      <c r="AV515" s="102" t="b">
        <v>0</v>
      </c>
      <c r="AW515" s="102" t="b">
        <v>1</v>
      </c>
      <c r="AX515" s="102" t="b">
        <v>1</v>
      </c>
      <c r="AY515" s="102" t="s">
        <v>12806</v>
      </c>
      <c r="AZ515" s="101" t="s">
        <v>14209</v>
      </c>
    </row>
    <row r="516" spans="1:52" x14ac:dyDescent="0.3">
      <c r="A516" s="98" t="s">
        <v>688</v>
      </c>
      <c r="B516" s="94"/>
      <c r="C516" s="94"/>
      <c r="D516" s="93"/>
      <c r="E516" s="77"/>
      <c r="F516" s="94"/>
      <c r="G516" s="94"/>
      <c r="H516" s="95"/>
      <c r="I516" s="96"/>
      <c r="J516" s="96"/>
      <c r="K516" s="95"/>
      <c r="L516" s="86"/>
      <c r="M516" s="91"/>
      <c r="N516" s="91"/>
      <c r="O516" s="97"/>
      <c r="P516" s="90"/>
      <c r="Q516" s="90"/>
      <c r="R516" s="99"/>
      <c r="S516" s="99"/>
      <c r="T516" s="99"/>
      <c r="U516" s="99"/>
      <c r="V516" s="89"/>
      <c r="W516" s="89"/>
      <c r="X516" s="89"/>
      <c r="Y516" s="89"/>
      <c r="Z516" s="48"/>
      <c r="AA516" s="80"/>
      <c r="AB516" s="80"/>
      <c r="AC516" s="92"/>
      <c r="AD516" s="102" t="s">
        <v>5111</v>
      </c>
      <c r="AE516" s="102">
        <v>44683.844409722224</v>
      </c>
      <c r="AF516" s="102">
        <v>0</v>
      </c>
      <c r="AG516" s="102">
        <v>5</v>
      </c>
      <c r="AH516" s="102">
        <v>0</v>
      </c>
      <c r="AI516" s="102">
        <v>0</v>
      </c>
      <c r="AJ516" s="102" t="b">
        <v>0</v>
      </c>
      <c r="AK516" s="102" t="b">
        <v>0</v>
      </c>
      <c r="AL516" s="102" t="b">
        <v>0</v>
      </c>
      <c r="AM516" s="102" t="b">
        <v>0</v>
      </c>
      <c r="AN516" s="102" t="b">
        <v>1</v>
      </c>
      <c r="AO516" s="102" t="b">
        <v>0</v>
      </c>
      <c r="AP516" s="102" t="s">
        <v>14210</v>
      </c>
      <c r="AQ516" s="102" t="b">
        <v>0</v>
      </c>
      <c r="AR516" s="102" t="b">
        <v>0</v>
      </c>
      <c r="AS516" s="102" t="b">
        <v>0</v>
      </c>
      <c r="AT516" s="101" t="s">
        <v>12815</v>
      </c>
      <c r="AU516" s="102" t="b">
        <v>0</v>
      </c>
      <c r="AV516" s="102" t="b">
        <v>0</v>
      </c>
      <c r="AW516" s="102" t="b">
        <v>0</v>
      </c>
      <c r="AX516" s="102" t="b">
        <v>1</v>
      </c>
      <c r="AY516" s="102" t="s">
        <v>12806</v>
      </c>
      <c r="AZ516" s="101" t="s">
        <v>14211</v>
      </c>
    </row>
    <row r="517" spans="1:52" x14ac:dyDescent="0.3">
      <c r="A517" s="98" t="s">
        <v>689</v>
      </c>
      <c r="B517" s="94"/>
      <c r="C517" s="94"/>
      <c r="D517" s="93"/>
      <c r="E517" s="77"/>
      <c r="F517" s="94"/>
      <c r="G517" s="94"/>
      <c r="H517" s="95"/>
      <c r="I517" s="96"/>
      <c r="J517" s="96"/>
      <c r="K517" s="95"/>
      <c r="L517" s="86"/>
      <c r="M517" s="91"/>
      <c r="N517" s="91"/>
      <c r="O517" s="97"/>
      <c r="P517" s="90"/>
      <c r="Q517" s="90"/>
      <c r="R517" s="99"/>
      <c r="S517" s="99"/>
      <c r="T517" s="99"/>
      <c r="U517" s="99"/>
      <c r="V517" s="89"/>
      <c r="W517" s="89"/>
      <c r="X517" s="89"/>
      <c r="Y517" s="89"/>
      <c r="Z517" s="48"/>
      <c r="AA517" s="80"/>
      <c r="AB517" s="80"/>
      <c r="AC517" s="92"/>
      <c r="AD517" s="102" t="s">
        <v>5065</v>
      </c>
      <c r="AE517" s="102">
        <v>43507.185381944444</v>
      </c>
      <c r="AF517" s="102">
        <v>0</v>
      </c>
      <c r="AG517" s="102">
        <v>325</v>
      </c>
      <c r="AH517" s="102">
        <v>1022</v>
      </c>
      <c r="AI517" s="102">
        <v>0</v>
      </c>
      <c r="AJ517" s="102" t="b">
        <v>0</v>
      </c>
      <c r="AK517" s="102" t="b">
        <v>0</v>
      </c>
      <c r="AL517" s="102" t="b">
        <v>0</v>
      </c>
      <c r="AM517" s="102" t="b">
        <v>0</v>
      </c>
      <c r="AN517" s="102" t="b">
        <v>1</v>
      </c>
      <c r="AO517" s="102" t="b">
        <v>0</v>
      </c>
      <c r="AP517" s="102" t="s">
        <v>14212</v>
      </c>
      <c r="AQ517" s="102" t="b">
        <v>0</v>
      </c>
      <c r="AR517" s="102" t="b">
        <v>0</v>
      </c>
      <c r="AS517" s="102" t="b">
        <v>0</v>
      </c>
      <c r="AT517" s="101" t="s">
        <v>14213</v>
      </c>
      <c r="AU517" s="102" t="b">
        <v>0</v>
      </c>
      <c r="AV517" s="102" t="b">
        <v>0</v>
      </c>
      <c r="AW517" s="102" t="b">
        <v>1</v>
      </c>
      <c r="AX517" s="102" t="b">
        <v>1</v>
      </c>
      <c r="AY517" s="102" t="s">
        <v>12806</v>
      </c>
      <c r="AZ517" s="101" t="s">
        <v>14214</v>
      </c>
    </row>
    <row r="518" spans="1:52" x14ac:dyDescent="0.3">
      <c r="A518" s="98" t="s">
        <v>690</v>
      </c>
      <c r="B518" s="94"/>
      <c r="C518" s="94"/>
      <c r="D518" s="93"/>
      <c r="E518" s="77"/>
      <c r="F518" s="94"/>
      <c r="G518" s="94"/>
      <c r="H518" s="95"/>
      <c r="I518" s="96"/>
      <c r="J518" s="96"/>
      <c r="K518" s="95"/>
      <c r="L518" s="86"/>
      <c r="M518" s="91"/>
      <c r="N518" s="91"/>
      <c r="O518" s="97"/>
      <c r="P518" s="90"/>
      <c r="Q518" s="90"/>
      <c r="R518" s="99"/>
      <c r="S518" s="99"/>
      <c r="T518" s="99"/>
      <c r="U518" s="99"/>
      <c r="V518" s="89"/>
      <c r="W518" s="89"/>
      <c r="X518" s="89"/>
      <c r="Y518" s="89"/>
      <c r="Z518" s="48"/>
      <c r="AA518" s="80"/>
      <c r="AB518" s="80"/>
      <c r="AC518" s="92"/>
      <c r="AD518" s="102" t="s">
        <v>690</v>
      </c>
      <c r="AE518" s="102">
        <v>42022.52270833333</v>
      </c>
      <c r="AF518" s="102">
        <v>0</v>
      </c>
      <c r="AG518" s="102">
        <v>1585</v>
      </c>
      <c r="AH518" s="102">
        <v>6581</v>
      </c>
      <c r="AI518" s="102">
        <v>0</v>
      </c>
      <c r="AJ518" s="102" t="b">
        <v>0</v>
      </c>
      <c r="AK518" s="102" t="b">
        <v>0</v>
      </c>
      <c r="AL518" s="102" t="b">
        <v>0</v>
      </c>
      <c r="AM518" s="102" t="b">
        <v>0</v>
      </c>
      <c r="AN518" s="102" t="b">
        <v>1</v>
      </c>
      <c r="AO518" s="102" t="b">
        <v>0</v>
      </c>
      <c r="AP518" s="102" t="s">
        <v>14215</v>
      </c>
      <c r="AQ518" s="102" t="b">
        <v>0</v>
      </c>
      <c r="AR518" s="102" t="b">
        <v>0</v>
      </c>
      <c r="AS518" s="102" t="b">
        <v>0</v>
      </c>
      <c r="AT518" s="101" t="s">
        <v>12815</v>
      </c>
      <c r="AU518" s="102" t="b">
        <v>0</v>
      </c>
      <c r="AV518" s="102" t="b">
        <v>0</v>
      </c>
      <c r="AW518" s="102" t="b">
        <v>1</v>
      </c>
      <c r="AX518" s="102" t="b">
        <v>0</v>
      </c>
      <c r="AY518" s="102" t="s">
        <v>12806</v>
      </c>
      <c r="AZ518" s="101" t="s">
        <v>14216</v>
      </c>
    </row>
    <row r="519" spans="1:52" x14ac:dyDescent="0.3">
      <c r="A519" s="98" t="s">
        <v>691</v>
      </c>
      <c r="B519" s="94"/>
      <c r="C519" s="94"/>
      <c r="D519" s="93"/>
      <c r="E519" s="77"/>
      <c r="F519" s="94"/>
      <c r="G519" s="94"/>
      <c r="H519" s="95"/>
      <c r="I519" s="96"/>
      <c r="J519" s="96"/>
      <c r="K519" s="95"/>
      <c r="L519" s="86"/>
      <c r="M519" s="91"/>
      <c r="N519" s="91"/>
      <c r="O519" s="97"/>
      <c r="P519" s="90"/>
      <c r="Q519" s="90"/>
      <c r="R519" s="99"/>
      <c r="S519" s="99"/>
      <c r="T519" s="99"/>
      <c r="U519" s="99"/>
      <c r="V519" s="89"/>
      <c r="W519" s="89"/>
      <c r="X519" s="89"/>
      <c r="Y519" s="89"/>
      <c r="Z519" s="48"/>
      <c r="AA519" s="80"/>
      <c r="AB519" s="80"/>
      <c r="AC519" s="92"/>
      <c r="AD519" s="102" t="s">
        <v>5074</v>
      </c>
      <c r="AE519" s="102">
        <v>43082.728842592594</v>
      </c>
      <c r="AF519" s="102">
        <v>0</v>
      </c>
      <c r="AG519" s="102">
        <v>705</v>
      </c>
      <c r="AH519" s="102">
        <v>619</v>
      </c>
      <c r="AI519" s="102">
        <v>0</v>
      </c>
      <c r="AJ519" s="102" t="b">
        <v>0</v>
      </c>
      <c r="AK519" s="102" t="b">
        <v>0</v>
      </c>
      <c r="AL519" s="102" t="b">
        <v>0</v>
      </c>
      <c r="AM519" s="102" t="b">
        <v>0</v>
      </c>
      <c r="AN519" s="102" t="b">
        <v>1</v>
      </c>
      <c r="AO519" s="102" t="b">
        <v>0</v>
      </c>
      <c r="AP519" s="102" t="s">
        <v>14217</v>
      </c>
      <c r="AQ519" s="102" t="b">
        <v>0</v>
      </c>
      <c r="AR519" s="102" t="b">
        <v>0</v>
      </c>
      <c r="AS519" s="102" t="b">
        <v>0</v>
      </c>
      <c r="AT519" s="101" t="s">
        <v>14218</v>
      </c>
      <c r="AU519" s="102" t="b">
        <v>0</v>
      </c>
      <c r="AV519" s="102" t="b">
        <v>0</v>
      </c>
      <c r="AW519" s="102" t="b">
        <v>1</v>
      </c>
      <c r="AX519" s="102" t="b">
        <v>1</v>
      </c>
      <c r="AY519" s="102" t="s">
        <v>12806</v>
      </c>
      <c r="AZ519" s="101" t="s">
        <v>14219</v>
      </c>
    </row>
    <row r="520" spans="1:52" x14ac:dyDescent="0.3">
      <c r="A520" s="98" t="s">
        <v>692</v>
      </c>
      <c r="B520" s="94"/>
      <c r="C520" s="94"/>
      <c r="D520" s="93"/>
      <c r="E520" s="77"/>
      <c r="F520" s="94"/>
      <c r="G520" s="94"/>
      <c r="H520" s="95"/>
      <c r="I520" s="96"/>
      <c r="J520" s="96"/>
      <c r="K520" s="95"/>
      <c r="L520" s="86"/>
      <c r="M520" s="91"/>
      <c r="N520" s="91"/>
      <c r="O520" s="97"/>
      <c r="P520" s="90"/>
      <c r="Q520" s="90"/>
      <c r="R520" s="99"/>
      <c r="S520" s="99"/>
      <c r="T520" s="99"/>
      <c r="U520" s="99"/>
      <c r="V520" s="89"/>
      <c r="W520" s="89"/>
      <c r="X520" s="89"/>
      <c r="Y520" s="89"/>
      <c r="Z520" s="48"/>
      <c r="AA520" s="80"/>
      <c r="AB520" s="80"/>
      <c r="AC520" s="92"/>
      <c r="AD520" s="102" t="s">
        <v>692</v>
      </c>
      <c r="AE520" s="102">
        <v>43377.453761574077</v>
      </c>
      <c r="AF520" s="102">
        <v>0</v>
      </c>
      <c r="AG520" s="102">
        <v>6929</v>
      </c>
      <c r="AH520" s="102">
        <v>2976</v>
      </c>
      <c r="AI520" s="102">
        <v>0</v>
      </c>
      <c r="AJ520" s="102" t="b">
        <v>0</v>
      </c>
      <c r="AK520" s="102" t="b">
        <v>0</v>
      </c>
      <c r="AL520" s="102" t="b">
        <v>0</v>
      </c>
      <c r="AM520" s="102" t="b">
        <v>0</v>
      </c>
      <c r="AN520" s="102" t="b">
        <v>1</v>
      </c>
      <c r="AO520" s="102" t="b">
        <v>0</v>
      </c>
      <c r="AP520" s="102" t="s">
        <v>14220</v>
      </c>
      <c r="AQ520" s="102" t="b">
        <v>0</v>
      </c>
      <c r="AR520" s="102" t="b">
        <v>0</v>
      </c>
      <c r="AS520" s="102" t="b">
        <v>0</v>
      </c>
      <c r="AT520" s="101" t="s">
        <v>12873</v>
      </c>
      <c r="AU520" s="102" t="b">
        <v>0</v>
      </c>
      <c r="AV520" s="102" t="b">
        <v>0</v>
      </c>
      <c r="AW520" s="102" t="b">
        <v>1</v>
      </c>
      <c r="AX520" s="102" t="b">
        <v>1</v>
      </c>
      <c r="AY520" s="102" t="s">
        <v>12806</v>
      </c>
      <c r="AZ520" s="101" t="s">
        <v>14221</v>
      </c>
    </row>
    <row r="521" spans="1:52" x14ac:dyDescent="0.3">
      <c r="A521" s="98" t="s">
        <v>693</v>
      </c>
      <c r="B521" s="94"/>
      <c r="C521" s="94"/>
      <c r="D521" s="93"/>
      <c r="E521" s="77"/>
      <c r="F521" s="94"/>
      <c r="G521" s="94"/>
      <c r="H521" s="95"/>
      <c r="I521" s="96"/>
      <c r="J521" s="96"/>
      <c r="K521" s="95"/>
      <c r="L521" s="86"/>
      <c r="M521" s="91"/>
      <c r="N521" s="91"/>
      <c r="O521" s="97"/>
      <c r="P521" s="90"/>
      <c r="Q521" s="90"/>
      <c r="R521" s="99"/>
      <c r="S521" s="99"/>
      <c r="T521" s="99"/>
      <c r="U521" s="99"/>
      <c r="V521" s="89"/>
      <c r="W521" s="89"/>
      <c r="X521" s="89"/>
      <c r="Y521" s="89"/>
      <c r="Z521" s="48"/>
      <c r="AA521" s="80"/>
      <c r="AB521" s="80"/>
      <c r="AC521" s="92"/>
      <c r="AD521" s="102" t="s">
        <v>693</v>
      </c>
      <c r="AE521" s="102">
        <v>42915.32885416667</v>
      </c>
      <c r="AF521" s="102">
        <v>0</v>
      </c>
      <c r="AG521" s="102">
        <v>620</v>
      </c>
      <c r="AH521" s="102">
        <v>434</v>
      </c>
      <c r="AI521" s="102">
        <v>0</v>
      </c>
      <c r="AJ521" s="102" t="b">
        <v>0</v>
      </c>
      <c r="AK521" s="102" t="b">
        <v>0</v>
      </c>
      <c r="AL521" s="102" t="b">
        <v>0</v>
      </c>
      <c r="AM521" s="102" t="b">
        <v>0</v>
      </c>
      <c r="AN521" s="102" t="b">
        <v>1</v>
      </c>
      <c r="AO521" s="102" t="b">
        <v>0</v>
      </c>
      <c r="AP521" s="102" t="s">
        <v>14222</v>
      </c>
      <c r="AQ521" s="102" t="b">
        <v>0</v>
      </c>
      <c r="AR521" s="102" t="b">
        <v>0</v>
      </c>
      <c r="AS521" s="102" t="b">
        <v>1</v>
      </c>
      <c r="AT521" s="101" t="s">
        <v>14223</v>
      </c>
      <c r="AU521" s="102" t="b">
        <v>0</v>
      </c>
      <c r="AV521" s="102" t="b">
        <v>0</v>
      </c>
      <c r="AW521" s="102" t="b">
        <v>1</v>
      </c>
      <c r="AX521" s="102" t="b">
        <v>1</v>
      </c>
      <c r="AY521" s="102" t="s">
        <v>12806</v>
      </c>
      <c r="AZ521" s="101" t="s">
        <v>14224</v>
      </c>
    </row>
    <row r="522" spans="1:52" x14ac:dyDescent="0.3">
      <c r="A522" s="98" t="s">
        <v>694</v>
      </c>
      <c r="B522" s="94"/>
      <c r="C522" s="94"/>
      <c r="D522" s="93"/>
      <c r="E522" s="77"/>
      <c r="F522" s="94"/>
      <c r="G522" s="94"/>
      <c r="H522" s="95"/>
      <c r="I522" s="96"/>
      <c r="J522" s="96"/>
      <c r="K522" s="95"/>
      <c r="L522" s="86"/>
      <c r="M522" s="91"/>
      <c r="N522" s="91"/>
      <c r="O522" s="97"/>
      <c r="P522" s="90"/>
      <c r="Q522" s="90"/>
      <c r="R522" s="99"/>
      <c r="S522" s="99"/>
      <c r="T522" s="99"/>
      <c r="U522" s="99"/>
      <c r="V522" s="89"/>
      <c r="W522" s="89"/>
      <c r="X522" s="89"/>
      <c r="Y522" s="89"/>
      <c r="Z522" s="48"/>
      <c r="AA522" s="80"/>
      <c r="AB522" s="80"/>
      <c r="AC522" s="92"/>
      <c r="AD522" s="102" t="s">
        <v>5091</v>
      </c>
      <c r="AE522" s="102">
        <v>42830.119247685187</v>
      </c>
      <c r="AF522" s="102">
        <v>0</v>
      </c>
      <c r="AG522" s="102">
        <v>1254</v>
      </c>
      <c r="AH522" s="102">
        <v>2831</v>
      </c>
      <c r="AI522" s="102">
        <v>0</v>
      </c>
      <c r="AJ522" s="102" t="b">
        <v>0</v>
      </c>
      <c r="AK522" s="102" t="b">
        <v>0</v>
      </c>
      <c r="AL522" s="102" t="b">
        <v>0</v>
      </c>
      <c r="AM522" s="102" t="b">
        <v>0</v>
      </c>
      <c r="AN522" s="102" t="b">
        <v>1</v>
      </c>
      <c r="AO522" s="102" t="b">
        <v>0</v>
      </c>
      <c r="AP522" s="102" t="s">
        <v>14225</v>
      </c>
      <c r="AQ522" s="102" t="b">
        <v>0</v>
      </c>
      <c r="AR522" s="102" t="b">
        <v>0</v>
      </c>
      <c r="AS522" s="102" t="b">
        <v>0</v>
      </c>
      <c r="AT522" s="101" t="s">
        <v>14226</v>
      </c>
      <c r="AU522" s="102" t="b">
        <v>0</v>
      </c>
      <c r="AV522" s="102" t="b">
        <v>0</v>
      </c>
      <c r="AW522" s="102" t="b">
        <v>1</v>
      </c>
      <c r="AX522" s="102" t="b">
        <v>1</v>
      </c>
      <c r="AY522" s="102" t="s">
        <v>12806</v>
      </c>
      <c r="AZ522" s="101" t="s">
        <v>14227</v>
      </c>
    </row>
    <row r="523" spans="1:52" x14ac:dyDescent="0.3">
      <c r="A523" s="98" t="s">
        <v>695</v>
      </c>
      <c r="B523" s="94"/>
      <c r="C523" s="94"/>
      <c r="D523" s="93"/>
      <c r="E523" s="77"/>
      <c r="F523" s="94"/>
      <c r="G523" s="94"/>
      <c r="H523" s="95"/>
      <c r="I523" s="96"/>
      <c r="J523" s="96"/>
      <c r="K523" s="95"/>
      <c r="L523" s="86"/>
      <c r="M523" s="91"/>
      <c r="N523" s="91"/>
      <c r="O523" s="97"/>
      <c r="P523" s="90"/>
      <c r="Q523" s="90"/>
      <c r="R523" s="99"/>
      <c r="S523" s="99"/>
      <c r="T523" s="99"/>
      <c r="U523" s="99"/>
      <c r="V523" s="89"/>
      <c r="W523" s="89"/>
      <c r="X523" s="89"/>
      <c r="Y523" s="89"/>
      <c r="Z523" s="48"/>
      <c r="AA523" s="80"/>
      <c r="AB523" s="80"/>
      <c r="AC523" s="92"/>
      <c r="AD523" s="102" t="s">
        <v>5096</v>
      </c>
      <c r="AE523" s="102">
        <v>44565.717256944445</v>
      </c>
      <c r="AF523" s="102">
        <v>0</v>
      </c>
      <c r="AG523" s="102">
        <v>80</v>
      </c>
      <c r="AH523" s="102">
        <v>2463</v>
      </c>
      <c r="AI523" s="102">
        <v>0</v>
      </c>
      <c r="AJ523" s="102" t="b">
        <v>0</v>
      </c>
      <c r="AK523" s="102" t="b">
        <v>0</v>
      </c>
      <c r="AL523" s="102" t="b">
        <v>0</v>
      </c>
      <c r="AM523" s="102" t="b">
        <v>0</v>
      </c>
      <c r="AN523" s="102" t="b">
        <v>1</v>
      </c>
      <c r="AO523" s="102" t="b">
        <v>0</v>
      </c>
      <c r="AP523" s="102" t="s">
        <v>14228</v>
      </c>
      <c r="AQ523" s="102" t="b">
        <v>0</v>
      </c>
      <c r="AR523" s="102" t="b">
        <v>0</v>
      </c>
      <c r="AS523" s="102" t="b">
        <v>0</v>
      </c>
      <c r="AT523" s="101" t="s">
        <v>14229</v>
      </c>
      <c r="AU523" s="102" t="b">
        <v>0</v>
      </c>
      <c r="AV523" s="102" t="b">
        <v>0</v>
      </c>
      <c r="AW523" s="102" t="b">
        <v>1</v>
      </c>
      <c r="AX523" s="102" t="b">
        <v>1</v>
      </c>
      <c r="AY523" s="102" t="s">
        <v>12806</v>
      </c>
      <c r="AZ523" s="101" t="s">
        <v>14230</v>
      </c>
    </row>
    <row r="524" spans="1:52" x14ac:dyDescent="0.3">
      <c r="A524" s="98" t="s">
        <v>696</v>
      </c>
      <c r="B524" s="94"/>
      <c r="C524" s="94"/>
      <c r="D524" s="93"/>
      <c r="E524" s="77"/>
      <c r="F524" s="94"/>
      <c r="G524" s="94"/>
      <c r="H524" s="95"/>
      <c r="I524" s="96"/>
      <c r="J524" s="96"/>
      <c r="K524" s="95"/>
      <c r="L524" s="86"/>
      <c r="M524" s="91"/>
      <c r="N524" s="91"/>
      <c r="O524" s="97"/>
      <c r="P524" s="90"/>
      <c r="Q524" s="90"/>
      <c r="R524" s="99"/>
      <c r="S524" s="99"/>
      <c r="T524" s="99"/>
      <c r="U524" s="99"/>
      <c r="V524" s="89"/>
      <c r="W524" s="89"/>
      <c r="X524" s="89"/>
      <c r="Y524" s="89"/>
      <c r="Z524" s="48"/>
      <c r="AA524" s="80"/>
      <c r="AB524" s="80"/>
      <c r="AC524" s="92"/>
      <c r="AD524" s="102" t="s">
        <v>5101</v>
      </c>
      <c r="AE524" s="102">
        <v>44619.890138888892</v>
      </c>
      <c r="AF524" s="102">
        <v>0</v>
      </c>
      <c r="AG524" s="102">
        <v>1</v>
      </c>
      <c r="AH524" s="102">
        <v>39893</v>
      </c>
      <c r="AI524" s="102">
        <v>0</v>
      </c>
      <c r="AJ524" s="102" t="b">
        <v>0</v>
      </c>
      <c r="AK524" s="102" t="b">
        <v>0</v>
      </c>
      <c r="AL524" s="102" t="b">
        <v>0</v>
      </c>
      <c r="AM524" s="102" t="b">
        <v>0</v>
      </c>
      <c r="AN524" s="102" t="b">
        <v>1</v>
      </c>
      <c r="AO524" s="102" t="b">
        <v>0</v>
      </c>
      <c r="AP524" s="102" t="s">
        <v>14231</v>
      </c>
      <c r="AQ524" s="102" t="b">
        <v>0</v>
      </c>
      <c r="AR524" s="102" t="b">
        <v>0</v>
      </c>
      <c r="AS524" s="102" t="b">
        <v>0</v>
      </c>
      <c r="AT524" s="101" t="s">
        <v>14232</v>
      </c>
      <c r="AU524" s="102" t="b">
        <v>0</v>
      </c>
      <c r="AV524" s="102" t="b">
        <v>0</v>
      </c>
      <c r="AW524" s="102" t="b">
        <v>1</v>
      </c>
      <c r="AX524" s="102" t="b">
        <v>1</v>
      </c>
      <c r="AY524" s="102" t="s">
        <v>12806</v>
      </c>
      <c r="AZ524" s="101" t="s">
        <v>14233</v>
      </c>
    </row>
    <row r="525" spans="1:52" x14ac:dyDescent="0.3">
      <c r="A525" s="98" t="s">
        <v>697</v>
      </c>
      <c r="B525" s="94"/>
      <c r="C525" s="94"/>
      <c r="D525" s="93"/>
      <c r="E525" s="77"/>
      <c r="F525" s="94"/>
      <c r="G525" s="94"/>
      <c r="H525" s="95"/>
      <c r="I525" s="96"/>
      <c r="J525" s="96"/>
      <c r="K525" s="95"/>
      <c r="L525" s="86"/>
      <c r="M525" s="91"/>
      <c r="N525" s="91"/>
      <c r="O525" s="97"/>
      <c r="P525" s="90"/>
      <c r="Q525" s="90"/>
      <c r="R525" s="99"/>
      <c r="S525" s="99"/>
      <c r="T525" s="99"/>
      <c r="U525" s="99"/>
      <c r="V525" s="89"/>
      <c r="W525" s="89"/>
      <c r="X525" s="89"/>
      <c r="Y525" s="89"/>
      <c r="Z525" s="48"/>
      <c r="AA525" s="80"/>
      <c r="AB525" s="80"/>
      <c r="AC525" s="92"/>
      <c r="AD525" s="102" t="s">
        <v>5106</v>
      </c>
      <c r="AE525" s="102">
        <v>44153.366261574076</v>
      </c>
      <c r="AF525" s="102">
        <v>0</v>
      </c>
      <c r="AG525" s="102">
        <v>13</v>
      </c>
      <c r="AH525" s="102">
        <v>1525</v>
      </c>
      <c r="AI525" s="102">
        <v>0</v>
      </c>
      <c r="AJ525" s="102" t="b">
        <v>0</v>
      </c>
      <c r="AK525" s="102" t="b">
        <v>0</v>
      </c>
      <c r="AL525" s="102" t="b">
        <v>0</v>
      </c>
      <c r="AM525" s="102" t="b">
        <v>0</v>
      </c>
      <c r="AN525" s="102" t="b">
        <v>1</v>
      </c>
      <c r="AO525" s="102" t="b">
        <v>0</v>
      </c>
      <c r="AP525" s="102" t="s">
        <v>14234</v>
      </c>
      <c r="AQ525" s="102" t="b">
        <v>0</v>
      </c>
      <c r="AR525" s="102" t="b">
        <v>0</v>
      </c>
      <c r="AS525" s="102" t="b">
        <v>0</v>
      </c>
      <c r="AT525" s="101" t="s">
        <v>12815</v>
      </c>
      <c r="AU525" s="102" t="b">
        <v>0</v>
      </c>
      <c r="AV525" s="102" t="b">
        <v>0</v>
      </c>
      <c r="AW525" s="102" t="b">
        <v>1</v>
      </c>
      <c r="AX525" s="102" t="b">
        <v>1</v>
      </c>
      <c r="AY525" s="102" t="s">
        <v>12806</v>
      </c>
      <c r="AZ525" s="101" t="s">
        <v>14235</v>
      </c>
    </row>
    <row r="526" spans="1:52" x14ac:dyDescent="0.3">
      <c r="A526" s="98" t="s">
        <v>698</v>
      </c>
      <c r="B526" s="94"/>
      <c r="C526" s="94"/>
      <c r="D526" s="93"/>
      <c r="E526" s="77"/>
      <c r="F526" s="94"/>
      <c r="G526" s="94"/>
      <c r="H526" s="95"/>
      <c r="I526" s="96"/>
      <c r="J526" s="96"/>
      <c r="K526" s="95"/>
      <c r="L526" s="86"/>
      <c r="M526" s="91"/>
      <c r="N526" s="91"/>
      <c r="O526" s="97"/>
      <c r="P526" s="90"/>
      <c r="Q526" s="90"/>
      <c r="R526" s="99"/>
      <c r="S526" s="99"/>
      <c r="T526" s="99"/>
      <c r="U526" s="99"/>
      <c r="V526" s="89"/>
      <c r="W526" s="89"/>
      <c r="X526" s="89"/>
      <c r="Y526" s="89"/>
      <c r="Z526" s="48"/>
      <c r="AA526" s="80"/>
      <c r="AB526" s="80"/>
      <c r="AC526" s="92"/>
      <c r="AD526" s="102" t="s">
        <v>5116</v>
      </c>
      <c r="AE526" s="102">
        <v>44458.071388888886</v>
      </c>
      <c r="AF526" s="102">
        <v>0</v>
      </c>
      <c r="AG526" s="102">
        <v>490</v>
      </c>
      <c r="AH526" s="102">
        <v>20959</v>
      </c>
      <c r="AI526" s="102">
        <v>0</v>
      </c>
      <c r="AJ526" s="102" t="b">
        <v>0</v>
      </c>
      <c r="AK526" s="102" t="b">
        <v>0</v>
      </c>
      <c r="AL526" s="102" t="b">
        <v>0</v>
      </c>
      <c r="AM526" s="102" t="b">
        <v>0</v>
      </c>
      <c r="AN526" s="102" t="b">
        <v>1</v>
      </c>
      <c r="AO526" s="102" t="b">
        <v>0</v>
      </c>
      <c r="AP526" s="102" t="s">
        <v>14236</v>
      </c>
      <c r="AQ526" s="102" t="b">
        <v>0</v>
      </c>
      <c r="AR526" s="102" t="b">
        <v>0</v>
      </c>
      <c r="AS526" s="102" t="b">
        <v>0</v>
      </c>
      <c r="AT526" s="101" t="s">
        <v>14237</v>
      </c>
      <c r="AU526" s="102" t="b">
        <v>0</v>
      </c>
      <c r="AV526" s="102" t="b">
        <v>0</v>
      </c>
      <c r="AW526" s="102" t="b">
        <v>1</v>
      </c>
      <c r="AX526" s="102" t="b">
        <v>1</v>
      </c>
      <c r="AY526" s="102" t="s">
        <v>12806</v>
      </c>
      <c r="AZ526" s="101" t="s">
        <v>14238</v>
      </c>
    </row>
    <row r="527" spans="1:52" x14ac:dyDescent="0.3">
      <c r="A527" s="98" t="s">
        <v>699</v>
      </c>
      <c r="B527" s="94"/>
      <c r="C527" s="94"/>
      <c r="D527" s="93"/>
      <c r="E527" s="77"/>
      <c r="F527" s="94"/>
      <c r="G527" s="94"/>
      <c r="H527" s="95"/>
      <c r="I527" s="96"/>
      <c r="J527" s="96"/>
      <c r="K527" s="95"/>
      <c r="L527" s="86"/>
      <c r="M527" s="91"/>
      <c r="N527" s="91"/>
      <c r="O527" s="97"/>
      <c r="P527" s="90"/>
      <c r="Q527" s="90"/>
      <c r="R527" s="99"/>
      <c r="S527" s="99"/>
      <c r="T527" s="99"/>
      <c r="U527" s="99"/>
      <c r="V527" s="89"/>
      <c r="W527" s="89"/>
      <c r="X527" s="89"/>
      <c r="Y527" s="89"/>
      <c r="Z527" s="48"/>
      <c r="AA527" s="80"/>
      <c r="AB527" s="80"/>
      <c r="AC527" s="92"/>
      <c r="AD527" s="102" t="s">
        <v>5150</v>
      </c>
      <c r="AE527" s="102">
        <v>43839.93677083333</v>
      </c>
      <c r="AF527" s="102">
        <v>0</v>
      </c>
      <c r="AG527" s="102">
        <v>694</v>
      </c>
      <c r="AH527" s="102">
        <v>683</v>
      </c>
      <c r="AI527" s="102">
        <v>0</v>
      </c>
      <c r="AJ527" s="102" t="b">
        <v>0</v>
      </c>
      <c r="AK527" s="102" t="b">
        <v>0</v>
      </c>
      <c r="AL527" s="102" t="b">
        <v>0</v>
      </c>
      <c r="AM527" s="102" t="b">
        <v>0</v>
      </c>
      <c r="AN527" s="102" t="b">
        <v>1</v>
      </c>
      <c r="AO527" s="102" t="b">
        <v>0</v>
      </c>
      <c r="AP527" s="102" t="s">
        <v>14239</v>
      </c>
      <c r="AQ527" s="102" t="b">
        <v>0</v>
      </c>
      <c r="AR527" s="102" t="b">
        <v>0</v>
      </c>
      <c r="AS527" s="102" t="b">
        <v>0</v>
      </c>
      <c r="AT527" s="101" t="s">
        <v>14240</v>
      </c>
      <c r="AU527" s="102" t="b">
        <v>0</v>
      </c>
      <c r="AV527" s="102" t="b">
        <v>0</v>
      </c>
      <c r="AW527" s="102" t="b">
        <v>1</v>
      </c>
      <c r="AX527" s="102" t="b">
        <v>0</v>
      </c>
      <c r="AY527" s="102" t="s">
        <v>12806</v>
      </c>
      <c r="AZ527" s="101" t="s">
        <v>14241</v>
      </c>
    </row>
    <row r="528" spans="1:52" x14ac:dyDescent="0.3">
      <c r="A528" s="98" t="s">
        <v>700</v>
      </c>
      <c r="B528" s="94"/>
      <c r="C528" s="94"/>
      <c r="D528" s="93"/>
      <c r="E528" s="77"/>
      <c r="F528" s="94"/>
      <c r="G528" s="94"/>
      <c r="H528" s="95"/>
      <c r="I528" s="96"/>
      <c r="J528" s="96"/>
      <c r="K528" s="95"/>
      <c r="L528" s="86"/>
      <c r="M528" s="91"/>
      <c r="N528" s="91"/>
      <c r="O528" s="97"/>
      <c r="P528" s="90"/>
      <c r="Q528" s="90"/>
      <c r="R528" s="99"/>
      <c r="S528" s="99"/>
      <c r="T528" s="99"/>
      <c r="U528" s="99"/>
      <c r="V528" s="89"/>
      <c r="W528" s="89"/>
      <c r="X528" s="89"/>
      <c r="Y528" s="89"/>
      <c r="Z528" s="48"/>
      <c r="AA528" s="80"/>
      <c r="AB528" s="80"/>
      <c r="AC528" s="92"/>
      <c r="AD528" s="102" t="s">
        <v>700</v>
      </c>
      <c r="AE528" s="102">
        <v>43993.900266203702</v>
      </c>
      <c r="AF528" s="102">
        <v>0</v>
      </c>
      <c r="AG528" s="102">
        <v>1571</v>
      </c>
      <c r="AH528" s="102">
        <v>16316</v>
      </c>
      <c r="AI528" s="102">
        <v>0</v>
      </c>
      <c r="AJ528" s="102" t="b">
        <v>0</v>
      </c>
      <c r="AK528" s="102" t="b">
        <v>0</v>
      </c>
      <c r="AL528" s="102" t="b">
        <v>0</v>
      </c>
      <c r="AM528" s="102" t="b">
        <v>0</v>
      </c>
      <c r="AN528" s="102" t="b">
        <v>1</v>
      </c>
      <c r="AO528" s="102" t="b">
        <v>0</v>
      </c>
      <c r="AP528" s="102" t="s">
        <v>14242</v>
      </c>
      <c r="AQ528" s="102" t="b">
        <v>0</v>
      </c>
      <c r="AR528" s="102" t="b">
        <v>0</v>
      </c>
      <c r="AS528" s="102" t="b">
        <v>0</v>
      </c>
      <c r="AT528" s="101" t="s">
        <v>14243</v>
      </c>
      <c r="AU528" s="102" t="b">
        <v>0</v>
      </c>
      <c r="AV528" s="102" t="b">
        <v>0</v>
      </c>
      <c r="AW528" s="102" t="b">
        <v>1</v>
      </c>
      <c r="AX528" s="102" t="b">
        <v>1</v>
      </c>
      <c r="AY528" s="102" t="s">
        <v>12806</v>
      </c>
      <c r="AZ528" s="101" t="s">
        <v>14244</v>
      </c>
    </row>
    <row r="529" spans="1:52" x14ac:dyDescent="0.3">
      <c r="A529" s="98" t="s">
        <v>701</v>
      </c>
      <c r="B529" s="94"/>
      <c r="C529" s="94"/>
      <c r="D529" s="93"/>
      <c r="E529" s="77"/>
      <c r="F529" s="94"/>
      <c r="G529" s="94"/>
      <c r="H529" s="95"/>
      <c r="I529" s="96"/>
      <c r="J529" s="96"/>
      <c r="K529" s="95"/>
      <c r="L529" s="86"/>
      <c r="M529" s="91"/>
      <c r="N529" s="91"/>
      <c r="O529" s="97"/>
      <c r="P529" s="90"/>
      <c r="Q529" s="90"/>
      <c r="R529" s="99"/>
      <c r="S529" s="99"/>
      <c r="T529" s="99"/>
      <c r="U529" s="99"/>
      <c r="V529" s="89"/>
      <c r="W529" s="89"/>
      <c r="X529" s="89"/>
      <c r="Y529" s="89"/>
      <c r="Z529" s="48"/>
      <c r="AA529" s="80"/>
      <c r="AB529" s="80"/>
      <c r="AC529" s="92"/>
      <c r="AD529" s="102" t="s">
        <v>701</v>
      </c>
      <c r="AE529" s="102">
        <v>43394.919120370374</v>
      </c>
      <c r="AF529" s="102">
        <v>0</v>
      </c>
      <c r="AG529" s="102">
        <v>62436</v>
      </c>
      <c r="AH529" s="102">
        <v>45301</v>
      </c>
      <c r="AI529" s="102">
        <v>0</v>
      </c>
      <c r="AJ529" s="102" t="b">
        <v>0</v>
      </c>
      <c r="AK529" s="102" t="b">
        <v>0</v>
      </c>
      <c r="AL529" s="102" t="b">
        <v>0</v>
      </c>
      <c r="AM529" s="102" t="b">
        <v>0</v>
      </c>
      <c r="AN529" s="102" t="b">
        <v>1</v>
      </c>
      <c r="AO529" s="102" t="b">
        <v>0</v>
      </c>
      <c r="AP529" s="102" t="s">
        <v>14245</v>
      </c>
      <c r="AQ529" s="102" t="b">
        <v>0</v>
      </c>
      <c r="AR529" s="102" t="b">
        <v>0</v>
      </c>
      <c r="AS529" s="102" t="b">
        <v>1</v>
      </c>
      <c r="AT529" s="101" t="s">
        <v>14246</v>
      </c>
      <c r="AU529" s="102" t="b">
        <v>0</v>
      </c>
      <c r="AV529" s="102" t="b">
        <v>0</v>
      </c>
      <c r="AW529" s="102" t="b">
        <v>1</v>
      </c>
      <c r="AX529" s="102" t="b">
        <v>1</v>
      </c>
      <c r="AY529" s="102" t="s">
        <v>12806</v>
      </c>
      <c r="AZ529" s="101" t="s">
        <v>14247</v>
      </c>
    </row>
    <row r="530" spans="1:52" x14ac:dyDescent="0.3">
      <c r="A530" s="98" t="s">
        <v>702</v>
      </c>
      <c r="B530" s="94"/>
      <c r="C530" s="94"/>
      <c r="D530" s="93"/>
      <c r="E530" s="77"/>
      <c r="F530" s="94"/>
      <c r="G530" s="94"/>
      <c r="H530" s="95"/>
      <c r="I530" s="96"/>
      <c r="J530" s="96"/>
      <c r="K530" s="95"/>
      <c r="L530" s="86"/>
      <c r="M530" s="91"/>
      <c r="N530" s="91"/>
      <c r="O530" s="97"/>
      <c r="P530" s="90"/>
      <c r="Q530" s="90"/>
      <c r="R530" s="99"/>
      <c r="S530" s="99"/>
      <c r="T530" s="99"/>
      <c r="U530" s="99"/>
      <c r="V530" s="89"/>
      <c r="W530" s="89"/>
      <c r="X530" s="89"/>
      <c r="Y530" s="89"/>
      <c r="Z530" s="48"/>
      <c r="AA530" s="80"/>
      <c r="AB530" s="80"/>
      <c r="AC530" s="92"/>
      <c r="AD530" s="102" t="s">
        <v>5162</v>
      </c>
      <c r="AE530" s="102">
        <v>41429.714224537034</v>
      </c>
      <c r="AF530" s="102">
        <v>0</v>
      </c>
      <c r="AG530" s="102">
        <v>10</v>
      </c>
      <c r="AH530" s="102">
        <v>246</v>
      </c>
      <c r="AI530" s="102">
        <v>0</v>
      </c>
      <c r="AJ530" s="102" t="b">
        <v>0</v>
      </c>
      <c r="AK530" s="102" t="b">
        <v>0</v>
      </c>
      <c r="AL530" s="102" t="b">
        <v>0</v>
      </c>
      <c r="AM530" s="102" t="b">
        <v>0</v>
      </c>
      <c r="AN530" s="102" t="b">
        <v>1</v>
      </c>
      <c r="AO530" s="102" t="b">
        <v>0</v>
      </c>
      <c r="AP530" s="102" t="s">
        <v>14248</v>
      </c>
      <c r="AQ530" s="102" t="b">
        <v>0</v>
      </c>
      <c r="AR530" s="102" t="b">
        <v>0</v>
      </c>
      <c r="AS530" s="102" t="b">
        <v>0</v>
      </c>
      <c r="AT530" s="101" t="s">
        <v>14249</v>
      </c>
      <c r="AU530" s="102" t="b">
        <v>0</v>
      </c>
      <c r="AV530" s="102" t="b">
        <v>0</v>
      </c>
      <c r="AW530" s="102" t="b">
        <v>1</v>
      </c>
      <c r="AX530" s="102" t="b">
        <v>1</v>
      </c>
      <c r="AY530" s="102" t="s">
        <v>12806</v>
      </c>
      <c r="AZ530" s="101" t="s">
        <v>14250</v>
      </c>
    </row>
    <row r="531" spans="1:52" x14ac:dyDescent="0.3">
      <c r="A531" s="98" t="s">
        <v>703</v>
      </c>
      <c r="B531" s="94"/>
      <c r="C531" s="94"/>
      <c r="D531" s="93"/>
      <c r="E531" s="77"/>
      <c r="F531" s="94"/>
      <c r="G531" s="94"/>
      <c r="H531" s="95"/>
      <c r="I531" s="96"/>
      <c r="J531" s="96"/>
      <c r="K531" s="95"/>
      <c r="L531" s="86"/>
      <c r="M531" s="91"/>
      <c r="N531" s="91"/>
      <c r="O531" s="97"/>
      <c r="P531" s="90"/>
      <c r="Q531" s="90"/>
      <c r="R531" s="99"/>
      <c r="S531" s="99"/>
      <c r="T531" s="99"/>
      <c r="U531" s="99"/>
      <c r="V531" s="89"/>
      <c r="W531" s="89"/>
      <c r="X531" s="89"/>
      <c r="Y531" s="89"/>
      <c r="Z531" s="48"/>
      <c r="AA531" s="80"/>
      <c r="AB531" s="80"/>
      <c r="AC531" s="92"/>
      <c r="AD531" s="102" t="s">
        <v>5172</v>
      </c>
      <c r="AE531" s="102">
        <v>43800.548587962963</v>
      </c>
      <c r="AF531" s="102">
        <v>0</v>
      </c>
      <c r="AG531" s="102">
        <v>461</v>
      </c>
      <c r="AH531" s="102">
        <v>2873</v>
      </c>
      <c r="AI531" s="102">
        <v>0</v>
      </c>
      <c r="AJ531" s="102" t="b">
        <v>0</v>
      </c>
      <c r="AK531" s="102" t="b">
        <v>0</v>
      </c>
      <c r="AL531" s="102" t="b">
        <v>0</v>
      </c>
      <c r="AM531" s="102" t="b">
        <v>0</v>
      </c>
      <c r="AN531" s="102" t="b">
        <v>1</v>
      </c>
      <c r="AO531" s="102" t="b">
        <v>0</v>
      </c>
      <c r="AP531" s="102" t="s">
        <v>14251</v>
      </c>
      <c r="AQ531" s="102" t="b">
        <v>0</v>
      </c>
      <c r="AR531" s="102" t="b">
        <v>0</v>
      </c>
      <c r="AS531" s="102" t="b">
        <v>0</v>
      </c>
      <c r="AT531" s="101" t="s">
        <v>14252</v>
      </c>
      <c r="AU531" s="102" t="b">
        <v>0</v>
      </c>
      <c r="AV531" s="102" t="b">
        <v>0</v>
      </c>
      <c r="AW531" s="102" t="b">
        <v>1</v>
      </c>
      <c r="AX531" s="102" t="b">
        <v>1</v>
      </c>
      <c r="AY531" s="102" t="s">
        <v>12806</v>
      </c>
      <c r="AZ531" s="101" t="s">
        <v>14253</v>
      </c>
    </row>
    <row r="532" spans="1:52" x14ac:dyDescent="0.3">
      <c r="A532" s="98" t="s">
        <v>704</v>
      </c>
      <c r="B532" s="94"/>
      <c r="C532" s="94"/>
      <c r="D532" s="93"/>
      <c r="E532" s="77"/>
      <c r="F532" s="94"/>
      <c r="G532" s="94"/>
      <c r="H532" s="95"/>
      <c r="I532" s="96"/>
      <c r="J532" s="96"/>
      <c r="K532" s="95"/>
      <c r="L532" s="86"/>
      <c r="M532" s="91"/>
      <c r="N532" s="91"/>
      <c r="O532" s="97"/>
      <c r="P532" s="90"/>
      <c r="Q532" s="90"/>
      <c r="R532" s="99"/>
      <c r="S532" s="99"/>
      <c r="T532" s="99"/>
      <c r="U532" s="99"/>
      <c r="V532" s="89"/>
      <c r="W532" s="89"/>
      <c r="X532" s="89"/>
      <c r="Y532" s="89"/>
      <c r="Z532" s="48"/>
      <c r="AA532" s="80"/>
      <c r="AB532" s="80"/>
      <c r="AC532" s="92"/>
      <c r="AD532" s="102" t="s">
        <v>5181</v>
      </c>
      <c r="AE532" s="102">
        <v>44541.800891203704</v>
      </c>
      <c r="AF532" s="102">
        <v>0</v>
      </c>
      <c r="AG532" s="102">
        <v>12</v>
      </c>
      <c r="AH532" s="102">
        <v>2</v>
      </c>
      <c r="AI532" s="102">
        <v>0</v>
      </c>
      <c r="AJ532" s="102" t="b">
        <v>0</v>
      </c>
      <c r="AK532" s="102" t="b">
        <v>0</v>
      </c>
      <c r="AL532" s="102" t="b">
        <v>0</v>
      </c>
      <c r="AM532" s="102" t="b">
        <v>0</v>
      </c>
      <c r="AN532" s="102" t="b">
        <v>1</v>
      </c>
      <c r="AO532" s="102" t="b">
        <v>0</v>
      </c>
      <c r="AP532" s="102" t="s">
        <v>14254</v>
      </c>
      <c r="AQ532" s="102" t="b">
        <v>0</v>
      </c>
      <c r="AR532" s="102" t="b">
        <v>0</v>
      </c>
      <c r="AS532" s="102" t="b">
        <v>0</v>
      </c>
      <c r="AT532" s="101" t="s">
        <v>14255</v>
      </c>
      <c r="AU532" s="102" t="b">
        <v>0</v>
      </c>
      <c r="AV532" s="102" t="b">
        <v>0</v>
      </c>
      <c r="AW532" s="102" t="b">
        <v>1</v>
      </c>
      <c r="AX532" s="102" t="b">
        <v>1</v>
      </c>
      <c r="AY532" s="102" t="s">
        <v>12806</v>
      </c>
      <c r="AZ532" s="101" t="s">
        <v>14256</v>
      </c>
    </row>
    <row r="533" spans="1:52" x14ac:dyDescent="0.3">
      <c r="A533" s="98" t="s">
        <v>705</v>
      </c>
      <c r="B533" s="94"/>
      <c r="C533" s="94"/>
      <c r="D533" s="93"/>
      <c r="E533" s="77"/>
      <c r="F533" s="94"/>
      <c r="G533" s="94"/>
      <c r="H533" s="95"/>
      <c r="I533" s="96"/>
      <c r="J533" s="96"/>
      <c r="K533" s="95"/>
      <c r="L533" s="86"/>
      <c r="M533" s="91"/>
      <c r="N533" s="91"/>
      <c r="O533" s="97"/>
      <c r="P533" s="90"/>
      <c r="Q533" s="90"/>
      <c r="R533" s="99"/>
      <c r="S533" s="99"/>
      <c r="T533" s="99"/>
      <c r="U533" s="99"/>
      <c r="V533" s="89"/>
      <c r="W533" s="89"/>
      <c r="X533" s="89"/>
      <c r="Y533" s="89"/>
      <c r="Z533" s="48"/>
      <c r="AA533" s="80"/>
      <c r="AB533" s="80"/>
      <c r="AC533" s="92"/>
      <c r="AD533" s="102" t="s">
        <v>5189</v>
      </c>
      <c r="AE533" s="102">
        <v>44880.649502314816</v>
      </c>
      <c r="AF533" s="102">
        <v>0</v>
      </c>
      <c r="AG533" s="102">
        <v>184</v>
      </c>
      <c r="AH533" s="102">
        <v>36478</v>
      </c>
      <c r="AI533" s="102">
        <v>0</v>
      </c>
      <c r="AJ533" s="102" t="b">
        <v>0</v>
      </c>
      <c r="AK533" s="102" t="b">
        <v>0</v>
      </c>
      <c r="AL533" s="102" t="b">
        <v>0</v>
      </c>
      <c r="AM533" s="102" t="b">
        <v>0</v>
      </c>
      <c r="AN533" s="102" t="b">
        <v>1</v>
      </c>
      <c r="AO533" s="102" t="b">
        <v>0</v>
      </c>
      <c r="AP533" s="102" t="s">
        <v>14257</v>
      </c>
      <c r="AQ533" s="102" t="b">
        <v>0</v>
      </c>
      <c r="AR533" s="102" t="b">
        <v>0</v>
      </c>
      <c r="AS533" s="102" t="b">
        <v>0</v>
      </c>
      <c r="AT533" s="101" t="s">
        <v>12876</v>
      </c>
      <c r="AU533" s="102" t="b">
        <v>0</v>
      </c>
      <c r="AV533" s="102" t="b">
        <v>0</v>
      </c>
      <c r="AW533" s="102" t="b">
        <v>1</v>
      </c>
      <c r="AX533" s="102" t="b">
        <v>1</v>
      </c>
      <c r="AY533" s="102" t="s">
        <v>12806</v>
      </c>
      <c r="AZ533" s="101" t="s">
        <v>14258</v>
      </c>
    </row>
    <row r="534" spans="1:52" x14ac:dyDescent="0.3">
      <c r="A534" s="98" t="s">
        <v>706</v>
      </c>
      <c r="B534" s="94"/>
      <c r="C534" s="94"/>
      <c r="D534" s="93"/>
      <c r="E534" s="77"/>
      <c r="F534" s="94"/>
      <c r="G534" s="94"/>
      <c r="H534" s="95"/>
      <c r="I534" s="96"/>
      <c r="J534" s="96"/>
      <c r="K534" s="95"/>
      <c r="L534" s="86"/>
      <c r="M534" s="91"/>
      <c r="N534" s="91"/>
      <c r="O534" s="97"/>
      <c r="P534" s="90"/>
      <c r="Q534" s="90"/>
      <c r="R534" s="99"/>
      <c r="S534" s="99"/>
      <c r="T534" s="99"/>
      <c r="U534" s="99"/>
      <c r="V534" s="89"/>
      <c r="W534" s="89"/>
      <c r="X534" s="89"/>
      <c r="Y534" s="89"/>
      <c r="Z534" s="48"/>
      <c r="AA534" s="80"/>
      <c r="AB534" s="80"/>
      <c r="AC534" s="92"/>
      <c r="AD534" s="102" t="s">
        <v>5196</v>
      </c>
      <c r="AE534" s="102">
        <v>39325.859293981484</v>
      </c>
      <c r="AF534" s="102">
        <v>0</v>
      </c>
      <c r="AG534" s="102">
        <v>43733</v>
      </c>
      <c r="AH534" s="102">
        <v>362623</v>
      </c>
      <c r="AI534" s="102">
        <v>0</v>
      </c>
      <c r="AJ534" s="102" t="b">
        <v>0</v>
      </c>
      <c r="AK534" s="102" t="b">
        <v>0</v>
      </c>
      <c r="AL534" s="102" t="b">
        <v>0</v>
      </c>
      <c r="AM534" s="102" t="b">
        <v>0</v>
      </c>
      <c r="AN534" s="102" t="b">
        <v>1</v>
      </c>
      <c r="AO534" s="102" t="b">
        <v>0</v>
      </c>
      <c r="AP534" s="102" t="s">
        <v>14259</v>
      </c>
      <c r="AQ534" s="102" t="b">
        <v>0</v>
      </c>
      <c r="AR534" s="102" t="b">
        <v>0</v>
      </c>
      <c r="AS534" s="102" t="b">
        <v>1</v>
      </c>
      <c r="AT534" s="101" t="s">
        <v>14260</v>
      </c>
      <c r="AU534" s="102" t="b">
        <v>0</v>
      </c>
      <c r="AV534" s="102" t="b">
        <v>0</v>
      </c>
      <c r="AW534" s="102" t="b">
        <v>1</v>
      </c>
      <c r="AX534" s="102" t="b">
        <v>1</v>
      </c>
      <c r="AY534" s="102" t="s">
        <v>12806</v>
      </c>
      <c r="AZ534" s="101" t="s">
        <v>14261</v>
      </c>
    </row>
    <row r="535" spans="1:52" x14ac:dyDescent="0.3">
      <c r="A535" s="98" t="s">
        <v>707</v>
      </c>
      <c r="B535" s="94"/>
      <c r="C535" s="94"/>
      <c r="D535" s="93"/>
      <c r="E535" s="77"/>
      <c r="F535" s="94"/>
      <c r="G535" s="94"/>
      <c r="H535" s="95"/>
      <c r="I535" s="96"/>
      <c r="J535" s="96"/>
      <c r="K535" s="95"/>
      <c r="L535" s="86"/>
      <c r="M535" s="91"/>
      <c r="N535" s="91"/>
      <c r="O535" s="97"/>
      <c r="P535" s="90"/>
      <c r="Q535" s="90"/>
      <c r="R535" s="99"/>
      <c r="S535" s="99"/>
      <c r="T535" s="99"/>
      <c r="U535" s="99"/>
      <c r="V535" s="89"/>
      <c r="W535" s="89"/>
      <c r="X535" s="89"/>
      <c r="Y535" s="89"/>
      <c r="Z535" s="48"/>
      <c r="AA535" s="80"/>
      <c r="AB535" s="80"/>
      <c r="AC535" s="92"/>
      <c r="AD535" s="102" t="s">
        <v>707</v>
      </c>
      <c r="AE535" s="102">
        <v>40082.83761574074</v>
      </c>
      <c r="AF535" s="102">
        <v>0</v>
      </c>
      <c r="AG535" s="102">
        <v>5352</v>
      </c>
      <c r="AH535" s="102">
        <v>23491</v>
      </c>
      <c r="AI535" s="102">
        <v>0</v>
      </c>
      <c r="AJ535" s="102" t="b">
        <v>0</v>
      </c>
      <c r="AK535" s="102" t="b">
        <v>0</v>
      </c>
      <c r="AL535" s="102" t="b">
        <v>0</v>
      </c>
      <c r="AM535" s="102" t="b">
        <v>0</v>
      </c>
      <c r="AN535" s="102" t="b">
        <v>1</v>
      </c>
      <c r="AO535" s="102" t="b">
        <v>0</v>
      </c>
      <c r="AP535" s="102" t="s">
        <v>14262</v>
      </c>
      <c r="AQ535" s="102" t="b">
        <v>0</v>
      </c>
      <c r="AR535" s="102" t="b">
        <v>0</v>
      </c>
      <c r="AS535" s="102" t="b">
        <v>0</v>
      </c>
      <c r="AT535" s="101" t="s">
        <v>12821</v>
      </c>
      <c r="AU535" s="102" t="b">
        <v>0</v>
      </c>
      <c r="AV535" s="102" t="b">
        <v>0</v>
      </c>
      <c r="AW535" s="102" t="b">
        <v>1</v>
      </c>
      <c r="AX535" s="102" t="b">
        <v>0</v>
      </c>
      <c r="AY535" s="102" t="s">
        <v>12806</v>
      </c>
      <c r="AZ535" s="101" t="s">
        <v>14263</v>
      </c>
    </row>
    <row r="536" spans="1:52" x14ac:dyDescent="0.3">
      <c r="A536" s="98" t="s">
        <v>708</v>
      </c>
      <c r="B536" s="94"/>
      <c r="C536" s="94"/>
      <c r="D536" s="93"/>
      <c r="E536" s="77"/>
      <c r="F536" s="94"/>
      <c r="G536" s="94"/>
      <c r="H536" s="95"/>
      <c r="I536" s="96"/>
      <c r="J536" s="96"/>
      <c r="K536" s="95"/>
      <c r="L536" s="86"/>
      <c r="M536" s="91"/>
      <c r="N536" s="91"/>
      <c r="O536" s="97"/>
      <c r="P536" s="90"/>
      <c r="Q536" s="90"/>
      <c r="R536" s="99"/>
      <c r="S536" s="99"/>
      <c r="T536" s="99"/>
      <c r="U536" s="99"/>
      <c r="V536" s="89"/>
      <c r="W536" s="89"/>
      <c r="X536" s="89"/>
      <c r="Y536" s="89"/>
      <c r="Z536" s="48"/>
      <c r="AA536" s="80"/>
      <c r="AB536" s="80"/>
      <c r="AC536" s="92"/>
      <c r="AD536" s="102" t="s">
        <v>708</v>
      </c>
      <c r="AE536" s="102">
        <v>41943.352418981478</v>
      </c>
      <c r="AF536" s="102">
        <v>0</v>
      </c>
      <c r="AG536" s="102">
        <v>346147</v>
      </c>
      <c r="AH536" s="102">
        <v>311212</v>
      </c>
      <c r="AI536" s="102">
        <v>0</v>
      </c>
      <c r="AJ536" s="102" t="b">
        <v>0</v>
      </c>
      <c r="AK536" s="102" t="b">
        <v>0</v>
      </c>
      <c r="AL536" s="102" t="b">
        <v>0</v>
      </c>
      <c r="AM536" s="102" t="b">
        <v>0</v>
      </c>
      <c r="AN536" s="102" t="b">
        <v>1</v>
      </c>
      <c r="AO536" s="102" t="b">
        <v>0</v>
      </c>
      <c r="AP536" s="102" t="s">
        <v>14264</v>
      </c>
      <c r="AQ536" s="102" t="b">
        <v>0</v>
      </c>
      <c r="AR536" s="102" t="b">
        <v>0</v>
      </c>
      <c r="AS536" s="102" t="b">
        <v>0</v>
      </c>
      <c r="AT536" s="101" t="s">
        <v>12836</v>
      </c>
      <c r="AU536" s="102" t="b">
        <v>0</v>
      </c>
      <c r="AV536" s="102" t="b">
        <v>0</v>
      </c>
      <c r="AW536" s="102" t="b">
        <v>1</v>
      </c>
      <c r="AX536" s="102" t="b">
        <v>1</v>
      </c>
      <c r="AY536" s="102" t="s">
        <v>12806</v>
      </c>
      <c r="AZ536" s="101" t="s">
        <v>14265</v>
      </c>
    </row>
    <row r="537" spans="1:52" x14ac:dyDescent="0.3">
      <c r="A537" s="98" t="s">
        <v>709</v>
      </c>
      <c r="B537" s="94"/>
      <c r="C537" s="94"/>
      <c r="D537" s="93"/>
      <c r="E537" s="77"/>
      <c r="F537" s="94"/>
      <c r="G537" s="94"/>
      <c r="H537" s="95"/>
      <c r="I537" s="96"/>
      <c r="J537" s="96"/>
      <c r="K537" s="95"/>
      <c r="L537" s="86"/>
      <c r="M537" s="91"/>
      <c r="N537" s="91"/>
      <c r="O537" s="97"/>
      <c r="P537" s="90"/>
      <c r="Q537" s="90"/>
      <c r="R537" s="99"/>
      <c r="S537" s="99"/>
      <c r="T537" s="99"/>
      <c r="U537" s="99"/>
      <c r="V537" s="89"/>
      <c r="W537" s="89"/>
      <c r="X537" s="89"/>
      <c r="Y537" s="89"/>
      <c r="Z537" s="48"/>
      <c r="AA537" s="80"/>
      <c r="AB537" s="80"/>
      <c r="AC537" s="92"/>
      <c r="AD537" s="102" t="s">
        <v>709</v>
      </c>
      <c r="AE537" s="102">
        <v>44103.261157407411</v>
      </c>
      <c r="AF537" s="102">
        <v>0</v>
      </c>
      <c r="AG537" s="102">
        <v>175</v>
      </c>
      <c r="AH537" s="102">
        <v>5108</v>
      </c>
      <c r="AI537" s="102">
        <v>0</v>
      </c>
      <c r="AJ537" s="102" t="b">
        <v>0</v>
      </c>
      <c r="AK537" s="102" t="b">
        <v>0</v>
      </c>
      <c r="AL537" s="102" t="b">
        <v>0</v>
      </c>
      <c r="AM537" s="102" t="b">
        <v>0</v>
      </c>
      <c r="AN537" s="102" t="b">
        <v>1</v>
      </c>
      <c r="AO537" s="102" t="b">
        <v>0</v>
      </c>
      <c r="AP537" s="102" t="s">
        <v>14266</v>
      </c>
      <c r="AQ537" s="102" t="b">
        <v>0</v>
      </c>
      <c r="AR537" s="102" t="b">
        <v>0</v>
      </c>
      <c r="AS537" s="102" t="b">
        <v>0</v>
      </c>
      <c r="AT537" s="101" t="s">
        <v>14267</v>
      </c>
      <c r="AU537" s="102" t="b">
        <v>0</v>
      </c>
      <c r="AV537" s="102" t="b">
        <v>0</v>
      </c>
      <c r="AW537" s="102" t="b">
        <v>1</v>
      </c>
      <c r="AX537" s="102" t="b">
        <v>1</v>
      </c>
      <c r="AY537" s="102" t="s">
        <v>12806</v>
      </c>
      <c r="AZ537" s="101" t="s">
        <v>14268</v>
      </c>
    </row>
    <row r="538" spans="1:52" x14ac:dyDescent="0.3">
      <c r="A538" s="98" t="s">
        <v>710</v>
      </c>
      <c r="B538" s="94"/>
      <c r="C538" s="94"/>
      <c r="D538" s="93"/>
      <c r="E538" s="77"/>
      <c r="F538" s="94"/>
      <c r="G538" s="94"/>
      <c r="H538" s="95"/>
      <c r="I538" s="96"/>
      <c r="J538" s="96"/>
      <c r="K538" s="95"/>
      <c r="L538" s="86"/>
      <c r="M538" s="91"/>
      <c r="N538" s="91"/>
      <c r="O538" s="97"/>
      <c r="P538" s="90"/>
      <c r="Q538" s="90"/>
      <c r="R538" s="99"/>
      <c r="S538" s="99"/>
      <c r="T538" s="99"/>
      <c r="U538" s="99"/>
      <c r="V538" s="89"/>
      <c r="W538" s="89"/>
      <c r="X538" s="89"/>
      <c r="Y538" s="89"/>
      <c r="Z538" s="48"/>
      <c r="AA538" s="80"/>
      <c r="AB538" s="80"/>
      <c r="AC538" s="92"/>
      <c r="AD538" s="102" t="s">
        <v>710</v>
      </c>
      <c r="AE538" s="102">
        <v>44210.906527777777</v>
      </c>
      <c r="AF538" s="102">
        <v>0</v>
      </c>
      <c r="AG538" s="102">
        <v>5179</v>
      </c>
      <c r="AH538" s="102">
        <v>1610</v>
      </c>
      <c r="AI538" s="102">
        <v>0</v>
      </c>
      <c r="AJ538" s="102" t="b">
        <v>0</v>
      </c>
      <c r="AK538" s="102" t="b">
        <v>0</v>
      </c>
      <c r="AL538" s="102" t="b">
        <v>0</v>
      </c>
      <c r="AM538" s="102" t="b">
        <v>0</v>
      </c>
      <c r="AN538" s="102" t="b">
        <v>1</v>
      </c>
      <c r="AO538" s="102" t="b">
        <v>0</v>
      </c>
      <c r="AP538" s="102" t="s">
        <v>14269</v>
      </c>
      <c r="AQ538" s="102" t="b">
        <v>0</v>
      </c>
      <c r="AR538" s="102" t="b">
        <v>0</v>
      </c>
      <c r="AS538" s="102" t="b">
        <v>1</v>
      </c>
      <c r="AT538" s="101" t="s">
        <v>14270</v>
      </c>
      <c r="AU538" s="102" t="b">
        <v>0</v>
      </c>
      <c r="AV538" s="102" t="b">
        <v>0</v>
      </c>
      <c r="AW538" s="102" t="b">
        <v>1</v>
      </c>
      <c r="AX538" s="102" t="b">
        <v>1</v>
      </c>
      <c r="AY538" s="102" t="s">
        <v>12806</v>
      </c>
      <c r="AZ538" s="101" t="s">
        <v>14271</v>
      </c>
    </row>
    <row r="539" spans="1:52" x14ac:dyDescent="0.3">
      <c r="A539" s="98" t="s">
        <v>711</v>
      </c>
      <c r="B539" s="94"/>
      <c r="C539" s="94"/>
      <c r="D539" s="93"/>
      <c r="E539" s="77"/>
      <c r="F539" s="94"/>
      <c r="G539" s="94"/>
      <c r="H539" s="95"/>
      <c r="I539" s="96"/>
      <c r="J539" s="96"/>
      <c r="K539" s="95"/>
      <c r="L539" s="86"/>
      <c r="M539" s="91"/>
      <c r="N539" s="91"/>
      <c r="O539" s="97"/>
      <c r="P539" s="90"/>
      <c r="Q539" s="90"/>
      <c r="R539" s="99"/>
      <c r="S539" s="99"/>
      <c r="T539" s="99"/>
      <c r="U539" s="99"/>
      <c r="V539" s="89"/>
      <c r="W539" s="89"/>
      <c r="X539" s="89"/>
      <c r="Y539" s="89"/>
      <c r="Z539" s="48"/>
      <c r="AA539" s="80"/>
      <c r="AB539" s="80"/>
      <c r="AC539" s="92"/>
      <c r="AD539" s="102" t="s">
        <v>5217</v>
      </c>
      <c r="AE539" s="102">
        <v>44703.118275462963</v>
      </c>
      <c r="AF539" s="102">
        <v>0</v>
      </c>
      <c r="AG539" s="102">
        <v>1132</v>
      </c>
      <c r="AH539" s="102">
        <v>8800</v>
      </c>
      <c r="AI539" s="102">
        <v>0</v>
      </c>
      <c r="AJ539" s="102" t="b">
        <v>0</v>
      </c>
      <c r="AK539" s="102" t="b">
        <v>0</v>
      </c>
      <c r="AL539" s="102" t="b">
        <v>0</v>
      </c>
      <c r="AM539" s="102" t="b">
        <v>0</v>
      </c>
      <c r="AN539" s="102" t="b">
        <v>1</v>
      </c>
      <c r="AO539" s="102" t="b">
        <v>0</v>
      </c>
      <c r="AP539" s="102" t="s">
        <v>14272</v>
      </c>
      <c r="AQ539" s="102" t="b">
        <v>0</v>
      </c>
      <c r="AR539" s="102" t="b">
        <v>0</v>
      </c>
      <c r="AS539" s="102" t="b">
        <v>0</v>
      </c>
      <c r="AT539" s="101" t="s">
        <v>14273</v>
      </c>
      <c r="AU539" s="102" t="b">
        <v>0</v>
      </c>
      <c r="AV539" s="102" t="b">
        <v>0</v>
      </c>
      <c r="AW539" s="102" t="b">
        <v>1</v>
      </c>
      <c r="AX539" s="102" t="b">
        <v>1</v>
      </c>
      <c r="AY539" s="102" t="s">
        <v>12806</v>
      </c>
      <c r="AZ539" s="101" t="s">
        <v>14274</v>
      </c>
    </row>
    <row r="540" spans="1:52" x14ac:dyDescent="0.3">
      <c r="A540" s="98" t="s">
        <v>712</v>
      </c>
      <c r="B540" s="94"/>
      <c r="C540" s="94"/>
      <c r="D540" s="93"/>
      <c r="E540" s="77"/>
      <c r="F540" s="94"/>
      <c r="G540" s="94"/>
      <c r="H540" s="95"/>
      <c r="I540" s="96"/>
      <c r="J540" s="96"/>
      <c r="K540" s="95"/>
      <c r="L540" s="86"/>
      <c r="M540" s="91"/>
      <c r="N540" s="91"/>
      <c r="O540" s="97"/>
      <c r="P540" s="90"/>
      <c r="Q540" s="90"/>
      <c r="R540" s="99"/>
      <c r="S540" s="99"/>
      <c r="T540" s="99"/>
      <c r="U540" s="99"/>
      <c r="V540" s="89"/>
      <c r="W540" s="89"/>
      <c r="X540" s="89"/>
      <c r="Y540" s="89"/>
      <c r="Z540" s="48"/>
      <c r="AA540" s="80"/>
      <c r="AB540" s="80"/>
      <c r="AC540" s="92"/>
      <c r="AD540" s="102" t="s">
        <v>5236</v>
      </c>
      <c r="AE540" s="102">
        <v>44025.985856481479</v>
      </c>
      <c r="AF540" s="102">
        <v>0</v>
      </c>
      <c r="AG540" s="102">
        <v>1</v>
      </c>
      <c r="AH540" s="102">
        <v>48415</v>
      </c>
      <c r="AI540" s="102">
        <v>0</v>
      </c>
      <c r="AJ540" s="102" t="b">
        <v>0</v>
      </c>
      <c r="AK540" s="102" t="b">
        <v>0</v>
      </c>
      <c r="AL540" s="102" t="b">
        <v>0</v>
      </c>
      <c r="AM540" s="102" t="b">
        <v>0</v>
      </c>
      <c r="AN540" s="102" t="b">
        <v>1</v>
      </c>
      <c r="AO540" s="102" t="b">
        <v>0</v>
      </c>
      <c r="AP540" s="102" t="s">
        <v>14275</v>
      </c>
      <c r="AQ540" s="102" t="b">
        <v>0</v>
      </c>
      <c r="AR540" s="102" t="b">
        <v>0</v>
      </c>
      <c r="AS540" s="102" t="b">
        <v>0</v>
      </c>
      <c r="AT540" s="101" t="s">
        <v>12916</v>
      </c>
      <c r="AU540" s="102" t="b">
        <v>0</v>
      </c>
      <c r="AV540" s="102" t="b">
        <v>0</v>
      </c>
      <c r="AW540" s="102" t="b">
        <v>1</v>
      </c>
      <c r="AX540" s="102" t="b">
        <v>1</v>
      </c>
      <c r="AY540" s="102" t="s">
        <v>12806</v>
      </c>
      <c r="AZ540" s="101" t="s">
        <v>14276</v>
      </c>
    </row>
    <row r="541" spans="1:52" x14ac:dyDescent="0.3">
      <c r="A541" s="98" t="s">
        <v>713</v>
      </c>
      <c r="B541" s="94"/>
      <c r="C541" s="94"/>
      <c r="D541" s="93"/>
      <c r="E541" s="77"/>
      <c r="F541" s="94"/>
      <c r="G541" s="94"/>
      <c r="H541" s="95"/>
      <c r="I541" s="96"/>
      <c r="J541" s="96"/>
      <c r="K541" s="95"/>
      <c r="L541" s="86"/>
      <c r="M541" s="91"/>
      <c r="N541" s="91"/>
      <c r="O541" s="97"/>
      <c r="P541" s="90"/>
      <c r="Q541" s="90"/>
      <c r="R541" s="99"/>
      <c r="S541" s="99"/>
      <c r="T541" s="99"/>
      <c r="U541" s="99"/>
      <c r="V541" s="89"/>
      <c r="W541" s="89"/>
      <c r="X541" s="89"/>
      <c r="Y541" s="89"/>
      <c r="Z541" s="48"/>
      <c r="AA541" s="80"/>
      <c r="AB541" s="80"/>
      <c r="AC541" s="92"/>
      <c r="AD541" s="102" t="s">
        <v>5243</v>
      </c>
      <c r="AE541" s="102">
        <v>40148.000451388885</v>
      </c>
      <c r="AF541" s="102">
        <v>0</v>
      </c>
      <c r="AG541" s="102">
        <v>146</v>
      </c>
      <c r="AH541" s="102">
        <v>1837</v>
      </c>
      <c r="AI541" s="102">
        <v>0</v>
      </c>
      <c r="AJ541" s="102" t="b">
        <v>0</v>
      </c>
      <c r="AK541" s="102" t="b">
        <v>0</v>
      </c>
      <c r="AL541" s="102" t="b">
        <v>0</v>
      </c>
      <c r="AM541" s="102" t="b">
        <v>0</v>
      </c>
      <c r="AN541" s="102" t="b">
        <v>1</v>
      </c>
      <c r="AO541" s="102" t="b">
        <v>0</v>
      </c>
      <c r="AP541" s="102" t="s">
        <v>14277</v>
      </c>
      <c r="AQ541" s="102" t="b">
        <v>0</v>
      </c>
      <c r="AR541" s="102" t="b">
        <v>0</v>
      </c>
      <c r="AS541" s="102" t="b">
        <v>0</v>
      </c>
      <c r="AT541" s="101" t="s">
        <v>14278</v>
      </c>
      <c r="AU541" s="102" t="b">
        <v>0</v>
      </c>
      <c r="AV541" s="102" t="b">
        <v>0</v>
      </c>
      <c r="AW541" s="102" t="b">
        <v>1</v>
      </c>
      <c r="AX541" s="102" t="b">
        <v>1</v>
      </c>
      <c r="AY541" s="102" t="s">
        <v>12806</v>
      </c>
      <c r="AZ541" s="101" t="s">
        <v>14279</v>
      </c>
    </row>
    <row r="542" spans="1:52" x14ac:dyDescent="0.3">
      <c r="A542" s="98" t="s">
        <v>714</v>
      </c>
      <c r="B542" s="94"/>
      <c r="C542" s="94"/>
      <c r="D542" s="93"/>
      <c r="E542" s="77"/>
      <c r="F542" s="94"/>
      <c r="G542" s="94"/>
      <c r="H542" s="95"/>
      <c r="I542" s="96"/>
      <c r="J542" s="96"/>
      <c r="K542" s="95"/>
      <c r="L542" s="86"/>
      <c r="M542" s="91"/>
      <c r="N542" s="91"/>
      <c r="O542" s="97"/>
      <c r="P542" s="90"/>
      <c r="Q542" s="90"/>
      <c r="R542" s="99"/>
      <c r="S542" s="99"/>
      <c r="T542" s="99"/>
      <c r="U542" s="99"/>
      <c r="V542" s="89"/>
      <c r="W542" s="89"/>
      <c r="X542" s="89"/>
      <c r="Y542" s="89"/>
      <c r="Z542" s="48"/>
      <c r="AA542" s="80"/>
      <c r="AB542" s="80"/>
      <c r="AC542" s="92"/>
      <c r="AD542" s="102" t="s">
        <v>5258</v>
      </c>
      <c r="AE542" s="102">
        <v>43787.979432870372</v>
      </c>
      <c r="AF542" s="102">
        <v>0</v>
      </c>
      <c r="AG542" s="102">
        <v>49235</v>
      </c>
      <c r="AH542" s="102">
        <v>19113</v>
      </c>
      <c r="AI542" s="102">
        <v>0</v>
      </c>
      <c r="AJ542" s="102" t="b">
        <v>0</v>
      </c>
      <c r="AK542" s="102" t="b">
        <v>0</v>
      </c>
      <c r="AL542" s="102" t="b">
        <v>0</v>
      </c>
      <c r="AM542" s="102" t="b">
        <v>0</v>
      </c>
      <c r="AN542" s="102" t="b">
        <v>1</v>
      </c>
      <c r="AO542" s="102" t="b">
        <v>0</v>
      </c>
      <c r="AP542" s="102" t="s">
        <v>14280</v>
      </c>
      <c r="AQ542" s="102" t="b">
        <v>0</v>
      </c>
      <c r="AR542" s="102" t="b">
        <v>0</v>
      </c>
      <c r="AS542" s="102" t="b">
        <v>0</v>
      </c>
      <c r="AT542" s="101" t="s">
        <v>12873</v>
      </c>
      <c r="AU542" s="102" t="b">
        <v>0</v>
      </c>
      <c r="AV542" s="102" t="b">
        <v>0</v>
      </c>
      <c r="AW542" s="102" t="b">
        <v>1</v>
      </c>
      <c r="AX542" s="102" t="b">
        <v>1</v>
      </c>
      <c r="AY542" s="102" t="s">
        <v>12806</v>
      </c>
      <c r="AZ542" s="101" t="s">
        <v>14281</v>
      </c>
    </row>
    <row r="543" spans="1:52" x14ac:dyDescent="0.3">
      <c r="A543" s="98" t="s">
        <v>715</v>
      </c>
      <c r="B543" s="94"/>
      <c r="C543" s="94"/>
      <c r="D543" s="93"/>
      <c r="E543" s="77"/>
      <c r="F543" s="94"/>
      <c r="G543" s="94"/>
      <c r="H543" s="95"/>
      <c r="I543" s="96"/>
      <c r="J543" s="96"/>
      <c r="K543" s="95"/>
      <c r="L543" s="86"/>
      <c r="M543" s="91"/>
      <c r="N543" s="91"/>
      <c r="O543" s="97"/>
      <c r="P543" s="90"/>
      <c r="Q543" s="90"/>
      <c r="R543" s="99"/>
      <c r="S543" s="99"/>
      <c r="T543" s="99"/>
      <c r="U543" s="99"/>
      <c r="V543" s="89"/>
      <c r="W543" s="89"/>
      <c r="X543" s="89"/>
      <c r="Y543" s="89"/>
      <c r="Z543" s="48"/>
      <c r="AA543" s="80"/>
      <c r="AB543" s="80"/>
      <c r="AC543" s="92"/>
      <c r="AD543" s="102" t="s">
        <v>5263</v>
      </c>
      <c r="AE543" s="102">
        <v>44483.590497685182</v>
      </c>
      <c r="AF543" s="102">
        <v>0</v>
      </c>
      <c r="AG543" s="102">
        <v>1598</v>
      </c>
      <c r="AH543" s="102">
        <v>14200</v>
      </c>
      <c r="AI543" s="102">
        <v>0</v>
      </c>
      <c r="AJ543" s="102" t="b">
        <v>0</v>
      </c>
      <c r="AK543" s="102" t="b">
        <v>0</v>
      </c>
      <c r="AL543" s="102" t="b">
        <v>0</v>
      </c>
      <c r="AM543" s="102" t="b">
        <v>0</v>
      </c>
      <c r="AN543" s="102" t="b">
        <v>1</v>
      </c>
      <c r="AO543" s="102" t="b">
        <v>0</v>
      </c>
      <c r="AP543" s="102" t="s">
        <v>14282</v>
      </c>
      <c r="AQ543" s="102" t="b">
        <v>0</v>
      </c>
      <c r="AR543" s="102" t="b">
        <v>0</v>
      </c>
      <c r="AS543" s="102" t="b">
        <v>0</v>
      </c>
      <c r="AT543" s="101" t="s">
        <v>12836</v>
      </c>
      <c r="AU543" s="102" t="b">
        <v>0</v>
      </c>
      <c r="AV543" s="102" t="b">
        <v>0</v>
      </c>
      <c r="AW543" s="102" t="b">
        <v>1</v>
      </c>
      <c r="AX543" s="102" t="b">
        <v>1</v>
      </c>
      <c r="AY543" s="102" t="s">
        <v>12806</v>
      </c>
      <c r="AZ543" s="101" t="s">
        <v>14283</v>
      </c>
    </row>
    <row r="544" spans="1:52" x14ac:dyDescent="0.3">
      <c r="A544" s="98" t="s">
        <v>716</v>
      </c>
      <c r="B544" s="94"/>
      <c r="C544" s="94"/>
      <c r="D544" s="93"/>
      <c r="E544" s="77"/>
      <c r="F544" s="94"/>
      <c r="G544" s="94"/>
      <c r="H544" s="95"/>
      <c r="I544" s="96"/>
      <c r="J544" s="96"/>
      <c r="K544" s="95"/>
      <c r="L544" s="86"/>
      <c r="M544" s="91"/>
      <c r="N544" s="91"/>
      <c r="O544" s="97"/>
      <c r="P544" s="90"/>
      <c r="Q544" s="90"/>
      <c r="R544" s="99"/>
      <c r="S544" s="99"/>
      <c r="T544" s="99"/>
      <c r="U544" s="99"/>
      <c r="V544" s="89"/>
      <c r="W544" s="89"/>
      <c r="X544" s="89"/>
      <c r="Y544" s="89"/>
      <c r="Z544" s="48"/>
      <c r="AA544" s="80"/>
      <c r="AB544" s="80"/>
      <c r="AC544" s="92"/>
      <c r="AD544" s="102" t="s">
        <v>5279</v>
      </c>
      <c r="AE544" s="102">
        <v>41528.276493055557</v>
      </c>
      <c r="AF544" s="102">
        <v>0</v>
      </c>
      <c r="AG544" s="102">
        <v>8168</v>
      </c>
      <c r="AH544" s="102">
        <v>1410</v>
      </c>
      <c r="AI544" s="102">
        <v>0</v>
      </c>
      <c r="AJ544" s="102" t="b">
        <v>0</v>
      </c>
      <c r="AK544" s="102" t="b">
        <v>0</v>
      </c>
      <c r="AL544" s="102" t="b">
        <v>0</v>
      </c>
      <c r="AM544" s="102" t="b">
        <v>0</v>
      </c>
      <c r="AN544" s="102" t="b">
        <v>1</v>
      </c>
      <c r="AO544" s="102" t="b">
        <v>0</v>
      </c>
      <c r="AP544" s="102" t="s">
        <v>14284</v>
      </c>
      <c r="AQ544" s="102" t="b">
        <v>0</v>
      </c>
      <c r="AR544" s="102" t="b">
        <v>0</v>
      </c>
      <c r="AS544" s="102" t="b">
        <v>0</v>
      </c>
      <c r="AT544" s="101" t="s">
        <v>14285</v>
      </c>
      <c r="AU544" s="102" t="b">
        <v>0</v>
      </c>
      <c r="AV544" s="102" t="b">
        <v>0</v>
      </c>
      <c r="AW544" s="102" t="b">
        <v>1</v>
      </c>
      <c r="AX544" s="102" t="b">
        <v>1</v>
      </c>
      <c r="AY544" s="102" t="s">
        <v>12806</v>
      </c>
      <c r="AZ544" s="101" t="s">
        <v>14286</v>
      </c>
    </row>
    <row r="545" spans="1:52" x14ac:dyDescent="0.3">
      <c r="A545" s="98" t="s">
        <v>717</v>
      </c>
      <c r="B545" s="94"/>
      <c r="C545" s="94"/>
      <c r="D545" s="93"/>
      <c r="E545" s="77"/>
      <c r="F545" s="94"/>
      <c r="G545" s="94"/>
      <c r="H545" s="95"/>
      <c r="I545" s="96"/>
      <c r="J545" s="96"/>
      <c r="K545" s="95"/>
      <c r="L545" s="86"/>
      <c r="M545" s="91"/>
      <c r="N545" s="91"/>
      <c r="O545" s="97"/>
      <c r="P545" s="90"/>
      <c r="Q545" s="90"/>
      <c r="R545" s="99"/>
      <c r="S545" s="99"/>
      <c r="T545" s="99"/>
      <c r="U545" s="99"/>
      <c r="V545" s="89"/>
      <c r="W545" s="89"/>
      <c r="X545" s="89"/>
      <c r="Y545" s="89"/>
      <c r="Z545" s="48"/>
      <c r="AA545" s="80"/>
      <c r="AB545" s="80"/>
      <c r="AC545" s="92"/>
      <c r="AD545" s="102" t="s">
        <v>717</v>
      </c>
      <c r="AE545" s="102">
        <v>44508.799837962964</v>
      </c>
      <c r="AF545" s="102">
        <v>0</v>
      </c>
      <c r="AG545" s="102">
        <v>910</v>
      </c>
      <c r="AH545" s="102">
        <v>13846</v>
      </c>
      <c r="AI545" s="102">
        <v>0</v>
      </c>
      <c r="AJ545" s="102" t="b">
        <v>0</v>
      </c>
      <c r="AK545" s="102" t="b">
        <v>0</v>
      </c>
      <c r="AL545" s="102" t="b">
        <v>0</v>
      </c>
      <c r="AM545" s="102" t="b">
        <v>0</v>
      </c>
      <c r="AN545" s="102" t="b">
        <v>1</v>
      </c>
      <c r="AO545" s="102" t="b">
        <v>0</v>
      </c>
      <c r="AP545" s="102" t="s">
        <v>14287</v>
      </c>
      <c r="AQ545" s="102" t="b">
        <v>0</v>
      </c>
      <c r="AR545" s="102" t="b">
        <v>0</v>
      </c>
      <c r="AS545" s="102" t="b">
        <v>0</v>
      </c>
      <c r="AT545" s="101" t="s">
        <v>14288</v>
      </c>
      <c r="AU545" s="102" t="b">
        <v>0</v>
      </c>
      <c r="AV545" s="102" t="b">
        <v>0</v>
      </c>
      <c r="AW545" s="102" t="b">
        <v>1</v>
      </c>
      <c r="AX545" s="102" t="b">
        <v>1</v>
      </c>
      <c r="AY545" s="102" t="s">
        <v>12806</v>
      </c>
      <c r="AZ545" s="101" t="s">
        <v>14289</v>
      </c>
    </row>
    <row r="546" spans="1:52" x14ac:dyDescent="0.3">
      <c r="A546" s="98" t="s">
        <v>718</v>
      </c>
      <c r="B546" s="94"/>
      <c r="C546" s="94"/>
      <c r="D546" s="93"/>
      <c r="E546" s="77"/>
      <c r="F546" s="94"/>
      <c r="G546" s="94"/>
      <c r="H546" s="95"/>
      <c r="I546" s="96"/>
      <c r="J546" s="96"/>
      <c r="K546" s="95"/>
      <c r="L546" s="86"/>
      <c r="M546" s="91"/>
      <c r="N546" s="91"/>
      <c r="O546" s="97"/>
      <c r="P546" s="90"/>
      <c r="Q546" s="90"/>
      <c r="R546" s="99"/>
      <c r="S546" s="99"/>
      <c r="T546" s="99"/>
      <c r="U546" s="99"/>
      <c r="V546" s="89"/>
      <c r="W546" s="89"/>
      <c r="X546" s="89"/>
      <c r="Y546" s="89"/>
      <c r="Z546" s="48"/>
      <c r="AA546" s="80"/>
      <c r="AB546" s="80"/>
      <c r="AC546" s="92"/>
      <c r="AD546" s="102" t="s">
        <v>5274</v>
      </c>
      <c r="AE546" s="102">
        <v>44282.349618055552</v>
      </c>
      <c r="AF546" s="102">
        <v>0</v>
      </c>
      <c r="AG546" s="102">
        <v>1</v>
      </c>
      <c r="AH546" s="102">
        <v>2</v>
      </c>
      <c r="AI546" s="102">
        <v>0</v>
      </c>
      <c r="AJ546" s="102" t="b">
        <v>0</v>
      </c>
      <c r="AK546" s="102" t="b">
        <v>0</v>
      </c>
      <c r="AL546" s="102" t="b">
        <v>0</v>
      </c>
      <c r="AM546" s="102" t="b">
        <v>0</v>
      </c>
      <c r="AN546" s="102" t="b">
        <v>1</v>
      </c>
      <c r="AO546" s="102" t="b">
        <v>0</v>
      </c>
      <c r="AP546" s="102" t="s">
        <v>14290</v>
      </c>
      <c r="AQ546" s="102" t="b">
        <v>0</v>
      </c>
      <c r="AR546" s="102" t="b">
        <v>0</v>
      </c>
      <c r="AS546" s="102" t="b">
        <v>0</v>
      </c>
      <c r="AT546" s="101" t="s">
        <v>12873</v>
      </c>
      <c r="AU546" s="102" t="b">
        <v>0</v>
      </c>
      <c r="AV546" s="102" t="b">
        <v>0</v>
      </c>
      <c r="AW546" s="102" t="b">
        <v>1</v>
      </c>
      <c r="AX546" s="102" t="b">
        <v>1</v>
      </c>
      <c r="AY546" s="102" t="s">
        <v>12806</v>
      </c>
      <c r="AZ546" s="101" t="s">
        <v>14291</v>
      </c>
    </row>
    <row r="547" spans="1:52" x14ac:dyDescent="0.3">
      <c r="A547" s="98" t="s">
        <v>719</v>
      </c>
      <c r="B547" s="94"/>
      <c r="C547" s="94"/>
      <c r="D547" s="93"/>
      <c r="E547" s="77"/>
      <c r="F547" s="94"/>
      <c r="G547" s="94"/>
      <c r="H547" s="95"/>
      <c r="I547" s="96"/>
      <c r="J547" s="96"/>
      <c r="K547" s="95"/>
      <c r="L547" s="86"/>
      <c r="M547" s="91"/>
      <c r="N547" s="91"/>
      <c r="O547" s="97"/>
      <c r="P547" s="90"/>
      <c r="Q547" s="90"/>
      <c r="R547" s="99"/>
      <c r="S547" s="99"/>
      <c r="T547" s="99"/>
      <c r="U547" s="99"/>
      <c r="V547" s="89"/>
      <c r="W547" s="89"/>
      <c r="X547" s="89"/>
      <c r="Y547" s="89"/>
      <c r="Z547" s="48"/>
      <c r="AA547" s="80"/>
      <c r="AB547" s="80"/>
      <c r="AC547" s="92"/>
      <c r="AD547" s="102" t="s">
        <v>719</v>
      </c>
      <c r="AE547" s="102">
        <v>39544.836377314816</v>
      </c>
      <c r="AF547" s="102">
        <v>0</v>
      </c>
      <c r="AG547" s="102">
        <v>2681</v>
      </c>
      <c r="AH547" s="102">
        <v>17495</v>
      </c>
      <c r="AI547" s="102">
        <v>0</v>
      </c>
      <c r="AJ547" s="102" t="b">
        <v>0</v>
      </c>
      <c r="AK547" s="102" t="b">
        <v>0</v>
      </c>
      <c r="AL547" s="102" t="b">
        <v>0</v>
      </c>
      <c r="AM547" s="102" t="b">
        <v>0</v>
      </c>
      <c r="AN547" s="102" t="b">
        <v>1</v>
      </c>
      <c r="AO547" s="102" t="b">
        <v>0</v>
      </c>
      <c r="AP547" s="102" t="s">
        <v>14292</v>
      </c>
      <c r="AQ547" s="102" t="b">
        <v>0</v>
      </c>
      <c r="AR547" s="102" t="b">
        <v>0</v>
      </c>
      <c r="AS547" s="102" t="b">
        <v>0</v>
      </c>
      <c r="AT547" s="101" t="s">
        <v>14293</v>
      </c>
      <c r="AU547" s="102" t="b">
        <v>0</v>
      </c>
      <c r="AV547" s="102" t="b">
        <v>0</v>
      </c>
      <c r="AW547" s="102" t="b">
        <v>1</v>
      </c>
      <c r="AX547" s="102" t="b">
        <v>1</v>
      </c>
      <c r="AY547" s="102" t="s">
        <v>12806</v>
      </c>
      <c r="AZ547" s="101" t="s">
        <v>14294</v>
      </c>
    </row>
    <row r="548" spans="1:52" x14ac:dyDescent="0.3">
      <c r="A548" s="98" t="s">
        <v>720</v>
      </c>
      <c r="B548" s="94"/>
      <c r="C548" s="94"/>
      <c r="D548" s="93"/>
      <c r="E548" s="77"/>
      <c r="F548" s="94"/>
      <c r="G548" s="94"/>
      <c r="H548" s="95"/>
      <c r="I548" s="96"/>
      <c r="J548" s="96"/>
      <c r="K548" s="95"/>
      <c r="L548" s="86"/>
      <c r="M548" s="91"/>
      <c r="N548" s="91"/>
      <c r="O548" s="97"/>
      <c r="P548" s="90"/>
      <c r="Q548" s="90"/>
      <c r="R548" s="99"/>
      <c r="S548" s="99"/>
      <c r="T548" s="99"/>
      <c r="U548" s="99"/>
      <c r="V548" s="89"/>
      <c r="W548" s="89"/>
      <c r="X548" s="89"/>
      <c r="Y548" s="89"/>
      <c r="Z548" s="48"/>
      <c r="AA548" s="80"/>
      <c r="AB548" s="80"/>
      <c r="AC548" s="92"/>
      <c r="AD548" s="102" t="s">
        <v>5292</v>
      </c>
      <c r="AE548" s="102">
        <v>42991.957094907404</v>
      </c>
      <c r="AF548" s="102">
        <v>0</v>
      </c>
      <c r="AG548" s="102">
        <v>3662</v>
      </c>
      <c r="AH548" s="102">
        <v>8335</v>
      </c>
      <c r="AI548" s="102">
        <v>0</v>
      </c>
      <c r="AJ548" s="102" t="b">
        <v>0</v>
      </c>
      <c r="AK548" s="102" t="b">
        <v>0</v>
      </c>
      <c r="AL548" s="102" t="b">
        <v>0</v>
      </c>
      <c r="AM548" s="102" t="b">
        <v>0</v>
      </c>
      <c r="AN548" s="102" t="b">
        <v>1</v>
      </c>
      <c r="AO548" s="102" t="b">
        <v>0</v>
      </c>
      <c r="AP548" s="102" t="s">
        <v>14295</v>
      </c>
      <c r="AQ548" s="102" t="b">
        <v>0</v>
      </c>
      <c r="AR548" s="102" t="b">
        <v>0</v>
      </c>
      <c r="AS548" s="102" t="b">
        <v>0</v>
      </c>
      <c r="AT548" s="101" t="s">
        <v>14296</v>
      </c>
      <c r="AU548" s="102" t="b">
        <v>0</v>
      </c>
      <c r="AV548" s="102" t="b">
        <v>0</v>
      </c>
      <c r="AW548" s="102" t="b">
        <v>1</v>
      </c>
      <c r="AX548" s="102" t="b">
        <v>1</v>
      </c>
      <c r="AY548" s="102" t="s">
        <v>12806</v>
      </c>
      <c r="AZ548" s="101" t="s">
        <v>14297</v>
      </c>
    </row>
    <row r="549" spans="1:52" x14ac:dyDescent="0.3">
      <c r="A549" s="98" t="s">
        <v>721</v>
      </c>
      <c r="B549" s="94"/>
      <c r="C549" s="94"/>
      <c r="D549" s="93"/>
      <c r="E549" s="77"/>
      <c r="F549" s="94"/>
      <c r="G549" s="94"/>
      <c r="H549" s="95"/>
      <c r="I549" s="96"/>
      <c r="J549" s="96"/>
      <c r="K549" s="95"/>
      <c r="L549" s="86"/>
      <c r="M549" s="91"/>
      <c r="N549" s="91"/>
      <c r="O549" s="97"/>
      <c r="P549" s="90"/>
      <c r="Q549" s="90"/>
      <c r="R549" s="99"/>
      <c r="S549" s="99"/>
      <c r="T549" s="99"/>
      <c r="U549" s="99"/>
      <c r="V549" s="89"/>
      <c r="W549" s="89"/>
      <c r="X549" s="89"/>
      <c r="Y549" s="89"/>
      <c r="Z549" s="48"/>
      <c r="AA549" s="80"/>
      <c r="AB549" s="80"/>
      <c r="AC549" s="92"/>
      <c r="AD549" s="102" t="s">
        <v>5320</v>
      </c>
      <c r="AE549" s="102">
        <v>44572.65016203704</v>
      </c>
      <c r="AF549" s="102">
        <v>0</v>
      </c>
      <c r="AG549" s="102">
        <v>203</v>
      </c>
      <c r="AH549" s="102">
        <v>224</v>
      </c>
      <c r="AI549" s="102">
        <v>0</v>
      </c>
      <c r="AJ549" s="102" t="b">
        <v>0</v>
      </c>
      <c r="AK549" s="102" t="b">
        <v>0</v>
      </c>
      <c r="AL549" s="102" t="b">
        <v>0</v>
      </c>
      <c r="AM549" s="102" t="b">
        <v>0</v>
      </c>
      <c r="AN549" s="102" t="b">
        <v>1</v>
      </c>
      <c r="AO549" s="102" t="b">
        <v>0</v>
      </c>
      <c r="AP549" s="102" t="s">
        <v>14298</v>
      </c>
      <c r="AQ549" s="102" t="b">
        <v>0</v>
      </c>
      <c r="AR549" s="102" t="b">
        <v>0</v>
      </c>
      <c r="AS549" s="102" t="b">
        <v>0</v>
      </c>
      <c r="AT549" s="101" t="s">
        <v>12873</v>
      </c>
      <c r="AU549" s="102" t="b">
        <v>0</v>
      </c>
      <c r="AV549" s="102" t="b">
        <v>0</v>
      </c>
      <c r="AW549" s="102" t="b">
        <v>0</v>
      </c>
      <c r="AX549" s="102" t="b">
        <v>1</v>
      </c>
      <c r="AY549" s="102" t="s">
        <v>12806</v>
      </c>
      <c r="AZ549" s="101" t="s">
        <v>14299</v>
      </c>
    </row>
    <row r="550" spans="1:52" x14ac:dyDescent="0.3">
      <c r="A550" s="98" t="s">
        <v>722</v>
      </c>
      <c r="B550" s="94"/>
      <c r="C550" s="94"/>
      <c r="D550" s="93"/>
      <c r="E550" s="77"/>
      <c r="F550" s="94"/>
      <c r="G550" s="94"/>
      <c r="H550" s="95"/>
      <c r="I550" s="96"/>
      <c r="J550" s="96"/>
      <c r="K550" s="95"/>
      <c r="L550" s="86"/>
      <c r="M550" s="91"/>
      <c r="N550" s="91"/>
      <c r="O550" s="97"/>
      <c r="P550" s="90"/>
      <c r="Q550" s="90"/>
      <c r="R550" s="99"/>
      <c r="S550" s="99"/>
      <c r="T550" s="99"/>
      <c r="U550" s="99"/>
      <c r="V550" s="89"/>
      <c r="W550" s="89"/>
      <c r="X550" s="89"/>
      <c r="Y550" s="89"/>
      <c r="Z550" s="48"/>
      <c r="AA550" s="80"/>
      <c r="AB550" s="80"/>
      <c r="AC550" s="92"/>
      <c r="AD550" s="102" t="s">
        <v>722</v>
      </c>
      <c r="AE550" s="102">
        <v>44067.853715277779</v>
      </c>
      <c r="AF550" s="102">
        <v>0</v>
      </c>
      <c r="AG550" s="102">
        <v>1</v>
      </c>
      <c r="AH550" s="102">
        <v>37</v>
      </c>
      <c r="AI550" s="102">
        <v>0</v>
      </c>
      <c r="AJ550" s="102" t="b">
        <v>0</v>
      </c>
      <c r="AK550" s="102" t="b">
        <v>0</v>
      </c>
      <c r="AL550" s="102" t="b">
        <v>0</v>
      </c>
      <c r="AM550" s="102" t="b">
        <v>0</v>
      </c>
      <c r="AN550" s="102" t="b">
        <v>1</v>
      </c>
      <c r="AO550" s="102" t="b">
        <v>0</v>
      </c>
      <c r="AP550" s="102" t="s">
        <v>14300</v>
      </c>
      <c r="AQ550" s="102" t="b">
        <v>0</v>
      </c>
      <c r="AR550" s="102" t="b">
        <v>0</v>
      </c>
      <c r="AS550" s="102" t="b">
        <v>0</v>
      </c>
      <c r="AT550" s="101" t="s">
        <v>14301</v>
      </c>
      <c r="AU550" s="102" t="b">
        <v>0</v>
      </c>
      <c r="AV550" s="102" t="b">
        <v>0</v>
      </c>
      <c r="AW550" s="102" t="b">
        <v>1</v>
      </c>
      <c r="AX550" s="102" t="b">
        <v>1</v>
      </c>
      <c r="AY550" s="102" t="s">
        <v>12806</v>
      </c>
      <c r="AZ550" s="101" t="s">
        <v>14302</v>
      </c>
    </row>
    <row r="551" spans="1:52" x14ac:dyDescent="0.3">
      <c r="A551" s="98" t="s">
        <v>723</v>
      </c>
      <c r="B551" s="94"/>
      <c r="C551" s="94"/>
      <c r="D551" s="93"/>
      <c r="E551" s="77"/>
      <c r="F551" s="94"/>
      <c r="G551" s="94"/>
      <c r="H551" s="95"/>
      <c r="I551" s="96"/>
      <c r="J551" s="96"/>
      <c r="K551" s="95"/>
      <c r="L551" s="86"/>
      <c r="M551" s="91"/>
      <c r="N551" s="91"/>
      <c r="O551" s="97"/>
      <c r="P551" s="90"/>
      <c r="Q551" s="90"/>
      <c r="R551" s="99"/>
      <c r="S551" s="99"/>
      <c r="T551" s="99"/>
      <c r="U551" s="99"/>
      <c r="V551" s="89"/>
      <c r="W551" s="89"/>
      <c r="X551" s="89"/>
      <c r="Y551" s="89"/>
      <c r="Z551" s="48"/>
      <c r="AA551" s="80"/>
      <c r="AB551" s="80"/>
      <c r="AC551" s="92"/>
      <c r="AD551" s="102" t="s">
        <v>5303</v>
      </c>
      <c r="AE551" s="102">
        <v>44223.111620370371</v>
      </c>
      <c r="AF551" s="102">
        <v>0</v>
      </c>
      <c r="AG551" s="102">
        <v>116</v>
      </c>
      <c r="AH551" s="102">
        <v>517</v>
      </c>
      <c r="AI551" s="102">
        <v>0</v>
      </c>
      <c r="AJ551" s="102" t="b">
        <v>0</v>
      </c>
      <c r="AK551" s="102" t="b">
        <v>0</v>
      </c>
      <c r="AL551" s="102" t="b">
        <v>0</v>
      </c>
      <c r="AM551" s="102" t="b">
        <v>0</v>
      </c>
      <c r="AN551" s="102" t="b">
        <v>1</v>
      </c>
      <c r="AO551" s="102" t="b">
        <v>0</v>
      </c>
      <c r="AP551" s="102" t="s">
        <v>14303</v>
      </c>
      <c r="AQ551" s="102" t="b">
        <v>0</v>
      </c>
      <c r="AR551" s="102" t="b">
        <v>0</v>
      </c>
      <c r="AS551" s="102" t="b">
        <v>0</v>
      </c>
      <c r="AT551" s="101" t="s">
        <v>12815</v>
      </c>
      <c r="AU551" s="102" t="b">
        <v>0</v>
      </c>
      <c r="AV551" s="102" t="b">
        <v>0</v>
      </c>
      <c r="AW551" s="102" t="b">
        <v>1</v>
      </c>
      <c r="AX551" s="102" t="b">
        <v>1</v>
      </c>
      <c r="AY551" s="102" t="s">
        <v>12806</v>
      </c>
      <c r="AZ551" s="101" t="s">
        <v>14304</v>
      </c>
    </row>
    <row r="552" spans="1:52" x14ac:dyDescent="0.3">
      <c r="A552" s="98" t="s">
        <v>724</v>
      </c>
      <c r="B552" s="94"/>
      <c r="C552" s="94"/>
      <c r="D552" s="93"/>
      <c r="E552" s="77"/>
      <c r="F552" s="94"/>
      <c r="G552" s="94"/>
      <c r="H552" s="95"/>
      <c r="I552" s="96"/>
      <c r="J552" s="96"/>
      <c r="K552" s="95"/>
      <c r="L552" s="86"/>
      <c r="M552" s="91"/>
      <c r="N552" s="91"/>
      <c r="O552" s="97"/>
      <c r="P552" s="90"/>
      <c r="Q552" s="90"/>
      <c r="R552" s="99"/>
      <c r="S552" s="99"/>
      <c r="T552" s="99"/>
      <c r="U552" s="99"/>
      <c r="V552" s="89"/>
      <c r="W552" s="89"/>
      <c r="X552" s="89"/>
      <c r="Y552" s="89"/>
      <c r="Z552" s="48"/>
      <c r="AA552" s="80"/>
      <c r="AB552" s="80"/>
      <c r="AC552" s="92"/>
      <c r="AD552" s="102" t="s">
        <v>724</v>
      </c>
      <c r="AE552" s="102">
        <v>44227.511562500003</v>
      </c>
      <c r="AF552" s="102">
        <v>0</v>
      </c>
      <c r="AG552" s="102">
        <v>3164</v>
      </c>
      <c r="AH552" s="102">
        <v>3493</v>
      </c>
      <c r="AI552" s="102">
        <v>0</v>
      </c>
      <c r="AJ552" s="102" t="b">
        <v>0</v>
      </c>
      <c r="AK552" s="102" t="b">
        <v>0</v>
      </c>
      <c r="AL552" s="102" t="b">
        <v>0</v>
      </c>
      <c r="AM552" s="102" t="b">
        <v>0</v>
      </c>
      <c r="AN552" s="102" t="b">
        <v>1</v>
      </c>
      <c r="AO552" s="102" t="b">
        <v>0</v>
      </c>
      <c r="AP552" s="102" t="s">
        <v>14305</v>
      </c>
      <c r="AQ552" s="102" t="b">
        <v>0</v>
      </c>
      <c r="AR552" s="102" t="b">
        <v>0</v>
      </c>
      <c r="AS552" s="102" t="b">
        <v>0</v>
      </c>
      <c r="AT552" s="101" t="s">
        <v>14306</v>
      </c>
      <c r="AU552" s="102" t="b">
        <v>0</v>
      </c>
      <c r="AV552" s="102" t="b">
        <v>0</v>
      </c>
      <c r="AW552" s="102" t="b">
        <v>1</v>
      </c>
      <c r="AX552" s="102" t="b">
        <v>1</v>
      </c>
      <c r="AY552" s="102" t="s">
        <v>12806</v>
      </c>
      <c r="AZ552" s="101" t="s">
        <v>14307</v>
      </c>
    </row>
    <row r="553" spans="1:52" x14ac:dyDescent="0.3">
      <c r="A553" s="98" t="s">
        <v>725</v>
      </c>
      <c r="B553" s="94"/>
      <c r="C553" s="94"/>
      <c r="D553" s="93"/>
      <c r="E553" s="77"/>
      <c r="F553" s="94"/>
      <c r="G553" s="94"/>
      <c r="H553" s="95"/>
      <c r="I553" s="96"/>
      <c r="J553" s="96"/>
      <c r="K553" s="95"/>
      <c r="L553" s="86"/>
      <c r="M553" s="91"/>
      <c r="N553" s="91"/>
      <c r="O553" s="97"/>
      <c r="P553" s="90"/>
      <c r="Q553" s="90"/>
      <c r="R553" s="99"/>
      <c r="S553" s="99"/>
      <c r="T553" s="99"/>
      <c r="U553" s="99"/>
      <c r="V553" s="89"/>
      <c r="W553" s="89"/>
      <c r="X553" s="89"/>
      <c r="Y553" s="89"/>
      <c r="Z553" s="48"/>
      <c r="AA553" s="80"/>
      <c r="AB553" s="80"/>
      <c r="AC553" s="92"/>
      <c r="AD553" s="102" t="s">
        <v>5316</v>
      </c>
      <c r="AE553" s="102">
        <v>44213.828865740739</v>
      </c>
      <c r="AF553" s="102">
        <v>0</v>
      </c>
      <c r="AG553" s="102">
        <v>147</v>
      </c>
      <c r="AH553" s="102">
        <v>13290</v>
      </c>
      <c r="AI553" s="102">
        <v>0</v>
      </c>
      <c r="AJ553" s="102" t="b">
        <v>0</v>
      </c>
      <c r="AK553" s="102" t="b">
        <v>0</v>
      </c>
      <c r="AL553" s="102" t="b">
        <v>0</v>
      </c>
      <c r="AM553" s="102" t="b">
        <v>0</v>
      </c>
      <c r="AN553" s="102" t="b">
        <v>1</v>
      </c>
      <c r="AO553" s="102" t="b">
        <v>0</v>
      </c>
      <c r="AP553" s="102" t="s">
        <v>14308</v>
      </c>
      <c r="AQ553" s="102" t="b">
        <v>0</v>
      </c>
      <c r="AR553" s="102" t="b">
        <v>0</v>
      </c>
      <c r="AS553" s="102" t="b">
        <v>0</v>
      </c>
      <c r="AT553" s="101" t="s">
        <v>14309</v>
      </c>
      <c r="AU553" s="102" t="b">
        <v>0</v>
      </c>
      <c r="AV553" s="102" t="b">
        <v>0</v>
      </c>
      <c r="AW553" s="102" t="b">
        <v>1</v>
      </c>
      <c r="AX553" s="102" t="b">
        <v>1</v>
      </c>
      <c r="AY553" s="102" t="s">
        <v>12806</v>
      </c>
      <c r="AZ553" s="101" t="s">
        <v>14310</v>
      </c>
    </row>
    <row r="554" spans="1:52" x14ac:dyDescent="0.3">
      <c r="A554" s="98" t="s">
        <v>726</v>
      </c>
      <c r="B554" s="94"/>
      <c r="C554" s="94"/>
      <c r="D554" s="93"/>
      <c r="E554" s="77"/>
      <c r="F554" s="94"/>
      <c r="G554" s="94"/>
      <c r="H554" s="95"/>
      <c r="I554" s="96"/>
      <c r="J554" s="96"/>
      <c r="K554" s="95"/>
      <c r="L554" s="86"/>
      <c r="M554" s="91"/>
      <c r="N554" s="91"/>
      <c r="O554" s="97"/>
      <c r="P554" s="90"/>
      <c r="Q554" s="90"/>
      <c r="R554" s="99"/>
      <c r="S554" s="99"/>
      <c r="T554" s="99"/>
      <c r="U554" s="99"/>
      <c r="V554" s="89"/>
      <c r="W554" s="89"/>
      <c r="X554" s="89"/>
      <c r="Y554" s="89"/>
      <c r="Z554" s="48"/>
      <c r="AA554" s="80"/>
      <c r="AB554" s="80"/>
      <c r="AC554" s="92"/>
      <c r="AD554" s="102" t="s">
        <v>726</v>
      </c>
      <c r="AE554" s="102">
        <v>44960.397141203706</v>
      </c>
      <c r="AF554" s="102">
        <v>0</v>
      </c>
      <c r="AG554" s="102">
        <v>1</v>
      </c>
      <c r="AH554" s="102">
        <v>284</v>
      </c>
      <c r="AI554" s="102">
        <v>0</v>
      </c>
      <c r="AJ554" s="102" t="b">
        <v>0</v>
      </c>
      <c r="AK554" s="102" t="b">
        <v>0</v>
      </c>
      <c r="AL554" s="102" t="b">
        <v>0</v>
      </c>
      <c r="AM554" s="102" t="b">
        <v>0</v>
      </c>
      <c r="AN554" s="102" t="b">
        <v>1</v>
      </c>
      <c r="AO554" s="102" t="b">
        <v>0</v>
      </c>
      <c r="AP554" s="102" t="s">
        <v>14311</v>
      </c>
      <c r="AQ554" s="102" t="b">
        <v>0</v>
      </c>
      <c r="AR554" s="102" t="b">
        <v>0</v>
      </c>
      <c r="AS554" s="102" t="b">
        <v>0</v>
      </c>
      <c r="AT554" s="101" t="s">
        <v>12873</v>
      </c>
      <c r="AU554" s="102" t="b">
        <v>0</v>
      </c>
      <c r="AV554" s="102" t="b">
        <v>0</v>
      </c>
      <c r="AW554" s="102" t="b">
        <v>1</v>
      </c>
      <c r="AX554" s="102" t="b">
        <v>1</v>
      </c>
      <c r="AY554" s="102" t="s">
        <v>12806</v>
      </c>
      <c r="AZ554" s="101" t="s">
        <v>14312</v>
      </c>
    </row>
    <row r="555" spans="1:52" x14ac:dyDescent="0.3">
      <c r="A555" s="98" t="s">
        <v>727</v>
      </c>
      <c r="B555" s="94"/>
      <c r="C555" s="94"/>
      <c r="D555" s="93"/>
      <c r="E555" s="77"/>
      <c r="F555" s="94"/>
      <c r="G555" s="94"/>
      <c r="H555" s="95"/>
      <c r="I555" s="96"/>
      <c r="J555" s="96"/>
      <c r="K555" s="95"/>
      <c r="L555" s="86"/>
      <c r="M555" s="91"/>
      <c r="N555" s="91"/>
      <c r="O555" s="97"/>
      <c r="P555" s="90"/>
      <c r="Q555" s="90"/>
      <c r="R555" s="99"/>
      <c r="S555" s="99"/>
      <c r="T555" s="99"/>
      <c r="U555" s="99"/>
      <c r="V555" s="89"/>
      <c r="W555" s="89"/>
      <c r="X555" s="89"/>
      <c r="Y555" s="89"/>
      <c r="Z555" s="48"/>
      <c r="AA555" s="80"/>
      <c r="AB555" s="80"/>
      <c r="AC555" s="92"/>
      <c r="AD555" s="102" t="s">
        <v>727</v>
      </c>
      <c r="AE555" s="102">
        <v>44486.717280092591</v>
      </c>
      <c r="AF555" s="102">
        <v>0</v>
      </c>
      <c r="AG555" s="102">
        <v>386</v>
      </c>
      <c r="AH555" s="102">
        <v>117</v>
      </c>
      <c r="AI555" s="102">
        <v>0</v>
      </c>
      <c r="AJ555" s="102" t="b">
        <v>0</v>
      </c>
      <c r="AK555" s="102" t="b">
        <v>0</v>
      </c>
      <c r="AL555" s="102" t="b">
        <v>0</v>
      </c>
      <c r="AM555" s="102" t="b">
        <v>0</v>
      </c>
      <c r="AN555" s="102" t="b">
        <v>1</v>
      </c>
      <c r="AO555" s="102" t="b">
        <v>0</v>
      </c>
      <c r="AP555" s="102" t="s">
        <v>14313</v>
      </c>
      <c r="AQ555" s="102" t="b">
        <v>0</v>
      </c>
      <c r="AR555" s="102" t="b">
        <v>0</v>
      </c>
      <c r="AS555" s="102" t="b">
        <v>0</v>
      </c>
      <c r="AT555" s="101" t="s">
        <v>12821</v>
      </c>
      <c r="AU555" s="102" t="b">
        <v>0</v>
      </c>
      <c r="AV555" s="102" t="b">
        <v>0</v>
      </c>
      <c r="AW555" s="102" t="b">
        <v>1</v>
      </c>
      <c r="AX555" s="102" t="b">
        <v>1</v>
      </c>
      <c r="AY555" s="102" t="s">
        <v>12806</v>
      </c>
      <c r="AZ555" s="101" t="s">
        <v>14314</v>
      </c>
    </row>
    <row r="556" spans="1:52" x14ac:dyDescent="0.3">
      <c r="A556" s="98" t="s">
        <v>728</v>
      </c>
      <c r="B556" s="94"/>
      <c r="C556" s="94"/>
      <c r="D556" s="93"/>
      <c r="E556" s="77"/>
      <c r="F556" s="94"/>
      <c r="G556" s="94"/>
      <c r="H556" s="95"/>
      <c r="I556" s="96"/>
      <c r="J556" s="96"/>
      <c r="K556" s="95"/>
      <c r="L556" s="86"/>
      <c r="M556" s="91"/>
      <c r="N556" s="91"/>
      <c r="O556" s="97"/>
      <c r="P556" s="90"/>
      <c r="Q556" s="90"/>
      <c r="R556" s="99"/>
      <c r="S556" s="99"/>
      <c r="T556" s="99"/>
      <c r="U556" s="99"/>
      <c r="V556" s="89"/>
      <c r="W556" s="89"/>
      <c r="X556" s="89"/>
      <c r="Y556" s="89"/>
      <c r="Z556" s="48"/>
      <c r="AA556" s="80"/>
      <c r="AB556" s="80"/>
      <c r="AC556" s="92"/>
      <c r="AD556" s="102" t="s">
        <v>728</v>
      </c>
      <c r="AE556" s="102">
        <v>42879.094490740739</v>
      </c>
      <c r="AF556" s="102">
        <v>0</v>
      </c>
      <c r="AG556" s="102">
        <v>29481</v>
      </c>
      <c r="AH556" s="102">
        <v>2577</v>
      </c>
      <c r="AI556" s="102">
        <v>0</v>
      </c>
      <c r="AJ556" s="102" t="b">
        <v>0</v>
      </c>
      <c r="AK556" s="102" t="b">
        <v>0</v>
      </c>
      <c r="AL556" s="102" t="b">
        <v>0</v>
      </c>
      <c r="AM556" s="102" t="b">
        <v>0</v>
      </c>
      <c r="AN556" s="102" t="b">
        <v>1</v>
      </c>
      <c r="AO556" s="102" t="b">
        <v>0</v>
      </c>
      <c r="AP556" s="102" t="s">
        <v>14315</v>
      </c>
      <c r="AQ556" s="102" t="b">
        <v>0</v>
      </c>
      <c r="AR556" s="102" t="b">
        <v>0</v>
      </c>
      <c r="AS556" s="102" t="b">
        <v>1</v>
      </c>
      <c r="AT556" s="101" t="s">
        <v>14316</v>
      </c>
      <c r="AU556" s="102" t="b">
        <v>0</v>
      </c>
      <c r="AV556" s="102" t="b">
        <v>0</v>
      </c>
      <c r="AW556" s="102" t="b">
        <v>1</v>
      </c>
      <c r="AX556" s="102" t="b">
        <v>1</v>
      </c>
      <c r="AY556" s="102" t="s">
        <v>12806</v>
      </c>
      <c r="AZ556" s="101" t="s">
        <v>14317</v>
      </c>
    </row>
    <row r="557" spans="1:52" x14ac:dyDescent="0.3">
      <c r="A557" s="98" t="s">
        <v>729</v>
      </c>
      <c r="B557" s="94"/>
      <c r="C557" s="94"/>
      <c r="D557" s="93"/>
      <c r="E557" s="77"/>
      <c r="F557" s="94"/>
      <c r="G557" s="94"/>
      <c r="H557" s="95"/>
      <c r="I557" s="96"/>
      <c r="J557" s="96"/>
      <c r="K557" s="95"/>
      <c r="L557" s="86"/>
      <c r="M557" s="91"/>
      <c r="N557" s="91"/>
      <c r="O557" s="97"/>
      <c r="P557" s="90"/>
      <c r="Q557" s="90"/>
      <c r="R557" s="99"/>
      <c r="S557" s="99"/>
      <c r="T557" s="99"/>
      <c r="U557" s="99"/>
      <c r="V557" s="89"/>
      <c r="W557" s="89"/>
      <c r="X557" s="89"/>
      <c r="Y557" s="89"/>
      <c r="Z557" s="48"/>
      <c r="AA557" s="80"/>
      <c r="AB557" s="80"/>
      <c r="AC557" s="92"/>
      <c r="AD557" s="102" t="s">
        <v>5352</v>
      </c>
      <c r="AE557" s="102">
        <v>43545.046770833331</v>
      </c>
      <c r="AF557" s="102">
        <v>0</v>
      </c>
      <c r="AG557" s="102">
        <v>2</v>
      </c>
      <c r="AH557" s="102">
        <v>119</v>
      </c>
      <c r="AI557" s="102">
        <v>0</v>
      </c>
      <c r="AJ557" s="102" t="b">
        <v>0</v>
      </c>
      <c r="AK557" s="102" t="b">
        <v>0</v>
      </c>
      <c r="AL557" s="102" t="b">
        <v>0</v>
      </c>
      <c r="AM557" s="102" t="b">
        <v>0</v>
      </c>
      <c r="AN557" s="102" t="b">
        <v>1</v>
      </c>
      <c r="AO557" s="102" t="b">
        <v>0</v>
      </c>
      <c r="AP557" s="102" t="s">
        <v>14318</v>
      </c>
      <c r="AQ557" s="102" t="b">
        <v>0</v>
      </c>
      <c r="AR557" s="102" t="b">
        <v>0</v>
      </c>
      <c r="AS557" s="102" t="b">
        <v>0</v>
      </c>
      <c r="AT557" s="101" t="s">
        <v>14319</v>
      </c>
      <c r="AU557" s="102" t="b">
        <v>0</v>
      </c>
      <c r="AV557" s="102" t="b">
        <v>0</v>
      </c>
      <c r="AW557" s="102" t="b">
        <v>1</v>
      </c>
      <c r="AX557" s="102" t="b">
        <v>1</v>
      </c>
      <c r="AY557" s="102" t="s">
        <v>12806</v>
      </c>
      <c r="AZ557" s="101" t="s">
        <v>14320</v>
      </c>
    </row>
    <row r="558" spans="1:52" x14ac:dyDescent="0.3">
      <c r="A558" s="98" t="s">
        <v>730</v>
      </c>
      <c r="B558" s="94"/>
      <c r="C558" s="94"/>
      <c r="D558" s="93"/>
      <c r="E558" s="77"/>
      <c r="F558" s="94"/>
      <c r="G558" s="94"/>
      <c r="H558" s="95"/>
      <c r="I558" s="96"/>
      <c r="J558" s="96"/>
      <c r="K558" s="95"/>
      <c r="L558" s="86"/>
      <c r="M558" s="91"/>
      <c r="N558" s="91"/>
      <c r="O558" s="97"/>
      <c r="P558" s="90"/>
      <c r="Q558" s="90"/>
      <c r="R558" s="99"/>
      <c r="S558" s="99"/>
      <c r="T558" s="99"/>
      <c r="U558" s="99"/>
      <c r="V558" s="89"/>
      <c r="W558" s="89"/>
      <c r="X558" s="89"/>
      <c r="Y558" s="89"/>
      <c r="Z558" s="48"/>
      <c r="AA558" s="80"/>
      <c r="AB558" s="80"/>
      <c r="AC558" s="92"/>
      <c r="AD558" s="102" t="s">
        <v>5366</v>
      </c>
      <c r="AE558" s="102">
        <v>43342.722199074073</v>
      </c>
      <c r="AF558" s="102">
        <v>0</v>
      </c>
      <c r="AG558" s="102">
        <v>27074</v>
      </c>
      <c r="AH558" s="102">
        <v>31394</v>
      </c>
      <c r="AI558" s="102">
        <v>0</v>
      </c>
      <c r="AJ558" s="102" t="b">
        <v>0</v>
      </c>
      <c r="AK558" s="102" t="b">
        <v>0</v>
      </c>
      <c r="AL558" s="102" t="b">
        <v>0</v>
      </c>
      <c r="AM558" s="102" t="b">
        <v>0</v>
      </c>
      <c r="AN558" s="102" t="b">
        <v>1</v>
      </c>
      <c r="AO558" s="102" t="b">
        <v>0</v>
      </c>
      <c r="AP558" s="102" t="s">
        <v>14321</v>
      </c>
      <c r="AQ558" s="102" t="b">
        <v>0</v>
      </c>
      <c r="AR558" s="102" t="b">
        <v>0</v>
      </c>
      <c r="AS558" s="102" t="b">
        <v>1</v>
      </c>
      <c r="AT558" s="101" t="s">
        <v>14322</v>
      </c>
      <c r="AU558" s="102" t="b">
        <v>0</v>
      </c>
      <c r="AV558" s="102" t="b">
        <v>0</v>
      </c>
      <c r="AW558" s="102" t="b">
        <v>1</v>
      </c>
      <c r="AX558" s="102" t="b">
        <v>1</v>
      </c>
      <c r="AY558" s="102" t="s">
        <v>12806</v>
      </c>
      <c r="AZ558" s="101" t="s">
        <v>14323</v>
      </c>
    </row>
    <row r="559" spans="1:52" x14ac:dyDescent="0.3">
      <c r="A559" s="98" t="s">
        <v>731</v>
      </c>
      <c r="B559" s="94"/>
      <c r="C559" s="94"/>
      <c r="D559" s="93"/>
      <c r="E559" s="77"/>
      <c r="F559" s="94"/>
      <c r="G559" s="94"/>
      <c r="H559" s="95"/>
      <c r="I559" s="96"/>
      <c r="J559" s="96"/>
      <c r="K559" s="95"/>
      <c r="L559" s="86"/>
      <c r="M559" s="91"/>
      <c r="N559" s="91"/>
      <c r="O559" s="97"/>
      <c r="P559" s="90"/>
      <c r="Q559" s="90"/>
      <c r="R559" s="99"/>
      <c r="S559" s="99"/>
      <c r="T559" s="99"/>
      <c r="U559" s="99"/>
      <c r="V559" s="89"/>
      <c r="W559" s="89"/>
      <c r="X559" s="89"/>
      <c r="Y559" s="89"/>
      <c r="Z559" s="48"/>
      <c r="AA559" s="80"/>
      <c r="AB559" s="80"/>
      <c r="AC559" s="92"/>
      <c r="AD559" s="102" t="s">
        <v>5373</v>
      </c>
      <c r="AE559" s="102">
        <v>42240.368043981478</v>
      </c>
      <c r="AF559" s="102">
        <v>0</v>
      </c>
      <c r="AG559" s="102">
        <v>166</v>
      </c>
      <c r="AH559" s="102">
        <v>1861</v>
      </c>
      <c r="AI559" s="102">
        <v>0</v>
      </c>
      <c r="AJ559" s="102" t="b">
        <v>0</v>
      </c>
      <c r="AK559" s="102" t="b">
        <v>0</v>
      </c>
      <c r="AL559" s="102" t="b">
        <v>0</v>
      </c>
      <c r="AM559" s="102" t="b">
        <v>0</v>
      </c>
      <c r="AN559" s="102" t="b">
        <v>1</v>
      </c>
      <c r="AO559" s="102" t="b">
        <v>0</v>
      </c>
      <c r="AP559" s="102" t="s">
        <v>14324</v>
      </c>
      <c r="AQ559" s="102" t="b">
        <v>0</v>
      </c>
      <c r="AR559" s="102" t="b">
        <v>0</v>
      </c>
      <c r="AS559" s="102" t="b">
        <v>0</v>
      </c>
      <c r="AT559" s="101" t="s">
        <v>14325</v>
      </c>
      <c r="AU559" s="102" t="b">
        <v>0</v>
      </c>
      <c r="AV559" s="102" t="b">
        <v>0</v>
      </c>
      <c r="AW559" s="102" t="b">
        <v>1</v>
      </c>
      <c r="AX559" s="102" t="b">
        <v>1</v>
      </c>
      <c r="AY559" s="102" t="s">
        <v>12806</v>
      </c>
      <c r="AZ559" s="101" t="s">
        <v>14326</v>
      </c>
    </row>
    <row r="560" spans="1:52" x14ac:dyDescent="0.3">
      <c r="A560" s="98" t="s">
        <v>732</v>
      </c>
      <c r="B560" s="94"/>
      <c r="C560" s="94"/>
      <c r="D560" s="93"/>
      <c r="E560" s="77"/>
      <c r="F560" s="94"/>
      <c r="G560" s="94"/>
      <c r="H560" s="95"/>
      <c r="I560" s="96"/>
      <c r="J560" s="96"/>
      <c r="K560" s="95"/>
      <c r="L560" s="86"/>
      <c r="M560" s="91"/>
      <c r="N560" s="91"/>
      <c r="O560" s="97"/>
      <c r="P560" s="90"/>
      <c r="Q560" s="90"/>
      <c r="R560" s="99"/>
      <c r="S560" s="99"/>
      <c r="T560" s="99"/>
      <c r="U560" s="99"/>
      <c r="V560" s="89"/>
      <c r="W560" s="89"/>
      <c r="X560" s="89"/>
      <c r="Y560" s="89"/>
      <c r="Z560" s="48"/>
      <c r="AA560" s="80"/>
      <c r="AB560" s="80"/>
      <c r="AC560" s="92"/>
      <c r="AD560" s="102" t="s">
        <v>5386</v>
      </c>
      <c r="AE560" s="102">
        <v>43675.371574074074</v>
      </c>
      <c r="AF560" s="102">
        <v>0</v>
      </c>
      <c r="AG560" s="102">
        <v>712</v>
      </c>
      <c r="AH560" s="102">
        <v>3075</v>
      </c>
      <c r="AI560" s="102">
        <v>0</v>
      </c>
      <c r="AJ560" s="102" t="b">
        <v>0</v>
      </c>
      <c r="AK560" s="102" t="b">
        <v>0</v>
      </c>
      <c r="AL560" s="102" t="b">
        <v>0</v>
      </c>
      <c r="AM560" s="102" t="b">
        <v>0</v>
      </c>
      <c r="AN560" s="102" t="b">
        <v>1</v>
      </c>
      <c r="AO560" s="102" t="b">
        <v>0</v>
      </c>
      <c r="AP560" s="102" t="s">
        <v>14327</v>
      </c>
      <c r="AQ560" s="102" t="b">
        <v>0</v>
      </c>
      <c r="AR560" s="102" t="b">
        <v>0</v>
      </c>
      <c r="AS560" s="102" t="b">
        <v>1</v>
      </c>
      <c r="AT560" s="101" t="s">
        <v>14328</v>
      </c>
      <c r="AU560" s="102" t="b">
        <v>0</v>
      </c>
      <c r="AV560" s="102" t="b">
        <v>0</v>
      </c>
      <c r="AW560" s="102" t="b">
        <v>1</v>
      </c>
      <c r="AX560" s="102" t="b">
        <v>1</v>
      </c>
      <c r="AY560" s="102" t="s">
        <v>12806</v>
      </c>
      <c r="AZ560" s="101" t="s">
        <v>14329</v>
      </c>
    </row>
    <row r="561" spans="1:52" x14ac:dyDescent="0.3">
      <c r="A561" s="98" t="s">
        <v>733</v>
      </c>
      <c r="B561" s="94"/>
      <c r="C561" s="94"/>
      <c r="D561" s="93"/>
      <c r="E561" s="77"/>
      <c r="F561" s="94"/>
      <c r="G561" s="94"/>
      <c r="H561" s="95"/>
      <c r="I561" s="96"/>
      <c r="J561" s="96"/>
      <c r="K561" s="95"/>
      <c r="L561" s="86"/>
      <c r="M561" s="91"/>
      <c r="N561" s="91"/>
      <c r="O561" s="97"/>
      <c r="P561" s="90"/>
      <c r="Q561" s="90"/>
      <c r="R561" s="99"/>
      <c r="S561" s="99"/>
      <c r="T561" s="99"/>
      <c r="U561" s="99"/>
      <c r="V561" s="89"/>
      <c r="W561" s="89"/>
      <c r="X561" s="89"/>
      <c r="Y561" s="89"/>
      <c r="Z561" s="48"/>
      <c r="AA561" s="80"/>
      <c r="AB561" s="80"/>
      <c r="AC561" s="92"/>
      <c r="AD561" s="102" t="s">
        <v>5392</v>
      </c>
      <c r="AE561" s="102">
        <v>43237.05972222222</v>
      </c>
      <c r="AF561" s="102">
        <v>0</v>
      </c>
      <c r="AG561" s="102">
        <v>3252</v>
      </c>
      <c r="AH561" s="102">
        <v>3033</v>
      </c>
      <c r="AI561" s="102">
        <v>0</v>
      </c>
      <c r="AJ561" s="102" t="b">
        <v>0</v>
      </c>
      <c r="AK561" s="102" t="b">
        <v>0</v>
      </c>
      <c r="AL561" s="102" t="b">
        <v>0</v>
      </c>
      <c r="AM561" s="102" t="b">
        <v>0</v>
      </c>
      <c r="AN561" s="102" t="b">
        <v>1</v>
      </c>
      <c r="AO561" s="102" t="b">
        <v>0</v>
      </c>
      <c r="AP561" s="102" t="s">
        <v>14330</v>
      </c>
      <c r="AQ561" s="102" t="b">
        <v>0</v>
      </c>
      <c r="AR561" s="102" t="b">
        <v>0</v>
      </c>
      <c r="AS561" s="102" t="b">
        <v>1</v>
      </c>
      <c r="AT561" s="101" t="s">
        <v>14331</v>
      </c>
      <c r="AU561" s="102" t="b">
        <v>0</v>
      </c>
      <c r="AV561" s="102" t="b">
        <v>0</v>
      </c>
      <c r="AW561" s="102" t="b">
        <v>1</v>
      </c>
      <c r="AX561" s="102" t="b">
        <v>1</v>
      </c>
      <c r="AY561" s="102" t="s">
        <v>12806</v>
      </c>
      <c r="AZ561" s="101" t="s">
        <v>14332</v>
      </c>
    </row>
    <row r="562" spans="1:52" x14ac:dyDescent="0.3">
      <c r="A562" s="98" t="s">
        <v>734</v>
      </c>
      <c r="B562" s="94"/>
      <c r="C562" s="94"/>
      <c r="D562" s="93"/>
      <c r="E562" s="77"/>
      <c r="F562" s="94"/>
      <c r="G562" s="94"/>
      <c r="H562" s="95"/>
      <c r="I562" s="96"/>
      <c r="J562" s="96"/>
      <c r="K562" s="95"/>
      <c r="L562" s="86"/>
      <c r="M562" s="91"/>
      <c r="N562" s="91"/>
      <c r="O562" s="97"/>
      <c r="P562" s="90"/>
      <c r="Q562" s="90"/>
      <c r="R562" s="99"/>
      <c r="S562" s="99"/>
      <c r="T562" s="99"/>
      <c r="U562" s="99"/>
      <c r="V562" s="89"/>
      <c r="W562" s="89"/>
      <c r="X562" s="89"/>
      <c r="Y562" s="89"/>
      <c r="Z562" s="48"/>
      <c r="AA562" s="80"/>
      <c r="AB562" s="80"/>
      <c r="AC562" s="92"/>
      <c r="AD562" s="102" t="s">
        <v>5396</v>
      </c>
      <c r="AE562" s="102">
        <v>43248.423321759263</v>
      </c>
      <c r="AF562" s="102">
        <v>0</v>
      </c>
      <c r="AG562" s="102">
        <v>443</v>
      </c>
      <c r="AH562" s="102">
        <v>1657</v>
      </c>
      <c r="AI562" s="102">
        <v>0</v>
      </c>
      <c r="AJ562" s="102" t="b">
        <v>0</v>
      </c>
      <c r="AK562" s="102" t="b">
        <v>0</v>
      </c>
      <c r="AL562" s="102" t="b">
        <v>0</v>
      </c>
      <c r="AM562" s="102" t="b">
        <v>0</v>
      </c>
      <c r="AN562" s="102" t="b">
        <v>1</v>
      </c>
      <c r="AO562" s="102" t="b">
        <v>0</v>
      </c>
      <c r="AP562" s="102" t="s">
        <v>14333</v>
      </c>
      <c r="AQ562" s="102" t="b">
        <v>0</v>
      </c>
      <c r="AR562" s="102" t="b">
        <v>0</v>
      </c>
      <c r="AS562" s="102" t="b">
        <v>0</v>
      </c>
      <c r="AT562" s="101" t="s">
        <v>12916</v>
      </c>
      <c r="AU562" s="102" t="b">
        <v>0</v>
      </c>
      <c r="AV562" s="102" t="b">
        <v>0</v>
      </c>
      <c r="AW562" s="102" t="b">
        <v>1</v>
      </c>
      <c r="AX562" s="102" t="b">
        <v>1</v>
      </c>
      <c r="AY562" s="102" t="s">
        <v>12806</v>
      </c>
      <c r="AZ562" s="101" t="s">
        <v>14334</v>
      </c>
    </row>
    <row r="563" spans="1:52" x14ac:dyDescent="0.3">
      <c r="A563" s="98" t="s">
        <v>735</v>
      </c>
      <c r="B563" s="94"/>
      <c r="C563" s="94"/>
      <c r="D563" s="93"/>
      <c r="E563" s="77"/>
      <c r="F563" s="94"/>
      <c r="G563" s="94"/>
      <c r="H563" s="95"/>
      <c r="I563" s="96"/>
      <c r="J563" s="96"/>
      <c r="K563" s="95"/>
      <c r="L563" s="86"/>
      <c r="M563" s="91"/>
      <c r="N563" s="91"/>
      <c r="O563" s="97"/>
      <c r="P563" s="90"/>
      <c r="Q563" s="90"/>
      <c r="R563" s="99"/>
      <c r="S563" s="99"/>
      <c r="T563" s="99"/>
      <c r="U563" s="99"/>
      <c r="V563" s="89"/>
      <c r="W563" s="89"/>
      <c r="X563" s="89"/>
      <c r="Y563" s="89"/>
      <c r="Z563" s="48"/>
      <c r="AA563" s="80"/>
      <c r="AB563" s="80"/>
      <c r="AC563" s="92"/>
      <c r="AD563" s="102" t="s">
        <v>735</v>
      </c>
      <c r="AE563" s="102">
        <v>43872.558287037034</v>
      </c>
      <c r="AF563" s="102">
        <v>0</v>
      </c>
      <c r="AG563" s="102">
        <v>1</v>
      </c>
      <c r="AH563" s="102">
        <v>625</v>
      </c>
      <c r="AI563" s="102">
        <v>0</v>
      </c>
      <c r="AJ563" s="102" t="b">
        <v>0</v>
      </c>
      <c r="AK563" s="102" t="b">
        <v>0</v>
      </c>
      <c r="AL563" s="102" t="b">
        <v>0</v>
      </c>
      <c r="AM563" s="102" t="b">
        <v>0</v>
      </c>
      <c r="AN563" s="102" t="b">
        <v>1</v>
      </c>
      <c r="AO563" s="102" t="b">
        <v>0</v>
      </c>
      <c r="AP563" s="102" t="s">
        <v>14335</v>
      </c>
      <c r="AQ563" s="102" t="b">
        <v>0</v>
      </c>
      <c r="AR563" s="102" t="b">
        <v>0</v>
      </c>
      <c r="AS563" s="102" t="b">
        <v>0</v>
      </c>
      <c r="AT563" s="101" t="s">
        <v>12815</v>
      </c>
      <c r="AU563" s="102" t="b">
        <v>0</v>
      </c>
      <c r="AV563" s="102" t="b">
        <v>0</v>
      </c>
      <c r="AW563" s="102" t="b">
        <v>1</v>
      </c>
      <c r="AX563" s="102" t="b">
        <v>0</v>
      </c>
      <c r="AY563" s="102" t="s">
        <v>12806</v>
      </c>
      <c r="AZ563" s="101" t="s">
        <v>14336</v>
      </c>
    </row>
    <row r="564" spans="1:52" x14ac:dyDescent="0.3">
      <c r="A564" s="98" t="s">
        <v>736</v>
      </c>
      <c r="B564" s="94"/>
      <c r="C564" s="94"/>
      <c r="D564" s="93"/>
      <c r="E564" s="77"/>
      <c r="F564" s="94"/>
      <c r="G564" s="94"/>
      <c r="H564" s="95"/>
      <c r="I564" s="96"/>
      <c r="J564" s="96"/>
      <c r="K564" s="95"/>
      <c r="L564" s="86"/>
      <c r="M564" s="91"/>
      <c r="N564" s="91"/>
      <c r="O564" s="97"/>
      <c r="P564" s="90"/>
      <c r="Q564" s="90"/>
      <c r="R564" s="99"/>
      <c r="S564" s="99"/>
      <c r="T564" s="99"/>
      <c r="U564" s="99"/>
      <c r="V564" s="89"/>
      <c r="W564" s="89"/>
      <c r="X564" s="89"/>
      <c r="Y564" s="89"/>
      <c r="Z564" s="48"/>
      <c r="AA564" s="80"/>
      <c r="AB564" s="80"/>
      <c r="AC564" s="92"/>
      <c r="AD564" s="102" t="s">
        <v>5403</v>
      </c>
      <c r="AE564" s="102">
        <v>43330.292881944442</v>
      </c>
      <c r="AF564" s="102">
        <v>0</v>
      </c>
      <c r="AG564" s="102">
        <v>1488</v>
      </c>
      <c r="AH564" s="102">
        <v>841</v>
      </c>
      <c r="AI564" s="102">
        <v>0</v>
      </c>
      <c r="AJ564" s="102" t="b">
        <v>0</v>
      </c>
      <c r="AK564" s="102" t="b">
        <v>0</v>
      </c>
      <c r="AL564" s="102" t="b">
        <v>0</v>
      </c>
      <c r="AM564" s="102" t="b">
        <v>0</v>
      </c>
      <c r="AN564" s="102" t="b">
        <v>1</v>
      </c>
      <c r="AO564" s="102" t="b">
        <v>0</v>
      </c>
      <c r="AP564" s="102" t="s">
        <v>14337</v>
      </c>
      <c r="AQ564" s="102" t="b">
        <v>0</v>
      </c>
      <c r="AR564" s="102" t="b">
        <v>0</v>
      </c>
      <c r="AS564" s="102" t="b">
        <v>0</v>
      </c>
      <c r="AT564" s="101" t="s">
        <v>14338</v>
      </c>
      <c r="AU564" s="102" t="b">
        <v>0</v>
      </c>
      <c r="AV564" s="102" t="b">
        <v>0</v>
      </c>
      <c r="AW564" s="102" t="b">
        <v>1</v>
      </c>
      <c r="AX564" s="102" t="b">
        <v>1</v>
      </c>
      <c r="AY564" s="102" t="s">
        <v>12806</v>
      </c>
      <c r="AZ564" s="101" t="s">
        <v>14339</v>
      </c>
    </row>
    <row r="565" spans="1:52" x14ac:dyDescent="0.3">
      <c r="A565" s="98" t="s">
        <v>737</v>
      </c>
      <c r="B565" s="94"/>
      <c r="C565" s="94"/>
      <c r="D565" s="93"/>
      <c r="E565" s="77"/>
      <c r="F565" s="94"/>
      <c r="G565" s="94"/>
      <c r="H565" s="95"/>
      <c r="I565" s="96"/>
      <c r="J565" s="96"/>
      <c r="K565" s="95"/>
      <c r="L565" s="86"/>
      <c r="M565" s="91"/>
      <c r="N565" s="91"/>
      <c r="O565" s="97"/>
      <c r="P565" s="90"/>
      <c r="Q565" s="90"/>
      <c r="R565" s="99"/>
      <c r="S565" s="99"/>
      <c r="T565" s="99"/>
      <c r="U565" s="99"/>
      <c r="V565" s="89"/>
      <c r="W565" s="89"/>
      <c r="X565" s="89"/>
      <c r="Y565" s="89"/>
      <c r="Z565" s="48"/>
      <c r="AA565" s="80"/>
      <c r="AB565" s="80"/>
      <c r="AC565" s="92"/>
      <c r="AD565" s="102" t="s">
        <v>5419</v>
      </c>
      <c r="AE565" s="102">
        <v>43973.620972222219</v>
      </c>
      <c r="AF565" s="102">
        <v>0</v>
      </c>
      <c r="AG565" s="102">
        <v>51</v>
      </c>
      <c r="AH565" s="102">
        <v>39</v>
      </c>
      <c r="AI565" s="102">
        <v>0</v>
      </c>
      <c r="AJ565" s="102" t="b">
        <v>0</v>
      </c>
      <c r="AK565" s="102" t="b">
        <v>0</v>
      </c>
      <c r="AL565" s="102" t="b">
        <v>0</v>
      </c>
      <c r="AM565" s="102" t="b">
        <v>0</v>
      </c>
      <c r="AN565" s="102" t="b">
        <v>1</v>
      </c>
      <c r="AO565" s="102" t="b">
        <v>0</v>
      </c>
      <c r="AP565" s="102" t="s">
        <v>14340</v>
      </c>
      <c r="AQ565" s="102" t="b">
        <v>0</v>
      </c>
      <c r="AR565" s="102" t="b">
        <v>0</v>
      </c>
      <c r="AS565" s="102" t="b">
        <v>0</v>
      </c>
      <c r="AT565" s="101" t="s">
        <v>12928</v>
      </c>
      <c r="AU565" s="102" t="b">
        <v>0</v>
      </c>
      <c r="AV565" s="102" t="b">
        <v>0</v>
      </c>
      <c r="AW565" s="102" t="b">
        <v>1</v>
      </c>
      <c r="AX565" s="102" t="b">
        <v>1</v>
      </c>
      <c r="AY565" s="102" t="s">
        <v>12806</v>
      </c>
      <c r="AZ565" s="101" t="s">
        <v>14341</v>
      </c>
    </row>
    <row r="566" spans="1:52" x14ac:dyDescent="0.3">
      <c r="A566" s="98" t="s">
        <v>738</v>
      </c>
      <c r="B566" s="94"/>
      <c r="C566" s="94"/>
      <c r="D566" s="93"/>
      <c r="E566" s="77"/>
      <c r="F566" s="94"/>
      <c r="G566" s="94"/>
      <c r="H566" s="95"/>
      <c r="I566" s="96"/>
      <c r="J566" s="96"/>
      <c r="K566" s="95"/>
      <c r="L566" s="86"/>
      <c r="M566" s="91"/>
      <c r="N566" s="91"/>
      <c r="O566" s="97"/>
      <c r="P566" s="90"/>
      <c r="Q566" s="90"/>
      <c r="R566" s="99"/>
      <c r="S566" s="99"/>
      <c r="T566" s="99"/>
      <c r="U566" s="99"/>
      <c r="V566" s="89"/>
      <c r="W566" s="89"/>
      <c r="X566" s="89"/>
      <c r="Y566" s="89"/>
      <c r="Z566" s="48"/>
      <c r="AA566" s="80"/>
      <c r="AB566" s="80"/>
      <c r="AC566" s="92"/>
      <c r="AD566" s="102" t="s">
        <v>5427</v>
      </c>
      <c r="AE566" s="102">
        <v>44092.802349537036</v>
      </c>
      <c r="AF566" s="102">
        <v>0</v>
      </c>
      <c r="AG566" s="102">
        <v>189</v>
      </c>
      <c r="AH566" s="102">
        <v>1453</v>
      </c>
      <c r="AI566" s="102">
        <v>0</v>
      </c>
      <c r="AJ566" s="102" t="b">
        <v>0</v>
      </c>
      <c r="AK566" s="102" t="b">
        <v>0</v>
      </c>
      <c r="AL566" s="102" t="b">
        <v>0</v>
      </c>
      <c r="AM566" s="102" t="b">
        <v>0</v>
      </c>
      <c r="AN566" s="102" t="b">
        <v>1</v>
      </c>
      <c r="AO566" s="102" t="b">
        <v>0</v>
      </c>
      <c r="AP566" s="102" t="s">
        <v>14342</v>
      </c>
      <c r="AQ566" s="102" t="b">
        <v>0</v>
      </c>
      <c r="AR566" s="102" t="b">
        <v>0</v>
      </c>
      <c r="AS566" s="102" t="b">
        <v>0</v>
      </c>
      <c r="AT566" s="101" t="s">
        <v>14343</v>
      </c>
      <c r="AU566" s="102" t="b">
        <v>0</v>
      </c>
      <c r="AV566" s="102" t="b">
        <v>0</v>
      </c>
      <c r="AW566" s="102" t="b">
        <v>1</v>
      </c>
      <c r="AX566" s="102" t="b">
        <v>1</v>
      </c>
      <c r="AY566" s="102" t="s">
        <v>12806</v>
      </c>
      <c r="AZ566" s="101" t="s">
        <v>14344</v>
      </c>
    </row>
    <row r="567" spans="1:52" x14ac:dyDescent="0.3">
      <c r="A567" s="98" t="s">
        <v>739</v>
      </c>
      <c r="B567" s="94"/>
      <c r="C567" s="94"/>
      <c r="D567" s="93"/>
      <c r="E567" s="77"/>
      <c r="F567" s="94"/>
      <c r="G567" s="94"/>
      <c r="H567" s="95"/>
      <c r="I567" s="96"/>
      <c r="J567" s="96"/>
      <c r="K567" s="95"/>
      <c r="L567" s="86"/>
      <c r="M567" s="91"/>
      <c r="N567" s="91"/>
      <c r="O567" s="97"/>
      <c r="P567" s="90"/>
      <c r="Q567" s="90"/>
      <c r="R567" s="99"/>
      <c r="S567" s="99"/>
      <c r="T567" s="99"/>
      <c r="U567" s="99"/>
      <c r="V567" s="89"/>
      <c r="W567" s="89"/>
      <c r="X567" s="89"/>
      <c r="Y567" s="89"/>
      <c r="Z567" s="48"/>
      <c r="AA567" s="80"/>
      <c r="AB567" s="80"/>
      <c r="AC567" s="92"/>
      <c r="AD567" s="102" t="s">
        <v>739</v>
      </c>
      <c r="AE567" s="102">
        <v>42514.913321759261</v>
      </c>
      <c r="AF567" s="102">
        <v>0</v>
      </c>
      <c r="AG567" s="102">
        <v>51504</v>
      </c>
      <c r="AH567" s="102">
        <v>38433</v>
      </c>
      <c r="AI567" s="102">
        <v>0</v>
      </c>
      <c r="AJ567" s="102" t="b">
        <v>0</v>
      </c>
      <c r="AK567" s="102" t="b">
        <v>0</v>
      </c>
      <c r="AL567" s="102" t="b">
        <v>0</v>
      </c>
      <c r="AM567" s="102" t="b">
        <v>0</v>
      </c>
      <c r="AN567" s="102" t="b">
        <v>1</v>
      </c>
      <c r="AO567" s="102" t="b">
        <v>0</v>
      </c>
      <c r="AP567" s="102" t="s">
        <v>14345</v>
      </c>
      <c r="AQ567" s="102" t="b">
        <v>0</v>
      </c>
      <c r="AR567" s="102" t="b">
        <v>1</v>
      </c>
      <c r="AS567" s="102" t="b">
        <v>0</v>
      </c>
      <c r="AT567" s="101" t="s">
        <v>14346</v>
      </c>
      <c r="AU567" s="102" t="b">
        <v>0</v>
      </c>
      <c r="AV567" s="102" t="b">
        <v>0</v>
      </c>
      <c r="AW567" s="102" t="b">
        <v>1</v>
      </c>
      <c r="AX567" s="102" t="b">
        <v>1</v>
      </c>
      <c r="AY567" s="102" t="s">
        <v>12806</v>
      </c>
      <c r="AZ567" s="101" t="s">
        <v>14347</v>
      </c>
    </row>
    <row r="568" spans="1:52" x14ac:dyDescent="0.3">
      <c r="A568" s="98" t="s">
        <v>740</v>
      </c>
      <c r="B568" s="94"/>
      <c r="C568" s="94"/>
      <c r="D568" s="93"/>
      <c r="E568" s="77"/>
      <c r="F568" s="94"/>
      <c r="G568" s="94"/>
      <c r="H568" s="95"/>
      <c r="I568" s="96"/>
      <c r="J568" s="96"/>
      <c r="K568" s="95"/>
      <c r="L568" s="86"/>
      <c r="M568" s="91"/>
      <c r="N568" s="91"/>
      <c r="O568" s="97"/>
      <c r="P568" s="90"/>
      <c r="Q568" s="90"/>
      <c r="R568" s="99"/>
      <c r="S568" s="99"/>
      <c r="T568" s="99"/>
      <c r="U568" s="99"/>
      <c r="V568" s="89"/>
      <c r="W568" s="89"/>
      <c r="X568" s="89"/>
      <c r="Y568" s="89"/>
      <c r="Z568" s="48"/>
      <c r="AA568" s="80"/>
      <c r="AB568" s="80"/>
      <c r="AC568" s="92"/>
      <c r="AD568" s="102" t="s">
        <v>740</v>
      </c>
      <c r="AE568" s="102">
        <v>43030.728391203702</v>
      </c>
      <c r="AF568" s="102">
        <v>0</v>
      </c>
      <c r="AG568" s="102">
        <v>4456</v>
      </c>
      <c r="AH568" s="102">
        <v>11700</v>
      </c>
      <c r="AI568" s="102">
        <v>0</v>
      </c>
      <c r="AJ568" s="102" t="b">
        <v>0</v>
      </c>
      <c r="AK568" s="102" t="b">
        <v>0</v>
      </c>
      <c r="AL568" s="102" t="b">
        <v>0</v>
      </c>
      <c r="AM568" s="102" t="b">
        <v>0</v>
      </c>
      <c r="AN568" s="102" t="b">
        <v>1</v>
      </c>
      <c r="AO568" s="102" t="b">
        <v>0</v>
      </c>
      <c r="AP568" s="102" t="s">
        <v>14348</v>
      </c>
      <c r="AQ568" s="102" t="b">
        <v>0</v>
      </c>
      <c r="AR568" s="102" t="b">
        <v>0</v>
      </c>
      <c r="AS568" s="102" t="b">
        <v>0</v>
      </c>
      <c r="AT568" s="101" t="s">
        <v>12916</v>
      </c>
      <c r="AU568" s="102" t="b">
        <v>0</v>
      </c>
      <c r="AV568" s="102" t="b">
        <v>0</v>
      </c>
      <c r="AW568" s="102" t="b">
        <v>1</v>
      </c>
      <c r="AX568" s="102" t="b">
        <v>1</v>
      </c>
      <c r="AY568" s="102" t="s">
        <v>12806</v>
      </c>
      <c r="AZ568" s="101" t="s">
        <v>14349</v>
      </c>
    </row>
    <row r="569" spans="1:52" x14ac:dyDescent="0.3">
      <c r="A569" s="98" t="s">
        <v>741</v>
      </c>
      <c r="B569" s="94"/>
      <c r="C569" s="94"/>
      <c r="D569" s="93"/>
      <c r="E569" s="77"/>
      <c r="F569" s="94"/>
      <c r="G569" s="94"/>
      <c r="H569" s="95"/>
      <c r="I569" s="96"/>
      <c r="J569" s="96"/>
      <c r="K569" s="95"/>
      <c r="L569" s="86"/>
      <c r="M569" s="91"/>
      <c r="N569" s="91"/>
      <c r="O569" s="97"/>
      <c r="P569" s="90"/>
      <c r="Q569" s="90"/>
      <c r="R569" s="99"/>
      <c r="S569" s="99"/>
      <c r="T569" s="99"/>
      <c r="U569" s="99"/>
      <c r="V569" s="89"/>
      <c r="W569" s="89"/>
      <c r="X569" s="89"/>
      <c r="Y569" s="89"/>
      <c r="Z569" s="48"/>
      <c r="AA569" s="80"/>
      <c r="AB569" s="80"/>
      <c r="AC569" s="92"/>
      <c r="AD569" s="102" t="s">
        <v>5453</v>
      </c>
      <c r="AE569" s="102">
        <v>43278.865613425929</v>
      </c>
      <c r="AF569" s="102">
        <v>0</v>
      </c>
      <c r="AG569" s="102">
        <v>3191</v>
      </c>
      <c r="AH569" s="102">
        <v>1783</v>
      </c>
      <c r="AI569" s="102">
        <v>0</v>
      </c>
      <c r="AJ569" s="102" t="b">
        <v>0</v>
      </c>
      <c r="AK569" s="102" t="b">
        <v>0</v>
      </c>
      <c r="AL569" s="102" t="b">
        <v>0</v>
      </c>
      <c r="AM569" s="102" t="b">
        <v>0</v>
      </c>
      <c r="AN569" s="102" t="b">
        <v>1</v>
      </c>
      <c r="AO569" s="102" t="b">
        <v>0</v>
      </c>
      <c r="AP569" s="102" t="s">
        <v>14350</v>
      </c>
      <c r="AQ569" s="102" t="b">
        <v>0</v>
      </c>
      <c r="AR569" s="102" t="b">
        <v>0</v>
      </c>
      <c r="AS569" s="102" t="b">
        <v>0</v>
      </c>
      <c r="AT569" s="101" t="s">
        <v>14351</v>
      </c>
      <c r="AU569" s="102" t="b">
        <v>0</v>
      </c>
      <c r="AV569" s="102" t="b">
        <v>0</v>
      </c>
      <c r="AW569" s="102" t="b">
        <v>1</v>
      </c>
      <c r="AX569" s="102" t="b">
        <v>1</v>
      </c>
      <c r="AY569" s="102" t="s">
        <v>12806</v>
      </c>
      <c r="AZ569" s="101" t="s">
        <v>14352</v>
      </c>
    </row>
    <row r="570" spans="1:52" x14ac:dyDescent="0.3">
      <c r="A570" s="98" t="s">
        <v>742</v>
      </c>
      <c r="B570" s="94"/>
      <c r="C570" s="94"/>
      <c r="D570" s="93"/>
      <c r="E570" s="77"/>
      <c r="F570" s="94"/>
      <c r="G570" s="94"/>
      <c r="H570" s="95"/>
      <c r="I570" s="96"/>
      <c r="J570" s="96"/>
      <c r="K570" s="95"/>
      <c r="L570" s="86"/>
      <c r="M570" s="91"/>
      <c r="N570" s="91"/>
      <c r="O570" s="97"/>
      <c r="P570" s="90"/>
      <c r="Q570" s="90"/>
      <c r="R570" s="99"/>
      <c r="S570" s="99"/>
      <c r="T570" s="99"/>
      <c r="U570" s="99"/>
      <c r="V570" s="89"/>
      <c r="W570" s="89"/>
      <c r="X570" s="89"/>
      <c r="Y570" s="89"/>
      <c r="Z570" s="48"/>
      <c r="AA570" s="80"/>
      <c r="AB570" s="80"/>
      <c r="AC570" s="92"/>
      <c r="AD570" s="102" t="s">
        <v>5444</v>
      </c>
      <c r="AE570" s="102">
        <v>40673.833055555559</v>
      </c>
      <c r="AF570" s="102">
        <v>0</v>
      </c>
      <c r="AG570" s="102">
        <v>4985</v>
      </c>
      <c r="AH570" s="102">
        <v>21766</v>
      </c>
      <c r="AI570" s="102">
        <v>0</v>
      </c>
      <c r="AJ570" s="102" t="b">
        <v>0</v>
      </c>
      <c r="AK570" s="102" t="b">
        <v>0</v>
      </c>
      <c r="AL570" s="102" t="b">
        <v>0</v>
      </c>
      <c r="AM570" s="102" t="b">
        <v>0</v>
      </c>
      <c r="AN570" s="102" t="b">
        <v>1</v>
      </c>
      <c r="AO570" s="102" t="b">
        <v>0</v>
      </c>
      <c r="AP570" s="102" t="s">
        <v>14353</v>
      </c>
      <c r="AQ570" s="102" t="b">
        <v>0</v>
      </c>
      <c r="AR570" s="102" t="b">
        <v>0</v>
      </c>
      <c r="AS570" s="102" t="b">
        <v>1</v>
      </c>
      <c r="AT570" s="101" t="s">
        <v>14354</v>
      </c>
      <c r="AU570" s="102" t="b">
        <v>0</v>
      </c>
      <c r="AV570" s="102" t="b">
        <v>0</v>
      </c>
      <c r="AW570" s="102" t="b">
        <v>1</v>
      </c>
      <c r="AX570" s="102" t="b">
        <v>1</v>
      </c>
      <c r="AY570" s="102" t="s">
        <v>12806</v>
      </c>
      <c r="AZ570" s="101" t="s">
        <v>14355</v>
      </c>
    </row>
    <row r="571" spans="1:52" x14ac:dyDescent="0.3">
      <c r="A571" s="98" t="s">
        <v>743</v>
      </c>
      <c r="B571" s="94"/>
      <c r="C571" s="94"/>
      <c r="D571" s="93"/>
      <c r="E571" s="77"/>
      <c r="F571" s="94"/>
      <c r="G571" s="94"/>
      <c r="H571" s="95"/>
      <c r="I571" s="96"/>
      <c r="J571" s="96"/>
      <c r="K571" s="95"/>
      <c r="L571" s="86"/>
      <c r="M571" s="91"/>
      <c r="N571" s="91"/>
      <c r="O571" s="97"/>
      <c r="P571" s="90"/>
      <c r="Q571" s="90"/>
      <c r="R571" s="99"/>
      <c r="S571" s="99"/>
      <c r="T571" s="99"/>
      <c r="U571" s="99"/>
      <c r="V571" s="89"/>
      <c r="W571" s="89"/>
      <c r="X571" s="89"/>
      <c r="Y571" s="89"/>
      <c r="Z571" s="48"/>
      <c r="AA571" s="80"/>
      <c r="AB571" s="80"/>
      <c r="AC571" s="92"/>
      <c r="AD571" s="102" t="s">
        <v>5461</v>
      </c>
      <c r="AE571" s="102">
        <v>44219.925104166665</v>
      </c>
      <c r="AF571" s="102">
        <v>0</v>
      </c>
      <c r="AG571" s="102">
        <v>397</v>
      </c>
      <c r="AH571" s="102">
        <v>359</v>
      </c>
      <c r="AI571" s="102">
        <v>0</v>
      </c>
      <c r="AJ571" s="102" t="b">
        <v>0</v>
      </c>
      <c r="AK571" s="102" t="b">
        <v>0</v>
      </c>
      <c r="AL571" s="102" t="b">
        <v>0</v>
      </c>
      <c r="AM571" s="102" t="b">
        <v>0</v>
      </c>
      <c r="AN571" s="102" t="b">
        <v>1</v>
      </c>
      <c r="AO571" s="102" t="b">
        <v>0</v>
      </c>
      <c r="AP571" s="102" t="s">
        <v>14356</v>
      </c>
      <c r="AQ571" s="102" t="b">
        <v>0</v>
      </c>
      <c r="AR571" s="102" t="b">
        <v>0</v>
      </c>
      <c r="AS571" s="102" t="b">
        <v>0</v>
      </c>
      <c r="AT571" s="101" t="s">
        <v>12815</v>
      </c>
      <c r="AU571" s="102" t="b">
        <v>0</v>
      </c>
      <c r="AV571" s="102" t="b">
        <v>0</v>
      </c>
      <c r="AW571" s="102" t="b">
        <v>1</v>
      </c>
      <c r="AX571" s="102" t="b">
        <v>1</v>
      </c>
      <c r="AY571" s="102" t="s">
        <v>12806</v>
      </c>
      <c r="AZ571" s="101" t="s">
        <v>14357</v>
      </c>
    </row>
    <row r="572" spans="1:52" x14ac:dyDescent="0.3">
      <c r="A572" s="98" t="s">
        <v>744</v>
      </c>
      <c r="B572" s="94"/>
      <c r="C572" s="94"/>
      <c r="D572" s="93"/>
      <c r="E572" s="77"/>
      <c r="F572" s="94"/>
      <c r="G572" s="94"/>
      <c r="H572" s="95"/>
      <c r="I572" s="96"/>
      <c r="J572" s="96"/>
      <c r="K572" s="95"/>
      <c r="L572" s="86"/>
      <c r="M572" s="91"/>
      <c r="N572" s="91"/>
      <c r="O572" s="97"/>
      <c r="P572" s="90"/>
      <c r="Q572" s="90"/>
      <c r="R572" s="99"/>
      <c r="S572" s="99"/>
      <c r="T572" s="99"/>
      <c r="U572" s="99"/>
      <c r="V572" s="89"/>
      <c r="W572" s="89"/>
      <c r="X572" s="89"/>
      <c r="Y572" s="89"/>
      <c r="Z572" s="48"/>
      <c r="AA572" s="80"/>
      <c r="AB572" s="80"/>
      <c r="AC572" s="92"/>
      <c r="AD572" s="102" t="s">
        <v>5467</v>
      </c>
      <c r="AE572" s="102">
        <v>40504.807349537034</v>
      </c>
      <c r="AF572" s="102">
        <v>0</v>
      </c>
      <c r="AG572" s="102">
        <v>12391</v>
      </c>
      <c r="AH572" s="102">
        <v>8684</v>
      </c>
      <c r="AI572" s="102">
        <v>0</v>
      </c>
      <c r="AJ572" s="102" t="b">
        <v>0</v>
      </c>
      <c r="AK572" s="102" t="b">
        <v>0</v>
      </c>
      <c r="AL572" s="102" t="b">
        <v>0</v>
      </c>
      <c r="AM572" s="102" t="b">
        <v>0</v>
      </c>
      <c r="AN572" s="102" t="b">
        <v>1</v>
      </c>
      <c r="AO572" s="102" t="b">
        <v>0</v>
      </c>
      <c r="AP572" s="102" t="s">
        <v>14358</v>
      </c>
      <c r="AQ572" s="102" t="b">
        <v>0</v>
      </c>
      <c r="AR572" s="102" t="b">
        <v>0</v>
      </c>
      <c r="AS572" s="102" t="b">
        <v>0</v>
      </c>
      <c r="AT572" s="101" t="s">
        <v>14359</v>
      </c>
      <c r="AU572" s="102" t="b">
        <v>0</v>
      </c>
      <c r="AV572" s="102" t="b">
        <v>0</v>
      </c>
      <c r="AW572" s="102" t="b">
        <v>1</v>
      </c>
      <c r="AX572" s="102" t="b">
        <v>1</v>
      </c>
      <c r="AY572" s="102" t="s">
        <v>12806</v>
      </c>
      <c r="AZ572" s="101" t="s">
        <v>14360</v>
      </c>
    </row>
    <row r="573" spans="1:52" x14ac:dyDescent="0.3">
      <c r="A573" s="98" t="s">
        <v>745</v>
      </c>
      <c r="B573" s="94"/>
      <c r="C573" s="94"/>
      <c r="D573" s="93"/>
      <c r="E573" s="77"/>
      <c r="F573" s="94"/>
      <c r="G573" s="94"/>
      <c r="H573" s="95"/>
      <c r="I573" s="96"/>
      <c r="J573" s="96"/>
      <c r="K573" s="95"/>
      <c r="L573" s="86"/>
      <c r="M573" s="91"/>
      <c r="N573" s="91"/>
      <c r="O573" s="97"/>
      <c r="P573" s="90"/>
      <c r="Q573" s="90"/>
      <c r="R573" s="99"/>
      <c r="S573" s="99"/>
      <c r="T573" s="99"/>
      <c r="U573" s="99"/>
      <c r="V573" s="89"/>
      <c r="W573" s="89"/>
      <c r="X573" s="89"/>
      <c r="Y573" s="89"/>
      <c r="Z573" s="48"/>
      <c r="AA573" s="80"/>
      <c r="AB573" s="80"/>
      <c r="AC573" s="92"/>
      <c r="AD573" s="102" t="s">
        <v>745</v>
      </c>
      <c r="AE573" s="102">
        <v>44797.789131944446</v>
      </c>
      <c r="AF573" s="102">
        <v>0</v>
      </c>
      <c r="AG573" s="102">
        <v>328</v>
      </c>
      <c r="AH573" s="102">
        <v>316</v>
      </c>
      <c r="AI573" s="102">
        <v>0</v>
      </c>
      <c r="AJ573" s="102" t="b">
        <v>0</v>
      </c>
      <c r="AK573" s="102" t="b">
        <v>0</v>
      </c>
      <c r="AL573" s="102" t="b">
        <v>0</v>
      </c>
      <c r="AM573" s="102" t="b">
        <v>0</v>
      </c>
      <c r="AN573" s="102" t="b">
        <v>1</v>
      </c>
      <c r="AO573" s="102" t="b">
        <v>0</v>
      </c>
      <c r="AP573" s="102" t="s">
        <v>14361</v>
      </c>
      <c r="AQ573" s="102" t="b">
        <v>0</v>
      </c>
      <c r="AR573" s="102" t="b">
        <v>0</v>
      </c>
      <c r="AS573" s="102" t="b">
        <v>0</v>
      </c>
      <c r="AT573" s="101" t="s">
        <v>14362</v>
      </c>
      <c r="AU573" s="102" t="b">
        <v>0</v>
      </c>
      <c r="AV573" s="102" t="b">
        <v>0</v>
      </c>
      <c r="AW573" s="102" t="b">
        <v>1</v>
      </c>
      <c r="AX573" s="102" t="b">
        <v>1</v>
      </c>
      <c r="AY573" s="102" t="s">
        <v>12806</v>
      </c>
      <c r="AZ573" s="101" t="s">
        <v>14363</v>
      </c>
    </row>
    <row r="574" spans="1:52" x14ac:dyDescent="0.3">
      <c r="A574" s="98" t="s">
        <v>746</v>
      </c>
      <c r="B574" s="94"/>
      <c r="C574" s="94"/>
      <c r="D574" s="93"/>
      <c r="E574" s="77"/>
      <c r="F574" s="94"/>
      <c r="G574" s="94"/>
      <c r="H574" s="95"/>
      <c r="I574" s="96"/>
      <c r="J574" s="96"/>
      <c r="K574" s="95"/>
      <c r="L574" s="86"/>
      <c r="M574" s="91"/>
      <c r="N574" s="91"/>
      <c r="O574" s="97"/>
      <c r="P574" s="90"/>
      <c r="Q574" s="90"/>
      <c r="R574" s="99"/>
      <c r="S574" s="99"/>
      <c r="T574" s="99"/>
      <c r="U574" s="99"/>
      <c r="V574" s="89"/>
      <c r="W574" s="89"/>
      <c r="X574" s="89"/>
      <c r="Y574" s="89"/>
      <c r="Z574" s="48"/>
      <c r="AA574" s="80"/>
      <c r="AB574" s="80"/>
      <c r="AC574" s="92"/>
      <c r="AD574" s="102" t="s">
        <v>746</v>
      </c>
      <c r="AE574" s="102">
        <v>42467.646111111113</v>
      </c>
      <c r="AF574" s="102">
        <v>0</v>
      </c>
      <c r="AG574" s="102">
        <v>10387</v>
      </c>
      <c r="AH574" s="102">
        <v>37428</v>
      </c>
      <c r="AI574" s="102">
        <v>0</v>
      </c>
      <c r="AJ574" s="102" t="b">
        <v>0</v>
      </c>
      <c r="AK574" s="102" t="b">
        <v>0</v>
      </c>
      <c r="AL574" s="102" t="b">
        <v>0</v>
      </c>
      <c r="AM574" s="102" t="b">
        <v>0</v>
      </c>
      <c r="AN574" s="102" t="b">
        <v>1</v>
      </c>
      <c r="AO574" s="102" t="b">
        <v>0</v>
      </c>
      <c r="AP574" s="102" t="s">
        <v>14364</v>
      </c>
      <c r="AQ574" s="102" t="b">
        <v>0</v>
      </c>
      <c r="AR574" s="102" t="b">
        <v>0</v>
      </c>
      <c r="AS574" s="102" t="b">
        <v>1</v>
      </c>
      <c r="AT574" s="101" t="s">
        <v>14365</v>
      </c>
      <c r="AU574" s="102" t="b">
        <v>0</v>
      </c>
      <c r="AV574" s="102" t="b">
        <v>0</v>
      </c>
      <c r="AW574" s="102" t="b">
        <v>1</v>
      </c>
      <c r="AX574" s="102" t="b">
        <v>1</v>
      </c>
      <c r="AY574" s="102" t="s">
        <v>12806</v>
      </c>
      <c r="AZ574" s="101" t="s">
        <v>14366</v>
      </c>
    </row>
    <row r="575" spans="1:52" x14ac:dyDescent="0.3">
      <c r="A575" s="98" t="s">
        <v>747</v>
      </c>
      <c r="B575" s="94"/>
      <c r="C575" s="94"/>
      <c r="D575" s="93"/>
      <c r="E575" s="77"/>
      <c r="F575" s="94"/>
      <c r="G575" s="94"/>
      <c r="H575" s="95"/>
      <c r="I575" s="96"/>
      <c r="J575" s="96"/>
      <c r="K575" s="95"/>
      <c r="L575" s="86"/>
      <c r="M575" s="91"/>
      <c r="N575" s="91"/>
      <c r="O575" s="97"/>
      <c r="P575" s="90"/>
      <c r="Q575" s="90"/>
      <c r="R575" s="99"/>
      <c r="S575" s="99"/>
      <c r="T575" s="99"/>
      <c r="U575" s="99"/>
      <c r="V575" s="89"/>
      <c r="W575" s="89"/>
      <c r="X575" s="89"/>
      <c r="Y575" s="89"/>
      <c r="Z575" s="48"/>
      <c r="AA575" s="80"/>
      <c r="AB575" s="80"/>
      <c r="AC575" s="92"/>
      <c r="AD575" s="102" t="s">
        <v>5487</v>
      </c>
      <c r="AE575" s="102">
        <v>43642.501087962963</v>
      </c>
      <c r="AF575" s="102">
        <v>0</v>
      </c>
      <c r="AG575" s="102">
        <v>21</v>
      </c>
      <c r="AH575" s="102">
        <v>520897</v>
      </c>
      <c r="AI575" s="102">
        <v>0</v>
      </c>
      <c r="AJ575" s="102" t="b">
        <v>0</v>
      </c>
      <c r="AK575" s="102" t="b">
        <v>0</v>
      </c>
      <c r="AL575" s="102" t="b">
        <v>0</v>
      </c>
      <c r="AM575" s="102" t="b">
        <v>0</v>
      </c>
      <c r="AN575" s="102" t="b">
        <v>1</v>
      </c>
      <c r="AO575" s="102" t="b">
        <v>0</v>
      </c>
      <c r="AP575" s="102" t="s">
        <v>14367</v>
      </c>
      <c r="AQ575" s="102" t="b">
        <v>0</v>
      </c>
      <c r="AR575" s="102" t="b">
        <v>0</v>
      </c>
      <c r="AS575" s="102" t="b">
        <v>1</v>
      </c>
      <c r="AT575" s="101" t="s">
        <v>14368</v>
      </c>
      <c r="AU575" s="102" t="b">
        <v>0</v>
      </c>
      <c r="AV575" s="102" t="b">
        <v>0</v>
      </c>
      <c r="AW575" s="102" t="b">
        <v>1</v>
      </c>
      <c r="AX575" s="102" t="b">
        <v>1</v>
      </c>
      <c r="AY575" s="102" t="s">
        <v>12806</v>
      </c>
      <c r="AZ575" s="101" t="s">
        <v>14369</v>
      </c>
    </row>
    <row r="576" spans="1:52" x14ac:dyDescent="0.3">
      <c r="A576" s="98" t="s">
        <v>748</v>
      </c>
      <c r="B576" s="94"/>
      <c r="C576" s="94"/>
      <c r="D576" s="93"/>
      <c r="E576" s="77"/>
      <c r="F576" s="94"/>
      <c r="G576" s="94"/>
      <c r="H576" s="95"/>
      <c r="I576" s="96"/>
      <c r="J576" s="96"/>
      <c r="K576" s="95"/>
      <c r="L576" s="86"/>
      <c r="M576" s="91"/>
      <c r="N576" s="91"/>
      <c r="O576" s="97"/>
      <c r="P576" s="90"/>
      <c r="Q576" s="90"/>
      <c r="R576" s="99"/>
      <c r="S576" s="99"/>
      <c r="T576" s="99"/>
      <c r="U576" s="99"/>
      <c r="V576" s="89"/>
      <c r="W576" s="89"/>
      <c r="X576" s="89"/>
      <c r="Y576" s="89"/>
      <c r="Z576" s="48"/>
      <c r="AA576" s="80"/>
      <c r="AB576" s="80"/>
      <c r="AC576" s="92"/>
      <c r="AD576" s="102" t="s">
        <v>748</v>
      </c>
      <c r="AE576" s="102">
        <v>45033.281423611108</v>
      </c>
      <c r="AF576" s="102">
        <v>0</v>
      </c>
      <c r="AG576" s="102">
        <v>6</v>
      </c>
      <c r="AH576" s="102">
        <v>2</v>
      </c>
      <c r="AI576" s="102">
        <v>0</v>
      </c>
      <c r="AJ576" s="102" t="b">
        <v>0</v>
      </c>
      <c r="AK576" s="102" t="b">
        <v>0</v>
      </c>
      <c r="AL576" s="102" t="b">
        <v>0</v>
      </c>
      <c r="AM576" s="102" t="b">
        <v>0</v>
      </c>
      <c r="AN576" s="102" t="b">
        <v>1</v>
      </c>
      <c r="AO576" s="102" t="b">
        <v>0</v>
      </c>
      <c r="AP576" s="102" t="s">
        <v>14370</v>
      </c>
      <c r="AQ576" s="102" t="b">
        <v>0</v>
      </c>
      <c r="AR576" s="102" t="b">
        <v>0</v>
      </c>
      <c r="AS576" s="102" t="b">
        <v>0</v>
      </c>
      <c r="AT576" s="101" t="s">
        <v>12836</v>
      </c>
      <c r="AU576" s="102" t="b">
        <v>0</v>
      </c>
      <c r="AV576" s="102" t="b">
        <v>0</v>
      </c>
      <c r="AW576" s="102" t="b">
        <v>0</v>
      </c>
      <c r="AX576" s="102" t="b">
        <v>1</v>
      </c>
      <c r="AY576" s="102" t="s">
        <v>12806</v>
      </c>
      <c r="AZ576" s="101" t="s">
        <v>14371</v>
      </c>
    </row>
    <row r="577" spans="1:52" x14ac:dyDescent="0.3">
      <c r="A577" s="98" t="s">
        <v>749</v>
      </c>
      <c r="B577" s="94"/>
      <c r="C577" s="94"/>
      <c r="D577" s="93"/>
      <c r="E577" s="77"/>
      <c r="F577" s="94"/>
      <c r="G577" s="94"/>
      <c r="H577" s="95"/>
      <c r="I577" s="96"/>
      <c r="J577" s="96"/>
      <c r="K577" s="95"/>
      <c r="L577" s="86"/>
      <c r="M577" s="91"/>
      <c r="N577" s="91"/>
      <c r="O577" s="97"/>
      <c r="P577" s="90"/>
      <c r="Q577" s="90"/>
      <c r="R577" s="99"/>
      <c r="S577" s="99"/>
      <c r="T577" s="99"/>
      <c r="U577" s="99"/>
      <c r="V577" s="89"/>
      <c r="W577" s="89"/>
      <c r="X577" s="89"/>
      <c r="Y577" s="89"/>
      <c r="Z577" s="48"/>
      <c r="AA577" s="80"/>
      <c r="AB577" s="80"/>
      <c r="AC577" s="92"/>
      <c r="AD577" s="102" t="s">
        <v>5494</v>
      </c>
      <c r="AE577" s="102">
        <v>44558.011111111111</v>
      </c>
      <c r="AF577" s="102">
        <v>0</v>
      </c>
      <c r="AG577" s="102">
        <v>342</v>
      </c>
      <c r="AH577" s="102">
        <v>17225</v>
      </c>
      <c r="AI577" s="102">
        <v>0</v>
      </c>
      <c r="AJ577" s="102" t="b">
        <v>0</v>
      </c>
      <c r="AK577" s="102" t="b">
        <v>0</v>
      </c>
      <c r="AL577" s="102" t="b">
        <v>0</v>
      </c>
      <c r="AM577" s="102" t="b">
        <v>0</v>
      </c>
      <c r="AN577" s="102" t="b">
        <v>1</v>
      </c>
      <c r="AO577" s="102" t="b">
        <v>0</v>
      </c>
      <c r="AP577" s="102" t="s">
        <v>14372</v>
      </c>
      <c r="AQ577" s="102" t="b">
        <v>0</v>
      </c>
      <c r="AR577" s="102" t="b">
        <v>1</v>
      </c>
      <c r="AS577" s="102" t="b">
        <v>0</v>
      </c>
      <c r="AT577" s="101" t="s">
        <v>12873</v>
      </c>
      <c r="AU577" s="102" t="b">
        <v>0</v>
      </c>
      <c r="AV577" s="102" t="b">
        <v>0</v>
      </c>
      <c r="AW577" s="102" t="b">
        <v>1</v>
      </c>
      <c r="AX577" s="102" t="b">
        <v>1</v>
      </c>
      <c r="AY577" s="102" t="s">
        <v>12806</v>
      </c>
      <c r="AZ577" s="101" t="s">
        <v>14373</v>
      </c>
    </row>
    <row r="578" spans="1:52" x14ac:dyDescent="0.3">
      <c r="A578" s="98" t="s">
        <v>750</v>
      </c>
      <c r="B578" s="94"/>
      <c r="C578" s="94"/>
      <c r="D578" s="93"/>
      <c r="E578" s="77"/>
      <c r="F578" s="94"/>
      <c r="G578" s="94"/>
      <c r="H578" s="95"/>
      <c r="I578" s="96"/>
      <c r="J578" s="96"/>
      <c r="K578" s="95"/>
      <c r="L578" s="86"/>
      <c r="M578" s="91"/>
      <c r="N578" s="91"/>
      <c r="O578" s="97"/>
      <c r="P578" s="90"/>
      <c r="Q578" s="90"/>
      <c r="R578" s="99"/>
      <c r="S578" s="99"/>
      <c r="T578" s="99"/>
      <c r="U578" s="99"/>
      <c r="V578" s="89"/>
      <c r="W578" s="89"/>
      <c r="X578" s="89"/>
      <c r="Y578" s="89"/>
      <c r="Z578" s="48"/>
      <c r="AA578" s="80"/>
      <c r="AB578" s="80"/>
      <c r="AC578" s="92"/>
      <c r="AD578" s="102" t="s">
        <v>750</v>
      </c>
      <c r="AE578" s="102">
        <v>41773.625972222224</v>
      </c>
      <c r="AF578" s="102">
        <v>0</v>
      </c>
      <c r="AG578" s="102">
        <v>4323</v>
      </c>
      <c r="AH578" s="102">
        <v>14777</v>
      </c>
      <c r="AI578" s="102">
        <v>0</v>
      </c>
      <c r="AJ578" s="102" t="b">
        <v>0</v>
      </c>
      <c r="AK578" s="102" t="b">
        <v>0</v>
      </c>
      <c r="AL578" s="102" t="b">
        <v>0</v>
      </c>
      <c r="AM578" s="102" t="b">
        <v>0</v>
      </c>
      <c r="AN578" s="102" t="b">
        <v>1</v>
      </c>
      <c r="AO578" s="102" t="b">
        <v>0</v>
      </c>
      <c r="AP578" s="102" t="s">
        <v>14374</v>
      </c>
      <c r="AQ578" s="102" t="b">
        <v>0</v>
      </c>
      <c r="AR578" s="102" t="b">
        <v>0</v>
      </c>
      <c r="AS578" s="102" t="b">
        <v>0</v>
      </c>
      <c r="AT578" s="101" t="s">
        <v>12934</v>
      </c>
      <c r="AU578" s="102" t="b">
        <v>0</v>
      </c>
      <c r="AV578" s="102" t="b">
        <v>0</v>
      </c>
      <c r="AW578" s="102" t="b">
        <v>1</v>
      </c>
      <c r="AX578" s="102" t="b">
        <v>1</v>
      </c>
      <c r="AY578" s="102" t="s">
        <v>12806</v>
      </c>
      <c r="AZ578" s="101" t="s">
        <v>14375</v>
      </c>
    </row>
    <row r="579" spans="1:52" x14ac:dyDescent="0.3">
      <c r="A579" s="98" t="s">
        <v>751</v>
      </c>
      <c r="B579" s="94"/>
      <c r="C579" s="94"/>
      <c r="D579" s="93"/>
      <c r="E579" s="77"/>
      <c r="F579" s="94"/>
      <c r="G579" s="94"/>
      <c r="H579" s="95"/>
      <c r="I579" s="96"/>
      <c r="J579" s="96"/>
      <c r="K579" s="95"/>
      <c r="L579" s="86"/>
      <c r="M579" s="91"/>
      <c r="N579" s="91"/>
      <c r="O579" s="97"/>
      <c r="P579" s="90"/>
      <c r="Q579" s="90"/>
      <c r="R579" s="99"/>
      <c r="S579" s="99"/>
      <c r="T579" s="99"/>
      <c r="U579" s="99"/>
      <c r="V579" s="89"/>
      <c r="W579" s="89"/>
      <c r="X579" s="89"/>
      <c r="Y579" s="89"/>
      <c r="Z579" s="48"/>
      <c r="AA579" s="80"/>
      <c r="AB579" s="80"/>
      <c r="AC579" s="92"/>
      <c r="AD579" s="102" t="s">
        <v>5501</v>
      </c>
      <c r="AE579" s="102">
        <v>44499.000601851854</v>
      </c>
      <c r="AF579" s="102">
        <v>0</v>
      </c>
      <c r="AG579" s="102">
        <v>1</v>
      </c>
      <c r="AH579" s="102">
        <v>62</v>
      </c>
      <c r="AI579" s="102">
        <v>0</v>
      </c>
      <c r="AJ579" s="102" t="b">
        <v>0</v>
      </c>
      <c r="AK579" s="102" t="b">
        <v>0</v>
      </c>
      <c r="AL579" s="102" t="b">
        <v>0</v>
      </c>
      <c r="AM579" s="102" t="b">
        <v>0</v>
      </c>
      <c r="AN579" s="102" t="b">
        <v>1</v>
      </c>
      <c r="AO579" s="102" t="b">
        <v>0</v>
      </c>
      <c r="AP579" s="102" t="s">
        <v>14376</v>
      </c>
      <c r="AQ579" s="102" t="b">
        <v>0</v>
      </c>
      <c r="AR579" s="102" t="b">
        <v>0</v>
      </c>
      <c r="AS579" s="102" t="b">
        <v>0</v>
      </c>
      <c r="AT579" s="101" t="s">
        <v>12815</v>
      </c>
      <c r="AU579" s="102" t="b">
        <v>0</v>
      </c>
      <c r="AV579" s="102" t="b">
        <v>0</v>
      </c>
      <c r="AW579" s="102" t="b">
        <v>1</v>
      </c>
      <c r="AX579" s="102" t="b">
        <v>1</v>
      </c>
      <c r="AY579" s="102" t="s">
        <v>12806</v>
      </c>
      <c r="AZ579" s="101" t="s">
        <v>14377</v>
      </c>
    </row>
    <row r="580" spans="1:52" x14ac:dyDescent="0.3">
      <c r="A580" s="98" t="s">
        <v>752</v>
      </c>
      <c r="B580" s="94"/>
      <c r="C580" s="94"/>
      <c r="D580" s="93"/>
      <c r="E580" s="77"/>
      <c r="F580" s="94"/>
      <c r="G580" s="94"/>
      <c r="H580" s="95"/>
      <c r="I580" s="96"/>
      <c r="J580" s="96"/>
      <c r="K580" s="95"/>
      <c r="L580" s="86"/>
      <c r="M580" s="91"/>
      <c r="N580" s="91"/>
      <c r="O580" s="97"/>
      <c r="P580" s="90"/>
      <c r="Q580" s="90"/>
      <c r="R580" s="99"/>
      <c r="S580" s="99"/>
      <c r="T580" s="99"/>
      <c r="U580" s="99"/>
      <c r="V580" s="89"/>
      <c r="W580" s="89"/>
      <c r="X580" s="89"/>
      <c r="Y580" s="89"/>
      <c r="Z580" s="48"/>
      <c r="AA580" s="80"/>
      <c r="AB580" s="80"/>
      <c r="AC580" s="92"/>
      <c r="AD580" s="102" t="s">
        <v>752</v>
      </c>
      <c r="AE580" s="102">
        <v>42687.194097222222</v>
      </c>
      <c r="AF580" s="102">
        <v>0</v>
      </c>
      <c r="AG580" s="102">
        <v>45495</v>
      </c>
      <c r="AH580" s="102">
        <v>137890</v>
      </c>
      <c r="AI580" s="102">
        <v>0</v>
      </c>
      <c r="AJ580" s="102" t="b">
        <v>0</v>
      </c>
      <c r="AK580" s="102" t="b">
        <v>0</v>
      </c>
      <c r="AL580" s="102" t="b">
        <v>0</v>
      </c>
      <c r="AM580" s="102" t="b">
        <v>0</v>
      </c>
      <c r="AN580" s="102" t="b">
        <v>1</v>
      </c>
      <c r="AO580" s="102" t="b">
        <v>0</v>
      </c>
      <c r="AP580" s="102" t="s">
        <v>14378</v>
      </c>
      <c r="AQ580" s="102" t="b">
        <v>0</v>
      </c>
      <c r="AR580" s="102" t="b">
        <v>0</v>
      </c>
      <c r="AS580" s="102" t="b">
        <v>1</v>
      </c>
      <c r="AT580" s="101" t="s">
        <v>14379</v>
      </c>
      <c r="AU580" s="102" t="b">
        <v>0</v>
      </c>
      <c r="AV580" s="102" t="b">
        <v>0</v>
      </c>
      <c r="AW580" s="102" t="b">
        <v>1</v>
      </c>
      <c r="AX580" s="102" t="b">
        <v>0</v>
      </c>
      <c r="AY580" s="102" t="s">
        <v>12806</v>
      </c>
      <c r="AZ580" s="101" t="s">
        <v>14380</v>
      </c>
    </row>
    <row r="581" spans="1:52" x14ac:dyDescent="0.3">
      <c r="A581" s="98" t="s">
        <v>753</v>
      </c>
      <c r="B581" s="94"/>
      <c r="C581" s="94"/>
      <c r="D581" s="93"/>
      <c r="E581" s="77"/>
      <c r="F581" s="94"/>
      <c r="G581" s="94"/>
      <c r="H581" s="95"/>
      <c r="I581" s="96"/>
      <c r="J581" s="96"/>
      <c r="K581" s="95"/>
      <c r="L581" s="86"/>
      <c r="M581" s="91"/>
      <c r="N581" s="91"/>
      <c r="O581" s="97"/>
      <c r="P581" s="90"/>
      <c r="Q581" s="90"/>
      <c r="R581" s="99"/>
      <c r="S581" s="99"/>
      <c r="T581" s="99"/>
      <c r="U581" s="99"/>
      <c r="V581" s="89"/>
      <c r="W581" s="89"/>
      <c r="X581" s="89"/>
      <c r="Y581" s="89"/>
      <c r="Z581" s="48"/>
      <c r="AA581" s="80"/>
      <c r="AB581" s="80"/>
      <c r="AC581" s="92"/>
      <c r="AD581" s="102" t="s">
        <v>5510</v>
      </c>
      <c r="AE581" s="102">
        <v>41103.606898148151</v>
      </c>
      <c r="AF581" s="102">
        <v>0</v>
      </c>
      <c r="AG581" s="102">
        <v>683</v>
      </c>
      <c r="AH581" s="102">
        <v>20075</v>
      </c>
      <c r="AI581" s="102">
        <v>0</v>
      </c>
      <c r="AJ581" s="102" t="b">
        <v>0</v>
      </c>
      <c r="AK581" s="102" t="b">
        <v>0</v>
      </c>
      <c r="AL581" s="102" t="b">
        <v>0</v>
      </c>
      <c r="AM581" s="102" t="b">
        <v>0</v>
      </c>
      <c r="AN581" s="102" t="b">
        <v>1</v>
      </c>
      <c r="AO581" s="102" t="b">
        <v>0</v>
      </c>
      <c r="AP581" s="102" t="s">
        <v>14381</v>
      </c>
      <c r="AQ581" s="102" t="b">
        <v>0</v>
      </c>
      <c r="AR581" s="102" t="b">
        <v>0</v>
      </c>
      <c r="AS581" s="102" t="b">
        <v>1</v>
      </c>
      <c r="AT581" s="101" t="s">
        <v>12873</v>
      </c>
      <c r="AU581" s="102" t="b">
        <v>0</v>
      </c>
      <c r="AV581" s="102" t="b">
        <v>0</v>
      </c>
      <c r="AW581" s="102" t="b">
        <v>1</v>
      </c>
      <c r="AX581" s="102" t="b">
        <v>0</v>
      </c>
      <c r="AY581" s="102" t="s">
        <v>12806</v>
      </c>
      <c r="AZ581" s="101" t="s">
        <v>14382</v>
      </c>
    </row>
    <row r="582" spans="1:52" x14ac:dyDescent="0.3">
      <c r="A582" s="98" t="s">
        <v>754</v>
      </c>
      <c r="B582" s="94"/>
      <c r="C582" s="94"/>
      <c r="D582" s="93"/>
      <c r="E582" s="77"/>
      <c r="F582" s="94"/>
      <c r="G582" s="94"/>
      <c r="H582" s="95"/>
      <c r="I582" s="96"/>
      <c r="J582" s="96"/>
      <c r="K582" s="95"/>
      <c r="L582" s="86"/>
      <c r="M582" s="91"/>
      <c r="N582" s="91"/>
      <c r="O582" s="97"/>
      <c r="P582" s="90"/>
      <c r="Q582" s="90"/>
      <c r="R582" s="99"/>
      <c r="S582" s="99"/>
      <c r="T582" s="99"/>
      <c r="U582" s="99"/>
      <c r="V582" s="89"/>
      <c r="W582" s="89"/>
      <c r="X582" s="89"/>
      <c r="Y582" s="89"/>
      <c r="Z582" s="48"/>
      <c r="AA582" s="80"/>
      <c r="AB582" s="80"/>
      <c r="AC582" s="92"/>
      <c r="AD582" s="102" t="s">
        <v>754</v>
      </c>
      <c r="AE582" s="102">
        <v>41631.004791666666</v>
      </c>
      <c r="AF582" s="102">
        <v>0</v>
      </c>
      <c r="AG582" s="102">
        <v>3391</v>
      </c>
      <c r="AH582" s="102">
        <v>30227</v>
      </c>
      <c r="AI582" s="102">
        <v>0</v>
      </c>
      <c r="AJ582" s="102" t="b">
        <v>0</v>
      </c>
      <c r="AK582" s="102" t="b">
        <v>0</v>
      </c>
      <c r="AL582" s="102" t="b">
        <v>0</v>
      </c>
      <c r="AM582" s="102" t="b">
        <v>0</v>
      </c>
      <c r="AN582" s="102" t="b">
        <v>1</v>
      </c>
      <c r="AO582" s="102" t="b">
        <v>0</v>
      </c>
      <c r="AP582" s="102" t="s">
        <v>14383</v>
      </c>
      <c r="AQ582" s="102" t="b">
        <v>0</v>
      </c>
      <c r="AR582" s="102" t="b">
        <v>0</v>
      </c>
      <c r="AS582" s="102" t="b">
        <v>0</v>
      </c>
      <c r="AT582" s="101" t="s">
        <v>12934</v>
      </c>
      <c r="AU582" s="102" t="b">
        <v>0</v>
      </c>
      <c r="AV582" s="102" t="b">
        <v>0</v>
      </c>
      <c r="AW582" s="102" t="b">
        <v>1</v>
      </c>
      <c r="AX582" s="102" t="b">
        <v>1</v>
      </c>
      <c r="AY582" s="102" t="s">
        <v>12806</v>
      </c>
      <c r="AZ582" s="101" t="s">
        <v>14384</v>
      </c>
    </row>
    <row r="583" spans="1:52" x14ac:dyDescent="0.3">
      <c r="A583" s="98" t="s">
        <v>755</v>
      </c>
      <c r="B583" s="94"/>
      <c r="C583" s="94"/>
      <c r="D583" s="93"/>
      <c r="E583" s="77"/>
      <c r="F583" s="94"/>
      <c r="G583" s="94"/>
      <c r="H583" s="95"/>
      <c r="I583" s="96"/>
      <c r="J583" s="96"/>
      <c r="K583" s="95"/>
      <c r="L583" s="86"/>
      <c r="M583" s="91"/>
      <c r="N583" s="91"/>
      <c r="O583" s="97"/>
      <c r="P583" s="90"/>
      <c r="Q583" s="90"/>
      <c r="R583" s="99"/>
      <c r="S583" s="99"/>
      <c r="T583" s="99"/>
      <c r="U583" s="99"/>
      <c r="V583" s="89"/>
      <c r="W583" s="89"/>
      <c r="X583" s="89"/>
      <c r="Y583" s="89"/>
      <c r="Z583" s="48"/>
      <c r="AA583" s="80"/>
      <c r="AB583" s="80"/>
      <c r="AC583" s="92"/>
      <c r="AD583" s="102" t="s">
        <v>755</v>
      </c>
      <c r="AE583" s="102">
        <v>41905.689270833333</v>
      </c>
      <c r="AF583" s="102">
        <v>0</v>
      </c>
      <c r="AG583" s="102">
        <v>1224</v>
      </c>
      <c r="AH583" s="102">
        <v>22349</v>
      </c>
      <c r="AI583" s="102">
        <v>0</v>
      </c>
      <c r="AJ583" s="102" t="b">
        <v>0</v>
      </c>
      <c r="AK583" s="102" t="b">
        <v>0</v>
      </c>
      <c r="AL583" s="102" t="b">
        <v>0</v>
      </c>
      <c r="AM583" s="102" t="b">
        <v>0</v>
      </c>
      <c r="AN583" s="102" t="b">
        <v>1</v>
      </c>
      <c r="AO583" s="102" t="b">
        <v>0</v>
      </c>
      <c r="AP583" s="102" t="s">
        <v>14385</v>
      </c>
      <c r="AQ583" s="102" t="b">
        <v>0</v>
      </c>
      <c r="AR583" s="102" t="b">
        <v>0</v>
      </c>
      <c r="AS583" s="102" t="b">
        <v>1</v>
      </c>
      <c r="AT583" s="101" t="s">
        <v>14386</v>
      </c>
      <c r="AU583" s="102" t="b">
        <v>0</v>
      </c>
      <c r="AV583" s="102" t="b">
        <v>0</v>
      </c>
      <c r="AW583" s="102" t="b">
        <v>1</v>
      </c>
      <c r="AX583" s="102" t="b">
        <v>0</v>
      </c>
      <c r="AY583" s="102" t="s">
        <v>12806</v>
      </c>
      <c r="AZ583" s="101" t="s">
        <v>14387</v>
      </c>
    </row>
    <row r="584" spans="1:52" x14ac:dyDescent="0.3">
      <c r="A584" s="98" t="s">
        <v>756</v>
      </c>
      <c r="B584" s="94"/>
      <c r="C584" s="94"/>
      <c r="D584" s="93"/>
      <c r="E584" s="77"/>
      <c r="F584" s="94"/>
      <c r="G584" s="94"/>
      <c r="H584" s="95"/>
      <c r="I584" s="96"/>
      <c r="J584" s="96"/>
      <c r="K584" s="95"/>
      <c r="L584" s="86"/>
      <c r="M584" s="91"/>
      <c r="N584" s="91"/>
      <c r="O584" s="97"/>
      <c r="P584" s="90"/>
      <c r="Q584" s="90"/>
      <c r="R584" s="99"/>
      <c r="S584" s="99"/>
      <c r="T584" s="99"/>
      <c r="U584" s="99"/>
      <c r="V584" s="89"/>
      <c r="W584" s="89"/>
      <c r="X584" s="89"/>
      <c r="Y584" s="89"/>
      <c r="Z584" s="48"/>
      <c r="AA584" s="80"/>
      <c r="AB584" s="80"/>
      <c r="AC584" s="92"/>
      <c r="AD584" s="102" t="s">
        <v>756</v>
      </c>
      <c r="AE584" s="102">
        <v>41479.821030092593</v>
      </c>
      <c r="AF584" s="102">
        <v>0</v>
      </c>
      <c r="AG584" s="102">
        <v>970</v>
      </c>
      <c r="AH584" s="102">
        <v>7642</v>
      </c>
      <c r="AI584" s="102">
        <v>0</v>
      </c>
      <c r="AJ584" s="102" t="b">
        <v>0</v>
      </c>
      <c r="AK584" s="102" t="b">
        <v>0</v>
      </c>
      <c r="AL584" s="102" t="b">
        <v>0</v>
      </c>
      <c r="AM584" s="102" t="b">
        <v>0</v>
      </c>
      <c r="AN584" s="102" t="b">
        <v>1</v>
      </c>
      <c r="AO584" s="102" t="b">
        <v>0</v>
      </c>
      <c r="AP584" s="102" t="s">
        <v>14388</v>
      </c>
      <c r="AQ584" s="102" t="b">
        <v>0</v>
      </c>
      <c r="AR584" s="102" t="b">
        <v>0</v>
      </c>
      <c r="AS584" s="102" t="b">
        <v>0</v>
      </c>
      <c r="AT584" s="101" t="s">
        <v>12928</v>
      </c>
      <c r="AU584" s="102" t="b">
        <v>0</v>
      </c>
      <c r="AV584" s="102" t="b">
        <v>0</v>
      </c>
      <c r="AW584" s="102" t="b">
        <v>1</v>
      </c>
      <c r="AX584" s="102" t="b">
        <v>1</v>
      </c>
      <c r="AY584" s="102" t="s">
        <v>12806</v>
      </c>
      <c r="AZ584" s="101" t="s">
        <v>14389</v>
      </c>
    </row>
    <row r="585" spans="1:52" x14ac:dyDescent="0.3">
      <c r="A585" s="98" t="s">
        <v>757</v>
      </c>
      <c r="B585" s="94"/>
      <c r="C585" s="94"/>
      <c r="D585" s="93"/>
      <c r="E585" s="77"/>
      <c r="F585" s="94"/>
      <c r="G585" s="94"/>
      <c r="H585" s="95"/>
      <c r="I585" s="96"/>
      <c r="J585" s="96"/>
      <c r="K585" s="95"/>
      <c r="L585" s="86"/>
      <c r="M585" s="91"/>
      <c r="N585" s="91"/>
      <c r="O585" s="97"/>
      <c r="P585" s="90"/>
      <c r="Q585" s="90"/>
      <c r="R585" s="99"/>
      <c r="S585" s="99"/>
      <c r="T585" s="99"/>
      <c r="U585" s="99"/>
      <c r="V585" s="89"/>
      <c r="W585" s="89"/>
      <c r="X585" s="89"/>
      <c r="Y585" s="89"/>
      <c r="Z585" s="48"/>
      <c r="AA585" s="80"/>
      <c r="AB585" s="80"/>
      <c r="AC585" s="92"/>
      <c r="AD585" s="102" t="s">
        <v>5568</v>
      </c>
      <c r="AE585" s="102">
        <v>44434.728854166664</v>
      </c>
      <c r="AF585" s="102">
        <v>0</v>
      </c>
      <c r="AG585" s="102">
        <v>108</v>
      </c>
      <c r="AH585" s="102">
        <v>1738</v>
      </c>
      <c r="AI585" s="102">
        <v>0</v>
      </c>
      <c r="AJ585" s="102" t="b">
        <v>0</v>
      </c>
      <c r="AK585" s="102" t="b">
        <v>0</v>
      </c>
      <c r="AL585" s="102" t="b">
        <v>0</v>
      </c>
      <c r="AM585" s="102" t="b">
        <v>0</v>
      </c>
      <c r="AN585" s="102" t="b">
        <v>1</v>
      </c>
      <c r="AO585" s="102" t="b">
        <v>0</v>
      </c>
      <c r="AP585" s="102" t="s">
        <v>14390</v>
      </c>
      <c r="AQ585" s="102" t="b">
        <v>0</v>
      </c>
      <c r="AR585" s="102" t="b">
        <v>0</v>
      </c>
      <c r="AS585" s="102" t="b">
        <v>0</v>
      </c>
      <c r="AT585" s="101" t="s">
        <v>12928</v>
      </c>
      <c r="AU585" s="102" t="b">
        <v>0</v>
      </c>
      <c r="AV585" s="102" t="b">
        <v>0</v>
      </c>
      <c r="AW585" s="102" t="b">
        <v>1</v>
      </c>
      <c r="AX585" s="102" t="b">
        <v>1</v>
      </c>
      <c r="AY585" s="102" t="s">
        <v>12806</v>
      </c>
      <c r="AZ585" s="101" t="s">
        <v>14391</v>
      </c>
    </row>
    <row r="586" spans="1:52" x14ac:dyDescent="0.3">
      <c r="A586" s="98" t="s">
        <v>758</v>
      </c>
      <c r="B586" s="94"/>
      <c r="C586" s="94"/>
      <c r="D586" s="93"/>
      <c r="E586" s="77"/>
      <c r="F586" s="94"/>
      <c r="G586" s="94"/>
      <c r="H586" s="95"/>
      <c r="I586" s="96"/>
      <c r="J586" s="96"/>
      <c r="K586" s="95"/>
      <c r="L586" s="86"/>
      <c r="M586" s="91"/>
      <c r="N586" s="91"/>
      <c r="O586" s="97"/>
      <c r="P586" s="90"/>
      <c r="Q586" s="90"/>
      <c r="R586" s="99"/>
      <c r="S586" s="99"/>
      <c r="T586" s="99"/>
      <c r="U586" s="99"/>
      <c r="V586" s="89"/>
      <c r="W586" s="89"/>
      <c r="X586" s="89"/>
      <c r="Y586" s="89"/>
      <c r="Z586" s="48"/>
      <c r="AA586" s="80"/>
      <c r="AB586" s="80"/>
      <c r="AC586" s="92"/>
      <c r="AD586" s="102" t="s">
        <v>5573</v>
      </c>
      <c r="AE586" s="102">
        <v>44131.541898148149</v>
      </c>
      <c r="AF586" s="102">
        <v>0</v>
      </c>
      <c r="AG586" s="102">
        <v>1</v>
      </c>
      <c r="AH586" s="102">
        <v>-1</v>
      </c>
      <c r="AI586" s="102">
        <v>0</v>
      </c>
      <c r="AJ586" s="102" t="b">
        <v>0</v>
      </c>
      <c r="AK586" s="102" t="b">
        <v>0</v>
      </c>
      <c r="AL586" s="102" t="b">
        <v>0</v>
      </c>
      <c r="AM586" s="102" t="b">
        <v>0</v>
      </c>
      <c r="AN586" s="102" t="b">
        <v>1</v>
      </c>
      <c r="AO586" s="102" t="b">
        <v>0</v>
      </c>
      <c r="AP586" s="102" t="s">
        <v>14392</v>
      </c>
      <c r="AQ586" s="102" t="b">
        <v>0</v>
      </c>
      <c r="AR586" s="102" t="b">
        <v>0</v>
      </c>
      <c r="AS586" s="102" t="b">
        <v>0</v>
      </c>
      <c r="AT586" s="101" t="s">
        <v>12815</v>
      </c>
      <c r="AU586" s="102" t="b">
        <v>0</v>
      </c>
      <c r="AV586" s="102" t="b">
        <v>0</v>
      </c>
      <c r="AW586" s="102" t="b">
        <v>1</v>
      </c>
      <c r="AX586" s="102" t="b">
        <v>1</v>
      </c>
      <c r="AY586" s="102" t="s">
        <v>12806</v>
      </c>
      <c r="AZ586" s="101" t="s">
        <v>14393</v>
      </c>
    </row>
    <row r="587" spans="1:52" x14ac:dyDescent="0.3">
      <c r="A587" s="98" t="s">
        <v>759</v>
      </c>
      <c r="B587" s="94"/>
      <c r="C587" s="94"/>
      <c r="D587" s="93"/>
      <c r="E587" s="77"/>
      <c r="F587" s="94"/>
      <c r="G587" s="94"/>
      <c r="H587" s="95"/>
      <c r="I587" s="96"/>
      <c r="J587" s="96"/>
      <c r="K587" s="95"/>
      <c r="L587" s="86"/>
      <c r="M587" s="91"/>
      <c r="N587" s="91"/>
      <c r="O587" s="97"/>
      <c r="P587" s="90"/>
      <c r="Q587" s="90"/>
      <c r="R587" s="99"/>
      <c r="S587" s="99"/>
      <c r="T587" s="99"/>
      <c r="U587" s="99"/>
      <c r="V587" s="89"/>
      <c r="W587" s="89"/>
      <c r="X587" s="89"/>
      <c r="Y587" s="89"/>
      <c r="Z587" s="48"/>
      <c r="AA587" s="80"/>
      <c r="AB587" s="80"/>
      <c r="AC587" s="92"/>
      <c r="AD587" s="102" t="s">
        <v>5580</v>
      </c>
      <c r="AE587" s="102">
        <v>41776.718726851854</v>
      </c>
      <c r="AF587" s="102">
        <v>0</v>
      </c>
      <c r="AG587" s="102">
        <v>1</v>
      </c>
      <c r="AH587" s="102">
        <v>4754</v>
      </c>
      <c r="AI587" s="102">
        <v>0</v>
      </c>
      <c r="AJ587" s="102" t="b">
        <v>0</v>
      </c>
      <c r="AK587" s="102" t="b">
        <v>0</v>
      </c>
      <c r="AL587" s="102" t="b">
        <v>0</v>
      </c>
      <c r="AM587" s="102" t="b">
        <v>0</v>
      </c>
      <c r="AN587" s="102" t="b">
        <v>1</v>
      </c>
      <c r="AO587" s="102" t="b">
        <v>0</v>
      </c>
      <c r="AP587" s="102" t="s">
        <v>14394</v>
      </c>
      <c r="AQ587" s="102" t="b">
        <v>0</v>
      </c>
      <c r="AR587" s="102" t="b">
        <v>0</v>
      </c>
      <c r="AS587" s="102" t="b">
        <v>0</v>
      </c>
      <c r="AT587" s="101" t="s">
        <v>12815</v>
      </c>
      <c r="AU587" s="102" t="b">
        <v>0</v>
      </c>
      <c r="AV587" s="102" t="b">
        <v>0</v>
      </c>
      <c r="AW587" s="102" t="b">
        <v>1</v>
      </c>
      <c r="AX587" s="102" t="b">
        <v>1</v>
      </c>
      <c r="AY587" s="102" t="s">
        <v>12806</v>
      </c>
      <c r="AZ587" s="101" t="s">
        <v>14395</v>
      </c>
    </row>
    <row r="588" spans="1:52" x14ac:dyDescent="0.3">
      <c r="A588" s="98" t="s">
        <v>760</v>
      </c>
      <c r="B588" s="94"/>
      <c r="C588" s="94"/>
      <c r="D588" s="93"/>
      <c r="E588" s="77"/>
      <c r="F588" s="94"/>
      <c r="G588" s="94"/>
      <c r="H588" s="95"/>
      <c r="I588" s="96"/>
      <c r="J588" s="96"/>
      <c r="K588" s="95"/>
      <c r="L588" s="86"/>
      <c r="M588" s="91"/>
      <c r="N588" s="91"/>
      <c r="O588" s="97"/>
      <c r="P588" s="90"/>
      <c r="Q588" s="90"/>
      <c r="R588" s="99"/>
      <c r="S588" s="99"/>
      <c r="T588" s="99"/>
      <c r="U588" s="99"/>
      <c r="V588" s="89"/>
      <c r="W588" s="89"/>
      <c r="X588" s="89"/>
      <c r="Y588" s="89"/>
      <c r="Z588" s="48"/>
      <c r="AA588" s="80"/>
      <c r="AB588" s="80"/>
      <c r="AC588" s="92"/>
      <c r="AD588" s="102" t="s">
        <v>9215</v>
      </c>
      <c r="AE588" s="102">
        <v>42216.668738425928</v>
      </c>
      <c r="AF588" s="102">
        <v>0</v>
      </c>
      <c r="AG588" s="102">
        <v>2359</v>
      </c>
      <c r="AH588" s="102">
        <v>23029</v>
      </c>
      <c r="AI588" s="102">
        <v>0</v>
      </c>
      <c r="AJ588" s="102" t="b">
        <v>0</v>
      </c>
      <c r="AK588" s="102" t="b">
        <v>0</v>
      </c>
      <c r="AL588" s="102" t="b">
        <v>0</v>
      </c>
      <c r="AM588" s="102" t="b">
        <v>0</v>
      </c>
      <c r="AN588" s="102" t="b">
        <v>1</v>
      </c>
      <c r="AO588" s="102" t="b">
        <v>0</v>
      </c>
      <c r="AP588" s="102" t="s">
        <v>14396</v>
      </c>
      <c r="AQ588" s="102" t="b">
        <v>0</v>
      </c>
      <c r="AR588" s="102" t="b">
        <v>0</v>
      </c>
      <c r="AS588" s="102" t="b">
        <v>0</v>
      </c>
      <c r="AT588" s="101" t="s">
        <v>14397</v>
      </c>
      <c r="AU588" s="102" t="b">
        <v>0</v>
      </c>
      <c r="AV588" s="102" t="b">
        <v>0</v>
      </c>
      <c r="AW588" s="102" t="b">
        <v>1</v>
      </c>
      <c r="AX588" s="102" t="b">
        <v>0</v>
      </c>
      <c r="AY588" s="102" t="s">
        <v>12806</v>
      </c>
      <c r="AZ588" s="101" t="s">
        <v>14398</v>
      </c>
    </row>
    <row r="589" spans="1:52" x14ac:dyDescent="0.3">
      <c r="A589" s="98" t="s">
        <v>761</v>
      </c>
      <c r="B589" s="94"/>
      <c r="C589" s="94"/>
      <c r="D589" s="93"/>
      <c r="E589" s="77"/>
      <c r="F589" s="94"/>
      <c r="G589" s="94"/>
      <c r="H589" s="95"/>
      <c r="I589" s="96"/>
      <c r="J589" s="96"/>
      <c r="K589" s="95"/>
      <c r="L589" s="86"/>
      <c r="M589" s="91"/>
      <c r="N589" s="91"/>
      <c r="O589" s="97"/>
      <c r="P589" s="90"/>
      <c r="Q589" s="90"/>
      <c r="R589" s="99"/>
      <c r="S589" s="99"/>
      <c r="T589" s="99"/>
      <c r="U589" s="99"/>
      <c r="V589" s="89"/>
      <c r="W589" s="89"/>
      <c r="X589" s="89"/>
      <c r="Y589" s="89"/>
      <c r="Z589" s="48"/>
      <c r="AA589" s="80"/>
      <c r="AB589" s="80"/>
      <c r="AC589" s="92"/>
      <c r="AD589" s="102" t="s">
        <v>5588</v>
      </c>
      <c r="AE589" s="102">
        <v>44129.843124999999</v>
      </c>
      <c r="AF589" s="102">
        <v>0</v>
      </c>
      <c r="AG589" s="102">
        <v>14301</v>
      </c>
      <c r="AH589" s="102">
        <v>302539</v>
      </c>
      <c r="AI589" s="102">
        <v>0</v>
      </c>
      <c r="AJ589" s="102" t="b">
        <v>0</v>
      </c>
      <c r="AK589" s="102" t="b">
        <v>0</v>
      </c>
      <c r="AL589" s="102" t="b">
        <v>0</v>
      </c>
      <c r="AM589" s="102" t="b">
        <v>0</v>
      </c>
      <c r="AN589" s="102" t="b">
        <v>1</v>
      </c>
      <c r="AO589" s="102" t="b">
        <v>0</v>
      </c>
      <c r="AP589" s="102" t="s">
        <v>14399</v>
      </c>
      <c r="AQ589" s="102" t="b">
        <v>0</v>
      </c>
      <c r="AR589" s="102" t="b">
        <v>0</v>
      </c>
      <c r="AS589" s="102" t="b">
        <v>0</v>
      </c>
      <c r="AT589" s="101" t="s">
        <v>12928</v>
      </c>
      <c r="AU589" s="102" t="b">
        <v>0</v>
      </c>
      <c r="AV589" s="102" t="b">
        <v>0</v>
      </c>
      <c r="AW589" s="102" t="b">
        <v>1</v>
      </c>
      <c r="AX589" s="102" t="b">
        <v>1</v>
      </c>
      <c r="AY589" s="102" t="s">
        <v>12806</v>
      </c>
      <c r="AZ589" s="101" t="s">
        <v>14400</v>
      </c>
    </row>
    <row r="590" spans="1:52" x14ac:dyDescent="0.3">
      <c r="A590" s="98" t="s">
        <v>762</v>
      </c>
      <c r="B590" s="94"/>
      <c r="C590" s="94"/>
      <c r="D590" s="93"/>
      <c r="E590" s="77"/>
      <c r="F590" s="94"/>
      <c r="G590" s="94"/>
      <c r="H590" s="95"/>
      <c r="I590" s="96"/>
      <c r="J590" s="96"/>
      <c r="K590" s="95"/>
      <c r="L590" s="86"/>
      <c r="M590" s="91"/>
      <c r="N590" s="91"/>
      <c r="O590" s="97"/>
      <c r="P590" s="90"/>
      <c r="Q590" s="90"/>
      <c r="R590" s="99"/>
      <c r="S590" s="99"/>
      <c r="T590" s="99"/>
      <c r="U590" s="99"/>
      <c r="V590" s="89"/>
      <c r="W590" s="89"/>
      <c r="X590" s="89"/>
      <c r="Y590" s="89"/>
      <c r="Z590" s="48"/>
      <c r="AA590" s="80"/>
      <c r="AB590" s="80"/>
      <c r="AC590" s="92"/>
      <c r="AD590" s="102" t="s">
        <v>9362</v>
      </c>
      <c r="AE590" s="102">
        <v>41527.306620370371</v>
      </c>
      <c r="AF590" s="102">
        <v>0</v>
      </c>
      <c r="AG590" s="102">
        <v>500113</v>
      </c>
      <c r="AH590" s="102">
        <v>281850</v>
      </c>
      <c r="AI590" s="102">
        <v>0</v>
      </c>
      <c r="AJ590" s="102" t="b">
        <v>0</v>
      </c>
      <c r="AK590" s="102" t="b">
        <v>0</v>
      </c>
      <c r="AL590" s="102" t="b">
        <v>0</v>
      </c>
      <c r="AM590" s="102" t="b">
        <v>0</v>
      </c>
      <c r="AN590" s="102" t="b">
        <v>1</v>
      </c>
      <c r="AO590" s="102" t="b">
        <v>0</v>
      </c>
      <c r="AP590" s="102" t="s">
        <v>14401</v>
      </c>
      <c r="AQ590" s="102" t="b">
        <v>0</v>
      </c>
      <c r="AR590" s="102" t="b">
        <v>0</v>
      </c>
      <c r="AS590" s="102" t="b">
        <v>1</v>
      </c>
      <c r="AT590" s="101" t="s">
        <v>12916</v>
      </c>
      <c r="AU590" s="102" t="b">
        <v>0</v>
      </c>
      <c r="AV590" s="102" t="b">
        <v>0</v>
      </c>
      <c r="AW590" s="102" t="b">
        <v>1</v>
      </c>
      <c r="AX590" s="102" t="b">
        <v>1</v>
      </c>
      <c r="AY590" s="102" t="s">
        <v>12806</v>
      </c>
      <c r="AZ590" s="101" t="s">
        <v>14402</v>
      </c>
    </row>
    <row r="591" spans="1:52" x14ac:dyDescent="0.3">
      <c r="A591" s="98" t="s">
        <v>763</v>
      </c>
      <c r="B591" s="94"/>
      <c r="C591" s="94"/>
      <c r="D591" s="93"/>
      <c r="E591" s="77"/>
      <c r="F591" s="94"/>
      <c r="G591" s="94"/>
      <c r="H591" s="95"/>
      <c r="I591" s="96"/>
      <c r="J591" s="96"/>
      <c r="K591" s="95"/>
      <c r="L591" s="86"/>
      <c r="M591" s="91"/>
      <c r="N591" s="91"/>
      <c r="O591" s="97"/>
      <c r="P591" s="90"/>
      <c r="Q591" s="90"/>
      <c r="R591" s="99"/>
      <c r="S591" s="99"/>
      <c r="T591" s="99"/>
      <c r="U591" s="99"/>
      <c r="V591" s="89"/>
      <c r="W591" s="89"/>
      <c r="X591" s="89"/>
      <c r="Y591" s="89"/>
      <c r="Z591" s="48"/>
      <c r="AA591" s="80"/>
      <c r="AB591" s="80"/>
      <c r="AC591" s="92"/>
      <c r="AD591" s="102" t="s">
        <v>763</v>
      </c>
      <c r="AE591" s="102">
        <v>43305.379907407405</v>
      </c>
      <c r="AF591" s="102">
        <v>0</v>
      </c>
      <c r="AG591" s="102">
        <v>113</v>
      </c>
      <c r="AH591" s="102">
        <v>23377</v>
      </c>
      <c r="AI591" s="102">
        <v>0</v>
      </c>
      <c r="AJ591" s="102" t="b">
        <v>0</v>
      </c>
      <c r="AK591" s="102" t="b">
        <v>0</v>
      </c>
      <c r="AL591" s="102" t="b">
        <v>0</v>
      </c>
      <c r="AM591" s="102" t="b">
        <v>0</v>
      </c>
      <c r="AN591" s="102" t="b">
        <v>1</v>
      </c>
      <c r="AO591" s="102" t="b">
        <v>0</v>
      </c>
      <c r="AP591" s="102" t="s">
        <v>14403</v>
      </c>
      <c r="AQ591" s="102" t="b">
        <v>0</v>
      </c>
      <c r="AR591" s="102" t="b">
        <v>0</v>
      </c>
      <c r="AS591" s="102" t="b">
        <v>0</v>
      </c>
      <c r="AT591" s="101" t="s">
        <v>12821</v>
      </c>
      <c r="AU591" s="102" t="b">
        <v>0</v>
      </c>
      <c r="AV591" s="102" t="b">
        <v>0</v>
      </c>
      <c r="AW591" s="102" t="b">
        <v>1</v>
      </c>
      <c r="AX591" s="102" t="b">
        <v>1</v>
      </c>
      <c r="AY591" s="102" t="s">
        <v>12806</v>
      </c>
      <c r="AZ591" s="101" t="s">
        <v>14404</v>
      </c>
    </row>
    <row r="592" spans="1:52" x14ac:dyDescent="0.3">
      <c r="A592" s="98" t="s">
        <v>764</v>
      </c>
      <c r="B592" s="94"/>
      <c r="C592" s="94"/>
      <c r="D592" s="93"/>
      <c r="E592" s="77"/>
      <c r="F592" s="94"/>
      <c r="G592" s="94"/>
      <c r="H592" s="95"/>
      <c r="I592" s="96"/>
      <c r="J592" s="96"/>
      <c r="K592" s="95"/>
      <c r="L592" s="86"/>
      <c r="M592" s="91"/>
      <c r="N592" s="91"/>
      <c r="O592" s="97"/>
      <c r="P592" s="90"/>
      <c r="Q592" s="90"/>
      <c r="R592" s="99"/>
      <c r="S592" s="99"/>
      <c r="T592" s="99"/>
      <c r="U592" s="99"/>
      <c r="V592" s="89"/>
      <c r="W592" s="89"/>
      <c r="X592" s="89"/>
      <c r="Y592" s="89"/>
      <c r="Z592" s="48"/>
      <c r="AA592" s="80"/>
      <c r="AB592" s="80"/>
      <c r="AC592" s="92"/>
      <c r="AD592" s="102" t="s">
        <v>5598</v>
      </c>
      <c r="AE592" s="102">
        <v>42462.857071759259</v>
      </c>
      <c r="AF592" s="102">
        <v>0</v>
      </c>
      <c r="AG592" s="102">
        <v>52627</v>
      </c>
      <c r="AH592" s="102">
        <v>108957</v>
      </c>
      <c r="AI592" s="102">
        <v>0</v>
      </c>
      <c r="AJ592" s="102" t="b">
        <v>0</v>
      </c>
      <c r="AK592" s="102" t="b">
        <v>0</v>
      </c>
      <c r="AL592" s="102" t="b">
        <v>0</v>
      </c>
      <c r="AM592" s="102" t="b">
        <v>0</v>
      </c>
      <c r="AN592" s="102" t="b">
        <v>1</v>
      </c>
      <c r="AO592" s="102" t="b">
        <v>0</v>
      </c>
      <c r="AP592" s="102" t="s">
        <v>14405</v>
      </c>
      <c r="AQ592" s="102" t="b">
        <v>0</v>
      </c>
      <c r="AR592" s="102" t="b">
        <v>0</v>
      </c>
      <c r="AS592" s="102" t="b">
        <v>0</v>
      </c>
      <c r="AT592" s="101" t="s">
        <v>14406</v>
      </c>
      <c r="AU592" s="102" t="b">
        <v>0</v>
      </c>
      <c r="AV592" s="102" t="b">
        <v>0</v>
      </c>
      <c r="AW592" s="102" t="b">
        <v>1</v>
      </c>
      <c r="AX592" s="102" t="b">
        <v>1</v>
      </c>
      <c r="AY592" s="102" t="s">
        <v>12806</v>
      </c>
      <c r="AZ592" s="101" t="s">
        <v>14407</v>
      </c>
    </row>
    <row r="593" spans="1:52" x14ac:dyDescent="0.3">
      <c r="A593" s="98" t="s">
        <v>765</v>
      </c>
      <c r="B593" s="94"/>
      <c r="C593" s="94"/>
      <c r="D593" s="93"/>
      <c r="E593" s="77"/>
      <c r="F593" s="94"/>
      <c r="G593" s="94"/>
      <c r="H593" s="95"/>
      <c r="I593" s="96"/>
      <c r="J593" s="96"/>
      <c r="K593" s="95"/>
      <c r="L593" s="86"/>
      <c r="M593" s="91"/>
      <c r="N593" s="91"/>
      <c r="O593" s="97"/>
      <c r="P593" s="90"/>
      <c r="Q593" s="90"/>
      <c r="R593" s="99"/>
      <c r="S593" s="99"/>
      <c r="T593" s="99"/>
      <c r="U593" s="99"/>
      <c r="V593" s="89"/>
      <c r="W593" s="89"/>
      <c r="X593" s="89"/>
      <c r="Y593" s="89"/>
      <c r="Z593" s="48"/>
      <c r="AA593" s="80"/>
      <c r="AB593" s="80"/>
      <c r="AC593" s="92"/>
      <c r="AD593" s="102" t="s">
        <v>5604</v>
      </c>
      <c r="AE593" s="102">
        <v>42439.601203703707</v>
      </c>
      <c r="AF593" s="102">
        <v>0</v>
      </c>
      <c r="AG593" s="102">
        <v>529</v>
      </c>
      <c r="AH593" s="102">
        <v>17407</v>
      </c>
      <c r="AI593" s="102">
        <v>0</v>
      </c>
      <c r="AJ593" s="102" t="b">
        <v>0</v>
      </c>
      <c r="AK593" s="102" t="b">
        <v>0</v>
      </c>
      <c r="AL593" s="102" t="b">
        <v>0</v>
      </c>
      <c r="AM593" s="102" t="b">
        <v>0</v>
      </c>
      <c r="AN593" s="102" t="b">
        <v>1</v>
      </c>
      <c r="AO593" s="102" t="b">
        <v>0</v>
      </c>
      <c r="AP593" s="102" t="s">
        <v>14408</v>
      </c>
      <c r="AQ593" s="102" t="b">
        <v>0</v>
      </c>
      <c r="AR593" s="102" t="b">
        <v>0</v>
      </c>
      <c r="AS593" s="102" t="b">
        <v>0</v>
      </c>
      <c r="AT593" s="101" t="s">
        <v>14409</v>
      </c>
      <c r="AU593" s="102" t="b">
        <v>0</v>
      </c>
      <c r="AV593" s="102" t="b">
        <v>0</v>
      </c>
      <c r="AW593" s="102" t="b">
        <v>1</v>
      </c>
      <c r="AX593" s="102" t="b">
        <v>1</v>
      </c>
      <c r="AY593" s="102" t="s">
        <v>12806</v>
      </c>
      <c r="AZ593" s="101" t="s">
        <v>14410</v>
      </c>
    </row>
    <row r="594" spans="1:52" x14ac:dyDescent="0.3">
      <c r="A594" s="98" t="s">
        <v>766</v>
      </c>
      <c r="B594" s="94"/>
      <c r="C594" s="94"/>
      <c r="D594" s="93"/>
      <c r="E594" s="77"/>
      <c r="F594" s="94"/>
      <c r="G594" s="94"/>
      <c r="H594" s="95"/>
      <c r="I594" s="96"/>
      <c r="J594" s="96"/>
      <c r="K594" s="95"/>
      <c r="L594" s="86"/>
      <c r="M594" s="91"/>
      <c r="N594" s="91"/>
      <c r="O594" s="97"/>
      <c r="P594" s="90"/>
      <c r="Q594" s="90"/>
      <c r="R594" s="99"/>
      <c r="S594" s="99"/>
      <c r="T594" s="99"/>
      <c r="U594" s="99"/>
      <c r="V594" s="89"/>
      <c r="W594" s="89"/>
      <c r="X594" s="89"/>
      <c r="Y594" s="89"/>
      <c r="Z594" s="48"/>
      <c r="AA594" s="80"/>
      <c r="AB594" s="80"/>
      <c r="AC594" s="92"/>
      <c r="AD594" s="102" t="s">
        <v>766</v>
      </c>
      <c r="AE594" s="102">
        <v>43917.940416666665</v>
      </c>
      <c r="AF594" s="102">
        <v>0</v>
      </c>
      <c r="AG594" s="102">
        <v>32560</v>
      </c>
      <c r="AH594" s="102">
        <v>221145</v>
      </c>
      <c r="AI594" s="102">
        <v>0</v>
      </c>
      <c r="AJ594" s="102" t="b">
        <v>0</v>
      </c>
      <c r="AK594" s="102" t="b">
        <v>0</v>
      </c>
      <c r="AL594" s="102" t="b">
        <v>0</v>
      </c>
      <c r="AM594" s="102" t="b">
        <v>0</v>
      </c>
      <c r="AN594" s="102" t="b">
        <v>1</v>
      </c>
      <c r="AO594" s="102" t="b">
        <v>0</v>
      </c>
      <c r="AP594" s="102" t="s">
        <v>14411</v>
      </c>
      <c r="AQ594" s="102" t="b">
        <v>0</v>
      </c>
      <c r="AR594" s="102" t="b">
        <v>0</v>
      </c>
      <c r="AS594" s="102" t="b">
        <v>0</v>
      </c>
      <c r="AT594" s="101" t="s">
        <v>14412</v>
      </c>
      <c r="AU594" s="102" t="b">
        <v>0</v>
      </c>
      <c r="AV594" s="102" t="b">
        <v>0</v>
      </c>
      <c r="AW594" s="102" t="b">
        <v>1</v>
      </c>
      <c r="AX594" s="102" t="b">
        <v>0</v>
      </c>
      <c r="AY594" s="102" t="s">
        <v>12806</v>
      </c>
      <c r="AZ594" s="101" t="s">
        <v>14413</v>
      </c>
    </row>
    <row r="595" spans="1:52" x14ac:dyDescent="0.3">
      <c r="A595" s="98" t="s">
        <v>767</v>
      </c>
      <c r="B595" s="94"/>
      <c r="C595" s="94"/>
      <c r="D595" s="93"/>
      <c r="E595" s="77"/>
      <c r="F595" s="94"/>
      <c r="G595" s="94"/>
      <c r="H595" s="95"/>
      <c r="I595" s="96"/>
      <c r="J595" s="96"/>
      <c r="K595" s="95"/>
      <c r="L595" s="86"/>
      <c r="M595" s="91"/>
      <c r="N595" s="91"/>
      <c r="O595" s="97"/>
      <c r="P595" s="90"/>
      <c r="Q595" s="90"/>
      <c r="R595" s="99"/>
      <c r="S595" s="99"/>
      <c r="T595" s="99"/>
      <c r="U595" s="99"/>
      <c r="V595" s="89"/>
      <c r="W595" s="89"/>
      <c r="X595" s="89"/>
      <c r="Y595" s="89"/>
      <c r="Z595" s="48"/>
      <c r="AA595" s="80"/>
      <c r="AB595" s="80"/>
      <c r="AC595" s="92"/>
      <c r="AD595" s="102" t="s">
        <v>767</v>
      </c>
      <c r="AE595" s="102">
        <v>43936.201423611114</v>
      </c>
      <c r="AF595" s="102">
        <v>0</v>
      </c>
      <c r="AG595" s="102">
        <v>2682</v>
      </c>
      <c r="AH595" s="102">
        <v>23319</v>
      </c>
      <c r="AI595" s="102">
        <v>0</v>
      </c>
      <c r="AJ595" s="102" t="b">
        <v>0</v>
      </c>
      <c r="AK595" s="102" t="b">
        <v>0</v>
      </c>
      <c r="AL595" s="102" t="b">
        <v>0</v>
      </c>
      <c r="AM595" s="102" t="b">
        <v>0</v>
      </c>
      <c r="AN595" s="102" t="b">
        <v>1</v>
      </c>
      <c r="AO595" s="102" t="b">
        <v>0</v>
      </c>
      <c r="AP595" s="102" t="s">
        <v>14414</v>
      </c>
      <c r="AQ595" s="102" t="b">
        <v>0</v>
      </c>
      <c r="AR595" s="102" t="b">
        <v>0</v>
      </c>
      <c r="AS595" s="102" t="b">
        <v>0</v>
      </c>
      <c r="AT595" s="101" t="s">
        <v>14415</v>
      </c>
      <c r="AU595" s="102" t="b">
        <v>0</v>
      </c>
      <c r="AV595" s="102" t="b">
        <v>0</v>
      </c>
      <c r="AW595" s="102" t="b">
        <v>1</v>
      </c>
      <c r="AX595" s="102" t="b">
        <v>1</v>
      </c>
      <c r="AY595" s="102" t="s">
        <v>12806</v>
      </c>
      <c r="AZ595" s="101" t="s">
        <v>14416</v>
      </c>
    </row>
    <row r="596" spans="1:52" x14ac:dyDescent="0.3">
      <c r="A596" s="98" t="s">
        <v>768</v>
      </c>
      <c r="B596" s="94"/>
      <c r="C596" s="94"/>
      <c r="D596" s="93"/>
      <c r="E596" s="77"/>
      <c r="F596" s="94"/>
      <c r="G596" s="94"/>
      <c r="H596" s="95"/>
      <c r="I596" s="96"/>
      <c r="J596" s="96"/>
      <c r="K596" s="95"/>
      <c r="L596" s="86"/>
      <c r="M596" s="91"/>
      <c r="N596" s="91"/>
      <c r="O596" s="97"/>
      <c r="P596" s="90"/>
      <c r="Q596" s="90"/>
      <c r="R596" s="99"/>
      <c r="S596" s="99"/>
      <c r="T596" s="99"/>
      <c r="U596" s="99"/>
      <c r="V596" s="89"/>
      <c r="W596" s="89"/>
      <c r="X596" s="89"/>
      <c r="Y596" s="89"/>
      <c r="Z596" s="48"/>
      <c r="AA596" s="80"/>
      <c r="AB596" s="80"/>
      <c r="AC596" s="92"/>
      <c r="AD596" s="102" t="s">
        <v>5621</v>
      </c>
      <c r="AE596" s="102">
        <v>41933.024004629631</v>
      </c>
      <c r="AF596" s="102">
        <v>0</v>
      </c>
      <c r="AG596" s="102">
        <v>93</v>
      </c>
      <c r="AH596" s="102">
        <v>62173</v>
      </c>
      <c r="AI596" s="102">
        <v>0</v>
      </c>
      <c r="AJ596" s="102" t="b">
        <v>0</v>
      </c>
      <c r="AK596" s="102" t="b">
        <v>0</v>
      </c>
      <c r="AL596" s="102" t="b">
        <v>0</v>
      </c>
      <c r="AM596" s="102" t="b">
        <v>0</v>
      </c>
      <c r="AN596" s="102" t="b">
        <v>1</v>
      </c>
      <c r="AO596" s="102" t="b">
        <v>0</v>
      </c>
      <c r="AP596" s="102" t="s">
        <v>14417</v>
      </c>
      <c r="AQ596" s="102" t="b">
        <v>0</v>
      </c>
      <c r="AR596" s="102" t="b">
        <v>0</v>
      </c>
      <c r="AS596" s="102" t="b">
        <v>0</v>
      </c>
      <c r="AT596" s="101" t="s">
        <v>12928</v>
      </c>
      <c r="AU596" s="102" t="b">
        <v>0</v>
      </c>
      <c r="AV596" s="102" t="b">
        <v>0</v>
      </c>
      <c r="AW596" s="102" t="b">
        <v>1</v>
      </c>
      <c r="AX596" s="102" t="b">
        <v>0</v>
      </c>
      <c r="AY596" s="102" t="s">
        <v>12806</v>
      </c>
      <c r="AZ596" s="101" t="s">
        <v>14418</v>
      </c>
    </row>
    <row r="597" spans="1:52" x14ac:dyDescent="0.3">
      <c r="A597" s="98" t="s">
        <v>769</v>
      </c>
      <c r="B597" s="94"/>
      <c r="C597" s="94"/>
      <c r="D597" s="93"/>
      <c r="E597" s="77"/>
      <c r="F597" s="94"/>
      <c r="G597" s="94"/>
      <c r="H597" s="95"/>
      <c r="I597" s="96"/>
      <c r="J597" s="96"/>
      <c r="K597" s="95"/>
      <c r="L597" s="86"/>
      <c r="M597" s="91"/>
      <c r="N597" s="91"/>
      <c r="O597" s="97"/>
      <c r="P597" s="90"/>
      <c r="Q597" s="90"/>
      <c r="R597" s="99"/>
      <c r="S597" s="99"/>
      <c r="T597" s="99"/>
      <c r="U597" s="99"/>
      <c r="V597" s="89"/>
      <c r="W597" s="89"/>
      <c r="X597" s="89"/>
      <c r="Y597" s="89"/>
      <c r="Z597" s="48"/>
      <c r="AA597" s="80"/>
      <c r="AB597" s="80"/>
      <c r="AC597" s="92"/>
      <c r="AD597" s="102" t="s">
        <v>769</v>
      </c>
      <c r="AE597" s="102">
        <v>43102.032430555555</v>
      </c>
      <c r="AF597" s="102">
        <v>0</v>
      </c>
      <c r="AG597" s="102">
        <v>936</v>
      </c>
      <c r="AH597" s="102">
        <v>46136</v>
      </c>
      <c r="AI597" s="102">
        <v>0</v>
      </c>
      <c r="AJ597" s="102" t="b">
        <v>0</v>
      </c>
      <c r="AK597" s="102" t="b">
        <v>0</v>
      </c>
      <c r="AL597" s="102" t="b">
        <v>0</v>
      </c>
      <c r="AM597" s="102" t="b">
        <v>0</v>
      </c>
      <c r="AN597" s="102" t="b">
        <v>1</v>
      </c>
      <c r="AO597" s="102" t="b">
        <v>0</v>
      </c>
      <c r="AP597" s="102" t="s">
        <v>14419</v>
      </c>
      <c r="AQ597" s="102" t="b">
        <v>0</v>
      </c>
      <c r="AR597" s="102" t="b">
        <v>0</v>
      </c>
      <c r="AS597" s="102" t="b">
        <v>0</v>
      </c>
      <c r="AT597" s="101" t="s">
        <v>12876</v>
      </c>
      <c r="AU597" s="102" t="b">
        <v>0</v>
      </c>
      <c r="AV597" s="102" t="b">
        <v>0</v>
      </c>
      <c r="AW597" s="102" t="b">
        <v>1</v>
      </c>
      <c r="AX597" s="102" t="b">
        <v>1</v>
      </c>
      <c r="AY597" s="102" t="s">
        <v>12806</v>
      </c>
      <c r="AZ597" s="101" t="s">
        <v>14420</v>
      </c>
    </row>
    <row r="598" spans="1:52" x14ac:dyDescent="0.3">
      <c r="A598" s="98" t="s">
        <v>770</v>
      </c>
      <c r="B598" s="94"/>
      <c r="C598" s="94"/>
      <c r="D598" s="93"/>
      <c r="E598" s="77"/>
      <c r="F598" s="94"/>
      <c r="G598" s="94"/>
      <c r="H598" s="95"/>
      <c r="I598" s="96"/>
      <c r="J598" s="96"/>
      <c r="K598" s="95"/>
      <c r="L598" s="86"/>
      <c r="M598" s="91"/>
      <c r="N598" s="91"/>
      <c r="O598" s="97"/>
      <c r="P598" s="90"/>
      <c r="Q598" s="90"/>
      <c r="R598" s="99"/>
      <c r="S598" s="99"/>
      <c r="T598" s="99"/>
      <c r="U598" s="99"/>
      <c r="V598" s="89"/>
      <c r="W598" s="89"/>
      <c r="X598" s="89"/>
      <c r="Y598" s="89"/>
      <c r="Z598" s="48"/>
      <c r="AA598" s="80"/>
      <c r="AB598" s="80"/>
      <c r="AC598" s="92"/>
      <c r="AD598" s="102" t="s">
        <v>770</v>
      </c>
      <c r="AE598" s="102">
        <v>41693.784826388888</v>
      </c>
      <c r="AF598" s="102">
        <v>0</v>
      </c>
      <c r="AG598" s="102">
        <v>645</v>
      </c>
      <c r="AH598" s="102">
        <v>219</v>
      </c>
      <c r="AI598" s="102">
        <v>0</v>
      </c>
      <c r="AJ598" s="102" t="b">
        <v>0</v>
      </c>
      <c r="AK598" s="102" t="b">
        <v>0</v>
      </c>
      <c r="AL598" s="102" t="b">
        <v>0</v>
      </c>
      <c r="AM598" s="102" t="b">
        <v>0</v>
      </c>
      <c r="AN598" s="102" t="b">
        <v>1</v>
      </c>
      <c r="AO598" s="102" t="b">
        <v>0</v>
      </c>
      <c r="AP598" s="102" t="s">
        <v>14421</v>
      </c>
      <c r="AQ598" s="102" t="b">
        <v>0</v>
      </c>
      <c r="AR598" s="102" t="b">
        <v>0</v>
      </c>
      <c r="AS598" s="102" t="b">
        <v>0</v>
      </c>
      <c r="AT598" s="101" t="s">
        <v>14422</v>
      </c>
      <c r="AU598" s="102" t="b">
        <v>0</v>
      </c>
      <c r="AV598" s="102" t="b">
        <v>0</v>
      </c>
      <c r="AW598" s="102" t="b">
        <v>1</v>
      </c>
      <c r="AX598" s="102" t="b">
        <v>1</v>
      </c>
      <c r="AY598" s="102" t="s">
        <v>12806</v>
      </c>
      <c r="AZ598" s="101" t="s">
        <v>14423</v>
      </c>
    </row>
    <row r="599" spans="1:52" x14ac:dyDescent="0.3">
      <c r="A599" s="98" t="s">
        <v>771</v>
      </c>
      <c r="B599" s="94"/>
      <c r="C599" s="94"/>
      <c r="D599" s="93"/>
      <c r="E599" s="77"/>
      <c r="F599" s="94"/>
      <c r="G599" s="94"/>
      <c r="H599" s="95"/>
      <c r="I599" s="96"/>
      <c r="J599" s="96"/>
      <c r="K599" s="95"/>
      <c r="L599" s="86"/>
      <c r="M599" s="91"/>
      <c r="N599" s="91"/>
      <c r="O599" s="97"/>
      <c r="P599" s="90"/>
      <c r="Q599" s="90"/>
      <c r="R599" s="99"/>
      <c r="S599" s="99"/>
      <c r="T599" s="99"/>
      <c r="U599" s="99"/>
      <c r="V599" s="89"/>
      <c r="W599" s="89"/>
      <c r="X599" s="89"/>
      <c r="Y599" s="89"/>
      <c r="Z599" s="48"/>
      <c r="AA599" s="80"/>
      <c r="AB599" s="80"/>
      <c r="AC599" s="92"/>
      <c r="AD599" s="102" t="s">
        <v>5642</v>
      </c>
      <c r="AE599" s="102">
        <v>42828.347928240742</v>
      </c>
      <c r="AF599" s="102">
        <v>0</v>
      </c>
      <c r="AG599" s="102">
        <v>761</v>
      </c>
      <c r="AH599" s="102">
        <v>51140</v>
      </c>
      <c r="AI599" s="102">
        <v>0</v>
      </c>
      <c r="AJ599" s="102" t="b">
        <v>0</v>
      </c>
      <c r="AK599" s="102" t="b">
        <v>0</v>
      </c>
      <c r="AL599" s="102" t="b">
        <v>0</v>
      </c>
      <c r="AM599" s="102" t="b">
        <v>0</v>
      </c>
      <c r="AN599" s="102" t="b">
        <v>1</v>
      </c>
      <c r="AO599" s="102" t="b">
        <v>0</v>
      </c>
      <c r="AP599" s="102" t="s">
        <v>14424</v>
      </c>
      <c r="AQ599" s="102" t="b">
        <v>0</v>
      </c>
      <c r="AR599" s="102" t="b">
        <v>0</v>
      </c>
      <c r="AS599" s="102" t="b">
        <v>0</v>
      </c>
      <c r="AT599" s="101" t="s">
        <v>14425</v>
      </c>
      <c r="AU599" s="102" t="b">
        <v>0</v>
      </c>
      <c r="AV599" s="102" t="b">
        <v>0</v>
      </c>
      <c r="AW599" s="102" t="b">
        <v>1</v>
      </c>
      <c r="AX599" s="102" t="b">
        <v>1</v>
      </c>
      <c r="AY599" s="102" t="s">
        <v>12806</v>
      </c>
      <c r="AZ599" s="101" t="s">
        <v>14426</v>
      </c>
    </row>
    <row r="600" spans="1:52" x14ac:dyDescent="0.3">
      <c r="A600" s="98" t="s">
        <v>772</v>
      </c>
      <c r="B600" s="94"/>
      <c r="C600" s="94"/>
      <c r="D600" s="93"/>
      <c r="E600" s="77"/>
      <c r="F600" s="94"/>
      <c r="G600" s="94"/>
      <c r="H600" s="95"/>
      <c r="I600" s="96"/>
      <c r="J600" s="96"/>
      <c r="K600" s="95"/>
      <c r="L600" s="86"/>
      <c r="M600" s="91"/>
      <c r="N600" s="91"/>
      <c r="O600" s="97"/>
      <c r="P600" s="90"/>
      <c r="Q600" s="90"/>
      <c r="R600" s="99"/>
      <c r="S600" s="99"/>
      <c r="T600" s="99"/>
      <c r="U600" s="99"/>
      <c r="V600" s="89"/>
      <c r="W600" s="89"/>
      <c r="X600" s="89"/>
      <c r="Y600" s="89"/>
      <c r="Z600" s="48"/>
      <c r="AA600" s="80"/>
      <c r="AB600" s="80"/>
      <c r="AC600" s="92"/>
      <c r="AD600" s="102" t="s">
        <v>772</v>
      </c>
      <c r="AE600" s="102">
        <v>43683.909571759257</v>
      </c>
      <c r="AF600" s="102">
        <v>0</v>
      </c>
      <c r="AG600" s="102">
        <v>1</v>
      </c>
      <c r="AH600" s="102">
        <v>522</v>
      </c>
      <c r="AI600" s="102">
        <v>0</v>
      </c>
      <c r="AJ600" s="102" t="b">
        <v>0</v>
      </c>
      <c r="AK600" s="102" t="b">
        <v>0</v>
      </c>
      <c r="AL600" s="102" t="b">
        <v>0</v>
      </c>
      <c r="AM600" s="102" t="b">
        <v>0</v>
      </c>
      <c r="AN600" s="102" t="b">
        <v>1</v>
      </c>
      <c r="AO600" s="102" t="b">
        <v>0</v>
      </c>
      <c r="AP600" s="102" t="s">
        <v>14427</v>
      </c>
      <c r="AQ600" s="102" t="b">
        <v>0</v>
      </c>
      <c r="AR600" s="102" t="b">
        <v>0</v>
      </c>
      <c r="AS600" s="102" t="b">
        <v>0</v>
      </c>
      <c r="AT600" s="101" t="s">
        <v>14428</v>
      </c>
      <c r="AU600" s="102" t="b">
        <v>0</v>
      </c>
      <c r="AV600" s="102" t="b">
        <v>0</v>
      </c>
      <c r="AW600" s="102" t="b">
        <v>1</v>
      </c>
      <c r="AX600" s="102" t="b">
        <v>1</v>
      </c>
      <c r="AY600" s="102" t="s">
        <v>12806</v>
      </c>
      <c r="AZ600" s="101" t="s">
        <v>14429</v>
      </c>
    </row>
    <row r="601" spans="1:52" x14ac:dyDescent="0.3">
      <c r="A601" s="98" t="s">
        <v>773</v>
      </c>
      <c r="B601" s="94"/>
      <c r="C601" s="94"/>
      <c r="D601" s="93"/>
      <c r="E601" s="77"/>
      <c r="F601" s="94"/>
      <c r="G601" s="94"/>
      <c r="H601" s="95"/>
      <c r="I601" s="96"/>
      <c r="J601" s="96"/>
      <c r="K601" s="95"/>
      <c r="L601" s="86"/>
      <c r="M601" s="91"/>
      <c r="N601" s="91"/>
      <c r="O601" s="97"/>
      <c r="P601" s="90"/>
      <c r="Q601" s="90"/>
      <c r="R601" s="99"/>
      <c r="S601" s="99"/>
      <c r="T601" s="99"/>
      <c r="U601" s="99"/>
      <c r="V601" s="89"/>
      <c r="W601" s="89"/>
      <c r="X601" s="89"/>
      <c r="Y601" s="89"/>
      <c r="Z601" s="48"/>
      <c r="AA601" s="80"/>
      <c r="AB601" s="80"/>
      <c r="AC601" s="92"/>
      <c r="AD601" s="102" t="s">
        <v>5653</v>
      </c>
      <c r="AE601" s="102">
        <v>44530.153252314813</v>
      </c>
      <c r="AF601" s="102">
        <v>0</v>
      </c>
      <c r="AG601" s="102">
        <v>66588</v>
      </c>
      <c r="AH601" s="102">
        <v>26720</v>
      </c>
      <c r="AI601" s="102">
        <v>0</v>
      </c>
      <c r="AJ601" s="102" t="b">
        <v>0</v>
      </c>
      <c r="AK601" s="102" t="b">
        <v>0</v>
      </c>
      <c r="AL601" s="102" t="b">
        <v>0</v>
      </c>
      <c r="AM601" s="102" t="b">
        <v>0</v>
      </c>
      <c r="AN601" s="102" t="b">
        <v>1</v>
      </c>
      <c r="AO601" s="102" t="b">
        <v>0</v>
      </c>
      <c r="AP601" s="102" t="s">
        <v>14430</v>
      </c>
      <c r="AQ601" s="102" t="b">
        <v>0</v>
      </c>
      <c r="AR601" s="102" t="b">
        <v>0</v>
      </c>
      <c r="AS601" s="102" t="b">
        <v>0</v>
      </c>
      <c r="AT601" s="101" t="s">
        <v>14431</v>
      </c>
      <c r="AU601" s="102" t="b">
        <v>0</v>
      </c>
      <c r="AV601" s="102" t="b">
        <v>0</v>
      </c>
      <c r="AW601" s="102" t="b">
        <v>1</v>
      </c>
      <c r="AX601" s="102" t="b">
        <v>1</v>
      </c>
      <c r="AY601" s="102" t="s">
        <v>12806</v>
      </c>
      <c r="AZ601" s="101" t="s">
        <v>14432</v>
      </c>
    </row>
    <row r="602" spans="1:52" x14ac:dyDescent="0.3">
      <c r="A602" s="98" t="s">
        <v>774</v>
      </c>
      <c r="B602" s="94"/>
      <c r="C602" s="94"/>
      <c r="D602" s="93"/>
      <c r="E602" s="77"/>
      <c r="F602" s="94"/>
      <c r="G602" s="94"/>
      <c r="H602" s="95"/>
      <c r="I602" s="96"/>
      <c r="J602" s="96"/>
      <c r="K602" s="95"/>
      <c r="L602" s="86"/>
      <c r="M602" s="91"/>
      <c r="N602" s="91"/>
      <c r="O602" s="97"/>
      <c r="P602" s="90"/>
      <c r="Q602" s="90"/>
      <c r="R602" s="99"/>
      <c r="S602" s="99"/>
      <c r="T602" s="99"/>
      <c r="U602" s="99"/>
      <c r="V602" s="89"/>
      <c r="W602" s="89"/>
      <c r="X602" s="89"/>
      <c r="Y602" s="89"/>
      <c r="Z602" s="48"/>
      <c r="AA602" s="80"/>
      <c r="AB602" s="80"/>
      <c r="AC602" s="92"/>
      <c r="AD602" s="102" t="s">
        <v>5658</v>
      </c>
      <c r="AE602" s="102">
        <v>44778.126354166663</v>
      </c>
      <c r="AF602" s="102">
        <v>0</v>
      </c>
      <c r="AG602" s="102">
        <v>1302</v>
      </c>
      <c r="AH602" s="102">
        <v>22704</v>
      </c>
      <c r="AI602" s="102">
        <v>0</v>
      </c>
      <c r="AJ602" s="102" t="b">
        <v>0</v>
      </c>
      <c r="AK602" s="102" t="b">
        <v>0</v>
      </c>
      <c r="AL602" s="102" t="b">
        <v>0</v>
      </c>
      <c r="AM602" s="102" t="b">
        <v>0</v>
      </c>
      <c r="AN602" s="102" t="b">
        <v>1</v>
      </c>
      <c r="AO602" s="102" t="b">
        <v>0</v>
      </c>
      <c r="AP602" s="102" t="s">
        <v>14433</v>
      </c>
      <c r="AQ602" s="102" t="b">
        <v>0</v>
      </c>
      <c r="AR602" s="102" t="b">
        <v>0</v>
      </c>
      <c r="AS602" s="102" t="b">
        <v>0</v>
      </c>
      <c r="AT602" s="101" t="s">
        <v>14434</v>
      </c>
      <c r="AU602" s="102" t="b">
        <v>0</v>
      </c>
      <c r="AV602" s="102" t="b">
        <v>0</v>
      </c>
      <c r="AW602" s="102" t="b">
        <v>1</v>
      </c>
      <c r="AX602" s="102" t="b">
        <v>0</v>
      </c>
      <c r="AY602" s="102" t="s">
        <v>12806</v>
      </c>
      <c r="AZ602" s="101" t="s">
        <v>14435</v>
      </c>
    </row>
    <row r="603" spans="1:52" x14ac:dyDescent="0.3">
      <c r="A603" s="98" t="s">
        <v>775</v>
      </c>
      <c r="B603" s="94"/>
      <c r="C603" s="94"/>
      <c r="D603" s="93"/>
      <c r="E603" s="77"/>
      <c r="F603" s="94"/>
      <c r="G603" s="94"/>
      <c r="H603" s="95"/>
      <c r="I603" s="96"/>
      <c r="J603" s="96"/>
      <c r="K603" s="95"/>
      <c r="L603" s="86"/>
      <c r="M603" s="91"/>
      <c r="N603" s="91"/>
      <c r="O603" s="97"/>
      <c r="P603" s="90"/>
      <c r="Q603" s="90"/>
      <c r="R603" s="99"/>
      <c r="S603" s="99"/>
      <c r="T603" s="99"/>
      <c r="U603" s="99"/>
      <c r="V603" s="89"/>
      <c r="W603" s="89"/>
      <c r="X603" s="89"/>
      <c r="Y603" s="89"/>
      <c r="Z603" s="48"/>
      <c r="AA603" s="80"/>
      <c r="AB603" s="80"/>
      <c r="AC603" s="92"/>
      <c r="AD603" s="102" t="s">
        <v>775</v>
      </c>
      <c r="AE603" s="102">
        <v>44345.978738425925</v>
      </c>
      <c r="AF603" s="102">
        <v>0</v>
      </c>
      <c r="AG603" s="102">
        <v>63345</v>
      </c>
      <c r="AH603" s="102">
        <v>40399</v>
      </c>
      <c r="AI603" s="102">
        <v>0</v>
      </c>
      <c r="AJ603" s="102" t="b">
        <v>0</v>
      </c>
      <c r="AK603" s="102" t="b">
        <v>0</v>
      </c>
      <c r="AL603" s="102" t="b">
        <v>0</v>
      </c>
      <c r="AM603" s="102" t="b">
        <v>0</v>
      </c>
      <c r="AN603" s="102" t="b">
        <v>1</v>
      </c>
      <c r="AO603" s="102" t="b">
        <v>0</v>
      </c>
      <c r="AP603" s="102" t="s">
        <v>14436</v>
      </c>
      <c r="AQ603" s="102" t="b">
        <v>0</v>
      </c>
      <c r="AR603" s="102" t="b">
        <v>0</v>
      </c>
      <c r="AS603" s="102" t="b">
        <v>0</v>
      </c>
      <c r="AT603" s="101" t="s">
        <v>14437</v>
      </c>
      <c r="AU603" s="102" t="b">
        <v>0</v>
      </c>
      <c r="AV603" s="102" t="b">
        <v>0</v>
      </c>
      <c r="AW603" s="102" t="b">
        <v>1</v>
      </c>
      <c r="AX603" s="102" t="b">
        <v>0</v>
      </c>
      <c r="AY603" s="102" t="s">
        <v>12806</v>
      </c>
      <c r="AZ603" s="101" t="s">
        <v>14438</v>
      </c>
    </row>
    <row r="604" spans="1:52" x14ac:dyDescent="0.3">
      <c r="A604" s="98" t="s">
        <v>776</v>
      </c>
      <c r="B604" s="94"/>
      <c r="C604" s="94"/>
      <c r="D604" s="93"/>
      <c r="E604" s="77"/>
      <c r="F604" s="94"/>
      <c r="G604" s="94"/>
      <c r="H604" s="95"/>
      <c r="I604" s="96"/>
      <c r="J604" s="96"/>
      <c r="K604" s="95"/>
      <c r="L604" s="86"/>
      <c r="M604" s="91"/>
      <c r="N604" s="91"/>
      <c r="O604" s="97"/>
      <c r="P604" s="90"/>
      <c r="Q604" s="90"/>
      <c r="R604" s="99"/>
      <c r="S604" s="99"/>
      <c r="T604" s="99"/>
      <c r="U604" s="99"/>
      <c r="V604" s="89"/>
      <c r="W604" s="89"/>
      <c r="X604" s="89"/>
      <c r="Y604" s="89"/>
      <c r="Z604" s="48"/>
      <c r="AA604" s="80"/>
      <c r="AB604" s="80"/>
      <c r="AC604" s="92"/>
      <c r="AD604" s="102" t="s">
        <v>5679</v>
      </c>
      <c r="AE604" s="102">
        <v>43474.710231481484</v>
      </c>
      <c r="AF604" s="102">
        <v>0</v>
      </c>
      <c r="AG604" s="102">
        <v>773</v>
      </c>
      <c r="AH604" s="102">
        <v>922</v>
      </c>
      <c r="AI604" s="102">
        <v>0</v>
      </c>
      <c r="AJ604" s="102" t="b">
        <v>0</v>
      </c>
      <c r="AK604" s="102" t="b">
        <v>0</v>
      </c>
      <c r="AL604" s="102" t="b">
        <v>0</v>
      </c>
      <c r="AM604" s="102" t="b">
        <v>0</v>
      </c>
      <c r="AN604" s="102" t="b">
        <v>1</v>
      </c>
      <c r="AO604" s="102" t="b">
        <v>0</v>
      </c>
      <c r="AP604" s="102" t="s">
        <v>14439</v>
      </c>
      <c r="AQ604" s="102" t="b">
        <v>0</v>
      </c>
      <c r="AR604" s="102" t="b">
        <v>0</v>
      </c>
      <c r="AS604" s="102" t="b">
        <v>0</v>
      </c>
      <c r="AT604" s="101" t="s">
        <v>12815</v>
      </c>
      <c r="AU604" s="102" t="b">
        <v>0</v>
      </c>
      <c r="AV604" s="102" t="b">
        <v>0</v>
      </c>
      <c r="AW604" s="102" t="b">
        <v>1</v>
      </c>
      <c r="AX604" s="102" t="b">
        <v>0</v>
      </c>
      <c r="AY604" s="102" t="s">
        <v>12806</v>
      </c>
      <c r="AZ604" s="101" t="s">
        <v>14440</v>
      </c>
    </row>
    <row r="605" spans="1:52" x14ac:dyDescent="0.3">
      <c r="A605" s="98" t="s">
        <v>777</v>
      </c>
      <c r="B605" s="94"/>
      <c r="C605" s="94"/>
      <c r="D605" s="93"/>
      <c r="E605" s="77"/>
      <c r="F605" s="94"/>
      <c r="G605" s="94"/>
      <c r="H605" s="95"/>
      <c r="I605" s="96"/>
      <c r="J605" s="96"/>
      <c r="K605" s="95"/>
      <c r="L605" s="86"/>
      <c r="M605" s="91"/>
      <c r="N605" s="91"/>
      <c r="O605" s="97"/>
      <c r="P605" s="90"/>
      <c r="Q605" s="90"/>
      <c r="R605" s="99"/>
      <c r="S605" s="99"/>
      <c r="T605" s="99"/>
      <c r="U605" s="99"/>
      <c r="V605" s="89"/>
      <c r="W605" s="89"/>
      <c r="X605" s="89"/>
      <c r="Y605" s="89"/>
      <c r="Z605" s="48"/>
      <c r="AA605" s="80"/>
      <c r="AB605" s="80"/>
      <c r="AC605" s="92"/>
      <c r="AD605" s="102" t="s">
        <v>777</v>
      </c>
      <c r="AE605" s="102">
        <v>43933.267256944448</v>
      </c>
      <c r="AF605" s="102">
        <v>0</v>
      </c>
      <c r="AG605" s="102">
        <v>2823</v>
      </c>
      <c r="AH605" s="102">
        <v>1507</v>
      </c>
      <c r="AI605" s="102">
        <v>0</v>
      </c>
      <c r="AJ605" s="102" t="b">
        <v>0</v>
      </c>
      <c r="AK605" s="102" t="b">
        <v>0</v>
      </c>
      <c r="AL605" s="102" t="b">
        <v>0</v>
      </c>
      <c r="AM605" s="102" t="b">
        <v>0</v>
      </c>
      <c r="AN605" s="102" t="b">
        <v>1</v>
      </c>
      <c r="AO605" s="102" t="b">
        <v>0</v>
      </c>
      <c r="AP605" s="102" t="s">
        <v>14441</v>
      </c>
      <c r="AQ605" s="102" t="b">
        <v>0</v>
      </c>
      <c r="AR605" s="102" t="b">
        <v>0</v>
      </c>
      <c r="AS605" s="102" t="b">
        <v>0</v>
      </c>
      <c r="AT605" s="101" t="s">
        <v>12821</v>
      </c>
      <c r="AU605" s="102" t="b">
        <v>0</v>
      </c>
      <c r="AV605" s="102" t="b">
        <v>0</v>
      </c>
      <c r="AW605" s="102" t="b">
        <v>1</v>
      </c>
      <c r="AX605" s="102" t="b">
        <v>0</v>
      </c>
      <c r="AY605" s="102" t="s">
        <v>12806</v>
      </c>
      <c r="AZ605" s="101" t="s">
        <v>14442</v>
      </c>
    </row>
    <row r="606" spans="1:52" x14ac:dyDescent="0.3">
      <c r="A606" s="98" t="s">
        <v>778</v>
      </c>
      <c r="B606" s="94"/>
      <c r="C606" s="94"/>
      <c r="D606" s="93"/>
      <c r="E606" s="77"/>
      <c r="F606" s="94"/>
      <c r="G606" s="94"/>
      <c r="H606" s="95"/>
      <c r="I606" s="96"/>
      <c r="J606" s="96"/>
      <c r="K606" s="95"/>
      <c r="L606" s="86"/>
      <c r="M606" s="91"/>
      <c r="N606" s="91"/>
      <c r="O606" s="97"/>
      <c r="P606" s="90"/>
      <c r="Q606" s="90"/>
      <c r="R606" s="99"/>
      <c r="S606" s="99"/>
      <c r="T606" s="99"/>
      <c r="U606" s="99"/>
      <c r="V606" s="89"/>
      <c r="W606" s="89"/>
      <c r="X606" s="89"/>
      <c r="Y606" s="89"/>
      <c r="Z606" s="48"/>
      <c r="AA606" s="80"/>
      <c r="AB606" s="80"/>
      <c r="AC606" s="92"/>
      <c r="AD606" s="102" t="s">
        <v>5694</v>
      </c>
      <c r="AE606" s="102">
        <v>44643.865879629629</v>
      </c>
      <c r="AF606" s="102">
        <v>0</v>
      </c>
      <c r="AG606" s="102">
        <v>4</v>
      </c>
      <c r="AH606" s="102">
        <v>3</v>
      </c>
      <c r="AI606" s="102">
        <v>0</v>
      </c>
      <c r="AJ606" s="102" t="b">
        <v>0</v>
      </c>
      <c r="AK606" s="102" t="b">
        <v>0</v>
      </c>
      <c r="AL606" s="102" t="b">
        <v>0</v>
      </c>
      <c r="AM606" s="102" t="b">
        <v>0</v>
      </c>
      <c r="AN606" s="102" t="b">
        <v>1</v>
      </c>
      <c r="AO606" s="102" t="b">
        <v>0</v>
      </c>
      <c r="AP606" s="102" t="s">
        <v>14443</v>
      </c>
      <c r="AQ606" s="102" t="b">
        <v>0</v>
      </c>
      <c r="AR606" s="102" t="b">
        <v>0</v>
      </c>
      <c r="AS606" s="102" t="b">
        <v>0</v>
      </c>
      <c r="AT606" s="101" t="s">
        <v>14444</v>
      </c>
      <c r="AU606" s="102" t="b">
        <v>0</v>
      </c>
      <c r="AV606" s="102" t="b">
        <v>0</v>
      </c>
      <c r="AW606" s="102" t="b">
        <v>1</v>
      </c>
      <c r="AX606" s="102" t="b">
        <v>1</v>
      </c>
      <c r="AY606" s="102" t="s">
        <v>12806</v>
      </c>
      <c r="AZ606" s="101" t="s">
        <v>14445</v>
      </c>
    </row>
    <row r="607" spans="1:52" x14ac:dyDescent="0.3">
      <c r="A607" s="98" t="s">
        <v>779</v>
      </c>
      <c r="B607" s="94"/>
      <c r="C607" s="94"/>
      <c r="D607" s="93"/>
      <c r="E607" s="77"/>
      <c r="F607" s="94"/>
      <c r="G607" s="94"/>
      <c r="H607" s="95"/>
      <c r="I607" s="96"/>
      <c r="J607" s="96"/>
      <c r="K607" s="95"/>
      <c r="L607" s="86"/>
      <c r="M607" s="91"/>
      <c r="N607" s="91"/>
      <c r="O607" s="97"/>
      <c r="P607" s="90"/>
      <c r="Q607" s="90"/>
      <c r="R607" s="99"/>
      <c r="S607" s="99"/>
      <c r="T607" s="99"/>
      <c r="U607" s="99"/>
      <c r="V607" s="89"/>
      <c r="W607" s="89"/>
      <c r="X607" s="89"/>
      <c r="Y607" s="89"/>
      <c r="Z607" s="48"/>
      <c r="AA607" s="80"/>
      <c r="AB607" s="80"/>
      <c r="AC607" s="92"/>
      <c r="AD607" s="102" t="s">
        <v>5708</v>
      </c>
      <c r="AE607" s="102">
        <v>44632.842037037037</v>
      </c>
      <c r="AF607" s="102">
        <v>0</v>
      </c>
      <c r="AG607" s="102">
        <v>231</v>
      </c>
      <c r="AH607" s="102">
        <v>11057</v>
      </c>
      <c r="AI607" s="102">
        <v>0</v>
      </c>
      <c r="AJ607" s="102" t="b">
        <v>0</v>
      </c>
      <c r="AK607" s="102" t="b">
        <v>0</v>
      </c>
      <c r="AL607" s="102" t="b">
        <v>0</v>
      </c>
      <c r="AM607" s="102" t="b">
        <v>0</v>
      </c>
      <c r="AN607" s="102" t="b">
        <v>1</v>
      </c>
      <c r="AO607" s="102" t="b">
        <v>0</v>
      </c>
      <c r="AP607" s="102" t="s">
        <v>14446</v>
      </c>
      <c r="AQ607" s="102" t="b">
        <v>0</v>
      </c>
      <c r="AR607" s="102" t="b">
        <v>0</v>
      </c>
      <c r="AS607" s="102" t="b">
        <v>0</v>
      </c>
      <c r="AT607" s="101" t="s">
        <v>14447</v>
      </c>
      <c r="AU607" s="102" t="b">
        <v>0</v>
      </c>
      <c r="AV607" s="102" t="b">
        <v>0</v>
      </c>
      <c r="AW607" s="102" t="b">
        <v>1</v>
      </c>
      <c r="AX607" s="102" t="b">
        <v>1</v>
      </c>
      <c r="AY607" s="102" t="s">
        <v>12806</v>
      </c>
      <c r="AZ607" s="101" t="s">
        <v>14448</v>
      </c>
    </row>
    <row r="608" spans="1:52" x14ac:dyDescent="0.3">
      <c r="A608" s="98" t="s">
        <v>780</v>
      </c>
      <c r="B608" s="94"/>
      <c r="C608" s="94"/>
      <c r="D608" s="93"/>
      <c r="E608" s="77"/>
      <c r="F608" s="94"/>
      <c r="G608" s="94"/>
      <c r="H608" s="95"/>
      <c r="I608" s="96"/>
      <c r="J608" s="96"/>
      <c r="K608" s="95"/>
      <c r="L608" s="86"/>
      <c r="M608" s="91"/>
      <c r="N608" s="91"/>
      <c r="O608" s="97"/>
      <c r="P608" s="90"/>
      <c r="Q608" s="90"/>
      <c r="R608" s="99"/>
      <c r="S608" s="99"/>
      <c r="T608" s="99"/>
      <c r="U608" s="99"/>
      <c r="V608" s="89"/>
      <c r="W608" s="89"/>
      <c r="X608" s="89"/>
      <c r="Y608" s="89"/>
      <c r="Z608" s="48"/>
      <c r="AA608" s="80"/>
      <c r="AB608" s="80"/>
      <c r="AC608" s="92"/>
      <c r="AD608" s="102" t="s">
        <v>780</v>
      </c>
      <c r="AE608" s="102">
        <v>43616.857071759259</v>
      </c>
      <c r="AF608" s="102">
        <v>0</v>
      </c>
      <c r="AG608" s="102">
        <v>1343</v>
      </c>
      <c r="AH608" s="102">
        <v>731</v>
      </c>
      <c r="AI608" s="102">
        <v>0</v>
      </c>
      <c r="AJ608" s="102" t="b">
        <v>0</v>
      </c>
      <c r="AK608" s="102" t="b">
        <v>0</v>
      </c>
      <c r="AL608" s="102" t="b">
        <v>0</v>
      </c>
      <c r="AM608" s="102" t="b">
        <v>0</v>
      </c>
      <c r="AN608" s="102" t="b">
        <v>1</v>
      </c>
      <c r="AO608" s="102" t="b">
        <v>0</v>
      </c>
      <c r="AP608" s="102" t="s">
        <v>14449</v>
      </c>
      <c r="AQ608" s="102" t="b">
        <v>0</v>
      </c>
      <c r="AR608" s="102" t="b">
        <v>0</v>
      </c>
      <c r="AS608" s="102" t="b">
        <v>0</v>
      </c>
      <c r="AT608" s="101" t="s">
        <v>14450</v>
      </c>
      <c r="AU608" s="102" t="b">
        <v>0</v>
      </c>
      <c r="AV608" s="102" t="b">
        <v>0</v>
      </c>
      <c r="AW608" s="102" t="b">
        <v>1</v>
      </c>
      <c r="AX608" s="102" t="b">
        <v>1</v>
      </c>
      <c r="AY608" s="102" t="s">
        <v>12806</v>
      </c>
      <c r="AZ608" s="101" t="s">
        <v>14451</v>
      </c>
    </row>
    <row r="609" spans="1:52" x14ac:dyDescent="0.3">
      <c r="A609" s="98" t="s">
        <v>781</v>
      </c>
      <c r="B609" s="94"/>
      <c r="C609" s="94"/>
      <c r="D609" s="93"/>
      <c r="E609" s="77"/>
      <c r="F609" s="94"/>
      <c r="G609" s="94"/>
      <c r="H609" s="95"/>
      <c r="I609" s="96"/>
      <c r="J609" s="96"/>
      <c r="K609" s="95"/>
      <c r="L609" s="86"/>
      <c r="M609" s="91"/>
      <c r="N609" s="91"/>
      <c r="O609" s="97"/>
      <c r="P609" s="90"/>
      <c r="Q609" s="90"/>
      <c r="R609" s="99"/>
      <c r="S609" s="99"/>
      <c r="T609" s="99"/>
      <c r="U609" s="99"/>
      <c r="V609" s="89"/>
      <c r="W609" s="89"/>
      <c r="X609" s="89"/>
      <c r="Y609" s="89"/>
      <c r="Z609" s="48"/>
      <c r="AA609" s="80"/>
      <c r="AB609" s="80"/>
      <c r="AC609" s="92"/>
      <c r="AD609" s="102" t="s">
        <v>5728</v>
      </c>
      <c r="AE609" s="102">
        <v>44418.763807870368</v>
      </c>
      <c r="AF609" s="102">
        <v>0</v>
      </c>
      <c r="AG609" s="102">
        <v>1529</v>
      </c>
      <c r="AH609" s="102">
        <v>9408</v>
      </c>
      <c r="AI609" s="102">
        <v>0</v>
      </c>
      <c r="AJ609" s="102" t="b">
        <v>0</v>
      </c>
      <c r="AK609" s="102" t="b">
        <v>0</v>
      </c>
      <c r="AL609" s="102" t="b">
        <v>0</v>
      </c>
      <c r="AM609" s="102" t="b">
        <v>0</v>
      </c>
      <c r="AN609" s="102" t="b">
        <v>1</v>
      </c>
      <c r="AO609" s="102" t="b">
        <v>0</v>
      </c>
      <c r="AP609" s="102" t="s">
        <v>14452</v>
      </c>
      <c r="AQ609" s="102" t="b">
        <v>0</v>
      </c>
      <c r="AR609" s="102" t="b">
        <v>0</v>
      </c>
      <c r="AS609" s="102" t="b">
        <v>0</v>
      </c>
      <c r="AT609" s="101" t="s">
        <v>14453</v>
      </c>
      <c r="AU609" s="102" t="b">
        <v>0</v>
      </c>
      <c r="AV609" s="102" t="b">
        <v>0</v>
      </c>
      <c r="AW609" s="102" t="b">
        <v>1</v>
      </c>
      <c r="AX609" s="102" t="b">
        <v>1</v>
      </c>
      <c r="AY609" s="102" t="s">
        <v>12806</v>
      </c>
      <c r="AZ609" s="101" t="s">
        <v>14454</v>
      </c>
    </row>
    <row r="610" spans="1:52" x14ac:dyDescent="0.3">
      <c r="A610" s="98" t="s">
        <v>782</v>
      </c>
      <c r="B610" s="94"/>
      <c r="C610" s="94"/>
      <c r="D610" s="93"/>
      <c r="E610" s="77"/>
      <c r="F610" s="94"/>
      <c r="G610" s="94"/>
      <c r="H610" s="95"/>
      <c r="I610" s="96"/>
      <c r="J610" s="96"/>
      <c r="K610" s="95"/>
      <c r="L610" s="86"/>
      <c r="M610" s="91"/>
      <c r="N610" s="91"/>
      <c r="O610" s="97"/>
      <c r="P610" s="90"/>
      <c r="Q610" s="90"/>
      <c r="R610" s="99"/>
      <c r="S610" s="99"/>
      <c r="T610" s="99"/>
      <c r="U610" s="99"/>
      <c r="V610" s="89"/>
      <c r="W610" s="89"/>
      <c r="X610" s="89"/>
      <c r="Y610" s="89"/>
      <c r="Z610" s="48"/>
      <c r="AA610" s="80"/>
      <c r="AB610" s="80"/>
      <c r="AC610" s="92"/>
      <c r="AD610" s="102" t="s">
        <v>782</v>
      </c>
      <c r="AE610" s="102">
        <v>43496.84915509259</v>
      </c>
      <c r="AF610" s="102">
        <v>0</v>
      </c>
      <c r="AG610" s="102">
        <v>1885</v>
      </c>
      <c r="AH610" s="102">
        <v>7232</v>
      </c>
      <c r="AI610" s="102">
        <v>0</v>
      </c>
      <c r="AJ610" s="102" t="b">
        <v>0</v>
      </c>
      <c r="AK610" s="102" t="b">
        <v>0</v>
      </c>
      <c r="AL610" s="102" t="b">
        <v>0</v>
      </c>
      <c r="AM610" s="102" t="b">
        <v>0</v>
      </c>
      <c r="AN610" s="102" t="b">
        <v>1</v>
      </c>
      <c r="AO610" s="102" t="b">
        <v>0</v>
      </c>
      <c r="AP610" s="102" t="s">
        <v>14455</v>
      </c>
      <c r="AQ610" s="102" t="b">
        <v>0</v>
      </c>
      <c r="AR610" s="102" t="b">
        <v>0</v>
      </c>
      <c r="AS610" s="102" t="b">
        <v>0</v>
      </c>
      <c r="AT610" s="101" t="s">
        <v>14456</v>
      </c>
      <c r="AU610" s="102" t="b">
        <v>0</v>
      </c>
      <c r="AV610" s="102" t="b">
        <v>0</v>
      </c>
      <c r="AW610" s="102" t="b">
        <v>1</v>
      </c>
      <c r="AX610" s="102" t="b">
        <v>1</v>
      </c>
      <c r="AY610" s="102" t="s">
        <v>12806</v>
      </c>
      <c r="AZ610" s="101" t="s">
        <v>14457</v>
      </c>
    </row>
    <row r="611" spans="1:52" x14ac:dyDescent="0.3">
      <c r="A611" s="98" t="s">
        <v>783</v>
      </c>
      <c r="B611" s="94"/>
      <c r="C611" s="94"/>
      <c r="D611" s="93"/>
      <c r="E611" s="77"/>
      <c r="F611" s="94"/>
      <c r="G611" s="94"/>
      <c r="H611" s="95"/>
      <c r="I611" s="96"/>
      <c r="J611" s="96"/>
      <c r="K611" s="95"/>
      <c r="L611" s="86"/>
      <c r="M611" s="91"/>
      <c r="N611" s="91"/>
      <c r="O611" s="97"/>
      <c r="P611" s="90"/>
      <c r="Q611" s="90"/>
      <c r="R611" s="99"/>
      <c r="S611" s="99"/>
      <c r="T611" s="99"/>
      <c r="U611" s="99"/>
      <c r="V611" s="89"/>
      <c r="W611" s="89"/>
      <c r="X611" s="89"/>
      <c r="Y611" s="89"/>
      <c r="Z611" s="48"/>
      <c r="AA611" s="80"/>
      <c r="AB611" s="80"/>
      <c r="AC611" s="92"/>
      <c r="AD611" s="102" t="s">
        <v>5737</v>
      </c>
      <c r="AE611" s="102">
        <v>43840.514120370368</v>
      </c>
      <c r="AF611" s="102">
        <v>0</v>
      </c>
      <c r="AG611" s="102">
        <v>1</v>
      </c>
      <c r="AH611" s="102">
        <v>380</v>
      </c>
      <c r="AI611" s="102">
        <v>0</v>
      </c>
      <c r="AJ611" s="102" t="b">
        <v>0</v>
      </c>
      <c r="AK611" s="102" t="b">
        <v>0</v>
      </c>
      <c r="AL611" s="102" t="b">
        <v>0</v>
      </c>
      <c r="AM611" s="102" t="b">
        <v>0</v>
      </c>
      <c r="AN611" s="102" t="b">
        <v>1</v>
      </c>
      <c r="AO611" s="102" t="b">
        <v>0</v>
      </c>
      <c r="AP611" s="102" t="s">
        <v>14458</v>
      </c>
      <c r="AQ611" s="102" t="b">
        <v>0</v>
      </c>
      <c r="AR611" s="102" t="b">
        <v>0</v>
      </c>
      <c r="AS611" s="102" t="b">
        <v>0</v>
      </c>
      <c r="AT611" s="101" t="s">
        <v>14459</v>
      </c>
      <c r="AU611" s="102" t="b">
        <v>0</v>
      </c>
      <c r="AV611" s="102" t="b">
        <v>0</v>
      </c>
      <c r="AW611" s="102" t="b">
        <v>1</v>
      </c>
      <c r="AX611" s="102" t="b">
        <v>1</v>
      </c>
      <c r="AY611" s="102" t="s">
        <v>12806</v>
      </c>
      <c r="AZ611" s="101" t="s">
        <v>14460</v>
      </c>
    </row>
    <row r="612" spans="1:52" x14ac:dyDescent="0.3">
      <c r="A612" s="98" t="s">
        <v>784</v>
      </c>
      <c r="B612" s="94"/>
      <c r="C612" s="94"/>
      <c r="D612" s="93"/>
      <c r="E612" s="77"/>
      <c r="F612" s="94"/>
      <c r="G612" s="94"/>
      <c r="H612" s="95"/>
      <c r="I612" s="96"/>
      <c r="J612" s="96"/>
      <c r="K612" s="95"/>
      <c r="L612" s="86"/>
      <c r="M612" s="91"/>
      <c r="N612" s="91"/>
      <c r="O612" s="97"/>
      <c r="P612" s="90"/>
      <c r="Q612" s="90"/>
      <c r="R612" s="99"/>
      <c r="S612" s="99"/>
      <c r="T612" s="99"/>
      <c r="U612" s="99"/>
      <c r="V612" s="89"/>
      <c r="W612" s="89"/>
      <c r="X612" s="89"/>
      <c r="Y612" s="89"/>
      <c r="Z612" s="48"/>
      <c r="AA612" s="80"/>
      <c r="AB612" s="80"/>
      <c r="AC612" s="92"/>
      <c r="AD612" s="102" t="s">
        <v>5742</v>
      </c>
      <c r="AE612" s="102">
        <v>44203.637511574074</v>
      </c>
      <c r="AF612" s="102">
        <v>0</v>
      </c>
      <c r="AG612" s="102">
        <v>59</v>
      </c>
      <c r="AH612" s="102">
        <v>779</v>
      </c>
      <c r="AI612" s="102">
        <v>0</v>
      </c>
      <c r="AJ612" s="102" t="b">
        <v>0</v>
      </c>
      <c r="AK612" s="102" t="b">
        <v>0</v>
      </c>
      <c r="AL612" s="102" t="b">
        <v>0</v>
      </c>
      <c r="AM612" s="102" t="b">
        <v>0</v>
      </c>
      <c r="AN612" s="102" t="b">
        <v>1</v>
      </c>
      <c r="AO612" s="102" t="b">
        <v>0</v>
      </c>
      <c r="AP612" s="102" t="s">
        <v>14461</v>
      </c>
      <c r="AQ612" s="102" t="b">
        <v>0</v>
      </c>
      <c r="AR612" s="102" t="b">
        <v>0</v>
      </c>
      <c r="AS612" s="102" t="b">
        <v>1</v>
      </c>
      <c r="AT612" s="101" t="s">
        <v>14462</v>
      </c>
      <c r="AU612" s="102" t="b">
        <v>0</v>
      </c>
      <c r="AV612" s="102" t="b">
        <v>0</v>
      </c>
      <c r="AW612" s="102" t="b">
        <v>1</v>
      </c>
      <c r="AX612" s="102" t="b">
        <v>1</v>
      </c>
      <c r="AY612" s="102" t="s">
        <v>12806</v>
      </c>
      <c r="AZ612" s="101" t="s">
        <v>14463</v>
      </c>
    </row>
    <row r="613" spans="1:52" x14ac:dyDescent="0.3">
      <c r="A613" s="98" t="s">
        <v>785</v>
      </c>
      <c r="B613" s="94"/>
      <c r="C613" s="94"/>
      <c r="D613" s="93"/>
      <c r="E613" s="77"/>
      <c r="F613" s="94"/>
      <c r="G613" s="94"/>
      <c r="H613" s="95"/>
      <c r="I613" s="96"/>
      <c r="J613" s="96"/>
      <c r="K613" s="95"/>
      <c r="L613" s="86"/>
      <c r="M613" s="91"/>
      <c r="N613" s="91"/>
      <c r="O613" s="97"/>
      <c r="P613" s="90"/>
      <c r="Q613" s="90"/>
      <c r="R613" s="99"/>
      <c r="S613" s="99"/>
      <c r="T613" s="99"/>
      <c r="U613" s="99"/>
      <c r="V613" s="89"/>
      <c r="W613" s="89"/>
      <c r="X613" s="89"/>
      <c r="Y613" s="89"/>
      <c r="Z613" s="48"/>
      <c r="AA613" s="80"/>
      <c r="AB613" s="80"/>
      <c r="AC613" s="92"/>
      <c r="AD613" s="102" t="s">
        <v>5750</v>
      </c>
      <c r="AE613" s="102">
        <v>44564.311215277776</v>
      </c>
      <c r="AF613" s="102">
        <v>0</v>
      </c>
      <c r="AG613" s="102">
        <v>155</v>
      </c>
      <c r="AH613" s="102">
        <v>6935</v>
      </c>
      <c r="AI613" s="102">
        <v>0</v>
      </c>
      <c r="AJ613" s="102" t="b">
        <v>0</v>
      </c>
      <c r="AK613" s="102" t="b">
        <v>0</v>
      </c>
      <c r="AL613" s="102" t="b">
        <v>0</v>
      </c>
      <c r="AM613" s="102" t="b">
        <v>0</v>
      </c>
      <c r="AN613" s="102" t="b">
        <v>1</v>
      </c>
      <c r="AO613" s="102" t="b">
        <v>0</v>
      </c>
      <c r="AP613" s="102" t="s">
        <v>14464</v>
      </c>
      <c r="AQ613" s="102" t="b">
        <v>0</v>
      </c>
      <c r="AR613" s="102" t="b">
        <v>1</v>
      </c>
      <c r="AS613" s="102" t="b">
        <v>0</v>
      </c>
      <c r="AT613" s="101" t="s">
        <v>14465</v>
      </c>
      <c r="AU613" s="102" t="b">
        <v>0</v>
      </c>
      <c r="AV613" s="102" t="b">
        <v>0</v>
      </c>
      <c r="AW613" s="102" t="b">
        <v>1</v>
      </c>
      <c r="AX613" s="102" t="b">
        <v>1</v>
      </c>
      <c r="AY613" s="102" t="s">
        <v>12806</v>
      </c>
      <c r="AZ613" s="101" t="s">
        <v>14466</v>
      </c>
    </row>
    <row r="614" spans="1:52" x14ac:dyDescent="0.3">
      <c r="A614" s="98" t="s">
        <v>786</v>
      </c>
      <c r="B614" s="94"/>
      <c r="C614" s="94"/>
      <c r="D614" s="93"/>
      <c r="E614" s="77"/>
      <c r="F614" s="94"/>
      <c r="G614" s="94"/>
      <c r="H614" s="95"/>
      <c r="I614" s="96"/>
      <c r="J614" s="96"/>
      <c r="K614" s="95"/>
      <c r="L614" s="86"/>
      <c r="M614" s="91"/>
      <c r="N614" s="91"/>
      <c r="O614" s="97"/>
      <c r="P614" s="90"/>
      <c r="Q614" s="90"/>
      <c r="R614" s="99"/>
      <c r="S614" s="99"/>
      <c r="T614" s="99"/>
      <c r="U614" s="99"/>
      <c r="V614" s="89"/>
      <c r="W614" s="89"/>
      <c r="X614" s="89"/>
      <c r="Y614" s="89"/>
      <c r="Z614" s="48"/>
      <c r="AA614" s="80"/>
      <c r="AB614" s="80"/>
      <c r="AC614" s="92"/>
      <c r="AD614" s="102" t="s">
        <v>786</v>
      </c>
      <c r="AE614" s="102">
        <v>44476.655578703707</v>
      </c>
      <c r="AF614" s="102">
        <v>0</v>
      </c>
      <c r="AG614" s="102">
        <v>13680</v>
      </c>
      <c r="AH614" s="102">
        <v>14353</v>
      </c>
      <c r="AI614" s="102">
        <v>0</v>
      </c>
      <c r="AJ614" s="102" t="b">
        <v>0</v>
      </c>
      <c r="AK614" s="102" t="b">
        <v>0</v>
      </c>
      <c r="AL614" s="102" t="b">
        <v>0</v>
      </c>
      <c r="AM614" s="102" t="b">
        <v>0</v>
      </c>
      <c r="AN614" s="102" t="b">
        <v>1</v>
      </c>
      <c r="AO614" s="102" t="b">
        <v>0</v>
      </c>
      <c r="AP614" s="102" t="s">
        <v>14467</v>
      </c>
      <c r="AQ614" s="102" t="b">
        <v>0</v>
      </c>
      <c r="AR614" s="102" t="b">
        <v>0</v>
      </c>
      <c r="AS614" s="102" t="b">
        <v>0</v>
      </c>
      <c r="AT614" s="101" t="s">
        <v>14468</v>
      </c>
      <c r="AU614" s="102" t="b">
        <v>0</v>
      </c>
      <c r="AV614" s="102" t="b">
        <v>0</v>
      </c>
      <c r="AW614" s="102" t="b">
        <v>1</v>
      </c>
      <c r="AX614" s="102" t="b">
        <v>1</v>
      </c>
      <c r="AY614" s="102" t="s">
        <v>12806</v>
      </c>
      <c r="AZ614" s="101" t="s">
        <v>14469</v>
      </c>
    </row>
    <row r="615" spans="1:52" x14ac:dyDescent="0.3">
      <c r="A615" s="98" t="s">
        <v>787</v>
      </c>
      <c r="B615" s="94"/>
      <c r="C615" s="94"/>
      <c r="D615" s="93"/>
      <c r="E615" s="77"/>
      <c r="F615" s="94"/>
      <c r="G615" s="94"/>
      <c r="H615" s="95"/>
      <c r="I615" s="96"/>
      <c r="J615" s="96"/>
      <c r="K615" s="95"/>
      <c r="L615" s="86"/>
      <c r="M615" s="91"/>
      <c r="N615" s="91"/>
      <c r="O615" s="97"/>
      <c r="P615" s="90"/>
      <c r="Q615" s="90"/>
      <c r="R615" s="99"/>
      <c r="S615" s="99"/>
      <c r="T615" s="99"/>
      <c r="U615" s="99"/>
      <c r="V615" s="89"/>
      <c r="W615" s="89"/>
      <c r="X615" s="89"/>
      <c r="Y615" s="89"/>
      <c r="Z615" s="48"/>
      <c r="AA615" s="80"/>
      <c r="AB615" s="80"/>
      <c r="AC615" s="92"/>
      <c r="AD615" s="102" t="s">
        <v>787</v>
      </c>
      <c r="AE615" s="102">
        <v>44361.340046296296</v>
      </c>
      <c r="AF615" s="102">
        <v>0</v>
      </c>
      <c r="AG615" s="102">
        <v>88</v>
      </c>
      <c r="AH615" s="102">
        <v>57</v>
      </c>
      <c r="AI615" s="102">
        <v>0</v>
      </c>
      <c r="AJ615" s="102" t="b">
        <v>0</v>
      </c>
      <c r="AK615" s="102" t="b">
        <v>0</v>
      </c>
      <c r="AL615" s="102" t="b">
        <v>0</v>
      </c>
      <c r="AM615" s="102" t="b">
        <v>0</v>
      </c>
      <c r="AN615" s="102" t="b">
        <v>1</v>
      </c>
      <c r="AO615" s="102" t="b">
        <v>0</v>
      </c>
      <c r="AP615" s="102" t="s">
        <v>14470</v>
      </c>
      <c r="AQ615" s="102" t="b">
        <v>0</v>
      </c>
      <c r="AR615" s="102" t="b">
        <v>0</v>
      </c>
      <c r="AS615" s="102" t="b">
        <v>0</v>
      </c>
      <c r="AT615" s="101" t="s">
        <v>14471</v>
      </c>
      <c r="AU615" s="102" t="b">
        <v>0</v>
      </c>
      <c r="AV615" s="102" t="b">
        <v>0</v>
      </c>
      <c r="AW615" s="102" t="b">
        <v>1</v>
      </c>
      <c r="AX615" s="102" t="b">
        <v>0</v>
      </c>
      <c r="AY615" s="102" t="s">
        <v>12806</v>
      </c>
      <c r="AZ615" s="101" t="s">
        <v>14472</v>
      </c>
    </row>
    <row r="616" spans="1:52" x14ac:dyDescent="0.3">
      <c r="A616" s="98" t="s">
        <v>788</v>
      </c>
      <c r="B616" s="94"/>
      <c r="C616" s="94"/>
      <c r="D616" s="93"/>
      <c r="E616" s="77"/>
      <c r="F616" s="94"/>
      <c r="G616" s="94"/>
      <c r="H616" s="95"/>
      <c r="I616" s="96"/>
      <c r="J616" s="96"/>
      <c r="K616" s="95"/>
      <c r="L616" s="86"/>
      <c r="M616" s="91"/>
      <c r="N616" s="91"/>
      <c r="O616" s="97"/>
      <c r="P616" s="90"/>
      <c r="Q616" s="90"/>
      <c r="R616" s="99"/>
      <c r="S616" s="99"/>
      <c r="T616" s="99"/>
      <c r="U616" s="99"/>
      <c r="V616" s="89"/>
      <c r="W616" s="89"/>
      <c r="X616" s="89"/>
      <c r="Y616" s="89"/>
      <c r="Z616" s="48"/>
      <c r="AA616" s="80"/>
      <c r="AB616" s="80"/>
      <c r="AC616" s="92"/>
      <c r="AD616" s="102" t="s">
        <v>788</v>
      </c>
      <c r="AE616" s="102">
        <v>41859.503425925926</v>
      </c>
      <c r="AF616" s="102">
        <v>0</v>
      </c>
      <c r="AG616" s="102">
        <v>41200</v>
      </c>
      <c r="AH616" s="102">
        <v>37412</v>
      </c>
      <c r="AI616" s="102">
        <v>0</v>
      </c>
      <c r="AJ616" s="102" t="b">
        <v>0</v>
      </c>
      <c r="AK616" s="102" t="b">
        <v>0</v>
      </c>
      <c r="AL616" s="102" t="b">
        <v>0</v>
      </c>
      <c r="AM616" s="102" t="b">
        <v>0</v>
      </c>
      <c r="AN616" s="102" t="b">
        <v>1</v>
      </c>
      <c r="AO616" s="102" t="b">
        <v>0</v>
      </c>
      <c r="AP616" s="102" t="s">
        <v>14473</v>
      </c>
      <c r="AQ616" s="102" t="b">
        <v>0</v>
      </c>
      <c r="AR616" s="102" t="b">
        <v>0</v>
      </c>
      <c r="AS616" s="102" t="b">
        <v>0</v>
      </c>
      <c r="AT616" s="101" t="s">
        <v>14474</v>
      </c>
      <c r="AU616" s="102" t="b">
        <v>0</v>
      </c>
      <c r="AV616" s="102" t="b">
        <v>0</v>
      </c>
      <c r="AW616" s="102" t="b">
        <v>1</v>
      </c>
      <c r="AX616" s="102" t="b">
        <v>1</v>
      </c>
      <c r="AY616" s="102" t="s">
        <v>12806</v>
      </c>
      <c r="AZ616" s="101" t="s">
        <v>14475</v>
      </c>
    </row>
    <row r="617" spans="1:52" x14ac:dyDescent="0.3">
      <c r="A617" s="98" t="s">
        <v>789</v>
      </c>
      <c r="B617" s="94"/>
      <c r="C617" s="94"/>
      <c r="D617" s="93"/>
      <c r="E617" s="77"/>
      <c r="F617" s="94"/>
      <c r="G617" s="94"/>
      <c r="H617" s="95"/>
      <c r="I617" s="96"/>
      <c r="J617" s="96"/>
      <c r="K617" s="95"/>
      <c r="L617" s="86"/>
      <c r="M617" s="91"/>
      <c r="N617" s="91"/>
      <c r="O617" s="97"/>
      <c r="P617" s="90"/>
      <c r="Q617" s="90"/>
      <c r="R617" s="99"/>
      <c r="S617" s="99"/>
      <c r="T617" s="99"/>
      <c r="U617" s="99"/>
      <c r="V617" s="89"/>
      <c r="W617" s="89"/>
      <c r="X617" s="89"/>
      <c r="Y617" s="89"/>
      <c r="Z617" s="48"/>
      <c r="AA617" s="80"/>
      <c r="AB617" s="80"/>
      <c r="AC617" s="92"/>
      <c r="AD617" s="102" t="s">
        <v>5770</v>
      </c>
      <c r="AE617" s="102">
        <v>43422.566354166665</v>
      </c>
      <c r="AF617" s="102">
        <v>0</v>
      </c>
      <c r="AG617" s="102">
        <v>63</v>
      </c>
      <c r="AH617" s="102">
        <v>8721</v>
      </c>
      <c r="AI617" s="102">
        <v>0</v>
      </c>
      <c r="AJ617" s="102" t="b">
        <v>0</v>
      </c>
      <c r="AK617" s="102" t="b">
        <v>0</v>
      </c>
      <c r="AL617" s="102" t="b">
        <v>0</v>
      </c>
      <c r="AM617" s="102" t="b">
        <v>0</v>
      </c>
      <c r="AN617" s="102" t="b">
        <v>1</v>
      </c>
      <c r="AO617" s="102" t="b">
        <v>0</v>
      </c>
      <c r="AP617" s="102" t="s">
        <v>14476</v>
      </c>
      <c r="AQ617" s="102" t="b">
        <v>0</v>
      </c>
      <c r="AR617" s="102" t="b">
        <v>1</v>
      </c>
      <c r="AS617" s="102" t="b">
        <v>0</v>
      </c>
      <c r="AT617" s="101" t="s">
        <v>14477</v>
      </c>
      <c r="AU617" s="102" t="b">
        <v>0</v>
      </c>
      <c r="AV617" s="102" t="b">
        <v>0</v>
      </c>
      <c r="AW617" s="102" t="b">
        <v>1</v>
      </c>
      <c r="AX617" s="102" t="b">
        <v>1</v>
      </c>
      <c r="AY617" s="102" t="s">
        <v>12806</v>
      </c>
      <c r="AZ617" s="101" t="s">
        <v>14478</v>
      </c>
    </row>
    <row r="618" spans="1:52" x14ac:dyDescent="0.3">
      <c r="A618" s="98" t="s">
        <v>790</v>
      </c>
      <c r="B618" s="94"/>
      <c r="C618" s="94"/>
      <c r="D618" s="93"/>
      <c r="E618" s="77"/>
      <c r="F618" s="94"/>
      <c r="G618" s="94"/>
      <c r="H618" s="95"/>
      <c r="I618" s="96"/>
      <c r="J618" s="96"/>
      <c r="K618" s="95"/>
      <c r="L618" s="86"/>
      <c r="M618" s="91"/>
      <c r="N618" s="91"/>
      <c r="O618" s="97"/>
      <c r="P618" s="90"/>
      <c r="Q618" s="90"/>
      <c r="R618" s="99"/>
      <c r="S618" s="99"/>
      <c r="T618" s="99"/>
      <c r="U618" s="99"/>
      <c r="V618" s="89"/>
      <c r="W618" s="89"/>
      <c r="X618" s="89"/>
      <c r="Y618" s="89"/>
      <c r="Z618" s="48"/>
      <c r="AA618" s="80"/>
      <c r="AB618" s="80"/>
      <c r="AC618" s="92"/>
      <c r="AD618" s="102" t="s">
        <v>5774</v>
      </c>
      <c r="AE618" s="102">
        <v>45013.308993055558</v>
      </c>
      <c r="AF618" s="102">
        <v>0</v>
      </c>
      <c r="AG618" s="102">
        <v>1</v>
      </c>
      <c r="AH618" s="102">
        <v>395</v>
      </c>
      <c r="AI618" s="102">
        <v>0</v>
      </c>
      <c r="AJ618" s="102" t="b">
        <v>0</v>
      </c>
      <c r="AK618" s="102" t="b">
        <v>0</v>
      </c>
      <c r="AL618" s="102" t="b">
        <v>0</v>
      </c>
      <c r="AM618" s="102" t="b">
        <v>0</v>
      </c>
      <c r="AN618" s="102" t="b">
        <v>1</v>
      </c>
      <c r="AO618" s="102" t="b">
        <v>0</v>
      </c>
      <c r="AP618" s="102" t="s">
        <v>14479</v>
      </c>
      <c r="AQ618" s="102" t="b">
        <v>0</v>
      </c>
      <c r="AR618" s="102" t="b">
        <v>0</v>
      </c>
      <c r="AS618" s="102" t="b">
        <v>0</v>
      </c>
      <c r="AT618" s="101" t="s">
        <v>14480</v>
      </c>
      <c r="AU618" s="102" t="b">
        <v>0</v>
      </c>
      <c r="AV618" s="102" t="b">
        <v>0</v>
      </c>
      <c r="AW618" s="102" t="b">
        <v>1</v>
      </c>
      <c r="AX618" s="102" t="b">
        <v>1</v>
      </c>
      <c r="AY618" s="102" t="s">
        <v>12806</v>
      </c>
      <c r="AZ618" s="101" t="s">
        <v>14481</v>
      </c>
    </row>
    <row r="619" spans="1:52" x14ac:dyDescent="0.3">
      <c r="A619" s="98" t="s">
        <v>791</v>
      </c>
      <c r="B619" s="94"/>
      <c r="C619" s="94"/>
      <c r="D619" s="93"/>
      <c r="E619" s="77"/>
      <c r="F619" s="94"/>
      <c r="G619" s="94"/>
      <c r="H619" s="95"/>
      <c r="I619" s="96"/>
      <c r="J619" s="96"/>
      <c r="K619" s="95"/>
      <c r="L619" s="86"/>
      <c r="M619" s="91"/>
      <c r="N619" s="91"/>
      <c r="O619" s="97"/>
      <c r="P619" s="90"/>
      <c r="Q619" s="90"/>
      <c r="R619" s="99"/>
      <c r="S619" s="99"/>
      <c r="T619" s="99"/>
      <c r="U619" s="99"/>
      <c r="V619" s="89"/>
      <c r="W619" s="89"/>
      <c r="X619" s="89"/>
      <c r="Y619" s="89"/>
      <c r="Z619" s="48"/>
      <c r="AA619" s="80"/>
      <c r="AB619" s="80"/>
      <c r="AC619" s="92"/>
      <c r="AD619" s="102" t="s">
        <v>5779</v>
      </c>
      <c r="AE619" s="102">
        <v>42110.917187500003</v>
      </c>
      <c r="AF619" s="102">
        <v>0</v>
      </c>
      <c r="AG619" s="102">
        <v>318</v>
      </c>
      <c r="AH619" s="102">
        <v>1144</v>
      </c>
      <c r="AI619" s="102">
        <v>0</v>
      </c>
      <c r="AJ619" s="102" t="b">
        <v>0</v>
      </c>
      <c r="AK619" s="102" t="b">
        <v>0</v>
      </c>
      <c r="AL619" s="102" t="b">
        <v>0</v>
      </c>
      <c r="AM619" s="102" t="b">
        <v>0</v>
      </c>
      <c r="AN619" s="102" t="b">
        <v>1</v>
      </c>
      <c r="AO619" s="102" t="b">
        <v>0</v>
      </c>
      <c r="AP619" s="102" t="s">
        <v>14482</v>
      </c>
      <c r="AQ619" s="102" t="b">
        <v>0</v>
      </c>
      <c r="AR619" s="102" t="b">
        <v>0</v>
      </c>
      <c r="AS619" s="102" t="b">
        <v>0</v>
      </c>
      <c r="AT619" s="101" t="s">
        <v>14483</v>
      </c>
      <c r="AU619" s="102" t="b">
        <v>0</v>
      </c>
      <c r="AV619" s="102" t="b">
        <v>0</v>
      </c>
      <c r="AW619" s="102" t="b">
        <v>1</v>
      </c>
      <c r="AX619" s="102" t="b">
        <v>0</v>
      </c>
      <c r="AY619" s="102" t="s">
        <v>12806</v>
      </c>
      <c r="AZ619" s="101" t="s">
        <v>14484</v>
      </c>
    </row>
    <row r="620" spans="1:52" x14ac:dyDescent="0.3">
      <c r="A620" s="98" t="s">
        <v>792</v>
      </c>
      <c r="B620" s="94"/>
      <c r="C620" s="94"/>
      <c r="D620" s="93"/>
      <c r="E620" s="77"/>
      <c r="F620" s="94"/>
      <c r="G620" s="94"/>
      <c r="H620" s="95"/>
      <c r="I620" s="96"/>
      <c r="J620" s="96"/>
      <c r="K620" s="95"/>
      <c r="L620" s="86"/>
      <c r="M620" s="91"/>
      <c r="N620" s="91"/>
      <c r="O620" s="97"/>
      <c r="P620" s="90"/>
      <c r="Q620" s="90"/>
      <c r="R620" s="99"/>
      <c r="S620" s="99"/>
      <c r="T620" s="99"/>
      <c r="U620" s="99"/>
      <c r="V620" s="89"/>
      <c r="W620" s="89"/>
      <c r="X620" s="89"/>
      <c r="Y620" s="89"/>
      <c r="Z620" s="48"/>
      <c r="AA620" s="80"/>
      <c r="AB620" s="80"/>
      <c r="AC620" s="92"/>
      <c r="AD620" s="102" t="s">
        <v>5784</v>
      </c>
      <c r="AE620" s="102">
        <v>44083.300995370373</v>
      </c>
      <c r="AF620" s="102">
        <v>0</v>
      </c>
      <c r="AG620" s="102">
        <v>588</v>
      </c>
      <c r="AH620" s="102">
        <v>2185</v>
      </c>
      <c r="AI620" s="102">
        <v>0</v>
      </c>
      <c r="AJ620" s="102" t="b">
        <v>0</v>
      </c>
      <c r="AK620" s="102" t="b">
        <v>0</v>
      </c>
      <c r="AL620" s="102" t="b">
        <v>0</v>
      </c>
      <c r="AM620" s="102" t="b">
        <v>0</v>
      </c>
      <c r="AN620" s="102" t="b">
        <v>1</v>
      </c>
      <c r="AO620" s="102" t="b">
        <v>0</v>
      </c>
      <c r="AP620" s="102" t="s">
        <v>14485</v>
      </c>
      <c r="AQ620" s="102" t="b">
        <v>0</v>
      </c>
      <c r="AR620" s="102" t="b">
        <v>0</v>
      </c>
      <c r="AS620" s="102" t="b">
        <v>0</v>
      </c>
      <c r="AT620" s="101" t="s">
        <v>14486</v>
      </c>
      <c r="AU620" s="102" t="b">
        <v>0</v>
      </c>
      <c r="AV620" s="102" t="b">
        <v>0</v>
      </c>
      <c r="AW620" s="102" t="b">
        <v>1</v>
      </c>
      <c r="AX620" s="102" t="b">
        <v>1</v>
      </c>
      <c r="AY620" s="102" t="s">
        <v>12806</v>
      </c>
      <c r="AZ620" s="101" t="s">
        <v>14487</v>
      </c>
    </row>
    <row r="621" spans="1:52" x14ac:dyDescent="0.3">
      <c r="A621" s="98" t="s">
        <v>793</v>
      </c>
      <c r="B621" s="94"/>
      <c r="C621" s="94"/>
      <c r="D621" s="93"/>
      <c r="E621" s="77"/>
      <c r="F621" s="94"/>
      <c r="G621" s="94"/>
      <c r="H621" s="95"/>
      <c r="I621" s="96"/>
      <c r="J621" s="96"/>
      <c r="K621" s="95"/>
      <c r="L621" s="86"/>
      <c r="M621" s="91"/>
      <c r="N621" s="91"/>
      <c r="O621" s="97"/>
      <c r="P621" s="90"/>
      <c r="Q621" s="90"/>
      <c r="R621" s="99"/>
      <c r="S621" s="99"/>
      <c r="T621" s="99"/>
      <c r="U621" s="99"/>
      <c r="V621" s="89"/>
      <c r="W621" s="89"/>
      <c r="X621" s="89"/>
      <c r="Y621" s="89"/>
      <c r="Z621" s="48"/>
      <c r="AA621" s="80"/>
      <c r="AB621" s="80"/>
      <c r="AC621" s="92"/>
      <c r="AD621" s="102" t="s">
        <v>5789</v>
      </c>
      <c r="AE621" s="102">
        <v>44954.531921296293</v>
      </c>
      <c r="AF621" s="102">
        <v>0</v>
      </c>
      <c r="AG621" s="102">
        <v>123</v>
      </c>
      <c r="AH621" s="102">
        <v>29947</v>
      </c>
      <c r="AI621" s="102">
        <v>0</v>
      </c>
      <c r="AJ621" s="102" t="b">
        <v>0</v>
      </c>
      <c r="AK621" s="102" t="b">
        <v>0</v>
      </c>
      <c r="AL621" s="102" t="b">
        <v>0</v>
      </c>
      <c r="AM621" s="102" t="b">
        <v>0</v>
      </c>
      <c r="AN621" s="102" t="b">
        <v>1</v>
      </c>
      <c r="AO621" s="102" t="b">
        <v>0</v>
      </c>
      <c r="AP621" s="102" t="s">
        <v>14488</v>
      </c>
      <c r="AQ621" s="102" t="b">
        <v>0</v>
      </c>
      <c r="AR621" s="102" t="b">
        <v>0</v>
      </c>
      <c r="AS621" s="102" t="b">
        <v>0</v>
      </c>
      <c r="AT621" s="101" t="s">
        <v>14489</v>
      </c>
      <c r="AU621" s="102" t="b">
        <v>0</v>
      </c>
      <c r="AV621" s="102" t="b">
        <v>0</v>
      </c>
      <c r="AW621" s="102" t="b">
        <v>1</v>
      </c>
      <c r="AX621" s="102" t="b">
        <v>1</v>
      </c>
      <c r="AY621" s="102" t="s">
        <v>12806</v>
      </c>
      <c r="AZ621" s="101" t="s">
        <v>14490</v>
      </c>
    </row>
    <row r="622" spans="1:52" x14ac:dyDescent="0.3">
      <c r="A622" s="98" t="s">
        <v>794</v>
      </c>
      <c r="B622" s="94"/>
      <c r="C622" s="94"/>
      <c r="D622" s="93"/>
      <c r="E622" s="77"/>
      <c r="F622" s="94"/>
      <c r="G622" s="94"/>
      <c r="H622" s="95"/>
      <c r="I622" s="96"/>
      <c r="J622" s="96"/>
      <c r="K622" s="95"/>
      <c r="L622" s="86"/>
      <c r="M622" s="91"/>
      <c r="N622" s="91"/>
      <c r="O622" s="97"/>
      <c r="P622" s="90"/>
      <c r="Q622" s="90"/>
      <c r="R622" s="99"/>
      <c r="S622" s="99"/>
      <c r="T622" s="99"/>
      <c r="U622" s="99"/>
      <c r="V622" s="89"/>
      <c r="W622" s="89"/>
      <c r="X622" s="89"/>
      <c r="Y622" s="89"/>
      <c r="Z622" s="48"/>
      <c r="AA622" s="80"/>
      <c r="AB622" s="80"/>
      <c r="AC622" s="92"/>
      <c r="AD622" s="102" t="s">
        <v>5794</v>
      </c>
      <c r="AE622" s="102">
        <v>44844.703599537039</v>
      </c>
      <c r="AF622" s="102">
        <v>0</v>
      </c>
      <c r="AG622" s="102">
        <v>993</v>
      </c>
      <c r="AH622" s="102">
        <v>5593</v>
      </c>
      <c r="AI622" s="102">
        <v>0</v>
      </c>
      <c r="AJ622" s="102" t="b">
        <v>0</v>
      </c>
      <c r="AK622" s="102" t="b">
        <v>0</v>
      </c>
      <c r="AL622" s="102" t="b">
        <v>0</v>
      </c>
      <c r="AM622" s="102" t="b">
        <v>0</v>
      </c>
      <c r="AN622" s="102" t="b">
        <v>1</v>
      </c>
      <c r="AO622" s="102" t="b">
        <v>0</v>
      </c>
      <c r="AP622" s="102" t="s">
        <v>14491</v>
      </c>
      <c r="AQ622" s="102" t="b">
        <v>0</v>
      </c>
      <c r="AR622" s="102" t="b">
        <v>0</v>
      </c>
      <c r="AS622" s="102" t="b">
        <v>0</v>
      </c>
      <c r="AT622" s="101" t="s">
        <v>14492</v>
      </c>
      <c r="AU622" s="102" t="b">
        <v>0</v>
      </c>
      <c r="AV622" s="102" t="b">
        <v>0</v>
      </c>
      <c r="AW622" s="102" t="b">
        <v>1</v>
      </c>
      <c r="AX622" s="102" t="b">
        <v>0</v>
      </c>
      <c r="AY622" s="102" t="s">
        <v>12806</v>
      </c>
      <c r="AZ622" s="101" t="s">
        <v>14493</v>
      </c>
    </row>
    <row r="623" spans="1:52" x14ac:dyDescent="0.3">
      <c r="A623" s="98" t="s">
        <v>795</v>
      </c>
      <c r="B623" s="94"/>
      <c r="C623" s="94"/>
      <c r="D623" s="93"/>
      <c r="E623" s="77"/>
      <c r="F623" s="94"/>
      <c r="G623" s="94"/>
      <c r="H623" s="95"/>
      <c r="I623" s="96"/>
      <c r="J623" s="96"/>
      <c r="K623" s="95"/>
      <c r="L623" s="86"/>
      <c r="M623" s="91"/>
      <c r="N623" s="91"/>
      <c r="O623" s="97"/>
      <c r="P623" s="90"/>
      <c r="Q623" s="90"/>
      <c r="R623" s="99"/>
      <c r="S623" s="99"/>
      <c r="T623" s="99"/>
      <c r="U623" s="99"/>
      <c r="V623" s="89"/>
      <c r="W623" s="89"/>
      <c r="X623" s="89"/>
      <c r="Y623" s="89"/>
      <c r="Z623" s="48"/>
      <c r="AA623" s="80"/>
      <c r="AB623" s="80"/>
      <c r="AC623" s="92"/>
      <c r="AD623" s="102" t="s">
        <v>5799</v>
      </c>
      <c r="AE623" s="102">
        <v>44826.573634259257</v>
      </c>
      <c r="AF623" s="102">
        <v>0</v>
      </c>
      <c r="AG623" s="102">
        <v>47</v>
      </c>
      <c r="AH623" s="102">
        <v>4430</v>
      </c>
      <c r="AI623" s="102">
        <v>0</v>
      </c>
      <c r="AJ623" s="102" t="b">
        <v>0</v>
      </c>
      <c r="AK623" s="102" t="b">
        <v>0</v>
      </c>
      <c r="AL623" s="102" t="b">
        <v>0</v>
      </c>
      <c r="AM623" s="102" t="b">
        <v>0</v>
      </c>
      <c r="AN623" s="102" t="b">
        <v>1</v>
      </c>
      <c r="AO623" s="102" t="b">
        <v>0</v>
      </c>
      <c r="AP623" s="102" t="s">
        <v>14494</v>
      </c>
      <c r="AQ623" s="102" t="b">
        <v>0</v>
      </c>
      <c r="AR623" s="102" t="b">
        <v>0</v>
      </c>
      <c r="AS623" s="102" t="b">
        <v>0</v>
      </c>
      <c r="AT623" s="101" t="s">
        <v>14495</v>
      </c>
      <c r="AU623" s="102" t="b">
        <v>0</v>
      </c>
      <c r="AV623" s="102" t="b">
        <v>0</v>
      </c>
      <c r="AW623" s="102" t="b">
        <v>1</v>
      </c>
      <c r="AX623" s="102" t="b">
        <v>1</v>
      </c>
      <c r="AY623" s="102" t="s">
        <v>12806</v>
      </c>
      <c r="AZ623" s="101" t="s">
        <v>14496</v>
      </c>
    </row>
    <row r="624" spans="1:52" x14ac:dyDescent="0.3">
      <c r="A624" s="98" t="s">
        <v>796</v>
      </c>
      <c r="B624" s="94"/>
      <c r="C624" s="94"/>
      <c r="D624" s="93"/>
      <c r="E624" s="77"/>
      <c r="F624" s="94"/>
      <c r="G624" s="94"/>
      <c r="H624" s="95"/>
      <c r="I624" s="96"/>
      <c r="J624" s="96"/>
      <c r="K624" s="95"/>
      <c r="L624" s="86"/>
      <c r="M624" s="91"/>
      <c r="N624" s="91"/>
      <c r="O624" s="97"/>
      <c r="P624" s="90"/>
      <c r="Q624" s="90"/>
      <c r="R624" s="99"/>
      <c r="S624" s="99"/>
      <c r="T624" s="99"/>
      <c r="U624" s="99"/>
      <c r="V624" s="89"/>
      <c r="W624" s="89"/>
      <c r="X624" s="89"/>
      <c r="Y624" s="89"/>
      <c r="Z624" s="48"/>
      <c r="AA624" s="80"/>
      <c r="AB624" s="80"/>
      <c r="AC624" s="92"/>
      <c r="AD624" s="102" t="s">
        <v>5804</v>
      </c>
      <c r="AE624" s="102">
        <v>45000.725486111114</v>
      </c>
      <c r="AF624" s="102">
        <v>0</v>
      </c>
      <c r="AG624" s="102">
        <v>5</v>
      </c>
      <c r="AH624" s="102">
        <v>1026</v>
      </c>
      <c r="AI624" s="102">
        <v>0</v>
      </c>
      <c r="AJ624" s="102" t="b">
        <v>0</v>
      </c>
      <c r="AK624" s="102" t="b">
        <v>0</v>
      </c>
      <c r="AL624" s="102" t="b">
        <v>0</v>
      </c>
      <c r="AM624" s="102" t="b">
        <v>0</v>
      </c>
      <c r="AN624" s="102" t="b">
        <v>1</v>
      </c>
      <c r="AO624" s="102" t="b">
        <v>0</v>
      </c>
      <c r="AP624" s="102" t="s">
        <v>14497</v>
      </c>
      <c r="AQ624" s="102" t="b">
        <v>0</v>
      </c>
      <c r="AR624" s="102" t="b">
        <v>0</v>
      </c>
      <c r="AS624" s="102" t="b">
        <v>0</v>
      </c>
      <c r="AT624" s="101" t="s">
        <v>12815</v>
      </c>
      <c r="AU624" s="102" t="b">
        <v>0</v>
      </c>
      <c r="AV624" s="102" t="b">
        <v>0</v>
      </c>
      <c r="AW624" s="102" t="b">
        <v>1</v>
      </c>
      <c r="AX624" s="102" t="b">
        <v>1</v>
      </c>
      <c r="AY624" s="102" t="s">
        <v>12806</v>
      </c>
      <c r="AZ624" s="101" t="s">
        <v>14498</v>
      </c>
    </row>
    <row r="625" spans="1:52" x14ac:dyDescent="0.3">
      <c r="A625" s="98" t="s">
        <v>797</v>
      </c>
      <c r="B625" s="94"/>
      <c r="C625" s="94"/>
      <c r="D625" s="93"/>
      <c r="E625" s="77"/>
      <c r="F625" s="94"/>
      <c r="G625" s="94"/>
      <c r="H625" s="95"/>
      <c r="I625" s="96"/>
      <c r="J625" s="96"/>
      <c r="K625" s="95"/>
      <c r="L625" s="86"/>
      <c r="M625" s="91"/>
      <c r="N625" s="91"/>
      <c r="O625" s="97"/>
      <c r="P625" s="90"/>
      <c r="Q625" s="90"/>
      <c r="R625" s="99"/>
      <c r="S625" s="99"/>
      <c r="T625" s="99"/>
      <c r="U625" s="99"/>
      <c r="V625" s="89"/>
      <c r="W625" s="89"/>
      <c r="X625" s="89"/>
      <c r="Y625" s="89"/>
      <c r="Z625" s="48"/>
      <c r="AA625" s="80"/>
      <c r="AB625" s="80"/>
      <c r="AC625" s="92"/>
      <c r="AD625" s="102" t="s">
        <v>5809</v>
      </c>
      <c r="AE625" s="102">
        <v>43653.405532407407</v>
      </c>
      <c r="AF625" s="102">
        <v>0</v>
      </c>
      <c r="AG625" s="102">
        <v>2665</v>
      </c>
      <c r="AH625" s="102">
        <v>4685</v>
      </c>
      <c r="AI625" s="102">
        <v>0</v>
      </c>
      <c r="AJ625" s="102" t="b">
        <v>0</v>
      </c>
      <c r="AK625" s="102" t="b">
        <v>0</v>
      </c>
      <c r="AL625" s="102" t="b">
        <v>0</v>
      </c>
      <c r="AM625" s="102" t="b">
        <v>0</v>
      </c>
      <c r="AN625" s="102" t="b">
        <v>1</v>
      </c>
      <c r="AO625" s="102" t="b">
        <v>0</v>
      </c>
      <c r="AP625" s="102" t="s">
        <v>14499</v>
      </c>
      <c r="AQ625" s="102" t="b">
        <v>0</v>
      </c>
      <c r="AR625" s="102" t="b">
        <v>0</v>
      </c>
      <c r="AS625" s="102" t="b">
        <v>1</v>
      </c>
      <c r="AT625" s="101" t="s">
        <v>14500</v>
      </c>
      <c r="AU625" s="102" t="b">
        <v>0</v>
      </c>
      <c r="AV625" s="102" t="b">
        <v>0</v>
      </c>
      <c r="AW625" s="102" t="b">
        <v>1</v>
      </c>
      <c r="AX625" s="102" t="b">
        <v>1</v>
      </c>
      <c r="AY625" s="102" t="s">
        <v>12806</v>
      </c>
      <c r="AZ625" s="101" t="s">
        <v>14501</v>
      </c>
    </row>
    <row r="626" spans="1:52" x14ac:dyDescent="0.3">
      <c r="A626" s="98" t="s">
        <v>798</v>
      </c>
      <c r="B626" s="94"/>
      <c r="C626" s="94"/>
      <c r="D626" s="93"/>
      <c r="E626" s="77"/>
      <c r="F626" s="94"/>
      <c r="G626" s="94"/>
      <c r="H626" s="95"/>
      <c r="I626" s="96"/>
      <c r="J626" s="96"/>
      <c r="K626" s="95"/>
      <c r="L626" s="86"/>
      <c r="M626" s="91"/>
      <c r="N626" s="91"/>
      <c r="O626" s="97"/>
      <c r="P626" s="90"/>
      <c r="Q626" s="90"/>
      <c r="R626" s="99"/>
      <c r="S626" s="99"/>
      <c r="T626" s="99"/>
      <c r="U626" s="99"/>
      <c r="V626" s="89"/>
      <c r="W626" s="89"/>
      <c r="X626" s="89"/>
      <c r="Y626" s="89"/>
      <c r="Z626" s="48"/>
      <c r="AA626" s="80"/>
      <c r="AB626" s="80"/>
      <c r="AC626" s="92"/>
      <c r="AD626" s="102" t="s">
        <v>5814</v>
      </c>
      <c r="AE626" s="102">
        <v>44427.830972222226</v>
      </c>
      <c r="AF626" s="102">
        <v>0</v>
      </c>
      <c r="AG626" s="102">
        <v>141</v>
      </c>
      <c r="AH626" s="102">
        <v>357</v>
      </c>
      <c r="AI626" s="102">
        <v>0</v>
      </c>
      <c r="AJ626" s="102" t="b">
        <v>0</v>
      </c>
      <c r="AK626" s="102" t="b">
        <v>0</v>
      </c>
      <c r="AL626" s="102" t="b">
        <v>0</v>
      </c>
      <c r="AM626" s="102" t="b">
        <v>0</v>
      </c>
      <c r="AN626" s="102" t="b">
        <v>1</v>
      </c>
      <c r="AO626" s="102" t="b">
        <v>0</v>
      </c>
      <c r="AP626" s="102" t="s">
        <v>14502</v>
      </c>
      <c r="AQ626" s="102" t="b">
        <v>0</v>
      </c>
      <c r="AR626" s="102" t="b">
        <v>0</v>
      </c>
      <c r="AS626" s="102" t="b">
        <v>0</v>
      </c>
      <c r="AT626" s="101" t="s">
        <v>14503</v>
      </c>
      <c r="AU626" s="102" t="b">
        <v>0</v>
      </c>
      <c r="AV626" s="102" t="b">
        <v>0</v>
      </c>
      <c r="AW626" s="102" t="b">
        <v>1</v>
      </c>
      <c r="AX626" s="102" t="b">
        <v>1</v>
      </c>
      <c r="AY626" s="102" t="s">
        <v>12806</v>
      </c>
      <c r="AZ626" s="101" t="s">
        <v>14504</v>
      </c>
    </row>
    <row r="627" spans="1:52" x14ac:dyDescent="0.3">
      <c r="A627" s="98" t="s">
        <v>799</v>
      </c>
      <c r="B627" s="94"/>
      <c r="C627" s="94"/>
      <c r="D627" s="93"/>
      <c r="E627" s="77"/>
      <c r="F627" s="94"/>
      <c r="G627" s="94"/>
      <c r="H627" s="95"/>
      <c r="I627" s="96"/>
      <c r="J627" s="96"/>
      <c r="K627" s="95"/>
      <c r="L627" s="86"/>
      <c r="M627" s="91"/>
      <c r="N627" s="91"/>
      <c r="O627" s="97"/>
      <c r="P627" s="90"/>
      <c r="Q627" s="90"/>
      <c r="R627" s="99"/>
      <c r="S627" s="99"/>
      <c r="T627" s="99"/>
      <c r="U627" s="99"/>
      <c r="V627" s="89"/>
      <c r="W627" s="89"/>
      <c r="X627" s="89"/>
      <c r="Y627" s="89"/>
      <c r="Z627" s="48"/>
      <c r="AA627" s="80"/>
      <c r="AB627" s="80"/>
      <c r="AC627" s="92"/>
      <c r="AD627" s="102" t="s">
        <v>5819</v>
      </c>
      <c r="AE627" s="102">
        <v>42963.069398148145</v>
      </c>
      <c r="AF627" s="102">
        <v>0</v>
      </c>
      <c r="AG627" s="102">
        <v>109</v>
      </c>
      <c r="AH627" s="102">
        <v>3052</v>
      </c>
      <c r="AI627" s="102">
        <v>0</v>
      </c>
      <c r="AJ627" s="102" t="b">
        <v>0</v>
      </c>
      <c r="AK627" s="102" t="b">
        <v>0</v>
      </c>
      <c r="AL627" s="102" t="b">
        <v>0</v>
      </c>
      <c r="AM627" s="102" t="b">
        <v>0</v>
      </c>
      <c r="AN627" s="102" t="b">
        <v>1</v>
      </c>
      <c r="AO627" s="102" t="b">
        <v>0</v>
      </c>
      <c r="AP627" s="102" t="s">
        <v>14505</v>
      </c>
      <c r="AQ627" s="102" t="b">
        <v>0</v>
      </c>
      <c r="AR627" s="102" t="b">
        <v>0</v>
      </c>
      <c r="AS627" s="102" t="b">
        <v>0</v>
      </c>
      <c r="AT627" s="101" t="s">
        <v>14506</v>
      </c>
      <c r="AU627" s="102" t="b">
        <v>0</v>
      </c>
      <c r="AV627" s="102" t="b">
        <v>0</v>
      </c>
      <c r="AW627" s="102" t="b">
        <v>1</v>
      </c>
      <c r="AX627" s="102" t="b">
        <v>1</v>
      </c>
      <c r="AY627" s="102" t="s">
        <v>12806</v>
      </c>
      <c r="AZ627" s="101" t="s">
        <v>14507</v>
      </c>
    </row>
    <row r="628" spans="1:52" x14ac:dyDescent="0.3">
      <c r="A628" s="98" t="s">
        <v>800</v>
      </c>
      <c r="B628" s="94"/>
      <c r="C628" s="94"/>
      <c r="D628" s="93"/>
      <c r="E628" s="77"/>
      <c r="F628" s="94"/>
      <c r="G628" s="94"/>
      <c r="H628" s="95"/>
      <c r="I628" s="96"/>
      <c r="J628" s="96"/>
      <c r="K628" s="95"/>
      <c r="L628" s="86"/>
      <c r="M628" s="91"/>
      <c r="N628" s="91"/>
      <c r="O628" s="97"/>
      <c r="P628" s="90"/>
      <c r="Q628" s="90"/>
      <c r="R628" s="99"/>
      <c r="S628" s="99"/>
      <c r="T628" s="99"/>
      <c r="U628" s="99"/>
      <c r="V628" s="89"/>
      <c r="W628" s="89"/>
      <c r="X628" s="89"/>
      <c r="Y628" s="89"/>
      <c r="Z628" s="48"/>
      <c r="AA628" s="80"/>
      <c r="AB628" s="80"/>
      <c r="AC628" s="92"/>
      <c r="AD628" s="102" t="s">
        <v>5824</v>
      </c>
      <c r="AE628" s="102">
        <v>44795.071319444447</v>
      </c>
      <c r="AF628" s="102">
        <v>0</v>
      </c>
      <c r="AG628" s="102">
        <v>41</v>
      </c>
      <c r="AH628" s="102">
        <v>2566</v>
      </c>
      <c r="AI628" s="102">
        <v>0</v>
      </c>
      <c r="AJ628" s="102" t="b">
        <v>0</v>
      </c>
      <c r="AK628" s="102" t="b">
        <v>0</v>
      </c>
      <c r="AL628" s="102" t="b">
        <v>0</v>
      </c>
      <c r="AM628" s="102" t="b">
        <v>0</v>
      </c>
      <c r="AN628" s="102" t="b">
        <v>1</v>
      </c>
      <c r="AO628" s="102" t="b">
        <v>0</v>
      </c>
      <c r="AP628" s="102" t="s">
        <v>14508</v>
      </c>
      <c r="AQ628" s="102" t="b">
        <v>0</v>
      </c>
      <c r="AR628" s="102" t="b">
        <v>0</v>
      </c>
      <c r="AS628" s="102" t="b">
        <v>0</v>
      </c>
      <c r="AT628" s="101" t="s">
        <v>14509</v>
      </c>
      <c r="AU628" s="102" t="b">
        <v>0</v>
      </c>
      <c r="AV628" s="102" t="b">
        <v>0</v>
      </c>
      <c r="AW628" s="102" t="b">
        <v>1</v>
      </c>
      <c r="AX628" s="102" t="b">
        <v>1</v>
      </c>
      <c r="AY628" s="102" t="s">
        <v>12806</v>
      </c>
      <c r="AZ628" s="101" t="s">
        <v>14510</v>
      </c>
    </row>
    <row r="629" spans="1:52" x14ac:dyDescent="0.3">
      <c r="A629" s="98" t="s">
        <v>801</v>
      </c>
      <c r="B629" s="94"/>
      <c r="C629" s="94"/>
      <c r="D629" s="93"/>
      <c r="E629" s="77"/>
      <c r="F629" s="94"/>
      <c r="G629" s="94"/>
      <c r="H629" s="95"/>
      <c r="I629" s="96"/>
      <c r="J629" s="96"/>
      <c r="K629" s="95"/>
      <c r="L629" s="86"/>
      <c r="M629" s="91"/>
      <c r="N629" s="91"/>
      <c r="O629" s="97"/>
      <c r="P629" s="90"/>
      <c r="Q629" s="90"/>
      <c r="R629" s="99"/>
      <c r="S629" s="99"/>
      <c r="T629" s="99"/>
      <c r="U629" s="99"/>
      <c r="V629" s="89"/>
      <c r="W629" s="89"/>
      <c r="X629" s="89"/>
      <c r="Y629" s="89"/>
      <c r="Z629" s="48"/>
      <c r="AA629" s="80"/>
      <c r="AB629" s="80"/>
      <c r="AC629" s="92"/>
      <c r="AD629" s="102" t="s">
        <v>801</v>
      </c>
      <c r="AE629" s="102">
        <v>44301.730497685188</v>
      </c>
      <c r="AF629" s="102">
        <v>0</v>
      </c>
      <c r="AG629" s="102">
        <v>29</v>
      </c>
      <c r="AH629" s="102">
        <v>1710</v>
      </c>
      <c r="AI629" s="102">
        <v>0</v>
      </c>
      <c r="AJ629" s="102" t="b">
        <v>0</v>
      </c>
      <c r="AK629" s="102" t="b">
        <v>0</v>
      </c>
      <c r="AL629" s="102" t="b">
        <v>0</v>
      </c>
      <c r="AM629" s="102" t="b">
        <v>0</v>
      </c>
      <c r="AN629" s="102" t="b">
        <v>1</v>
      </c>
      <c r="AO629" s="102" t="b">
        <v>0</v>
      </c>
      <c r="AP629" s="102" t="s">
        <v>14511</v>
      </c>
      <c r="AQ629" s="102" t="b">
        <v>0</v>
      </c>
      <c r="AR629" s="102" t="b">
        <v>0</v>
      </c>
      <c r="AS629" s="102" t="b">
        <v>0</v>
      </c>
      <c r="AT629" s="101" t="s">
        <v>12876</v>
      </c>
      <c r="AU629" s="102" t="b">
        <v>0</v>
      </c>
      <c r="AV629" s="102" t="b">
        <v>0</v>
      </c>
      <c r="AW629" s="102" t="b">
        <v>1</v>
      </c>
      <c r="AX629" s="102" t="b">
        <v>0</v>
      </c>
      <c r="AY629" s="102" t="s">
        <v>12806</v>
      </c>
      <c r="AZ629" s="101" t="s">
        <v>14512</v>
      </c>
    </row>
    <row r="630" spans="1:52" x14ac:dyDescent="0.3">
      <c r="A630" s="98" t="s">
        <v>802</v>
      </c>
      <c r="B630" s="94"/>
      <c r="C630" s="94"/>
      <c r="D630" s="93"/>
      <c r="E630" s="77"/>
      <c r="F630" s="94"/>
      <c r="G630" s="94"/>
      <c r="H630" s="95"/>
      <c r="I630" s="96"/>
      <c r="J630" s="96"/>
      <c r="K630" s="95"/>
      <c r="L630" s="86"/>
      <c r="M630" s="91"/>
      <c r="N630" s="91"/>
      <c r="O630" s="97"/>
      <c r="P630" s="90"/>
      <c r="Q630" s="90"/>
      <c r="R630" s="99"/>
      <c r="S630" s="99"/>
      <c r="T630" s="99"/>
      <c r="U630" s="99"/>
      <c r="V630" s="89"/>
      <c r="W630" s="89"/>
      <c r="X630" s="89"/>
      <c r="Y630" s="89"/>
      <c r="Z630" s="48"/>
      <c r="AA630" s="80"/>
      <c r="AB630" s="80"/>
      <c r="AC630" s="92"/>
      <c r="AD630" s="102" t="s">
        <v>802</v>
      </c>
      <c r="AE630" s="102">
        <v>41363.024108796293</v>
      </c>
      <c r="AF630" s="102">
        <v>0</v>
      </c>
      <c r="AG630" s="102">
        <v>689</v>
      </c>
      <c r="AH630" s="102">
        <v>172</v>
      </c>
      <c r="AI630" s="102">
        <v>0</v>
      </c>
      <c r="AJ630" s="102" t="b">
        <v>0</v>
      </c>
      <c r="AK630" s="102" t="b">
        <v>0</v>
      </c>
      <c r="AL630" s="102" t="b">
        <v>0</v>
      </c>
      <c r="AM630" s="102" t="b">
        <v>0</v>
      </c>
      <c r="AN630" s="102" t="b">
        <v>1</v>
      </c>
      <c r="AO630" s="102" t="b">
        <v>0</v>
      </c>
      <c r="AP630" s="102" t="s">
        <v>14513</v>
      </c>
      <c r="AQ630" s="102" t="b">
        <v>0</v>
      </c>
      <c r="AR630" s="102" t="b">
        <v>0</v>
      </c>
      <c r="AS630" s="102" t="b">
        <v>1</v>
      </c>
      <c r="AT630" s="101" t="s">
        <v>12815</v>
      </c>
      <c r="AU630" s="102" t="b">
        <v>0</v>
      </c>
      <c r="AV630" s="102" t="b">
        <v>0</v>
      </c>
      <c r="AW630" s="102" t="b">
        <v>1</v>
      </c>
      <c r="AX630" s="102" t="b">
        <v>1</v>
      </c>
      <c r="AY630" s="102" t="s">
        <v>12806</v>
      </c>
      <c r="AZ630" s="101" t="s">
        <v>14514</v>
      </c>
    </row>
    <row r="631" spans="1:52" x14ac:dyDescent="0.3">
      <c r="A631" s="98" t="s">
        <v>803</v>
      </c>
      <c r="B631" s="94"/>
      <c r="C631" s="94"/>
      <c r="D631" s="93"/>
      <c r="E631" s="77"/>
      <c r="F631" s="94"/>
      <c r="G631" s="94"/>
      <c r="H631" s="95"/>
      <c r="I631" s="96"/>
      <c r="J631" s="96"/>
      <c r="K631" s="95"/>
      <c r="L631" s="86"/>
      <c r="M631" s="91"/>
      <c r="N631" s="91"/>
      <c r="O631" s="97"/>
      <c r="P631" s="90"/>
      <c r="Q631" s="90"/>
      <c r="R631" s="99"/>
      <c r="S631" s="99"/>
      <c r="T631" s="99"/>
      <c r="U631" s="99"/>
      <c r="V631" s="89"/>
      <c r="W631" s="89"/>
      <c r="X631" s="89"/>
      <c r="Y631" s="89"/>
      <c r="Z631" s="48"/>
      <c r="AA631" s="80"/>
      <c r="AB631" s="80"/>
      <c r="AC631" s="92"/>
      <c r="AD631" s="102" t="s">
        <v>5843</v>
      </c>
      <c r="AE631" s="102">
        <v>44678.838877314818</v>
      </c>
      <c r="AF631" s="102">
        <v>0</v>
      </c>
      <c r="AG631" s="102">
        <v>3769</v>
      </c>
      <c r="AH631" s="102">
        <v>0</v>
      </c>
      <c r="AI631" s="102">
        <v>0</v>
      </c>
      <c r="AJ631" s="102" t="b">
        <v>0</v>
      </c>
      <c r="AK631" s="102" t="b">
        <v>0</v>
      </c>
      <c r="AL631" s="102" t="b">
        <v>0</v>
      </c>
      <c r="AM631" s="102" t="b">
        <v>0</v>
      </c>
      <c r="AN631" s="102" t="b">
        <v>1</v>
      </c>
      <c r="AO631" s="102" t="b">
        <v>0</v>
      </c>
      <c r="AP631" s="102" t="s">
        <v>14515</v>
      </c>
      <c r="AQ631" s="102" t="b">
        <v>0</v>
      </c>
      <c r="AR631" s="102" t="b">
        <v>0</v>
      </c>
      <c r="AS631" s="102" t="b">
        <v>1</v>
      </c>
      <c r="AT631" s="101" t="s">
        <v>14516</v>
      </c>
      <c r="AU631" s="102" t="b">
        <v>0</v>
      </c>
      <c r="AV631" s="102" t="b">
        <v>0</v>
      </c>
      <c r="AW631" s="102" t="b">
        <v>1</v>
      </c>
      <c r="AX631" s="102" t="b">
        <v>1</v>
      </c>
      <c r="AY631" s="102" t="s">
        <v>12806</v>
      </c>
      <c r="AZ631" s="101" t="s">
        <v>14517</v>
      </c>
    </row>
    <row r="632" spans="1:52" x14ac:dyDescent="0.3">
      <c r="A632" s="98" t="s">
        <v>804</v>
      </c>
      <c r="B632" s="94"/>
      <c r="C632" s="94"/>
      <c r="D632" s="93"/>
      <c r="E632" s="77"/>
      <c r="F632" s="94"/>
      <c r="G632" s="94"/>
      <c r="H632" s="95"/>
      <c r="I632" s="96"/>
      <c r="J632" s="96"/>
      <c r="K632" s="95"/>
      <c r="L632" s="86"/>
      <c r="M632" s="91"/>
      <c r="N632" s="91"/>
      <c r="O632" s="97"/>
      <c r="P632" s="90"/>
      <c r="Q632" s="90"/>
      <c r="R632" s="99"/>
      <c r="S632" s="99"/>
      <c r="T632" s="99"/>
      <c r="U632" s="99"/>
      <c r="V632" s="89"/>
      <c r="W632" s="89"/>
      <c r="X632" s="89"/>
      <c r="Y632" s="89"/>
      <c r="Z632" s="48"/>
      <c r="AA632" s="80"/>
      <c r="AB632" s="80"/>
      <c r="AC632" s="92"/>
      <c r="AD632" s="102" t="s">
        <v>804</v>
      </c>
      <c r="AE632" s="102">
        <v>44659.41679398148</v>
      </c>
      <c r="AF632" s="102">
        <v>0</v>
      </c>
      <c r="AG632" s="102">
        <v>1161</v>
      </c>
      <c r="AH632" s="102">
        <v>1506</v>
      </c>
      <c r="AI632" s="102">
        <v>0</v>
      </c>
      <c r="AJ632" s="102" t="b">
        <v>0</v>
      </c>
      <c r="AK632" s="102" t="b">
        <v>0</v>
      </c>
      <c r="AL632" s="102" t="b">
        <v>0</v>
      </c>
      <c r="AM632" s="102" t="b">
        <v>0</v>
      </c>
      <c r="AN632" s="102" t="b">
        <v>1</v>
      </c>
      <c r="AO632" s="102" t="b">
        <v>0</v>
      </c>
      <c r="AP632" s="102" t="s">
        <v>14518</v>
      </c>
      <c r="AQ632" s="102" t="b">
        <v>0</v>
      </c>
      <c r="AR632" s="102" t="b">
        <v>0</v>
      </c>
      <c r="AS632" s="102" t="b">
        <v>1</v>
      </c>
      <c r="AT632" s="101" t="s">
        <v>14519</v>
      </c>
      <c r="AU632" s="102" t="b">
        <v>0</v>
      </c>
      <c r="AV632" s="102" t="b">
        <v>0</v>
      </c>
      <c r="AW632" s="102" t="b">
        <v>1</v>
      </c>
      <c r="AX632" s="102" t="b">
        <v>1</v>
      </c>
      <c r="AY632" s="102" t="s">
        <v>12806</v>
      </c>
      <c r="AZ632" s="101" t="s">
        <v>14520</v>
      </c>
    </row>
    <row r="633" spans="1:52" x14ac:dyDescent="0.3">
      <c r="A633" s="98" t="s">
        <v>805</v>
      </c>
      <c r="B633" s="94"/>
      <c r="C633" s="94"/>
      <c r="D633" s="93"/>
      <c r="E633" s="77"/>
      <c r="F633" s="94"/>
      <c r="G633" s="94"/>
      <c r="H633" s="95"/>
      <c r="I633" s="96"/>
      <c r="J633" s="96"/>
      <c r="K633" s="95"/>
      <c r="L633" s="86"/>
      <c r="M633" s="91"/>
      <c r="N633" s="91"/>
      <c r="O633" s="97"/>
      <c r="P633" s="90"/>
      <c r="Q633" s="90"/>
      <c r="R633" s="99"/>
      <c r="S633" s="99"/>
      <c r="T633" s="99"/>
      <c r="U633" s="99"/>
      <c r="V633" s="89"/>
      <c r="W633" s="89"/>
      <c r="X633" s="89"/>
      <c r="Y633" s="89"/>
      <c r="Z633" s="48"/>
      <c r="AA633" s="80"/>
      <c r="AB633" s="80"/>
      <c r="AC633" s="92"/>
      <c r="AD633" s="102" t="s">
        <v>5865</v>
      </c>
      <c r="AE633" s="102">
        <v>43504.805648148147</v>
      </c>
      <c r="AF633" s="102">
        <v>0</v>
      </c>
      <c r="AG633" s="102">
        <v>728</v>
      </c>
      <c r="AH633" s="102">
        <v>13914</v>
      </c>
      <c r="AI633" s="102">
        <v>0</v>
      </c>
      <c r="AJ633" s="102" t="b">
        <v>0</v>
      </c>
      <c r="AK633" s="102" t="b">
        <v>0</v>
      </c>
      <c r="AL633" s="102" t="b">
        <v>0</v>
      </c>
      <c r="AM633" s="102" t="b">
        <v>0</v>
      </c>
      <c r="AN633" s="102" t="b">
        <v>1</v>
      </c>
      <c r="AO633" s="102" t="b">
        <v>0</v>
      </c>
      <c r="AP633" s="102" t="s">
        <v>14521</v>
      </c>
      <c r="AQ633" s="102" t="b">
        <v>0</v>
      </c>
      <c r="AR633" s="102" t="b">
        <v>0</v>
      </c>
      <c r="AS633" s="102" t="b">
        <v>0</v>
      </c>
      <c r="AT633" s="101" t="s">
        <v>14522</v>
      </c>
      <c r="AU633" s="102" t="b">
        <v>0</v>
      </c>
      <c r="AV633" s="102" t="b">
        <v>0</v>
      </c>
      <c r="AW633" s="102" t="b">
        <v>1</v>
      </c>
      <c r="AX633" s="102" t="b">
        <v>1</v>
      </c>
      <c r="AY633" s="102" t="s">
        <v>12806</v>
      </c>
      <c r="AZ633" s="101" t="s">
        <v>14523</v>
      </c>
    </row>
    <row r="634" spans="1:52" x14ac:dyDescent="0.3">
      <c r="A634" s="98" t="s">
        <v>806</v>
      </c>
      <c r="B634" s="94"/>
      <c r="C634" s="94"/>
      <c r="D634" s="93"/>
      <c r="E634" s="77"/>
      <c r="F634" s="94"/>
      <c r="G634" s="94"/>
      <c r="H634" s="95"/>
      <c r="I634" s="96"/>
      <c r="J634" s="96"/>
      <c r="K634" s="95"/>
      <c r="L634" s="86"/>
      <c r="M634" s="91"/>
      <c r="N634" s="91"/>
      <c r="O634" s="97"/>
      <c r="P634" s="90"/>
      <c r="Q634" s="90"/>
      <c r="R634" s="99"/>
      <c r="S634" s="99"/>
      <c r="T634" s="99"/>
      <c r="U634" s="99"/>
      <c r="V634" s="89"/>
      <c r="W634" s="89"/>
      <c r="X634" s="89"/>
      <c r="Y634" s="89"/>
      <c r="Z634" s="48"/>
      <c r="AA634" s="80"/>
      <c r="AB634" s="80"/>
      <c r="AC634" s="92"/>
      <c r="AD634" s="102" t="s">
        <v>5874</v>
      </c>
      <c r="AE634" s="102">
        <v>40540.999907407408</v>
      </c>
      <c r="AF634" s="102">
        <v>0</v>
      </c>
      <c r="AG634" s="102">
        <v>14922</v>
      </c>
      <c r="AH634" s="102">
        <v>27875</v>
      </c>
      <c r="AI634" s="102">
        <v>0</v>
      </c>
      <c r="AJ634" s="102" t="b">
        <v>0</v>
      </c>
      <c r="AK634" s="102" t="b">
        <v>0</v>
      </c>
      <c r="AL634" s="102" t="b">
        <v>0</v>
      </c>
      <c r="AM634" s="102" t="b">
        <v>0</v>
      </c>
      <c r="AN634" s="102" t="b">
        <v>1</v>
      </c>
      <c r="AO634" s="102" t="b">
        <v>0</v>
      </c>
      <c r="AP634" s="102" t="s">
        <v>14524</v>
      </c>
      <c r="AQ634" s="102" t="b">
        <v>0</v>
      </c>
      <c r="AR634" s="102" t="b">
        <v>1</v>
      </c>
      <c r="AS634" s="102" t="b">
        <v>1</v>
      </c>
      <c r="AT634" s="101" t="s">
        <v>14525</v>
      </c>
      <c r="AU634" s="102" t="b">
        <v>0</v>
      </c>
      <c r="AV634" s="102" t="b">
        <v>0</v>
      </c>
      <c r="AW634" s="102" t="b">
        <v>1</v>
      </c>
      <c r="AX634" s="102" t="b">
        <v>1</v>
      </c>
      <c r="AY634" s="102" t="s">
        <v>12806</v>
      </c>
      <c r="AZ634" s="101" t="s">
        <v>14526</v>
      </c>
    </row>
    <row r="635" spans="1:52" x14ac:dyDescent="0.3">
      <c r="A635" s="98" t="s">
        <v>807</v>
      </c>
      <c r="B635" s="94"/>
      <c r="C635" s="94"/>
      <c r="D635" s="93"/>
      <c r="E635" s="77"/>
      <c r="F635" s="94"/>
      <c r="G635" s="94"/>
      <c r="H635" s="95"/>
      <c r="I635" s="96"/>
      <c r="J635" s="96"/>
      <c r="K635" s="95"/>
      <c r="L635" s="86"/>
      <c r="M635" s="91"/>
      <c r="N635" s="91"/>
      <c r="O635" s="97"/>
      <c r="P635" s="90"/>
      <c r="Q635" s="90"/>
      <c r="R635" s="99"/>
      <c r="S635" s="99"/>
      <c r="T635" s="99"/>
      <c r="U635" s="99"/>
      <c r="V635" s="89"/>
      <c r="W635" s="89"/>
      <c r="X635" s="89"/>
      <c r="Y635" s="89"/>
      <c r="Z635" s="48"/>
      <c r="AA635" s="80"/>
      <c r="AB635" s="80"/>
      <c r="AC635" s="92"/>
      <c r="AD635" s="102" t="s">
        <v>807</v>
      </c>
      <c r="AE635" s="102">
        <v>44989.556828703702</v>
      </c>
      <c r="AF635" s="102">
        <v>0</v>
      </c>
      <c r="AG635" s="102">
        <v>12</v>
      </c>
      <c r="AH635" s="102">
        <v>0</v>
      </c>
      <c r="AI635" s="102">
        <v>0</v>
      </c>
      <c r="AJ635" s="102" t="b">
        <v>0</v>
      </c>
      <c r="AK635" s="102" t="b">
        <v>0</v>
      </c>
      <c r="AL635" s="102" t="b">
        <v>0</v>
      </c>
      <c r="AM635" s="102" t="b">
        <v>0</v>
      </c>
      <c r="AN635" s="102" t="b">
        <v>1</v>
      </c>
      <c r="AO635" s="102" t="b">
        <v>0</v>
      </c>
      <c r="AP635" s="102" t="s">
        <v>14527</v>
      </c>
      <c r="AQ635" s="102" t="b">
        <v>0</v>
      </c>
      <c r="AR635" s="102" t="b">
        <v>0</v>
      </c>
      <c r="AS635" s="102" t="b">
        <v>1</v>
      </c>
      <c r="AT635" s="101" t="s">
        <v>14528</v>
      </c>
      <c r="AU635" s="102" t="b">
        <v>0</v>
      </c>
      <c r="AV635" s="102" t="b">
        <v>0</v>
      </c>
      <c r="AW635" s="102" t="b">
        <v>1</v>
      </c>
      <c r="AX635" s="102" t="b">
        <v>1</v>
      </c>
      <c r="AY635" s="102" t="s">
        <v>12806</v>
      </c>
      <c r="AZ635" s="101" t="s">
        <v>14529</v>
      </c>
    </row>
    <row r="636" spans="1:52" x14ac:dyDescent="0.3">
      <c r="A636" s="98" t="s">
        <v>808</v>
      </c>
      <c r="B636" s="94"/>
      <c r="C636" s="94"/>
      <c r="D636" s="93"/>
      <c r="E636" s="77"/>
      <c r="F636" s="94"/>
      <c r="G636" s="94"/>
      <c r="H636" s="95"/>
      <c r="I636" s="96"/>
      <c r="J636" s="96"/>
      <c r="K636" s="95"/>
      <c r="L636" s="86"/>
      <c r="M636" s="91"/>
      <c r="N636" s="91"/>
      <c r="O636" s="97"/>
      <c r="P636" s="90"/>
      <c r="Q636" s="90"/>
      <c r="R636" s="99"/>
      <c r="S636" s="99"/>
      <c r="T636" s="99"/>
      <c r="U636" s="99"/>
      <c r="V636" s="89"/>
      <c r="W636" s="89"/>
      <c r="X636" s="89"/>
      <c r="Y636" s="89"/>
      <c r="Z636" s="48"/>
      <c r="AA636" s="80"/>
      <c r="AB636" s="80"/>
      <c r="AC636" s="92"/>
      <c r="AD636" s="102" t="s">
        <v>5896</v>
      </c>
      <c r="AE636" s="102">
        <v>42211.589212962965</v>
      </c>
      <c r="AF636" s="102">
        <v>0</v>
      </c>
      <c r="AG636" s="102">
        <v>631</v>
      </c>
      <c r="AH636" s="102">
        <v>1751</v>
      </c>
      <c r="AI636" s="102">
        <v>0</v>
      </c>
      <c r="AJ636" s="102" t="b">
        <v>0</v>
      </c>
      <c r="AK636" s="102" t="b">
        <v>0</v>
      </c>
      <c r="AL636" s="102" t="b">
        <v>0</v>
      </c>
      <c r="AM636" s="102" t="b">
        <v>0</v>
      </c>
      <c r="AN636" s="102" t="b">
        <v>1</v>
      </c>
      <c r="AO636" s="102" t="b">
        <v>0</v>
      </c>
      <c r="AP636" s="102" t="s">
        <v>14530</v>
      </c>
      <c r="AQ636" s="102" t="b">
        <v>0</v>
      </c>
      <c r="AR636" s="102" t="b">
        <v>0</v>
      </c>
      <c r="AS636" s="102" t="b">
        <v>0</v>
      </c>
      <c r="AT636" s="101" t="s">
        <v>14531</v>
      </c>
      <c r="AU636" s="102" t="b">
        <v>0</v>
      </c>
      <c r="AV636" s="102" t="b">
        <v>0</v>
      </c>
      <c r="AW636" s="102" t="b">
        <v>1</v>
      </c>
      <c r="AX636" s="102" t="b">
        <v>1</v>
      </c>
      <c r="AY636" s="102" t="s">
        <v>12806</v>
      </c>
      <c r="AZ636" s="101" t="s">
        <v>14532</v>
      </c>
    </row>
    <row r="637" spans="1:52" x14ac:dyDescent="0.3">
      <c r="A637" s="98" t="s">
        <v>809</v>
      </c>
      <c r="B637" s="94"/>
      <c r="C637" s="94"/>
      <c r="D637" s="93"/>
      <c r="E637" s="77"/>
      <c r="F637" s="94"/>
      <c r="G637" s="94"/>
      <c r="H637" s="95"/>
      <c r="I637" s="96"/>
      <c r="J637" s="96"/>
      <c r="K637" s="95"/>
      <c r="L637" s="86"/>
      <c r="M637" s="91"/>
      <c r="N637" s="91"/>
      <c r="O637" s="97"/>
      <c r="P637" s="90"/>
      <c r="Q637" s="90"/>
      <c r="R637" s="99"/>
      <c r="S637" s="99"/>
      <c r="T637" s="99"/>
      <c r="U637" s="99"/>
      <c r="V637" s="89"/>
      <c r="W637" s="89"/>
      <c r="X637" s="89"/>
      <c r="Y637" s="89"/>
      <c r="Z637" s="48"/>
      <c r="AA637" s="80"/>
      <c r="AB637" s="80"/>
      <c r="AC637" s="92"/>
      <c r="AD637" s="102" t="s">
        <v>809</v>
      </c>
      <c r="AE637" s="102">
        <v>43469.795752314814</v>
      </c>
      <c r="AF637" s="102">
        <v>0</v>
      </c>
      <c r="AG637" s="102">
        <v>232</v>
      </c>
      <c r="AH637" s="102">
        <v>86739</v>
      </c>
      <c r="AI637" s="102">
        <v>0</v>
      </c>
      <c r="AJ637" s="102" t="b">
        <v>0</v>
      </c>
      <c r="AK637" s="102" t="b">
        <v>0</v>
      </c>
      <c r="AL637" s="102" t="b">
        <v>0</v>
      </c>
      <c r="AM637" s="102" t="b">
        <v>0</v>
      </c>
      <c r="AN637" s="102" t="b">
        <v>1</v>
      </c>
      <c r="AO637" s="102" t="b">
        <v>0</v>
      </c>
      <c r="AP637" s="102" t="s">
        <v>14533</v>
      </c>
      <c r="AQ637" s="102" t="b">
        <v>0</v>
      </c>
      <c r="AR637" s="102" t="b">
        <v>0</v>
      </c>
      <c r="AS637" s="102" t="b">
        <v>0</v>
      </c>
      <c r="AT637" s="101" t="s">
        <v>14534</v>
      </c>
      <c r="AU637" s="102" t="b">
        <v>0</v>
      </c>
      <c r="AV637" s="102" t="b">
        <v>0</v>
      </c>
      <c r="AW637" s="102" t="b">
        <v>1</v>
      </c>
      <c r="AX637" s="102" t="b">
        <v>1</v>
      </c>
      <c r="AY637" s="102" t="s">
        <v>12806</v>
      </c>
      <c r="AZ637" s="101" t="s">
        <v>14535</v>
      </c>
    </row>
    <row r="638" spans="1:52" x14ac:dyDescent="0.3">
      <c r="A638" s="98" t="s">
        <v>810</v>
      </c>
      <c r="B638" s="94"/>
      <c r="C638" s="94"/>
      <c r="D638" s="93"/>
      <c r="E638" s="77"/>
      <c r="F638" s="94"/>
      <c r="G638" s="94"/>
      <c r="H638" s="95"/>
      <c r="I638" s="96"/>
      <c r="J638" s="96"/>
      <c r="K638" s="95"/>
      <c r="L638" s="86"/>
      <c r="M638" s="91"/>
      <c r="N638" s="91"/>
      <c r="O638" s="97"/>
      <c r="P638" s="90"/>
      <c r="Q638" s="90"/>
      <c r="R638" s="99"/>
      <c r="S638" s="99"/>
      <c r="T638" s="99"/>
      <c r="U638" s="99"/>
      <c r="V638" s="89"/>
      <c r="W638" s="89"/>
      <c r="X638" s="89"/>
      <c r="Y638" s="89"/>
      <c r="Z638" s="48"/>
      <c r="AA638" s="80"/>
      <c r="AB638" s="80"/>
      <c r="AC638" s="92"/>
      <c r="AD638" s="102" t="s">
        <v>810</v>
      </c>
      <c r="AE638" s="102">
        <v>44929.797650462962</v>
      </c>
      <c r="AF638" s="102">
        <v>0</v>
      </c>
      <c r="AG638" s="102">
        <v>492</v>
      </c>
      <c r="AH638" s="102">
        <v>12881</v>
      </c>
      <c r="AI638" s="102">
        <v>0</v>
      </c>
      <c r="AJ638" s="102" t="b">
        <v>0</v>
      </c>
      <c r="AK638" s="102" t="b">
        <v>0</v>
      </c>
      <c r="AL638" s="102" t="b">
        <v>0</v>
      </c>
      <c r="AM638" s="102" t="b">
        <v>0</v>
      </c>
      <c r="AN638" s="102" t="b">
        <v>1</v>
      </c>
      <c r="AO638" s="102" t="b">
        <v>0</v>
      </c>
      <c r="AP638" s="102" t="s">
        <v>14536</v>
      </c>
      <c r="AQ638" s="102" t="b">
        <v>0</v>
      </c>
      <c r="AR638" s="102" t="b">
        <v>0</v>
      </c>
      <c r="AS638" s="102" t="b">
        <v>0</v>
      </c>
      <c r="AT638" s="101" t="s">
        <v>14537</v>
      </c>
      <c r="AU638" s="102" t="b">
        <v>0</v>
      </c>
      <c r="AV638" s="102" t="b">
        <v>0</v>
      </c>
      <c r="AW638" s="102" t="b">
        <v>1</v>
      </c>
      <c r="AX638" s="102" t="b">
        <v>1</v>
      </c>
      <c r="AY638" s="102" t="s">
        <v>12806</v>
      </c>
      <c r="AZ638" s="101" t="s">
        <v>14538</v>
      </c>
    </row>
    <row r="639" spans="1:52" x14ac:dyDescent="0.3">
      <c r="A639" s="98" t="s">
        <v>811</v>
      </c>
      <c r="B639" s="94"/>
      <c r="C639" s="94"/>
      <c r="D639" s="93"/>
      <c r="E639" s="77"/>
      <c r="F639" s="94"/>
      <c r="G639" s="94"/>
      <c r="H639" s="95"/>
      <c r="I639" s="96"/>
      <c r="J639" s="96"/>
      <c r="K639" s="95"/>
      <c r="L639" s="86"/>
      <c r="M639" s="91"/>
      <c r="N639" s="91"/>
      <c r="O639" s="97"/>
      <c r="P639" s="90"/>
      <c r="Q639" s="90"/>
      <c r="R639" s="99"/>
      <c r="S639" s="99"/>
      <c r="T639" s="99"/>
      <c r="U639" s="99"/>
      <c r="V639" s="89"/>
      <c r="W639" s="89"/>
      <c r="X639" s="89"/>
      <c r="Y639" s="89"/>
      <c r="Z639" s="48"/>
      <c r="AA639" s="80"/>
      <c r="AB639" s="80"/>
      <c r="AC639" s="92"/>
      <c r="AD639" s="102" t="s">
        <v>5909</v>
      </c>
      <c r="AE639" s="102">
        <v>44476.05232638889</v>
      </c>
      <c r="AF639" s="102">
        <v>0</v>
      </c>
      <c r="AG639" s="102">
        <v>750</v>
      </c>
      <c r="AH639" s="102">
        <v>4906</v>
      </c>
      <c r="AI639" s="102">
        <v>0</v>
      </c>
      <c r="AJ639" s="102" t="b">
        <v>0</v>
      </c>
      <c r="AK639" s="102" t="b">
        <v>0</v>
      </c>
      <c r="AL639" s="102" t="b">
        <v>0</v>
      </c>
      <c r="AM639" s="102" t="b">
        <v>0</v>
      </c>
      <c r="AN639" s="102" t="b">
        <v>1</v>
      </c>
      <c r="AO639" s="102" t="b">
        <v>0</v>
      </c>
      <c r="AP639" s="102" t="s">
        <v>14539</v>
      </c>
      <c r="AQ639" s="102" t="b">
        <v>0</v>
      </c>
      <c r="AR639" s="102" t="b">
        <v>0</v>
      </c>
      <c r="AS639" s="102" t="b">
        <v>1</v>
      </c>
      <c r="AT639" s="101" t="s">
        <v>14540</v>
      </c>
      <c r="AU639" s="102" t="b">
        <v>0</v>
      </c>
      <c r="AV639" s="102" t="b">
        <v>0</v>
      </c>
      <c r="AW639" s="102" t="b">
        <v>1</v>
      </c>
      <c r="AX639" s="102" t="b">
        <v>1</v>
      </c>
      <c r="AY639" s="102" t="s">
        <v>12806</v>
      </c>
      <c r="AZ639" s="101" t="s">
        <v>14541</v>
      </c>
    </row>
    <row r="640" spans="1:52" x14ac:dyDescent="0.3">
      <c r="A640" s="98" t="s">
        <v>812</v>
      </c>
      <c r="B640" s="94"/>
      <c r="C640" s="94"/>
      <c r="D640" s="93"/>
      <c r="E640" s="77"/>
      <c r="F640" s="94"/>
      <c r="G640" s="94"/>
      <c r="H640" s="95"/>
      <c r="I640" s="96"/>
      <c r="J640" s="96"/>
      <c r="K640" s="95"/>
      <c r="L640" s="86"/>
      <c r="M640" s="91"/>
      <c r="N640" s="91"/>
      <c r="O640" s="97"/>
      <c r="P640" s="90"/>
      <c r="Q640" s="90"/>
      <c r="R640" s="99"/>
      <c r="S640" s="99"/>
      <c r="T640" s="99"/>
      <c r="U640" s="99"/>
      <c r="V640" s="89"/>
      <c r="W640" s="89"/>
      <c r="X640" s="89"/>
      <c r="Y640" s="89"/>
      <c r="Z640" s="48"/>
      <c r="AA640" s="80"/>
      <c r="AB640" s="80"/>
      <c r="AC640" s="92"/>
      <c r="AD640" s="102" t="s">
        <v>5920</v>
      </c>
      <c r="AE640" s="102">
        <v>42605.02721064815</v>
      </c>
      <c r="AF640" s="102">
        <v>0</v>
      </c>
      <c r="AG640" s="102">
        <v>1234</v>
      </c>
      <c r="AH640" s="102">
        <v>29764</v>
      </c>
      <c r="AI640" s="102">
        <v>0</v>
      </c>
      <c r="AJ640" s="102" t="b">
        <v>0</v>
      </c>
      <c r="AK640" s="102" t="b">
        <v>0</v>
      </c>
      <c r="AL640" s="102" t="b">
        <v>0</v>
      </c>
      <c r="AM640" s="102" t="b">
        <v>0</v>
      </c>
      <c r="AN640" s="102" t="b">
        <v>1</v>
      </c>
      <c r="AO640" s="102" t="b">
        <v>0</v>
      </c>
      <c r="AP640" s="102" t="s">
        <v>14542</v>
      </c>
      <c r="AQ640" s="102" t="b">
        <v>0</v>
      </c>
      <c r="AR640" s="102" t="b">
        <v>0</v>
      </c>
      <c r="AS640" s="102" t="b">
        <v>0</v>
      </c>
      <c r="AT640" s="101" t="s">
        <v>12934</v>
      </c>
      <c r="AU640" s="102" t="b">
        <v>0</v>
      </c>
      <c r="AV640" s="102" t="b">
        <v>0</v>
      </c>
      <c r="AW640" s="102" t="b">
        <v>1</v>
      </c>
      <c r="AX640" s="102" t="b">
        <v>1</v>
      </c>
      <c r="AY640" s="102" t="s">
        <v>12806</v>
      </c>
      <c r="AZ640" s="101" t="s">
        <v>14543</v>
      </c>
    </row>
    <row r="641" spans="1:52" x14ac:dyDescent="0.3">
      <c r="A641" s="98" t="s">
        <v>813</v>
      </c>
      <c r="B641" s="94"/>
      <c r="C641" s="94"/>
      <c r="D641" s="93"/>
      <c r="E641" s="77"/>
      <c r="F641" s="94"/>
      <c r="G641" s="94"/>
      <c r="H641" s="95"/>
      <c r="I641" s="96"/>
      <c r="J641" s="96"/>
      <c r="K641" s="95"/>
      <c r="L641" s="86"/>
      <c r="M641" s="91"/>
      <c r="N641" s="91"/>
      <c r="O641" s="97"/>
      <c r="P641" s="90"/>
      <c r="Q641" s="90"/>
      <c r="R641" s="99"/>
      <c r="S641" s="99"/>
      <c r="T641" s="99"/>
      <c r="U641" s="99"/>
      <c r="V641" s="89"/>
      <c r="W641" s="89"/>
      <c r="X641" s="89"/>
      <c r="Y641" s="89"/>
      <c r="Z641" s="48"/>
      <c r="AA641" s="80"/>
      <c r="AB641" s="80"/>
      <c r="AC641" s="92"/>
      <c r="AD641" s="102" t="s">
        <v>5916</v>
      </c>
      <c r="AE641" s="102">
        <v>42044.133333333331</v>
      </c>
      <c r="AF641" s="102">
        <v>0</v>
      </c>
      <c r="AG641" s="102">
        <v>42</v>
      </c>
      <c r="AH641" s="102">
        <v>281187</v>
      </c>
      <c r="AI641" s="102">
        <v>0</v>
      </c>
      <c r="AJ641" s="102" t="b">
        <v>0</v>
      </c>
      <c r="AK641" s="102" t="b">
        <v>0</v>
      </c>
      <c r="AL641" s="102" t="b">
        <v>0</v>
      </c>
      <c r="AM641" s="102" t="b">
        <v>0</v>
      </c>
      <c r="AN641" s="102" t="b">
        <v>1</v>
      </c>
      <c r="AO641" s="102" t="b">
        <v>0</v>
      </c>
      <c r="AP641" s="102" t="s">
        <v>14544</v>
      </c>
      <c r="AQ641" s="102" t="b">
        <v>0</v>
      </c>
      <c r="AR641" s="102" t="b">
        <v>0</v>
      </c>
      <c r="AS641" s="102" t="b">
        <v>1</v>
      </c>
      <c r="AT641" s="101" t="s">
        <v>14545</v>
      </c>
      <c r="AU641" s="102" t="b">
        <v>0</v>
      </c>
      <c r="AV641" s="102" t="b">
        <v>0</v>
      </c>
      <c r="AW641" s="102" t="b">
        <v>1</v>
      </c>
      <c r="AX641" s="102" t="b">
        <v>1</v>
      </c>
      <c r="AY641" s="102" t="s">
        <v>12806</v>
      </c>
      <c r="AZ641" s="101" t="s">
        <v>14546</v>
      </c>
    </row>
    <row r="642" spans="1:52" x14ac:dyDescent="0.3">
      <c r="A642" s="98" t="s">
        <v>814</v>
      </c>
      <c r="B642" s="94"/>
      <c r="C642" s="94"/>
      <c r="D642" s="93"/>
      <c r="E642" s="77"/>
      <c r="F642" s="94"/>
      <c r="G642" s="94"/>
      <c r="H642" s="95"/>
      <c r="I642" s="96"/>
      <c r="J642" s="96"/>
      <c r="K642" s="95"/>
      <c r="L642" s="86"/>
      <c r="M642" s="91"/>
      <c r="N642" s="91"/>
      <c r="O642" s="97"/>
      <c r="P642" s="90"/>
      <c r="Q642" s="90"/>
      <c r="R642" s="99"/>
      <c r="S642" s="99"/>
      <c r="T642" s="99"/>
      <c r="U642" s="99"/>
      <c r="V642" s="89"/>
      <c r="W642" s="89"/>
      <c r="X642" s="89"/>
      <c r="Y642" s="89"/>
      <c r="Z642" s="48"/>
      <c r="AA642" s="80"/>
      <c r="AB642" s="80"/>
      <c r="AC642" s="92"/>
      <c r="AD642" s="102" t="s">
        <v>5924</v>
      </c>
      <c r="AE642" s="102">
        <v>43258.077685185184</v>
      </c>
      <c r="AF642" s="102">
        <v>0</v>
      </c>
      <c r="AG642" s="102">
        <v>8064</v>
      </c>
      <c r="AH642" s="102">
        <v>8711</v>
      </c>
      <c r="AI642" s="102">
        <v>0</v>
      </c>
      <c r="AJ642" s="102" t="b">
        <v>0</v>
      </c>
      <c r="AK642" s="102" t="b">
        <v>0</v>
      </c>
      <c r="AL642" s="102" t="b">
        <v>0</v>
      </c>
      <c r="AM642" s="102" t="b">
        <v>0</v>
      </c>
      <c r="AN642" s="102" t="b">
        <v>1</v>
      </c>
      <c r="AO642" s="102" t="b">
        <v>0</v>
      </c>
      <c r="AP642" s="102" t="s">
        <v>14547</v>
      </c>
      <c r="AQ642" s="102" t="b">
        <v>0</v>
      </c>
      <c r="AR642" s="102" t="b">
        <v>0</v>
      </c>
      <c r="AS642" s="102" t="b">
        <v>0</v>
      </c>
      <c r="AT642" s="101" t="s">
        <v>14548</v>
      </c>
      <c r="AU642" s="102" t="b">
        <v>0</v>
      </c>
      <c r="AV642" s="102" t="b">
        <v>0</v>
      </c>
      <c r="AW642" s="102" t="b">
        <v>1</v>
      </c>
      <c r="AX642" s="102" t="b">
        <v>1</v>
      </c>
      <c r="AY642" s="102" t="s">
        <v>12806</v>
      </c>
      <c r="AZ642" s="101" t="s">
        <v>14549</v>
      </c>
    </row>
    <row r="643" spans="1:52" x14ac:dyDescent="0.3">
      <c r="A643" s="98" t="s">
        <v>815</v>
      </c>
      <c r="B643" s="94"/>
      <c r="C643" s="94"/>
      <c r="D643" s="93"/>
      <c r="E643" s="77"/>
      <c r="F643" s="94"/>
      <c r="G643" s="94"/>
      <c r="H643" s="95"/>
      <c r="I643" s="96"/>
      <c r="J643" s="96"/>
      <c r="K643" s="95"/>
      <c r="L643" s="86"/>
      <c r="M643" s="91"/>
      <c r="N643" s="91"/>
      <c r="O643" s="97"/>
      <c r="P643" s="90"/>
      <c r="Q643" s="90"/>
      <c r="R643" s="99"/>
      <c r="S643" s="99"/>
      <c r="T643" s="99"/>
      <c r="U643" s="99"/>
      <c r="V643" s="89"/>
      <c r="W643" s="89"/>
      <c r="X643" s="89"/>
      <c r="Y643" s="89"/>
      <c r="Z643" s="48"/>
      <c r="AA643" s="80"/>
      <c r="AB643" s="80"/>
      <c r="AC643" s="92"/>
      <c r="AD643" s="102" t="s">
        <v>5934</v>
      </c>
      <c r="AE643" s="102">
        <v>44692.755949074075</v>
      </c>
      <c r="AF643" s="102">
        <v>0</v>
      </c>
      <c r="AG643" s="102">
        <v>66</v>
      </c>
      <c r="AH643" s="102">
        <v>2609</v>
      </c>
      <c r="AI643" s="102">
        <v>0</v>
      </c>
      <c r="AJ643" s="102" t="b">
        <v>0</v>
      </c>
      <c r="AK643" s="102" t="b">
        <v>0</v>
      </c>
      <c r="AL643" s="102" t="b">
        <v>0</v>
      </c>
      <c r="AM643" s="102" t="b">
        <v>0</v>
      </c>
      <c r="AN643" s="102" t="b">
        <v>1</v>
      </c>
      <c r="AO643" s="102" t="b">
        <v>0</v>
      </c>
      <c r="AP643" s="102" t="s">
        <v>14550</v>
      </c>
      <c r="AQ643" s="102" t="b">
        <v>0</v>
      </c>
      <c r="AR643" s="102" t="b">
        <v>1</v>
      </c>
      <c r="AS643" s="102" t="b">
        <v>0</v>
      </c>
      <c r="AT643" s="101" t="s">
        <v>12934</v>
      </c>
      <c r="AU643" s="102" t="b">
        <v>0</v>
      </c>
      <c r="AV643" s="102" t="b">
        <v>0</v>
      </c>
      <c r="AW643" s="102" t="b">
        <v>1</v>
      </c>
      <c r="AX643" s="102" t="b">
        <v>1</v>
      </c>
      <c r="AY643" s="102" t="s">
        <v>12806</v>
      </c>
      <c r="AZ643" s="101" t="s">
        <v>14551</v>
      </c>
    </row>
    <row r="644" spans="1:52" x14ac:dyDescent="0.3">
      <c r="A644" s="98" t="s">
        <v>816</v>
      </c>
      <c r="B644" s="94"/>
      <c r="C644" s="94"/>
      <c r="D644" s="93"/>
      <c r="E644" s="77"/>
      <c r="F644" s="94"/>
      <c r="G644" s="94"/>
      <c r="H644" s="95"/>
      <c r="I644" s="96"/>
      <c r="J644" s="96"/>
      <c r="K644" s="95"/>
      <c r="L644" s="86"/>
      <c r="M644" s="91"/>
      <c r="N644" s="91"/>
      <c r="O644" s="97"/>
      <c r="P644" s="90"/>
      <c r="Q644" s="90"/>
      <c r="R644" s="99"/>
      <c r="S644" s="99"/>
      <c r="T644" s="99"/>
      <c r="U644" s="99"/>
      <c r="V644" s="89"/>
      <c r="W644" s="89"/>
      <c r="X644" s="89"/>
      <c r="Y644" s="89"/>
      <c r="Z644" s="48"/>
      <c r="AA644" s="80"/>
      <c r="AB644" s="80"/>
      <c r="AC644" s="92"/>
      <c r="AD644" s="102" t="s">
        <v>5944</v>
      </c>
      <c r="AE644" s="102">
        <v>44257.789039351854</v>
      </c>
      <c r="AF644" s="102">
        <v>0</v>
      </c>
      <c r="AG644" s="102">
        <v>442</v>
      </c>
      <c r="AH644" s="102">
        <v>1683</v>
      </c>
      <c r="AI644" s="102">
        <v>0</v>
      </c>
      <c r="AJ644" s="102" t="b">
        <v>0</v>
      </c>
      <c r="AK644" s="102" t="b">
        <v>0</v>
      </c>
      <c r="AL644" s="102" t="b">
        <v>0</v>
      </c>
      <c r="AM644" s="102" t="b">
        <v>0</v>
      </c>
      <c r="AN644" s="102" t="b">
        <v>1</v>
      </c>
      <c r="AO644" s="102" t="b">
        <v>0</v>
      </c>
      <c r="AP644" s="102" t="s">
        <v>14552</v>
      </c>
      <c r="AQ644" s="102" t="b">
        <v>0</v>
      </c>
      <c r="AR644" s="102" t="b">
        <v>0</v>
      </c>
      <c r="AS644" s="102" t="b">
        <v>0</v>
      </c>
      <c r="AT644" s="101" t="s">
        <v>14553</v>
      </c>
      <c r="AU644" s="102" t="b">
        <v>0</v>
      </c>
      <c r="AV644" s="102" t="b">
        <v>0</v>
      </c>
      <c r="AW644" s="102" t="b">
        <v>1</v>
      </c>
      <c r="AX644" s="102" t="b">
        <v>1</v>
      </c>
      <c r="AY644" s="102" t="s">
        <v>12806</v>
      </c>
      <c r="AZ644" s="101" t="s">
        <v>14554</v>
      </c>
    </row>
    <row r="645" spans="1:52" x14ac:dyDescent="0.3">
      <c r="A645" s="98" t="s">
        <v>817</v>
      </c>
      <c r="B645" s="94"/>
      <c r="C645" s="94"/>
      <c r="D645" s="93"/>
      <c r="E645" s="77"/>
      <c r="F645" s="94"/>
      <c r="G645" s="94"/>
      <c r="H645" s="95"/>
      <c r="I645" s="96"/>
      <c r="J645" s="96"/>
      <c r="K645" s="95"/>
      <c r="L645" s="86"/>
      <c r="M645" s="91"/>
      <c r="N645" s="91"/>
      <c r="O645" s="97"/>
      <c r="P645" s="90"/>
      <c r="Q645" s="90"/>
      <c r="R645" s="99"/>
      <c r="S645" s="99"/>
      <c r="T645" s="99"/>
      <c r="U645" s="99"/>
      <c r="V645" s="89"/>
      <c r="W645" s="89"/>
      <c r="X645" s="89"/>
      <c r="Y645" s="89"/>
      <c r="Z645" s="48"/>
      <c r="AA645" s="80"/>
      <c r="AB645" s="80"/>
      <c r="AC645" s="92"/>
      <c r="AD645" s="102" t="s">
        <v>817</v>
      </c>
      <c r="AE645" s="102">
        <v>43769.567881944444</v>
      </c>
      <c r="AF645" s="102">
        <v>0</v>
      </c>
      <c r="AG645" s="102">
        <v>44720</v>
      </c>
      <c r="AH645" s="102">
        <v>6369</v>
      </c>
      <c r="AI645" s="102">
        <v>0</v>
      </c>
      <c r="AJ645" s="102" t="b">
        <v>0</v>
      </c>
      <c r="AK645" s="102" t="b">
        <v>0</v>
      </c>
      <c r="AL645" s="102" t="b">
        <v>0</v>
      </c>
      <c r="AM645" s="102" t="b">
        <v>0</v>
      </c>
      <c r="AN645" s="102" t="b">
        <v>1</v>
      </c>
      <c r="AO645" s="102" t="b">
        <v>0</v>
      </c>
      <c r="AP645" s="102" t="s">
        <v>14555</v>
      </c>
      <c r="AQ645" s="102" t="b">
        <v>0</v>
      </c>
      <c r="AR645" s="102" t="b">
        <v>0</v>
      </c>
      <c r="AS645" s="102" t="b">
        <v>0</v>
      </c>
      <c r="AT645" s="101" t="s">
        <v>14556</v>
      </c>
      <c r="AU645" s="102" t="b">
        <v>0</v>
      </c>
      <c r="AV645" s="102" t="b">
        <v>0</v>
      </c>
      <c r="AW645" s="102" t="b">
        <v>1</v>
      </c>
      <c r="AX645" s="102" t="b">
        <v>1</v>
      </c>
      <c r="AY645" s="102" t="s">
        <v>12806</v>
      </c>
      <c r="AZ645" s="101" t="s">
        <v>14557</v>
      </c>
    </row>
    <row r="646" spans="1:52" x14ac:dyDescent="0.3">
      <c r="A646" s="98" t="s">
        <v>818</v>
      </c>
      <c r="B646" s="94"/>
      <c r="C646" s="94"/>
      <c r="D646" s="93"/>
      <c r="E646" s="77"/>
      <c r="F646" s="94"/>
      <c r="G646" s="94"/>
      <c r="H646" s="95"/>
      <c r="I646" s="96"/>
      <c r="J646" s="96"/>
      <c r="K646" s="95"/>
      <c r="L646" s="86"/>
      <c r="M646" s="91"/>
      <c r="N646" s="91"/>
      <c r="O646" s="97"/>
      <c r="P646" s="90"/>
      <c r="Q646" s="90"/>
      <c r="R646" s="99"/>
      <c r="S646" s="99"/>
      <c r="T646" s="99"/>
      <c r="U646" s="99"/>
      <c r="V646" s="89"/>
      <c r="W646" s="89"/>
      <c r="X646" s="89"/>
      <c r="Y646" s="89"/>
      <c r="Z646" s="48"/>
      <c r="AA646" s="80"/>
      <c r="AB646" s="80"/>
      <c r="AC646" s="92"/>
      <c r="AD646" s="102" t="s">
        <v>818</v>
      </c>
      <c r="AE646" s="102">
        <v>42304.675567129627</v>
      </c>
      <c r="AF646" s="102">
        <v>0</v>
      </c>
      <c r="AG646" s="102">
        <v>3618</v>
      </c>
      <c r="AH646" s="102">
        <v>129906</v>
      </c>
      <c r="AI646" s="102">
        <v>0</v>
      </c>
      <c r="AJ646" s="102" t="b">
        <v>0</v>
      </c>
      <c r="AK646" s="102" t="b">
        <v>0</v>
      </c>
      <c r="AL646" s="102" t="b">
        <v>0</v>
      </c>
      <c r="AM646" s="102" t="b">
        <v>0</v>
      </c>
      <c r="AN646" s="102" t="b">
        <v>1</v>
      </c>
      <c r="AO646" s="102" t="b">
        <v>0</v>
      </c>
      <c r="AP646" s="102" t="s">
        <v>14558</v>
      </c>
      <c r="AQ646" s="102" t="b">
        <v>0</v>
      </c>
      <c r="AR646" s="102" t="b">
        <v>1</v>
      </c>
      <c r="AS646" s="102" t="b">
        <v>0</v>
      </c>
      <c r="AT646" s="101" t="s">
        <v>14559</v>
      </c>
      <c r="AU646" s="102" t="b">
        <v>0</v>
      </c>
      <c r="AV646" s="102" t="b">
        <v>0</v>
      </c>
      <c r="AW646" s="102" t="b">
        <v>1</v>
      </c>
      <c r="AX646" s="102" t="b">
        <v>1</v>
      </c>
      <c r="AY646" s="102" t="s">
        <v>12806</v>
      </c>
      <c r="AZ646" s="101" t="s">
        <v>14560</v>
      </c>
    </row>
    <row r="647" spans="1:52" x14ac:dyDescent="0.3">
      <c r="A647" s="98" t="s">
        <v>819</v>
      </c>
      <c r="B647" s="94"/>
      <c r="C647" s="94"/>
      <c r="D647" s="93"/>
      <c r="E647" s="77"/>
      <c r="F647" s="94"/>
      <c r="G647" s="94"/>
      <c r="H647" s="95"/>
      <c r="I647" s="96"/>
      <c r="J647" s="96"/>
      <c r="K647" s="95"/>
      <c r="L647" s="86"/>
      <c r="M647" s="91"/>
      <c r="N647" s="91"/>
      <c r="O647" s="97"/>
      <c r="P647" s="90"/>
      <c r="Q647" s="90"/>
      <c r="R647" s="99"/>
      <c r="S647" s="99"/>
      <c r="T647" s="99"/>
      <c r="U647" s="99"/>
      <c r="V647" s="89"/>
      <c r="W647" s="89"/>
      <c r="X647" s="89"/>
      <c r="Y647" s="89"/>
      <c r="Z647" s="48"/>
      <c r="AA647" s="80"/>
      <c r="AB647" s="80"/>
      <c r="AC647" s="92"/>
      <c r="AD647" s="102" t="s">
        <v>5969</v>
      </c>
      <c r="AE647" s="102">
        <v>44558.021122685182</v>
      </c>
      <c r="AF647" s="102">
        <v>0</v>
      </c>
      <c r="AG647" s="102">
        <v>181</v>
      </c>
      <c r="AH647" s="102">
        <v>243</v>
      </c>
      <c r="AI647" s="102">
        <v>0</v>
      </c>
      <c r="AJ647" s="102" t="b">
        <v>0</v>
      </c>
      <c r="AK647" s="102" t="b">
        <v>0</v>
      </c>
      <c r="AL647" s="102" t="b">
        <v>0</v>
      </c>
      <c r="AM647" s="102" t="b">
        <v>0</v>
      </c>
      <c r="AN647" s="102" t="b">
        <v>1</v>
      </c>
      <c r="AO647" s="102" t="b">
        <v>0</v>
      </c>
      <c r="AP647" s="102" t="s">
        <v>14561</v>
      </c>
      <c r="AQ647" s="102" t="b">
        <v>0</v>
      </c>
      <c r="AR647" s="102" t="b">
        <v>0</v>
      </c>
      <c r="AS647" s="102" t="b">
        <v>0</v>
      </c>
      <c r="AT647" s="101" t="s">
        <v>14562</v>
      </c>
      <c r="AU647" s="102" t="b">
        <v>0</v>
      </c>
      <c r="AV647" s="102" t="b">
        <v>0</v>
      </c>
      <c r="AW647" s="102" t="b">
        <v>1</v>
      </c>
      <c r="AX647" s="102" t="b">
        <v>1</v>
      </c>
      <c r="AY647" s="102" t="s">
        <v>12806</v>
      </c>
      <c r="AZ647" s="101" t="s">
        <v>14563</v>
      </c>
    </row>
    <row r="648" spans="1:52" x14ac:dyDescent="0.3">
      <c r="A648" s="98" t="s">
        <v>820</v>
      </c>
      <c r="B648" s="94"/>
      <c r="C648" s="94"/>
      <c r="D648" s="93"/>
      <c r="E648" s="77"/>
      <c r="F648" s="94"/>
      <c r="G648" s="94"/>
      <c r="H648" s="95"/>
      <c r="I648" s="96"/>
      <c r="J648" s="96"/>
      <c r="K648" s="95"/>
      <c r="L648" s="86"/>
      <c r="M648" s="91"/>
      <c r="N648" s="91"/>
      <c r="O648" s="97"/>
      <c r="P648" s="90"/>
      <c r="Q648" s="90"/>
      <c r="R648" s="99"/>
      <c r="S648" s="99"/>
      <c r="T648" s="99"/>
      <c r="U648" s="99"/>
      <c r="V648" s="89"/>
      <c r="W648" s="89"/>
      <c r="X648" s="89"/>
      <c r="Y648" s="89"/>
      <c r="Z648" s="48"/>
      <c r="AA648" s="80"/>
      <c r="AB648" s="80"/>
      <c r="AC648" s="92"/>
      <c r="AD648" s="102" t="s">
        <v>5976</v>
      </c>
      <c r="AE648" s="102">
        <v>44695.517337962963</v>
      </c>
      <c r="AF648" s="102">
        <v>0</v>
      </c>
      <c r="AG648" s="102">
        <v>142</v>
      </c>
      <c r="AH648" s="102">
        <v>495</v>
      </c>
      <c r="AI648" s="102">
        <v>0</v>
      </c>
      <c r="AJ648" s="102" t="b">
        <v>0</v>
      </c>
      <c r="AK648" s="102" t="b">
        <v>0</v>
      </c>
      <c r="AL648" s="102" t="b">
        <v>0</v>
      </c>
      <c r="AM648" s="102" t="b">
        <v>0</v>
      </c>
      <c r="AN648" s="102" t="b">
        <v>1</v>
      </c>
      <c r="AO648" s="102" t="b">
        <v>0</v>
      </c>
      <c r="AP648" s="102" t="s">
        <v>14564</v>
      </c>
      <c r="AQ648" s="102" t="b">
        <v>0</v>
      </c>
      <c r="AR648" s="102" t="b">
        <v>0</v>
      </c>
      <c r="AS648" s="102" t="b">
        <v>0</v>
      </c>
      <c r="AT648" s="101" t="s">
        <v>12876</v>
      </c>
      <c r="AU648" s="102" t="b">
        <v>0</v>
      </c>
      <c r="AV648" s="102" t="b">
        <v>0</v>
      </c>
      <c r="AW648" s="102" t="b">
        <v>1</v>
      </c>
      <c r="AX648" s="102" t="b">
        <v>0</v>
      </c>
      <c r="AY648" s="102" t="s">
        <v>12806</v>
      </c>
      <c r="AZ648" s="101" t="s">
        <v>14565</v>
      </c>
    </row>
    <row r="649" spans="1:52" x14ac:dyDescent="0.3">
      <c r="A649" s="98" t="s">
        <v>821</v>
      </c>
      <c r="B649" s="94"/>
      <c r="C649" s="94"/>
      <c r="D649" s="93"/>
      <c r="E649" s="77"/>
      <c r="F649" s="94"/>
      <c r="G649" s="94"/>
      <c r="H649" s="95"/>
      <c r="I649" s="96"/>
      <c r="J649" s="96"/>
      <c r="K649" s="95"/>
      <c r="L649" s="86"/>
      <c r="M649" s="91"/>
      <c r="N649" s="91"/>
      <c r="O649" s="97"/>
      <c r="P649" s="90"/>
      <c r="Q649" s="90"/>
      <c r="R649" s="99"/>
      <c r="S649" s="99"/>
      <c r="T649" s="99"/>
      <c r="U649" s="99"/>
      <c r="V649" s="89"/>
      <c r="W649" s="89"/>
      <c r="X649" s="89"/>
      <c r="Y649" s="89"/>
      <c r="Z649" s="48"/>
      <c r="AA649" s="80"/>
      <c r="AB649" s="80"/>
      <c r="AC649" s="92"/>
      <c r="AD649" s="102" t="s">
        <v>5981</v>
      </c>
      <c r="AE649" s="102">
        <v>43709.745787037034</v>
      </c>
      <c r="AF649" s="102">
        <v>0</v>
      </c>
      <c r="AG649" s="102">
        <v>137</v>
      </c>
      <c r="AH649" s="102">
        <v>1271</v>
      </c>
      <c r="AI649" s="102">
        <v>0</v>
      </c>
      <c r="AJ649" s="102" t="b">
        <v>0</v>
      </c>
      <c r="AK649" s="102" t="b">
        <v>0</v>
      </c>
      <c r="AL649" s="102" t="b">
        <v>0</v>
      </c>
      <c r="AM649" s="102" t="b">
        <v>0</v>
      </c>
      <c r="AN649" s="102" t="b">
        <v>1</v>
      </c>
      <c r="AO649" s="102" t="b">
        <v>0</v>
      </c>
      <c r="AP649" s="102" t="s">
        <v>14566</v>
      </c>
      <c r="AQ649" s="102" t="b">
        <v>0</v>
      </c>
      <c r="AR649" s="102" t="b">
        <v>0</v>
      </c>
      <c r="AS649" s="102" t="b">
        <v>0</v>
      </c>
      <c r="AT649" s="101" t="s">
        <v>14567</v>
      </c>
      <c r="AU649" s="102" t="b">
        <v>0</v>
      </c>
      <c r="AV649" s="102" t="b">
        <v>0</v>
      </c>
      <c r="AW649" s="102" t="b">
        <v>1</v>
      </c>
      <c r="AX649" s="102" t="b">
        <v>1</v>
      </c>
      <c r="AY649" s="102" t="s">
        <v>12806</v>
      </c>
      <c r="AZ649" s="101" t="s">
        <v>14568</v>
      </c>
    </row>
    <row r="650" spans="1:52" x14ac:dyDescent="0.3">
      <c r="A650" s="98" t="s">
        <v>822</v>
      </c>
      <c r="B650" s="94"/>
      <c r="C650" s="94"/>
      <c r="D650" s="93"/>
      <c r="E650" s="77"/>
      <c r="F650" s="94"/>
      <c r="G650" s="94"/>
      <c r="H650" s="95"/>
      <c r="I650" s="96"/>
      <c r="J650" s="96"/>
      <c r="K650" s="95"/>
      <c r="L650" s="86"/>
      <c r="M650" s="91"/>
      <c r="N650" s="91"/>
      <c r="O650" s="97"/>
      <c r="P650" s="90"/>
      <c r="Q650" s="90"/>
      <c r="R650" s="99"/>
      <c r="S650" s="99"/>
      <c r="T650" s="99"/>
      <c r="U650" s="99"/>
      <c r="V650" s="89"/>
      <c r="W650" s="89"/>
      <c r="X650" s="89"/>
      <c r="Y650" s="89"/>
      <c r="Z650" s="48"/>
      <c r="AA650" s="80"/>
      <c r="AB650" s="80"/>
      <c r="AC650" s="92"/>
      <c r="AD650" s="102" t="s">
        <v>5986</v>
      </c>
      <c r="AE650" s="102">
        <v>44567.625983796293</v>
      </c>
      <c r="AF650" s="102">
        <v>0</v>
      </c>
      <c r="AG650" s="102">
        <v>1</v>
      </c>
      <c r="AH650" s="102">
        <v>646</v>
      </c>
      <c r="AI650" s="102">
        <v>0</v>
      </c>
      <c r="AJ650" s="102" t="b">
        <v>0</v>
      </c>
      <c r="AK650" s="102" t="b">
        <v>0</v>
      </c>
      <c r="AL650" s="102" t="b">
        <v>0</v>
      </c>
      <c r="AM650" s="102" t="b">
        <v>0</v>
      </c>
      <c r="AN650" s="102" t="b">
        <v>1</v>
      </c>
      <c r="AO650" s="102" t="b">
        <v>0</v>
      </c>
      <c r="AP650" s="102" t="s">
        <v>14569</v>
      </c>
      <c r="AQ650" s="102" t="b">
        <v>0</v>
      </c>
      <c r="AR650" s="102" t="b">
        <v>0</v>
      </c>
      <c r="AS650" s="102" t="b">
        <v>0</v>
      </c>
      <c r="AT650" s="101" t="s">
        <v>12876</v>
      </c>
      <c r="AU650" s="102" t="b">
        <v>0</v>
      </c>
      <c r="AV650" s="102" t="b">
        <v>0</v>
      </c>
      <c r="AW650" s="102" t="b">
        <v>1</v>
      </c>
      <c r="AX650" s="102" t="b">
        <v>1</v>
      </c>
      <c r="AY650" s="102" t="s">
        <v>12806</v>
      </c>
      <c r="AZ650" s="101" t="s">
        <v>14570</v>
      </c>
    </row>
    <row r="651" spans="1:52" x14ac:dyDescent="0.3">
      <c r="A651" s="98" t="s">
        <v>823</v>
      </c>
      <c r="B651" s="94"/>
      <c r="C651" s="94"/>
      <c r="D651" s="93"/>
      <c r="E651" s="77"/>
      <c r="F651" s="94"/>
      <c r="G651" s="94"/>
      <c r="H651" s="95"/>
      <c r="I651" s="96"/>
      <c r="J651" s="96"/>
      <c r="K651" s="95"/>
      <c r="L651" s="86"/>
      <c r="M651" s="91"/>
      <c r="N651" s="91"/>
      <c r="O651" s="97"/>
      <c r="P651" s="90"/>
      <c r="Q651" s="90"/>
      <c r="R651" s="99"/>
      <c r="S651" s="99"/>
      <c r="T651" s="99"/>
      <c r="U651" s="99"/>
      <c r="V651" s="89"/>
      <c r="W651" s="89"/>
      <c r="X651" s="89"/>
      <c r="Y651" s="89"/>
      <c r="Z651" s="48"/>
      <c r="AA651" s="80"/>
      <c r="AB651" s="80"/>
      <c r="AC651" s="92"/>
      <c r="AD651" s="102" t="s">
        <v>5996</v>
      </c>
      <c r="AE651" s="102">
        <v>42708.850983796299</v>
      </c>
      <c r="AF651" s="102">
        <v>0</v>
      </c>
      <c r="AG651" s="102">
        <v>14643</v>
      </c>
      <c r="AH651" s="102">
        <v>64255</v>
      </c>
      <c r="AI651" s="102">
        <v>0</v>
      </c>
      <c r="AJ651" s="102" t="b">
        <v>0</v>
      </c>
      <c r="AK651" s="102" t="b">
        <v>0</v>
      </c>
      <c r="AL651" s="102" t="b">
        <v>0</v>
      </c>
      <c r="AM651" s="102" t="b">
        <v>0</v>
      </c>
      <c r="AN651" s="102" t="b">
        <v>1</v>
      </c>
      <c r="AO651" s="102" t="b">
        <v>0</v>
      </c>
      <c r="AP651" s="102" t="s">
        <v>14571</v>
      </c>
      <c r="AQ651" s="102" t="b">
        <v>0</v>
      </c>
      <c r="AR651" s="102" t="b">
        <v>0</v>
      </c>
      <c r="AS651" s="102" t="b">
        <v>0</v>
      </c>
      <c r="AT651" s="101" t="s">
        <v>14572</v>
      </c>
      <c r="AU651" s="102" t="b">
        <v>0</v>
      </c>
      <c r="AV651" s="102" t="b">
        <v>0</v>
      </c>
      <c r="AW651" s="102" t="b">
        <v>1</v>
      </c>
      <c r="AX651" s="102" t="b">
        <v>1</v>
      </c>
      <c r="AY651" s="102" t="s">
        <v>12806</v>
      </c>
      <c r="AZ651" s="101" t="s">
        <v>14573</v>
      </c>
    </row>
    <row r="652" spans="1:52" x14ac:dyDescent="0.3">
      <c r="A652" s="98" t="s">
        <v>824</v>
      </c>
      <c r="B652" s="94"/>
      <c r="C652" s="94"/>
      <c r="D652" s="93"/>
      <c r="E652" s="77"/>
      <c r="F652" s="94"/>
      <c r="G652" s="94"/>
      <c r="H652" s="95"/>
      <c r="I652" s="96"/>
      <c r="J652" s="96"/>
      <c r="K652" s="95"/>
      <c r="L652" s="86"/>
      <c r="M652" s="91"/>
      <c r="N652" s="91"/>
      <c r="O652" s="97"/>
      <c r="P652" s="90"/>
      <c r="Q652" s="90"/>
      <c r="R652" s="99"/>
      <c r="S652" s="99"/>
      <c r="T652" s="99"/>
      <c r="U652" s="99"/>
      <c r="V652" s="89"/>
      <c r="W652" s="89"/>
      <c r="X652" s="89"/>
      <c r="Y652" s="89"/>
      <c r="Z652" s="48"/>
      <c r="AA652" s="80"/>
      <c r="AB652" s="80"/>
      <c r="AC652" s="92"/>
      <c r="AD652" s="102" t="s">
        <v>6000</v>
      </c>
      <c r="AE652" s="102">
        <v>42119.050312500003</v>
      </c>
      <c r="AF652" s="102">
        <v>0</v>
      </c>
      <c r="AG652" s="102">
        <v>487</v>
      </c>
      <c r="AH652" s="102">
        <v>11033</v>
      </c>
      <c r="AI652" s="102">
        <v>0</v>
      </c>
      <c r="AJ652" s="102" t="b">
        <v>0</v>
      </c>
      <c r="AK652" s="102" t="b">
        <v>0</v>
      </c>
      <c r="AL652" s="102" t="b">
        <v>0</v>
      </c>
      <c r="AM652" s="102" t="b">
        <v>0</v>
      </c>
      <c r="AN652" s="102" t="b">
        <v>1</v>
      </c>
      <c r="AO652" s="102" t="b">
        <v>0</v>
      </c>
      <c r="AP652" s="102" t="s">
        <v>14574</v>
      </c>
      <c r="AQ652" s="102" t="b">
        <v>0</v>
      </c>
      <c r="AR652" s="102" t="b">
        <v>0</v>
      </c>
      <c r="AS652" s="102" t="b">
        <v>0</v>
      </c>
      <c r="AT652" s="101" t="s">
        <v>14575</v>
      </c>
      <c r="AU652" s="102" t="b">
        <v>0</v>
      </c>
      <c r="AV652" s="102" t="b">
        <v>0</v>
      </c>
      <c r="AW652" s="102" t="b">
        <v>1</v>
      </c>
      <c r="AX652" s="102" t="b">
        <v>1</v>
      </c>
      <c r="AY652" s="102" t="s">
        <v>12806</v>
      </c>
      <c r="AZ652" s="101" t="s">
        <v>14576</v>
      </c>
    </row>
    <row r="653" spans="1:52" x14ac:dyDescent="0.3">
      <c r="A653" s="98" t="s">
        <v>825</v>
      </c>
      <c r="B653" s="94"/>
      <c r="C653" s="94"/>
      <c r="D653" s="93"/>
      <c r="E653" s="77"/>
      <c r="F653" s="94"/>
      <c r="G653" s="94"/>
      <c r="H653" s="95"/>
      <c r="I653" s="96"/>
      <c r="J653" s="96"/>
      <c r="K653" s="95"/>
      <c r="L653" s="86"/>
      <c r="M653" s="91"/>
      <c r="N653" s="91"/>
      <c r="O653" s="97"/>
      <c r="P653" s="90"/>
      <c r="Q653" s="90"/>
      <c r="R653" s="99"/>
      <c r="S653" s="99"/>
      <c r="T653" s="99"/>
      <c r="U653" s="99"/>
      <c r="V653" s="89"/>
      <c r="W653" s="89"/>
      <c r="X653" s="89"/>
      <c r="Y653" s="89"/>
      <c r="Z653" s="48"/>
      <c r="AA653" s="80"/>
      <c r="AB653" s="80"/>
      <c r="AC653" s="92"/>
      <c r="AD653" s="102" t="s">
        <v>825</v>
      </c>
      <c r="AE653" s="102">
        <v>42068.584490740737</v>
      </c>
      <c r="AF653" s="102">
        <v>0</v>
      </c>
      <c r="AG653" s="102">
        <v>1158</v>
      </c>
      <c r="AH653" s="102">
        <v>39451</v>
      </c>
      <c r="AI653" s="102">
        <v>0</v>
      </c>
      <c r="AJ653" s="102" t="b">
        <v>0</v>
      </c>
      <c r="AK653" s="102" t="b">
        <v>0</v>
      </c>
      <c r="AL653" s="102" t="b">
        <v>0</v>
      </c>
      <c r="AM653" s="102" t="b">
        <v>0</v>
      </c>
      <c r="AN653" s="102" t="b">
        <v>1</v>
      </c>
      <c r="AO653" s="102" t="b">
        <v>0</v>
      </c>
      <c r="AP653" s="102" t="s">
        <v>14577</v>
      </c>
      <c r="AQ653" s="102" t="b">
        <v>0</v>
      </c>
      <c r="AR653" s="102" t="b">
        <v>0</v>
      </c>
      <c r="AS653" s="102" t="b">
        <v>0</v>
      </c>
      <c r="AT653" s="101" t="s">
        <v>14578</v>
      </c>
      <c r="AU653" s="102" t="b">
        <v>0</v>
      </c>
      <c r="AV653" s="102" t="b">
        <v>0</v>
      </c>
      <c r="AW653" s="102" t="b">
        <v>1</v>
      </c>
      <c r="AX653" s="102" t="b">
        <v>1</v>
      </c>
      <c r="AY653" s="102" t="s">
        <v>12806</v>
      </c>
      <c r="AZ653" s="101" t="s">
        <v>14579</v>
      </c>
    </row>
    <row r="654" spans="1:52" x14ac:dyDescent="0.3">
      <c r="A654" s="98" t="s">
        <v>826</v>
      </c>
      <c r="B654" s="94"/>
      <c r="C654" s="94"/>
      <c r="D654" s="93"/>
      <c r="E654" s="77"/>
      <c r="F654" s="94"/>
      <c r="G654" s="94"/>
      <c r="H654" s="95"/>
      <c r="I654" s="96"/>
      <c r="J654" s="96"/>
      <c r="K654" s="95"/>
      <c r="L654" s="86"/>
      <c r="M654" s="91"/>
      <c r="N654" s="91"/>
      <c r="O654" s="97"/>
      <c r="P654" s="90"/>
      <c r="Q654" s="90"/>
      <c r="R654" s="99"/>
      <c r="S654" s="99"/>
      <c r="T654" s="99"/>
      <c r="U654" s="99"/>
      <c r="V654" s="89"/>
      <c r="W654" s="89"/>
      <c r="X654" s="89"/>
      <c r="Y654" s="89"/>
      <c r="Z654" s="48"/>
      <c r="AA654" s="80"/>
      <c r="AB654" s="80"/>
      <c r="AC654" s="92"/>
      <c r="AD654" s="102" t="s">
        <v>826</v>
      </c>
      <c r="AE654" s="102">
        <v>44356.734039351853</v>
      </c>
      <c r="AF654" s="102">
        <v>0</v>
      </c>
      <c r="AG654" s="102">
        <v>484</v>
      </c>
      <c r="AH654" s="102">
        <v>8010</v>
      </c>
      <c r="AI654" s="102">
        <v>0</v>
      </c>
      <c r="AJ654" s="102" t="b">
        <v>0</v>
      </c>
      <c r="AK654" s="102" t="b">
        <v>0</v>
      </c>
      <c r="AL654" s="102" t="b">
        <v>0</v>
      </c>
      <c r="AM654" s="102" t="b">
        <v>0</v>
      </c>
      <c r="AN654" s="102" t="b">
        <v>1</v>
      </c>
      <c r="AO654" s="102" t="b">
        <v>0</v>
      </c>
      <c r="AP654" s="102" t="s">
        <v>14580</v>
      </c>
      <c r="AQ654" s="102" t="b">
        <v>0</v>
      </c>
      <c r="AR654" s="102" t="b">
        <v>0</v>
      </c>
      <c r="AS654" s="102" t="b">
        <v>0</v>
      </c>
      <c r="AT654" s="101" t="s">
        <v>14581</v>
      </c>
      <c r="AU654" s="102" t="b">
        <v>0</v>
      </c>
      <c r="AV654" s="102" t="b">
        <v>0</v>
      </c>
      <c r="AW654" s="102" t="b">
        <v>1</v>
      </c>
      <c r="AX654" s="102" t="b">
        <v>1</v>
      </c>
      <c r="AY654" s="102" t="s">
        <v>12806</v>
      </c>
      <c r="AZ654" s="101" t="s">
        <v>14582</v>
      </c>
    </row>
    <row r="655" spans="1:52" x14ac:dyDescent="0.3">
      <c r="A655" s="98" t="s">
        <v>827</v>
      </c>
      <c r="B655" s="94"/>
      <c r="C655" s="94"/>
      <c r="D655" s="93"/>
      <c r="E655" s="77"/>
      <c r="F655" s="94"/>
      <c r="G655" s="94"/>
      <c r="H655" s="95"/>
      <c r="I655" s="96"/>
      <c r="J655" s="96"/>
      <c r="K655" s="95"/>
      <c r="L655" s="86"/>
      <c r="M655" s="91"/>
      <c r="N655" s="91"/>
      <c r="O655" s="97"/>
      <c r="P655" s="90"/>
      <c r="Q655" s="90"/>
      <c r="R655" s="99"/>
      <c r="S655" s="99"/>
      <c r="T655" s="99"/>
      <c r="U655" s="99"/>
      <c r="V655" s="89"/>
      <c r="W655" s="89"/>
      <c r="X655" s="89"/>
      <c r="Y655" s="89"/>
      <c r="Z655" s="48"/>
      <c r="AA655" s="80"/>
      <c r="AB655" s="80"/>
      <c r="AC655" s="92"/>
      <c r="AD655" s="102" t="s">
        <v>6017</v>
      </c>
      <c r="AE655" s="102">
        <v>42851.846620370372</v>
      </c>
      <c r="AF655" s="102">
        <v>0</v>
      </c>
      <c r="AG655" s="102">
        <v>183</v>
      </c>
      <c r="AH655" s="102">
        <v>1894</v>
      </c>
      <c r="AI655" s="102">
        <v>0</v>
      </c>
      <c r="AJ655" s="102" t="b">
        <v>0</v>
      </c>
      <c r="AK655" s="102" t="b">
        <v>0</v>
      </c>
      <c r="AL655" s="102" t="b">
        <v>0</v>
      </c>
      <c r="AM655" s="102" t="b">
        <v>0</v>
      </c>
      <c r="AN655" s="102" t="b">
        <v>1</v>
      </c>
      <c r="AO655" s="102" t="b">
        <v>0</v>
      </c>
      <c r="AP655" s="102" t="s">
        <v>14583</v>
      </c>
      <c r="AQ655" s="102" t="b">
        <v>0</v>
      </c>
      <c r="AR655" s="102" t="b">
        <v>0</v>
      </c>
      <c r="AS655" s="102" t="b">
        <v>0</v>
      </c>
      <c r="AT655" s="101" t="s">
        <v>12934</v>
      </c>
      <c r="AU655" s="102" t="b">
        <v>0</v>
      </c>
      <c r="AV655" s="102" t="b">
        <v>0</v>
      </c>
      <c r="AW655" s="102" t="b">
        <v>1</v>
      </c>
      <c r="AX655" s="102" t="b">
        <v>1</v>
      </c>
      <c r="AY655" s="102" t="s">
        <v>12806</v>
      </c>
      <c r="AZ655" s="101" t="s">
        <v>14584</v>
      </c>
    </row>
    <row r="656" spans="1:52" x14ac:dyDescent="0.3">
      <c r="A656" s="98" t="s">
        <v>828</v>
      </c>
      <c r="B656" s="94"/>
      <c r="C656" s="94"/>
      <c r="D656" s="93"/>
      <c r="E656" s="77"/>
      <c r="F656" s="94"/>
      <c r="G656" s="94"/>
      <c r="H656" s="95"/>
      <c r="I656" s="96"/>
      <c r="J656" s="96"/>
      <c r="K656" s="95"/>
      <c r="L656" s="86"/>
      <c r="M656" s="91"/>
      <c r="N656" s="91"/>
      <c r="O656" s="97"/>
      <c r="P656" s="90"/>
      <c r="Q656" s="90"/>
      <c r="R656" s="99"/>
      <c r="S656" s="99"/>
      <c r="T656" s="99"/>
      <c r="U656" s="99"/>
      <c r="V656" s="89"/>
      <c r="W656" s="89"/>
      <c r="X656" s="89"/>
      <c r="Y656" s="89"/>
      <c r="Z656" s="48"/>
      <c r="AA656" s="80"/>
      <c r="AB656" s="80"/>
      <c r="AC656" s="92"/>
      <c r="AD656" s="102" t="s">
        <v>828</v>
      </c>
      <c r="AE656" s="102">
        <v>43888.125011574077</v>
      </c>
      <c r="AF656" s="102">
        <v>0</v>
      </c>
      <c r="AG656" s="102">
        <v>4</v>
      </c>
      <c r="AH656" s="102">
        <v>9</v>
      </c>
      <c r="AI656" s="102">
        <v>0</v>
      </c>
      <c r="AJ656" s="102" t="b">
        <v>0</v>
      </c>
      <c r="AK656" s="102" t="b">
        <v>0</v>
      </c>
      <c r="AL656" s="102" t="b">
        <v>0</v>
      </c>
      <c r="AM656" s="102" t="b">
        <v>0</v>
      </c>
      <c r="AN656" s="102" t="b">
        <v>1</v>
      </c>
      <c r="AO656" s="102" t="b">
        <v>0</v>
      </c>
      <c r="AP656" s="102" t="s">
        <v>14585</v>
      </c>
      <c r="AQ656" s="102" t="b">
        <v>0</v>
      </c>
      <c r="AR656" s="102" t="b">
        <v>0</v>
      </c>
      <c r="AS656" s="102" t="b">
        <v>0</v>
      </c>
      <c r="AT656" s="101" t="s">
        <v>12928</v>
      </c>
      <c r="AU656" s="102" t="b">
        <v>0</v>
      </c>
      <c r="AV656" s="102" t="b">
        <v>0</v>
      </c>
      <c r="AW656" s="102" t="b">
        <v>1</v>
      </c>
      <c r="AX656" s="102" t="b">
        <v>0</v>
      </c>
      <c r="AY656" s="102" t="s">
        <v>12806</v>
      </c>
      <c r="AZ656" s="101" t="s">
        <v>14586</v>
      </c>
    </row>
    <row r="657" spans="1:52" x14ac:dyDescent="0.3">
      <c r="A657" s="98" t="s">
        <v>829</v>
      </c>
      <c r="B657" s="94"/>
      <c r="C657" s="94"/>
      <c r="D657" s="93"/>
      <c r="E657" s="77"/>
      <c r="F657" s="94"/>
      <c r="G657" s="94"/>
      <c r="H657" s="95"/>
      <c r="I657" s="96"/>
      <c r="J657" s="96"/>
      <c r="K657" s="95"/>
      <c r="L657" s="86"/>
      <c r="M657" s="91"/>
      <c r="N657" s="91"/>
      <c r="O657" s="97"/>
      <c r="P657" s="90"/>
      <c r="Q657" s="90"/>
      <c r="R657" s="99"/>
      <c r="S657" s="99"/>
      <c r="T657" s="99"/>
      <c r="U657" s="99"/>
      <c r="V657" s="89"/>
      <c r="W657" s="89"/>
      <c r="X657" s="89"/>
      <c r="Y657" s="89"/>
      <c r="Z657" s="48"/>
      <c r="AA657" s="80"/>
      <c r="AB657" s="80"/>
      <c r="AC657" s="92"/>
      <c r="AD657" s="102" t="s">
        <v>6042</v>
      </c>
      <c r="AE657" s="102">
        <v>43187.588067129633</v>
      </c>
      <c r="AF657" s="102">
        <v>0</v>
      </c>
      <c r="AG657" s="102">
        <v>65</v>
      </c>
      <c r="AH657" s="102">
        <v>1579</v>
      </c>
      <c r="AI657" s="102">
        <v>0</v>
      </c>
      <c r="AJ657" s="102" t="b">
        <v>0</v>
      </c>
      <c r="AK657" s="102" t="b">
        <v>0</v>
      </c>
      <c r="AL657" s="102" t="b">
        <v>0</v>
      </c>
      <c r="AM657" s="102" t="b">
        <v>0</v>
      </c>
      <c r="AN657" s="102" t="b">
        <v>1</v>
      </c>
      <c r="AO657" s="102" t="b">
        <v>0</v>
      </c>
      <c r="AP657" s="102" t="s">
        <v>14587</v>
      </c>
      <c r="AQ657" s="102" t="b">
        <v>0</v>
      </c>
      <c r="AR657" s="102" t="b">
        <v>0</v>
      </c>
      <c r="AS657" s="102" t="b">
        <v>0</v>
      </c>
      <c r="AT657" s="101" t="s">
        <v>14588</v>
      </c>
      <c r="AU657" s="102" t="b">
        <v>0</v>
      </c>
      <c r="AV657" s="102" t="b">
        <v>0</v>
      </c>
      <c r="AW657" s="102" t="b">
        <v>1</v>
      </c>
      <c r="AX657" s="102" t="b">
        <v>1</v>
      </c>
      <c r="AY657" s="102" t="s">
        <v>12806</v>
      </c>
      <c r="AZ657" s="101" t="s">
        <v>14589</v>
      </c>
    </row>
    <row r="658" spans="1:52" x14ac:dyDescent="0.3">
      <c r="A658" s="98" t="s">
        <v>830</v>
      </c>
      <c r="B658" s="94"/>
      <c r="C658" s="94"/>
      <c r="D658" s="93"/>
      <c r="E658" s="77"/>
      <c r="F658" s="94"/>
      <c r="G658" s="94"/>
      <c r="H658" s="95"/>
      <c r="I658" s="96"/>
      <c r="J658" s="96"/>
      <c r="K658" s="95"/>
      <c r="L658" s="86"/>
      <c r="M658" s="91"/>
      <c r="N658" s="91"/>
      <c r="O658" s="97"/>
      <c r="P658" s="90"/>
      <c r="Q658" s="90"/>
      <c r="R658" s="99"/>
      <c r="S658" s="99"/>
      <c r="T658" s="99"/>
      <c r="U658" s="99"/>
      <c r="V658" s="89"/>
      <c r="W658" s="89"/>
      <c r="X658" s="89"/>
      <c r="Y658" s="89"/>
      <c r="Z658" s="48"/>
      <c r="AA658" s="80"/>
      <c r="AB658" s="80"/>
      <c r="AC658" s="92"/>
      <c r="AD658" s="102" t="s">
        <v>830</v>
      </c>
      <c r="AE658" s="102">
        <v>44896.95175925926</v>
      </c>
      <c r="AF658" s="102">
        <v>0</v>
      </c>
      <c r="AG658" s="102">
        <v>26</v>
      </c>
      <c r="AH658" s="102">
        <v>9336</v>
      </c>
      <c r="AI658" s="102">
        <v>0</v>
      </c>
      <c r="AJ658" s="102" t="b">
        <v>0</v>
      </c>
      <c r="AK658" s="102" t="b">
        <v>0</v>
      </c>
      <c r="AL658" s="102" t="b">
        <v>0</v>
      </c>
      <c r="AM658" s="102" t="b">
        <v>0</v>
      </c>
      <c r="AN658" s="102" t="b">
        <v>1</v>
      </c>
      <c r="AO658" s="102" t="b">
        <v>0</v>
      </c>
      <c r="AP658" s="102" t="s">
        <v>14590</v>
      </c>
      <c r="AQ658" s="102" t="b">
        <v>0</v>
      </c>
      <c r="AR658" s="102" t="b">
        <v>0</v>
      </c>
      <c r="AS658" s="102" t="b">
        <v>0</v>
      </c>
      <c r="AT658" s="101" t="s">
        <v>12916</v>
      </c>
      <c r="AU658" s="102" t="b">
        <v>0</v>
      </c>
      <c r="AV658" s="102" t="b">
        <v>0</v>
      </c>
      <c r="AW658" s="102" t="b">
        <v>1</v>
      </c>
      <c r="AX658" s="102" t="b">
        <v>1</v>
      </c>
      <c r="AY658" s="102" t="s">
        <v>12806</v>
      </c>
      <c r="AZ658" s="101" t="s">
        <v>14591</v>
      </c>
    </row>
    <row r="659" spans="1:52" x14ac:dyDescent="0.3">
      <c r="A659" s="98" t="s">
        <v>831</v>
      </c>
      <c r="B659" s="94"/>
      <c r="C659" s="94"/>
      <c r="D659" s="93"/>
      <c r="E659" s="77"/>
      <c r="F659" s="94"/>
      <c r="G659" s="94"/>
      <c r="H659" s="95"/>
      <c r="I659" s="96"/>
      <c r="J659" s="96"/>
      <c r="K659" s="95"/>
      <c r="L659" s="86"/>
      <c r="M659" s="91"/>
      <c r="N659" s="91"/>
      <c r="O659" s="97"/>
      <c r="P659" s="90"/>
      <c r="Q659" s="90"/>
      <c r="R659" s="99"/>
      <c r="S659" s="99"/>
      <c r="T659" s="99"/>
      <c r="U659" s="99"/>
      <c r="V659" s="89"/>
      <c r="W659" s="89"/>
      <c r="X659" s="89"/>
      <c r="Y659" s="89"/>
      <c r="Z659" s="48"/>
      <c r="AA659" s="80"/>
      <c r="AB659" s="80"/>
      <c r="AC659" s="92"/>
      <c r="AD659" s="102" t="s">
        <v>831</v>
      </c>
      <c r="AE659" s="102">
        <v>41627.019016203703</v>
      </c>
      <c r="AF659" s="102">
        <v>0</v>
      </c>
      <c r="AG659" s="102">
        <v>529</v>
      </c>
      <c r="AH659" s="102">
        <v>12406</v>
      </c>
      <c r="AI659" s="102">
        <v>0</v>
      </c>
      <c r="AJ659" s="102" t="b">
        <v>0</v>
      </c>
      <c r="AK659" s="102" t="b">
        <v>0</v>
      </c>
      <c r="AL659" s="102" t="b">
        <v>0</v>
      </c>
      <c r="AM659" s="102" t="b">
        <v>0</v>
      </c>
      <c r="AN659" s="102" t="b">
        <v>1</v>
      </c>
      <c r="AO659" s="102" t="b">
        <v>0</v>
      </c>
      <c r="AP659" s="102" t="s">
        <v>14592</v>
      </c>
      <c r="AQ659" s="102" t="b">
        <v>0</v>
      </c>
      <c r="AR659" s="102" t="b">
        <v>1</v>
      </c>
      <c r="AS659" s="102" t="b">
        <v>0</v>
      </c>
      <c r="AT659" s="101" t="s">
        <v>14593</v>
      </c>
      <c r="AU659" s="102" t="b">
        <v>0</v>
      </c>
      <c r="AV659" s="102" t="b">
        <v>0</v>
      </c>
      <c r="AW659" s="102" t="b">
        <v>1</v>
      </c>
      <c r="AX659" s="102" t="b">
        <v>1</v>
      </c>
      <c r="AY659" s="102" t="s">
        <v>12806</v>
      </c>
      <c r="AZ659" s="101" t="s">
        <v>14594</v>
      </c>
    </row>
    <row r="660" spans="1:52" x14ac:dyDescent="0.3">
      <c r="A660" s="98" t="s">
        <v>832</v>
      </c>
      <c r="B660" s="94"/>
      <c r="C660" s="94"/>
      <c r="D660" s="93"/>
      <c r="E660" s="77"/>
      <c r="F660" s="94"/>
      <c r="G660" s="94"/>
      <c r="H660" s="95"/>
      <c r="I660" s="96"/>
      <c r="J660" s="96"/>
      <c r="K660" s="95"/>
      <c r="L660" s="86"/>
      <c r="M660" s="91"/>
      <c r="N660" s="91"/>
      <c r="O660" s="97"/>
      <c r="P660" s="90"/>
      <c r="Q660" s="90"/>
      <c r="R660" s="99"/>
      <c r="S660" s="99"/>
      <c r="T660" s="99"/>
      <c r="U660" s="99"/>
      <c r="V660" s="89"/>
      <c r="W660" s="89"/>
      <c r="X660" s="89"/>
      <c r="Y660" s="89"/>
      <c r="Z660" s="48"/>
      <c r="AA660" s="80"/>
      <c r="AB660" s="80"/>
      <c r="AC660" s="92"/>
      <c r="AD660" s="102" t="s">
        <v>832</v>
      </c>
      <c r="AE660" s="102">
        <v>40413.907500000001</v>
      </c>
      <c r="AF660" s="102">
        <v>0</v>
      </c>
      <c r="AG660" s="102">
        <v>5556</v>
      </c>
      <c r="AH660" s="102">
        <v>4837</v>
      </c>
      <c r="AI660" s="102">
        <v>0</v>
      </c>
      <c r="AJ660" s="102" t="b">
        <v>0</v>
      </c>
      <c r="AK660" s="102" t="b">
        <v>0</v>
      </c>
      <c r="AL660" s="102" t="b">
        <v>0</v>
      </c>
      <c r="AM660" s="102" t="b">
        <v>0</v>
      </c>
      <c r="AN660" s="102" t="b">
        <v>1</v>
      </c>
      <c r="AO660" s="102" t="b">
        <v>0</v>
      </c>
      <c r="AP660" s="102" t="s">
        <v>14595</v>
      </c>
      <c r="AQ660" s="102" t="b">
        <v>0</v>
      </c>
      <c r="AR660" s="102" t="b">
        <v>0</v>
      </c>
      <c r="AS660" s="102" t="b">
        <v>0</v>
      </c>
      <c r="AT660" s="101" t="s">
        <v>14596</v>
      </c>
      <c r="AU660" s="102" t="b">
        <v>0</v>
      </c>
      <c r="AV660" s="102" t="b">
        <v>0</v>
      </c>
      <c r="AW660" s="102" t="b">
        <v>1</v>
      </c>
      <c r="AX660" s="102" t="b">
        <v>1</v>
      </c>
      <c r="AY660" s="102" t="s">
        <v>12806</v>
      </c>
      <c r="AZ660" s="101" t="s">
        <v>14597</v>
      </c>
    </row>
    <row r="661" spans="1:52" x14ac:dyDescent="0.3">
      <c r="A661" s="98" t="s">
        <v>833</v>
      </c>
      <c r="B661" s="94"/>
      <c r="C661" s="94"/>
      <c r="D661" s="93"/>
      <c r="E661" s="77"/>
      <c r="F661" s="94"/>
      <c r="G661" s="94"/>
      <c r="H661" s="95"/>
      <c r="I661" s="96"/>
      <c r="J661" s="96"/>
      <c r="K661" s="95"/>
      <c r="L661" s="86"/>
      <c r="M661" s="91"/>
      <c r="N661" s="91"/>
      <c r="O661" s="97"/>
      <c r="P661" s="90"/>
      <c r="Q661" s="90"/>
      <c r="R661" s="99"/>
      <c r="S661" s="99"/>
      <c r="T661" s="99"/>
      <c r="U661" s="99"/>
      <c r="V661" s="89"/>
      <c r="W661" s="89"/>
      <c r="X661" s="89"/>
      <c r="Y661" s="89"/>
      <c r="Z661" s="48"/>
      <c r="AA661" s="80"/>
      <c r="AB661" s="80"/>
      <c r="AC661" s="92"/>
      <c r="AD661" s="102" t="s">
        <v>6069</v>
      </c>
      <c r="AE661" s="102">
        <v>44681.386122685188</v>
      </c>
      <c r="AF661" s="102">
        <v>0</v>
      </c>
      <c r="AG661" s="102">
        <v>112</v>
      </c>
      <c r="AH661" s="102">
        <v>0</v>
      </c>
      <c r="AI661" s="102">
        <v>0</v>
      </c>
      <c r="AJ661" s="102" t="b">
        <v>0</v>
      </c>
      <c r="AK661" s="102" t="b">
        <v>0</v>
      </c>
      <c r="AL661" s="102" t="b">
        <v>0</v>
      </c>
      <c r="AM661" s="102" t="b">
        <v>0</v>
      </c>
      <c r="AN661" s="102" t="b">
        <v>1</v>
      </c>
      <c r="AO661" s="102" t="b">
        <v>0</v>
      </c>
      <c r="AP661" s="102" t="s">
        <v>14598</v>
      </c>
      <c r="AQ661" s="102" t="b">
        <v>0</v>
      </c>
      <c r="AR661" s="102" t="b">
        <v>0</v>
      </c>
      <c r="AS661" s="102" t="b">
        <v>0</v>
      </c>
      <c r="AT661" s="101" t="s">
        <v>12916</v>
      </c>
      <c r="AU661" s="102" t="b">
        <v>0</v>
      </c>
      <c r="AV661" s="102" t="b">
        <v>0</v>
      </c>
      <c r="AW661" s="102" t="b">
        <v>1</v>
      </c>
      <c r="AX661" s="102" t="b">
        <v>1</v>
      </c>
      <c r="AY661" s="102" t="s">
        <v>12806</v>
      </c>
      <c r="AZ661" s="101" t="s">
        <v>14599</v>
      </c>
    </row>
    <row r="662" spans="1:52" x14ac:dyDescent="0.3">
      <c r="A662" s="98" t="s">
        <v>834</v>
      </c>
      <c r="B662" s="94"/>
      <c r="C662" s="94"/>
      <c r="D662" s="93"/>
      <c r="E662" s="77"/>
      <c r="F662" s="94"/>
      <c r="G662" s="94"/>
      <c r="H662" s="95"/>
      <c r="I662" s="96"/>
      <c r="J662" s="96"/>
      <c r="K662" s="95"/>
      <c r="L662" s="86"/>
      <c r="M662" s="91"/>
      <c r="N662" s="91"/>
      <c r="O662" s="97"/>
      <c r="P662" s="90"/>
      <c r="Q662" s="90"/>
      <c r="R662" s="99"/>
      <c r="S662" s="99"/>
      <c r="T662" s="99"/>
      <c r="U662" s="99"/>
      <c r="V662" s="89"/>
      <c r="W662" s="89"/>
      <c r="X662" s="89"/>
      <c r="Y662" s="89"/>
      <c r="Z662" s="48"/>
      <c r="AA662" s="80"/>
      <c r="AB662" s="80"/>
      <c r="AC662" s="92"/>
      <c r="AD662" s="102" t="s">
        <v>6075</v>
      </c>
      <c r="AE662" s="102">
        <v>43695.545787037037</v>
      </c>
      <c r="AF662" s="102">
        <v>0</v>
      </c>
      <c r="AG662" s="102">
        <v>3550</v>
      </c>
      <c r="AH662" s="102">
        <v>15823</v>
      </c>
      <c r="AI662" s="102">
        <v>0</v>
      </c>
      <c r="AJ662" s="102" t="b">
        <v>0</v>
      </c>
      <c r="AK662" s="102" t="b">
        <v>0</v>
      </c>
      <c r="AL662" s="102" t="b">
        <v>0</v>
      </c>
      <c r="AM662" s="102" t="b">
        <v>0</v>
      </c>
      <c r="AN662" s="102" t="b">
        <v>1</v>
      </c>
      <c r="AO662" s="102" t="b">
        <v>0</v>
      </c>
      <c r="AP662" s="102" t="s">
        <v>14600</v>
      </c>
      <c r="AQ662" s="102" t="b">
        <v>0</v>
      </c>
      <c r="AR662" s="102" t="b">
        <v>0</v>
      </c>
      <c r="AS662" s="102" t="b">
        <v>0</v>
      </c>
      <c r="AT662" s="101" t="s">
        <v>14601</v>
      </c>
      <c r="AU662" s="102" t="b">
        <v>0</v>
      </c>
      <c r="AV662" s="102" t="b">
        <v>0</v>
      </c>
      <c r="AW662" s="102" t="b">
        <v>1</v>
      </c>
      <c r="AX662" s="102" t="b">
        <v>1</v>
      </c>
      <c r="AY662" s="102" t="s">
        <v>12806</v>
      </c>
      <c r="AZ662" s="101" t="s">
        <v>14602</v>
      </c>
    </row>
    <row r="663" spans="1:52" x14ac:dyDescent="0.3">
      <c r="A663" s="98" t="s">
        <v>835</v>
      </c>
      <c r="B663" s="94"/>
      <c r="C663" s="94"/>
      <c r="D663" s="93"/>
      <c r="E663" s="77"/>
      <c r="F663" s="94"/>
      <c r="G663" s="94"/>
      <c r="H663" s="95"/>
      <c r="I663" s="96"/>
      <c r="J663" s="96"/>
      <c r="K663" s="95"/>
      <c r="L663" s="86"/>
      <c r="M663" s="91"/>
      <c r="N663" s="91"/>
      <c r="O663" s="97"/>
      <c r="P663" s="90"/>
      <c r="Q663" s="90"/>
      <c r="R663" s="99"/>
      <c r="S663" s="99"/>
      <c r="T663" s="99"/>
      <c r="U663" s="99"/>
      <c r="V663" s="89"/>
      <c r="W663" s="89"/>
      <c r="X663" s="89"/>
      <c r="Y663" s="89"/>
      <c r="Z663" s="48"/>
      <c r="AA663" s="80"/>
      <c r="AB663" s="80"/>
      <c r="AC663" s="92"/>
      <c r="AD663" s="102" t="s">
        <v>6082</v>
      </c>
      <c r="AE663" s="102">
        <v>41481.873819444445</v>
      </c>
      <c r="AF663" s="102">
        <v>0</v>
      </c>
      <c r="AG663" s="102">
        <v>691</v>
      </c>
      <c r="AH663" s="102">
        <v>61736</v>
      </c>
      <c r="AI663" s="102">
        <v>0</v>
      </c>
      <c r="AJ663" s="102" t="b">
        <v>0</v>
      </c>
      <c r="AK663" s="102" t="b">
        <v>0</v>
      </c>
      <c r="AL663" s="102" t="b">
        <v>0</v>
      </c>
      <c r="AM663" s="102" t="b">
        <v>0</v>
      </c>
      <c r="AN663" s="102" t="b">
        <v>1</v>
      </c>
      <c r="AO663" s="102" t="b">
        <v>0</v>
      </c>
      <c r="AP663" s="102" t="s">
        <v>14603</v>
      </c>
      <c r="AQ663" s="102" t="b">
        <v>0</v>
      </c>
      <c r="AR663" s="102" t="b">
        <v>0</v>
      </c>
      <c r="AS663" s="102" t="b">
        <v>1</v>
      </c>
      <c r="AT663" s="101" t="s">
        <v>12873</v>
      </c>
      <c r="AU663" s="102" t="b">
        <v>0</v>
      </c>
      <c r="AV663" s="102" t="b">
        <v>0</v>
      </c>
      <c r="AW663" s="102" t="b">
        <v>1</v>
      </c>
      <c r="AX663" s="102" t="b">
        <v>1</v>
      </c>
      <c r="AY663" s="102" t="s">
        <v>12806</v>
      </c>
      <c r="AZ663" s="101" t="s">
        <v>14604</v>
      </c>
    </row>
    <row r="664" spans="1:52" x14ac:dyDescent="0.3">
      <c r="A664" s="98" t="s">
        <v>836</v>
      </c>
      <c r="B664" s="94"/>
      <c r="C664" s="94"/>
      <c r="D664" s="93"/>
      <c r="E664" s="77"/>
      <c r="F664" s="94"/>
      <c r="G664" s="94"/>
      <c r="H664" s="95"/>
      <c r="I664" s="96"/>
      <c r="J664" s="96"/>
      <c r="K664" s="95"/>
      <c r="L664" s="86"/>
      <c r="M664" s="91"/>
      <c r="N664" s="91"/>
      <c r="O664" s="97"/>
      <c r="P664" s="90"/>
      <c r="Q664" s="90"/>
      <c r="R664" s="99"/>
      <c r="S664" s="99"/>
      <c r="T664" s="99"/>
      <c r="U664" s="99"/>
      <c r="V664" s="89"/>
      <c r="W664" s="89"/>
      <c r="X664" s="89"/>
      <c r="Y664" s="89"/>
      <c r="Z664" s="48"/>
      <c r="AA664" s="80"/>
      <c r="AB664" s="80"/>
      <c r="AC664" s="92"/>
      <c r="AD664" s="102" t="s">
        <v>6114</v>
      </c>
      <c r="AE664" s="102">
        <v>44192.138472222221</v>
      </c>
      <c r="AF664" s="102">
        <v>0</v>
      </c>
      <c r="AG664" s="102">
        <v>1</v>
      </c>
      <c r="AH664" s="102">
        <v>2</v>
      </c>
      <c r="AI664" s="102">
        <v>0</v>
      </c>
      <c r="AJ664" s="102" t="b">
        <v>0</v>
      </c>
      <c r="AK664" s="102" t="b">
        <v>0</v>
      </c>
      <c r="AL664" s="102" t="b">
        <v>0</v>
      </c>
      <c r="AM664" s="102" t="b">
        <v>0</v>
      </c>
      <c r="AN664" s="102" t="b">
        <v>1</v>
      </c>
      <c r="AO664" s="102" t="b">
        <v>0</v>
      </c>
      <c r="AP664" s="102" t="s">
        <v>14605</v>
      </c>
      <c r="AQ664" s="102" t="b">
        <v>0</v>
      </c>
      <c r="AR664" s="102" t="b">
        <v>0</v>
      </c>
      <c r="AS664" s="102" t="b">
        <v>0</v>
      </c>
      <c r="AT664" s="101" t="s">
        <v>14606</v>
      </c>
      <c r="AU664" s="102" t="b">
        <v>0</v>
      </c>
      <c r="AV664" s="102" t="b">
        <v>0</v>
      </c>
      <c r="AW664" s="102" t="b">
        <v>1</v>
      </c>
      <c r="AX664" s="102" t="b">
        <v>1</v>
      </c>
      <c r="AY664" s="102" t="s">
        <v>12806</v>
      </c>
      <c r="AZ664" s="101" t="s">
        <v>14607</v>
      </c>
    </row>
    <row r="665" spans="1:52" x14ac:dyDescent="0.3">
      <c r="A665" s="98" t="s">
        <v>837</v>
      </c>
      <c r="B665" s="94"/>
      <c r="C665" s="94"/>
      <c r="D665" s="93"/>
      <c r="E665" s="77"/>
      <c r="F665" s="94"/>
      <c r="G665" s="94"/>
      <c r="H665" s="95"/>
      <c r="I665" s="96"/>
      <c r="J665" s="96"/>
      <c r="K665" s="95"/>
      <c r="L665" s="86"/>
      <c r="M665" s="91"/>
      <c r="N665" s="91"/>
      <c r="O665" s="97"/>
      <c r="P665" s="90"/>
      <c r="Q665" s="90"/>
      <c r="R665" s="99"/>
      <c r="S665" s="99"/>
      <c r="T665" s="99"/>
      <c r="U665" s="99"/>
      <c r="V665" s="89"/>
      <c r="W665" s="89"/>
      <c r="X665" s="89"/>
      <c r="Y665" s="89"/>
      <c r="Z665" s="48"/>
      <c r="AA665" s="80"/>
      <c r="AB665" s="80"/>
      <c r="AC665" s="92"/>
      <c r="AD665" s="102" t="s">
        <v>6121</v>
      </c>
      <c r="AE665" s="102">
        <v>43240.639525462961</v>
      </c>
      <c r="AF665" s="102">
        <v>0</v>
      </c>
      <c r="AG665" s="102">
        <v>25802</v>
      </c>
      <c r="AH665" s="102">
        <v>111286</v>
      </c>
      <c r="AI665" s="102">
        <v>0</v>
      </c>
      <c r="AJ665" s="102" t="b">
        <v>0</v>
      </c>
      <c r="AK665" s="102" t="b">
        <v>0</v>
      </c>
      <c r="AL665" s="102" t="b">
        <v>0</v>
      </c>
      <c r="AM665" s="102" t="b">
        <v>0</v>
      </c>
      <c r="AN665" s="102" t="b">
        <v>1</v>
      </c>
      <c r="AO665" s="102" t="b">
        <v>0</v>
      </c>
      <c r="AP665" s="102" t="s">
        <v>14608</v>
      </c>
      <c r="AQ665" s="102" t="b">
        <v>0</v>
      </c>
      <c r="AR665" s="102" t="b">
        <v>0</v>
      </c>
      <c r="AS665" s="102" t="b">
        <v>0</v>
      </c>
      <c r="AT665" s="101" t="s">
        <v>14609</v>
      </c>
      <c r="AU665" s="102" t="b">
        <v>0</v>
      </c>
      <c r="AV665" s="102" t="b">
        <v>0</v>
      </c>
      <c r="AW665" s="102" t="b">
        <v>1</v>
      </c>
      <c r="AX665" s="102" t="b">
        <v>1</v>
      </c>
      <c r="AY665" s="102" t="s">
        <v>12806</v>
      </c>
      <c r="AZ665" s="101" t="s">
        <v>14610</v>
      </c>
    </row>
    <row r="666" spans="1:52" x14ac:dyDescent="0.3">
      <c r="A666" s="98" t="s">
        <v>838</v>
      </c>
      <c r="B666" s="94"/>
      <c r="C666" s="94"/>
      <c r="D666" s="93"/>
      <c r="E666" s="77"/>
      <c r="F666" s="94"/>
      <c r="G666" s="94"/>
      <c r="H666" s="95"/>
      <c r="I666" s="96"/>
      <c r="J666" s="96"/>
      <c r="K666" s="95"/>
      <c r="L666" s="86"/>
      <c r="M666" s="91"/>
      <c r="N666" s="91"/>
      <c r="O666" s="97"/>
      <c r="P666" s="90"/>
      <c r="Q666" s="90"/>
      <c r="R666" s="99"/>
      <c r="S666" s="99"/>
      <c r="T666" s="99"/>
      <c r="U666" s="99"/>
      <c r="V666" s="89"/>
      <c r="W666" s="89"/>
      <c r="X666" s="89"/>
      <c r="Y666" s="89"/>
      <c r="Z666" s="48"/>
      <c r="AA666" s="80"/>
      <c r="AB666" s="80"/>
      <c r="AC666" s="92"/>
      <c r="AD666" s="102" t="s">
        <v>838</v>
      </c>
      <c r="AE666" s="102">
        <v>44375.873842592591</v>
      </c>
      <c r="AF666" s="102">
        <v>0</v>
      </c>
      <c r="AG666" s="102">
        <v>12280</v>
      </c>
      <c r="AH666" s="102">
        <v>65786</v>
      </c>
      <c r="AI666" s="102">
        <v>0</v>
      </c>
      <c r="AJ666" s="102" t="b">
        <v>0</v>
      </c>
      <c r="AK666" s="102" t="b">
        <v>0</v>
      </c>
      <c r="AL666" s="102" t="b">
        <v>0</v>
      </c>
      <c r="AM666" s="102" t="b">
        <v>0</v>
      </c>
      <c r="AN666" s="102" t="b">
        <v>1</v>
      </c>
      <c r="AO666" s="102" t="b">
        <v>0</v>
      </c>
      <c r="AP666" s="102" t="s">
        <v>14611</v>
      </c>
      <c r="AQ666" s="102" t="b">
        <v>0</v>
      </c>
      <c r="AR666" s="102" t="b">
        <v>0</v>
      </c>
      <c r="AS666" s="102" t="b">
        <v>0</v>
      </c>
      <c r="AT666" s="101" t="s">
        <v>14612</v>
      </c>
      <c r="AU666" s="102" t="b">
        <v>0</v>
      </c>
      <c r="AV666" s="102" t="b">
        <v>0</v>
      </c>
      <c r="AW666" s="102" t="b">
        <v>1</v>
      </c>
      <c r="AX666" s="102" t="b">
        <v>1</v>
      </c>
      <c r="AY666" s="102" t="s">
        <v>12806</v>
      </c>
      <c r="AZ666" s="101" t="s">
        <v>14613</v>
      </c>
    </row>
    <row r="667" spans="1:52" x14ac:dyDescent="0.3">
      <c r="A667" s="98" t="s">
        <v>839</v>
      </c>
      <c r="B667" s="94"/>
      <c r="C667" s="94"/>
      <c r="D667" s="93"/>
      <c r="E667" s="77"/>
      <c r="F667" s="94"/>
      <c r="G667" s="94"/>
      <c r="H667" s="95"/>
      <c r="I667" s="96"/>
      <c r="J667" s="96"/>
      <c r="K667" s="95"/>
      <c r="L667" s="86"/>
      <c r="M667" s="91"/>
      <c r="N667" s="91"/>
      <c r="O667" s="97"/>
      <c r="P667" s="90"/>
      <c r="Q667" s="90"/>
      <c r="R667" s="99"/>
      <c r="S667" s="99"/>
      <c r="T667" s="99"/>
      <c r="U667" s="99"/>
      <c r="V667" s="89"/>
      <c r="W667" s="89"/>
      <c r="X667" s="89"/>
      <c r="Y667" s="89"/>
      <c r="Z667" s="48"/>
      <c r="AA667" s="80"/>
      <c r="AB667" s="80"/>
      <c r="AC667" s="92"/>
      <c r="AD667" s="102" t="s">
        <v>12163</v>
      </c>
      <c r="AE667" s="102">
        <v>44203.630752314813</v>
      </c>
      <c r="AF667" s="102">
        <v>0</v>
      </c>
      <c r="AG667" s="102">
        <v>1772</v>
      </c>
      <c r="AH667" s="102">
        <v>334</v>
      </c>
      <c r="AI667" s="102">
        <v>0</v>
      </c>
      <c r="AJ667" s="102" t="b">
        <v>0</v>
      </c>
      <c r="AK667" s="102" t="b">
        <v>0</v>
      </c>
      <c r="AL667" s="102" t="b">
        <v>0</v>
      </c>
      <c r="AM667" s="102" t="b">
        <v>0</v>
      </c>
      <c r="AN667" s="102" t="b">
        <v>1</v>
      </c>
      <c r="AO667" s="102" t="b">
        <v>0</v>
      </c>
      <c r="AP667" s="102" t="s">
        <v>14614</v>
      </c>
      <c r="AQ667" s="102" t="b">
        <v>0</v>
      </c>
      <c r="AR667" s="102" t="b">
        <v>0</v>
      </c>
      <c r="AS667" s="102" t="b">
        <v>0</v>
      </c>
      <c r="AT667" s="101" t="s">
        <v>14615</v>
      </c>
      <c r="AU667" s="102" t="b">
        <v>0</v>
      </c>
      <c r="AV667" s="102" t="b">
        <v>0</v>
      </c>
      <c r="AW667" s="102" t="b">
        <v>1</v>
      </c>
      <c r="AX667" s="102" t="b">
        <v>1</v>
      </c>
      <c r="AY667" s="102" t="s">
        <v>12806</v>
      </c>
      <c r="AZ667" s="101" t="s">
        <v>14616</v>
      </c>
    </row>
    <row r="668" spans="1:52" x14ac:dyDescent="0.3">
      <c r="A668" s="98" t="s">
        <v>840</v>
      </c>
      <c r="B668" s="94"/>
      <c r="C668" s="94"/>
      <c r="D668" s="93"/>
      <c r="E668" s="77"/>
      <c r="F668" s="94"/>
      <c r="G668" s="94"/>
      <c r="H668" s="95"/>
      <c r="I668" s="96"/>
      <c r="J668" s="96"/>
      <c r="K668" s="95"/>
      <c r="L668" s="86"/>
      <c r="M668" s="91"/>
      <c r="N668" s="91"/>
      <c r="O668" s="97"/>
      <c r="P668" s="90"/>
      <c r="Q668" s="90"/>
      <c r="R668" s="99"/>
      <c r="S668" s="99"/>
      <c r="T668" s="99"/>
      <c r="U668" s="99"/>
      <c r="V668" s="89"/>
      <c r="W668" s="89"/>
      <c r="X668" s="89"/>
      <c r="Y668" s="89"/>
      <c r="Z668" s="48"/>
      <c r="AA668" s="80"/>
      <c r="AB668" s="80"/>
      <c r="AC668" s="92"/>
      <c r="AD668" s="102" t="s">
        <v>6140</v>
      </c>
      <c r="AE668" s="102">
        <v>44230.778611111113</v>
      </c>
      <c r="AF668" s="102">
        <v>0</v>
      </c>
      <c r="AG668" s="102">
        <v>6556</v>
      </c>
      <c r="AH668" s="102">
        <v>2093</v>
      </c>
      <c r="AI668" s="102">
        <v>0</v>
      </c>
      <c r="AJ668" s="102" t="b">
        <v>0</v>
      </c>
      <c r="AK668" s="102" t="b">
        <v>0</v>
      </c>
      <c r="AL668" s="102" t="b">
        <v>0</v>
      </c>
      <c r="AM668" s="102" t="b">
        <v>0</v>
      </c>
      <c r="AN668" s="102" t="b">
        <v>1</v>
      </c>
      <c r="AO668" s="102" t="b">
        <v>0</v>
      </c>
      <c r="AP668" s="102" t="s">
        <v>14617</v>
      </c>
      <c r="AQ668" s="102" t="b">
        <v>0</v>
      </c>
      <c r="AR668" s="102" t="b">
        <v>0</v>
      </c>
      <c r="AS668" s="102" t="b">
        <v>0</v>
      </c>
      <c r="AT668" s="101" t="s">
        <v>14618</v>
      </c>
      <c r="AU668" s="102" t="b">
        <v>0</v>
      </c>
      <c r="AV668" s="102" t="b">
        <v>0</v>
      </c>
      <c r="AW668" s="102" t="b">
        <v>1</v>
      </c>
      <c r="AX668" s="102" t="b">
        <v>0</v>
      </c>
      <c r="AY668" s="102" t="s">
        <v>12806</v>
      </c>
      <c r="AZ668" s="101" t="s">
        <v>14619</v>
      </c>
    </row>
    <row r="669" spans="1:52" x14ac:dyDescent="0.3">
      <c r="A669" s="98" t="s">
        <v>841</v>
      </c>
      <c r="B669" s="94"/>
      <c r="C669" s="94"/>
      <c r="D669" s="93"/>
      <c r="E669" s="77"/>
      <c r="F669" s="94"/>
      <c r="G669" s="94"/>
      <c r="H669" s="95"/>
      <c r="I669" s="96"/>
      <c r="J669" s="96"/>
      <c r="K669" s="95"/>
      <c r="L669" s="86"/>
      <c r="M669" s="91"/>
      <c r="N669" s="91"/>
      <c r="O669" s="97"/>
      <c r="P669" s="90"/>
      <c r="Q669" s="90"/>
      <c r="R669" s="99"/>
      <c r="S669" s="99"/>
      <c r="T669" s="99"/>
      <c r="U669" s="99"/>
      <c r="V669" s="89"/>
      <c r="W669" s="89"/>
      <c r="X669" s="89"/>
      <c r="Y669" s="89"/>
      <c r="Z669" s="48"/>
      <c r="AA669" s="80"/>
      <c r="AB669" s="80"/>
      <c r="AC669" s="92"/>
      <c r="AD669" s="102" t="s">
        <v>6147</v>
      </c>
      <c r="AE669" s="102">
        <v>42189.035983796297</v>
      </c>
      <c r="AF669" s="102">
        <v>0</v>
      </c>
      <c r="AG669" s="102">
        <v>15729</v>
      </c>
      <c r="AH669" s="102">
        <v>14789</v>
      </c>
      <c r="AI669" s="102">
        <v>0</v>
      </c>
      <c r="AJ669" s="102" t="b">
        <v>0</v>
      </c>
      <c r="AK669" s="102" t="b">
        <v>0</v>
      </c>
      <c r="AL669" s="102" t="b">
        <v>0</v>
      </c>
      <c r="AM669" s="102" t="b">
        <v>0</v>
      </c>
      <c r="AN669" s="102" t="b">
        <v>1</v>
      </c>
      <c r="AO669" s="102" t="b">
        <v>0</v>
      </c>
      <c r="AP669" s="102" t="s">
        <v>14620</v>
      </c>
      <c r="AQ669" s="102" t="b">
        <v>0</v>
      </c>
      <c r="AR669" s="102" t="b">
        <v>0</v>
      </c>
      <c r="AS669" s="102" t="b">
        <v>0</v>
      </c>
      <c r="AT669" s="101" t="s">
        <v>14621</v>
      </c>
      <c r="AU669" s="102" t="b">
        <v>0</v>
      </c>
      <c r="AV669" s="102" t="b">
        <v>0</v>
      </c>
      <c r="AW669" s="102" t="b">
        <v>1</v>
      </c>
      <c r="AX669" s="102" t="b">
        <v>1</v>
      </c>
      <c r="AY669" s="102" t="s">
        <v>12806</v>
      </c>
      <c r="AZ669" s="101" t="s">
        <v>14622</v>
      </c>
    </row>
    <row r="670" spans="1:52" x14ac:dyDescent="0.3">
      <c r="A670" s="98" t="s">
        <v>842</v>
      </c>
      <c r="B670" s="94"/>
      <c r="C670" s="94"/>
      <c r="D670" s="93"/>
      <c r="E670" s="77"/>
      <c r="F670" s="94"/>
      <c r="G670" s="94"/>
      <c r="H670" s="95"/>
      <c r="I670" s="96"/>
      <c r="J670" s="96"/>
      <c r="K670" s="95"/>
      <c r="L670" s="86"/>
      <c r="M670" s="91"/>
      <c r="N670" s="91"/>
      <c r="O670" s="97"/>
      <c r="P670" s="90"/>
      <c r="Q670" s="90"/>
      <c r="R670" s="99"/>
      <c r="S670" s="99"/>
      <c r="T670" s="99"/>
      <c r="U670" s="99"/>
      <c r="V670" s="89"/>
      <c r="W670" s="89"/>
      <c r="X670" s="89"/>
      <c r="Y670" s="89"/>
      <c r="Z670" s="48"/>
      <c r="AA670" s="80"/>
      <c r="AB670" s="80"/>
      <c r="AC670" s="92"/>
      <c r="AD670" s="102" t="s">
        <v>6152</v>
      </c>
      <c r="AE670" s="102">
        <v>44528.905856481484</v>
      </c>
      <c r="AF670" s="102">
        <v>0</v>
      </c>
      <c r="AG670" s="102">
        <v>328</v>
      </c>
      <c r="AH670" s="102">
        <v>156</v>
      </c>
      <c r="AI670" s="102">
        <v>0</v>
      </c>
      <c r="AJ670" s="102" t="b">
        <v>0</v>
      </c>
      <c r="AK670" s="102" t="b">
        <v>0</v>
      </c>
      <c r="AL670" s="102" t="b">
        <v>0</v>
      </c>
      <c r="AM670" s="102" t="b">
        <v>0</v>
      </c>
      <c r="AN670" s="102" t="b">
        <v>1</v>
      </c>
      <c r="AO670" s="102" t="b">
        <v>0</v>
      </c>
      <c r="AP670" s="102" t="s">
        <v>14623</v>
      </c>
      <c r="AQ670" s="102" t="b">
        <v>0</v>
      </c>
      <c r="AR670" s="102" t="b">
        <v>0</v>
      </c>
      <c r="AS670" s="102" t="b">
        <v>0</v>
      </c>
      <c r="AT670" s="101" t="s">
        <v>14624</v>
      </c>
      <c r="AU670" s="102" t="b">
        <v>0</v>
      </c>
      <c r="AV670" s="102" t="b">
        <v>0</v>
      </c>
      <c r="AW670" s="102" t="b">
        <v>1</v>
      </c>
      <c r="AX670" s="102" t="b">
        <v>1</v>
      </c>
      <c r="AY670" s="102" t="s">
        <v>12806</v>
      </c>
      <c r="AZ670" s="101" t="s">
        <v>14625</v>
      </c>
    </row>
    <row r="671" spans="1:52" x14ac:dyDescent="0.3">
      <c r="A671" s="98" t="s">
        <v>843</v>
      </c>
      <c r="B671" s="94"/>
      <c r="C671" s="94"/>
      <c r="D671" s="93"/>
      <c r="E671" s="77"/>
      <c r="F671" s="94"/>
      <c r="G671" s="94"/>
      <c r="H671" s="95"/>
      <c r="I671" s="96"/>
      <c r="J671" s="96"/>
      <c r="K671" s="95"/>
      <c r="L671" s="86"/>
      <c r="M671" s="91"/>
      <c r="N671" s="91"/>
      <c r="O671" s="97"/>
      <c r="P671" s="90"/>
      <c r="Q671" s="90"/>
      <c r="R671" s="99"/>
      <c r="S671" s="99"/>
      <c r="T671" s="99"/>
      <c r="U671" s="99"/>
      <c r="V671" s="89"/>
      <c r="W671" s="89"/>
      <c r="X671" s="89"/>
      <c r="Y671" s="89"/>
      <c r="Z671" s="48"/>
      <c r="AA671" s="80"/>
      <c r="AB671" s="80"/>
      <c r="AC671" s="92"/>
      <c r="AD671" s="102" t="s">
        <v>6160</v>
      </c>
      <c r="AE671" s="102">
        <v>44116.508402777778</v>
      </c>
      <c r="AF671" s="102">
        <v>0</v>
      </c>
      <c r="AG671" s="102">
        <v>1272</v>
      </c>
      <c r="AH671" s="102">
        <v>456</v>
      </c>
      <c r="AI671" s="102">
        <v>0</v>
      </c>
      <c r="AJ671" s="102" t="b">
        <v>0</v>
      </c>
      <c r="AK671" s="102" t="b">
        <v>0</v>
      </c>
      <c r="AL671" s="102" t="b">
        <v>0</v>
      </c>
      <c r="AM671" s="102" t="b">
        <v>0</v>
      </c>
      <c r="AN671" s="102" t="b">
        <v>1</v>
      </c>
      <c r="AO671" s="102" t="b">
        <v>0</v>
      </c>
      <c r="AP671" s="102" t="s">
        <v>14626</v>
      </c>
      <c r="AQ671" s="102" t="b">
        <v>0</v>
      </c>
      <c r="AR671" s="102" t="b">
        <v>0</v>
      </c>
      <c r="AS671" s="102" t="b">
        <v>0</v>
      </c>
      <c r="AT671" s="101" t="s">
        <v>14627</v>
      </c>
      <c r="AU671" s="102" t="b">
        <v>0</v>
      </c>
      <c r="AV671" s="102" t="b">
        <v>0</v>
      </c>
      <c r="AW671" s="102" t="b">
        <v>1</v>
      </c>
      <c r="AX671" s="102" t="b">
        <v>0</v>
      </c>
      <c r="AY671" s="102" t="s">
        <v>12806</v>
      </c>
      <c r="AZ671" s="101" t="s">
        <v>14628</v>
      </c>
    </row>
    <row r="672" spans="1:52" x14ac:dyDescent="0.3">
      <c r="A672" s="98" t="s">
        <v>844</v>
      </c>
      <c r="B672" s="94"/>
      <c r="C672" s="94"/>
      <c r="D672" s="93"/>
      <c r="E672" s="77"/>
      <c r="F672" s="94"/>
      <c r="G672" s="94"/>
      <c r="H672" s="95"/>
      <c r="I672" s="96"/>
      <c r="J672" s="96"/>
      <c r="K672" s="95"/>
      <c r="L672" s="86"/>
      <c r="M672" s="91"/>
      <c r="N672" s="91"/>
      <c r="O672" s="97"/>
      <c r="P672" s="90"/>
      <c r="Q672" s="90"/>
      <c r="R672" s="99"/>
      <c r="S672" s="99"/>
      <c r="T672" s="99"/>
      <c r="U672" s="99"/>
      <c r="V672" s="89"/>
      <c r="W672" s="89"/>
      <c r="X672" s="89"/>
      <c r="Y672" s="89"/>
      <c r="Z672" s="48"/>
      <c r="AA672" s="80"/>
      <c r="AB672" s="80"/>
      <c r="AC672" s="92"/>
      <c r="AD672" s="102" t="s">
        <v>844</v>
      </c>
      <c r="AE672" s="102">
        <v>44905.139351851853</v>
      </c>
      <c r="AF672" s="102">
        <v>0</v>
      </c>
      <c r="AG672" s="102">
        <v>187</v>
      </c>
      <c r="AH672" s="102">
        <v>125</v>
      </c>
      <c r="AI672" s="102">
        <v>0</v>
      </c>
      <c r="AJ672" s="102" t="b">
        <v>0</v>
      </c>
      <c r="AK672" s="102" t="b">
        <v>0</v>
      </c>
      <c r="AL672" s="102" t="b">
        <v>0</v>
      </c>
      <c r="AM672" s="102" t="b">
        <v>0</v>
      </c>
      <c r="AN672" s="102" t="b">
        <v>1</v>
      </c>
      <c r="AO672" s="102" t="b">
        <v>0</v>
      </c>
      <c r="AP672" s="102" t="s">
        <v>14629</v>
      </c>
      <c r="AQ672" s="102" t="b">
        <v>0</v>
      </c>
      <c r="AR672" s="102" t="b">
        <v>0</v>
      </c>
      <c r="AS672" s="102" t="b">
        <v>0</v>
      </c>
      <c r="AT672" s="101" t="s">
        <v>12815</v>
      </c>
      <c r="AU672" s="102" t="b">
        <v>0</v>
      </c>
      <c r="AV672" s="102" t="b">
        <v>0</v>
      </c>
      <c r="AW672" s="102" t="b">
        <v>1</v>
      </c>
      <c r="AX672" s="102" t="b">
        <v>1</v>
      </c>
      <c r="AY672" s="102" t="s">
        <v>12806</v>
      </c>
      <c r="AZ672" s="101" t="s">
        <v>14630</v>
      </c>
    </row>
    <row r="673" spans="1:52" x14ac:dyDescent="0.3">
      <c r="A673" s="98" t="s">
        <v>845</v>
      </c>
      <c r="B673" s="94"/>
      <c r="C673" s="94"/>
      <c r="D673" s="93"/>
      <c r="E673" s="77"/>
      <c r="F673" s="94"/>
      <c r="G673" s="94"/>
      <c r="H673" s="95"/>
      <c r="I673" s="96"/>
      <c r="J673" s="96"/>
      <c r="K673" s="95"/>
      <c r="L673" s="86"/>
      <c r="M673" s="91"/>
      <c r="N673" s="91"/>
      <c r="O673" s="97"/>
      <c r="P673" s="90"/>
      <c r="Q673" s="90"/>
      <c r="R673" s="99"/>
      <c r="S673" s="99"/>
      <c r="T673" s="99"/>
      <c r="U673" s="99"/>
      <c r="V673" s="89"/>
      <c r="W673" s="89"/>
      <c r="X673" s="89"/>
      <c r="Y673" s="89"/>
      <c r="Z673" s="48"/>
      <c r="AA673" s="80"/>
      <c r="AB673" s="80"/>
      <c r="AC673" s="92"/>
      <c r="AD673" s="102" t="s">
        <v>6168</v>
      </c>
      <c r="AE673" s="102">
        <v>43871.942418981482</v>
      </c>
      <c r="AF673" s="102">
        <v>0</v>
      </c>
      <c r="AG673" s="102">
        <v>1993</v>
      </c>
      <c r="AH673" s="102">
        <v>1934</v>
      </c>
      <c r="AI673" s="102">
        <v>0</v>
      </c>
      <c r="AJ673" s="102" t="b">
        <v>0</v>
      </c>
      <c r="AK673" s="102" t="b">
        <v>0</v>
      </c>
      <c r="AL673" s="102" t="b">
        <v>0</v>
      </c>
      <c r="AM673" s="102" t="b">
        <v>0</v>
      </c>
      <c r="AN673" s="102" t="b">
        <v>1</v>
      </c>
      <c r="AO673" s="102" t="b">
        <v>0</v>
      </c>
      <c r="AP673" s="102" t="s">
        <v>14631</v>
      </c>
      <c r="AQ673" s="102" t="b">
        <v>0</v>
      </c>
      <c r="AR673" s="102" t="b">
        <v>0</v>
      </c>
      <c r="AS673" s="102" t="b">
        <v>0</v>
      </c>
      <c r="AT673" s="101" t="s">
        <v>14632</v>
      </c>
      <c r="AU673" s="102" t="b">
        <v>0</v>
      </c>
      <c r="AV673" s="102" t="b">
        <v>0</v>
      </c>
      <c r="AW673" s="102" t="b">
        <v>1</v>
      </c>
      <c r="AX673" s="102" t="b">
        <v>1</v>
      </c>
      <c r="AY673" s="102" t="s">
        <v>12806</v>
      </c>
      <c r="AZ673" s="101" t="s">
        <v>14633</v>
      </c>
    </row>
    <row r="674" spans="1:52" x14ac:dyDescent="0.3">
      <c r="A674" s="98" t="s">
        <v>846</v>
      </c>
      <c r="B674" s="94"/>
      <c r="C674" s="94"/>
      <c r="D674" s="93"/>
      <c r="E674" s="77"/>
      <c r="F674" s="94"/>
      <c r="G674" s="94"/>
      <c r="H674" s="95"/>
      <c r="I674" s="96"/>
      <c r="J674" s="96"/>
      <c r="K674" s="95"/>
      <c r="L674" s="86"/>
      <c r="M674" s="91"/>
      <c r="N674" s="91"/>
      <c r="O674" s="97"/>
      <c r="P674" s="90"/>
      <c r="Q674" s="90"/>
      <c r="R674" s="99"/>
      <c r="S674" s="99"/>
      <c r="T674" s="99"/>
      <c r="U674" s="99"/>
      <c r="V674" s="89"/>
      <c r="W674" s="89"/>
      <c r="X674" s="89"/>
      <c r="Y674" s="89"/>
      <c r="Z674" s="48"/>
      <c r="AA674" s="80"/>
      <c r="AB674" s="80"/>
      <c r="AC674" s="92"/>
      <c r="AD674" s="102" t="s">
        <v>6178</v>
      </c>
      <c r="AE674" s="102">
        <v>42809.484178240738</v>
      </c>
      <c r="AF674" s="102">
        <v>0</v>
      </c>
      <c r="AG674" s="102">
        <v>8332</v>
      </c>
      <c r="AH674" s="102">
        <v>28934</v>
      </c>
      <c r="AI674" s="102">
        <v>0</v>
      </c>
      <c r="AJ674" s="102" t="b">
        <v>0</v>
      </c>
      <c r="AK674" s="102" t="b">
        <v>0</v>
      </c>
      <c r="AL674" s="102" t="b">
        <v>0</v>
      </c>
      <c r="AM674" s="102" t="b">
        <v>0</v>
      </c>
      <c r="AN674" s="102" t="b">
        <v>1</v>
      </c>
      <c r="AO674" s="102" t="b">
        <v>0</v>
      </c>
      <c r="AP674" s="102" t="s">
        <v>14634</v>
      </c>
      <c r="AQ674" s="102" t="b">
        <v>0</v>
      </c>
      <c r="AR674" s="102" t="b">
        <v>0</v>
      </c>
      <c r="AS674" s="102" t="b">
        <v>1</v>
      </c>
      <c r="AT674" s="101" t="s">
        <v>14635</v>
      </c>
      <c r="AU674" s="102" t="b">
        <v>0</v>
      </c>
      <c r="AV674" s="102" t="b">
        <v>0</v>
      </c>
      <c r="AW674" s="102" t="b">
        <v>1</v>
      </c>
      <c r="AX674" s="102" t="b">
        <v>1</v>
      </c>
      <c r="AY674" s="102" t="s">
        <v>12806</v>
      </c>
      <c r="AZ674" s="101" t="s">
        <v>14636</v>
      </c>
    </row>
    <row r="675" spans="1:52" x14ac:dyDescent="0.3">
      <c r="A675" s="98" t="s">
        <v>847</v>
      </c>
      <c r="B675" s="94"/>
      <c r="C675" s="94"/>
      <c r="D675" s="93"/>
      <c r="E675" s="77"/>
      <c r="F675" s="94"/>
      <c r="G675" s="94"/>
      <c r="H675" s="95"/>
      <c r="I675" s="96"/>
      <c r="J675" s="96"/>
      <c r="K675" s="95"/>
      <c r="L675" s="86"/>
      <c r="M675" s="91"/>
      <c r="N675" s="91"/>
      <c r="O675" s="97"/>
      <c r="P675" s="90"/>
      <c r="Q675" s="90"/>
      <c r="R675" s="99"/>
      <c r="S675" s="99"/>
      <c r="T675" s="99"/>
      <c r="U675" s="99"/>
      <c r="V675" s="89"/>
      <c r="W675" s="89"/>
      <c r="X675" s="89"/>
      <c r="Y675" s="89"/>
      <c r="Z675" s="48"/>
      <c r="AA675" s="80"/>
      <c r="AB675" s="80"/>
      <c r="AC675" s="92"/>
      <c r="AD675" s="102" t="s">
        <v>6182</v>
      </c>
      <c r="AE675" s="102">
        <v>44166.097442129627</v>
      </c>
      <c r="AF675" s="102">
        <v>0</v>
      </c>
      <c r="AG675" s="102">
        <v>630</v>
      </c>
      <c r="AH675" s="102">
        <v>846</v>
      </c>
      <c r="AI675" s="102">
        <v>0</v>
      </c>
      <c r="AJ675" s="102" t="b">
        <v>0</v>
      </c>
      <c r="AK675" s="102" t="b">
        <v>0</v>
      </c>
      <c r="AL675" s="102" t="b">
        <v>0</v>
      </c>
      <c r="AM675" s="102" t="b">
        <v>0</v>
      </c>
      <c r="AN675" s="102" t="b">
        <v>1</v>
      </c>
      <c r="AO675" s="102" t="b">
        <v>0</v>
      </c>
      <c r="AP675" s="102" t="s">
        <v>14637</v>
      </c>
      <c r="AQ675" s="102" t="b">
        <v>0</v>
      </c>
      <c r="AR675" s="102" t="b">
        <v>0</v>
      </c>
      <c r="AS675" s="102" t="b">
        <v>0</v>
      </c>
      <c r="AT675" s="101" t="s">
        <v>12873</v>
      </c>
      <c r="AU675" s="102" t="b">
        <v>0</v>
      </c>
      <c r="AV675" s="102" t="b">
        <v>0</v>
      </c>
      <c r="AW675" s="102" t="b">
        <v>1</v>
      </c>
      <c r="AX675" s="102" t="b">
        <v>1</v>
      </c>
      <c r="AY675" s="102" t="s">
        <v>12806</v>
      </c>
      <c r="AZ675" s="101" t="s">
        <v>14638</v>
      </c>
    </row>
    <row r="676" spans="1:52" x14ac:dyDescent="0.3">
      <c r="A676" s="98" t="s">
        <v>848</v>
      </c>
      <c r="B676" s="94"/>
      <c r="C676" s="94"/>
      <c r="D676" s="93"/>
      <c r="E676" s="77"/>
      <c r="F676" s="94"/>
      <c r="G676" s="94"/>
      <c r="H676" s="95"/>
      <c r="I676" s="96"/>
      <c r="J676" s="96"/>
      <c r="K676" s="95"/>
      <c r="L676" s="86"/>
      <c r="M676" s="91"/>
      <c r="N676" s="91"/>
      <c r="O676" s="97"/>
      <c r="P676" s="90"/>
      <c r="Q676" s="90"/>
      <c r="R676" s="99"/>
      <c r="S676" s="99"/>
      <c r="T676" s="99"/>
      <c r="U676" s="99"/>
      <c r="V676" s="89"/>
      <c r="W676" s="89"/>
      <c r="X676" s="89"/>
      <c r="Y676" s="89"/>
      <c r="Z676" s="48"/>
      <c r="AA676" s="80"/>
      <c r="AB676" s="80"/>
      <c r="AC676" s="92"/>
      <c r="AD676" s="102" t="s">
        <v>6187</v>
      </c>
      <c r="AE676" s="102">
        <v>44604.046053240738</v>
      </c>
      <c r="AF676" s="102">
        <v>0</v>
      </c>
      <c r="AG676" s="102">
        <v>489</v>
      </c>
      <c r="AH676" s="102">
        <v>1116</v>
      </c>
      <c r="AI676" s="102">
        <v>0</v>
      </c>
      <c r="AJ676" s="102" t="b">
        <v>0</v>
      </c>
      <c r="AK676" s="102" t="b">
        <v>0</v>
      </c>
      <c r="AL676" s="102" t="b">
        <v>0</v>
      </c>
      <c r="AM676" s="102" t="b">
        <v>0</v>
      </c>
      <c r="AN676" s="102" t="b">
        <v>1</v>
      </c>
      <c r="AO676" s="102" t="b">
        <v>0</v>
      </c>
      <c r="AP676" s="102" t="s">
        <v>14639</v>
      </c>
      <c r="AQ676" s="102" t="b">
        <v>0</v>
      </c>
      <c r="AR676" s="102" t="b">
        <v>0</v>
      </c>
      <c r="AS676" s="102" t="b">
        <v>0</v>
      </c>
      <c r="AT676" s="101" t="s">
        <v>14640</v>
      </c>
      <c r="AU676" s="102" t="b">
        <v>0</v>
      </c>
      <c r="AV676" s="102" t="b">
        <v>0</v>
      </c>
      <c r="AW676" s="102" t="b">
        <v>1</v>
      </c>
      <c r="AX676" s="102" t="b">
        <v>1</v>
      </c>
      <c r="AY676" s="102" t="s">
        <v>12806</v>
      </c>
      <c r="AZ676" s="101" t="s">
        <v>14641</v>
      </c>
    </row>
    <row r="677" spans="1:52" x14ac:dyDescent="0.3">
      <c r="A677" s="98" t="s">
        <v>849</v>
      </c>
      <c r="B677" s="94"/>
      <c r="C677" s="94"/>
      <c r="D677" s="93"/>
      <c r="E677" s="77"/>
      <c r="F677" s="94"/>
      <c r="G677" s="94"/>
      <c r="H677" s="95"/>
      <c r="I677" s="96"/>
      <c r="J677" s="96"/>
      <c r="K677" s="95"/>
      <c r="L677" s="86"/>
      <c r="M677" s="91"/>
      <c r="N677" s="91"/>
      <c r="O677" s="97"/>
      <c r="P677" s="90"/>
      <c r="Q677" s="90"/>
      <c r="R677" s="99"/>
      <c r="S677" s="99"/>
      <c r="T677" s="99"/>
      <c r="U677" s="99"/>
      <c r="V677" s="89"/>
      <c r="W677" s="89"/>
      <c r="X677" s="89"/>
      <c r="Y677" s="89"/>
      <c r="Z677" s="48"/>
      <c r="AA677" s="80"/>
      <c r="AB677" s="80"/>
      <c r="AC677" s="92"/>
      <c r="AD677" s="102" t="s">
        <v>849</v>
      </c>
      <c r="AE677" s="102">
        <v>43971.475983796299</v>
      </c>
      <c r="AF677" s="102">
        <v>0</v>
      </c>
      <c r="AG677" s="102">
        <v>12236</v>
      </c>
      <c r="AH677" s="102">
        <v>263</v>
      </c>
      <c r="AI677" s="102">
        <v>0</v>
      </c>
      <c r="AJ677" s="102" t="b">
        <v>0</v>
      </c>
      <c r="AK677" s="102" t="b">
        <v>0</v>
      </c>
      <c r="AL677" s="102" t="b">
        <v>0</v>
      </c>
      <c r="AM677" s="102" t="b">
        <v>0</v>
      </c>
      <c r="AN677" s="102" t="b">
        <v>1</v>
      </c>
      <c r="AO677" s="102" t="b">
        <v>0</v>
      </c>
      <c r="AP677" s="102" t="s">
        <v>14642</v>
      </c>
      <c r="AQ677" s="102" t="b">
        <v>0</v>
      </c>
      <c r="AR677" s="102" t="b">
        <v>0</v>
      </c>
      <c r="AS677" s="102" t="b">
        <v>0</v>
      </c>
      <c r="AT677" s="101" t="s">
        <v>12821</v>
      </c>
      <c r="AU677" s="102" t="b">
        <v>0</v>
      </c>
      <c r="AV677" s="102" t="b">
        <v>0</v>
      </c>
      <c r="AW677" s="102" t="b">
        <v>1</v>
      </c>
      <c r="AX677" s="102" t="b">
        <v>0</v>
      </c>
      <c r="AY677" s="102" t="s">
        <v>12806</v>
      </c>
      <c r="AZ677" s="101" t="s">
        <v>14643</v>
      </c>
    </row>
    <row r="678" spans="1:52" x14ac:dyDescent="0.3">
      <c r="A678" s="98" t="s">
        <v>850</v>
      </c>
      <c r="B678" s="94"/>
      <c r="C678" s="94"/>
      <c r="D678" s="93"/>
      <c r="E678" s="77"/>
      <c r="F678" s="94"/>
      <c r="G678" s="94"/>
      <c r="H678" s="95"/>
      <c r="I678" s="96"/>
      <c r="J678" s="96"/>
      <c r="K678" s="95"/>
      <c r="L678" s="86"/>
      <c r="M678" s="91"/>
      <c r="N678" s="91"/>
      <c r="O678" s="97"/>
      <c r="P678" s="90"/>
      <c r="Q678" s="90"/>
      <c r="R678" s="99"/>
      <c r="S678" s="99"/>
      <c r="T678" s="99"/>
      <c r="U678" s="99"/>
      <c r="V678" s="89"/>
      <c r="W678" s="89"/>
      <c r="X678" s="89"/>
      <c r="Y678" s="89"/>
      <c r="Z678" s="48"/>
      <c r="AA678" s="80"/>
      <c r="AB678" s="80"/>
      <c r="AC678" s="92"/>
      <c r="AD678" s="102" t="s">
        <v>6208</v>
      </c>
      <c r="AE678" s="102">
        <v>44232.840543981481</v>
      </c>
      <c r="AF678" s="102">
        <v>0</v>
      </c>
      <c r="AG678" s="102">
        <v>303</v>
      </c>
      <c r="AH678" s="102">
        <v>310</v>
      </c>
      <c r="AI678" s="102">
        <v>0</v>
      </c>
      <c r="AJ678" s="102" t="b">
        <v>0</v>
      </c>
      <c r="AK678" s="102" t="b">
        <v>0</v>
      </c>
      <c r="AL678" s="102" t="b">
        <v>0</v>
      </c>
      <c r="AM678" s="102" t="b">
        <v>0</v>
      </c>
      <c r="AN678" s="102" t="b">
        <v>1</v>
      </c>
      <c r="AO678" s="102" t="b">
        <v>0</v>
      </c>
      <c r="AP678" s="102" t="s">
        <v>14644</v>
      </c>
      <c r="AQ678" s="102" t="b">
        <v>0</v>
      </c>
      <c r="AR678" s="102" t="b">
        <v>0</v>
      </c>
      <c r="AS678" s="102" t="b">
        <v>0</v>
      </c>
      <c r="AT678" s="101" t="s">
        <v>14645</v>
      </c>
      <c r="AU678" s="102" t="b">
        <v>0</v>
      </c>
      <c r="AV678" s="102" t="b">
        <v>0</v>
      </c>
      <c r="AW678" s="102" t="b">
        <v>1</v>
      </c>
      <c r="AX678" s="102" t="b">
        <v>1</v>
      </c>
      <c r="AY678" s="102" t="s">
        <v>12806</v>
      </c>
      <c r="AZ678" s="101" t="s">
        <v>14646</v>
      </c>
    </row>
    <row r="679" spans="1:52" x14ac:dyDescent="0.3">
      <c r="A679" s="98" t="s">
        <v>851</v>
      </c>
      <c r="B679" s="94"/>
      <c r="C679" s="94"/>
      <c r="D679" s="93"/>
      <c r="E679" s="77"/>
      <c r="F679" s="94"/>
      <c r="G679" s="94"/>
      <c r="H679" s="95"/>
      <c r="I679" s="96"/>
      <c r="J679" s="96"/>
      <c r="K679" s="95"/>
      <c r="L679" s="86"/>
      <c r="M679" s="91"/>
      <c r="N679" s="91"/>
      <c r="O679" s="97"/>
      <c r="P679" s="90"/>
      <c r="Q679" s="90"/>
      <c r="R679" s="99"/>
      <c r="S679" s="99"/>
      <c r="T679" s="99"/>
      <c r="U679" s="99"/>
      <c r="V679" s="89"/>
      <c r="W679" s="89"/>
      <c r="X679" s="89"/>
      <c r="Y679" s="89"/>
      <c r="Z679" s="48"/>
      <c r="AA679" s="80"/>
      <c r="AB679" s="80"/>
      <c r="AC679" s="92"/>
      <c r="AD679" s="102" t="s">
        <v>6220</v>
      </c>
      <c r="AE679" s="102">
        <v>43464.332060185188</v>
      </c>
      <c r="AF679" s="102">
        <v>0</v>
      </c>
      <c r="AG679" s="102">
        <v>499</v>
      </c>
      <c r="AH679" s="102">
        <v>5631</v>
      </c>
      <c r="AI679" s="102">
        <v>0</v>
      </c>
      <c r="AJ679" s="102" t="b">
        <v>0</v>
      </c>
      <c r="AK679" s="102" t="b">
        <v>0</v>
      </c>
      <c r="AL679" s="102" t="b">
        <v>0</v>
      </c>
      <c r="AM679" s="102" t="b">
        <v>0</v>
      </c>
      <c r="AN679" s="102" t="b">
        <v>1</v>
      </c>
      <c r="AO679" s="102" t="b">
        <v>0</v>
      </c>
      <c r="AP679" s="102" t="s">
        <v>14647</v>
      </c>
      <c r="AQ679" s="102" t="b">
        <v>0</v>
      </c>
      <c r="AR679" s="102" t="b">
        <v>0</v>
      </c>
      <c r="AS679" s="102" t="b">
        <v>1</v>
      </c>
      <c r="AT679" s="101" t="s">
        <v>14648</v>
      </c>
      <c r="AU679" s="102" t="b">
        <v>0</v>
      </c>
      <c r="AV679" s="102" t="b">
        <v>0</v>
      </c>
      <c r="AW679" s="102" t="b">
        <v>1</v>
      </c>
      <c r="AX679" s="102" t="b">
        <v>0</v>
      </c>
      <c r="AY679" s="102" t="s">
        <v>12806</v>
      </c>
      <c r="AZ679" s="101" t="s">
        <v>14649</v>
      </c>
    </row>
    <row r="680" spans="1:52" x14ac:dyDescent="0.3">
      <c r="A680" s="98" t="s">
        <v>852</v>
      </c>
      <c r="B680" s="94"/>
      <c r="C680" s="94"/>
      <c r="D680" s="93"/>
      <c r="E680" s="77"/>
      <c r="F680" s="94"/>
      <c r="G680" s="94"/>
      <c r="H680" s="95"/>
      <c r="I680" s="96"/>
      <c r="J680" s="96"/>
      <c r="K680" s="95"/>
      <c r="L680" s="86"/>
      <c r="M680" s="91"/>
      <c r="N680" s="91"/>
      <c r="O680" s="97"/>
      <c r="P680" s="90"/>
      <c r="Q680" s="90"/>
      <c r="R680" s="99"/>
      <c r="S680" s="99"/>
      <c r="T680" s="99"/>
      <c r="U680" s="99"/>
      <c r="V680" s="89"/>
      <c r="W680" s="89"/>
      <c r="X680" s="89"/>
      <c r="Y680" s="89"/>
      <c r="Z680" s="48"/>
      <c r="AA680" s="80"/>
      <c r="AB680" s="80"/>
      <c r="AC680" s="92"/>
      <c r="AD680" s="102" t="s">
        <v>6242</v>
      </c>
      <c r="AE680" s="102">
        <v>44238.489293981482</v>
      </c>
      <c r="AF680" s="102">
        <v>0</v>
      </c>
      <c r="AG680" s="102">
        <v>792</v>
      </c>
      <c r="AH680" s="102">
        <v>1349</v>
      </c>
      <c r="AI680" s="102">
        <v>0</v>
      </c>
      <c r="AJ680" s="102" t="b">
        <v>0</v>
      </c>
      <c r="AK680" s="102" t="b">
        <v>0</v>
      </c>
      <c r="AL680" s="102" t="b">
        <v>0</v>
      </c>
      <c r="AM680" s="102" t="b">
        <v>0</v>
      </c>
      <c r="AN680" s="102" t="b">
        <v>1</v>
      </c>
      <c r="AO680" s="102" t="b">
        <v>0</v>
      </c>
      <c r="AP680" s="102" t="s">
        <v>14650</v>
      </c>
      <c r="AQ680" s="102" t="b">
        <v>0</v>
      </c>
      <c r="AR680" s="102" t="b">
        <v>0</v>
      </c>
      <c r="AS680" s="102" t="b">
        <v>0</v>
      </c>
      <c r="AT680" s="101" t="s">
        <v>14651</v>
      </c>
      <c r="AU680" s="102" t="b">
        <v>0</v>
      </c>
      <c r="AV680" s="102" t="b">
        <v>0</v>
      </c>
      <c r="AW680" s="102" t="b">
        <v>1</v>
      </c>
      <c r="AX680" s="102" t="b">
        <v>1</v>
      </c>
      <c r="AY680" s="102" t="s">
        <v>12806</v>
      </c>
      <c r="AZ680" s="101" t="s">
        <v>14652</v>
      </c>
    </row>
    <row r="681" spans="1:52" x14ac:dyDescent="0.3">
      <c r="A681" s="98" t="s">
        <v>853</v>
      </c>
      <c r="B681" s="94"/>
      <c r="C681" s="94"/>
      <c r="D681" s="93"/>
      <c r="E681" s="77"/>
      <c r="F681" s="94"/>
      <c r="G681" s="94"/>
      <c r="H681" s="95"/>
      <c r="I681" s="96"/>
      <c r="J681" s="96"/>
      <c r="K681" s="95"/>
      <c r="L681" s="86"/>
      <c r="M681" s="91"/>
      <c r="N681" s="91"/>
      <c r="O681" s="97"/>
      <c r="P681" s="90"/>
      <c r="Q681" s="90"/>
      <c r="R681" s="99"/>
      <c r="S681" s="99"/>
      <c r="T681" s="99"/>
      <c r="U681" s="99"/>
      <c r="V681" s="89"/>
      <c r="W681" s="89"/>
      <c r="X681" s="89"/>
      <c r="Y681" s="89"/>
      <c r="Z681" s="48"/>
      <c r="AA681" s="80"/>
      <c r="AB681" s="80"/>
      <c r="AC681" s="92"/>
      <c r="AD681" s="102" t="s">
        <v>6247</v>
      </c>
      <c r="AE681" s="102">
        <v>42106.104571759257</v>
      </c>
      <c r="AF681" s="102">
        <v>0</v>
      </c>
      <c r="AG681" s="102">
        <v>22286</v>
      </c>
      <c r="AH681" s="102">
        <v>44443</v>
      </c>
      <c r="AI681" s="102">
        <v>0</v>
      </c>
      <c r="AJ681" s="102" t="b">
        <v>0</v>
      </c>
      <c r="AK681" s="102" t="b">
        <v>0</v>
      </c>
      <c r="AL681" s="102" t="b">
        <v>0</v>
      </c>
      <c r="AM681" s="102" t="b">
        <v>0</v>
      </c>
      <c r="AN681" s="102" t="b">
        <v>1</v>
      </c>
      <c r="AO681" s="102" t="b">
        <v>0</v>
      </c>
      <c r="AP681" s="102" t="s">
        <v>14653</v>
      </c>
      <c r="AQ681" s="102" t="b">
        <v>0</v>
      </c>
      <c r="AR681" s="102" t="b">
        <v>0</v>
      </c>
      <c r="AS681" s="102" t="b">
        <v>0</v>
      </c>
      <c r="AT681" s="101" t="s">
        <v>14654</v>
      </c>
      <c r="AU681" s="102" t="b">
        <v>0</v>
      </c>
      <c r="AV681" s="102" t="b">
        <v>0</v>
      </c>
      <c r="AW681" s="102" t="b">
        <v>1</v>
      </c>
      <c r="AX681" s="102" t="b">
        <v>1</v>
      </c>
      <c r="AY681" s="102" t="s">
        <v>12806</v>
      </c>
      <c r="AZ681" s="101" t="s">
        <v>14655</v>
      </c>
    </row>
    <row r="682" spans="1:52" x14ac:dyDescent="0.3">
      <c r="A682" s="98" t="s">
        <v>854</v>
      </c>
      <c r="B682" s="94"/>
      <c r="C682" s="94"/>
      <c r="D682" s="93"/>
      <c r="E682" s="77"/>
      <c r="F682" s="94"/>
      <c r="G682" s="94"/>
      <c r="H682" s="95"/>
      <c r="I682" s="96"/>
      <c r="J682" s="96"/>
      <c r="K682" s="95"/>
      <c r="L682" s="86"/>
      <c r="M682" s="91"/>
      <c r="N682" s="91"/>
      <c r="O682" s="97"/>
      <c r="P682" s="90"/>
      <c r="Q682" s="90"/>
      <c r="R682" s="99"/>
      <c r="S682" s="99"/>
      <c r="T682" s="99"/>
      <c r="U682" s="99"/>
      <c r="V682" s="89"/>
      <c r="W682" s="89"/>
      <c r="X682" s="89"/>
      <c r="Y682" s="89"/>
      <c r="Z682" s="48"/>
      <c r="AA682" s="80"/>
      <c r="AB682" s="80"/>
      <c r="AC682" s="92"/>
      <c r="AD682" s="102" t="s">
        <v>6253</v>
      </c>
      <c r="AE682" s="102">
        <v>42794.289687500001</v>
      </c>
      <c r="AF682" s="102">
        <v>0</v>
      </c>
      <c r="AG682" s="102">
        <v>28269</v>
      </c>
      <c r="AH682" s="102">
        <v>48739</v>
      </c>
      <c r="AI682" s="102">
        <v>0</v>
      </c>
      <c r="AJ682" s="102" t="b">
        <v>0</v>
      </c>
      <c r="AK682" s="102" t="b">
        <v>0</v>
      </c>
      <c r="AL682" s="102" t="b">
        <v>0</v>
      </c>
      <c r="AM682" s="102" t="b">
        <v>0</v>
      </c>
      <c r="AN682" s="102" t="b">
        <v>1</v>
      </c>
      <c r="AO682" s="102" t="b">
        <v>0</v>
      </c>
      <c r="AP682" s="102" t="s">
        <v>14656</v>
      </c>
      <c r="AQ682" s="102" t="b">
        <v>0</v>
      </c>
      <c r="AR682" s="102" t="b">
        <v>0</v>
      </c>
      <c r="AS682" s="102" t="b">
        <v>0</v>
      </c>
      <c r="AT682" s="101" t="s">
        <v>14657</v>
      </c>
      <c r="AU682" s="102" t="b">
        <v>0</v>
      </c>
      <c r="AV682" s="102" t="b">
        <v>0</v>
      </c>
      <c r="AW682" s="102" t="b">
        <v>1</v>
      </c>
      <c r="AX682" s="102" t="b">
        <v>1</v>
      </c>
      <c r="AY682" s="102" t="s">
        <v>12806</v>
      </c>
      <c r="AZ682" s="101" t="s">
        <v>14658</v>
      </c>
    </row>
    <row r="683" spans="1:52" x14ac:dyDescent="0.3">
      <c r="A683" s="98" t="s">
        <v>855</v>
      </c>
      <c r="B683" s="94"/>
      <c r="C683" s="94"/>
      <c r="D683" s="93"/>
      <c r="E683" s="77"/>
      <c r="F683" s="94"/>
      <c r="G683" s="94"/>
      <c r="H683" s="95"/>
      <c r="I683" s="96"/>
      <c r="J683" s="96"/>
      <c r="K683" s="95"/>
      <c r="L683" s="86"/>
      <c r="M683" s="91"/>
      <c r="N683" s="91"/>
      <c r="O683" s="97"/>
      <c r="P683" s="90"/>
      <c r="Q683" s="90"/>
      <c r="R683" s="99"/>
      <c r="S683" s="99"/>
      <c r="T683" s="99"/>
      <c r="U683" s="99"/>
      <c r="V683" s="89"/>
      <c r="W683" s="89"/>
      <c r="X683" s="89"/>
      <c r="Y683" s="89"/>
      <c r="Z683" s="48"/>
      <c r="AA683" s="80"/>
      <c r="AB683" s="80"/>
      <c r="AC683" s="92"/>
      <c r="AD683" s="102" t="s">
        <v>6295</v>
      </c>
      <c r="AE683" s="102">
        <v>44712.057719907411</v>
      </c>
      <c r="AF683" s="102">
        <v>0</v>
      </c>
      <c r="AG683" s="102">
        <v>2582</v>
      </c>
      <c r="AH683" s="102">
        <v>7761</v>
      </c>
      <c r="AI683" s="102">
        <v>0</v>
      </c>
      <c r="AJ683" s="102" t="b">
        <v>0</v>
      </c>
      <c r="AK683" s="102" t="b">
        <v>0</v>
      </c>
      <c r="AL683" s="102" t="b">
        <v>0</v>
      </c>
      <c r="AM683" s="102" t="b">
        <v>0</v>
      </c>
      <c r="AN683" s="102" t="b">
        <v>1</v>
      </c>
      <c r="AO683" s="102" t="b">
        <v>0</v>
      </c>
      <c r="AP683" s="102" t="s">
        <v>14659</v>
      </c>
      <c r="AQ683" s="102" t="b">
        <v>0</v>
      </c>
      <c r="AR683" s="102" t="b">
        <v>0</v>
      </c>
      <c r="AS683" s="102" t="b">
        <v>0</v>
      </c>
      <c r="AT683" s="101" t="s">
        <v>14660</v>
      </c>
      <c r="AU683" s="102" t="b">
        <v>0</v>
      </c>
      <c r="AV683" s="102" t="b">
        <v>0</v>
      </c>
      <c r="AW683" s="102" t="b">
        <v>1</v>
      </c>
      <c r="AX683" s="102" t="b">
        <v>1</v>
      </c>
      <c r="AY683" s="102" t="s">
        <v>12806</v>
      </c>
      <c r="AZ683" s="101" t="s">
        <v>14661</v>
      </c>
    </row>
    <row r="684" spans="1:52" x14ac:dyDescent="0.3">
      <c r="A684" s="98" t="s">
        <v>856</v>
      </c>
      <c r="B684" s="94"/>
      <c r="C684" s="94"/>
      <c r="D684" s="93"/>
      <c r="E684" s="77"/>
      <c r="F684" s="94"/>
      <c r="G684" s="94"/>
      <c r="H684" s="95"/>
      <c r="I684" s="96"/>
      <c r="J684" s="96"/>
      <c r="K684" s="95"/>
      <c r="L684" s="86"/>
      <c r="M684" s="91"/>
      <c r="N684" s="91"/>
      <c r="O684" s="97"/>
      <c r="P684" s="90"/>
      <c r="Q684" s="90"/>
      <c r="R684" s="99"/>
      <c r="S684" s="99"/>
      <c r="T684" s="99"/>
      <c r="U684" s="99"/>
      <c r="V684" s="89"/>
      <c r="W684" s="89"/>
      <c r="X684" s="89"/>
      <c r="Y684" s="89"/>
      <c r="Z684" s="48"/>
      <c r="AA684" s="80"/>
      <c r="AB684" s="80"/>
      <c r="AC684" s="92"/>
      <c r="AD684" s="102" t="s">
        <v>6291</v>
      </c>
      <c r="AE684" s="102">
        <v>42234.032210648147</v>
      </c>
      <c r="AF684" s="102">
        <v>0</v>
      </c>
      <c r="AG684" s="102">
        <v>3524</v>
      </c>
      <c r="AH684" s="102">
        <v>9387</v>
      </c>
      <c r="AI684" s="102">
        <v>0</v>
      </c>
      <c r="AJ684" s="102" t="b">
        <v>0</v>
      </c>
      <c r="AK684" s="102" t="b">
        <v>0</v>
      </c>
      <c r="AL684" s="102" t="b">
        <v>0</v>
      </c>
      <c r="AM684" s="102" t="b">
        <v>0</v>
      </c>
      <c r="AN684" s="102" t="b">
        <v>1</v>
      </c>
      <c r="AO684" s="102" t="b">
        <v>0</v>
      </c>
      <c r="AP684" s="102" t="s">
        <v>14662</v>
      </c>
      <c r="AQ684" s="102" t="b">
        <v>0</v>
      </c>
      <c r="AR684" s="102" t="b">
        <v>0</v>
      </c>
      <c r="AS684" s="102" t="b">
        <v>0</v>
      </c>
      <c r="AT684" s="101" t="s">
        <v>12928</v>
      </c>
      <c r="AU684" s="102" t="b">
        <v>0</v>
      </c>
      <c r="AV684" s="102" t="b">
        <v>0</v>
      </c>
      <c r="AW684" s="102" t="b">
        <v>1</v>
      </c>
      <c r="AX684" s="102" t="b">
        <v>1</v>
      </c>
      <c r="AY684" s="102" t="s">
        <v>12806</v>
      </c>
      <c r="AZ684" s="101" t="s">
        <v>14663</v>
      </c>
    </row>
    <row r="685" spans="1:52" x14ac:dyDescent="0.3">
      <c r="A685" s="98" t="s">
        <v>857</v>
      </c>
      <c r="B685" s="94"/>
      <c r="C685" s="94"/>
      <c r="D685" s="93"/>
      <c r="E685" s="77"/>
      <c r="F685" s="94"/>
      <c r="G685" s="94"/>
      <c r="H685" s="95"/>
      <c r="I685" s="96"/>
      <c r="J685" s="96"/>
      <c r="K685" s="95"/>
      <c r="L685" s="86"/>
      <c r="M685" s="91"/>
      <c r="N685" s="91"/>
      <c r="O685" s="97"/>
      <c r="P685" s="90"/>
      <c r="Q685" s="90"/>
      <c r="R685" s="99"/>
      <c r="S685" s="99"/>
      <c r="T685" s="99"/>
      <c r="U685" s="99"/>
      <c r="V685" s="89"/>
      <c r="W685" s="89"/>
      <c r="X685" s="89"/>
      <c r="Y685" s="89"/>
      <c r="Z685" s="48"/>
      <c r="AA685" s="80"/>
      <c r="AB685" s="80"/>
      <c r="AC685" s="92"/>
      <c r="AD685" s="102" t="s">
        <v>6299</v>
      </c>
      <c r="AE685" s="102">
        <v>43214.429467592592</v>
      </c>
      <c r="AF685" s="102">
        <v>0</v>
      </c>
      <c r="AG685" s="102">
        <v>1482</v>
      </c>
      <c r="AH685" s="102">
        <v>1389</v>
      </c>
      <c r="AI685" s="102">
        <v>0</v>
      </c>
      <c r="AJ685" s="102" t="b">
        <v>0</v>
      </c>
      <c r="AK685" s="102" t="b">
        <v>0</v>
      </c>
      <c r="AL685" s="102" t="b">
        <v>0</v>
      </c>
      <c r="AM685" s="102" t="b">
        <v>0</v>
      </c>
      <c r="AN685" s="102" t="b">
        <v>1</v>
      </c>
      <c r="AO685" s="102" t="b">
        <v>0</v>
      </c>
      <c r="AP685" s="102" t="s">
        <v>14664</v>
      </c>
      <c r="AQ685" s="102" t="b">
        <v>0</v>
      </c>
      <c r="AR685" s="102" t="b">
        <v>0</v>
      </c>
      <c r="AS685" s="102" t="b">
        <v>1</v>
      </c>
      <c r="AT685" s="101" t="s">
        <v>14665</v>
      </c>
      <c r="AU685" s="102" t="b">
        <v>0</v>
      </c>
      <c r="AV685" s="102" t="b">
        <v>0</v>
      </c>
      <c r="AW685" s="102" t="b">
        <v>1</v>
      </c>
      <c r="AX685" s="102" t="b">
        <v>1</v>
      </c>
      <c r="AY685" s="102" t="s">
        <v>12806</v>
      </c>
      <c r="AZ685" s="101" t="s">
        <v>14666</v>
      </c>
    </row>
    <row r="686" spans="1:52" x14ac:dyDescent="0.3">
      <c r="A686" s="98" t="s">
        <v>858</v>
      </c>
      <c r="B686" s="94"/>
      <c r="C686" s="94"/>
      <c r="D686" s="93"/>
      <c r="E686" s="77"/>
      <c r="F686" s="94"/>
      <c r="G686" s="94"/>
      <c r="H686" s="95"/>
      <c r="I686" s="96"/>
      <c r="J686" s="96"/>
      <c r="K686" s="95"/>
      <c r="L686" s="86"/>
      <c r="M686" s="91"/>
      <c r="N686" s="91"/>
      <c r="O686" s="97"/>
      <c r="P686" s="90"/>
      <c r="Q686" s="90"/>
      <c r="R686" s="99"/>
      <c r="S686" s="99"/>
      <c r="T686" s="99"/>
      <c r="U686" s="99"/>
      <c r="V686" s="89"/>
      <c r="W686" s="89"/>
      <c r="X686" s="89"/>
      <c r="Y686" s="89"/>
      <c r="Z686" s="48"/>
      <c r="AA686" s="80"/>
      <c r="AB686" s="80"/>
      <c r="AC686" s="92"/>
      <c r="AD686" s="102" t="s">
        <v>6304</v>
      </c>
      <c r="AE686" s="102">
        <v>44897.8827662037</v>
      </c>
      <c r="AF686" s="102">
        <v>0</v>
      </c>
      <c r="AG686" s="102">
        <v>9015</v>
      </c>
      <c r="AH686" s="102">
        <v>22522</v>
      </c>
      <c r="AI686" s="102">
        <v>0</v>
      </c>
      <c r="AJ686" s="102" t="b">
        <v>0</v>
      </c>
      <c r="AK686" s="102" t="b">
        <v>0</v>
      </c>
      <c r="AL686" s="102" t="b">
        <v>0</v>
      </c>
      <c r="AM686" s="102" t="b">
        <v>0</v>
      </c>
      <c r="AN686" s="102" t="b">
        <v>1</v>
      </c>
      <c r="AO686" s="102" t="b">
        <v>0</v>
      </c>
      <c r="AP686" s="102" t="s">
        <v>14667</v>
      </c>
      <c r="AQ686" s="102" t="b">
        <v>0</v>
      </c>
      <c r="AR686" s="102" t="b">
        <v>0</v>
      </c>
      <c r="AS686" s="102" t="b">
        <v>0</v>
      </c>
      <c r="AT686" s="101" t="s">
        <v>14668</v>
      </c>
      <c r="AU686" s="102" t="b">
        <v>0</v>
      </c>
      <c r="AV686" s="102" t="b">
        <v>0</v>
      </c>
      <c r="AW686" s="102" t="b">
        <v>1</v>
      </c>
      <c r="AX686" s="102" t="b">
        <v>1</v>
      </c>
      <c r="AY686" s="102" t="s">
        <v>12806</v>
      </c>
      <c r="AZ686" s="101" t="s">
        <v>14669</v>
      </c>
    </row>
    <row r="687" spans="1:52" x14ac:dyDescent="0.3">
      <c r="A687" s="98" t="s">
        <v>859</v>
      </c>
      <c r="B687" s="94"/>
      <c r="C687" s="94"/>
      <c r="D687" s="93"/>
      <c r="E687" s="77"/>
      <c r="F687" s="94"/>
      <c r="G687" s="94"/>
      <c r="H687" s="95"/>
      <c r="I687" s="96"/>
      <c r="J687" s="96"/>
      <c r="K687" s="95"/>
      <c r="L687" s="86"/>
      <c r="M687" s="91"/>
      <c r="N687" s="91"/>
      <c r="O687" s="97"/>
      <c r="P687" s="90"/>
      <c r="Q687" s="90"/>
      <c r="R687" s="99"/>
      <c r="S687" s="99"/>
      <c r="T687" s="99"/>
      <c r="U687" s="99"/>
      <c r="V687" s="89"/>
      <c r="W687" s="89"/>
      <c r="X687" s="89"/>
      <c r="Y687" s="89"/>
      <c r="Z687" s="48"/>
      <c r="AA687" s="80"/>
      <c r="AB687" s="80"/>
      <c r="AC687" s="92"/>
      <c r="AD687" s="102" t="s">
        <v>6309</v>
      </c>
      <c r="AE687" s="102">
        <v>44312.17119212963</v>
      </c>
      <c r="AF687" s="102">
        <v>0</v>
      </c>
      <c r="AG687" s="102">
        <v>1487</v>
      </c>
      <c r="AH687" s="102">
        <v>685</v>
      </c>
      <c r="AI687" s="102">
        <v>0</v>
      </c>
      <c r="AJ687" s="102" t="b">
        <v>0</v>
      </c>
      <c r="AK687" s="102" t="b">
        <v>0</v>
      </c>
      <c r="AL687" s="102" t="b">
        <v>0</v>
      </c>
      <c r="AM687" s="102" t="b">
        <v>0</v>
      </c>
      <c r="AN687" s="102" t="b">
        <v>1</v>
      </c>
      <c r="AO687" s="102" t="b">
        <v>0</v>
      </c>
      <c r="AP687" s="102" t="s">
        <v>14670</v>
      </c>
      <c r="AQ687" s="102" t="b">
        <v>0</v>
      </c>
      <c r="AR687" s="102" t="b">
        <v>0</v>
      </c>
      <c r="AS687" s="102" t="b">
        <v>0</v>
      </c>
      <c r="AT687" s="101" t="s">
        <v>14671</v>
      </c>
      <c r="AU687" s="102" t="b">
        <v>0</v>
      </c>
      <c r="AV687" s="102" t="b">
        <v>0</v>
      </c>
      <c r="AW687" s="102" t="b">
        <v>1</v>
      </c>
      <c r="AX687" s="102" t="b">
        <v>1</v>
      </c>
      <c r="AY687" s="102" t="s">
        <v>12806</v>
      </c>
      <c r="AZ687" s="101" t="s">
        <v>14672</v>
      </c>
    </row>
    <row r="688" spans="1:52" x14ac:dyDescent="0.3">
      <c r="A688" s="98" t="s">
        <v>860</v>
      </c>
      <c r="B688" s="94"/>
      <c r="C688" s="94"/>
      <c r="D688" s="93"/>
      <c r="E688" s="77"/>
      <c r="F688" s="94"/>
      <c r="G688" s="94"/>
      <c r="H688" s="95"/>
      <c r="I688" s="96"/>
      <c r="J688" s="96"/>
      <c r="K688" s="95"/>
      <c r="L688" s="86"/>
      <c r="M688" s="91"/>
      <c r="N688" s="91"/>
      <c r="O688" s="97"/>
      <c r="P688" s="90"/>
      <c r="Q688" s="90"/>
      <c r="R688" s="99"/>
      <c r="S688" s="99"/>
      <c r="T688" s="99"/>
      <c r="U688" s="99"/>
      <c r="V688" s="89"/>
      <c r="W688" s="89"/>
      <c r="X688" s="89"/>
      <c r="Y688" s="89"/>
      <c r="Z688" s="48"/>
      <c r="AA688" s="80"/>
      <c r="AB688" s="80"/>
      <c r="AC688" s="92"/>
      <c r="AD688" s="102" t="s">
        <v>860</v>
      </c>
      <c r="AE688" s="102">
        <v>44816.717256944445</v>
      </c>
      <c r="AF688" s="102">
        <v>0</v>
      </c>
      <c r="AG688" s="102">
        <v>146</v>
      </c>
      <c r="AH688" s="102">
        <v>506</v>
      </c>
      <c r="AI688" s="102">
        <v>0</v>
      </c>
      <c r="AJ688" s="102" t="b">
        <v>0</v>
      </c>
      <c r="AK688" s="102" t="b">
        <v>0</v>
      </c>
      <c r="AL688" s="102" t="b">
        <v>0</v>
      </c>
      <c r="AM688" s="102" t="b">
        <v>0</v>
      </c>
      <c r="AN688" s="102" t="b">
        <v>1</v>
      </c>
      <c r="AO688" s="102" t="b">
        <v>0</v>
      </c>
      <c r="AP688" s="102" t="s">
        <v>14673</v>
      </c>
      <c r="AQ688" s="102" t="b">
        <v>0</v>
      </c>
      <c r="AR688" s="102" t="b">
        <v>0</v>
      </c>
      <c r="AS688" s="102" t="b">
        <v>0</v>
      </c>
      <c r="AT688" s="101" t="s">
        <v>12873</v>
      </c>
      <c r="AU688" s="102" t="b">
        <v>0</v>
      </c>
      <c r="AV688" s="102" t="b">
        <v>0</v>
      </c>
      <c r="AW688" s="102" t="b">
        <v>1</v>
      </c>
      <c r="AX688" s="102" t="b">
        <v>1</v>
      </c>
      <c r="AY688" s="102" t="s">
        <v>12806</v>
      </c>
      <c r="AZ688" s="101" t="s">
        <v>14674</v>
      </c>
    </row>
    <row r="689" spans="1:52" x14ac:dyDescent="0.3">
      <c r="A689" s="98" t="s">
        <v>861</v>
      </c>
      <c r="B689" s="94"/>
      <c r="C689" s="94"/>
      <c r="D689" s="93"/>
      <c r="E689" s="77"/>
      <c r="F689" s="94"/>
      <c r="G689" s="94"/>
      <c r="H689" s="95"/>
      <c r="I689" s="96"/>
      <c r="J689" s="96"/>
      <c r="K689" s="95"/>
      <c r="L689" s="86"/>
      <c r="M689" s="91"/>
      <c r="N689" s="91"/>
      <c r="O689" s="97"/>
      <c r="P689" s="90"/>
      <c r="Q689" s="90"/>
      <c r="R689" s="99"/>
      <c r="S689" s="99"/>
      <c r="T689" s="99"/>
      <c r="U689" s="99"/>
      <c r="V689" s="89"/>
      <c r="W689" s="89"/>
      <c r="X689" s="89"/>
      <c r="Y689" s="89"/>
      <c r="Z689" s="48"/>
      <c r="AA689" s="80"/>
      <c r="AB689" s="80"/>
      <c r="AC689" s="92"/>
      <c r="AD689" s="102" t="s">
        <v>6330</v>
      </c>
      <c r="AE689" s="102">
        <v>44300.12090277778</v>
      </c>
      <c r="AF689" s="102">
        <v>0</v>
      </c>
      <c r="AG689" s="102">
        <v>129</v>
      </c>
      <c r="AH689" s="102">
        <v>8</v>
      </c>
      <c r="AI689" s="102">
        <v>0</v>
      </c>
      <c r="AJ689" s="102" t="b">
        <v>0</v>
      </c>
      <c r="AK689" s="102" t="b">
        <v>0</v>
      </c>
      <c r="AL689" s="102" t="b">
        <v>0</v>
      </c>
      <c r="AM689" s="102" t="b">
        <v>0</v>
      </c>
      <c r="AN689" s="102" t="b">
        <v>1</v>
      </c>
      <c r="AO689" s="102" t="b">
        <v>0</v>
      </c>
      <c r="AP689" s="102" t="s">
        <v>14675</v>
      </c>
      <c r="AQ689" s="102" t="b">
        <v>0</v>
      </c>
      <c r="AR689" s="102" t="b">
        <v>0</v>
      </c>
      <c r="AS689" s="102" t="b">
        <v>0</v>
      </c>
      <c r="AT689" s="101" t="s">
        <v>14676</v>
      </c>
      <c r="AU689" s="102" t="b">
        <v>0</v>
      </c>
      <c r="AV689" s="102" t="b">
        <v>0</v>
      </c>
      <c r="AW689" s="102" t="b">
        <v>1</v>
      </c>
      <c r="AX689" s="102" t="b">
        <v>1</v>
      </c>
      <c r="AY689" s="102" t="s">
        <v>12806</v>
      </c>
      <c r="AZ689" s="101" t="s">
        <v>14677</v>
      </c>
    </row>
    <row r="690" spans="1:52" x14ac:dyDescent="0.3">
      <c r="A690" s="98" t="s">
        <v>862</v>
      </c>
      <c r="B690" s="94"/>
      <c r="C690" s="94"/>
      <c r="D690" s="93"/>
      <c r="E690" s="77"/>
      <c r="F690" s="94"/>
      <c r="G690" s="94"/>
      <c r="H690" s="95"/>
      <c r="I690" s="96"/>
      <c r="J690" s="96"/>
      <c r="K690" s="95"/>
      <c r="L690" s="86"/>
      <c r="M690" s="91"/>
      <c r="N690" s="91"/>
      <c r="O690" s="97"/>
      <c r="P690" s="90"/>
      <c r="Q690" s="90"/>
      <c r="R690" s="99"/>
      <c r="S690" s="99"/>
      <c r="T690" s="99"/>
      <c r="U690" s="99"/>
      <c r="V690" s="89"/>
      <c r="W690" s="89"/>
      <c r="X690" s="89"/>
      <c r="Y690" s="89"/>
      <c r="Z690" s="48"/>
      <c r="AA690" s="80"/>
      <c r="AB690" s="80"/>
      <c r="AC690" s="92"/>
      <c r="AD690" s="102" t="s">
        <v>862</v>
      </c>
      <c r="AE690" s="102">
        <v>44287.68041666667</v>
      </c>
      <c r="AF690" s="102">
        <v>0</v>
      </c>
      <c r="AG690" s="102">
        <v>505</v>
      </c>
      <c r="AH690" s="102">
        <v>2219</v>
      </c>
      <c r="AI690" s="102">
        <v>0</v>
      </c>
      <c r="AJ690" s="102" t="b">
        <v>0</v>
      </c>
      <c r="AK690" s="102" t="b">
        <v>0</v>
      </c>
      <c r="AL690" s="102" t="b">
        <v>0</v>
      </c>
      <c r="AM690" s="102" t="b">
        <v>0</v>
      </c>
      <c r="AN690" s="102" t="b">
        <v>1</v>
      </c>
      <c r="AO690" s="102" t="b">
        <v>0</v>
      </c>
      <c r="AP690" s="102" t="s">
        <v>14678</v>
      </c>
      <c r="AQ690" s="102" t="b">
        <v>0</v>
      </c>
      <c r="AR690" s="102" t="b">
        <v>0</v>
      </c>
      <c r="AS690" s="102" t="b">
        <v>0</v>
      </c>
      <c r="AT690" s="101" t="s">
        <v>14679</v>
      </c>
      <c r="AU690" s="102" t="b">
        <v>0</v>
      </c>
      <c r="AV690" s="102" t="b">
        <v>0</v>
      </c>
      <c r="AW690" s="102" t="b">
        <v>1</v>
      </c>
      <c r="AX690" s="102" t="b">
        <v>1</v>
      </c>
      <c r="AY690" s="102" t="s">
        <v>12806</v>
      </c>
      <c r="AZ690" s="101" t="s">
        <v>14680</v>
      </c>
    </row>
    <row r="691" spans="1:52" x14ac:dyDescent="0.3">
      <c r="A691" s="98" t="s">
        <v>863</v>
      </c>
      <c r="B691" s="94"/>
      <c r="C691" s="94"/>
      <c r="D691" s="93"/>
      <c r="E691" s="77"/>
      <c r="F691" s="94"/>
      <c r="G691" s="94"/>
      <c r="H691" s="95"/>
      <c r="I691" s="96"/>
      <c r="J691" s="96"/>
      <c r="K691" s="95"/>
      <c r="L691" s="86"/>
      <c r="M691" s="91"/>
      <c r="N691" s="91"/>
      <c r="O691" s="97"/>
      <c r="P691" s="90"/>
      <c r="Q691" s="90"/>
      <c r="R691" s="99"/>
      <c r="S691" s="99"/>
      <c r="T691" s="99"/>
      <c r="U691" s="99"/>
      <c r="V691" s="89"/>
      <c r="W691" s="89"/>
      <c r="X691" s="89"/>
      <c r="Y691" s="89"/>
      <c r="Z691" s="48"/>
      <c r="AA691" s="80"/>
      <c r="AB691" s="80"/>
      <c r="AC691" s="92"/>
      <c r="AD691" s="102" t="s">
        <v>863</v>
      </c>
      <c r="AE691" s="102">
        <v>43872.076724537037</v>
      </c>
      <c r="AF691" s="102">
        <v>0</v>
      </c>
      <c r="AG691" s="102">
        <v>40</v>
      </c>
      <c r="AH691" s="102">
        <v>5338</v>
      </c>
      <c r="AI691" s="102">
        <v>0</v>
      </c>
      <c r="AJ691" s="102" t="b">
        <v>0</v>
      </c>
      <c r="AK691" s="102" t="b">
        <v>0</v>
      </c>
      <c r="AL691" s="102" t="b">
        <v>0</v>
      </c>
      <c r="AM691" s="102" t="b">
        <v>0</v>
      </c>
      <c r="AN691" s="102" t="b">
        <v>1</v>
      </c>
      <c r="AO691" s="102" t="b">
        <v>0</v>
      </c>
      <c r="AP691" s="102" t="s">
        <v>14681</v>
      </c>
      <c r="AQ691" s="102" t="b">
        <v>0</v>
      </c>
      <c r="AR691" s="102" t="b">
        <v>0</v>
      </c>
      <c r="AS691" s="102" t="b">
        <v>0</v>
      </c>
      <c r="AT691" s="101" t="s">
        <v>14682</v>
      </c>
      <c r="AU691" s="102" t="b">
        <v>0</v>
      </c>
      <c r="AV691" s="102" t="b">
        <v>0</v>
      </c>
      <c r="AW691" s="102" t="b">
        <v>1</v>
      </c>
      <c r="AX691" s="102" t="b">
        <v>1</v>
      </c>
      <c r="AY691" s="102" t="s">
        <v>12806</v>
      </c>
      <c r="AZ691" s="101" t="s">
        <v>14683</v>
      </c>
    </row>
    <row r="692" spans="1:52" x14ac:dyDescent="0.3">
      <c r="A692" s="98" t="s">
        <v>864</v>
      </c>
      <c r="B692" s="94"/>
      <c r="C692" s="94"/>
      <c r="D692" s="93"/>
      <c r="E692" s="77"/>
      <c r="F692" s="94"/>
      <c r="G692" s="94"/>
      <c r="H692" s="95"/>
      <c r="I692" s="96"/>
      <c r="J692" s="96"/>
      <c r="K692" s="95"/>
      <c r="L692" s="86"/>
      <c r="M692" s="91"/>
      <c r="N692" s="91"/>
      <c r="O692" s="97"/>
      <c r="P692" s="90"/>
      <c r="Q692" s="90"/>
      <c r="R692" s="99"/>
      <c r="S692" s="99"/>
      <c r="T692" s="99"/>
      <c r="U692" s="99"/>
      <c r="V692" s="89"/>
      <c r="W692" s="89"/>
      <c r="X692" s="89"/>
      <c r="Y692" s="89"/>
      <c r="Z692" s="48"/>
      <c r="AA692" s="80"/>
      <c r="AB692" s="80"/>
      <c r="AC692" s="92"/>
      <c r="AD692" s="102" t="s">
        <v>864</v>
      </c>
      <c r="AE692" s="102">
        <v>41783.854953703703</v>
      </c>
      <c r="AF692" s="102">
        <v>0</v>
      </c>
      <c r="AG692" s="102">
        <v>16818</v>
      </c>
      <c r="AH692" s="102">
        <v>2185</v>
      </c>
      <c r="AI692" s="102">
        <v>0</v>
      </c>
      <c r="AJ692" s="102" t="b">
        <v>0</v>
      </c>
      <c r="AK692" s="102" t="b">
        <v>0</v>
      </c>
      <c r="AL692" s="102" t="b">
        <v>0</v>
      </c>
      <c r="AM692" s="102" t="b">
        <v>0</v>
      </c>
      <c r="AN692" s="102" t="b">
        <v>1</v>
      </c>
      <c r="AO692" s="102" t="b">
        <v>0</v>
      </c>
      <c r="AP692" s="102" t="s">
        <v>14684</v>
      </c>
      <c r="AQ692" s="102" t="b">
        <v>0</v>
      </c>
      <c r="AR692" s="102" t="b">
        <v>0</v>
      </c>
      <c r="AS692" s="102" t="b">
        <v>0</v>
      </c>
      <c r="AT692" s="101" t="s">
        <v>12934</v>
      </c>
      <c r="AU692" s="102" t="b">
        <v>0</v>
      </c>
      <c r="AV692" s="102" t="b">
        <v>0</v>
      </c>
      <c r="AW692" s="102" t="b">
        <v>1</v>
      </c>
      <c r="AX692" s="102" t="b">
        <v>1</v>
      </c>
      <c r="AY692" s="102" t="s">
        <v>12806</v>
      </c>
      <c r="AZ692" s="101" t="s">
        <v>14685</v>
      </c>
    </row>
    <row r="693" spans="1:52" x14ac:dyDescent="0.3">
      <c r="A693" s="98" t="s">
        <v>865</v>
      </c>
      <c r="B693" s="94"/>
      <c r="C693" s="94"/>
      <c r="D693" s="93"/>
      <c r="E693" s="77"/>
      <c r="F693" s="94"/>
      <c r="G693" s="94"/>
      <c r="H693" s="95"/>
      <c r="I693" s="96"/>
      <c r="J693" s="96"/>
      <c r="K693" s="95"/>
      <c r="L693" s="86"/>
      <c r="M693" s="91"/>
      <c r="N693" s="91"/>
      <c r="O693" s="97"/>
      <c r="P693" s="90"/>
      <c r="Q693" s="90"/>
      <c r="R693" s="99"/>
      <c r="S693" s="99"/>
      <c r="T693" s="99"/>
      <c r="U693" s="99"/>
      <c r="V693" s="89"/>
      <c r="W693" s="89"/>
      <c r="X693" s="89"/>
      <c r="Y693" s="89"/>
      <c r="Z693" s="48"/>
      <c r="AA693" s="80"/>
      <c r="AB693" s="80"/>
      <c r="AC693" s="92"/>
      <c r="AD693" s="102" t="s">
        <v>6359</v>
      </c>
      <c r="AE693" s="102">
        <v>44835.875717592593</v>
      </c>
      <c r="AF693" s="102">
        <v>0</v>
      </c>
      <c r="AG693" s="102">
        <v>172</v>
      </c>
      <c r="AH693" s="102">
        <v>77</v>
      </c>
      <c r="AI693" s="102">
        <v>0</v>
      </c>
      <c r="AJ693" s="102" t="b">
        <v>0</v>
      </c>
      <c r="AK693" s="102" t="b">
        <v>0</v>
      </c>
      <c r="AL693" s="102" t="b">
        <v>0</v>
      </c>
      <c r="AM693" s="102" t="b">
        <v>0</v>
      </c>
      <c r="AN693" s="102" t="b">
        <v>1</v>
      </c>
      <c r="AO693" s="102" t="b">
        <v>0</v>
      </c>
      <c r="AP693" s="102" t="s">
        <v>14686</v>
      </c>
      <c r="AQ693" s="102" t="b">
        <v>0</v>
      </c>
      <c r="AR693" s="102" t="b">
        <v>0</v>
      </c>
      <c r="AS693" s="102" t="b">
        <v>0</v>
      </c>
      <c r="AT693" s="101" t="s">
        <v>14687</v>
      </c>
      <c r="AU693" s="102" t="b">
        <v>0</v>
      </c>
      <c r="AV693" s="102" t="b">
        <v>0</v>
      </c>
      <c r="AW693" s="102" t="b">
        <v>1</v>
      </c>
      <c r="AX693" s="102" t="b">
        <v>1</v>
      </c>
      <c r="AY693" s="102" t="s">
        <v>12806</v>
      </c>
      <c r="AZ693" s="101" t="s">
        <v>14688</v>
      </c>
    </row>
    <row r="694" spans="1:52" x14ac:dyDescent="0.3">
      <c r="A694" s="98" t="s">
        <v>866</v>
      </c>
      <c r="B694" s="94"/>
      <c r="C694" s="94"/>
      <c r="D694" s="93"/>
      <c r="E694" s="77"/>
      <c r="F694" s="94"/>
      <c r="G694" s="94"/>
      <c r="H694" s="95"/>
      <c r="I694" s="96"/>
      <c r="J694" s="96"/>
      <c r="K694" s="95"/>
      <c r="L694" s="86"/>
      <c r="M694" s="91"/>
      <c r="N694" s="91"/>
      <c r="O694" s="97"/>
      <c r="P694" s="90"/>
      <c r="Q694" s="90"/>
      <c r="R694" s="99"/>
      <c r="S694" s="99"/>
      <c r="T694" s="99"/>
      <c r="U694" s="99"/>
      <c r="V694" s="89"/>
      <c r="W694" s="89"/>
      <c r="X694" s="89"/>
      <c r="Y694" s="89"/>
      <c r="Z694" s="48"/>
      <c r="AA694" s="80"/>
      <c r="AB694" s="80"/>
      <c r="AC694" s="92"/>
      <c r="AD694" s="102" t="s">
        <v>6370</v>
      </c>
      <c r="AE694" s="102">
        <v>44224.143865740742</v>
      </c>
      <c r="AF694" s="102">
        <v>0</v>
      </c>
      <c r="AG694" s="102">
        <v>62604</v>
      </c>
      <c r="AH694" s="102">
        <v>83702</v>
      </c>
      <c r="AI694" s="102">
        <v>0</v>
      </c>
      <c r="AJ694" s="102" t="b">
        <v>0</v>
      </c>
      <c r="AK694" s="102" t="b">
        <v>0</v>
      </c>
      <c r="AL694" s="102" t="b">
        <v>0</v>
      </c>
      <c r="AM694" s="102" t="b">
        <v>0</v>
      </c>
      <c r="AN694" s="102" t="b">
        <v>1</v>
      </c>
      <c r="AO694" s="102" t="b">
        <v>0</v>
      </c>
      <c r="AP694" s="102" t="s">
        <v>14689</v>
      </c>
      <c r="AQ694" s="102" t="b">
        <v>0</v>
      </c>
      <c r="AR694" s="102" t="b">
        <v>1</v>
      </c>
      <c r="AS694" s="102" t="b">
        <v>0</v>
      </c>
      <c r="AT694" s="101" t="s">
        <v>14690</v>
      </c>
      <c r="AU694" s="102" t="b">
        <v>0</v>
      </c>
      <c r="AV694" s="102" t="b">
        <v>0</v>
      </c>
      <c r="AW694" s="102" t="b">
        <v>1</v>
      </c>
      <c r="AX694" s="102" t="b">
        <v>1</v>
      </c>
      <c r="AY694" s="102" t="s">
        <v>12806</v>
      </c>
      <c r="AZ694" s="101" t="s">
        <v>14691</v>
      </c>
    </row>
    <row r="695" spans="1:52" x14ac:dyDescent="0.3">
      <c r="A695" s="98" t="s">
        <v>867</v>
      </c>
      <c r="B695" s="94"/>
      <c r="C695" s="94"/>
      <c r="D695" s="93"/>
      <c r="E695" s="77"/>
      <c r="F695" s="94"/>
      <c r="G695" s="94"/>
      <c r="H695" s="95"/>
      <c r="I695" s="96"/>
      <c r="J695" s="96"/>
      <c r="K695" s="95"/>
      <c r="L695" s="86"/>
      <c r="M695" s="91"/>
      <c r="N695" s="91"/>
      <c r="O695" s="97"/>
      <c r="P695" s="90"/>
      <c r="Q695" s="90"/>
      <c r="R695" s="99"/>
      <c r="S695" s="99"/>
      <c r="T695" s="99"/>
      <c r="U695" s="99"/>
      <c r="V695" s="89"/>
      <c r="W695" s="89"/>
      <c r="X695" s="89"/>
      <c r="Y695" s="89"/>
      <c r="Z695" s="48"/>
      <c r="AA695" s="80"/>
      <c r="AB695" s="80"/>
      <c r="AC695" s="92"/>
      <c r="AD695" s="102" t="s">
        <v>6379</v>
      </c>
      <c r="AE695" s="102">
        <v>43763.655787037038</v>
      </c>
      <c r="AF695" s="102">
        <v>0</v>
      </c>
      <c r="AG695" s="102">
        <v>7029</v>
      </c>
      <c r="AH695" s="102">
        <v>8892</v>
      </c>
      <c r="AI695" s="102">
        <v>0</v>
      </c>
      <c r="AJ695" s="102" t="b">
        <v>0</v>
      </c>
      <c r="AK695" s="102" t="b">
        <v>0</v>
      </c>
      <c r="AL695" s="102" t="b">
        <v>0</v>
      </c>
      <c r="AM695" s="102" t="b">
        <v>0</v>
      </c>
      <c r="AN695" s="102" t="b">
        <v>1</v>
      </c>
      <c r="AO695" s="102" t="b">
        <v>0</v>
      </c>
      <c r="AP695" s="102" t="s">
        <v>14692</v>
      </c>
      <c r="AQ695" s="102" t="b">
        <v>0</v>
      </c>
      <c r="AR695" s="102" t="b">
        <v>0</v>
      </c>
      <c r="AS695" s="102" t="b">
        <v>0</v>
      </c>
      <c r="AT695" s="101" t="s">
        <v>14693</v>
      </c>
      <c r="AU695" s="102" t="b">
        <v>0</v>
      </c>
      <c r="AV695" s="102" t="b">
        <v>0</v>
      </c>
      <c r="AW695" s="102" t="b">
        <v>1</v>
      </c>
      <c r="AX695" s="102" t="b">
        <v>1</v>
      </c>
      <c r="AY695" s="102" t="s">
        <v>12806</v>
      </c>
      <c r="AZ695" s="101" t="s">
        <v>14694</v>
      </c>
    </row>
    <row r="696" spans="1:52" x14ac:dyDescent="0.3">
      <c r="A696" s="98" t="s">
        <v>868</v>
      </c>
      <c r="B696" s="94"/>
      <c r="C696" s="94"/>
      <c r="D696" s="93"/>
      <c r="E696" s="77"/>
      <c r="F696" s="94"/>
      <c r="G696" s="94"/>
      <c r="H696" s="95"/>
      <c r="I696" s="96"/>
      <c r="J696" s="96"/>
      <c r="K696" s="95"/>
      <c r="L696" s="86"/>
      <c r="M696" s="91"/>
      <c r="N696" s="91"/>
      <c r="O696" s="97"/>
      <c r="P696" s="90"/>
      <c r="Q696" s="90"/>
      <c r="R696" s="99"/>
      <c r="S696" s="99"/>
      <c r="T696" s="99"/>
      <c r="U696" s="99"/>
      <c r="V696" s="89"/>
      <c r="W696" s="89"/>
      <c r="X696" s="89"/>
      <c r="Y696" s="89"/>
      <c r="Z696" s="48"/>
      <c r="AA696" s="80"/>
      <c r="AB696" s="80"/>
      <c r="AC696" s="92"/>
      <c r="AD696" s="102" t="s">
        <v>868</v>
      </c>
      <c r="AE696" s="102">
        <v>42648.194166666668</v>
      </c>
      <c r="AF696" s="102">
        <v>0</v>
      </c>
      <c r="AG696" s="102">
        <v>6</v>
      </c>
      <c r="AH696" s="102">
        <v>2040</v>
      </c>
      <c r="AI696" s="102">
        <v>0</v>
      </c>
      <c r="AJ696" s="102" t="b">
        <v>0</v>
      </c>
      <c r="AK696" s="102" t="b">
        <v>0</v>
      </c>
      <c r="AL696" s="102" t="b">
        <v>0</v>
      </c>
      <c r="AM696" s="102" t="b">
        <v>0</v>
      </c>
      <c r="AN696" s="102" t="b">
        <v>1</v>
      </c>
      <c r="AO696" s="102" t="b">
        <v>0</v>
      </c>
      <c r="AP696" s="102" t="s">
        <v>14695</v>
      </c>
      <c r="AQ696" s="102" t="b">
        <v>0</v>
      </c>
      <c r="AR696" s="102" t="b">
        <v>0</v>
      </c>
      <c r="AS696" s="102" t="b">
        <v>0</v>
      </c>
      <c r="AT696" s="101" t="s">
        <v>14696</v>
      </c>
      <c r="AU696" s="102" t="b">
        <v>0</v>
      </c>
      <c r="AV696" s="102" t="b">
        <v>0</v>
      </c>
      <c r="AW696" s="102" t="b">
        <v>1</v>
      </c>
      <c r="AX696" s="102" t="b">
        <v>1</v>
      </c>
      <c r="AY696" s="102" t="s">
        <v>12806</v>
      </c>
      <c r="AZ696" s="101" t="s">
        <v>14697</v>
      </c>
    </row>
    <row r="697" spans="1:52" x14ac:dyDescent="0.3">
      <c r="A697" s="98" t="s">
        <v>869</v>
      </c>
      <c r="B697" s="94"/>
      <c r="C697" s="94"/>
      <c r="D697" s="93"/>
      <c r="E697" s="77"/>
      <c r="F697" s="94"/>
      <c r="G697" s="94"/>
      <c r="H697" s="95"/>
      <c r="I697" s="96"/>
      <c r="J697" s="96"/>
      <c r="K697" s="95"/>
      <c r="L697" s="86"/>
      <c r="M697" s="91"/>
      <c r="N697" s="91"/>
      <c r="O697" s="97"/>
      <c r="P697" s="90"/>
      <c r="Q697" s="90"/>
      <c r="R697" s="99"/>
      <c r="S697" s="99"/>
      <c r="T697" s="99"/>
      <c r="U697" s="99"/>
      <c r="V697" s="89"/>
      <c r="W697" s="89"/>
      <c r="X697" s="89"/>
      <c r="Y697" s="89"/>
      <c r="Z697" s="48"/>
      <c r="AA697" s="80"/>
      <c r="AB697" s="80"/>
      <c r="AC697" s="92"/>
      <c r="AD697" s="102" t="s">
        <v>869</v>
      </c>
      <c r="AE697" s="102">
        <v>40922.628553240742</v>
      </c>
      <c r="AF697" s="102">
        <v>0</v>
      </c>
      <c r="AG697" s="102">
        <v>44472</v>
      </c>
      <c r="AH697" s="102">
        <v>35252</v>
      </c>
      <c r="AI697" s="102">
        <v>0</v>
      </c>
      <c r="AJ697" s="102" t="b">
        <v>0</v>
      </c>
      <c r="AK697" s="102" t="b">
        <v>0</v>
      </c>
      <c r="AL697" s="102" t="b">
        <v>0</v>
      </c>
      <c r="AM697" s="102" t="b">
        <v>0</v>
      </c>
      <c r="AN697" s="102" t="b">
        <v>1</v>
      </c>
      <c r="AO697" s="102" t="b">
        <v>0</v>
      </c>
      <c r="AP697" s="102" t="s">
        <v>14698</v>
      </c>
      <c r="AQ697" s="102" t="b">
        <v>0</v>
      </c>
      <c r="AR697" s="102" t="b">
        <v>0</v>
      </c>
      <c r="AS697" s="102" t="b">
        <v>1</v>
      </c>
      <c r="AT697" s="101" t="s">
        <v>14699</v>
      </c>
      <c r="AU697" s="102" t="b">
        <v>0</v>
      </c>
      <c r="AV697" s="102" t="b">
        <v>0</v>
      </c>
      <c r="AW697" s="102" t="b">
        <v>1</v>
      </c>
      <c r="AX697" s="102" t="b">
        <v>1</v>
      </c>
      <c r="AY697" s="102" t="s">
        <v>12806</v>
      </c>
      <c r="AZ697" s="101" t="s">
        <v>14700</v>
      </c>
    </row>
    <row r="698" spans="1:52" x14ac:dyDescent="0.3">
      <c r="A698" s="98" t="s">
        <v>870</v>
      </c>
      <c r="B698" s="94"/>
      <c r="C698" s="94"/>
      <c r="D698" s="93"/>
      <c r="E698" s="77"/>
      <c r="F698" s="94"/>
      <c r="G698" s="94"/>
      <c r="H698" s="95"/>
      <c r="I698" s="96"/>
      <c r="J698" s="96"/>
      <c r="K698" s="95"/>
      <c r="L698" s="86"/>
      <c r="M698" s="91"/>
      <c r="N698" s="91"/>
      <c r="O698" s="97"/>
      <c r="P698" s="90"/>
      <c r="Q698" s="90"/>
      <c r="R698" s="99"/>
      <c r="S698" s="99"/>
      <c r="T698" s="99"/>
      <c r="U698" s="99"/>
      <c r="V698" s="89"/>
      <c r="W698" s="89"/>
      <c r="X698" s="89"/>
      <c r="Y698" s="89"/>
      <c r="Z698" s="48"/>
      <c r="AA698" s="80"/>
      <c r="AB698" s="80"/>
      <c r="AC698" s="92"/>
      <c r="AD698" s="102" t="s">
        <v>6403</v>
      </c>
      <c r="AE698" s="102">
        <v>44253.519548611112</v>
      </c>
      <c r="AF698" s="102">
        <v>0</v>
      </c>
      <c r="AG698" s="102">
        <v>1414</v>
      </c>
      <c r="AH698" s="102">
        <v>12280</v>
      </c>
      <c r="AI698" s="102">
        <v>0</v>
      </c>
      <c r="AJ698" s="102" t="b">
        <v>0</v>
      </c>
      <c r="AK698" s="102" t="b">
        <v>0</v>
      </c>
      <c r="AL698" s="102" t="b">
        <v>0</v>
      </c>
      <c r="AM698" s="102" t="b">
        <v>0</v>
      </c>
      <c r="AN698" s="102" t="b">
        <v>1</v>
      </c>
      <c r="AO698" s="102" t="b">
        <v>0</v>
      </c>
      <c r="AP698" s="102" t="s">
        <v>14701</v>
      </c>
      <c r="AQ698" s="102" t="b">
        <v>0</v>
      </c>
      <c r="AR698" s="102" t="b">
        <v>0</v>
      </c>
      <c r="AS698" s="102" t="b">
        <v>0</v>
      </c>
      <c r="AT698" s="101" t="s">
        <v>14702</v>
      </c>
      <c r="AU698" s="102" t="b">
        <v>0</v>
      </c>
      <c r="AV698" s="102" t="b">
        <v>0</v>
      </c>
      <c r="AW698" s="102" t="b">
        <v>1</v>
      </c>
      <c r="AX698" s="102" t="b">
        <v>1</v>
      </c>
      <c r="AY698" s="102" t="s">
        <v>12806</v>
      </c>
      <c r="AZ698" s="101" t="s">
        <v>14703</v>
      </c>
    </row>
    <row r="699" spans="1:52" x14ac:dyDescent="0.3">
      <c r="A699" s="98" t="s">
        <v>871</v>
      </c>
      <c r="B699" s="94"/>
      <c r="C699" s="94"/>
      <c r="D699" s="93"/>
      <c r="E699" s="77"/>
      <c r="F699" s="94"/>
      <c r="G699" s="94"/>
      <c r="H699" s="95"/>
      <c r="I699" s="96"/>
      <c r="J699" s="96"/>
      <c r="K699" s="95"/>
      <c r="L699" s="86"/>
      <c r="M699" s="91"/>
      <c r="N699" s="91"/>
      <c r="O699" s="97"/>
      <c r="P699" s="90"/>
      <c r="Q699" s="90"/>
      <c r="R699" s="99"/>
      <c r="S699" s="99"/>
      <c r="T699" s="99"/>
      <c r="U699" s="99"/>
      <c r="V699" s="89"/>
      <c r="W699" s="89"/>
      <c r="X699" s="89"/>
      <c r="Y699" s="89"/>
      <c r="Z699" s="48"/>
      <c r="AA699" s="80"/>
      <c r="AB699" s="80"/>
      <c r="AC699" s="92"/>
      <c r="AD699" s="102" t="s">
        <v>871</v>
      </c>
      <c r="AE699" s="102">
        <v>40745.704571759263</v>
      </c>
      <c r="AF699" s="102">
        <v>0</v>
      </c>
      <c r="AG699" s="102">
        <v>851</v>
      </c>
      <c r="AH699" s="102">
        <v>11030</v>
      </c>
      <c r="AI699" s="102">
        <v>0</v>
      </c>
      <c r="AJ699" s="102" t="b">
        <v>0</v>
      </c>
      <c r="AK699" s="102" t="b">
        <v>0</v>
      </c>
      <c r="AL699" s="102" t="b">
        <v>0</v>
      </c>
      <c r="AM699" s="102" t="b">
        <v>0</v>
      </c>
      <c r="AN699" s="102" t="b">
        <v>1</v>
      </c>
      <c r="AO699" s="102" t="b">
        <v>0</v>
      </c>
      <c r="AP699" s="102" t="s">
        <v>14704</v>
      </c>
      <c r="AQ699" s="102" t="b">
        <v>0</v>
      </c>
      <c r="AR699" s="102" t="b">
        <v>0</v>
      </c>
      <c r="AS699" s="102" t="b">
        <v>0</v>
      </c>
      <c r="AT699" s="101" t="s">
        <v>14705</v>
      </c>
      <c r="AU699" s="102" t="b">
        <v>0</v>
      </c>
      <c r="AV699" s="102" t="b">
        <v>0</v>
      </c>
      <c r="AW699" s="102" t="b">
        <v>1</v>
      </c>
      <c r="AX699" s="102" t="b">
        <v>1</v>
      </c>
      <c r="AY699" s="102" t="s">
        <v>12806</v>
      </c>
      <c r="AZ699" s="101" t="s">
        <v>14706</v>
      </c>
    </row>
    <row r="700" spans="1:52" x14ac:dyDescent="0.3">
      <c r="A700" s="98" t="s">
        <v>872</v>
      </c>
      <c r="B700" s="94"/>
      <c r="C700" s="94"/>
      <c r="D700" s="93"/>
      <c r="E700" s="77"/>
      <c r="F700" s="94"/>
      <c r="G700" s="94"/>
      <c r="H700" s="95"/>
      <c r="I700" s="96"/>
      <c r="J700" s="96"/>
      <c r="K700" s="95"/>
      <c r="L700" s="86"/>
      <c r="M700" s="91"/>
      <c r="N700" s="91"/>
      <c r="O700" s="97"/>
      <c r="P700" s="90"/>
      <c r="Q700" s="90"/>
      <c r="R700" s="99"/>
      <c r="S700" s="99"/>
      <c r="T700" s="99"/>
      <c r="U700" s="99"/>
      <c r="V700" s="89"/>
      <c r="W700" s="89"/>
      <c r="X700" s="89"/>
      <c r="Y700" s="89"/>
      <c r="Z700" s="48"/>
      <c r="AA700" s="80"/>
      <c r="AB700" s="80"/>
      <c r="AC700" s="92"/>
      <c r="AD700" s="102" t="s">
        <v>6502</v>
      </c>
      <c r="AE700" s="102">
        <v>44163.942939814813</v>
      </c>
      <c r="AF700" s="102">
        <v>0</v>
      </c>
      <c r="AG700" s="102">
        <v>562030</v>
      </c>
      <c r="AH700" s="102">
        <v>108826</v>
      </c>
      <c r="AI700" s="102">
        <v>0</v>
      </c>
      <c r="AJ700" s="102" t="b">
        <v>0</v>
      </c>
      <c r="AK700" s="102" t="b">
        <v>0</v>
      </c>
      <c r="AL700" s="102" t="b">
        <v>0</v>
      </c>
      <c r="AM700" s="102" t="b">
        <v>0</v>
      </c>
      <c r="AN700" s="102" t="b">
        <v>1</v>
      </c>
      <c r="AO700" s="102" t="b">
        <v>0</v>
      </c>
      <c r="AP700" s="102" t="s">
        <v>14707</v>
      </c>
      <c r="AQ700" s="102" t="b">
        <v>0</v>
      </c>
      <c r="AR700" s="102" t="b">
        <v>1</v>
      </c>
      <c r="AS700" s="102" t="b">
        <v>0</v>
      </c>
      <c r="AT700" s="101" t="s">
        <v>14708</v>
      </c>
      <c r="AU700" s="102" t="b">
        <v>0</v>
      </c>
      <c r="AV700" s="102" t="b">
        <v>0</v>
      </c>
      <c r="AW700" s="102" t="b">
        <v>1</v>
      </c>
      <c r="AX700" s="102" t="b">
        <v>1</v>
      </c>
      <c r="AY700" s="102" t="s">
        <v>12806</v>
      </c>
      <c r="AZ700" s="101" t="s">
        <v>14709</v>
      </c>
    </row>
    <row r="701" spans="1:52" x14ac:dyDescent="0.3">
      <c r="A701" s="98" t="s">
        <v>873</v>
      </c>
      <c r="B701" s="94"/>
      <c r="C701" s="94"/>
      <c r="D701" s="93"/>
      <c r="E701" s="77"/>
      <c r="F701" s="94"/>
      <c r="G701" s="94"/>
      <c r="H701" s="95"/>
      <c r="I701" s="96"/>
      <c r="J701" s="96"/>
      <c r="K701" s="95"/>
      <c r="L701" s="86"/>
      <c r="M701" s="91"/>
      <c r="N701" s="91"/>
      <c r="O701" s="97"/>
      <c r="P701" s="90"/>
      <c r="Q701" s="90"/>
      <c r="R701" s="99"/>
      <c r="S701" s="99"/>
      <c r="T701" s="99"/>
      <c r="U701" s="99"/>
      <c r="V701" s="89"/>
      <c r="W701" s="89"/>
      <c r="X701" s="89"/>
      <c r="Y701" s="89"/>
      <c r="Z701" s="48"/>
      <c r="AA701" s="80"/>
      <c r="AB701" s="80"/>
      <c r="AC701" s="92"/>
      <c r="AD701" s="102" t="s">
        <v>6423</v>
      </c>
      <c r="AE701" s="102">
        <v>42144.516770833332</v>
      </c>
      <c r="AF701" s="102">
        <v>0</v>
      </c>
      <c r="AG701" s="102">
        <v>134975</v>
      </c>
      <c r="AH701" s="102">
        <v>616080</v>
      </c>
      <c r="AI701" s="102">
        <v>0</v>
      </c>
      <c r="AJ701" s="102" t="b">
        <v>0</v>
      </c>
      <c r="AK701" s="102" t="b">
        <v>0</v>
      </c>
      <c r="AL701" s="102" t="b">
        <v>0</v>
      </c>
      <c r="AM701" s="102" t="b">
        <v>0</v>
      </c>
      <c r="AN701" s="102" t="b">
        <v>1</v>
      </c>
      <c r="AO701" s="102" t="b">
        <v>0</v>
      </c>
      <c r="AP701" s="102" t="s">
        <v>14710</v>
      </c>
      <c r="AQ701" s="102" t="b">
        <v>0</v>
      </c>
      <c r="AR701" s="102" t="b">
        <v>1</v>
      </c>
      <c r="AS701" s="102" t="b">
        <v>0</v>
      </c>
      <c r="AT701" s="101" t="s">
        <v>14711</v>
      </c>
      <c r="AU701" s="102" t="b">
        <v>0</v>
      </c>
      <c r="AV701" s="102" t="b">
        <v>0</v>
      </c>
      <c r="AW701" s="102" t="b">
        <v>1</v>
      </c>
      <c r="AX701" s="102" t="b">
        <v>1</v>
      </c>
      <c r="AY701" s="102" t="s">
        <v>12806</v>
      </c>
      <c r="AZ701" s="101" t="s">
        <v>14712</v>
      </c>
    </row>
    <row r="702" spans="1:52" x14ac:dyDescent="0.3">
      <c r="A702" s="98" t="s">
        <v>874</v>
      </c>
      <c r="B702" s="94"/>
      <c r="C702" s="94"/>
      <c r="D702" s="93"/>
      <c r="E702" s="77"/>
      <c r="F702" s="94"/>
      <c r="G702" s="94"/>
      <c r="H702" s="95"/>
      <c r="I702" s="96"/>
      <c r="J702" s="96"/>
      <c r="K702" s="95"/>
      <c r="L702" s="86"/>
      <c r="M702" s="91"/>
      <c r="N702" s="91"/>
      <c r="O702" s="97"/>
      <c r="P702" s="90"/>
      <c r="Q702" s="90"/>
      <c r="R702" s="99"/>
      <c r="S702" s="99"/>
      <c r="T702" s="99"/>
      <c r="U702" s="99"/>
      <c r="V702" s="89"/>
      <c r="W702" s="89"/>
      <c r="X702" s="89"/>
      <c r="Y702" s="89"/>
      <c r="Z702" s="48"/>
      <c r="AA702" s="80"/>
      <c r="AB702" s="80"/>
      <c r="AC702" s="92"/>
      <c r="AD702" s="102" t="s">
        <v>6511</v>
      </c>
      <c r="AE702" s="102">
        <v>44290.804826388892</v>
      </c>
      <c r="AF702" s="102">
        <v>0</v>
      </c>
      <c r="AG702" s="102">
        <v>97</v>
      </c>
      <c r="AH702" s="102">
        <v>2659</v>
      </c>
      <c r="AI702" s="102">
        <v>0</v>
      </c>
      <c r="AJ702" s="102" t="b">
        <v>0</v>
      </c>
      <c r="AK702" s="102" t="b">
        <v>0</v>
      </c>
      <c r="AL702" s="102" t="b">
        <v>0</v>
      </c>
      <c r="AM702" s="102" t="b">
        <v>0</v>
      </c>
      <c r="AN702" s="102" t="b">
        <v>1</v>
      </c>
      <c r="AO702" s="102" t="b">
        <v>0</v>
      </c>
      <c r="AP702" s="102" t="s">
        <v>14713</v>
      </c>
      <c r="AQ702" s="102" t="b">
        <v>0</v>
      </c>
      <c r="AR702" s="102" t="b">
        <v>0</v>
      </c>
      <c r="AS702" s="102" t="b">
        <v>0</v>
      </c>
      <c r="AT702" s="101" t="s">
        <v>14714</v>
      </c>
      <c r="AU702" s="102" t="b">
        <v>0</v>
      </c>
      <c r="AV702" s="102" t="b">
        <v>0</v>
      </c>
      <c r="AW702" s="102" t="b">
        <v>1</v>
      </c>
      <c r="AX702" s="102" t="b">
        <v>1</v>
      </c>
      <c r="AY702" s="102" t="s">
        <v>12806</v>
      </c>
      <c r="AZ702" s="101" t="s">
        <v>14715</v>
      </c>
    </row>
    <row r="703" spans="1:52" x14ac:dyDescent="0.3">
      <c r="A703" s="98" t="s">
        <v>875</v>
      </c>
      <c r="B703" s="94"/>
      <c r="C703" s="94"/>
      <c r="D703" s="93"/>
      <c r="E703" s="77"/>
      <c r="F703" s="94"/>
      <c r="G703" s="94"/>
      <c r="H703" s="95"/>
      <c r="I703" s="96"/>
      <c r="J703" s="96"/>
      <c r="K703" s="95"/>
      <c r="L703" s="86"/>
      <c r="M703" s="91"/>
      <c r="N703" s="91"/>
      <c r="O703" s="97"/>
      <c r="P703" s="90"/>
      <c r="Q703" s="90"/>
      <c r="R703" s="99"/>
      <c r="S703" s="99"/>
      <c r="T703" s="99"/>
      <c r="U703" s="99"/>
      <c r="V703" s="89"/>
      <c r="W703" s="89"/>
      <c r="X703" s="89"/>
      <c r="Y703" s="89"/>
      <c r="Z703" s="48"/>
      <c r="AA703" s="80"/>
      <c r="AB703" s="80"/>
      <c r="AC703" s="92"/>
      <c r="AD703" s="102" t="s">
        <v>6545</v>
      </c>
      <c r="AE703" s="102">
        <v>43081.995625000003</v>
      </c>
      <c r="AF703" s="102">
        <v>0</v>
      </c>
      <c r="AG703" s="102">
        <v>256</v>
      </c>
      <c r="AH703" s="102">
        <v>4043</v>
      </c>
      <c r="AI703" s="102">
        <v>0</v>
      </c>
      <c r="AJ703" s="102" t="b">
        <v>0</v>
      </c>
      <c r="AK703" s="102" t="b">
        <v>0</v>
      </c>
      <c r="AL703" s="102" t="b">
        <v>0</v>
      </c>
      <c r="AM703" s="102" t="b">
        <v>0</v>
      </c>
      <c r="AN703" s="102" t="b">
        <v>1</v>
      </c>
      <c r="AO703" s="102" t="b">
        <v>0</v>
      </c>
      <c r="AP703" s="102" t="s">
        <v>14716</v>
      </c>
      <c r="AQ703" s="102" t="b">
        <v>0</v>
      </c>
      <c r="AR703" s="102" t="b">
        <v>0</v>
      </c>
      <c r="AS703" s="102" t="b">
        <v>0</v>
      </c>
      <c r="AT703" s="101" t="s">
        <v>14717</v>
      </c>
      <c r="AU703" s="102" t="b">
        <v>0</v>
      </c>
      <c r="AV703" s="102" t="b">
        <v>0</v>
      </c>
      <c r="AW703" s="102" t="b">
        <v>1</v>
      </c>
      <c r="AX703" s="102" t="b">
        <v>1</v>
      </c>
      <c r="AY703" s="102" t="s">
        <v>12806</v>
      </c>
      <c r="AZ703" s="101" t="s">
        <v>14718</v>
      </c>
    </row>
    <row r="704" spans="1:52" x14ac:dyDescent="0.3">
      <c r="A704" s="98" t="s">
        <v>876</v>
      </c>
      <c r="B704" s="94"/>
      <c r="C704" s="94"/>
      <c r="D704" s="93"/>
      <c r="E704" s="77"/>
      <c r="F704" s="94"/>
      <c r="G704" s="94"/>
      <c r="H704" s="95"/>
      <c r="I704" s="96"/>
      <c r="J704" s="96"/>
      <c r="K704" s="95"/>
      <c r="L704" s="86"/>
      <c r="M704" s="91"/>
      <c r="N704" s="91"/>
      <c r="O704" s="97"/>
      <c r="P704" s="90"/>
      <c r="Q704" s="90"/>
      <c r="R704" s="99"/>
      <c r="S704" s="99"/>
      <c r="T704" s="99"/>
      <c r="U704" s="99"/>
      <c r="V704" s="89"/>
      <c r="W704" s="89"/>
      <c r="X704" s="89"/>
      <c r="Y704" s="89"/>
      <c r="Z704" s="48"/>
      <c r="AA704" s="80"/>
      <c r="AB704" s="80"/>
      <c r="AC704" s="92"/>
      <c r="AD704" s="102" t="s">
        <v>6527</v>
      </c>
      <c r="AE704" s="102">
        <v>44999.505694444444</v>
      </c>
      <c r="AF704" s="102">
        <v>0</v>
      </c>
      <c r="AG704" s="102">
        <v>1</v>
      </c>
      <c r="AH704" s="102">
        <v>128984</v>
      </c>
      <c r="AI704" s="102">
        <v>0</v>
      </c>
      <c r="AJ704" s="102" t="b">
        <v>0</v>
      </c>
      <c r="AK704" s="102" t="b">
        <v>0</v>
      </c>
      <c r="AL704" s="102" t="b">
        <v>0</v>
      </c>
      <c r="AM704" s="102" t="b">
        <v>0</v>
      </c>
      <c r="AN704" s="102" t="b">
        <v>1</v>
      </c>
      <c r="AO704" s="102" t="b">
        <v>0</v>
      </c>
      <c r="AP704" s="102" t="s">
        <v>14719</v>
      </c>
      <c r="AQ704" s="102" t="b">
        <v>0</v>
      </c>
      <c r="AR704" s="102" t="b">
        <v>0</v>
      </c>
      <c r="AS704" s="102" t="b">
        <v>0</v>
      </c>
      <c r="AT704" s="101" t="s">
        <v>12873</v>
      </c>
      <c r="AU704" s="102" t="b">
        <v>0</v>
      </c>
      <c r="AV704" s="102" t="b">
        <v>0</v>
      </c>
      <c r="AW704" s="102" t="b">
        <v>0</v>
      </c>
      <c r="AX704" s="102" t="b">
        <v>1</v>
      </c>
      <c r="AY704" s="102" t="s">
        <v>12806</v>
      </c>
      <c r="AZ704" s="101" t="s">
        <v>14720</v>
      </c>
    </row>
    <row r="705" spans="1:52" x14ac:dyDescent="0.3">
      <c r="A705" s="98" t="s">
        <v>877</v>
      </c>
      <c r="B705" s="94"/>
      <c r="C705" s="94"/>
      <c r="D705" s="93"/>
      <c r="E705" s="77"/>
      <c r="F705" s="94"/>
      <c r="G705" s="94"/>
      <c r="H705" s="95"/>
      <c r="I705" s="96"/>
      <c r="J705" s="96"/>
      <c r="K705" s="95"/>
      <c r="L705" s="86"/>
      <c r="M705" s="91"/>
      <c r="N705" s="91"/>
      <c r="O705" s="97"/>
      <c r="P705" s="90"/>
      <c r="Q705" s="90"/>
      <c r="R705" s="99"/>
      <c r="S705" s="99"/>
      <c r="T705" s="99"/>
      <c r="U705" s="99"/>
      <c r="V705" s="89"/>
      <c r="W705" s="89"/>
      <c r="X705" s="89"/>
      <c r="Y705" s="89"/>
      <c r="Z705" s="48"/>
      <c r="AA705" s="80"/>
      <c r="AB705" s="80"/>
      <c r="AC705" s="92"/>
      <c r="AD705" s="102" t="s">
        <v>6534</v>
      </c>
      <c r="AE705" s="102">
        <v>41569.408958333333</v>
      </c>
      <c r="AF705" s="102">
        <v>0</v>
      </c>
      <c r="AG705" s="102">
        <v>11130</v>
      </c>
      <c r="AH705" s="102">
        <v>36708</v>
      </c>
      <c r="AI705" s="102">
        <v>0</v>
      </c>
      <c r="AJ705" s="102" t="b">
        <v>0</v>
      </c>
      <c r="AK705" s="102" t="b">
        <v>0</v>
      </c>
      <c r="AL705" s="102" t="b">
        <v>0</v>
      </c>
      <c r="AM705" s="102" t="b">
        <v>0</v>
      </c>
      <c r="AN705" s="102" t="b">
        <v>1</v>
      </c>
      <c r="AO705" s="102" t="b">
        <v>0</v>
      </c>
      <c r="AP705" s="102" t="s">
        <v>14721</v>
      </c>
      <c r="AQ705" s="102" t="b">
        <v>0</v>
      </c>
      <c r="AR705" s="102" t="b">
        <v>0</v>
      </c>
      <c r="AS705" s="102" t="b">
        <v>0</v>
      </c>
      <c r="AT705" s="101" t="s">
        <v>14722</v>
      </c>
      <c r="AU705" s="102" t="b">
        <v>0</v>
      </c>
      <c r="AV705" s="102" t="b">
        <v>0</v>
      </c>
      <c r="AW705" s="102" t="b">
        <v>1</v>
      </c>
      <c r="AX705" s="102" t="b">
        <v>1</v>
      </c>
      <c r="AY705" s="102" t="s">
        <v>12806</v>
      </c>
      <c r="AZ705" s="101" t="s">
        <v>14723</v>
      </c>
    </row>
    <row r="706" spans="1:52" x14ac:dyDescent="0.3">
      <c r="A706" s="98" t="s">
        <v>878</v>
      </c>
      <c r="B706" s="94"/>
      <c r="C706" s="94"/>
      <c r="D706" s="93"/>
      <c r="E706" s="77"/>
      <c r="F706" s="94"/>
      <c r="G706" s="94"/>
      <c r="H706" s="95"/>
      <c r="I706" s="96"/>
      <c r="J706" s="96"/>
      <c r="K706" s="95"/>
      <c r="L706" s="86"/>
      <c r="M706" s="91"/>
      <c r="N706" s="91"/>
      <c r="O706" s="97"/>
      <c r="P706" s="90"/>
      <c r="Q706" s="90"/>
      <c r="R706" s="99"/>
      <c r="S706" s="99"/>
      <c r="T706" s="99"/>
      <c r="U706" s="99"/>
      <c r="V706" s="89"/>
      <c r="W706" s="89"/>
      <c r="X706" s="89"/>
      <c r="Y706" s="89"/>
      <c r="Z706" s="48"/>
      <c r="AA706" s="80"/>
      <c r="AB706" s="80"/>
      <c r="AC706" s="92"/>
      <c r="AD706" s="102" t="s">
        <v>6539</v>
      </c>
      <c r="AE706" s="102">
        <v>44920.805497685185</v>
      </c>
      <c r="AF706" s="102">
        <v>0</v>
      </c>
      <c r="AG706" s="102">
        <v>7864</v>
      </c>
      <c r="AH706" s="102">
        <v>10054</v>
      </c>
      <c r="AI706" s="102">
        <v>0</v>
      </c>
      <c r="AJ706" s="102" t="b">
        <v>0</v>
      </c>
      <c r="AK706" s="102" t="b">
        <v>0</v>
      </c>
      <c r="AL706" s="102" t="b">
        <v>0</v>
      </c>
      <c r="AM706" s="102" t="b">
        <v>0</v>
      </c>
      <c r="AN706" s="102" t="b">
        <v>1</v>
      </c>
      <c r="AO706" s="102" t="b">
        <v>0</v>
      </c>
      <c r="AP706" s="102" t="s">
        <v>14724</v>
      </c>
      <c r="AQ706" s="102" t="b">
        <v>0</v>
      </c>
      <c r="AR706" s="102" t="b">
        <v>0</v>
      </c>
      <c r="AS706" s="102" t="b">
        <v>0</v>
      </c>
      <c r="AT706" s="101" t="s">
        <v>14725</v>
      </c>
      <c r="AU706" s="102" t="b">
        <v>0</v>
      </c>
      <c r="AV706" s="102" t="b">
        <v>0</v>
      </c>
      <c r="AW706" s="102" t="b">
        <v>1</v>
      </c>
      <c r="AX706" s="102" t="b">
        <v>0</v>
      </c>
      <c r="AY706" s="102" t="s">
        <v>12806</v>
      </c>
      <c r="AZ706" s="101" t="s">
        <v>14726</v>
      </c>
    </row>
    <row r="707" spans="1:52" x14ac:dyDescent="0.3">
      <c r="A707" s="98" t="s">
        <v>879</v>
      </c>
      <c r="B707" s="94"/>
      <c r="C707" s="94"/>
      <c r="D707" s="93"/>
      <c r="E707" s="77"/>
      <c r="F707" s="94"/>
      <c r="G707" s="94"/>
      <c r="H707" s="95"/>
      <c r="I707" s="96"/>
      <c r="J707" s="96"/>
      <c r="K707" s="95"/>
      <c r="L707" s="86"/>
      <c r="M707" s="91"/>
      <c r="N707" s="91"/>
      <c r="O707" s="97"/>
      <c r="P707" s="90"/>
      <c r="Q707" s="90"/>
      <c r="R707" s="99"/>
      <c r="S707" s="99"/>
      <c r="T707" s="99"/>
      <c r="U707" s="99"/>
      <c r="V707" s="89"/>
      <c r="W707" s="89"/>
      <c r="X707" s="89"/>
      <c r="Y707" s="89"/>
      <c r="Z707" s="48"/>
      <c r="AA707" s="80"/>
      <c r="AB707" s="80"/>
      <c r="AC707" s="92"/>
      <c r="AD707" s="102" t="s">
        <v>879</v>
      </c>
      <c r="AE707" s="102">
        <v>41936.13863425926</v>
      </c>
      <c r="AF707" s="102">
        <v>0</v>
      </c>
      <c r="AG707" s="102">
        <v>496</v>
      </c>
      <c r="AH707" s="102">
        <v>18120</v>
      </c>
      <c r="AI707" s="102">
        <v>0</v>
      </c>
      <c r="AJ707" s="102" t="b">
        <v>0</v>
      </c>
      <c r="AK707" s="102" t="b">
        <v>0</v>
      </c>
      <c r="AL707" s="102" t="b">
        <v>0</v>
      </c>
      <c r="AM707" s="102" t="b">
        <v>0</v>
      </c>
      <c r="AN707" s="102" t="b">
        <v>1</v>
      </c>
      <c r="AO707" s="102" t="b">
        <v>0</v>
      </c>
      <c r="AP707" s="102" t="s">
        <v>14727</v>
      </c>
      <c r="AQ707" s="102" t="b">
        <v>0</v>
      </c>
      <c r="AR707" s="102" t="b">
        <v>0</v>
      </c>
      <c r="AS707" s="102" t="b">
        <v>0</v>
      </c>
      <c r="AT707" s="101" t="s">
        <v>12873</v>
      </c>
      <c r="AU707" s="102" t="b">
        <v>0</v>
      </c>
      <c r="AV707" s="102" t="b">
        <v>0</v>
      </c>
      <c r="AW707" s="102" t="b">
        <v>1</v>
      </c>
      <c r="AX707" s="102" t="b">
        <v>1</v>
      </c>
      <c r="AY707" s="102" t="s">
        <v>12806</v>
      </c>
      <c r="AZ707" s="101" t="s">
        <v>14728</v>
      </c>
    </row>
    <row r="708" spans="1:52" x14ac:dyDescent="0.3">
      <c r="A708" s="98" t="s">
        <v>880</v>
      </c>
      <c r="B708" s="94"/>
      <c r="C708" s="94"/>
      <c r="D708" s="93"/>
      <c r="E708" s="77"/>
      <c r="F708" s="94"/>
      <c r="G708" s="94"/>
      <c r="H708" s="95"/>
      <c r="I708" s="96"/>
      <c r="J708" s="96"/>
      <c r="K708" s="95"/>
      <c r="L708" s="86"/>
      <c r="M708" s="91"/>
      <c r="N708" s="91"/>
      <c r="O708" s="97"/>
      <c r="P708" s="90"/>
      <c r="Q708" s="90"/>
      <c r="R708" s="99"/>
      <c r="S708" s="99"/>
      <c r="T708" s="99"/>
      <c r="U708" s="99"/>
      <c r="V708" s="89"/>
      <c r="W708" s="89"/>
      <c r="X708" s="89"/>
      <c r="Y708" s="89"/>
      <c r="Z708" s="48"/>
      <c r="AA708" s="80"/>
      <c r="AB708" s="80"/>
      <c r="AC708" s="92"/>
      <c r="AD708" s="102" t="s">
        <v>6565</v>
      </c>
      <c r="AE708" s="102">
        <v>44179.919756944444</v>
      </c>
      <c r="AF708" s="102">
        <v>0</v>
      </c>
      <c r="AG708" s="102">
        <v>896</v>
      </c>
      <c r="AH708" s="102">
        <v>12153</v>
      </c>
      <c r="AI708" s="102">
        <v>0</v>
      </c>
      <c r="AJ708" s="102" t="b">
        <v>0</v>
      </c>
      <c r="AK708" s="102" t="b">
        <v>0</v>
      </c>
      <c r="AL708" s="102" t="b">
        <v>0</v>
      </c>
      <c r="AM708" s="102" t="b">
        <v>0</v>
      </c>
      <c r="AN708" s="102" t="b">
        <v>1</v>
      </c>
      <c r="AO708" s="102" t="b">
        <v>0</v>
      </c>
      <c r="AP708" s="102" t="s">
        <v>14729</v>
      </c>
      <c r="AQ708" s="102" t="b">
        <v>0</v>
      </c>
      <c r="AR708" s="102" t="b">
        <v>0</v>
      </c>
      <c r="AS708" s="102" t="b">
        <v>0</v>
      </c>
      <c r="AT708" s="101" t="s">
        <v>14730</v>
      </c>
      <c r="AU708" s="102" t="b">
        <v>0</v>
      </c>
      <c r="AV708" s="102" t="b">
        <v>0</v>
      </c>
      <c r="AW708" s="102" t="b">
        <v>1</v>
      </c>
      <c r="AX708" s="102" t="b">
        <v>1</v>
      </c>
      <c r="AY708" s="102" t="s">
        <v>12806</v>
      </c>
      <c r="AZ708" s="101" t="s">
        <v>14731</v>
      </c>
    </row>
    <row r="709" spans="1:52" x14ac:dyDescent="0.3">
      <c r="A709" s="98" t="s">
        <v>881</v>
      </c>
      <c r="B709" s="94"/>
      <c r="C709" s="94"/>
      <c r="D709" s="93"/>
      <c r="E709" s="77"/>
      <c r="F709" s="94"/>
      <c r="G709" s="94"/>
      <c r="H709" s="95"/>
      <c r="I709" s="96"/>
      <c r="J709" s="96"/>
      <c r="K709" s="95"/>
      <c r="L709" s="86"/>
      <c r="M709" s="91"/>
      <c r="N709" s="91"/>
      <c r="O709" s="97"/>
      <c r="P709" s="90"/>
      <c r="Q709" s="90"/>
      <c r="R709" s="99"/>
      <c r="S709" s="99"/>
      <c r="T709" s="99"/>
      <c r="U709" s="99"/>
      <c r="V709" s="89"/>
      <c r="W709" s="89"/>
      <c r="X709" s="89"/>
      <c r="Y709" s="89"/>
      <c r="Z709" s="48"/>
      <c r="AA709" s="80"/>
      <c r="AB709" s="80"/>
      <c r="AC709" s="92"/>
      <c r="AD709" s="102" t="s">
        <v>6556</v>
      </c>
      <c r="AE709" s="102">
        <v>42165.654791666668</v>
      </c>
      <c r="AF709" s="102">
        <v>0</v>
      </c>
      <c r="AG709" s="102">
        <v>48</v>
      </c>
      <c r="AH709" s="102">
        <v>1356</v>
      </c>
      <c r="AI709" s="102">
        <v>0</v>
      </c>
      <c r="AJ709" s="102" t="b">
        <v>0</v>
      </c>
      <c r="AK709" s="102" t="b">
        <v>0</v>
      </c>
      <c r="AL709" s="102" t="b">
        <v>0</v>
      </c>
      <c r="AM709" s="102" t="b">
        <v>0</v>
      </c>
      <c r="AN709" s="102" t="b">
        <v>1</v>
      </c>
      <c r="AO709" s="102" t="b">
        <v>0</v>
      </c>
      <c r="AP709" s="102" t="s">
        <v>14732</v>
      </c>
      <c r="AQ709" s="102" t="b">
        <v>0</v>
      </c>
      <c r="AR709" s="102" t="b">
        <v>0</v>
      </c>
      <c r="AS709" s="102" t="b">
        <v>0</v>
      </c>
      <c r="AT709" s="101" t="s">
        <v>14733</v>
      </c>
      <c r="AU709" s="102" t="b">
        <v>0</v>
      </c>
      <c r="AV709" s="102" t="b">
        <v>0</v>
      </c>
      <c r="AW709" s="102" t="b">
        <v>1</v>
      </c>
      <c r="AX709" s="102" t="b">
        <v>1</v>
      </c>
      <c r="AY709" s="102" t="s">
        <v>12806</v>
      </c>
      <c r="AZ709" s="101" t="s">
        <v>14734</v>
      </c>
    </row>
    <row r="710" spans="1:52" x14ac:dyDescent="0.3">
      <c r="A710" s="98" t="s">
        <v>882</v>
      </c>
      <c r="B710" s="94"/>
      <c r="C710" s="94"/>
      <c r="D710" s="93"/>
      <c r="E710" s="77"/>
      <c r="F710" s="94"/>
      <c r="G710" s="94"/>
      <c r="H710" s="95"/>
      <c r="I710" s="96"/>
      <c r="J710" s="96"/>
      <c r="K710" s="95"/>
      <c r="L710" s="86"/>
      <c r="M710" s="91"/>
      <c r="N710" s="91"/>
      <c r="O710" s="97"/>
      <c r="P710" s="90"/>
      <c r="Q710" s="90"/>
      <c r="R710" s="99"/>
      <c r="S710" s="99"/>
      <c r="T710" s="99"/>
      <c r="U710" s="99"/>
      <c r="V710" s="89"/>
      <c r="W710" s="89"/>
      <c r="X710" s="89"/>
      <c r="Y710" s="89"/>
      <c r="Z710" s="48"/>
      <c r="AA710" s="80"/>
      <c r="AB710" s="80"/>
      <c r="AC710" s="92"/>
      <c r="AD710" s="102" t="s">
        <v>6561</v>
      </c>
      <c r="AE710" s="102">
        <v>43784.043842592589</v>
      </c>
      <c r="AF710" s="102">
        <v>0</v>
      </c>
      <c r="AG710" s="102">
        <v>946</v>
      </c>
      <c r="AH710" s="102">
        <v>21487</v>
      </c>
      <c r="AI710" s="102">
        <v>0</v>
      </c>
      <c r="AJ710" s="102" t="b">
        <v>0</v>
      </c>
      <c r="AK710" s="102" t="b">
        <v>0</v>
      </c>
      <c r="AL710" s="102" t="b">
        <v>0</v>
      </c>
      <c r="AM710" s="102" t="b">
        <v>0</v>
      </c>
      <c r="AN710" s="102" t="b">
        <v>1</v>
      </c>
      <c r="AO710" s="102" t="b">
        <v>0</v>
      </c>
      <c r="AP710" s="102" t="s">
        <v>14735</v>
      </c>
      <c r="AQ710" s="102" t="b">
        <v>0</v>
      </c>
      <c r="AR710" s="102" t="b">
        <v>0</v>
      </c>
      <c r="AS710" s="102" t="b">
        <v>0</v>
      </c>
      <c r="AT710" s="101" t="s">
        <v>12815</v>
      </c>
      <c r="AU710" s="102" t="b">
        <v>0</v>
      </c>
      <c r="AV710" s="102" t="b">
        <v>0</v>
      </c>
      <c r="AW710" s="102" t="b">
        <v>1</v>
      </c>
      <c r="AX710" s="102" t="b">
        <v>1</v>
      </c>
      <c r="AY710" s="102" t="s">
        <v>12806</v>
      </c>
      <c r="AZ710" s="101" t="s">
        <v>14736</v>
      </c>
    </row>
    <row r="711" spans="1:52" x14ac:dyDescent="0.3">
      <c r="A711" s="98" t="s">
        <v>883</v>
      </c>
      <c r="B711" s="94"/>
      <c r="C711" s="94"/>
      <c r="D711" s="93"/>
      <c r="E711" s="77"/>
      <c r="F711" s="94"/>
      <c r="G711" s="94"/>
      <c r="H711" s="95"/>
      <c r="I711" s="96"/>
      <c r="J711" s="96"/>
      <c r="K711" s="95"/>
      <c r="L711" s="86"/>
      <c r="M711" s="91"/>
      <c r="N711" s="91"/>
      <c r="O711" s="97"/>
      <c r="P711" s="90"/>
      <c r="Q711" s="90"/>
      <c r="R711" s="99"/>
      <c r="S711" s="99"/>
      <c r="T711" s="99"/>
      <c r="U711" s="99"/>
      <c r="V711" s="89"/>
      <c r="W711" s="89"/>
      <c r="X711" s="89"/>
      <c r="Y711" s="89"/>
      <c r="Z711" s="48"/>
      <c r="AA711" s="80"/>
      <c r="AB711" s="80"/>
      <c r="AC711" s="92"/>
      <c r="AD711" s="102" t="s">
        <v>6569</v>
      </c>
      <c r="AE711" s="102">
        <v>43423.92328703704</v>
      </c>
      <c r="AF711" s="102">
        <v>0</v>
      </c>
      <c r="AG711" s="102">
        <v>1214</v>
      </c>
      <c r="AH711" s="102">
        <v>14414</v>
      </c>
      <c r="AI711" s="102">
        <v>0</v>
      </c>
      <c r="AJ711" s="102" t="b">
        <v>0</v>
      </c>
      <c r="AK711" s="102" t="b">
        <v>0</v>
      </c>
      <c r="AL711" s="102" t="b">
        <v>0</v>
      </c>
      <c r="AM711" s="102" t="b">
        <v>0</v>
      </c>
      <c r="AN711" s="102" t="b">
        <v>1</v>
      </c>
      <c r="AO711" s="102" t="b">
        <v>0</v>
      </c>
      <c r="AP711" s="102" t="s">
        <v>14737</v>
      </c>
      <c r="AQ711" s="102" t="b">
        <v>0</v>
      </c>
      <c r="AR711" s="102" t="b">
        <v>0</v>
      </c>
      <c r="AS711" s="102" t="b">
        <v>0</v>
      </c>
      <c r="AT711" s="101" t="s">
        <v>14738</v>
      </c>
      <c r="AU711" s="102" t="b">
        <v>0</v>
      </c>
      <c r="AV711" s="102" t="b">
        <v>0</v>
      </c>
      <c r="AW711" s="102" t="b">
        <v>1</v>
      </c>
      <c r="AX711" s="102" t="b">
        <v>1</v>
      </c>
      <c r="AY711" s="102" t="s">
        <v>12806</v>
      </c>
      <c r="AZ711" s="101" t="s">
        <v>14739</v>
      </c>
    </row>
    <row r="712" spans="1:52" x14ac:dyDescent="0.3">
      <c r="A712" s="98" t="s">
        <v>884</v>
      </c>
      <c r="B712" s="94"/>
      <c r="C712" s="94"/>
      <c r="D712" s="93"/>
      <c r="E712" s="77"/>
      <c r="F712" s="94"/>
      <c r="G712" s="94"/>
      <c r="H712" s="95"/>
      <c r="I712" s="96"/>
      <c r="J712" s="96"/>
      <c r="K712" s="95"/>
      <c r="L712" s="86"/>
      <c r="M712" s="91"/>
      <c r="N712" s="91"/>
      <c r="O712" s="97"/>
      <c r="P712" s="90"/>
      <c r="Q712" s="90"/>
      <c r="R712" s="99"/>
      <c r="S712" s="99"/>
      <c r="T712" s="99"/>
      <c r="U712" s="99"/>
      <c r="V712" s="89"/>
      <c r="W712" s="89"/>
      <c r="X712" s="89"/>
      <c r="Y712" s="89"/>
      <c r="Z712" s="48"/>
      <c r="AA712" s="80"/>
      <c r="AB712" s="80"/>
      <c r="AC712" s="92"/>
      <c r="AD712" s="102" t="s">
        <v>6595</v>
      </c>
      <c r="AE712" s="102">
        <v>39821.978935185187</v>
      </c>
      <c r="AF712" s="102">
        <v>0</v>
      </c>
      <c r="AG712" s="102">
        <v>15763</v>
      </c>
      <c r="AH712" s="102">
        <v>411954</v>
      </c>
      <c r="AI712" s="102">
        <v>0</v>
      </c>
      <c r="AJ712" s="102" t="b">
        <v>0</v>
      </c>
      <c r="AK712" s="102" t="b">
        <v>0</v>
      </c>
      <c r="AL712" s="102" t="b">
        <v>0</v>
      </c>
      <c r="AM712" s="102" t="b">
        <v>0</v>
      </c>
      <c r="AN712" s="102" t="b">
        <v>1</v>
      </c>
      <c r="AO712" s="102" t="b">
        <v>0</v>
      </c>
      <c r="AP712" s="102" t="s">
        <v>14740</v>
      </c>
      <c r="AQ712" s="102" t="b">
        <v>0</v>
      </c>
      <c r="AR712" s="102" t="b">
        <v>0</v>
      </c>
      <c r="AS712" s="102" t="b">
        <v>0</v>
      </c>
      <c r="AT712" s="101" t="s">
        <v>14741</v>
      </c>
      <c r="AU712" s="102" t="b">
        <v>0</v>
      </c>
      <c r="AV712" s="102" t="b">
        <v>0</v>
      </c>
      <c r="AW712" s="102" t="b">
        <v>1</v>
      </c>
      <c r="AX712" s="102" t="b">
        <v>1</v>
      </c>
      <c r="AY712" s="102" t="s">
        <v>12806</v>
      </c>
      <c r="AZ712" s="101" t="s">
        <v>14742</v>
      </c>
    </row>
    <row r="713" spans="1:52" x14ac:dyDescent="0.3">
      <c r="A713" s="98" t="s">
        <v>885</v>
      </c>
      <c r="B713" s="94"/>
      <c r="C713" s="94"/>
      <c r="D713" s="93"/>
      <c r="E713" s="77"/>
      <c r="F713" s="94"/>
      <c r="G713" s="94"/>
      <c r="H713" s="95"/>
      <c r="I713" s="96"/>
      <c r="J713" s="96"/>
      <c r="K713" s="95"/>
      <c r="L713" s="86"/>
      <c r="M713" s="91"/>
      <c r="N713" s="91"/>
      <c r="O713" s="97"/>
      <c r="P713" s="90"/>
      <c r="Q713" s="90"/>
      <c r="R713" s="99"/>
      <c r="S713" s="99"/>
      <c r="T713" s="99"/>
      <c r="U713" s="99"/>
      <c r="V713" s="89"/>
      <c r="W713" s="89"/>
      <c r="X713" s="89"/>
      <c r="Y713" s="89"/>
      <c r="Z713" s="48"/>
      <c r="AA713" s="80"/>
      <c r="AB713" s="80"/>
      <c r="AC713" s="92"/>
      <c r="AD713" s="102" t="s">
        <v>6576</v>
      </c>
      <c r="AE713" s="102">
        <v>44552.805925925924</v>
      </c>
      <c r="AF713" s="102">
        <v>0</v>
      </c>
      <c r="AG713" s="102">
        <v>1</v>
      </c>
      <c r="AH713" s="102">
        <v>1957</v>
      </c>
      <c r="AI713" s="102">
        <v>0</v>
      </c>
      <c r="AJ713" s="102" t="b">
        <v>0</v>
      </c>
      <c r="AK713" s="102" t="b">
        <v>0</v>
      </c>
      <c r="AL713" s="102" t="b">
        <v>0</v>
      </c>
      <c r="AM713" s="102" t="b">
        <v>0</v>
      </c>
      <c r="AN713" s="102" t="b">
        <v>1</v>
      </c>
      <c r="AO713" s="102" t="b">
        <v>0</v>
      </c>
      <c r="AP713" s="102" t="s">
        <v>14743</v>
      </c>
      <c r="AQ713" s="102" t="b">
        <v>0</v>
      </c>
      <c r="AR713" s="102" t="b">
        <v>1</v>
      </c>
      <c r="AS713" s="102" t="b">
        <v>0</v>
      </c>
      <c r="AT713" s="101" t="s">
        <v>14744</v>
      </c>
      <c r="AU713" s="102" t="b">
        <v>0</v>
      </c>
      <c r="AV713" s="102" t="b">
        <v>0</v>
      </c>
      <c r="AW713" s="102" t="b">
        <v>1</v>
      </c>
      <c r="AX713" s="102" t="b">
        <v>1</v>
      </c>
      <c r="AY713" s="102" t="s">
        <v>12806</v>
      </c>
      <c r="AZ713" s="101" t="s">
        <v>14745</v>
      </c>
    </row>
    <row r="714" spans="1:52" x14ac:dyDescent="0.3">
      <c r="A714" s="98" t="s">
        <v>886</v>
      </c>
      <c r="B714" s="94"/>
      <c r="C714" s="94"/>
      <c r="D714" s="93"/>
      <c r="E714" s="77"/>
      <c r="F714" s="94"/>
      <c r="G714" s="94"/>
      <c r="H714" s="95"/>
      <c r="I714" s="96"/>
      <c r="J714" s="96"/>
      <c r="K714" s="95"/>
      <c r="L714" s="86"/>
      <c r="M714" s="91"/>
      <c r="N714" s="91"/>
      <c r="O714" s="97"/>
      <c r="P714" s="90"/>
      <c r="Q714" s="90"/>
      <c r="R714" s="99"/>
      <c r="S714" s="99"/>
      <c r="T714" s="99"/>
      <c r="U714" s="99"/>
      <c r="V714" s="89"/>
      <c r="W714" s="89"/>
      <c r="X714" s="89"/>
      <c r="Y714" s="89"/>
      <c r="Z714" s="48"/>
      <c r="AA714" s="80"/>
      <c r="AB714" s="80"/>
      <c r="AC714" s="92"/>
      <c r="AD714" s="102" t="s">
        <v>6581</v>
      </c>
      <c r="AE714" s="102">
        <v>43964.593807870369</v>
      </c>
      <c r="AF714" s="102">
        <v>0</v>
      </c>
      <c r="AG714" s="102">
        <v>1</v>
      </c>
      <c r="AH714" s="102">
        <v>1869</v>
      </c>
      <c r="AI714" s="102">
        <v>0</v>
      </c>
      <c r="AJ714" s="102" t="b">
        <v>0</v>
      </c>
      <c r="AK714" s="102" t="b">
        <v>0</v>
      </c>
      <c r="AL714" s="102" t="b">
        <v>0</v>
      </c>
      <c r="AM714" s="102" t="b">
        <v>0</v>
      </c>
      <c r="AN714" s="102" t="b">
        <v>1</v>
      </c>
      <c r="AO714" s="102" t="b">
        <v>0</v>
      </c>
      <c r="AP714" s="102" t="s">
        <v>14746</v>
      </c>
      <c r="AQ714" s="102" t="b">
        <v>0</v>
      </c>
      <c r="AR714" s="102" t="b">
        <v>0</v>
      </c>
      <c r="AS714" s="102" t="b">
        <v>0</v>
      </c>
      <c r="AT714" s="101" t="s">
        <v>12821</v>
      </c>
      <c r="AU714" s="102" t="b">
        <v>0</v>
      </c>
      <c r="AV714" s="102" t="b">
        <v>0</v>
      </c>
      <c r="AW714" s="102" t="b">
        <v>1</v>
      </c>
      <c r="AX714" s="102" t="b">
        <v>1</v>
      </c>
      <c r="AY714" s="102" t="s">
        <v>12806</v>
      </c>
      <c r="AZ714" s="101" t="s">
        <v>14747</v>
      </c>
    </row>
    <row r="715" spans="1:52" x14ac:dyDescent="0.3">
      <c r="A715" s="98" t="s">
        <v>887</v>
      </c>
      <c r="B715" s="94"/>
      <c r="C715" s="94"/>
      <c r="D715" s="93"/>
      <c r="E715" s="77"/>
      <c r="F715" s="94"/>
      <c r="G715" s="94"/>
      <c r="H715" s="95"/>
      <c r="I715" s="96"/>
      <c r="J715" s="96"/>
      <c r="K715" s="95"/>
      <c r="L715" s="86"/>
      <c r="M715" s="91"/>
      <c r="N715" s="91"/>
      <c r="O715" s="97"/>
      <c r="P715" s="90"/>
      <c r="Q715" s="90"/>
      <c r="R715" s="99"/>
      <c r="S715" s="99"/>
      <c r="T715" s="99"/>
      <c r="U715" s="99"/>
      <c r="V715" s="89"/>
      <c r="W715" s="89"/>
      <c r="X715" s="89"/>
      <c r="Y715" s="89"/>
      <c r="Z715" s="48"/>
      <c r="AA715" s="80"/>
      <c r="AB715" s="80"/>
      <c r="AC715" s="92"/>
      <c r="AD715" s="102" t="s">
        <v>6586</v>
      </c>
      <c r="AE715" s="102">
        <v>41286.775983796295</v>
      </c>
      <c r="AF715" s="102">
        <v>0</v>
      </c>
      <c r="AG715" s="102">
        <v>23202</v>
      </c>
      <c r="AH715" s="102">
        <v>27125</v>
      </c>
      <c r="AI715" s="102">
        <v>0</v>
      </c>
      <c r="AJ715" s="102" t="b">
        <v>0</v>
      </c>
      <c r="AK715" s="102" t="b">
        <v>0</v>
      </c>
      <c r="AL715" s="102" t="b">
        <v>0</v>
      </c>
      <c r="AM715" s="102" t="b">
        <v>0</v>
      </c>
      <c r="AN715" s="102" t="b">
        <v>1</v>
      </c>
      <c r="AO715" s="102" t="b">
        <v>0</v>
      </c>
      <c r="AP715" s="102" t="s">
        <v>14748</v>
      </c>
      <c r="AQ715" s="102" t="b">
        <v>0</v>
      </c>
      <c r="AR715" s="102" t="b">
        <v>0</v>
      </c>
      <c r="AS715" s="102" t="b">
        <v>1</v>
      </c>
      <c r="AT715" s="101" t="s">
        <v>14749</v>
      </c>
      <c r="AU715" s="102" t="b">
        <v>0</v>
      </c>
      <c r="AV715" s="102" t="b">
        <v>0</v>
      </c>
      <c r="AW715" s="102" t="b">
        <v>1</v>
      </c>
      <c r="AX715" s="102" t="b">
        <v>1</v>
      </c>
      <c r="AY715" s="102" t="s">
        <v>12806</v>
      </c>
      <c r="AZ715" s="101" t="s">
        <v>14750</v>
      </c>
    </row>
    <row r="716" spans="1:52" x14ac:dyDescent="0.3">
      <c r="A716" s="98" t="s">
        <v>888</v>
      </c>
      <c r="B716" s="94"/>
      <c r="C716" s="94"/>
      <c r="D716" s="93"/>
      <c r="E716" s="77"/>
      <c r="F716" s="94"/>
      <c r="G716" s="94"/>
      <c r="H716" s="95"/>
      <c r="I716" s="96"/>
      <c r="J716" s="96"/>
      <c r="K716" s="95"/>
      <c r="L716" s="86"/>
      <c r="M716" s="91"/>
      <c r="N716" s="91"/>
      <c r="O716" s="97"/>
      <c r="P716" s="90"/>
      <c r="Q716" s="90"/>
      <c r="R716" s="99"/>
      <c r="S716" s="99"/>
      <c r="T716" s="99"/>
      <c r="U716" s="99"/>
      <c r="V716" s="89"/>
      <c r="W716" s="89"/>
      <c r="X716" s="89"/>
      <c r="Y716" s="89"/>
      <c r="Z716" s="48"/>
      <c r="AA716" s="80"/>
      <c r="AB716" s="80"/>
      <c r="AC716" s="92"/>
      <c r="AD716" s="102" t="s">
        <v>6591</v>
      </c>
      <c r="AE716" s="102">
        <v>43177.590856481482</v>
      </c>
      <c r="AF716" s="102">
        <v>0</v>
      </c>
      <c r="AG716" s="102">
        <v>2956</v>
      </c>
      <c r="AH716" s="102">
        <v>3569</v>
      </c>
      <c r="AI716" s="102">
        <v>0</v>
      </c>
      <c r="AJ716" s="102" t="b">
        <v>0</v>
      </c>
      <c r="AK716" s="102" t="b">
        <v>0</v>
      </c>
      <c r="AL716" s="102" t="b">
        <v>0</v>
      </c>
      <c r="AM716" s="102" t="b">
        <v>0</v>
      </c>
      <c r="AN716" s="102" t="b">
        <v>1</v>
      </c>
      <c r="AO716" s="102" t="b">
        <v>0</v>
      </c>
      <c r="AP716" s="102" t="s">
        <v>14751</v>
      </c>
      <c r="AQ716" s="102" t="b">
        <v>0</v>
      </c>
      <c r="AR716" s="102" t="b">
        <v>0</v>
      </c>
      <c r="AS716" s="102" t="b">
        <v>0</v>
      </c>
      <c r="AT716" s="101" t="s">
        <v>14752</v>
      </c>
      <c r="AU716" s="102" t="b">
        <v>0</v>
      </c>
      <c r="AV716" s="102" t="b">
        <v>0</v>
      </c>
      <c r="AW716" s="102" t="b">
        <v>1</v>
      </c>
      <c r="AX716" s="102" t="b">
        <v>1</v>
      </c>
      <c r="AY716" s="102" t="s">
        <v>12806</v>
      </c>
      <c r="AZ716" s="101" t="s">
        <v>14753</v>
      </c>
    </row>
    <row r="717" spans="1:52" x14ac:dyDescent="0.3">
      <c r="A717" s="98" t="s">
        <v>889</v>
      </c>
      <c r="B717" s="94"/>
      <c r="C717" s="94"/>
      <c r="D717" s="93"/>
      <c r="E717" s="77"/>
      <c r="F717" s="94"/>
      <c r="G717" s="94"/>
      <c r="H717" s="95"/>
      <c r="I717" s="96"/>
      <c r="J717" s="96"/>
      <c r="K717" s="95"/>
      <c r="L717" s="86"/>
      <c r="M717" s="91"/>
      <c r="N717" s="91"/>
      <c r="O717" s="97"/>
      <c r="P717" s="90"/>
      <c r="Q717" s="90"/>
      <c r="R717" s="99"/>
      <c r="S717" s="99"/>
      <c r="T717" s="99"/>
      <c r="U717" s="99"/>
      <c r="V717" s="89"/>
      <c r="W717" s="89"/>
      <c r="X717" s="89"/>
      <c r="Y717" s="89"/>
      <c r="Z717" s="48"/>
      <c r="AA717" s="80"/>
      <c r="AB717" s="80"/>
      <c r="AC717" s="92"/>
      <c r="AD717" s="102" t="s">
        <v>6599</v>
      </c>
      <c r="AE717" s="102">
        <v>44253.894895833335</v>
      </c>
      <c r="AF717" s="102">
        <v>0</v>
      </c>
      <c r="AG717" s="102">
        <v>5297</v>
      </c>
      <c r="AH717" s="102">
        <v>3782</v>
      </c>
      <c r="AI717" s="102">
        <v>0</v>
      </c>
      <c r="AJ717" s="102" t="b">
        <v>0</v>
      </c>
      <c r="AK717" s="102" t="b">
        <v>0</v>
      </c>
      <c r="AL717" s="102" t="b">
        <v>0</v>
      </c>
      <c r="AM717" s="102" t="b">
        <v>0</v>
      </c>
      <c r="AN717" s="102" t="b">
        <v>1</v>
      </c>
      <c r="AO717" s="102" t="b">
        <v>0</v>
      </c>
      <c r="AP717" s="102" t="s">
        <v>14754</v>
      </c>
      <c r="AQ717" s="102" t="b">
        <v>0</v>
      </c>
      <c r="AR717" s="102" t="b">
        <v>0</v>
      </c>
      <c r="AS717" s="102" t="b">
        <v>0</v>
      </c>
      <c r="AT717" s="101" t="s">
        <v>14755</v>
      </c>
      <c r="AU717" s="102" t="b">
        <v>0</v>
      </c>
      <c r="AV717" s="102" t="b">
        <v>0</v>
      </c>
      <c r="AW717" s="102" t="b">
        <v>1</v>
      </c>
      <c r="AX717" s="102" t="b">
        <v>1</v>
      </c>
      <c r="AY717" s="102" t="s">
        <v>12806</v>
      </c>
      <c r="AZ717" s="101" t="s">
        <v>14756</v>
      </c>
    </row>
    <row r="718" spans="1:52" x14ac:dyDescent="0.3">
      <c r="A718" s="98" t="s">
        <v>890</v>
      </c>
      <c r="B718" s="94"/>
      <c r="C718" s="94"/>
      <c r="D718" s="93"/>
      <c r="E718" s="77"/>
      <c r="F718" s="94"/>
      <c r="G718" s="94"/>
      <c r="H718" s="95"/>
      <c r="I718" s="96"/>
      <c r="J718" s="96"/>
      <c r="K718" s="95"/>
      <c r="L718" s="86"/>
      <c r="M718" s="91"/>
      <c r="N718" s="91"/>
      <c r="O718" s="97"/>
      <c r="P718" s="90"/>
      <c r="Q718" s="90"/>
      <c r="R718" s="99"/>
      <c r="S718" s="99"/>
      <c r="T718" s="99"/>
      <c r="U718" s="99"/>
      <c r="V718" s="89"/>
      <c r="W718" s="89"/>
      <c r="X718" s="89"/>
      <c r="Y718" s="89"/>
      <c r="Z718" s="48"/>
      <c r="AA718" s="80"/>
      <c r="AB718" s="80"/>
      <c r="AC718" s="92"/>
      <c r="AD718" s="102" t="s">
        <v>6604</v>
      </c>
      <c r="AE718" s="102">
        <v>44223.898784722223</v>
      </c>
      <c r="AF718" s="102">
        <v>0</v>
      </c>
      <c r="AG718" s="102">
        <v>1</v>
      </c>
      <c r="AH718" s="102">
        <v>44287</v>
      </c>
      <c r="AI718" s="102">
        <v>0</v>
      </c>
      <c r="AJ718" s="102" t="b">
        <v>0</v>
      </c>
      <c r="AK718" s="102" t="b">
        <v>0</v>
      </c>
      <c r="AL718" s="102" t="b">
        <v>0</v>
      </c>
      <c r="AM718" s="102" t="b">
        <v>0</v>
      </c>
      <c r="AN718" s="102" t="b">
        <v>1</v>
      </c>
      <c r="AO718" s="102" t="b">
        <v>0</v>
      </c>
      <c r="AP718" s="102" t="s">
        <v>14757</v>
      </c>
      <c r="AQ718" s="102" t="b">
        <v>0</v>
      </c>
      <c r="AR718" s="102" t="b">
        <v>0</v>
      </c>
      <c r="AS718" s="102" t="b">
        <v>0</v>
      </c>
      <c r="AT718" s="101" t="s">
        <v>14758</v>
      </c>
      <c r="AU718" s="102" t="b">
        <v>0</v>
      </c>
      <c r="AV718" s="102" t="b">
        <v>0</v>
      </c>
      <c r="AW718" s="102" t="b">
        <v>1</v>
      </c>
      <c r="AX718" s="102" t="b">
        <v>1</v>
      </c>
      <c r="AY718" s="102" t="s">
        <v>12806</v>
      </c>
      <c r="AZ718" s="101" t="s">
        <v>14759</v>
      </c>
    </row>
    <row r="719" spans="1:52" x14ac:dyDescent="0.3">
      <c r="A719" s="98" t="s">
        <v>891</v>
      </c>
      <c r="B719" s="94"/>
      <c r="C719" s="94"/>
      <c r="D719" s="93"/>
      <c r="E719" s="77"/>
      <c r="F719" s="94"/>
      <c r="G719" s="94"/>
      <c r="H719" s="95"/>
      <c r="I719" s="96"/>
      <c r="J719" s="96"/>
      <c r="K719" s="95"/>
      <c r="L719" s="86"/>
      <c r="M719" s="91"/>
      <c r="N719" s="91"/>
      <c r="O719" s="97"/>
      <c r="P719" s="90"/>
      <c r="Q719" s="90"/>
      <c r="R719" s="99"/>
      <c r="S719" s="99"/>
      <c r="T719" s="99"/>
      <c r="U719" s="99"/>
      <c r="V719" s="89"/>
      <c r="W719" s="89"/>
      <c r="X719" s="89"/>
      <c r="Y719" s="89"/>
      <c r="Z719" s="48"/>
      <c r="AA719" s="80"/>
      <c r="AB719" s="80"/>
      <c r="AC719" s="92"/>
      <c r="AD719" s="102" t="s">
        <v>891</v>
      </c>
      <c r="AE719" s="102">
        <v>44751.108090277776</v>
      </c>
      <c r="AF719" s="102">
        <v>0</v>
      </c>
      <c r="AG719" s="102">
        <v>2878</v>
      </c>
      <c r="AH719" s="102">
        <v>4337</v>
      </c>
      <c r="AI719" s="102">
        <v>0</v>
      </c>
      <c r="AJ719" s="102" t="b">
        <v>0</v>
      </c>
      <c r="AK719" s="102" t="b">
        <v>0</v>
      </c>
      <c r="AL719" s="102" t="b">
        <v>0</v>
      </c>
      <c r="AM719" s="102" t="b">
        <v>0</v>
      </c>
      <c r="AN719" s="102" t="b">
        <v>1</v>
      </c>
      <c r="AO719" s="102" t="b">
        <v>0</v>
      </c>
      <c r="AP719" s="102" t="s">
        <v>14760</v>
      </c>
      <c r="AQ719" s="102" t="b">
        <v>0</v>
      </c>
      <c r="AR719" s="102" t="b">
        <v>0</v>
      </c>
      <c r="AS719" s="102" t="b">
        <v>0</v>
      </c>
      <c r="AT719" s="101" t="s">
        <v>14761</v>
      </c>
      <c r="AU719" s="102" t="b">
        <v>0</v>
      </c>
      <c r="AV719" s="102" t="b">
        <v>0</v>
      </c>
      <c r="AW719" s="102" t="b">
        <v>1</v>
      </c>
      <c r="AX719" s="102" t="b">
        <v>1</v>
      </c>
      <c r="AY719" s="102" t="s">
        <v>12806</v>
      </c>
      <c r="AZ719" s="101" t="s">
        <v>14762</v>
      </c>
    </row>
    <row r="720" spans="1:52" x14ac:dyDescent="0.3">
      <c r="A720" s="98" t="s">
        <v>892</v>
      </c>
      <c r="B720" s="94"/>
      <c r="C720" s="94"/>
      <c r="D720" s="93"/>
      <c r="E720" s="77"/>
      <c r="F720" s="94"/>
      <c r="G720" s="94"/>
      <c r="H720" s="95"/>
      <c r="I720" s="96"/>
      <c r="J720" s="96"/>
      <c r="K720" s="95"/>
      <c r="L720" s="86"/>
      <c r="M720" s="91"/>
      <c r="N720" s="91"/>
      <c r="O720" s="97"/>
      <c r="P720" s="90"/>
      <c r="Q720" s="90"/>
      <c r="R720" s="99"/>
      <c r="S720" s="99"/>
      <c r="T720" s="99"/>
      <c r="U720" s="99"/>
      <c r="V720" s="89"/>
      <c r="W720" s="89"/>
      <c r="X720" s="89"/>
      <c r="Y720" s="89"/>
      <c r="Z720" s="48"/>
      <c r="AA720" s="80"/>
      <c r="AB720" s="80"/>
      <c r="AC720" s="92"/>
      <c r="AD720" s="102" t="s">
        <v>6611</v>
      </c>
      <c r="AE720" s="102">
        <v>43481.959618055553</v>
      </c>
      <c r="AF720" s="102">
        <v>0</v>
      </c>
      <c r="AG720" s="102">
        <v>17</v>
      </c>
      <c r="AH720" s="102">
        <v>1575</v>
      </c>
      <c r="AI720" s="102">
        <v>0</v>
      </c>
      <c r="AJ720" s="102" t="b">
        <v>0</v>
      </c>
      <c r="AK720" s="102" t="b">
        <v>0</v>
      </c>
      <c r="AL720" s="102" t="b">
        <v>0</v>
      </c>
      <c r="AM720" s="102" t="b">
        <v>0</v>
      </c>
      <c r="AN720" s="102" t="b">
        <v>1</v>
      </c>
      <c r="AO720" s="102" t="b">
        <v>0</v>
      </c>
      <c r="AP720" s="102" t="s">
        <v>14763</v>
      </c>
      <c r="AQ720" s="102" t="b">
        <v>0</v>
      </c>
      <c r="AR720" s="102" t="b">
        <v>0</v>
      </c>
      <c r="AS720" s="102" t="b">
        <v>0</v>
      </c>
      <c r="AT720" s="101" t="s">
        <v>12916</v>
      </c>
      <c r="AU720" s="102" t="b">
        <v>0</v>
      </c>
      <c r="AV720" s="102" t="b">
        <v>0</v>
      </c>
      <c r="AW720" s="102" t="b">
        <v>1</v>
      </c>
      <c r="AX720" s="102" t="b">
        <v>1</v>
      </c>
      <c r="AY720" s="102" t="s">
        <v>12806</v>
      </c>
      <c r="AZ720" s="101" t="s">
        <v>14764</v>
      </c>
    </row>
    <row r="721" spans="1:52" x14ac:dyDescent="0.3">
      <c r="A721" s="98" t="s">
        <v>893</v>
      </c>
      <c r="B721" s="94"/>
      <c r="C721" s="94"/>
      <c r="D721" s="93"/>
      <c r="E721" s="77"/>
      <c r="F721" s="94"/>
      <c r="G721" s="94"/>
      <c r="H721" s="95"/>
      <c r="I721" s="96"/>
      <c r="J721" s="96"/>
      <c r="K721" s="95"/>
      <c r="L721" s="86"/>
      <c r="M721" s="91"/>
      <c r="N721" s="91"/>
      <c r="O721" s="97"/>
      <c r="P721" s="90"/>
      <c r="Q721" s="90"/>
      <c r="R721" s="99"/>
      <c r="S721" s="99"/>
      <c r="T721" s="99"/>
      <c r="U721" s="99"/>
      <c r="V721" s="89"/>
      <c r="W721" s="89"/>
      <c r="X721" s="89"/>
      <c r="Y721" s="89"/>
      <c r="Z721" s="48"/>
      <c r="AA721" s="80"/>
      <c r="AB721" s="80"/>
      <c r="AC721" s="92"/>
      <c r="AD721" s="102" t="s">
        <v>6617</v>
      </c>
      <c r="AE721" s="102">
        <v>44941.314328703702</v>
      </c>
      <c r="AF721" s="102">
        <v>0</v>
      </c>
      <c r="AG721" s="102">
        <v>46</v>
      </c>
      <c r="AH721" s="102">
        <v>1848</v>
      </c>
      <c r="AI721" s="102">
        <v>0</v>
      </c>
      <c r="AJ721" s="102" t="b">
        <v>0</v>
      </c>
      <c r="AK721" s="102" t="b">
        <v>0</v>
      </c>
      <c r="AL721" s="102" t="b">
        <v>0</v>
      </c>
      <c r="AM721" s="102" t="b">
        <v>0</v>
      </c>
      <c r="AN721" s="102" t="b">
        <v>1</v>
      </c>
      <c r="AO721" s="102" t="b">
        <v>0</v>
      </c>
      <c r="AP721" s="102" t="s">
        <v>14765</v>
      </c>
      <c r="AQ721" s="102" t="b">
        <v>0</v>
      </c>
      <c r="AR721" s="102" t="b">
        <v>0</v>
      </c>
      <c r="AS721" s="102" t="b">
        <v>0</v>
      </c>
      <c r="AT721" s="101" t="s">
        <v>14766</v>
      </c>
      <c r="AU721" s="102" t="b">
        <v>0</v>
      </c>
      <c r="AV721" s="102" t="b">
        <v>0</v>
      </c>
      <c r="AW721" s="102" t="b">
        <v>1</v>
      </c>
      <c r="AX721" s="102" t="b">
        <v>1</v>
      </c>
      <c r="AY721" s="102" t="s">
        <v>12806</v>
      </c>
      <c r="AZ721" s="101" t="s">
        <v>14767</v>
      </c>
    </row>
    <row r="722" spans="1:52" x14ac:dyDescent="0.3">
      <c r="A722" s="98" t="s">
        <v>894</v>
      </c>
      <c r="B722" s="94"/>
      <c r="C722" s="94"/>
      <c r="D722" s="93"/>
      <c r="E722" s="77"/>
      <c r="F722" s="94"/>
      <c r="G722" s="94"/>
      <c r="H722" s="95"/>
      <c r="I722" s="96"/>
      <c r="J722" s="96"/>
      <c r="K722" s="95"/>
      <c r="L722" s="86"/>
      <c r="M722" s="91"/>
      <c r="N722" s="91"/>
      <c r="O722" s="97"/>
      <c r="P722" s="90"/>
      <c r="Q722" s="90"/>
      <c r="R722" s="99"/>
      <c r="S722" s="99"/>
      <c r="T722" s="99"/>
      <c r="U722" s="99"/>
      <c r="V722" s="89"/>
      <c r="W722" s="89"/>
      <c r="X722" s="89"/>
      <c r="Y722" s="89"/>
      <c r="Z722" s="48"/>
      <c r="AA722" s="80"/>
      <c r="AB722" s="80"/>
      <c r="AC722" s="92"/>
      <c r="AD722" s="102" t="s">
        <v>894</v>
      </c>
      <c r="AE722" s="102">
        <v>43664.616053240738</v>
      </c>
      <c r="AF722" s="102">
        <v>0</v>
      </c>
      <c r="AG722" s="102">
        <v>3127</v>
      </c>
      <c r="AH722" s="102">
        <v>16921</v>
      </c>
      <c r="AI722" s="102">
        <v>0</v>
      </c>
      <c r="AJ722" s="102" t="b">
        <v>0</v>
      </c>
      <c r="AK722" s="102" t="b">
        <v>0</v>
      </c>
      <c r="AL722" s="102" t="b">
        <v>0</v>
      </c>
      <c r="AM722" s="102" t="b">
        <v>0</v>
      </c>
      <c r="AN722" s="102" t="b">
        <v>1</v>
      </c>
      <c r="AO722" s="102" t="b">
        <v>0</v>
      </c>
      <c r="AP722" s="102" t="s">
        <v>14768</v>
      </c>
      <c r="AQ722" s="102" t="b">
        <v>0</v>
      </c>
      <c r="AR722" s="102" t="b">
        <v>0</v>
      </c>
      <c r="AS722" s="102" t="b">
        <v>0</v>
      </c>
      <c r="AT722" s="101" t="s">
        <v>14769</v>
      </c>
      <c r="AU722" s="102" t="b">
        <v>0</v>
      </c>
      <c r="AV722" s="102" t="b">
        <v>0</v>
      </c>
      <c r="AW722" s="102" t="b">
        <v>1</v>
      </c>
      <c r="AX722" s="102" t="b">
        <v>1</v>
      </c>
      <c r="AY722" s="102" t="s">
        <v>12806</v>
      </c>
      <c r="AZ722" s="101" t="s">
        <v>14770</v>
      </c>
    </row>
    <row r="723" spans="1:52" x14ac:dyDescent="0.3">
      <c r="A723" s="98" t="s">
        <v>895</v>
      </c>
      <c r="B723" s="94"/>
      <c r="C723" s="94"/>
      <c r="D723" s="93"/>
      <c r="E723" s="77"/>
      <c r="F723" s="94"/>
      <c r="G723" s="94"/>
      <c r="H723" s="95"/>
      <c r="I723" s="96"/>
      <c r="J723" s="96"/>
      <c r="K723" s="95"/>
      <c r="L723" s="86"/>
      <c r="M723" s="91"/>
      <c r="N723" s="91"/>
      <c r="O723" s="97"/>
      <c r="P723" s="90"/>
      <c r="Q723" s="90"/>
      <c r="R723" s="99"/>
      <c r="S723" s="99"/>
      <c r="T723" s="99"/>
      <c r="U723" s="99"/>
      <c r="V723" s="89"/>
      <c r="W723" s="89"/>
      <c r="X723" s="89"/>
      <c r="Y723" s="89"/>
      <c r="Z723" s="48"/>
      <c r="AA723" s="80"/>
      <c r="AB723" s="80"/>
      <c r="AC723" s="92"/>
      <c r="AD723" s="102" t="s">
        <v>6626</v>
      </c>
      <c r="AE723" s="102">
        <v>44211.170729166668</v>
      </c>
      <c r="AF723" s="102">
        <v>0</v>
      </c>
      <c r="AG723" s="102">
        <v>3832</v>
      </c>
      <c r="AH723" s="102">
        <v>19481</v>
      </c>
      <c r="AI723" s="102">
        <v>0</v>
      </c>
      <c r="AJ723" s="102" t="b">
        <v>0</v>
      </c>
      <c r="AK723" s="102" t="b">
        <v>0</v>
      </c>
      <c r="AL723" s="102" t="b">
        <v>0</v>
      </c>
      <c r="AM723" s="102" t="b">
        <v>0</v>
      </c>
      <c r="AN723" s="102" t="b">
        <v>1</v>
      </c>
      <c r="AO723" s="102" t="b">
        <v>0</v>
      </c>
      <c r="AP723" s="102" t="s">
        <v>14771</v>
      </c>
      <c r="AQ723" s="102" t="b">
        <v>0</v>
      </c>
      <c r="AR723" s="102" t="b">
        <v>1</v>
      </c>
      <c r="AS723" s="102" t="b">
        <v>0</v>
      </c>
      <c r="AT723" s="101" t="s">
        <v>14772</v>
      </c>
      <c r="AU723" s="102" t="b">
        <v>0</v>
      </c>
      <c r="AV723" s="102" t="b">
        <v>0</v>
      </c>
      <c r="AW723" s="102" t="b">
        <v>1</v>
      </c>
      <c r="AX723" s="102" t="b">
        <v>1</v>
      </c>
      <c r="AY723" s="102" t="s">
        <v>12806</v>
      </c>
      <c r="AZ723" s="101" t="s">
        <v>14773</v>
      </c>
    </row>
    <row r="724" spans="1:52" x14ac:dyDescent="0.3">
      <c r="A724" s="98" t="s">
        <v>896</v>
      </c>
      <c r="B724" s="94"/>
      <c r="C724" s="94"/>
      <c r="D724" s="93"/>
      <c r="E724" s="77"/>
      <c r="F724" s="94"/>
      <c r="G724" s="94"/>
      <c r="H724" s="95"/>
      <c r="I724" s="96"/>
      <c r="J724" s="96"/>
      <c r="K724" s="95"/>
      <c r="L724" s="86"/>
      <c r="M724" s="91"/>
      <c r="N724" s="91"/>
      <c r="O724" s="97"/>
      <c r="P724" s="90"/>
      <c r="Q724" s="90"/>
      <c r="R724" s="99"/>
      <c r="S724" s="99"/>
      <c r="T724" s="99"/>
      <c r="U724" s="99"/>
      <c r="V724" s="89"/>
      <c r="W724" s="89"/>
      <c r="X724" s="89"/>
      <c r="Y724" s="89"/>
      <c r="Z724" s="48"/>
      <c r="AA724" s="80"/>
      <c r="AB724" s="80"/>
      <c r="AC724" s="92"/>
      <c r="AD724" s="102" t="s">
        <v>6639</v>
      </c>
      <c r="AE724" s="102">
        <v>44308.577048611114</v>
      </c>
      <c r="AF724" s="102">
        <v>0</v>
      </c>
      <c r="AG724" s="102">
        <v>1</v>
      </c>
      <c r="AH724" s="102">
        <v>5602</v>
      </c>
      <c r="AI724" s="102">
        <v>0</v>
      </c>
      <c r="AJ724" s="102" t="b">
        <v>0</v>
      </c>
      <c r="AK724" s="102" t="b">
        <v>0</v>
      </c>
      <c r="AL724" s="102" t="b">
        <v>0</v>
      </c>
      <c r="AM724" s="102" t="b">
        <v>0</v>
      </c>
      <c r="AN724" s="102" t="b">
        <v>1</v>
      </c>
      <c r="AO724" s="102" t="b">
        <v>0</v>
      </c>
      <c r="AP724" s="102" t="s">
        <v>14774</v>
      </c>
      <c r="AQ724" s="102" t="b">
        <v>0</v>
      </c>
      <c r="AR724" s="102" t="b">
        <v>0</v>
      </c>
      <c r="AS724" s="102" t="b">
        <v>0</v>
      </c>
      <c r="AT724" s="101" t="s">
        <v>12934</v>
      </c>
      <c r="AU724" s="102" t="b">
        <v>0</v>
      </c>
      <c r="AV724" s="102" t="b">
        <v>0</v>
      </c>
      <c r="AW724" s="102" t="b">
        <v>1</v>
      </c>
      <c r="AX724" s="102" t="b">
        <v>1</v>
      </c>
      <c r="AY724" s="102" t="s">
        <v>12806</v>
      </c>
      <c r="AZ724" s="101" t="s">
        <v>14775</v>
      </c>
    </row>
    <row r="725" spans="1:52" x14ac:dyDescent="0.3">
      <c r="A725" s="98" t="s">
        <v>897</v>
      </c>
      <c r="B725" s="94"/>
      <c r="C725" s="94"/>
      <c r="D725" s="93"/>
      <c r="E725" s="77"/>
      <c r="F725" s="94"/>
      <c r="G725" s="94"/>
      <c r="H725" s="95"/>
      <c r="I725" s="96"/>
      <c r="J725" s="96"/>
      <c r="K725" s="95"/>
      <c r="L725" s="86"/>
      <c r="M725" s="91"/>
      <c r="N725" s="91"/>
      <c r="O725" s="97"/>
      <c r="P725" s="90"/>
      <c r="Q725" s="90"/>
      <c r="R725" s="99"/>
      <c r="S725" s="99"/>
      <c r="T725" s="99"/>
      <c r="U725" s="99"/>
      <c r="V725" s="89"/>
      <c r="W725" s="89"/>
      <c r="X725" s="89"/>
      <c r="Y725" s="89"/>
      <c r="Z725" s="48"/>
      <c r="AA725" s="80"/>
      <c r="AB725" s="80"/>
      <c r="AC725" s="92"/>
      <c r="AD725" s="102" t="s">
        <v>6644</v>
      </c>
      <c r="AE725" s="102">
        <v>43883.678020833337</v>
      </c>
      <c r="AF725" s="102">
        <v>0</v>
      </c>
      <c r="AG725" s="102">
        <v>882</v>
      </c>
      <c r="AH725" s="102">
        <v>9697</v>
      </c>
      <c r="AI725" s="102">
        <v>0</v>
      </c>
      <c r="AJ725" s="102" t="b">
        <v>0</v>
      </c>
      <c r="AK725" s="102" t="b">
        <v>0</v>
      </c>
      <c r="AL725" s="102" t="b">
        <v>0</v>
      </c>
      <c r="AM725" s="102" t="b">
        <v>0</v>
      </c>
      <c r="AN725" s="102" t="b">
        <v>1</v>
      </c>
      <c r="AO725" s="102" t="b">
        <v>0</v>
      </c>
      <c r="AP725" s="102" t="s">
        <v>14776</v>
      </c>
      <c r="AQ725" s="102" t="b">
        <v>0</v>
      </c>
      <c r="AR725" s="102" t="b">
        <v>0</v>
      </c>
      <c r="AS725" s="102" t="b">
        <v>0</v>
      </c>
      <c r="AT725" s="101" t="s">
        <v>14777</v>
      </c>
      <c r="AU725" s="102" t="b">
        <v>0</v>
      </c>
      <c r="AV725" s="102" t="b">
        <v>0</v>
      </c>
      <c r="AW725" s="102" t="b">
        <v>1</v>
      </c>
      <c r="AX725" s="102" t="b">
        <v>1</v>
      </c>
      <c r="AY725" s="102" t="s">
        <v>12806</v>
      </c>
      <c r="AZ725" s="101" t="s">
        <v>14778</v>
      </c>
    </row>
    <row r="726" spans="1:52" x14ac:dyDescent="0.3">
      <c r="A726" s="98" t="s">
        <v>898</v>
      </c>
      <c r="B726" s="94"/>
      <c r="C726" s="94"/>
      <c r="D726" s="93"/>
      <c r="E726" s="77"/>
      <c r="F726" s="94"/>
      <c r="G726" s="94"/>
      <c r="H726" s="95"/>
      <c r="I726" s="96"/>
      <c r="J726" s="96"/>
      <c r="K726" s="95"/>
      <c r="L726" s="86"/>
      <c r="M726" s="91"/>
      <c r="N726" s="91"/>
      <c r="O726" s="97"/>
      <c r="P726" s="90"/>
      <c r="Q726" s="90"/>
      <c r="R726" s="99"/>
      <c r="S726" s="99"/>
      <c r="T726" s="99"/>
      <c r="U726" s="99"/>
      <c r="V726" s="89"/>
      <c r="W726" s="89"/>
      <c r="X726" s="89"/>
      <c r="Y726" s="89"/>
      <c r="Z726" s="48"/>
      <c r="AA726" s="80"/>
      <c r="AB726" s="80"/>
      <c r="AC726" s="92"/>
      <c r="AD726" s="102" t="s">
        <v>6650</v>
      </c>
      <c r="AE726" s="102">
        <v>44224.566481481481</v>
      </c>
      <c r="AF726" s="102">
        <v>0</v>
      </c>
      <c r="AG726" s="102">
        <v>482</v>
      </c>
      <c r="AH726" s="102">
        <v>4339</v>
      </c>
      <c r="AI726" s="102">
        <v>0</v>
      </c>
      <c r="AJ726" s="102" t="b">
        <v>0</v>
      </c>
      <c r="AK726" s="102" t="b">
        <v>0</v>
      </c>
      <c r="AL726" s="102" t="b">
        <v>0</v>
      </c>
      <c r="AM726" s="102" t="b">
        <v>0</v>
      </c>
      <c r="AN726" s="102" t="b">
        <v>1</v>
      </c>
      <c r="AO726" s="102" t="b">
        <v>0</v>
      </c>
      <c r="AP726" s="102" t="s">
        <v>14779</v>
      </c>
      <c r="AQ726" s="102" t="b">
        <v>0</v>
      </c>
      <c r="AR726" s="102" t="b">
        <v>0</v>
      </c>
      <c r="AS726" s="102" t="b">
        <v>1</v>
      </c>
      <c r="AT726" s="101" t="s">
        <v>12873</v>
      </c>
      <c r="AU726" s="102" t="b">
        <v>0</v>
      </c>
      <c r="AV726" s="102" t="b">
        <v>0</v>
      </c>
      <c r="AW726" s="102" t="b">
        <v>1</v>
      </c>
      <c r="AX726" s="102" t="b">
        <v>1</v>
      </c>
      <c r="AY726" s="102" t="s">
        <v>12806</v>
      </c>
      <c r="AZ726" s="101" t="s">
        <v>14780</v>
      </c>
    </row>
    <row r="727" spans="1:52" x14ac:dyDescent="0.3">
      <c r="A727" s="98" t="s">
        <v>899</v>
      </c>
      <c r="B727" s="94"/>
      <c r="C727" s="94"/>
      <c r="D727" s="93"/>
      <c r="E727" s="77"/>
      <c r="F727" s="94"/>
      <c r="G727" s="94"/>
      <c r="H727" s="95"/>
      <c r="I727" s="96"/>
      <c r="J727" s="96"/>
      <c r="K727" s="95"/>
      <c r="L727" s="86"/>
      <c r="M727" s="91"/>
      <c r="N727" s="91"/>
      <c r="O727" s="97"/>
      <c r="P727" s="90"/>
      <c r="Q727" s="90"/>
      <c r="R727" s="99"/>
      <c r="S727" s="99"/>
      <c r="T727" s="99"/>
      <c r="U727" s="99"/>
      <c r="V727" s="89"/>
      <c r="W727" s="89"/>
      <c r="X727" s="89"/>
      <c r="Y727" s="89"/>
      <c r="Z727" s="48"/>
      <c r="AA727" s="80"/>
      <c r="AB727" s="80"/>
      <c r="AC727" s="92"/>
      <c r="AD727" s="102" t="s">
        <v>6667</v>
      </c>
      <c r="AE727" s="102">
        <v>44853.546157407407</v>
      </c>
      <c r="AF727" s="102">
        <v>0</v>
      </c>
      <c r="AG727" s="102">
        <v>1452</v>
      </c>
      <c r="AH727" s="102">
        <v>839</v>
      </c>
      <c r="AI727" s="102">
        <v>0</v>
      </c>
      <c r="AJ727" s="102" t="b">
        <v>0</v>
      </c>
      <c r="AK727" s="102" t="b">
        <v>0</v>
      </c>
      <c r="AL727" s="102" t="b">
        <v>0</v>
      </c>
      <c r="AM727" s="102" t="b">
        <v>0</v>
      </c>
      <c r="AN727" s="102" t="b">
        <v>1</v>
      </c>
      <c r="AO727" s="102" t="b">
        <v>0</v>
      </c>
      <c r="AP727" s="102" t="s">
        <v>14781</v>
      </c>
      <c r="AQ727" s="102" t="b">
        <v>0</v>
      </c>
      <c r="AR727" s="102" t="b">
        <v>0</v>
      </c>
      <c r="AS727" s="102" t="b">
        <v>0</v>
      </c>
      <c r="AT727" s="101" t="s">
        <v>14782</v>
      </c>
      <c r="AU727" s="102" t="b">
        <v>0</v>
      </c>
      <c r="AV727" s="102" t="b">
        <v>0</v>
      </c>
      <c r="AW727" s="102" t="b">
        <v>1</v>
      </c>
      <c r="AX727" s="102" t="b">
        <v>1</v>
      </c>
      <c r="AY727" s="102" t="s">
        <v>12806</v>
      </c>
      <c r="AZ727" s="101" t="s">
        <v>14783</v>
      </c>
    </row>
    <row r="728" spans="1:52" x14ac:dyDescent="0.3">
      <c r="A728" s="98" t="s">
        <v>900</v>
      </c>
      <c r="B728" s="94"/>
      <c r="C728" s="94"/>
      <c r="D728" s="93"/>
      <c r="E728" s="77"/>
      <c r="F728" s="94"/>
      <c r="G728" s="94"/>
      <c r="H728" s="95"/>
      <c r="I728" s="96"/>
      <c r="J728" s="96"/>
      <c r="K728" s="95"/>
      <c r="L728" s="86"/>
      <c r="M728" s="91"/>
      <c r="N728" s="91"/>
      <c r="O728" s="97"/>
      <c r="P728" s="90"/>
      <c r="Q728" s="90"/>
      <c r="R728" s="99"/>
      <c r="S728" s="99"/>
      <c r="T728" s="99"/>
      <c r="U728" s="99"/>
      <c r="V728" s="89"/>
      <c r="W728" s="89"/>
      <c r="X728" s="89"/>
      <c r="Y728" s="89"/>
      <c r="Z728" s="48"/>
      <c r="AA728" s="80"/>
      <c r="AB728" s="80"/>
      <c r="AC728" s="92"/>
      <c r="AD728" s="102" t="s">
        <v>900</v>
      </c>
      <c r="AE728" s="102">
        <v>44394.937442129631</v>
      </c>
      <c r="AF728" s="102">
        <v>0</v>
      </c>
      <c r="AG728" s="102">
        <v>3232</v>
      </c>
      <c r="AH728" s="102">
        <v>51673</v>
      </c>
      <c r="AI728" s="102">
        <v>0</v>
      </c>
      <c r="AJ728" s="102" t="b">
        <v>0</v>
      </c>
      <c r="AK728" s="102" t="b">
        <v>0</v>
      </c>
      <c r="AL728" s="102" t="b">
        <v>0</v>
      </c>
      <c r="AM728" s="102" t="b">
        <v>0</v>
      </c>
      <c r="AN728" s="102" t="b">
        <v>1</v>
      </c>
      <c r="AO728" s="102" t="b">
        <v>0</v>
      </c>
      <c r="AP728" s="102" t="s">
        <v>14784</v>
      </c>
      <c r="AQ728" s="102" t="b">
        <v>0</v>
      </c>
      <c r="AR728" s="102" t="b">
        <v>0</v>
      </c>
      <c r="AS728" s="102" t="b">
        <v>1</v>
      </c>
      <c r="AT728" s="101" t="s">
        <v>14785</v>
      </c>
      <c r="AU728" s="102" t="b">
        <v>0</v>
      </c>
      <c r="AV728" s="102" t="b">
        <v>0</v>
      </c>
      <c r="AW728" s="102" t="b">
        <v>1</v>
      </c>
      <c r="AX728" s="102" t="b">
        <v>1</v>
      </c>
      <c r="AY728" s="102" t="s">
        <v>12806</v>
      </c>
      <c r="AZ728" s="101" t="s">
        <v>14786</v>
      </c>
    </row>
    <row r="729" spans="1:52" x14ac:dyDescent="0.3">
      <c r="A729" s="98" t="s">
        <v>901</v>
      </c>
      <c r="B729" s="94"/>
      <c r="C729" s="94"/>
      <c r="D729" s="93"/>
      <c r="E729" s="77"/>
      <c r="F729" s="94"/>
      <c r="G729" s="94"/>
      <c r="H729" s="95"/>
      <c r="I729" s="96"/>
      <c r="J729" s="96"/>
      <c r="K729" s="95"/>
      <c r="L729" s="86"/>
      <c r="M729" s="91"/>
      <c r="N729" s="91"/>
      <c r="O729" s="97"/>
      <c r="P729" s="90"/>
      <c r="Q729" s="90"/>
      <c r="R729" s="99"/>
      <c r="S729" s="99"/>
      <c r="T729" s="99"/>
      <c r="U729" s="99"/>
      <c r="V729" s="89"/>
      <c r="W729" s="89"/>
      <c r="X729" s="89"/>
      <c r="Y729" s="89"/>
      <c r="Z729" s="48"/>
      <c r="AA729" s="80"/>
      <c r="AB729" s="80"/>
      <c r="AC729" s="92"/>
      <c r="AD729" s="102" t="s">
        <v>6675</v>
      </c>
      <c r="AE729" s="102">
        <v>44225.88826388889</v>
      </c>
      <c r="AF729" s="102">
        <v>0</v>
      </c>
      <c r="AG729" s="102">
        <v>545</v>
      </c>
      <c r="AH729" s="102">
        <v>3583</v>
      </c>
      <c r="AI729" s="102">
        <v>0</v>
      </c>
      <c r="AJ729" s="102" t="b">
        <v>0</v>
      </c>
      <c r="AK729" s="102" t="b">
        <v>0</v>
      </c>
      <c r="AL729" s="102" t="b">
        <v>0</v>
      </c>
      <c r="AM729" s="102" t="b">
        <v>0</v>
      </c>
      <c r="AN729" s="102" t="b">
        <v>1</v>
      </c>
      <c r="AO729" s="102" t="b">
        <v>0</v>
      </c>
      <c r="AP729" s="102" t="s">
        <v>14787</v>
      </c>
      <c r="AQ729" s="102" t="b">
        <v>0</v>
      </c>
      <c r="AR729" s="102" t="b">
        <v>0</v>
      </c>
      <c r="AS729" s="102" t="b">
        <v>0</v>
      </c>
      <c r="AT729" s="101" t="s">
        <v>14788</v>
      </c>
      <c r="AU729" s="102" t="b">
        <v>0</v>
      </c>
      <c r="AV729" s="102" t="b">
        <v>0</v>
      </c>
      <c r="AW729" s="102" t="b">
        <v>1</v>
      </c>
      <c r="AX729" s="102" t="b">
        <v>1</v>
      </c>
      <c r="AY729" s="102" t="s">
        <v>12806</v>
      </c>
      <c r="AZ729" s="101" t="s">
        <v>14789</v>
      </c>
    </row>
    <row r="730" spans="1:52" x14ac:dyDescent="0.3">
      <c r="A730" s="98" t="s">
        <v>902</v>
      </c>
      <c r="B730" s="94"/>
      <c r="C730" s="94"/>
      <c r="D730" s="93"/>
      <c r="E730" s="77"/>
      <c r="F730" s="94"/>
      <c r="G730" s="94"/>
      <c r="H730" s="95"/>
      <c r="I730" s="96"/>
      <c r="J730" s="96"/>
      <c r="K730" s="95"/>
      <c r="L730" s="86"/>
      <c r="M730" s="91"/>
      <c r="N730" s="91"/>
      <c r="O730" s="97"/>
      <c r="P730" s="90"/>
      <c r="Q730" s="90"/>
      <c r="R730" s="99"/>
      <c r="S730" s="99"/>
      <c r="T730" s="99"/>
      <c r="U730" s="99"/>
      <c r="V730" s="89"/>
      <c r="W730" s="89"/>
      <c r="X730" s="89"/>
      <c r="Y730" s="89"/>
      <c r="Z730" s="48"/>
      <c r="AA730" s="80"/>
      <c r="AB730" s="80"/>
      <c r="AC730" s="92"/>
      <c r="AD730" s="102" t="s">
        <v>6688</v>
      </c>
      <c r="AE730" s="102">
        <v>42023.217986111114</v>
      </c>
      <c r="AF730" s="102">
        <v>0</v>
      </c>
      <c r="AG730" s="102">
        <v>2188</v>
      </c>
      <c r="AH730" s="102">
        <v>7159</v>
      </c>
      <c r="AI730" s="102">
        <v>0</v>
      </c>
      <c r="AJ730" s="102" t="b">
        <v>0</v>
      </c>
      <c r="AK730" s="102" t="b">
        <v>0</v>
      </c>
      <c r="AL730" s="102" t="b">
        <v>0</v>
      </c>
      <c r="AM730" s="102" t="b">
        <v>0</v>
      </c>
      <c r="AN730" s="102" t="b">
        <v>1</v>
      </c>
      <c r="AO730" s="102" t="b">
        <v>0</v>
      </c>
      <c r="AP730" s="102" t="s">
        <v>14790</v>
      </c>
      <c r="AQ730" s="102" t="b">
        <v>0</v>
      </c>
      <c r="AR730" s="102" t="b">
        <v>0</v>
      </c>
      <c r="AS730" s="102" t="b">
        <v>0</v>
      </c>
      <c r="AT730" s="101" t="s">
        <v>14791</v>
      </c>
      <c r="AU730" s="102" t="b">
        <v>0</v>
      </c>
      <c r="AV730" s="102" t="b">
        <v>0</v>
      </c>
      <c r="AW730" s="102" t="b">
        <v>1</v>
      </c>
      <c r="AX730" s="102" t="b">
        <v>1</v>
      </c>
      <c r="AY730" s="102" t="s">
        <v>12806</v>
      </c>
      <c r="AZ730" s="101" t="s">
        <v>14792</v>
      </c>
    </row>
    <row r="731" spans="1:52" x14ac:dyDescent="0.3">
      <c r="A731" s="98" t="s">
        <v>903</v>
      </c>
      <c r="B731" s="94"/>
      <c r="C731" s="94"/>
      <c r="D731" s="93"/>
      <c r="E731" s="77"/>
      <c r="F731" s="94"/>
      <c r="G731" s="94"/>
      <c r="H731" s="95"/>
      <c r="I731" s="96"/>
      <c r="J731" s="96"/>
      <c r="K731" s="95"/>
      <c r="L731" s="86"/>
      <c r="M731" s="91"/>
      <c r="N731" s="91"/>
      <c r="O731" s="97"/>
      <c r="P731" s="90"/>
      <c r="Q731" s="90"/>
      <c r="R731" s="99"/>
      <c r="S731" s="99"/>
      <c r="T731" s="99"/>
      <c r="U731" s="99"/>
      <c r="V731" s="89"/>
      <c r="W731" s="89"/>
      <c r="X731" s="89"/>
      <c r="Y731" s="89"/>
      <c r="Z731" s="48"/>
      <c r="AA731" s="80"/>
      <c r="AB731" s="80"/>
      <c r="AC731" s="92"/>
      <c r="AD731" s="102" t="s">
        <v>903</v>
      </c>
      <c r="AE731" s="102">
        <v>43642.197500000002</v>
      </c>
      <c r="AF731" s="102">
        <v>0</v>
      </c>
      <c r="AG731" s="102">
        <v>25481</v>
      </c>
      <c r="AH731" s="102">
        <v>41635</v>
      </c>
      <c r="AI731" s="102">
        <v>0</v>
      </c>
      <c r="AJ731" s="102" t="b">
        <v>0</v>
      </c>
      <c r="AK731" s="102" t="b">
        <v>0</v>
      </c>
      <c r="AL731" s="102" t="b">
        <v>0</v>
      </c>
      <c r="AM731" s="102" t="b">
        <v>0</v>
      </c>
      <c r="AN731" s="102" t="b">
        <v>1</v>
      </c>
      <c r="AO731" s="102" t="b">
        <v>0</v>
      </c>
      <c r="AP731" s="102" t="s">
        <v>14793</v>
      </c>
      <c r="AQ731" s="102" t="b">
        <v>0</v>
      </c>
      <c r="AR731" s="102" t="b">
        <v>0</v>
      </c>
      <c r="AS731" s="102" t="b">
        <v>0</v>
      </c>
      <c r="AT731" s="101" t="s">
        <v>14794</v>
      </c>
      <c r="AU731" s="102" t="b">
        <v>0</v>
      </c>
      <c r="AV731" s="102" t="b">
        <v>0</v>
      </c>
      <c r="AW731" s="102" t="b">
        <v>1</v>
      </c>
      <c r="AX731" s="102" t="b">
        <v>1</v>
      </c>
      <c r="AY731" s="102" t="s">
        <v>12806</v>
      </c>
      <c r="AZ731" s="101" t="s">
        <v>14795</v>
      </c>
    </row>
    <row r="732" spans="1:52" x14ac:dyDescent="0.3">
      <c r="A732" s="98" t="s">
        <v>904</v>
      </c>
      <c r="B732" s="94"/>
      <c r="C732" s="94"/>
      <c r="D732" s="93"/>
      <c r="E732" s="77"/>
      <c r="F732" s="94"/>
      <c r="G732" s="94"/>
      <c r="H732" s="95"/>
      <c r="I732" s="96"/>
      <c r="J732" s="96"/>
      <c r="K732" s="95"/>
      <c r="L732" s="86"/>
      <c r="M732" s="91"/>
      <c r="N732" s="91"/>
      <c r="O732" s="97"/>
      <c r="P732" s="90"/>
      <c r="Q732" s="90"/>
      <c r="R732" s="99"/>
      <c r="S732" s="99"/>
      <c r="T732" s="99"/>
      <c r="U732" s="99"/>
      <c r="V732" s="89"/>
      <c r="W732" s="89"/>
      <c r="X732" s="89"/>
      <c r="Y732" s="89"/>
      <c r="Z732" s="48"/>
      <c r="AA732" s="80"/>
      <c r="AB732" s="80"/>
      <c r="AC732" s="92"/>
      <c r="AD732" s="102" t="s">
        <v>6708</v>
      </c>
      <c r="AE732" s="102">
        <v>44230.173217592594</v>
      </c>
      <c r="AF732" s="102">
        <v>0</v>
      </c>
      <c r="AG732" s="102">
        <v>7599</v>
      </c>
      <c r="AH732" s="102">
        <v>59448</v>
      </c>
      <c r="AI732" s="102">
        <v>0</v>
      </c>
      <c r="AJ732" s="102" t="b">
        <v>0</v>
      </c>
      <c r="AK732" s="102" t="b">
        <v>0</v>
      </c>
      <c r="AL732" s="102" t="b">
        <v>0</v>
      </c>
      <c r="AM732" s="102" t="b">
        <v>0</v>
      </c>
      <c r="AN732" s="102" t="b">
        <v>1</v>
      </c>
      <c r="AO732" s="102" t="b">
        <v>0</v>
      </c>
      <c r="AP732" s="102" t="s">
        <v>14796</v>
      </c>
      <c r="AQ732" s="102" t="b">
        <v>0</v>
      </c>
      <c r="AR732" s="102" t="b">
        <v>0</v>
      </c>
      <c r="AS732" s="102" t="b">
        <v>0</v>
      </c>
      <c r="AT732" s="101" t="s">
        <v>14797</v>
      </c>
      <c r="AU732" s="102" t="b">
        <v>0</v>
      </c>
      <c r="AV732" s="102" t="b">
        <v>0</v>
      </c>
      <c r="AW732" s="102" t="b">
        <v>1</v>
      </c>
      <c r="AX732" s="102" t="b">
        <v>1</v>
      </c>
      <c r="AY732" s="102" t="s">
        <v>12806</v>
      </c>
      <c r="AZ732" s="101" t="s">
        <v>14798</v>
      </c>
    </row>
    <row r="733" spans="1:52" x14ac:dyDescent="0.3">
      <c r="A733" s="98" t="s">
        <v>905</v>
      </c>
      <c r="B733" s="94"/>
      <c r="C733" s="94"/>
      <c r="D733" s="93"/>
      <c r="E733" s="77"/>
      <c r="F733" s="94"/>
      <c r="G733" s="94"/>
      <c r="H733" s="95"/>
      <c r="I733" s="96"/>
      <c r="J733" s="96"/>
      <c r="K733" s="95"/>
      <c r="L733" s="86"/>
      <c r="M733" s="91"/>
      <c r="N733" s="91"/>
      <c r="O733" s="97"/>
      <c r="P733" s="90"/>
      <c r="Q733" s="90"/>
      <c r="R733" s="99"/>
      <c r="S733" s="99"/>
      <c r="T733" s="99"/>
      <c r="U733" s="99"/>
      <c r="V733" s="89"/>
      <c r="W733" s="89"/>
      <c r="X733" s="89"/>
      <c r="Y733" s="89"/>
      <c r="Z733" s="48"/>
      <c r="AA733" s="80"/>
      <c r="AB733" s="80"/>
      <c r="AC733" s="92"/>
      <c r="AD733" s="102" t="s">
        <v>6699</v>
      </c>
      <c r="AE733" s="102">
        <v>43696.480138888888</v>
      </c>
      <c r="AF733" s="102">
        <v>0</v>
      </c>
      <c r="AG733" s="102">
        <v>617</v>
      </c>
      <c r="AH733" s="102">
        <v>8262</v>
      </c>
      <c r="AI733" s="102">
        <v>0</v>
      </c>
      <c r="AJ733" s="102" t="b">
        <v>0</v>
      </c>
      <c r="AK733" s="102" t="b">
        <v>0</v>
      </c>
      <c r="AL733" s="102" t="b">
        <v>0</v>
      </c>
      <c r="AM733" s="102" t="b">
        <v>0</v>
      </c>
      <c r="AN733" s="102" t="b">
        <v>1</v>
      </c>
      <c r="AO733" s="102" t="b">
        <v>0</v>
      </c>
      <c r="AP733" s="102" t="s">
        <v>14799</v>
      </c>
      <c r="AQ733" s="102" t="b">
        <v>0</v>
      </c>
      <c r="AR733" s="102" t="b">
        <v>0</v>
      </c>
      <c r="AS733" s="102" t="b">
        <v>0</v>
      </c>
      <c r="AT733" s="101" t="s">
        <v>12821</v>
      </c>
      <c r="AU733" s="102" t="b">
        <v>0</v>
      </c>
      <c r="AV733" s="102" t="b">
        <v>0</v>
      </c>
      <c r="AW733" s="102" t="b">
        <v>1</v>
      </c>
      <c r="AX733" s="102" t="b">
        <v>1</v>
      </c>
      <c r="AY733" s="102" t="s">
        <v>12806</v>
      </c>
      <c r="AZ733" s="101" t="s">
        <v>14800</v>
      </c>
    </row>
    <row r="734" spans="1:52" x14ac:dyDescent="0.3">
      <c r="A734" s="98" t="s">
        <v>906</v>
      </c>
      <c r="B734" s="94"/>
      <c r="C734" s="94"/>
      <c r="D734" s="93"/>
      <c r="E734" s="77"/>
      <c r="F734" s="94"/>
      <c r="G734" s="94"/>
      <c r="H734" s="95"/>
      <c r="I734" s="96"/>
      <c r="J734" s="96"/>
      <c r="K734" s="95"/>
      <c r="L734" s="86"/>
      <c r="M734" s="91"/>
      <c r="N734" s="91"/>
      <c r="O734" s="97"/>
      <c r="P734" s="90"/>
      <c r="Q734" s="90"/>
      <c r="R734" s="99"/>
      <c r="S734" s="99"/>
      <c r="T734" s="99"/>
      <c r="U734" s="99"/>
      <c r="V734" s="89"/>
      <c r="W734" s="89"/>
      <c r="X734" s="89"/>
      <c r="Y734" s="89"/>
      <c r="Z734" s="48"/>
      <c r="AA734" s="80"/>
      <c r="AB734" s="80"/>
      <c r="AC734" s="92"/>
      <c r="AD734" s="102" t="s">
        <v>6704</v>
      </c>
      <c r="AE734" s="102">
        <v>44310.70040509259</v>
      </c>
      <c r="AF734" s="102">
        <v>0</v>
      </c>
      <c r="AG734" s="102">
        <v>366</v>
      </c>
      <c r="AH734" s="102">
        <v>408</v>
      </c>
      <c r="AI734" s="102">
        <v>0</v>
      </c>
      <c r="AJ734" s="102" t="b">
        <v>0</v>
      </c>
      <c r="AK734" s="102" t="b">
        <v>0</v>
      </c>
      <c r="AL734" s="102" t="b">
        <v>0</v>
      </c>
      <c r="AM734" s="102" t="b">
        <v>0</v>
      </c>
      <c r="AN734" s="102" t="b">
        <v>1</v>
      </c>
      <c r="AO734" s="102" t="b">
        <v>0</v>
      </c>
      <c r="AP734" s="102" t="s">
        <v>14801</v>
      </c>
      <c r="AQ734" s="102" t="b">
        <v>0</v>
      </c>
      <c r="AR734" s="102" t="b">
        <v>0</v>
      </c>
      <c r="AS734" s="102" t="b">
        <v>0</v>
      </c>
      <c r="AT734" s="101" t="s">
        <v>14802</v>
      </c>
      <c r="AU734" s="102" t="b">
        <v>0</v>
      </c>
      <c r="AV734" s="102" t="b">
        <v>0</v>
      </c>
      <c r="AW734" s="102" t="b">
        <v>1</v>
      </c>
      <c r="AX734" s="102" t="b">
        <v>0</v>
      </c>
      <c r="AY734" s="102" t="s">
        <v>12806</v>
      </c>
      <c r="AZ734" s="101" t="s">
        <v>14803</v>
      </c>
    </row>
    <row r="735" spans="1:52" x14ac:dyDescent="0.3">
      <c r="A735" s="98" t="s">
        <v>907</v>
      </c>
      <c r="B735" s="94"/>
      <c r="C735" s="94"/>
      <c r="D735" s="93"/>
      <c r="E735" s="77"/>
      <c r="F735" s="94"/>
      <c r="G735" s="94"/>
      <c r="H735" s="95"/>
      <c r="I735" s="96"/>
      <c r="J735" s="96"/>
      <c r="K735" s="95"/>
      <c r="L735" s="86"/>
      <c r="M735" s="91"/>
      <c r="N735" s="91"/>
      <c r="O735" s="97"/>
      <c r="P735" s="90"/>
      <c r="Q735" s="90"/>
      <c r="R735" s="99"/>
      <c r="S735" s="99"/>
      <c r="T735" s="99"/>
      <c r="U735" s="99"/>
      <c r="V735" s="89"/>
      <c r="W735" s="89"/>
      <c r="X735" s="89"/>
      <c r="Y735" s="89"/>
      <c r="Z735" s="48"/>
      <c r="AA735" s="80"/>
      <c r="AB735" s="80"/>
      <c r="AC735" s="92"/>
      <c r="AD735" s="102" t="s">
        <v>6712</v>
      </c>
      <c r="AE735" s="102">
        <v>42484.173263888886</v>
      </c>
      <c r="AF735" s="102">
        <v>0</v>
      </c>
      <c r="AG735" s="102">
        <v>1975</v>
      </c>
      <c r="AH735" s="102">
        <v>63152</v>
      </c>
      <c r="AI735" s="102">
        <v>0</v>
      </c>
      <c r="AJ735" s="102" t="b">
        <v>0</v>
      </c>
      <c r="AK735" s="102" t="b">
        <v>0</v>
      </c>
      <c r="AL735" s="102" t="b">
        <v>0</v>
      </c>
      <c r="AM735" s="102" t="b">
        <v>0</v>
      </c>
      <c r="AN735" s="102" t="b">
        <v>1</v>
      </c>
      <c r="AO735" s="102" t="b">
        <v>0</v>
      </c>
      <c r="AP735" s="102" t="s">
        <v>14804</v>
      </c>
      <c r="AQ735" s="102" t="b">
        <v>0</v>
      </c>
      <c r="AR735" s="102" t="b">
        <v>0</v>
      </c>
      <c r="AS735" s="102" t="b">
        <v>0</v>
      </c>
      <c r="AT735" s="101" t="s">
        <v>14805</v>
      </c>
      <c r="AU735" s="102" t="b">
        <v>0</v>
      </c>
      <c r="AV735" s="102" t="b">
        <v>0</v>
      </c>
      <c r="AW735" s="102" t="b">
        <v>1</v>
      </c>
      <c r="AX735" s="102" t="b">
        <v>1</v>
      </c>
      <c r="AY735" s="102" t="s">
        <v>12806</v>
      </c>
      <c r="AZ735" s="101" t="s">
        <v>14806</v>
      </c>
    </row>
    <row r="736" spans="1:52" x14ac:dyDescent="0.3">
      <c r="A736" s="98" t="s">
        <v>908</v>
      </c>
      <c r="B736" s="94"/>
      <c r="C736" s="94"/>
      <c r="D736" s="93"/>
      <c r="E736" s="77"/>
      <c r="F736" s="94"/>
      <c r="G736" s="94"/>
      <c r="H736" s="95"/>
      <c r="I736" s="96"/>
      <c r="J736" s="96"/>
      <c r="K736" s="95"/>
      <c r="L736" s="86"/>
      <c r="M736" s="91"/>
      <c r="N736" s="91"/>
      <c r="O736" s="97"/>
      <c r="P736" s="90"/>
      <c r="Q736" s="90"/>
      <c r="R736" s="99"/>
      <c r="S736" s="99"/>
      <c r="T736" s="99"/>
      <c r="U736" s="99"/>
      <c r="V736" s="89"/>
      <c r="W736" s="89"/>
      <c r="X736" s="89"/>
      <c r="Y736" s="89"/>
      <c r="Z736" s="48"/>
      <c r="AA736" s="80"/>
      <c r="AB736" s="80"/>
      <c r="AC736" s="92"/>
      <c r="AD736" s="102" t="s">
        <v>6717</v>
      </c>
      <c r="AE736" s="102">
        <v>44675.726724537039</v>
      </c>
      <c r="AF736" s="102">
        <v>0</v>
      </c>
      <c r="AG736" s="102">
        <v>973</v>
      </c>
      <c r="AH736" s="102">
        <v>4971</v>
      </c>
      <c r="AI736" s="102">
        <v>0</v>
      </c>
      <c r="AJ736" s="102" t="b">
        <v>0</v>
      </c>
      <c r="AK736" s="102" t="b">
        <v>0</v>
      </c>
      <c r="AL736" s="102" t="b">
        <v>0</v>
      </c>
      <c r="AM736" s="102" t="b">
        <v>0</v>
      </c>
      <c r="AN736" s="102" t="b">
        <v>1</v>
      </c>
      <c r="AO736" s="102" t="b">
        <v>0</v>
      </c>
      <c r="AP736" s="102" t="s">
        <v>14807</v>
      </c>
      <c r="AQ736" s="102" t="b">
        <v>0</v>
      </c>
      <c r="AR736" s="102" t="b">
        <v>0</v>
      </c>
      <c r="AS736" s="102" t="b">
        <v>0</v>
      </c>
      <c r="AT736" s="101" t="s">
        <v>14808</v>
      </c>
      <c r="AU736" s="102" t="b">
        <v>0</v>
      </c>
      <c r="AV736" s="102" t="b">
        <v>0</v>
      </c>
      <c r="AW736" s="102" t="b">
        <v>1</v>
      </c>
      <c r="AX736" s="102" t="b">
        <v>1</v>
      </c>
      <c r="AY736" s="102" t="s">
        <v>12806</v>
      </c>
      <c r="AZ736" s="101" t="s">
        <v>14809</v>
      </c>
    </row>
    <row r="737" spans="1:52" x14ac:dyDescent="0.3">
      <c r="A737" s="98" t="s">
        <v>909</v>
      </c>
      <c r="B737" s="94"/>
      <c r="C737" s="94"/>
      <c r="D737" s="93"/>
      <c r="E737" s="77"/>
      <c r="F737" s="94"/>
      <c r="G737" s="94"/>
      <c r="H737" s="95"/>
      <c r="I737" s="96"/>
      <c r="J737" s="96"/>
      <c r="K737" s="95"/>
      <c r="L737" s="86"/>
      <c r="M737" s="91"/>
      <c r="N737" s="91"/>
      <c r="O737" s="97"/>
      <c r="P737" s="90"/>
      <c r="Q737" s="90"/>
      <c r="R737" s="99"/>
      <c r="S737" s="99"/>
      <c r="T737" s="99"/>
      <c r="U737" s="99"/>
      <c r="V737" s="89"/>
      <c r="W737" s="89"/>
      <c r="X737" s="89"/>
      <c r="Y737" s="89"/>
      <c r="Z737" s="48"/>
      <c r="AA737" s="80"/>
      <c r="AB737" s="80"/>
      <c r="AC737" s="92"/>
      <c r="AD737" s="102" t="s">
        <v>6727</v>
      </c>
      <c r="AE737" s="102">
        <v>43478.597986111112</v>
      </c>
      <c r="AF737" s="102">
        <v>0</v>
      </c>
      <c r="AG737" s="102">
        <v>4315</v>
      </c>
      <c r="AH737" s="102">
        <v>25027</v>
      </c>
      <c r="AI737" s="102">
        <v>0</v>
      </c>
      <c r="AJ737" s="102" t="b">
        <v>0</v>
      </c>
      <c r="AK737" s="102" t="b">
        <v>0</v>
      </c>
      <c r="AL737" s="102" t="b">
        <v>0</v>
      </c>
      <c r="AM737" s="102" t="b">
        <v>0</v>
      </c>
      <c r="AN737" s="102" t="b">
        <v>1</v>
      </c>
      <c r="AO737" s="102" t="b">
        <v>0</v>
      </c>
      <c r="AP737" s="102" t="s">
        <v>14810</v>
      </c>
      <c r="AQ737" s="102" t="b">
        <v>0</v>
      </c>
      <c r="AR737" s="102" t="b">
        <v>0</v>
      </c>
      <c r="AS737" s="102" t="b">
        <v>0</v>
      </c>
      <c r="AT737" s="101" t="s">
        <v>14811</v>
      </c>
      <c r="AU737" s="102" t="b">
        <v>0</v>
      </c>
      <c r="AV737" s="102" t="b">
        <v>0</v>
      </c>
      <c r="AW737" s="102" t="b">
        <v>1</v>
      </c>
      <c r="AX737" s="102" t="b">
        <v>0</v>
      </c>
      <c r="AY737" s="102" t="s">
        <v>12806</v>
      </c>
      <c r="AZ737" s="101" t="s">
        <v>14812</v>
      </c>
    </row>
    <row r="738" spans="1:52" x14ac:dyDescent="0.3">
      <c r="A738" s="98" t="s">
        <v>910</v>
      </c>
      <c r="B738" s="94"/>
      <c r="C738" s="94"/>
      <c r="D738" s="93"/>
      <c r="E738" s="77"/>
      <c r="F738" s="94"/>
      <c r="G738" s="94"/>
      <c r="H738" s="95"/>
      <c r="I738" s="96"/>
      <c r="J738" s="96"/>
      <c r="K738" s="95"/>
      <c r="L738" s="86"/>
      <c r="M738" s="91"/>
      <c r="N738" s="91"/>
      <c r="O738" s="97"/>
      <c r="P738" s="90"/>
      <c r="Q738" s="90"/>
      <c r="R738" s="99"/>
      <c r="S738" s="99"/>
      <c r="T738" s="99"/>
      <c r="U738" s="99"/>
      <c r="V738" s="89"/>
      <c r="W738" s="89"/>
      <c r="X738" s="89"/>
      <c r="Y738" s="89"/>
      <c r="Z738" s="48"/>
      <c r="AA738" s="80"/>
      <c r="AB738" s="80"/>
      <c r="AC738" s="92"/>
      <c r="AD738" s="102" t="s">
        <v>910</v>
      </c>
      <c r="AE738" s="102">
        <v>43051.370891203704</v>
      </c>
      <c r="AF738" s="102">
        <v>0</v>
      </c>
      <c r="AG738" s="102">
        <v>1173</v>
      </c>
      <c r="AH738" s="102">
        <v>2616</v>
      </c>
      <c r="AI738" s="102">
        <v>0</v>
      </c>
      <c r="AJ738" s="102" t="b">
        <v>0</v>
      </c>
      <c r="AK738" s="102" t="b">
        <v>0</v>
      </c>
      <c r="AL738" s="102" t="b">
        <v>0</v>
      </c>
      <c r="AM738" s="102" t="b">
        <v>0</v>
      </c>
      <c r="AN738" s="102" t="b">
        <v>1</v>
      </c>
      <c r="AO738" s="102" t="b">
        <v>0</v>
      </c>
      <c r="AP738" s="102" t="s">
        <v>14813</v>
      </c>
      <c r="AQ738" s="102" t="b">
        <v>0</v>
      </c>
      <c r="AR738" s="102" t="b">
        <v>0</v>
      </c>
      <c r="AS738" s="102" t="b">
        <v>0</v>
      </c>
      <c r="AT738" s="101" t="s">
        <v>14814</v>
      </c>
      <c r="AU738" s="102" t="b">
        <v>0</v>
      </c>
      <c r="AV738" s="102" t="b">
        <v>0</v>
      </c>
      <c r="AW738" s="102" t="b">
        <v>1</v>
      </c>
      <c r="AX738" s="102" t="b">
        <v>1</v>
      </c>
      <c r="AY738" s="102" t="s">
        <v>12806</v>
      </c>
      <c r="AZ738" s="101" t="s">
        <v>14815</v>
      </c>
    </row>
    <row r="739" spans="1:52" x14ac:dyDescent="0.3">
      <c r="A739" s="98" t="s">
        <v>911</v>
      </c>
      <c r="B739" s="94"/>
      <c r="C739" s="94"/>
      <c r="D739" s="93"/>
      <c r="E739" s="77"/>
      <c r="F739" s="94"/>
      <c r="G739" s="94"/>
      <c r="H739" s="95"/>
      <c r="I739" s="96"/>
      <c r="J739" s="96"/>
      <c r="K739" s="95"/>
      <c r="L739" s="86"/>
      <c r="M739" s="91"/>
      <c r="N739" s="91"/>
      <c r="O739" s="97"/>
      <c r="P739" s="90"/>
      <c r="Q739" s="90"/>
      <c r="R739" s="99"/>
      <c r="S739" s="99"/>
      <c r="T739" s="99"/>
      <c r="U739" s="99"/>
      <c r="V739" s="89"/>
      <c r="W739" s="89"/>
      <c r="X739" s="89"/>
      <c r="Y739" s="89"/>
      <c r="Z739" s="48"/>
      <c r="AA739" s="80"/>
      <c r="AB739" s="80"/>
      <c r="AC739" s="92"/>
      <c r="AD739" s="102" t="s">
        <v>6748</v>
      </c>
      <c r="AE739" s="102">
        <v>43370.393275462964</v>
      </c>
      <c r="AF739" s="102">
        <v>0</v>
      </c>
      <c r="AG739" s="102">
        <v>4062</v>
      </c>
      <c r="AH739" s="102">
        <v>182717</v>
      </c>
      <c r="AI739" s="102">
        <v>0</v>
      </c>
      <c r="AJ739" s="102" t="b">
        <v>0</v>
      </c>
      <c r="AK739" s="102" t="b">
        <v>0</v>
      </c>
      <c r="AL739" s="102" t="b">
        <v>0</v>
      </c>
      <c r="AM739" s="102" t="b">
        <v>0</v>
      </c>
      <c r="AN739" s="102" t="b">
        <v>1</v>
      </c>
      <c r="AO739" s="102" t="b">
        <v>0</v>
      </c>
      <c r="AP739" s="102" t="s">
        <v>14816</v>
      </c>
      <c r="AQ739" s="102" t="b">
        <v>0</v>
      </c>
      <c r="AR739" s="102" t="b">
        <v>0</v>
      </c>
      <c r="AS739" s="102" t="b">
        <v>1</v>
      </c>
      <c r="AT739" s="101" t="s">
        <v>12928</v>
      </c>
      <c r="AU739" s="102" t="b">
        <v>0</v>
      </c>
      <c r="AV739" s="102" t="b">
        <v>0</v>
      </c>
      <c r="AW739" s="102" t="b">
        <v>1</v>
      </c>
      <c r="AX739" s="102" t="b">
        <v>1</v>
      </c>
      <c r="AY739" s="102" t="s">
        <v>12806</v>
      </c>
      <c r="AZ739" s="101" t="s">
        <v>14817</v>
      </c>
    </row>
    <row r="740" spans="1:52" x14ac:dyDescent="0.3">
      <c r="A740" s="98" t="s">
        <v>912</v>
      </c>
      <c r="B740" s="94"/>
      <c r="C740" s="94"/>
      <c r="D740" s="93"/>
      <c r="E740" s="77"/>
      <c r="F740" s="94"/>
      <c r="G740" s="94"/>
      <c r="H740" s="95"/>
      <c r="I740" s="96"/>
      <c r="J740" s="96"/>
      <c r="K740" s="95"/>
      <c r="L740" s="86"/>
      <c r="M740" s="91"/>
      <c r="N740" s="91"/>
      <c r="O740" s="97"/>
      <c r="P740" s="90"/>
      <c r="Q740" s="90"/>
      <c r="R740" s="99"/>
      <c r="S740" s="99"/>
      <c r="T740" s="99"/>
      <c r="U740" s="99"/>
      <c r="V740" s="89"/>
      <c r="W740" s="89"/>
      <c r="X740" s="89"/>
      <c r="Y740" s="89"/>
      <c r="Z740" s="48"/>
      <c r="AA740" s="80"/>
      <c r="AB740" s="80"/>
      <c r="AC740" s="92"/>
      <c r="AD740" s="102" t="s">
        <v>6754</v>
      </c>
      <c r="AE740" s="102">
        <v>42362.788634259261</v>
      </c>
      <c r="AF740" s="102">
        <v>0</v>
      </c>
      <c r="AG740" s="102">
        <v>232</v>
      </c>
      <c r="AH740" s="102">
        <v>13833</v>
      </c>
      <c r="AI740" s="102">
        <v>0</v>
      </c>
      <c r="AJ740" s="102" t="b">
        <v>0</v>
      </c>
      <c r="AK740" s="102" t="b">
        <v>0</v>
      </c>
      <c r="AL740" s="102" t="b">
        <v>0</v>
      </c>
      <c r="AM740" s="102" t="b">
        <v>0</v>
      </c>
      <c r="AN740" s="102" t="b">
        <v>1</v>
      </c>
      <c r="AO740" s="102" t="b">
        <v>0</v>
      </c>
      <c r="AP740" s="102" t="s">
        <v>14818</v>
      </c>
      <c r="AQ740" s="102" t="b">
        <v>0</v>
      </c>
      <c r="AR740" s="102" t="b">
        <v>0</v>
      </c>
      <c r="AS740" s="102" t="b">
        <v>1</v>
      </c>
      <c r="AT740" s="101" t="s">
        <v>14819</v>
      </c>
      <c r="AU740" s="102" t="b">
        <v>0</v>
      </c>
      <c r="AV740" s="102" t="b">
        <v>0</v>
      </c>
      <c r="AW740" s="102" t="b">
        <v>1</v>
      </c>
      <c r="AX740" s="102" t="b">
        <v>1</v>
      </c>
      <c r="AY740" s="102" t="s">
        <v>12806</v>
      </c>
      <c r="AZ740" s="101" t="s">
        <v>14820</v>
      </c>
    </row>
    <row r="741" spans="1:52" x14ac:dyDescent="0.3">
      <c r="A741" s="98" t="s">
        <v>913</v>
      </c>
      <c r="B741" s="94"/>
      <c r="C741" s="94"/>
      <c r="D741" s="93"/>
      <c r="E741" s="77"/>
      <c r="F741" s="94"/>
      <c r="G741" s="94"/>
      <c r="H741" s="95"/>
      <c r="I741" s="96"/>
      <c r="J741" s="96"/>
      <c r="K741" s="95"/>
      <c r="L741" s="86"/>
      <c r="M741" s="91"/>
      <c r="N741" s="91"/>
      <c r="O741" s="97"/>
      <c r="P741" s="90"/>
      <c r="Q741" s="90"/>
      <c r="R741" s="99"/>
      <c r="S741" s="99"/>
      <c r="T741" s="99"/>
      <c r="U741" s="99"/>
      <c r="V741" s="89"/>
      <c r="W741" s="89"/>
      <c r="X741" s="89"/>
      <c r="Y741" s="89"/>
      <c r="Z741" s="48"/>
      <c r="AA741" s="80"/>
      <c r="AB741" s="80"/>
      <c r="AC741" s="92"/>
      <c r="AD741" s="102" t="s">
        <v>6765</v>
      </c>
      <c r="AE741" s="102">
        <v>43992.821527777778</v>
      </c>
      <c r="AF741" s="102">
        <v>0</v>
      </c>
      <c r="AG741" s="102">
        <v>73</v>
      </c>
      <c r="AH741" s="102">
        <v>305</v>
      </c>
      <c r="AI741" s="102">
        <v>0</v>
      </c>
      <c r="AJ741" s="102" t="b">
        <v>0</v>
      </c>
      <c r="AK741" s="102" t="b">
        <v>0</v>
      </c>
      <c r="AL741" s="102" t="b">
        <v>0</v>
      </c>
      <c r="AM741" s="102" t="b">
        <v>0</v>
      </c>
      <c r="AN741" s="102" t="b">
        <v>1</v>
      </c>
      <c r="AO741" s="102" t="b">
        <v>0</v>
      </c>
      <c r="AP741" s="102" t="s">
        <v>14821</v>
      </c>
      <c r="AQ741" s="102" t="b">
        <v>0</v>
      </c>
      <c r="AR741" s="102" t="b">
        <v>0</v>
      </c>
      <c r="AS741" s="102" t="b">
        <v>0</v>
      </c>
      <c r="AT741" s="101" t="s">
        <v>14822</v>
      </c>
      <c r="AU741" s="102" t="b">
        <v>0</v>
      </c>
      <c r="AV741" s="102" t="b">
        <v>0</v>
      </c>
      <c r="AW741" s="102" t="b">
        <v>1</v>
      </c>
      <c r="AX741" s="102" t="b">
        <v>1</v>
      </c>
      <c r="AY741" s="102" t="s">
        <v>12806</v>
      </c>
      <c r="AZ741" s="101" t="s">
        <v>14823</v>
      </c>
    </row>
    <row r="742" spans="1:52" x14ac:dyDescent="0.3">
      <c r="A742" s="98" t="s">
        <v>914</v>
      </c>
      <c r="B742" s="94"/>
      <c r="C742" s="94"/>
      <c r="D742" s="93"/>
      <c r="E742" s="77"/>
      <c r="F742" s="94"/>
      <c r="G742" s="94"/>
      <c r="H742" s="95"/>
      <c r="I742" s="96"/>
      <c r="J742" s="96"/>
      <c r="K742" s="95"/>
      <c r="L742" s="86"/>
      <c r="M742" s="91"/>
      <c r="N742" s="91"/>
      <c r="O742" s="97"/>
      <c r="P742" s="90"/>
      <c r="Q742" s="90"/>
      <c r="R742" s="99"/>
      <c r="S742" s="99"/>
      <c r="T742" s="99"/>
      <c r="U742" s="99"/>
      <c r="V742" s="89"/>
      <c r="W742" s="89"/>
      <c r="X742" s="89"/>
      <c r="Y742" s="89"/>
      <c r="Z742" s="48"/>
      <c r="AA742" s="80"/>
      <c r="AB742" s="80"/>
      <c r="AC742" s="92"/>
      <c r="AD742" s="102" t="s">
        <v>914</v>
      </c>
      <c r="AE742" s="102">
        <v>43582.844965277778</v>
      </c>
      <c r="AF742" s="102">
        <v>0</v>
      </c>
      <c r="AG742" s="102">
        <v>1</v>
      </c>
      <c r="AH742" s="102">
        <v>735</v>
      </c>
      <c r="AI742" s="102">
        <v>0</v>
      </c>
      <c r="AJ742" s="102" t="b">
        <v>0</v>
      </c>
      <c r="AK742" s="102" t="b">
        <v>0</v>
      </c>
      <c r="AL742" s="102" t="b">
        <v>0</v>
      </c>
      <c r="AM742" s="102" t="b">
        <v>0</v>
      </c>
      <c r="AN742" s="102" t="b">
        <v>1</v>
      </c>
      <c r="AO742" s="102" t="b">
        <v>0</v>
      </c>
      <c r="AP742" s="102" t="s">
        <v>14824</v>
      </c>
      <c r="AQ742" s="102" t="b">
        <v>0</v>
      </c>
      <c r="AR742" s="102" t="b">
        <v>0</v>
      </c>
      <c r="AS742" s="102" t="b">
        <v>0</v>
      </c>
      <c r="AT742" s="101" t="s">
        <v>14825</v>
      </c>
      <c r="AU742" s="102" t="b">
        <v>0</v>
      </c>
      <c r="AV742" s="102" t="b">
        <v>0</v>
      </c>
      <c r="AW742" s="102" t="b">
        <v>1</v>
      </c>
      <c r="AX742" s="102" t="b">
        <v>1</v>
      </c>
      <c r="AY742" s="102" t="s">
        <v>12806</v>
      </c>
      <c r="AZ742" s="101" t="s">
        <v>14826</v>
      </c>
    </row>
    <row r="743" spans="1:52" x14ac:dyDescent="0.3">
      <c r="A743" s="98" t="s">
        <v>915</v>
      </c>
      <c r="B743" s="94"/>
      <c r="C743" s="94"/>
      <c r="D743" s="93"/>
      <c r="E743" s="77"/>
      <c r="F743" s="94"/>
      <c r="G743" s="94"/>
      <c r="H743" s="95"/>
      <c r="I743" s="96"/>
      <c r="J743" s="96"/>
      <c r="K743" s="95"/>
      <c r="L743" s="86"/>
      <c r="M743" s="91"/>
      <c r="N743" s="91"/>
      <c r="O743" s="97"/>
      <c r="P743" s="90"/>
      <c r="Q743" s="90"/>
      <c r="R743" s="99"/>
      <c r="S743" s="99"/>
      <c r="T743" s="99"/>
      <c r="U743" s="99"/>
      <c r="V743" s="89"/>
      <c r="W743" s="89"/>
      <c r="X743" s="89"/>
      <c r="Y743" s="89"/>
      <c r="Z743" s="48"/>
      <c r="AA743" s="80"/>
      <c r="AB743" s="80"/>
      <c r="AC743" s="92"/>
      <c r="AD743" s="102" t="s">
        <v>915</v>
      </c>
      <c r="AE743" s="102">
        <v>44784.379120370373</v>
      </c>
      <c r="AF743" s="102">
        <v>0</v>
      </c>
      <c r="AG743" s="102">
        <v>25</v>
      </c>
      <c r="AH743" s="102">
        <v>5574</v>
      </c>
      <c r="AI743" s="102">
        <v>0</v>
      </c>
      <c r="AJ743" s="102" t="b">
        <v>0</v>
      </c>
      <c r="AK743" s="102" t="b">
        <v>0</v>
      </c>
      <c r="AL743" s="102" t="b">
        <v>0</v>
      </c>
      <c r="AM743" s="102" t="b">
        <v>0</v>
      </c>
      <c r="AN743" s="102" t="b">
        <v>1</v>
      </c>
      <c r="AO743" s="102" t="b">
        <v>0</v>
      </c>
      <c r="AP743" s="102" t="s">
        <v>14827</v>
      </c>
      <c r="AQ743" s="102" t="b">
        <v>0</v>
      </c>
      <c r="AR743" s="102" t="b">
        <v>0</v>
      </c>
      <c r="AS743" s="102" t="b">
        <v>0</v>
      </c>
      <c r="AT743" s="101" t="s">
        <v>14828</v>
      </c>
      <c r="AU743" s="102" t="b">
        <v>0</v>
      </c>
      <c r="AV743" s="102" t="b">
        <v>0</v>
      </c>
      <c r="AW743" s="102" t="b">
        <v>1</v>
      </c>
      <c r="AX743" s="102" t="b">
        <v>1</v>
      </c>
      <c r="AY743" s="102" t="s">
        <v>12806</v>
      </c>
      <c r="AZ743" s="101" t="s">
        <v>14829</v>
      </c>
    </row>
    <row r="744" spans="1:52" x14ac:dyDescent="0.3">
      <c r="A744" s="98" t="s">
        <v>916</v>
      </c>
      <c r="B744" s="94"/>
      <c r="C744" s="94"/>
      <c r="D744" s="93"/>
      <c r="E744" s="77"/>
      <c r="F744" s="94"/>
      <c r="G744" s="94"/>
      <c r="H744" s="95"/>
      <c r="I744" s="96"/>
      <c r="J744" s="96"/>
      <c r="K744" s="95"/>
      <c r="L744" s="86"/>
      <c r="M744" s="91"/>
      <c r="N744" s="91"/>
      <c r="O744" s="97"/>
      <c r="P744" s="90"/>
      <c r="Q744" s="90"/>
      <c r="R744" s="99"/>
      <c r="S744" s="99"/>
      <c r="T744" s="99"/>
      <c r="U744" s="99"/>
      <c r="V744" s="89"/>
      <c r="W744" s="89"/>
      <c r="X744" s="89"/>
      <c r="Y744" s="89"/>
      <c r="Z744" s="48"/>
      <c r="AA744" s="80"/>
      <c r="AB744" s="80"/>
      <c r="AC744" s="92"/>
      <c r="AD744" s="102" t="s">
        <v>6778</v>
      </c>
      <c r="AE744" s="102">
        <v>44220.079976851855</v>
      </c>
      <c r="AF744" s="102">
        <v>0</v>
      </c>
      <c r="AG744" s="102">
        <v>7</v>
      </c>
      <c r="AH744" s="102">
        <v>43334</v>
      </c>
      <c r="AI744" s="102">
        <v>0</v>
      </c>
      <c r="AJ744" s="102" t="b">
        <v>0</v>
      </c>
      <c r="AK744" s="102" t="b">
        <v>0</v>
      </c>
      <c r="AL744" s="102" t="b">
        <v>0</v>
      </c>
      <c r="AM744" s="102" t="b">
        <v>0</v>
      </c>
      <c r="AN744" s="102" t="b">
        <v>1</v>
      </c>
      <c r="AO744" s="102" t="b">
        <v>0</v>
      </c>
      <c r="AP744" s="102" t="s">
        <v>14830</v>
      </c>
      <c r="AQ744" s="102" t="b">
        <v>0</v>
      </c>
      <c r="AR744" s="102" t="b">
        <v>0</v>
      </c>
      <c r="AS744" s="102" t="b">
        <v>0</v>
      </c>
      <c r="AT744" s="101" t="s">
        <v>14831</v>
      </c>
      <c r="AU744" s="102" t="b">
        <v>0</v>
      </c>
      <c r="AV744" s="102" t="b">
        <v>0</v>
      </c>
      <c r="AW744" s="102" t="b">
        <v>1</v>
      </c>
      <c r="AX744" s="102" t="b">
        <v>1</v>
      </c>
      <c r="AY744" s="102" t="s">
        <v>12806</v>
      </c>
      <c r="AZ744" s="101" t="s">
        <v>14832</v>
      </c>
    </row>
    <row r="745" spans="1:52" x14ac:dyDescent="0.3">
      <c r="A745" s="98" t="s">
        <v>917</v>
      </c>
      <c r="B745" s="94"/>
      <c r="C745" s="94"/>
      <c r="D745" s="93"/>
      <c r="E745" s="77"/>
      <c r="F745" s="94"/>
      <c r="G745" s="94"/>
      <c r="H745" s="95"/>
      <c r="I745" s="96"/>
      <c r="J745" s="96"/>
      <c r="K745" s="95"/>
      <c r="L745" s="86"/>
      <c r="M745" s="91"/>
      <c r="N745" s="91"/>
      <c r="O745" s="97"/>
      <c r="P745" s="90"/>
      <c r="Q745" s="90"/>
      <c r="R745" s="99"/>
      <c r="S745" s="99"/>
      <c r="T745" s="99"/>
      <c r="U745" s="99"/>
      <c r="V745" s="89"/>
      <c r="W745" s="89"/>
      <c r="X745" s="89"/>
      <c r="Y745" s="89"/>
      <c r="Z745" s="48"/>
      <c r="AA745" s="80"/>
      <c r="AB745" s="80"/>
      <c r="AC745" s="92"/>
      <c r="AD745" s="102" t="s">
        <v>6783</v>
      </c>
      <c r="AE745" s="102">
        <v>43186.277199074073</v>
      </c>
      <c r="AF745" s="102">
        <v>0</v>
      </c>
      <c r="AG745" s="102">
        <v>1777</v>
      </c>
      <c r="AH745" s="102">
        <v>43128</v>
      </c>
      <c r="AI745" s="102">
        <v>0</v>
      </c>
      <c r="AJ745" s="102" t="b">
        <v>0</v>
      </c>
      <c r="AK745" s="102" t="b">
        <v>0</v>
      </c>
      <c r="AL745" s="102" t="b">
        <v>0</v>
      </c>
      <c r="AM745" s="102" t="b">
        <v>0</v>
      </c>
      <c r="AN745" s="102" t="b">
        <v>1</v>
      </c>
      <c r="AO745" s="102" t="b">
        <v>0</v>
      </c>
      <c r="AP745" s="102" t="s">
        <v>14833</v>
      </c>
      <c r="AQ745" s="102" t="b">
        <v>0</v>
      </c>
      <c r="AR745" s="102" t="b">
        <v>0</v>
      </c>
      <c r="AS745" s="102" t="b">
        <v>0</v>
      </c>
      <c r="AT745" s="101" t="s">
        <v>14834</v>
      </c>
      <c r="AU745" s="102" t="b">
        <v>0</v>
      </c>
      <c r="AV745" s="102" t="b">
        <v>0</v>
      </c>
      <c r="AW745" s="102" t="b">
        <v>1</v>
      </c>
      <c r="AX745" s="102" t="b">
        <v>1</v>
      </c>
      <c r="AY745" s="102" t="s">
        <v>12806</v>
      </c>
      <c r="AZ745" s="101" t="s">
        <v>14835</v>
      </c>
    </row>
    <row r="746" spans="1:52" x14ac:dyDescent="0.3">
      <c r="A746" s="98" t="s">
        <v>918</v>
      </c>
      <c r="B746" s="94"/>
      <c r="C746" s="94"/>
      <c r="D746" s="93"/>
      <c r="E746" s="77"/>
      <c r="F746" s="94"/>
      <c r="G746" s="94"/>
      <c r="H746" s="95"/>
      <c r="I746" s="96"/>
      <c r="J746" s="96"/>
      <c r="K746" s="95"/>
      <c r="L746" s="86"/>
      <c r="M746" s="91"/>
      <c r="N746" s="91"/>
      <c r="O746" s="97"/>
      <c r="P746" s="90"/>
      <c r="Q746" s="90"/>
      <c r="R746" s="99"/>
      <c r="S746" s="99"/>
      <c r="T746" s="99"/>
      <c r="U746" s="99"/>
      <c r="V746" s="89"/>
      <c r="W746" s="89"/>
      <c r="X746" s="89"/>
      <c r="Y746" s="89"/>
      <c r="Z746" s="48"/>
      <c r="AA746" s="80"/>
      <c r="AB746" s="80"/>
      <c r="AC746" s="92"/>
      <c r="AD746" s="102" t="s">
        <v>918</v>
      </c>
      <c r="AE746" s="102">
        <v>43113.107314814813</v>
      </c>
      <c r="AF746" s="102">
        <v>0</v>
      </c>
      <c r="AG746" s="102">
        <v>101</v>
      </c>
      <c r="AH746" s="102">
        <v>21376</v>
      </c>
      <c r="AI746" s="102">
        <v>0</v>
      </c>
      <c r="AJ746" s="102" t="b">
        <v>0</v>
      </c>
      <c r="AK746" s="102" t="b">
        <v>0</v>
      </c>
      <c r="AL746" s="102" t="b">
        <v>0</v>
      </c>
      <c r="AM746" s="102" t="b">
        <v>0</v>
      </c>
      <c r="AN746" s="102" t="b">
        <v>1</v>
      </c>
      <c r="AO746" s="102" t="b">
        <v>0</v>
      </c>
      <c r="AP746" s="102" t="s">
        <v>14836</v>
      </c>
      <c r="AQ746" s="102" t="b">
        <v>0</v>
      </c>
      <c r="AR746" s="102" t="b">
        <v>0</v>
      </c>
      <c r="AS746" s="102" t="b">
        <v>1</v>
      </c>
      <c r="AT746" s="101" t="s">
        <v>14837</v>
      </c>
      <c r="AU746" s="102" t="b">
        <v>0</v>
      </c>
      <c r="AV746" s="102" t="b">
        <v>0</v>
      </c>
      <c r="AW746" s="102" t="b">
        <v>1</v>
      </c>
      <c r="AX746" s="102" t="b">
        <v>1</v>
      </c>
      <c r="AY746" s="102" t="s">
        <v>12806</v>
      </c>
      <c r="AZ746" s="101" t="s">
        <v>14838</v>
      </c>
    </row>
    <row r="747" spans="1:52" x14ac:dyDescent="0.3">
      <c r="A747" s="98" t="s">
        <v>919</v>
      </c>
      <c r="B747" s="94"/>
      <c r="C747" s="94"/>
      <c r="D747" s="93"/>
      <c r="E747" s="77"/>
      <c r="F747" s="94"/>
      <c r="G747" s="94"/>
      <c r="H747" s="95"/>
      <c r="I747" s="96"/>
      <c r="J747" s="96"/>
      <c r="K747" s="95"/>
      <c r="L747" s="86"/>
      <c r="M747" s="91"/>
      <c r="N747" s="91"/>
      <c r="O747" s="97"/>
      <c r="P747" s="90"/>
      <c r="Q747" s="90"/>
      <c r="R747" s="99"/>
      <c r="S747" s="99"/>
      <c r="T747" s="99"/>
      <c r="U747" s="99"/>
      <c r="V747" s="89"/>
      <c r="W747" s="89"/>
      <c r="X747" s="89"/>
      <c r="Y747" s="89"/>
      <c r="Z747" s="48"/>
      <c r="AA747" s="80"/>
      <c r="AB747" s="80"/>
      <c r="AC747" s="92"/>
      <c r="AD747" s="102" t="s">
        <v>919</v>
      </c>
      <c r="AE747" s="102">
        <v>44270.879201388889</v>
      </c>
      <c r="AF747" s="102">
        <v>0</v>
      </c>
      <c r="AG747" s="102">
        <v>6</v>
      </c>
      <c r="AH747" s="102">
        <v>1217</v>
      </c>
      <c r="AI747" s="102">
        <v>0</v>
      </c>
      <c r="AJ747" s="102" t="b">
        <v>0</v>
      </c>
      <c r="AK747" s="102" t="b">
        <v>0</v>
      </c>
      <c r="AL747" s="102" t="b">
        <v>0</v>
      </c>
      <c r="AM747" s="102" t="b">
        <v>0</v>
      </c>
      <c r="AN747" s="102" t="b">
        <v>1</v>
      </c>
      <c r="AO747" s="102" t="b">
        <v>0</v>
      </c>
      <c r="AP747" s="102" t="s">
        <v>14839</v>
      </c>
      <c r="AQ747" s="102" t="b">
        <v>0</v>
      </c>
      <c r="AR747" s="102" t="b">
        <v>0</v>
      </c>
      <c r="AS747" s="102" t="b">
        <v>0</v>
      </c>
      <c r="AT747" s="101" t="s">
        <v>14840</v>
      </c>
      <c r="AU747" s="102" t="b">
        <v>0</v>
      </c>
      <c r="AV747" s="102" t="b">
        <v>0</v>
      </c>
      <c r="AW747" s="102" t="b">
        <v>1</v>
      </c>
      <c r="AX747" s="102" t="b">
        <v>1</v>
      </c>
      <c r="AY747" s="102" t="s">
        <v>12806</v>
      </c>
      <c r="AZ747" s="101" t="s">
        <v>14841</v>
      </c>
    </row>
    <row r="748" spans="1:52" x14ac:dyDescent="0.3">
      <c r="A748" s="98" t="s">
        <v>920</v>
      </c>
      <c r="B748" s="94"/>
      <c r="C748" s="94"/>
      <c r="D748" s="93"/>
      <c r="E748" s="77"/>
      <c r="F748" s="94"/>
      <c r="G748" s="94"/>
      <c r="H748" s="95"/>
      <c r="I748" s="96"/>
      <c r="J748" s="96"/>
      <c r="K748" s="95"/>
      <c r="L748" s="86"/>
      <c r="M748" s="91"/>
      <c r="N748" s="91"/>
      <c r="O748" s="97"/>
      <c r="P748" s="90"/>
      <c r="Q748" s="90"/>
      <c r="R748" s="99"/>
      <c r="S748" s="99"/>
      <c r="T748" s="99"/>
      <c r="U748" s="99"/>
      <c r="V748" s="89"/>
      <c r="W748" s="89"/>
      <c r="X748" s="89"/>
      <c r="Y748" s="89"/>
      <c r="Z748" s="48"/>
      <c r="AA748" s="80"/>
      <c r="AB748" s="80"/>
      <c r="AC748" s="92"/>
      <c r="AD748" s="102" t="s">
        <v>6808</v>
      </c>
      <c r="AE748" s="102">
        <v>42576.163761574076</v>
      </c>
      <c r="AF748" s="102">
        <v>0</v>
      </c>
      <c r="AG748" s="102">
        <v>29953</v>
      </c>
      <c r="AH748" s="102">
        <v>42615</v>
      </c>
      <c r="AI748" s="102">
        <v>0</v>
      </c>
      <c r="AJ748" s="102" t="b">
        <v>0</v>
      </c>
      <c r="AK748" s="102" t="b">
        <v>0</v>
      </c>
      <c r="AL748" s="102" t="b">
        <v>0</v>
      </c>
      <c r="AM748" s="102" t="b">
        <v>0</v>
      </c>
      <c r="AN748" s="102" t="b">
        <v>1</v>
      </c>
      <c r="AO748" s="102" t="b">
        <v>0</v>
      </c>
      <c r="AP748" s="102" t="s">
        <v>14842</v>
      </c>
      <c r="AQ748" s="102" t="b">
        <v>0</v>
      </c>
      <c r="AR748" s="102" t="b">
        <v>0</v>
      </c>
      <c r="AS748" s="102" t="b">
        <v>0</v>
      </c>
      <c r="AT748" s="101" t="s">
        <v>14843</v>
      </c>
      <c r="AU748" s="102" t="b">
        <v>0</v>
      </c>
      <c r="AV748" s="102" t="b">
        <v>0</v>
      </c>
      <c r="AW748" s="102" t="b">
        <v>1</v>
      </c>
      <c r="AX748" s="102" t="b">
        <v>1</v>
      </c>
      <c r="AY748" s="102" t="s">
        <v>12806</v>
      </c>
      <c r="AZ748" s="101" t="s">
        <v>14844</v>
      </c>
    </row>
    <row r="749" spans="1:52" x14ac:dyDescent="0.3">
      <c r="A749" s="98" t="s">
        <v>921</v>
      </c>
      <c r="B749" s="94"/>
      <c r="C749" s="94"/>
      <c r="D749" s="93"/>
      <c r="E749" s="77"/>
      <c r="F749" s="94"/>
      <c r="G749" s="94"/>
      <c r="H749" s="95"/>
      <c r="I749" s="96"/>
      <c r="J749" s="96"/>
      <c r="K749" s="95"/>
      <c r="L749" s="86"/>
      <c r="M749" s="91"/>
      <c r="N749" s="91"/>
      <c r="O749" s="97"/>
      <c r="P749" s="90"/>
      <c r="Q749" s="90"/>
      <c r="R749" s="99"/>
      <c r="S749" s="99"/>
      <c r="T749" s="99"/>
      <c r="U749" s="99"/>
      <c r="V749" s="89"/>
      <c r="W749" s="89"/>
      <c r="X749" s="89"/>
      <c r="Y749" s="89"/>
      <c r="Z749" s="48"/>
      <c r="AA749" s="80"/>
      <c r="AB749" s="80"/>
      <c r="AC749" s="92"/>
      <c r="AD749" s="102" t="s">
        <v>6813</v>
      </c>
      <c r="AE749" s="102">
        <v>42981.82130787037</v>
      </c>
      <c r="AF749" s="102">
        <v>0</v>
      </c>
      <c r="AG749" s="102">
        <v>3144</v>
      </c>
      <c r="AH749" s="102">
        <v>8926</v>
      </c>
      <c r="AI749" s="102">
        <v>0</v>
      </c>
      <c r="AJ749" s="102" t="b">
        <v>0</v>
      </c>
      <c r="AK749" s="102" t="b">
        <v>0</v>
      </c>
      <c r="AL749" s="102" t="b">
        <v>0</v>
      </c>
      <c r="AM749" s="102" t="b">
        <v>0</v>
      </c>
      <c r="AN749" s="102" t="b">
        <v>1</v>
      </c>
      <c r="AO749" s="102" t="b">
        <v>0</v>
      </c>
      <c r="AP749" s="102" t="s">
        <v>14845</v>
      </c>
      <c r="AQ749" s="102" t="b">
        <v>0</v>
      </c>
      <c r="AR749" s="102" t="b">
        <v>0</v>
      </c>
      <c r="AS749" s="102" t="b">
        <v>0</v>
      </c>
      <c r="AT749" s="101" t="s">
        <v>14846</v>
      </c>
      <c r="AU749" s="102" t="b">
        <v>0</v>
      </c>
      <c r="AV749" s="102" t="b">
        <v>0</v>
      </c>
      <c r="AW749" s="102" t="b">
        <v>1</v>
      </c>
      <c r="AX749" s="102" t="b">
        <v>1</v>
      </c>
      <c r="AY749" s="102" t="s">
        <v>12806</v>
      </c>
      <c r="AZ749" s="101" t="s">
        <v>14847</v>
      </c>
    </row>
    <row r="750" spans="1:52" x14ac:dyDescent="0.3">
      <c r="A750" s="98" t="s">
        <v>922</v>
      </c>
      <c r="B750" s="94"/>
      <c r="C750" s="94"/>
      <c r="D750" s="93"/>
      <c r="E750" s="77"/>
      <c r="F750" s="94"/>
      <c r="G750" s="94"/>
      <c r="H750" s="95"/>
      <c r="I750" s="96"/>
      <c r="J750" s="96"/>
      <c r="K750" s="95"/>
      <c r="L750" s="86"/>
      <c r="M750" s="91"/>
      <c r="N750" s="91"/>
      <c r="O750" s="97"/>
      <c r="P750" s="90"/>
      <c r="Q750" s="90"/>
      <c r="R750" s="99"/>
      <c r="S750" s="99"/>
      <c r="T750" s="99"/>
      <c r="U750" s="99"/>
      <c r="V750" s="89"/>
      <c r="W750" s="89"/>
      <c r="X750" s="89"/>
      <c r="Y750" s="89"/>
      <c r="Z750" s="48"/>
      <c r="AA750" s="80"/>
      <c r="AB750" s="80"/>
      <c r="AC750" s="92"/>
      <c r="AD750" s="102" t="s">
        <v>922</v>
      </c>
      <c r="AE750" s="102">
        <v>41500.957314814812</v>
      </c>
      <c r="AF750" s="102">
        <v>0</v>
      </c>
      <c r="AG750" s="102">
        <v>825</v>
      </c>
      <c r="AH750" s="102">
        <v>15747</v>
      </c>
      <c r="AI750" s="102">
        <v>0</v>
      </c>
      <c r="AJ750" s="102" t="b">
        <v>0</v>
      </c>
      <c r="AK750" s="102" t="b">
        <v>0</v>
      </c>
      <c r="AL750" s="102" t="b">
        <v>0</v>
      </c>
      <c r="AM750" s="102" t="b">
        <v>0</v>
      </c>
      <c r="AN750" s="102" t="b">
        <v>1</v>
      </c>
      <c r="AO750" s="102" t="b">
        <v>0</v>
      </c>
      <c r="AP750" s="102" t="s">
        <v>14848</v>
      </c>
      <c r="AQ750" s="102" t="b">
        <v>0</v>
      </c>
      <c r="AR750" s="102" t="b">
        <v>0</v>
      </c>
      <c r="AS750" s="102" t="b">
        <v>0</v>
      </c>
      <c r="AT750" s="101" t="s">
        <v>12916</v>
      </c>
      <c r="AU750" s="102" t="b">
        <v>0</v>
      </c>
      <c r="AV750" s="102" t="b">
        <v>0</v>
      </c>
      <c r="AW750" s="102" t="b">
        <v>1</v>
      </c>
      <c r="AX750" s="102" t="b">
        <v>0</v>
      </c>
      <c r="AY750" s="102" t="s">
        <v>12806</v>
      </c>
      <c r="AZ750" s="101" t="s">
        <v>14849</v>
      </c>
    </row>
    <row r="751" spans="1:52" x14ac:dyDescent="0.3">
      <c r="A751" s="98" t="s">
        <v>923</v>
      </c>
      <c r="B751" s="94"/>
      <c r="C751" s="94"/>
      <c r="D751" s="93"/>
      <c r="E751" s="77"/>
      <c r="F751" s="94"/>
      <c r="G751" s="94"/>
      <c r="H751" s="95"/>
      <c r="I751" s="96"/>
      <c r="J751" s="96"/>
      <c r="K751" s="95"/>
      <c r="L751" s="86"/>
      <c r="M751" s="91"/>
      <c r="N751" s="91"/>
      <c r="O751" s="97"/>
      <c r="P751" s="90"/>
      <c r="Q751" s="90"/>
      <c r="R751" s="99"/>
      <c r="S751" s="99"/>
      <c r="T751" s="99"/>
      <c r="U751" s="99"/>
      <c r="V751" s="89"/>
      <c r="W751" s="89"/>
      <c r="X751" s="89"/>
      <c r="Y751" s="89"/>
      <c r="Z751" s="48"/>
      <c r="AA751" s="80"/>
      <c r="AB751" s="80"/>
      <c r="AC751" s="92"/>
      <c r="AD751" s="102" t="s">
        <v>6831</v>
      </c>
      <c r="AE751" s="102">
        <v>42528.929027777776</v>
      </c>
      <c r="AF751" s="102">
        <v>0</v>
      </c>
      <c r="AG751" s="102">
        <v>40929</v>
      </c>
      <c r="AH751" s="102">
        <v>72160</v>
      </c>
      <c r="AI751" s="102">
        <v>0</v>
      </c>
      <c r="AJ751" s="102" t="b">
        <v>0</v>
      </c>
      <c r="AK751" s="102" t="b">
        <v>0</v>
      </c>
      <c r="AL751" s="102" t="b">
        <v>0</v>
      </c>
      <c r="AM751" s="102" t="b">
        <v>0</v>
      </c>
      <c r="AN751" s="102" t="b">
        <v>1</v>
      </c>
      <c r="AO751" s="102" t="b">
        <v>0</v>
      </c>
      <c r="AP751" s="102" t="s">
        <v>14850</v>
      </c>
      <c r="AQ751" s="102" t="b">
        <v>0</v>
      </c>
      <c r="AR751" s="102" t="b">
        <v>0</v>
      </c>
      <c r="AS751" s="102" t="b">
        <v>0</v>
      </c>
      <c r="AT751" s="101" t="s">
        <v>14851</v>
      </c>
      <c r="AU751" s="102" t="b">
        <v>0</v>
      </c>
      <c r="AV751" s="102" t="b">
        <v>0</v>
      </c>
      <c r="AW751" s="102" t="b">
        <v>1</v>
      </c>
      <c r="AX751" s="102" t="b">
        <v>1</v>
      </c>
      <c r="AY751" s="102" t="s">
        <v>12806</v>
      </c>
      <c r="AZ751" s="101" t="s">
        <v>14852</v>
      </c>
    </row>
    <row r="752" spans="1:52" x14ac:dyDescent="0.3">
      <c r="A752" s="98" t="s">
        <v>924</v>
      </c>
      <c r="B752" s="94"/>
      <c r="C752" s="94"/>
      <c r="D752" s="93"/>
      <c r="E752" s="77"/>
      <c r="F752" s="94"/>
      <c r="G752" s="94"/>
      <c r="H752" s="95"/>
      <c r="I752" s="96"/>
      <c r="J752" s="96"/>
      <c r="K752" s="95"/>
      <c r="L752" s="86"/>
      <c r="M752" s="91"/>
      <c r="N752" s="91"/>
      <c r="O752" s="97"/>
      <c r="P752" s="90"/>
      <c r="Q752" s="90"/>
      <c r="R752" s="99"/>
      <c r="S752" s="99"/>
      <c r="T752" s="99"/>
      <c r="U752" s="99"/>
      <c r="V752" s="89"/>
      <c r="W752" s="89"/>
      <c r="X752" s="89"/>
      <c r="Y752" s="89"/>
      <c r="Z752" s="48"/>
      <c r="AA752" s="80"/>
      <c r="AB752" s="80"/>
      <c r="AC752" s="92"/>
      <c r="AD752" s="102" t="s">
        <v>924</v>
      </c>
      <c r="AE752" s="102">
        <v>44247.67528935185</v>
      </c>
      <c r="AF752" s="102">
        <v>0</v>
      </c>
      <c r="AG752" s="102">
        <v>678</v>
      </c>
      <c r="AH752" s="102">
        <v>4929</v>
      </c>
      <c r="AI752" s="102">
        <v>0</v>
      </c>
      <c r="AJ752" s="102" t="b">
        <v>0</v>
      </c>
      <c r="AK752" s="102" t="b">
        <v>0</v>
      </c>
      <c r="AL752" s="102" t="b">
        <v>0</v>
      </c>
      <c r="AM752" s="102" t="b">
        <v>0</v>
      </c>
      <c r="AN752" s="102" t="b">
        <v>1</v>
      </c>
      <c r="AO752" s="102" t="b">
        <v>0</v>
      </c>
      <c r="AP752" s="102" t="s">
        <v>14853</v>
      </c>
      <c r="AQ752" s="102" t="b">
        <v>0</v>
      </c>
      <c r="AR752" s="102" t="b">
        <v>0</v>
      </c>
      <c r="AS752" s="102" t="b">
        <v>0</v>
      </c>
      <c r="AT752" s="101" t="s">
        <v>12928</v>
      </c>
      <c r="AU752" s="102" t="b">
        <v>0</v>
      </c>
      <c r="AV752" s="102" t="b">
        <v>0</v>
      </c>
      <c r="AW752" s="102" t="b">
        <v>1</v>
      </c>
      <c r="AX752" s="102" t="b">
        <v>1</v>
      </c>
      <c r="AY752" s="102" t="s">
        <v>12806</v>
      </c>
      <c r="AZ752" s="101" t="s">
        <v>14854</v>
      </c>
    </row>
    <row r="753" spans="1:52" x14ac:dyDescent="0.3">
      <c r="A753" s="98" t="s">
        <v>925</v>
      </c>
      <c r="B753" s="94"/>
      <c r="C753" s="94"/>
      <c r="D753" s="93"/>
      <c r="E753" s="77"/>
      <c r="F753" s="94"/>
      <c r="G753" s="94"/>
      <c r="H753" s="95"/>
      <c r="I753" s="96"/>
      <c r="J753" s="96"/>
      <c r="K753" s="95"/>
      <c r="L753" s="86"/>
      <c r="M753" s="91"/>
      <c r="N753" s="91"/>
      <c r="O753" s="97"/>
      <c r="P753" s="90"/>
      <c r="Q753" s="90"/>
      <c r="R753" s="99"/>
      <c r="S753" s="99"/>
      <c r="T753" s="99"/>
      <c r="U753" s="99"/>
      <c r="V753" s="89"/>
      <c r="W753" s="89"/>
      <c r="X753" s="89"/>
      <c r="Y753" s="89"/>
      <c r="Z753" s="48"/>
      <c r="AA753" s="80"/>
      <c r="AB753" s="80"/>
      <c r="AC753" s="92"/>
      <c r="AD753" s="102" t="s">
        <v>925</v>
      </c>
      <c r="AE753" s="102">
        <v>40649.773530092592</v>
      </c>
      <c r="AF753" s="102">
        <v>0</v>
      </c>
      <c r="AG753" s="102">
        <v>9194</v>
      </c>
      <c r="AH753" s="102">
        <v>41105</v>
      </c>
      <c r="AI753" s="102">
        <v>0</v>
      </c>
      <c r="AJ753" s="102" t="b">
        <v>0</v>
      </c>
      <c r="AK753" s="102" t="b">
        <v>0</v>
      </c>
      <c r="AL753" s="102" t="b">
        <v>0</v>
      </c>
      <c r="AM753" s="102" t="b">
        <v>0</v>
      </c>
      <c r="AN753" s="102" t="b">
        <v>1</v>
      </c>
      <c r="AO753" s="102" t="b">
        <v>0</v>
      </c>
      <c r="AP753" s="102" t="s">
        <v>14855</v>
      </c>
      <c r="AQ753" s="102" t="b">
        <v>0</v>
      </c>
      <c r="AR753" s="102" t="b">
        <v>0</v>
      </c>
      <c r="AS753" s="102" t="b">
        <v>0</v>
      </c>
      <c r="AT753" s="101" t="s">
        <v>12916</v>
      </c>
      <c r="AU753" s="102" t="b">
        <v>0</v>
      </c>
      <c r="AV753" s="102" t="b">
        <v>0</v>
      </c>
      <c r="AW753" s="102" t="b">
        <v>1</v>
      </c>
      <c r="AX753" s="102" t="b">
        <v>0</v>
      </c>
      <c r="AY753" s="102" t="s">
        <v>12806</v>
      </c>
      <c r="AZ753" s="101" t="s">
        <v>14856</v>
      </c>
    </row>
    <row r="754" spans="1:52" x14ac:dyDescent="0.3">
      <c r="A754" s="98" t="s">
        <v>926</v>
      </c>
      <c r="B754" s="94"/>
      <c r="C754" s="94"/>
      <c r="D754" s="93"/>
      <c r="E754" s="77"/>
      <c r="F754" s="94"/>
      <c r="G754" s="94"/>
      <c r="H754" s="95"/>
      <c r="I754" s="96"/>
      <c r="J754" s="96"/>
      <c r="K754" s="95"/>
      <c r="L754" s="86"/>
      <c r="M754" s="91"/>
      <c r="N754" s="91"/>
      <c r="O754" s="97"/>
      <c r="P754" s="90"/>
      <c r="Q754" s="90"/>
      <c r="R754" s="99"/>
      <c r="S754" s="99"/>
      <c r="T754" s="99"/>
      <c r="U754" s="99"/>
      <c r="V754" s="89"/>
      <c r="W754" s="89"/>
      <c r="X754" s="89"/>
      <c r="Y754" s="89"/>
      <c r="Z754" s="48"/>
      <c r="AA754" s="80"/>
      <c r="AB754" s="80"/>
      <c r="AC754" s="92"/>
      <c r="AD754" s="102" t="s">
        <v>6839</v>
      </c>
      <c r="AE754" s="102">
        <v>43241.677268518521</v>
      </c>
      <c r="AF754" s="102">
        <v>0</v>
      </c>
      <c r="AG754" s="102">
        <v>2639</v>
      </c>
      <c r="AH754" s="102">
        <v>8959</v>
      </c>
      <c r="AI754" s="102">
        <v>0</v>
      </c>
      <c r="AJ754" s="102" t="b">
        <v>0</v>
      </c>
      <c r="AK754" s="102" t="b">
        <v>0</v>
      </c>
      <c r="AL754" s="102" t="b">
        <v>0</v>
      </c>
      <c r="AM754" s="102" t="b">
        <v>0</v>
      </c>
      <c r="AN754" s="102" t="b">
        <v>1</v>
      </c>
      <c r="AO754" s="102" t="b">
        <v>0</v>
      </c>
      <c r="AP754" s="102" t="s">
        <v>14857</v>
      </c>
      <c r="AQ754" s="102" t="b">
        <v>0</v>
      </c>
      <c r="AR754" s="102" t="b">
        <v>0</v>
      </c>
      <c r="AS754" s="102" t="b">
        <v>0</v>
      </c>
      <c r="AT754" s="101" t="s">
        <v>14858</v>
      </c>
      <c r="AU754" s="102" t="b">
        <v>0</v>
      </c>
      <c r="AV754" s="102" t="b">
        <v>0</v>
      </c>
      <c r="AW754" s="102" t="b">
        <v>1</v>
      </c>
      <c r="AX754" s="102" t="b">
        <v>1</v>
      </c>
      <c r="AY754" s="102" t="s">
        <v>12806</v>
      </c>
      <c r="AZ754" s="101" t="s">
        <v>14859</v>
      </c>
    </row>
    <row r="755" spans="1:52" x14ac:dyDescent="0.3">
      <c r="A755" s="98" t="s">
        <v>927</v>
      </c>
      <c r="B755" s="94"/>
      <c r="C755" s="94"/>
      <c r="D755" s="93"/>
      <c r="E755" s="77"/>
      <c r="F755" s="94"/>
      <c r="G755" s="94"/>
      <c r="H755" s="95"/>
      <c r="I755" s="96"/>
      <c r="J755" s="96"/>
      <c r="K755" s="95"/>
      <c r="L755" s="86"/>
      <c r="M755" s="91"/>
      <c r="N755" s="91"/>
      <c r="O755" s="97"/>
      <c r="P755" s="90"/>
      <c r="Q755" s="90"/>
      <c r="R755" s="99"/>
      <c r="S755" s="99"/>
      <c r="T755" s="99"/>
      <c r="U755" s="99"/>
      <c r="V755" s="89"/>
      <c r="W755" s="89"/>
      <c r="X755" s="89"/>
      <c r="Y755" s="89"/>
      <c r="Z755" s="48"/>
      <c r="AA755" s="80"/>
      <c r="AB755" s="80"/>
      <c r="AC755" s="92"/>
      <c r="AD755" s="102" t="s">
        <v>6844</v>
      </c>
      <c r="AE755" s="102">
        <v>44235.785891203705</v>
      </c>
      <c r="AF755" s="102">
        <v>0</v>
      </c>
      <c r="AG755" s="102">
        <v>1671</v>
      </c>
      <c r="AH755" s="102">
        <v>8439</v>
      </c>
      <c r="AI755" s="102">
        <v>0</v>
      </c>
      <c r="AJ755" s="102" t="b">
        <v>0</v>
      </c>
      <c r="AK755" s="102" t="b">
        <v>0</v>
      </c>
      <c r="AL755" s="102" t="b">
        <v>0</v>
      </c>
      <c r="AM755" s="102" t="b">
        <v>0</v>
      </c>
      <c r="AN755" s="102" t="b">
        <v>1</v>
      </c>
      <c r="AO755" s="102" t="b">
        <v>0</v>
      </c>
      <c r="AP755" s="102" t="s">
        <v>14860</v>
      </c>
      <c r="AQ755" s="102" t="b">
        <v>0</v>
      </c>
      <c r="AR755" s="102" t="b">
        <v>0</v>
      </c>
      <c r="AS755" s="102" t="b">
        <v>0</v>
      </c>
      <c r="AT755" s="101" t="s">
        <v>14861</v>
      </c>
      <c r="AU755" s="102" t="b">
        <v>0</v>
      </c>
      <c r="AV755" s="102" t="b">
        <v>0</v>
      </c>
      <c r="AW755" s="102" t="b">
        <v>1</v>
      </c>
      <c r="AX755" s="102" t="b">
        <v>1</v>
      </c>
      <c r="AY755" s="102" t="s">
        <v>12806</v>
      </c>
      <c r="AZ755" s="101" t="s">
        <v>14862</v>
      </c>
    </row>
    <row r="756" spans="1:52" x14ac:dyDescent="0.3">
      <c r="A756" s="98" t="s">
        <v>928</v>
      </c>
      <c r="B756" s="94"/>
      <c r="C756" s="94"/>
      <c r="D756" s="93"/>
      <c r="E756" s="77"/>
      <c r="F756" s="94"/>
      <c r="G756" s="94"/>
      <c r="H756" s="95"/>
      <c r="I756" s="96"/>
      <c r="J756" s="96"/>
      <c r="K756" s="95"/>
      <c r="L756" s="86"/>
      <c r="M756" s="91"/>
      <c r="N756" s="91"/>
      <c r="O756" s="97"/>
      <c r="P756" s="90"/>
      <c r="Q756" s="90"/>
      <c r="R756" s="99"/>
      <c r="S756" s="99"/>
      <c r="T756" s="99"/>
      <c r="U756" s="99"/>
      <c r="V756" s="89"/>
      <c r="W756" s="89"/>
      <c r="X756" s="89"/>
      <c r="Y756" s="89"/>
      <c r="Z756" s="48"/>
      <c r="AA756" s="80"/>
      <c r="AB756" s="80"/>
      <c r="AC756" s="92"/>
      <c r="AD756" s="102" t="s">
        <v>928</v>
      </c>
      <c r="AE756" s="102">
        <v>41224.934502314813</v>
      </c>
      <c r="AF756" s="102">
        <v>0</v>
      </c>
      <c r="AG756" s="102">
        <v>33984</v>
      </c>
      <c r="AH756" s="102">
        <v>92532</v>
      </c>
      <c r="AI756" s="102">
        <v>0</v>
      </c>
      <c r="AJ756" s="102" t="b">
        <v>0</v>
      </c>
      <c r="AK756" s="102" t="b">
        <v>0</v>
      </c>
      <c r="AL756" s="102" t="b">
        <v>0</v>
      </c>
      <c r="AM756" s="102" t="b">
        <v>0</v>
      </c>
      <c r="AN756" s="102" t="b">
        <v>1</v>
      </c>
      <c r="AO756" s="102" t="b">
        <v>0</v>
      </c>
      <c r="AP756" s="102" t="s">
        <v>14863</v>
      </c>
      <c r="AQ756" s="102" t="b">
        <v>0</v>
      </c>
      <c r="AR756" s="102" t="b">
        <v>0</v>
      </c>
      <c r="AS756" s="102" t="b">
        <v>0</v>
      </c>
      <c r="AT756" s="101" t="s">
        <v>14864</v>
      </c>
      <c r="AU756" s="102" t="b">
        <v>0</v>
      </c>
      <c r="AV756" s="102" t="b">
        <v>0</v>
      </c>
      <c r="AW756" s="102" t="b">
        <v>1</v>
      </c>
      <c r="AX756" s="102" t="b">
        <v>1</v>
      </c>
      <c r="AY756" s="102" t="s">
        <v>12806</v>
      </c>
      <c r="AZ756" s="101" t="s">
        <v>14865</v>
      </c>
    </row>
    <row r="757" spans="1:52" x14ac:dyDescent="0.3">
      <c r="A757" s="98" t="s">
        <v>929</v>
      </c>
      <c r="B757" s="94"/>
      <c r="C757" s="94"/>
      <c r="D757" s="93"/>
      <c r="E757" s="77"/>
      <c r="F757" s="94"/>
      <c r="G757" s="94"/>
      <c r="H757" s="95"/>
      <c r="I757" s="96"/>
      <c r="J757" s="96"/>
      <c r="K757" s="95"/>
      <c r="L757" s="86"/>
      <c r="M757" s="91"/>
      <c r="N757" s="91"/>
      <c r="O757" s="97"/>
      <c r="P757" s="90"/>
      <c r="Q757" s="90"/>
      <c r="R757" s="99"/>
      <c r="S757" s="99"/>
      <c r="T757" s="99"/>
      <c r="U757" s="99"/>
      <c r="V757" s="89"/>
      <c r="W757" s="89"/>
      <c r="X757" s="89"/>
      <c r="Y757" s="89"/>
      <c r="Z757" s="48"/>
      <c r="AA757" s="80"/>
      <c r="AB757" s="80"/>
      <c r="AC757" s="92"/>
      <c r="AD757" s="102" t="s">
        <v>6853</v>
      </c>
      <c r="AE757" s="102">
        <v>44114.727094907408</v>
      </c>
      <c r="AF757" s="102">
        <v>0</v>
      </c>
      <c r="AG757" s="102">
        <v>196653</v>
      </c>
      <c r="AH757" s="102">
        <v>28642</v>
      </c>
      <c r="AI757" s="102">
        <v>0</v>
      </c>
      <c r="AJ757" s="102" t="b">
        <v>0</v>
      </c>
      <c r="AK757" s="102" t="b">
        <v>0</v>
      </c>
      <c r="AL757" s="102" t="b">
        <v>0</v>
      </c>
      <c r="AM757" s="102" t="b">
        <v>0</v>
      </c>
      <c r="AN757" s="102" t="b">
        <v>1</v>
      </c>
      <c r="AO757" s="102" t="b">
        <v>0</v>
      </c>
      <c r="AP757" s="102" t="s">
        <v>14866</v>
      </c>
      <c r="AQ757" s="102" t="b">
        <v>0</v>
      </c>
      <c r="AR757" s="102" t="b">
        <v>1</v>
      </c>
      <c r="AS757" s="102" t="b">
        <v>1</v>
      </c>
      <c r="AT757" s="101" t="s">
        <v>14867</v>
      </c>
      <c r="AU757" s="102" t="b">
        <v>0</v>
      </c>
      <c r="AV757" s="102" t="b">
        <v>0</v>
      </c>
      <c r="AW757" s="102" t="b">
        <v>1</v>
      </c>
      <c r="AX757" s="102" t="b">
        <v>1</v>
      </c>
      <c r="AY757" s="102" t="s">
        <v>12806</v>
      </c>
      <c r="AZ757" s="101" t="s">
        <v>14868</v>
      </c>
    </row>
    <row r="758" spans="1:52" x14ac:dyDescent="0.3">
      <c r="A758" s="98" t="s">
        <v>930</v>
      </c>
      <c r="B758" s="94"/>
      <c r="C758" s="94"/>
      <c r="D758" s="93"/>
      <c r="E758" s="77"/>
      <c r="F758" s="94"/>
      <c r="G758" s="94"/>
      <c r="H758" s="95"/>
      <c r="I758" s="96"/>
      <c r="J758" s="96"/>
      <c r="K758" s="95"/>
      <c r="L758" s="86"/>
      <c r="M758" s="91"/>
      <c r="N758" s="91"/>
      <c r="O758" s="97"/>
      <c r="P758" s="90"/>
      <c r="Q758" s="90"/>
      <c r="R758" s="99"/>
      <c r="S758" s="99"/>
      <c r="T758" s="99"/>
      <c r="U758" s="99"/>
      <c r="V758" s="89"/>
      <c r="W758" s="89"/>
      <c r="X758" s="89"/>
      <c r="Y758" s="89"/>
      <c r="Z758" s="48"/>
      <c r="AA758" s="80"/>
      <c r="AB758" s="80"/>
      <c r="AC758" s="92"/>
      <c r="AD758" s="102" t="s">
        <v>930</v>
      </c>
      <c r="AE758" s="102">
        <v>43539.696701388886</v>
      </c>
      <c r="AF758" s="102">
        <v>0</v>
      </c>
      <c r="AG758" s="102">
        <v>1</v>
      </c>
      <c r="AH758" s="102">
        <v>703</v>
      </c>
      <c r="AI758" s="102">
        <v>0</v>
      </c>
      <c r="AJ758" s="102" t="b">
        <v>0</v>
      </c>
      <c r="AK758" s="102" t="b">
        <v>0</v>
      </c>
      <c r="AL758" s="102" t="b">
        <v>0</v>
      </c>
      <c r="AM758" s="102" t="b">
        <v>0</v>
      </c>
      <c r="AN758" s="102" t="b">
        <v>1</v>
      </c>
      <c r="AO758" s="102" t="b">
        <v>0</v>
      </c>
      <c r="AP758" s="102" t="s">
        <v>14869</v>
      </c>
      <c r="AQ758" s="102" t="b">
        <v>0</v>
      </c>
      <c r="AR758" s="102" t="b">
        <v>0</v>
      </c>
      <c r="AS758" s="102" t="b">
        <v>0</v>
      </c>
      <c r="AT758" s="101" t="s">
        <v>14870</v>
      </c>
      <c r="AU758" s="102" t="b">
        <v>0</v>
      </c>
      <c r="AV758" s="102" t="b">
        <v>0</v>
      </c>
      <c r="AW758" s="102" t="b">
        <v>1</v>
      </c>
      <c r="AX758" s="102" t="b">
        <v>0</v>
      </c>
      <c r="AY758" s="102" t="s">
        <v>12806</v>
      </c>
      <c r="AZ758" s="101" t="s">
        <v>14871</v>
      </c>
    </row>
    <row r="759" spans="1:52" x14ac:dyDescent="0.3">
      <c r="A759" s="98" t="s">
        <v>931</v>
      </c>
      <c r="B759" s="94"/>
      <c r="C759" s="94"/>
      <c r="D759" s="93"/>
      <c r="E759" s="77"/>
      <c r="F759" s="94"/>
      <c r="G759" s="94"/>
      <c r="H759" s="95"/>
      <c r="I759" s="96"/>
      <c r="J759" s="96"/>
      <c r="K759" s="95"/>
      <c r="L759" s="86"/>
      <c r="M759" s="91"/>
      <c r="N759" s="91"/>
      <c r="O759" s="97"/>
      <c r="P759" s="90"/>
      <c r="Q759" s="90"/>
      <c r="R759" s="99"/>
      <c r="S759" s="99"/>
      <c r="T759" s="99"/>
      <c r="U759" s="99"/>
      <c r="V759" s="89"/>
      <c r="W759" s="89"/>
      <c r="X759" s="89"/>
      <c r="Y759" s="89"/>
      <c r="Z759" s="48"/>
      <c r="AA759" s="80"/>
      <c r="AB759" s="80"/>
      <c r="AC759" s="92"/>
      <c r="AD759" s="102" t="s">
        <v>931</v>
      </c>
      <c r="AE759" s="102">
        <v>43232.730127314811</v>
      </c>
      <c r="AF759" s="102">
        <v>0</v>
      </c>
      <c r="AG759" s="102">
        <v>286</v>
      </c>
      <c r="AH759" s="102">
        <v>700</v>
      </c>
      <c r="AI759" s="102">
        <v>0</v>
      </c>
      <c r="AJ759" s="102" t="b">
        <v>0</v>
      </c>
      <c r="AK759" s="102" t="b">
        <v>0</v>
      </c>
      <c r="AL759" s="102" t="b">
        <v>0</v>
      </c>
      <c r="AM759" s="102" t="b">
        <v>0</v>
      </c>
      <c r="AN759" s="102" t="b">
        <v>1</v>
      </c>
      <c r="AO759" s="102" t="b">
        <v>0</v>
      </c>
      <c r="AP759" s="102" t="s">
        <v>14872</v>
      </c>
      <c r="AQ759" s="102" t="b">
        <v>0</v>
      </c>
      <c r="AR759" s="102" t="b">
        <v>0</v>
      </c>
      <c r="AS759" s="102" t="b">
        <v>0</v>
      </c>
      <c r="AT759" s="101" t="s">
        <v>14873</v>
      </c>
      <c r="AU759" s="102" t="b">
        <v>0</v>
      </c>
      <c r="AV759" s="102" t="b">
        <v>0</v>
      </c>
      <c r="AW759" s="102" t="b">
        <v>1</v>
      </c>
      <c r="AX759" s="102" t="b">
        <v>1</v>
      </c>
      <c r="AY759" s="102" t="s">
        <v>12806</v>
      </c>
      <c r="AZ759" s="101" t="s">
        <v>14874</v>
      </c>
    </row>
    <row r="760" spans="1:52" x14ac:dyDescent="0.3">
      <c r="A760" s="98" t="s">
        <v>932</v>
      </c>
      <c r="B760" s="94"/>
      <c r="C760" s="94"/>
      <c r="D760" s="93"/>
      <c r="E760" s="77"/>
      <c r="F760" s="94"/>
      <c r="G760" s="94"/>
      <c r="H760" s="95"/>
      <c r="I760" s="96"/>
      <c r="J760" s="96"/>
      <c r="K760" s="95"/>
      <c r="L760" s="86"/>
      <c r="M760" s="91"/>
      <c r="N760" s="91"/>
      <c r="O760" s="97"/>
      <c r="P760" s="90"/>
      <c r="Q760" s="90"/>
      <c r="R760" s="99"/>
      <c r="S760" s="99"/>
      <c r="T760" s="99"/>
      <c r="U760" s="99"/>
      <c r="V760" s="89"/>
      <c r="W760" s="89"/>
      <c r="X760" s="89"/>
      <c r="Y760" s="89"/>
      <c r="Z760" s="48"/>
      <c r="AA760" s="80"/>
      <c r="AB760" s="80"/>
      <c r="AC760" s="92"/>
      <c r="AD760" s="102" t="s">
        <v>6870</v>
      </c>
      <c r="AE760" s="102">
        <v>44172.55537037037</v>
      </c>
      <c r="AF760" s="102">
        <v>0</v>
      </c>
      <c r="AG760" s="102">
        <v>93</v>
      </c>
      <c r="AH760" s="102">
        <v>1786</v>
      </c>
      <c r="AI760" s="102">
        <v>0</v>
      </c>
      <c r="AJ760" s="102" t="b">
        <v>0</v>
      </c>
      <c r="AK760" s="102" t="b">
        <v>0</v>
      </c>
      <c r="AL760" s="102" t="b">
        <v>0</v>
      </c>
      <c r="AM760" s="102" t="b">
        <v>0</v>
      </c>
      <c r="AN760" s="102" t="b">
        <v>1</v>
      </c>
      <c r="AO760" s="102" t="b">
        <v>0</v>
      </c>
      <c r="AP760" s="102" t="s">
        <v>14875</v>
      </c>
      <c r="AQ760" s="102" t="b">
        <v>0</v>
      </c>
      <c r="AR760" s="102" t="b">
        <v>0</v>
      </c>
      <c r="AS760" s="102" t="b">
        <v>0</v>
      </c>
      <c r="AT760" s="101" t="s">
        <v>14876</v>
      </c>
      <c r="AU760" s="102" t="b">
        <v>0</v>
      </c>
      <c r="AV760" s="102" t="b">
        <v>0</v>
      </c>
      <c r="AW760" s="102" t="b">
        <v>1</v>
      </c>
      <c r="AX760" s="102" t="b">
        <v>1</v>
      </c>
      <c r="AY760" s="102" t="s">
        <v>12806</v>
      </c>
      <c r="AZ760" s="101" t="s">
        <v>14877</v>
      </c>
    </row>
    <row r="761" spans="1:52" x14ac:dyDescent="0.3">
      <c r="A761" s="98" t="s">
        <v>933</v>
      </c>
      <c r="B761" s="94"/>
      <c r="C761" s="94"/>
      <c r="D761" s="93"/>
      <c r="E761" s="77"/>
      <c r="F761" s="94"/>
      <c r="G761" s="94"/>
      <c r="H761" s="95"/>
      <c r="I761" s="96"/>
      <c r="J761" s="96"/>
      <c r="K761" s="95"/>
      <c r="L761" s="86"/>
      <c r="M761" s="91"/>
      <c r="N761" s="91"/>
      <c r="O761" s="97"/>
      <c r="P761" s="90"/>
      <c r="Q761" s="90"/>
      <c r="R761" s="99"/>
      <c r="S761" s="99"/>
      <c r="T761" s="99"/>
      <c r="U761" s="99"/>
      <c r="V761" s="89"/>
      <c r="W761" s="89"/>
      <c r="X761" s="89"/>
      <c r="Y761" s="89"/>
      <c r="Z761" s="48"/>
      <c r="AA761" s="80"/>
      <c r="AB761" s="80"/>
      <c r="AC761" s="92"/>
      <c r="AD761" s="102" t="s">
        <v>6875</v>
      </c>
      <c r="AE761" s="102">
        <v>42987.931770833333</v>
      </c>
      <c r="AF761" s="102">
        <v>0</v>
      </c>
      <c r="AG761" s="102">
        <v>237</v>
      </c>
      <c r="AH761" s="102">
        <v>14755</v>
      </c>
      <c r="AI761" s="102">
        <v>0</v>
      </c>
      <c r="AJ761" s="102" t="b">
        <v>0</v>
      </c>
      <c r="AK761" s="102" t="b">
        <v>0</v>
      </c>
      <c r="AL761" s="102" t="b">
        <v>0</v>
      </c>
      <c r="AM761" s="102" t="b">
        <v>0</v>
      </c>
      <c r="AN761" s="102" t="b">
        <v>1</v>
      </c>
      <c r="AO761" s="102" t="b">
        <v>0</v>
      </c>
      <c r="AP761" s="102" t="s">
        <v>14878</v>
      </c>
      <c r="AQ761" s="102" t="b">
        <v>0</v>
      </c>
      <c r="AR761" s="102" t="b">
        <v>0</v>
      </c>
      <c r="AS761" s="102" t="b">
        <v>0</v>
      </c>
      <c r="AT761" s="101" t="s">
        <v>12928</v>
      </c>
      <c r="AU761" s="102" t="b">
        <v>0</v>
      </c>
      <c r="AV761" s="102" t="b">
        <v>0</v>
      </c>
      <c r="AW761" s="102" t="b">
        <v>1</v>
      </c>
      <c r="AX761" s="102" t="b">
        <v>1</v>
      </c>
      <c r="AY761" s="102" t="s">
        <v>12806</v>
      </c>
      <c r="AZ761" s="101" t="s">
        <v>14879</v>
      </c>
    </row>
    <row r="762" spans="1:52" x14ac:dyDescent="0.3">
      <c r="A762" s="98" t="s">
        <v>934</v>
      </c>
      <c r="B762" s="94"/>
      <c r="C762" s="94"/>
      <c r="D762" s="93"/>
      <c r="E762" s="77"/>
      <c r="F762" s="94"/>
      <c r="G762" s="94"/>
      <c r="H762" s="95"/>
      <c r="I762" s="96"/>
      <c r="J762" s="96"/>
      <c r="K762" s="95"/>
      <c r="L762" s="86"/>
      <c r="M762" s="91"/>
      <c r="N762" s="91"/>
      <c r="O762" s="97"/>
      <c r="P762" s="90"/>
      <c r="Q762" s="90"/>
      <c r="R762" s="99"/>
      <c r="S762" s="99"/>
      <c r="T762" s="99"/>
      <c r="U762" s="99"/>
      <c r="V762" s="89"/>
      <c r="W762" s="89"/>
      <c r="X762" s="89"/>
      <c r="Y762" s="89"/>
      <c r="Z762" s="48"/>
      <c r="AA762" s="80"/>
      <c r="AB762" s="80"/>
      <c r="AC762" s="92"/>
      <c r="AD762" s="102" t="s">
        <v>934</v>
      </c>
      <c r="AE762" s="102">
        <v>43658.517650462964</v>
      </c>
      <c r="AF762" s="102">
        <v>0</v>
      </c>
      <c r="AG762" s="102">
        <v>1150</v>
      </c>
      <c r="AH762" s="102">
        <v>39243</v>
      </c>
      <c r="AI762" s="102">
        <v>0</v>
      </c>
      <c r="AJ762" s="102" t="b">
        <v>0</v>
      </c>
      <c r="AK762" s="102" t="b">
        <v>0</v>
      </c>
      <c r="AL762" s="102" t="b">
        <v>0</v>
      </c>
      <c r="AM762" s="102" t="b">
        <v>0</v>
      </c>
      <c r="AN762" s="102" t="b">
        <v>1</v>
      </c>
      <c r="AO762" s="102" t="b">
        <v>0</v>
      </c>
      <c r="AP762" s="102" t="s">
        <v>14880</v>
      </c>
      <c r="AQ762" s="102" t="b">
        <v>0</v>
      </c>
      <c r="AR762" s="102" t="b">
        <v>0</v>
      </c>
      <c r="AS762" s="102" t="b">
        <v>0</v>
      </c>
      <c r="AT762" s="101" t="s">
        <v>14881</v>
      </c>
      <c r="AU762" s="102" t="b">
        <v>0</v>
      </c>
      <c r="AV762" s="102" t="b">
        <v>0</v>
      </c>
      <c r="AW762" s="102" t="b">
        <v>1</v>
      </c>
      <c r="AX762" s="102" t="b">
        <v>1</v>
      </c>
      <c r="AY762" s="102" t="s">
        <v>12806</v>
      </c>
      <c r="AZ762" s="101" t="s">
        <v>14882</v>
      </c>
    </row>
    <row r="763" spans="1:52" x14ac:dyDescent="0.3">
      <c r="A763" s="98" t="s">
        <v>935</v>
      </c>
      <c r="B763" s="94"/>
      <c r="C763" s="94"/>
      <c r="D763" s="93"/>
      <c r="E763" s="77"/>
      <c r="F763" s="94"/>
      <c r="G763" s="94"/>
      <c r="H763" s="95"/>
      <c r="I763" s="96"/>
      <c r="J763" s="96"/>
      <c r="K763" s="95"/>
      <c r="L763" s="86"/>
      <c r="M763" s="91"/>
      <c r="N763" s="91"/>
      <c r="O763" s="97"/>
      <c r="P763" s="90"/>
      <c r="Q763" s="90"/>
      <c r="R763" s="99"/>
      <c r="S763" s="99"/>
      <c r="T763" s="99"/>
      <c r="U763" s="99"/>
      <c r="V763" s="89"/>
      <c r="W763" s="89"/>
      <c r="X763" s="89"/>
      <c r="Y763" s="89"/>
      <c r="Z763" s="48"/>
      <c r="AA763" s="80"/>
      <c r="AB763" s="80"/>
      <c r="AC763" s="92"/>
      <c r="AD763" s="102" t="s">
        <v>6884</v>
      </c>
      <c r="AE763" s="102">
        <v>44228.306226851855</v>
      </c>
      <c r="AF763" s="102">
        <v>0</v>
      </c>
      <c r="AG763" s="102">
        <v>25787</v>
      </c>
      <c r="AH763" s="102">
        <v>12599</v>
      </c>
      <c r="AI763" s="102">
        <v>0</v>
      </c>
      <c r="AJ763" s="102" t="b">
        <v>0</v>
      </c>
      <c r="AK763" s="102" t="b">
        <v>0</v>
      </c>
      <c r="AL763" s="102" t="b">
        <v>0</v>
      </c>
      <c r="AM763" s="102" t="b">
        <v>0</v>
      </c>
      <c r="AN763" s="102" t="b">
        <v>1</v>
      </c>
      <c r="AO763" s="102" t="b">
        <v>0</v>
      </c>
      <c r="AP763" s="102" t="s">
        <v>14883</v>
      </c>
      <c r="AQ763" s="102" t="b">
        <v>0</v>
      </c>
      <c r="AR763" s="102" t="b">
        <v>1</v>
      </c>
      <c r="AS763" s="102" t="b">
        <v>0</v>
      </c>
      <c r="AT763" s="101" t="s">
        <v>14884</v>
      </c>
      <c r="AU763" s="102" t="b">
        <v>0</v>
      </c>
      <c r="AV763" s="102" t="b">
        <v>0</v>
      </c>
      <c r="AW763" s="102" t="b">
        <v>1</v>
      </c>
      <c r="AX763" s="102" t="b">
        <v>1</v>
      </c>
      <c r="AY763" s="102" t="s">
        <v>12806</v>
      </c>
      <c r="AZ763" s="101" t="s">
        <v>14885</v>
      </c>
    </row>
    <row r="764" spans="1:52" x14ac:dyDescent="0.3">
      <c r="A764" s="98" t="s">
        <v>936</v>
      </c>
      <c r="B764" s="94"/>
      <c r="C764" s="94"/>
      <c r="D764" s="93"/>
      <c r="E764" s="77"/>
      <c r="F764" s="94"/>
      <c r="G764" s="94"/>
      <c r="H764" s="95"/>
      <c r="I764" s="96"/>
      <c r="J764" s="96"/>
      <c r="K764" s="95"/>
      <c r="L764" s="86"/>
      <c r="M764" s="91"/>
      <c r="N764" s="91"/>
      <c r="O764" s="97"/>
      <c r="P764" s="90"/>
      <c r="Q764" s="90"/>
      <c r="R764" s="99"/>
      <c r="S764" s="99"/>
      <c r="T764" s="99"/>
      <c r="U764" s="99"/>
      <c r="V764" s="89"/>
      <c r="W764" s="89"/>
      <c r="X764" s="89"/>
      <c r="Y764" s="89"/>
      <c r="Z764" s="48"/>
      <c r="AA764" s="80"/>
      <c r="AB764" s="80"/>
      <c r="AC764" s="92"/>
      <c r="AD764" s="102" t="s">
        <v>6889</v>
      </c>
      <c r="AE764" s="102">
        <v>44224.305486111109</v>
      </c>
      <c r="AF764" s="102">
        <v>0</v>
      </c>
      <c r="AG764" s="102">
        <v>40</v>
      </c>
      <c r="AH764" s="102">
        <v>402</v>
      </c>
      <c r="AI764" s="102">
        <v>0</v>
      </c>
      <c r="AJ764" s="102" t="b">
        <v>0</v>
      </c>
      <c r="AK764" s="102" t="b">
        <v>0</v>
      </c>
      <c r="AL764" s="102" t="b">
        <v>0</v>
      </c>
      <c r="AM764" s="102" t="b">
        <v>0</v>
      </c>
      <c r="AN764" s="102" t="b">
        <v>1</v>
      </c>
      <c r="AO764" s="102" t="b">
        <v>0</v>
      </c>
      <c r="AP764" s="102" t="s">
        <v>14886</v>
      </c>
      <c r="AQ764" s="102" t="b">
        <v>0</v>
      </c>
      <c r="AR764" s="102" t="b">
        <v>0</v>
      </c>
      <c r="AS764" s="102" t="b">
        <v>0</v>
      </c>
      <c r="AT764" s="101" t="s">
        <v>14887</v>
      </c>
      <c r="AU764" s="102" t="b">
        <v>0</v>
      </c>
      <c r="AV764" s="102" t="b">
        <v>0</v>
      </c>
      <c r="AW764" s="102" t="b">
        <v>1</v>
      </c>
      <c r="AX764" s="102" t="b">
        <v>1</v>
      </c>
      <c r="AY764" s="102" t="s">
        <v>12806</v>
      </c>
      <c r="AZ764" s="101" t="s">
        <v>14888</v>
      </c>
    </row>
    <row r="765" spans="1:52" x14ac:dyDescent="0.3">
      <c r="A765" s="98" t="s">
        <v>937</v>
      </c>
      <c r="B765" s="94"/>
      <c r="C765" s="94"/>
      <c r="D765" s="93"/>
      <c r="E765" s="77"/>
      <c r="F765" s="94"/>
      <c r="G765" s="94"/>
      <c r="H765" s="95"/>
      <c r="I765" s="96"/>
      <c r="J765" s="96"/>
      <c r="K765" s="95"/>
      <c r="L765" s="86"/>
      <c r="M765" s="91"/>
      <c r="N765" s="91"/>
      <c r="O765" s="97"/>
      <c r="P765" s="90"/>
      <c r="Q765" s="90"/>
      <c r="R765" s="99"/>
      <c r="S765" s="99"/>
      <c r="T765" s="99"/>
      <c r="U765" s="99"/>
      <c r="V765" s="89"/>
      <c r="W765" s="89"/>
      <c r="X765" s="89"/>
      <c r="Y765" s="89"/>
      <c r="Z765" s="48"/>
      <c r="AA765" s="80"/>
      <c r="AB765" s="80"/>
      <c r="AC765" s="92"/>
      <c r="AD765" s="102" t="s">
        <v>6894</v>
      </c>
      <c r="AE765" s="102">
        <v>44223.993969907409</v>
      </c>
      <c r="AF765" s="102">
        <v>0</v>
      </c>
      <c r="AG765" s="102">
        <v>8</v>
      </c>
      <c r="AH765" s="102">
        <v>17959</v>
      </c>
      <c r="AI765" s="102">
        <v>0</v>
      </c>
      <c r="AJ765" s="102" t="b">
        <v>0</v>
      </c>
      <c r="AK765" s="102" t="b">
        <v>0</v>
      </c>
      <c r="AL765" s="102" t="b">
        <v>0</v>
      </c>
      <c r="AM765" s="102" t="b">
        <v>0</v>
      </c>
      <c r="AN765" s="102" t="b">
        <v>1</v>
      </c>
      <c r="AO765" s="102" t="b">
        <v>0</v>
      </c>
      <c r="AP765" s="102" t="s">
        <v>14889</v>
      </c>
      <c r="AQ765" s="102" t="b">
        <v>0</v>
      </c>
      <c r="AR765" s="102" t="b">
        <v>0</v>
      </c>
      <c r="AS765" s="102" t="b">
        <v>0</v>
      </c>
      <c r="AT765" s="101" t="s">
        <v>14890</v>
      </c>
      <c r="AU765" s="102" t="b">
        <v>0</v>
      </c>
      <c r="AV765" s="102" t="b">
        <v>0</v>
      </c>
      <c r="AW765" s="102" t="b">
        <v>1</v>
      </c>
      <c r="AX765" s="102" t="b">
        <v>1</v>
      </c>
      <c r="AY765" s="102" t="s">
        <v>12806</v>
      </c>
      <c r="AZ765" s="101" t="s">
        <v>14891</v>
      </c>
    </row>
    <row r="766" spans="1:52" x14ac:dyDescent="0.3">
      <c r="A766" s="98" t="s">
        <v>938</v>
      </c>
      <c r="B766" s="94"/>
      <c r="C766" s="94"/>
      <c r="D766" s="93"/>
      <c r="E766" s="77"/>
      <c r="F766" s="94"/>
      <c r="G766" s="94"/>
      <c r="H766" s="95"/>
      <c r="I766" s="96"/>
      <c r="J766" s="96"/>
      <c r="K766" s="95"/>
      <c r="L766" s="86"/>
      <c r="M766" s="91"/>
      <c r="N766" s="91"/>
      <c r="O766" s="97"/>
      <c r="P766" s="90"/>
      <c r="Q766" s="90"/>
      <c r="R766" s="99"/>
      <c r="S766" s="99"/>
      <c r="T766" s="99"/>
      <c r="U766" s="99"/>
      <c r="V766" s="89"/>
      <c r="W766" s="89"/>
      <c r="X766" s="89"/>
      <c r="Y766" s="89"/>
      <c r="Z766" s="48"/>
      <c r="AA766" s="80"/>
      <c r="AB766" s="80"/>
      <c r="AC766" s="92"/>
      <c r="AD766" s="102" t="s">
        <v>938</v>
      </c>
      <c r="AE766" s="102">
        <v>41668.720127314817</v>
      </c>
      <c r="AF766" s="102">
        <v>0</v>
      </c>
      <c r="AG766" s="102">
        <v>34788</v>
      </c>
      <c r="AH766" s="102">
        <v>87904</v>
      </c>
      <c r="AI766" s="102">
        <v>0</v>
      </c>
      <c r="AJ766" s="102" t="b">
        <v>0</v>
      </c>
      <c r="AK766" s="102" t="b">
        <v>0</v>
      </c>
      <c r="AL766" s="102" t="b">
        <v>0</v>
      </c>
      <c r="AM766" s="102" t="b">
        <v>0</v>
      </c>
      <c r="AN766" s="102" t="b">
        <v>1</v>
      </c>
      <c r="AO766" s="102" t="b">
        <v>0</v>
      </c>
      <c r="AP766" s="102" t="s">
        <v>14892</v>
      </c>
      <c r="AQ766" s="102" t="b">
        <v>0</v>
      </c>
      <c r="AR766" s="102" t="b">
        <v>0</v>
      </c>
      <c r="AS766" s="102" t="b">
        <v>1</v>
      </c>
      <c r="AT766" s="101" t="s">
        <v>14893</v>
      </c>
      <c r="AU766" s="102" t="b">
        <v>0</v>
      </c>
      <c r="AV766" s="102" t="b">
        <v>0</v>
      </c>
      <c r="AW766" s="102" t="b">
        <v>1</v>
      </c>
      <c r="AX766" s="102" t="b">
        <v>1</v>
      </c>
      <c r="AY766" s="102" t="s">
        <v>12806</v>
      </c>
      <c r="AZ766" s="101" t="s">
        <v>14894</v>
      </c>
    </row>
    <row r="767" spans="1:52" x14ac:dyDescent="0.3">
      <c r="A767" s="98" t="s">
        <v>939</v>
      </c>
      <c r="B767" s="94"/>
      <c r="C767" s="94"/>
      <c r="D767" s="93"/>
      <c r="E767" s="77"/>
      <c r="F767" s="94"/>
      <c r="G767" s="94"/>
      <c r="H767" s="95"/>
      <c r="I767" s="96"/>
      <c r="J767" s="96"/>
      <c r="K767" s="95"/>
      <c r="L767" s="86"/>
      <c r="M767" s="91"/>
      <c r="N767" s="91"/>
      <c r="O767" s="97"/>
      <c r="P767" s="90"/>
      <c r="Q767" s="90"/>
      <c r="R767" s="99"/>
      <c r="S767" s="99"/>
      <c r="T767" s="99"/>
      <c r="U767" s="99"/>
      <c r="V767" s="89"/>
      <c r="W767" s="89"/>
      <c r="X767" s="89"/>
      <c r="Y767" s="89"/>
      <c r="Z767" s="48"/>
      <c r="AA767" s="80"/>
      <c r="AB767" s="80"/>
      <c r="AC767" s="92"/>
      <c r="AD767" s="102" t="s">
        <v>6903</v>
      </c>
      <c r="AE767" s="102">
        <v>44249.195150462961</v>
      </c>
      <c r="AF767" s="102">
        <v>0</v>
      </c>
      <c r="AG767" s="102">
        <v>15</v>
      </c>
      <c r="AH767" s="102">
        <v>1008</v>
      </c>
      <c r="AI767" s="102">
        <v>0</v>
      </c>
      <c r="AJ767" s="102" t="b">
        <v>0</v>
      </c>
      <c r="AK767" s="102" t="b">
        <v>0</v>
      </c>
      <c r="AL767" s="102" t="b">
        <v>0</v>
      </c>
      <c r="AM767" s="102" t="b">
        <v>0</v>
      </c>
      <c r="AN767" s="102" t="b">
        <v>1</v>
      </c>
      <c r="AO767" s="102" t="b">
        <v>0</v>
      </c>
      <c r="AP767" s="102" t="s">
        <v>14895</v>
      </c>
      <c r="AQ767" s="102" t="b">
        <v>0</v>
      </c>
      <c r="AR767" s="102" t="b">
        <v>0</v>
      </c>
      <c r="AS767" s="102" t="b">
        <v>0</v>
      </c>
      <c r="AT767" s="101" t="s">
        <v>14896</v>
      </c>
      <c r="AU767" s="102" t="b">
        <v>0</v>
      </c>
      <c r="AV767" s="102" t="b">
        <v>0</v>
      </c>
      <c r="AW767" s="102" t="b">
        <v>1</v>
      </c>
      <c r="AX767" s="102" t="b">
        <v>1</v>
      </c>
      <c r="AY767" s="102" t="s">
        <v>12806</v>
      </c>
      <c r="AZ767" s="101" t="s">
        <v>14897</v>
      </c>
    </row>
    <row r="768" spans="1:52" x14ac:dyDescent="0.3">
      <c r="A768" s="98" t="s">
        <v>940</v>
      </c>
      <c r="B768" s="94"/>
      <c r="C768" s="94"/>
      <c r="D768" s="93"/>
      <c r="E768" s="77"/>
      <c r="F768" s="94"/>
      <c r="G768" s="94"/>
      <c r="H768" s="95"/>
      <c r="I768" s="96"/>
      <c r="J768" s="96"/>
      <c r="K768" s="95"/>
      <c r="L768" s="86"/>
      <c r="M768" s="91"/>
      <c r="N768" s="91"/>
      <c r="O768" s="97"/>
      <c r="P768" s="90"/>
      <c r="Q768" s="90"/>
      <c r="R768" s="99"/>
      <c r="S768" s="99"/>
      <c r="T768" s="99"/>
      <c r="U768" s="99"/>
      <c r="V768" s="89"/>
      <c r="W768" s="89"/>
      <c r="X768" s="89"/>
      <c r="Y768" s="89"/>
      <c r="Z768" s="48"/>
      <c r="AA768" s="80"/>
      <c r="AB768" s="80"/>
      <c r="AC768" s="92"/>
      <c r="AD768" s="102" t="s">
        <v>940</v>
      </c>
      <c r="AE768" s="102">
        <v>44223.956770833334</v>
      </c>
      <c r="AF768" s="102">
        <v>0</v>
      </c>
      <c r="AG768" s="102">
        <v>2052</v>
      </c>
      <c r="AH768" s="102">
        <v>25456</v>
      </c>
      <c r="AI768" s="102">
        <v>0</v>
      </c>
      <c r="AJ768" s="102" t="b">
        <v>0</v>
      </c>
      <c r="AK768" s="102" t="b">
        <v>0</v>
      </c>
      <c r="AL768" s="102" t="b">
        <v>0</v>
      </c>
      <c r="AM768" s="102" t="b">
        <v>0</v>
      </c>
      <c r="AN768" s="102" t="b">
        <v>1</v>
      </c>
      <c r="AO768" s="102" t="b">
        <v>0</v>
      </c>
      <c r="AP768" s="102" t="s">
        <v>14898</v>
      </c>
      <c r="AQ768" s="102" t="b">
        <v>0</v>
      </c>
      <c r="AR768" s="102" t="b">
        <v>0</v>
      </c>
      <c r="AS768" s="102" t="b">
        <v>0</v>
      </c>
      <c r="AT768" s="101" t="s">
        <v>14899</v>
      </c>
      <c r="AU768" s="102" t="b">
        <v>0</v>
      </c>
      <c r="AV768" s="102" t="b">
        <v>0</v>
      </c>
      <c r="AW768" s="102" t="b">
        <v>1</v>
      </c>
      <c r="AX768" s="102" t="b">
        <v>1</v>
      </c>
      <c r="AY768" s="102" t="s">
        <v>12806</v>
      </c>
      <c r="AZ768" s="101" t="s">
        <v>14900</v>
      </c>
    </row>
    <row r="769" spans="1:52" x14ac:dyDescent="0.3">
      <c r="A769" s="98" t="s">
        <v>941</v>
      </c>
      <c r="B769" s="94"/>
      <c r="C769" s="94"/>
      <c r="D769" s="93"/>
      <c r="E769" s="77"/>
      <c r="F769" s="94"/>
      <c r="G769" s="94"/>
      <c r="H769" s="95"/>
      <c r="I769" s="96"/>
      <c r="J769" s="96"/>
      <c r="K769" s="95"/>
      <c r="L769" s="86"/>
      <c r="M769" s="91"/>
      <c r="N769" s="91"/>
      <c r="O769" s="97"/>
      <c r="P769" s="90"/>
      <c r="Q769" s="90"/>
      <c r="R769" s="99"/>
      <c r="S769" s="99"/>
      <c r="T769" s="99"/>
      <c r="U769" s="99"/>
      <c r="V769" s="89"/>
      <c r="W769" s="89"/>
      <c r="X769" s="89"/>
      <c r="Y769" s="89"/>
      <c r="Z769" s="48"/>
      <c r="AA769" s="80"/>
      <c r="AB769" s="80"/>
      <c r="AC769" s="92"/>
      <c r="AD769" s="102" t="s">
        <v>6912</v>
      </c>
      <c r="AE769" s="102">
        <v>44230.424675925926</v>
      </c>
      <c r="AF769" s="102">
        <v>0</v>
      </c>
      <c r="AG769" s="102">
        <v>27137</v>
      </c>
      <c r="AH769" s="102">
        <v>18538</v>
      </c>
      <c r="AI769" s="102">
        <v>0</v>
      </c>
      <c r="AJ769" s="102" t="b">
        <v>0</v>
      </c>
      <c r="AK769" s="102" t="b">
        <v>0</v>
      </c>
      <c r="AL769" s="102" t="b">
        <v>0</v>
      </c>
      <c r="AM769" s="102" t="b">
        <v>0</v>
      </c>
      <c r="AN769" s="102" t="b">
        <v>1</v>
      </c>
      <c r="AO769" s="102" t="b">
        <v>0</v>
      </c>
      <c r="AP769" s="102" t="s">
        <v>14901</v>
      </c>
      <c r="AQ769" s="102" t="b">
        <v>0</v>
      </c>
      <c r="AR769" s="102" t="b">
        <v>0</v>
      </c>
      <c r="AS769" s="102" t="b">
        <v>0</v>
      </c>
      <c r="AT769" s="101" t="s">
        <v>14902</v>
      </c>
      <c r="AU769" s="102" t="b">
        <v>0</v>
      </c>
      <c r="AV769" s="102" t="b">
        <v>0</v>
      </c>
      <c r="AW769" s="102" t="b">
        <v>1</v>
      </c>
      <c r="AX769" s="102" t="b">
        <v>1</v>
      </c>
      <c r="AY769" s="102" t="s">
        <v>12806</v>
      </c>
      <c r="AZ769" s="101" t="s">
        <v>14903</v>
      </c>
    </row>
    <row r="770" spans="1:52" x14ac:dyDescent="0.3">
      <c r="A770" s="98" t="s">
        <v>942</v>
      </c>
      <c r="B770" s="94"/>
      <c r="C770" s="94"/>
      <c r="D770" s="93"/>
      <c r="E770" s="77"/>
      <c r="F770" s="94"/>
      <c r="G770" s="94"/>
      <c r="H770" s="95"/>
      <c r="I770" s="96"/>
      <c r="J770" s="96"/>
      <c r="K770" s="95"/>
      <c r="L770" s="86"/>
      <c r="M770" s="91"/>
      <c r="N770" s="91"/>
      <c r="O770" s="97"/>
      <c r="P770" s="90"/>
      <c r="Q770" s="90"/>
      <c r="R770" s="99"/>
      <c r="S770" s="99"/>
      <c r="T770" s="99"/>
      <c r="U770" s="99"/>
      <c r="V770" s="89"/>
      <c r="W770" s="89"/>
      <c r="X770" s="89"/>
      <c r="Y770" s="89"/>
      <c r="Z770" s="48"/>
      <c r="AA770" s="80"/>
      <c r="AB770" s="80"/>
      <c r="AC770" s="92"/>
      <c r="AD770" s="102" t="s">
        <v>6921</v>
      </c>
      <c r="AE770" s="102">
        <v>44056.34474537037</v>
      </c>
      <c r="AF770" s="102">
        <v>0</v>
      </c>
      <c r="AG770" s="102">
        <v>33</v>
      </c>
      <c r="AH770" s="102">
        <v>69</v>
      </c>
      <c r="AI770" s="102">
        <v>0</v>
      </c>
      <c r="AJ770" s="102" t="b">
        <v>0</v>
      </c>
      <c r="AK770" s="102" t="b">
        <v>0</v>
      </c>
      <c r="AL770" s="102" t="b">
        <v>0</v>
      </c>
      <c r="AM770" s="102" t="b">
        <v>0</v>
      </c>
      <c r="AN770" s="102" t="b">
        <v>1</v>
      </c>
      <c r="AO770" s="102" t="b">
        <v>0</v>
      </c>
      <c r="AP770" s="102" t="s">
        <v>14904</v>
      </c>
      <c r="AQ770" s="102" t="b">
        <v>0</v>
      </c>
      <c r="AR770" s="102" t="b">
        <v>0</v>
      </c>
      <c r="AS770" s="102" t="b">
        <v>0</v>
      </c>
      <c r="AT770" s="101" t="s">
        <v>14905</v>
      </c>
      <c r="AU770" s="102" t="b">
        <v>0</v>
      </c>
      <c r="AV770" s="102" t="b">
        <v>0</v>
      </c>
      <c r="AW770" s="102" t="b">
        <v>1</v>
      </c>
      <c r="AX770" s="102" t="b">
        <v>1</v>
      </c>
      <c r="AY770" s="102" t="s">
        <v>12806</v>
      </c>
      <c r="AZ770" s="101" t="s">
        <v>14906</v>
      </c>
    </row>
    <row r="771" spans="1:52" x14ac:dyDescent="0.3">
      <c r="A771" s="98" t="s">
        <v>943</v>
      </c>
      <c r="B771" s="94"/>
      <c r="C771" s="94"/>
      <c r="D771" s="93"/>
      <c r="E771" s="77"/>
      <c r="F771" s="94"/>
      <c r="G771" s="94"/>
      <c r="H771" s="95"/>
      <c r="I771" s="96"/>
      <c r="J771" s="96"/>
      <c r="K771" s="95"/>
      <c r="L771" s="86"/>
      <c r="M771" s="91"/>
      <c r="N771" s="91"/>
      <c r="O771" s="97"/>
      <c r="P771" s="90"/>
      <c r="Q771" s="90"/>
      <c r="R771" s="99"/>
      <c r="S771" s="99"/>
      <c r="T771" s="99"/>
      <c r="U771" s="99"/>
      <c r="V771" s="89"/>
      <c r="W771" s="89"/>
      <c r="X771" s="89"/>
      <c r="Y771" s="89"/>
      <c r="Z771" s="48"/>
      <c r="AA771" s="80"/>
      <c r="AB771" s="80"/>
      <c r="AC771" s="92"/>
      <c r="AD771" s="102" t="s">
        <v>943</v>
      </c>
      <c r="AE771" s="102">
        <v>44947.980543981481</v>
      </c>
      <c r="AF771" s="102">
        <v>0</v>
      </c>
      <c r="AG771" s="102">
        <v>1083</v>
      </c>
      <c r="AH771" s="102">
        <v>838</v>
      </c>
      <c r="AI771" s="102">
        <v>0</v>
      </c>
      <c r="AJ771" s="102" t="b">
        <v>0</v>
      </c>
      <c r="AK771" s="102" t="b">
        <v>0</v>
      </c>
      <c r="AL771" s="102" t="b">
        <v>0</v>
      </c>
      <c r="AM771" s="102" t="b">
        <v>0</v>
      </c>
      <c r="AN771" s="102" t="b">
        <v>1</v>
      </c>
      <c r="AO771" s="102" t="b">
        <v>0</v>
      </c>
      <c r="AP771" s="102" t="s">
        <v>14907</v>
      </c>
      <c r="AQ771" s="102" t="b">
        <v>0</v>
      </c>
      <c r="AR771" s="102" t="b">
        <v>0</v>
      </c>
      <c r="AS771" s="102" t="b">
        <v>0</v>
      </c>
      <c r="AT771" s="101" t="s">
        <v>14908</v>
      </c>
      <c r="AU771" s="102" t="b">
        <v>0</v>
      </c>
      <c r="AV771" s="102" t="b">
        <v>0</v>
      </c>
      <c r="AW771" s="102" t="b">
        <v>1</v>
      </c>
      <c r="AX771" s="102" t="b">
        <v>1</v>
      </c>
      <c r="AY771" s="102" t="s">
        <v>12806</v>
      </c>
      <c r="AZ771" s="101" t="s">
        <v>14909</v>
      </c>
    </row>
    <row r="772" spans="1:52" x14ac:dyDescent="0.3">
      <c r="A772" s="98" t="s">
        <v>944</v>
      </c>
      <c r="B772" s="94"/>
      <c r="C772" s="94"/>
      <c r="D772" s="93"/>
      <c r="E772" s="77"/>
      <c r="F772" s="94"/>
      <c r="G772" s="94"/>
      <c r="H772" s="95"/>
      <c r="I772" s="96"/>
      <c r="J772" s="96"/>
      <c r="K772" s="95"/>
      <c r="L772" s="86"/>
      <c r="M772" s="91"/>
      <c r="N772" s="91"/>
      <c r="O772" s="97"/>
      <c r="P772" s="90"/>
      <c r="Q772" s="90"/>
      <c r="R772" s="99"/>
      <c r="S772" s="99"/>
      <c r="T772" s="99"/>
      <c r="U772" s="99"/>
      <c r="V772" s="89"/>
      <c r="W772" s="89"/>
      <c r="X772" s="89"/>
      <c r="Y772" s="89"/>
      <c r="Z772" s="48"/>
      <c r="AA772" s="80"/>
      <c r="AB772" s="80"/>
      <c r="AC772" s="92"/>
      <c r="AD772" s="102" t="s">
        <v>944</v>
      </c>
      <c r="AE772" s="102">
        <v>42832.948888888888</v>
      </c>
      <c r="AF772" s="102">
        <v>0</v>
      </c>
      <c r="AG772" s="102">
        <v>9204</v>
      </c>
      <c r="AH772" s="102">
        <v>7914</v>
      </c>
      <c r="AI772" s="102">
        <v>0</v>
      </c>
      <c r="AJ772" s="102" t="b">
        <v>0</v>
      </c>
      <c r="AK772" s="102" t="b">
        <v>0</v>
      </c>
      <c r="AL772" s="102" t="b">
        <v>0</v>
      </c>
      <c r="AM772" s="102" t="b">
        <v>0</v>
      </c>
      <c r="AN772" s="102" t="b">
        <v>1</v>
      </c>
      <c r="AO772" s="102" t="b">
        <v>0</v>
      </c>
      <c r="AP772" s="102" t="s">
        <v>14910</v>
      </c>
      <c r="AQ772" s="102" t="b">
        <v>0</v>
      </c>
      <c r="AR772" s="102" t="b">
        <v>0</v>
      </c>
      <c r="AS772" s="102" t="b">
        <v>0</v>
      </c>
      <c r="AT772" s="101" t="s">
        <v>14911</v>
      </c>
      <c r="AU772" s="102" t="b">
        <v>0</v>
      </c>
      <c r="AV772" s="102" t="b">
        <v>0</v>
      </c>
      <c r="AW772" s="102" t="b">
        <v>1</v>
      </c>
      <c r="AX772" s="102" t="b">
        <v>1</v>
      </c>
      <c r="AY772" s="102" t="s">
        <v>12806</v>
      </c>
      <c r="AZ772" s="101" t="s">
        <v>14912</v>
      </c>
    </row>
    <row r="773" spans="1:52" x14ac:dyDescent="0.3">
      <c r="A773" s="98" t="s">
        <v>945</v>
      </c>
      <c r="B773" s="94"/>
      <c r="C773" s="94"/>
      <c r="D773" s="93"/>
      <c r="E773" s="77"/>
      <c r="F773" s="94"/>
      <c r="G773" s="94"/>
      <c r="H773" s="95"/>
      <c r="I773" s="96"/>
      <c r="J773" s="96"/>
      <c r="K773" s="95"/>
      <c r="L773" s="86"/>
      <c r="M773" s="91"/>
      <c r="N773" s="91"/>
      <c r="O773" s="97"/>
      <c r="P773" s="90"/>
      <c r="Q773" s="90"/>
      <c r="R773" s="99"/>
      <c r="S773" s="99"/>
      <c r="T773" s="99"/>
      <c r="U773" s="99"/>
      <c r="V773" s="89"/>
      <c r="W773" s="89"/>
      <c r="X773" s="89"/>
      <c r="Y773" s="89"/>
      <c r="Z773" s="48"/>
      <c r="AA773" s="80"/>
      <c r="AB773" s="80"/>
      <c r="AC773" s="92"/>
      <c r="AD773" s="102" t="s">
        <v>6933</v>
      </c>
      <c r="AE773" s="102">
        <v>43198.772094907406</v>
      </c>
      <c r="AF773" s="102">
        <v>0</v>
      </c>
      <c r="AG773" s="102">
        <v>1312</v>
      </c>
      <c r="AH773" s="102">
        <v>4984</v>
      </c>
      <c r="AI773" s="102">
        <v>0</v>
      </c>
      <c r="AJ773" s="102" t="b">
        <v>0</v>
      </c>
      <c r="AK773" s="102" t="b">
        <v>0</v>
      </c>
      <c r="AL773" s="102" t="b">
        <v>0</v>
      </c>
      <c r="AM773" s="102" t="b">
        <v>0</v>
      </c>
      <c r="AN773" s="102" t="b">
        <v>1</v>
      </c>
      <c r="AO773" s="102" t="b">
        <v>0</v>
      </c>
      <c r="AP773" s="102" t="s">
        <v>14913</v>
      </c>
      <c r="AQ773" s="102" t="b">
        <v>0</v>
      </c>
      <c r="AR773" s="102" t="b">
        <v>0</v>
      </c>
      <c r="AS773" s="102" t="b">
        <v>0</v>
      </c>
      <c r="AT773" s="101" t="s">
        <v>14914</v>
      </c>
      <c r="AU773" s="102" t="b">
        <v>0</v>
      </c>
      <c r="AV773" s="102" t="b">
        <v>0</v>
      </c>
      <c r="AW773" s="102" t="b">
        <v>1</v>
      </c>
      <c r="AX773" s="102" t="b">
        <v>1</v>
      </c>
      <c r="AY773" s="102" t="s">
        <v>12806</v>
      </c>
      <c r="AZ773" s="101" t="s">
        <v>14915</v>
      </c>
    </row>
    <row r="774" spans="1:52" x14ac:dyDescent="0.3">
      <c r="A774" s="98" t="s">
        <v>946</v>
      </c>
      <c r="B774" s="94"/>
      <c r="C774" s="94"/>
      <c r="D774" s="93"/>
      <c r="E774" s="77"/>
      <c r="F774" s="94"/>
      <c r="G774" s="94"/>
      <c r="H774" s="95"/>
      <c r="I774" s="96"/>
      <c r="J774" s="96"/>
      <c r="K774" s="95"/>
      <c r="L774" s="86"/>
      <c r="M774" s="91"/>
      <c r="N774" s="91"/>
      <c r="O774" s="97"/>
      <c r="P774" s="90"/>
      <c r="Q774" s="90"/>
      <c r="R774" s="99"/>
      <c r="S774" s="99"/>
      <c r="T774" s="99"/>
      <c r="U774" s="99"/>
      <c r="V774" s="89"/>
      <c r="W774" s="89"/>
      <c r="X774" s="89"/>
      <c r="Y774" s="89"/>
      <c r="Z774" s="48"/>
      <c r="AA774" s="80"/>
      <c r="AB774" s="80"/>
      <c r="AC774" s="92"/>
      <c r="AD774" s="102" t="s">
        <v>946</v>
      </c>
      <c r="AE774" s="102">
        <v>44878.413888888892</v>
      </c>
      <c r="AF774" s="102">
        <v>0</v>
      </c>
      <c r="AG774" s="102">
        <v>248</v>
      </c>
      <c r="AH774" s="102">
        <v>1164</v>
      </c>
      <c r="AI774" s="102">
        <v>0</v>
      </c>
      <c r="AJ774" s="102" t="b">
        <v>0</v>
      </c>
      <c r="AK774" s="102" t="b">
        <v>0</v>
      </c>
      <c r="AL774" s="102" t="b">
        <v>0</v>
      </c>
      <c r="AM774" s="102" t="b">
        <v>0</v>
      </c>
      <c r="AN774" s="102" t="b">
        <v>1</v>
      </c>
      <c r="AO774" s="102" t="b">
        <v>0</v>
      </c>
      <c r="AP774" s="102" t="s">
        <v>14916</v>
      </c>
      <c r="AQ774" s="102" t="b">
        <v>0</v>
      </c>
      <c r="AR774" s="102" t="b">
        <v>0</v>
      </c>
      <c r="AS774" s="102" t="b">
        <v>1</v>
      </c>
      <c r="AT774" s="101" t="s">
        <v>14917</v>
      </c>
      <c r="AU774" s="102" t="b">
        <v>0</v>
      </c>
      <c r="AV774" s="102" t="b">
        <v>0</v>
      </c>
      <c r="AW774" s="102" t="b">
        <v>1</v>
      </c>
      <c r="AX774" s="102" t="b">
        <v>1</v>
      </c>
      <c r="AY774" s="102" t="s">
        <v>12806</v>
      </c>
      <c r="AZ774" s="101" t="s">
        <v>14918</v>
      </c>
    </row>
    <row r="775" spans="1:52" x14ac:dyDescent="0.3">
      <c r="A775" s="98" t="s">
        <v>947</v>
      </c>
      <c r="B775" s="94"/>
      <c r="C775" s="94"/>
      <c r="D775" s="93"/>
      <c r="E775" s="77"/>
      <c r="F775" s="94"/>
      <c r="G775" s="94"/>
      <c r="H775" s="95"/>
      <c r="I775" s="96"/>
      <c r="J775" s="96"/>
      <c r="K775" s="95"/>
      <c r="L775" s="86"/>
      <c r="M775" s="91"/>
      <c r="N775" s="91"/>
      <c r="O775" s="97"/>
      <c r="P775" s="90"/>
      <c r="Q775" s="90"/>
      <c r="R775" s="99"/>
      <c r="S775" s="99"/>
      <c r="T775" s="99"/>
      <c r="U775" s="99"/>
      <c r="V775" s="89"/>
      <c r="W775" s="89"/>
      <c r="X775" s="89"/>
      <c r="Y775" s="89"/>
      <c r="Z775" s="48"/>
      <c r="AA775" s="80"/>
      <c r="AB775" s="80"/>
      <c r="AC775" s="92"/>
      <c r="AD775" s="102" t="s">
        <v>6939</v>
      </c>
      <c r="AE775" s="102">
        <v>43647.967002314814</v>
      </c>
      <c r="AF775" s="102">
        <v>0</v>
      </c>
      <c r="AG775" s="102">
        <v>12</v>
      </c>
      <c r="AH775" s="102">
        <v>27944</v>
      </c>
      <c r="AI775" s="102">
        <v>0</v>
      </c>
      <c r="AJ775" s="102" t="b">
        <v>0</v>
      </c>
      <c r="AK775" s="102" t="b">
        <v>0</v>
      </c>
      <c r="AL775" s="102" t="b">
        <v>0</v>
      </c>
      <c r="AM775" s="102" t="b">
        <v>0</v>
      </c>
      <c r="AN775" s="102" t="b">
        <v>1</v>
      </c>
      <c r="AO775" s="102" t="b">
        <v>0</v>
      </c>
      <c r="AP775" s="102" t="s">
        <v>14919</v>
      </c>
      <c r="AQ775" s="102" t="b">
        <v>0</v>
      </c>
      <c r="AR775" s="102" t="b">
        <v>0</v>
      </c>
      <c r="AS775" s="102" t="b">
        <v>0</v>
      </c>
      <c r="AT775" s="101" t="s">
        <v>14920</v>
      </c>
      <c r="AU775" s="102" t="b">
        <v>0</v>
      </c>
      <c r="AV775" s="102" t="b">
        <v>0</v>
      </c>
      <c r="AW775" s="102" t="b">
        <v>1</v>
      </c>
      <c r="AX775" s="102" t="b">
        <v>1</v>
      </c>
      <c r="AY775" s="102" t="s">
        <v>12806</v>
      </c>
      <c r="AZ775" s="101" t="s">
        <v>14921</v>
      </c>
    </row>
    <row r="776" spans="1:52" x14ac:dyDescent="0.3">
      <c r="A776" s="98" t="s">
        <v>948</v>
      </c>
      <c r="B776" s="94"/>
      <c r="C776" s="94"/>
      <c r="D776" s="93"/>
      <c r="E776" s="77"/>
      <c r="F776" s="94"/>
      <c r="G776" s="94"/>
      <c r="H776" s="95"/>
      <c r="I776" s="96"/>
      <c r="J776" s="96"/>
      <c r="K776" s="95"/>
      <c r="L776" s="86"/>
      <c r="M776" s="91"/>
      <c r="N776" s="91"/>
      <c r="O776" s="97"/>
      <c r="P776" s="90"/>
      <c r="Q776" s="90"/>
      <c r="R776" s="99"/>
      <c r="S776" s="99"/>
      <c r="T776" s="99"/>
      <c r="U776" s="99"/>
      <c r="V776" s="89"/>
      <c r="W776" s="89"/>
      <c r="X776" s="89"/>
      <c r="Y776" s="89"/>
      <c r="Z776" s="48"/>
      <c r="AA776" s="80"/>
      <c r="AB776" s="80"/>
      <c r="AC776" s="92"/>
      <c r="AD776" s="102" t="s">
        <v>948</v>
      </c>
      <c r="AE776" s="102">
        <v>45018.518067129633</v>
      </c>
      <c r="AF776" s="102">
        <v>0</v>
      </c>
      <c r="AG776" s="102">
        <v>1</v>
      </c>
      <c r="AH776" s="102">
        <v>3</v>
      </c>
      <c r="AI776" s="102">
        <v>0</v>
      </c>
      <c r="AJ776" s="102" t="b">
        <v>0</v>
      </c>
      <c r="AK776" s="102" t="b">
        <v>0</v>
      </c>
      <c r="AL776" s="102" t="b">
        <v>0</v>
      </c>
      <c r="AM776" s="102" t="b">
        <v>0</v>
      </c>
      <c r="AN776" s="102" t="b">
        <v>1</v>
      </c>
      <c r="AO776" s="102" t="b">
        <v>0</v>
      </c>
      <c r="AP776" s="102" t="s">
        <v>14922</v>
      </c>
      <c r="AQ776" s="102" t="b">
        <v>0</v>
      </c>
      <c r="AR776" s="102" t="b">
        <v>0</v>
      </c>
      <c r="AS776" s="102" t="b">
        <v>0</v>
      </c>
      <c r="AT776" s="101" t="s">
        <v>12916</v>
      </c>
      <c r="AU776" s="102" t="b">
        <v>0</v>
      </c>
      <c r="AV776" s="102" t="b">
        <v>0</v>
      </c>
      <c r="AW776" s="102" t="b">
        <v>1</v>
      </c>
      <c r="AX776" s="102" t="b">
        <v>1</v>
      </c>
      <c r="AY776" s="102" t="s">
        <v>12806</v>
      </c>
      <c r="AZ776" s="101" t="s">
        <v>14923</v>
      </c>
    </row>
    <row r="777" spans="1:52" x14ac:dyDescent="0.3">
      <c r="A777" s="98" t="s">
        <v>949</v>
      </c>
      <c r="B777" s="94"/>
      <c r="C777" s="94"/>
      <c r="D777" s="93"/>
      <c r="E777" s="77"/>
      <c r="F777" s="94"/>
      <c r="G777" s="94"/>
      <c r="H777" s="95"/>
      <c r="I777" s="96"/>
      <c r="J777" s="96"/>
      <c r="K777" s="95"/>
      <c r="L777" s="86"/>
      <c r="M777" s="91"/>
      <c r="N777" s="91"/>
      <c r="O777" s="97"/>
      <c r="P777" s="90"/>
      <c r="Q777" s="90"/>
      <c r="R777" s="99"/>
      <c r="S777" s="99"/>
      <c r="T777" s="99"/>
      <c r="U777" s="99"/>
      <c r="V777" s="89"/>
      <c r="W777" s="89"/>
      <c r="X777" s="89"/>
      <c r="Y777" s="89"/>
      <c r="Z777" s="48"/>
      <c r="AA777" s="80"/>
      <c r="AB777" s="80"/>
      <c r="AC777" s="92"/>
      <c r="AD777" s="102" t="s">
        <v>949</v>
      </c>
      <c r="AE777" s="102">
        <v>42235.076805555553</v>
      </c>
      <c r="AF777" s="102">
        <v>0</v>
      </c>
      <c r="AG777" s="102">
        <v>2779</v>
      </c>
      <c r="AH777" s="102">
        <v>35329</v>
      </c>
      <c r="AI777" s="102">
        <v>0</v>
      </c>
      <c r="AJ777" s="102" t="b">
        <v>0</v>
      </c>
      <c r="AK777" s="102" t="b">
        <v>0</v>
      </c>
      <c r="AL777" s="102" t="b">
        <v>0</v>
      </c>
      <c r="AM777" s="102" t="b">
        <v>0</v>
      </c>
      <c r="AN777" s="102" t="b">
        <v>1</v>
      </c>
      <c r="AO777" s="102" t="b">
        <v>0</v>
      </c>
      <c r="AP777" s="102" t="s">
        <v>14924</v>
      </c>
      <c r="AQ777" s="102" t="b">
        <v>0</v>
      </c>
      <c r="AR777" s="102" t="b">
        <v>0</v>
      </c>
      <c r="AS777" s="102" t="b">
        <v>0</v>
      </c>
      <c r="AT777" s="101" t="s">
        <v>14925</v>
      </c>
      <c r="AU777" s="102" t="b">
        <v>0</v>
      </c>
      <c r="AV777" s="102" t="b">
        <v>0</v>
      </c>
      <c r="AW777" s="102" t="b">
        <v>1</v>
      </c>
      <c r="AX777" s="102" t="b">
        <v>1</v>
      </c>
      <c r="AY777" s="102" t="s">
        <v>12806</v>
      </c>
      <c r="AZ777" s="101" t="s">
        <v>14926</v>
      </c>
    </row>
    <row r="778" spans="1:52" x14ac:dyDescent="0.3">
      <c r="A778" s="98" t="s">
        <v>950</v>
      </c>
      <c r="B778" s="94"/>
      <c r="C778" s="94"/>
      <c r="D778" s="93"/>
      <c r="E778" s="77"/>
      <c r="F778" s="94"/>
      <c r="G778" s="94"/>
      <c r="H778" s="95"/>
      <c r="I778" s="96"/>
      <c r="J778" s="96"/>
      <c r="K778" s="95"/>
      <c r="L778" s="86"/>
      <c r="M778" s="91"/>
      <c r="N778" s="91"/>
      <c r="O778" s="97"/>
      <c r="P778" s="90"/>
      <c r="Q778" s="90"/>
      <c r="R778" s="99"/>
      <c r="S778" s="99"/>
      <c r="T778" s="99"/>
      <c r="U778" s="99"/>
      <c r="V778" s="89"/>
      <c r="W778" s="89"/>
      <c r="X778" s="89"/>
      <c r="Y778" s="89"/>
      <c r="Z778" s="48"/>
      <c r="AA778" s="80"/>
      <c r="AB778" s="80"/>
      <c r="AC778" s="92"/>
      <c r="AD778" s="102" t="s">
        <v>950</v>
      </c>
      <c r="AE778" s="102">
        <v>43462.875879629632</v>
      </c>
      <c r="AF778" s="102">
        <v>0</v>
      </c>
      <c r="AG778" s="102">
        <v>204</v>
      </c>
      <c r="AH778" s="102">
        <v>19050</v>
      </c>
      <c r="AI778" s="102">
        <v>0</v>
      </c>
      <c r="AJ778" s="102" t="b">
        <v>0</v>
      </c>
      <c r="AK778" s="102" t="b">
        <v>0</v>
      </c>
      <c r="AL778" s="102" t="b">
        <v>0</v>
      </c>
      <c r="AM778" s="102" t="b">
        <v>0</v>
      </c>
      <c r="AN778" s="102" t="b">
        <v>1</v>
      </c>
      <c r="AO778" s="102" t="b">
        <v>0</v>
      </c>
      <c r="AP778" s="102" t="s">
        <v>14927</v>
      </c>
      <c r="AQ778" s="102" t="b">
        <v>0</v>
      </c>
      <c r="AR778" s="102" t="b">
        <v>0</v>
      </c>
      <c r="AS778" s="102" t="b">
        <v>0</v>
      </c>
      <c r="AT778" s="101" t="s">
        <v>12876</v>
      </c>
      <c r="AU778" s="102" t="b">
        <v>0</v>
      </c>
      <c r="AV778" s="102" t="b">
        <v>0</v>
      </c>
      <c r="AW778" s="102" t="b">
        <v>1</v>
      </c>
      <c r="AX778" s="102" t="b">
        <v>1</v>
      </c>
      <c r="AY778" s="102" t="s">
        <v>12806</v>
      </c>
      <c r="AZ778" s="101" t="s">
        <v>14928</v>
      </c>
    </row>
    <row r="779" spans="1:52" x14ac:dyDescent="0.3">
      <c r="A779" s="98" t="s">
        <v>951</v>
      </c>
      <c r="B779" s="94"/>
      <c r="C779" s="94"/>
      <c r="D779" s="93"/>
      <c r="E779" s="77"/>
      <c r="F779" s="94"/>
      <c r="G779" s="94"/>
      <c r="H779" s="95"/>
      <c r="I779" s="96"/>
      <c r="J779" s="96"/>
      <c r="K779" s="95"/>
      <c r="L779" s="86"/>
      <c r="M779" s="91"/>
      <c r="N779" s="91"/>
      <c r="O779" s="97"/>
      <c r="P779" s="90"/>
      <c r="Q779" s="90"/>
      <c r="R779" s="99"/>
      <c r="S779" s="99"/>
      <c r="T779" s="99"/>
      <c r="U779" s="99"/>
      <c r="V779" s="89"/>
      <c r="W779" s="89"/>
      <c r="X779" s="89"/>
      <c r="Y779" s="89"/>
      <c r="Z779" s="48"/>
      <c r="AA779" s="80"/>
      <c r="AB779" s="80"/>
      <c r="AC779" s="92"/>
      <c r="AD779" s="102" t="s">
        <v>951</v>
      </c>
      <c r="AE779" s="102">
        <v>43178.136250000003</v>
      </c>
      <c r="AF779" s="102">
        <v>0</v>
      </c>
      <c r="AG779" s="102">
        <v>22</v>
      </c>
      <c r="AH779" s="102">
        <v>3155</v>
      </c>
      <c r="AI779" s="102">
        <v>0</v>
      </c>
      <c r="AJ779" s="102" t="b">
        <v>0</v>
      </c>
      <c r="AK779" s="102" t="b">
        <v>0</v>
      </c>
      <c r="AL779" s="102" t="b">
        <v>0</v>
      </c>
      <c r="AM779" s="102" t="b">
        <v>0</v>
      </c>
      <c r="AN779" s="102" t="b">
        <v>1</v>
      </c>
      <c r="AO779" s="102" t="b">
        <v>0</v>
      </c>
      <c r="AP779" s="102" t="s">
        <v>14929</v>
      </c>
      <c r="AQ779" s="102" t="b">
        <v>0</v>
      </c>
      <c r="AR779" s="102" t="b">
        <v>0</v>
      </c>
      <c r="AS779" s="102" t="b">
        <v>0</v>
      </c>
      <c r="AT779" s="101" t="s">
        <v>14930</v>
      </c>
      <c r="AU779" s="102" t="b">
        <v>0</v>
      </c>
      <c r="AV779" s="102" t="b">
        <v>0</v>
      </c>
      <c r="AW779" s="102" t="b">
        <v>1</v>
      </c>
      <c r="AX779" s="102" t="b">
        <v>1</v>
      </c>
      <c r="AY779" s="102" t="s">
        <v>12806</v>
      </c>
      <c r="AZ779" s="101" t="s">
        <v>14931</v>
      </c>
    </row>
    <row r="780" spans="1:52" x14ac:dyDescent="0.3">
      <c r="A780" s="98" t="s">
        <v>952</v>
      </c>
      <c r="B780" s="94"/>
      <c r="C780" s="94"/>
      <c r="D780" s="93"/>
      <c r="E780" s="77"/>
      <c r="F780" s="94"/>
      <c r="G780" s="94"/>
      <c r="H780" s="95"/>
      <c r="I780" s="96"/>
      <c r="J780" s="96"/>
      <c r="K780" s="95"/>
      <c r="L780" s="86"/>
      <c r="M780" s="91"/>
      <c r="N780" s="91"/>
      <c r="O780" s="97"/>
      <c r="P780" s="90"/>
      <c r="Q780" s="90"/>
      <c r="R780" s="99"/>
      <c r="S780" s="99"/>
      <c r="T780" s="99"/>
      <c r="U780" s="99"/>
      <c r="V780" s="89"/>
      <c r="W780" s="89"/>
      <c r="X780" s="89"/>
      <c r="Y780" s="89"/>
      <c r="Z780" s="48"/>
      <c r="AA780" s="80"/>
      <c r="AB780" s="80"/>
      <c r="AC780" s="92"/>
      <c r="AD780" s="102" t="s">
        <v>952</v>
      </c>
      <c r="AE780" s="102">
        <v>42422.713055555556</v>
      </c>
      <c r="AF780" s="102">
        <v>0</v>
      </c>
      <c r="AG780" s="102">
        <v>309</v>
      </c>
      <c r="AH780" s="102">
        <v>18929</v>
      </c>
      <c r="AI780" s="102">
        <v>0</v>
      </c>
      <c r="AJ780" s="102" t="b">
        <v>0</v>
      </c>
      <c r="AK780" s="102" t="b">
        <v>0</v>
      </c>
      <c r="AL780" s="102" t="b">
        <v>0</v>
      </c>
      <c r="AM780" s="102" t="b">
        <v>0</v>
      </c>
      <c r="AN780" s="102" t="b">
        <v>1</v>
      </c>
      <c r="AO780" s="102" t="b">
        <v>0</v>
      </c>
      <c r="AP780" s="102" t="s">
        <v>14932</v>
      </c>
      <c r="AQ780" s="102" t="b">
        <v>0</v>
      </c>
      <c r="AR780" s="102" t="b">
        <v>0</v>
      </c>
      <c r="AS780" s="102" t="b">
        <v>0</v>
      </c>
      <c r="AT780" s="101" t="s">
        <v>14933</v>
      </c>
      <c r="AU780" s="102" t="b">
        <v>0</v>
      </c>
      <c r="AV780" s="102" t="b">
        <v>0</v>
      </c>
      <c r="AW780" s="102" t="b">
        <v>1</v>
      </c>
      <c r="AX780" s="102" t="b">
        <v>1</v>
      </c>
      <c r="AY780" s="102" t="s">
        <v>12806</v>
      </c>
      <c r="AZ780" s="101" t="s">
        <v>14934</v>
      </c>
    </row>
    <row r="781" spans="1:52" x14ac:dyDescent="0.3">
      <c r="A781" s="98" t="s">
        <v>953</v>
      </c>
      <c r="B781" s="94"/>
      <c r="C781" s="94"/>
      <c r="D781" s="93"/>
      <c r="E781" s="77"/>
      <c r="F781" s="94"/>
      <c r="G781" s="94"/>
      <c r="H781" s="95"/>
      <c r="I781" s="96"/>
      <c r="J781" s="96"/>
      <c r="K781" s="95"/>
      <c r="L781" s="86"/>
      <c r="M781" s="91"/>
      <c r="N781" s="91"/>
      <c r="O781" s="97"/>
      <c r="P781" s="90"/>
      <c r="Q781" s="90"/>
      <c r="R781" s="99"/>
      <c r="S781" s="99"/>
      <c r="T781" s="99"/>
      <c r="U781" s="99"/>
      <c r="V781" s="89"/>
      <c r="W781" s="89"/>
      <c r="X781" s="89"/>
      <c r="Y781" s="89"/>
      <c r="Z781" s="48"/>
      <c r="AA781" s="80"/>
      <c r="AB781" s="80"/>
      <c r="AC781" s="92"/>
      <c r="AD781" s="102" t="s">
        <v>6978</v>
      </c>
      <c r="AE781" s="102">
        <v>40858.77071759259</v>
      </c>
      <c r="AF781" s="102">
        <v>0</v>
      </c>
      <c r="AG781" s="102">
        <v>43980</v>
      </c>
      <c r="AH781" s="102">
        <v>131804</v>
      </c>
      <c r="AI781" s="102">
        <v>0</v>
      </c>
      <c r="AJ781" s="102" t="b">
        <v>0</v>
      </c>
      <c r="AK781" s="102" t="b">
        <v>0</v>
      </c>
      <c r="AL781" s="102" t="b">
        <v>0</v>
      </c>
      <c r="AM781" s="102" t="b">
        <v>0</v>
      </c>
      <c r="AN781" s="102" t="b">
        <v>1</v>
      </c>
      <c r="AO781" s="102" t="b">
        <v>0</v>
      </c>
      <c r="AP781" s="102" t="s">
        <v>14935</v>
      </c>
      <c r="AQ781" s="102" t="b">
        <v>0</v>
      </c>
      <c r="AR781" s="102" t="b">
        <v>0</v>
      </c>
      <c r="AS781" s="102" t="b">
        <v>1</v>
      </c>
      <c r="AT781" s="101" t="s">
        <v>14936</v>
      </c>
      <c r="AU781" s="102" t="b">
        <v>0</v>
      </c>
      <c r="AV781" s="102" t="b">
        <v>0</v>
      </c>
      <c r="AW781" s="102" t="b">
        <v>1</v>
      </c>
      <c r="AX781" s="102" t="b">
        <v>1</v>
      </c>
      <c r="AY781" s="102" t="s">
        <v>12806</v>
      </c>
      <c r="AZ781" s="101" t="s">
        <v>14937</v>
      </c>
    </row>
    <row r="782" spans="1:52" x14ac:dyDescent="0.3">
      <c r="A782" s="98" t="s">
        <v>954</v>
      </c>
      <c r="B782" s="94"/>
      <c r="C782" s="94"/>
      <c r="D782" s="93"/>
      <c r="E782" s="77"/>
      <c r="F782" s="94"/>
      <c r="G782" s="94"/>
      <c r="H782" s="95"/>
      <c r="I782" s="96"/>
      <c r="J782" s="96"/>
      <c r="K782" s="95"/>
      <c r="L782" s="86"/>
      <c r="M782" s="91"/>
      <c r="N782" s="91"/>
      <c r="O782" s="97"/>
      <c r="P782" s="90"/>
      <c r="Q782" s="90"/>
      <c r="R782" s="99"/>
      <c r="S782" s="99"/>
      <c r="T782" s="99"/>
      <c r="U782" s="99"/>
      <c r="V782" s="89"/>
      <c r="W782" s="89"/>
      <c r="X782" s="89"/>
      <c r="Y782" s="89"/>
      <c r="Z782" s="48"/>
      <c r="AA782" s="80"/>
      <c r="AB782" s="80"/>
      <c r="AC782" s="92"/>
      <c r="AD782" s="102" t="s">
        <v>6983</v>
      </c>
      <c r="AE782" s="102">
        <v>42477.749988425923</v>
      </c>
      <c r="AF782" s="102">
        <v>0</v>
      </c>
      <c r="AG782" s="102">
        <v>55154</v>
      </c>
      <c r="AH782" s="102">
        <v>9920</v>
      </c>
      <c r="AI782" s="102">
        <v>0</v>
      </c>
      <c r="AJ782" s="102" t="b">
        <v>0</v>
      </c>
      <c r="AK782" s="102" t="b">
        <v>0</v>
      </c>
      <c r="AL782" s="102" t="b">
        <v>0</v>
      </c>
      <c r="AM782" s="102" t="b">
        <v>0</v>
      </c>
      <c r="AN782" s="102" t="b">
        <v>1</v>
      </c>
      <c r="AO782" s="102" t="b">
        <v>0</v>
      </c>
      <c r="AP782" s="102" t="s">
        <v>14938</v>
      </c>
      <c r="AQ782" s="102" t="b">
        <v>0</v>
      </c>
      <c r="AR782" s="102" t="b">
        <v>0</v>
      </c>
      <c r="AS782" s="102" t="b">
        <v>0</v>
      </c>
      <c r="AT782" s="101" t="s">
        <v>14939</v>
      </c>
      <c r="AU782" s="102" t="b">
        <v>0</v>
      </c>
      <c r="AV782" s="102" t="b">
        <v>0</v>
      </c>
      <c r="AW782" s="102" t="b">
        <v>1</v>
      </c>
      <c r="AX782" s="102" t="b">
        <v>1</v>
      </c>
      <c r="AY782" s="102" t="s">
        <v>12806</v>
      </c>
      <c r="AZ782" s="101" t="s">
        <v>14940</v>
      </c>
    </row>
    <row r="783" spans="1:52" x14ac:dyDescent="0.3">
      <c r="A783" s="98" t="s">
        <v>955</v>
      </c>
      <c r="B783" s="94"/>
      <c r="C783" s="94"/>
      <c r="D783" s="93"/>
      <c r="E783" s="77"/>
      <c r="F783" s="94"/>
      <c r="G783" s="94"/>
      <c r="H783" s="95"/>
      <c r="I783" s="96"/>
      <c r="J783" s="96"/>
      <c r="K783" s="95"/>
      <c r="L783" s="86"/>
      <c r="M783" s="91"/>
      <c r="N783" s="91"/>
      <c r="O783" s="97"/>
      <c r="P783" s="90"/>
      <c r="Q783" s="90"/>
      <c r="R783" s="99"/>
      <c r="S783" s="99"/>
      <c r="T783" s="99"/>
      <c r="U783" s="99"/>
      <c r="V783" s="89"/>
      <c r="W783" s="89"/>
      <c r="X783" s="89"/>
      <c r="Y783" s="89"/>
      <c r="Z783" s="48"/>
      <c r="AA783" s="80"/>
      <c r="AB783" s="80"/>
      <c r="AC783" s="92"/>
      <c r="AD783" s="102" t="s">
        <v>955</v>
      </c>
      <c r="AE783" s="102">
        <v>42310.692754629628</v>
      </c>
      <c r="AF783" s="102">
        <v>0</v>
      </c>
      <c r="AG783" s="102">
        <v>121</v>
      </c>
      <c r="AH783" s="102">
        <v>5614</v>
      </c>
      <c r="AI783" s="102">
        <v>0</v>
      </c>
      <c r="AJ783" s="102" t="b">
        <v>0</v>
      </c>
      <c r="AK783" s="102" t="b">
        <v>0</v>
      </c>
      <c r="AL783" s="102" t="b">
        <v>0</v>
      </c>
      <c r="AM783" s="102" t="b">
        <v>0</v>
      </c>
      <c r="AN783" s="102" t="b">
        <v>1</v>
      </c>
      <c r="AO783" s="102" t="b">
        <v>0</v>
      </c>
      <c r="AP783" s="102" t="s">
        <v>14941</v>
      </c>
      <c r="AQ783" s="102" t="b">
        <v>0</v>
      </c>
      <c r="AR783" s="102" t="b">
        <v>0</v>
      </c>
      <c r="AS783" s="102" t="b">
        <v>0</v>
      </c>
      <c r="AT783" s="101" t="s">
        <v>12815</v>
      </c>
      <c r="AU783" s="102" t="b">
        <v>0</v>
      </c>
      <c r="AV783" s="102" t="b">
        <v>0</v>
      </c>
      <c r="AW783" s="102" t="b">
        <v>1</v>
      </c>
      <c r="AX783" s="102" t="b">
        <v>1</v>
      </c>
      <c r="AY783" s="102" t="s">
        <v>12806</v>
      </c>
      <c r="AZ783" s="101" t="s">
        <v>14942</v>
      </c>
    </row>
    <row r="784" spans="1:52" x14ac:dyDescent="0.3">
      <c r="A784" s="98" t="s">
        <v>956</v>
      </c>
      <c r="B784" s="94"/>
      <c r="C784" s="94"/>
      <c r="D784" s="93"/>
      <c r="E784" s="77"/>
      <c r="F784" s="94"/>
      <c r="G784" s="94"/>
      <c r="H784" s="95"/>
      <c r="I784" s="96"/>
      <c r="J784" s="96"/>
      <c r="K784" s="95"/>
      <c r="L784" s="86"/>
      <c r="M784" s="91"/>
      <c r="N784" s="91"/>
      <c r="O784" s="97"/>
      <c r="P784" s="90"/>
      <c r="Q784" s="90"/>
      <c r="R784" s="99"/>
      <c r="S784" s="99"/>
      <c r="T784" s="99"/>
      <c r="U784" s="99"/>
      <c r="V784" s="89"/>
      <c r="W784" s="89"/>
      <c r="X784" s="89"/>
      <c r="Y784" s="89"/>
      <c r="Z784" s="48"/>
      <c r="AA784" s="80"/>
      <c r="AB784" s="80"/>
      <c r="AC784" s="92"/>
      <c r="AD784" s="102" t="s">
        <v>956</v>
      </c>
      <c r="AE784" s="102">
        <v>44234.988564814812</v>
      </c>
      <c r="AF784" s="102">
        <v>0</v>
      </c>
      <c r="AG784" s="102">
        <v>703</v>
      </c>
      <c r="AH784" s="102">
        <v>25236</v>
      </c>
      <c r="AI784" s="102">
        <v>0</v>
      </c>
      <c r="AJ784" s="102" t="b">
        <v>0</v>
      </c>
      <c r="AK784" s="102" t="b">
        <v>0</v>
      </c>
      <c r="AL784" s="102" t="b">
        <v>0</v>
      </c>
      <c r="AM784" s="102" t="b">
        <v>0</v>
      </c>
      <c r="AN784" s="102" t="b">
        <v>1</v>
      </c>
      <c r="AO784" s="102" t="b">
        <v>0</v>
      </c>
      <c r="AP784" s="102" t="s">
        <v>14943</v>
      </c>
      <c r="AQ784" s="102" t="b">
        <v>0</v>
      </c>
      <c r="AR784" s="102" t="b">
        <v>0</v>
      </c>
      <c r="AS784" s="102" t="b">
        <v>0</v>
      </c>
      <c r="AT784" s="101" t="s">
        <v>14944</v>
      </c>
      <c r="AU784" s="102" t="b">
        <v>0</v>
      </c>
      <c r="AV784" s="102" t="b">
        <v>0</v>
      </c>
      <c r="AW784" s="102" t="b">
        <v>1</v>
      </c>
      <c r="AX784" s="102" t="b">
        <v>1</v>
      </c>
      <c r="AY784" s="102" t="s">
        <v>12806</v>
      </c>
      <c r="AZ784" s="101" t="s">
        <v>14945</v>
      </c>
    </row>
    <row r="785" spans="1:52" x14ac:dyDescent="0.3">
      <c r="A785" s="98" t="s">
        <v>957</v>
      </c>
      <c r="B785" s="94"/>
      <c r="C785" s="94"/>
      <c r="D785" s="93"/>
      <c r="E785" s="77"/>
      <c r="F785" s="94"/>
      <c r="G785" s="94"/>
      <c r="H785" s="95"/>
      <c r="I785" s="96"/>
      <c r="J785" s="96"/>
      <c r="K785" s="95"/>
      <c r="L785" s="86"/>
      <c r="M785" s="91"/>
      <c r="N785" s="91"/>
      <c r="O785" s="97"/>
      <c r="P785" s="90"/>
      <c r="Q785" s="90"/>
      <c r="R785" s="99"/>
      <c r="S785" s="99"/>
      <c r="T785" s="99"/>
      <c r="U785" s="99"/>
      <c r="V785" s="89"/>
      <c r="W785" s="89"/>
      <c r="X785" s="89"/>
      <c r="Y785" s="89"/>
      <c r="Z785" s="48"/>
      <c r="AA785" s="80"/>
      <c r="AB785" s="80"/>
      <c r="AC785" s="92"/>
      <c r="AD785" s="102" t="s">
        <v>7021</v>
      </c>
      <c r="AE785" s="102">
        <v>44464.817395833335</v>
      </c>
      <c r="AF785" s="102">
        <v>0</v>
      </c>
      <c r="AG785" s="102">
        <v>21</v>
      </c>
      <c r="AH785" s="102">
        <v>10669</v>
      </c>
      <c r="AI785" s="102">
        <v>0</v>
      </c>
      <c r="AJ785" s="102" t="b">
        <v>0</v>
      </c>
      <c r="AK785" s="102" t="b">
        <v>0</v>
      </c>
      <c r="AL785" s="102" t="b">
        <v>0</v>
      </c>
      <c r="AM785" s="102" t="b">
        <v>0</v>
      </c>
      <c r="AN785" s="102" t="b">
        <v>1</v>
      </c>
      <c r="AO785" s="102" t="b">
        <v>0</v>
      </c>
      <c r="AP785" s="102" t="s">
        <v>14946</v>
      </c>
      <c r="AQ785" s="102" t="b">
        <v>0</v>
      </c>
      <c r="AR785" s="102" t="b">
        <v>0</v>
      </c>
      <c r="AS785" s="102" t="b">
        <v>0</v>
      </c>
      <c r="AT785" s="101" t="s">
        <v>14947</v>
      </c>
      <c r="AU785" s="102" t="b">
        <v>0</v>
      </c>
      <c r="AV785" s="102" t="b">
        <v>0</v>
      </c>
      <c r="AW785" s="102" t="b">
        <v>1</v>
      </c>
      <c r="AX785" s="102" t="b">
        <v>1</v>
      </c>
      <c r="AY785" s="102" t="s">
        <v>12806</v>
      </c>
      <c r="AZ785" s="101" t="s">
        <v>14948</v>
      </c>
    </row>
    <row r="786" spans="1:52" x14ac:dyDescent="0.3">
      <c r="A786" s="98" t="s">
        <v>958</v>
      </c>
      <c r="B786" s="94"/>
      <c r="C786" s="94"/>
      <c r="D786" s="93"/>
      <c r="E786" s="77"/>
      <c r="F786" s="94"/>
      <c r="G786" s="94"/>
      <c r="H786" s="95"/>
      <c r="I786" s="96"/>
      <c r="J786" s="96"/>
      <c r="K786" s="95"/>
      <c r="L786" s="86"/>
      <c r="M786" s="91"/>
      <c r="N786" s="91"/>
      <c r="O786" s="97"/>
      <c r="P786" s="90"/>
      <c r="Q786" s="90"/>
      <c r="R786" s="99"/>
      <c r="S786" s="99"/>
      <c r="T786" s="99"/>
      <c r="U786" s="99"/>
      <c r="V786" s="89"/>
      <c r="W786" s="89"/>
      <c r="X786" s="89"/>
      <c r="Y786" s="89"/>
      <c r="Z786" s="48"/>
      <c r="AA786" s="80"/>
      <c r="AB786" s="80"/>
      <c r="AC786" s="92"/>
      <c r="AD786" s="102" t="s">
        <v>7027</v>
      </c>
      <c r="AE786" s="102">
        <v>43964.347430555557</v>
      </c>
      <c r="AF786" s="102">
        <v>0</v>
      </c>
      <c r="AG786" s="102">
        <v>1</v>
      </c>
      <c r="AH786" s="102">
        <v>15851</v>
      </c>
      <c r="AI786" s="102">
        <v>0</v>
      </c>
      <c r="AJ786" s="102" t="b">
        <v>0</v>
      </c>
      <c r="AK786" s="102" t="b">
        <v>0</v>
      </c>
      <c r="AL786" s="102" t="b">
        <v>0</v>
      </c>
      <c r="AM786" s="102" t="b">
        <v>0</v>
      </c>
      <c r="AN786" s="102" t="b">
        <v>1</v>
      </c>
      <c r="AO786" s="102" t="b">
        <v>0</v>
      </c>
      <c r="AP786" s="102" t="s">
        <v>14949</v>
      </c>
      <c r="AQ786" s="102" t="b">
        <v>0</v>
      </c>
      <c r="AR786" s="102" t="b">
        <v>0</v>
      </c>
      <c r="AS786" s="102" t="b">
        <v>0</v>
      </c>
      <c r="AT786" s="101" t="s">
        <v>14950</v>
      </c>
      <c r="AU786" s="102" t="b">
        <v>0</v>
      </c>
      <c r="AV786" s="102" t="b">
        <v>0</v>
      </c>
      <c r="AW786" s="102" t="b">
        <v>1</v>
      </c>
      <c r="AX786" s="102" t="b">
        <v>1</v>
      </c>
      <c r="AY786" s="102" t="s">
        <v>12806</v>
      </c>
      <c r="AZ786" s="101" t="s">
        <v>14951</v>
      </c>
    </row>
    <row r="787" spans="1:52" x14ac:dyDescent="0.3">
      <c r="A787" s="98" t="s">
        <v>959</v>
      </c>
      <c r="B787" s="94"/>
      <c r="C787" s="94"/>
      <c r="D787" s="93"/>
      <c r="E787" s="77"/>
      <c r="F787" s="94"/>
      <c r="G787" s="94"/>
      <c r="H787" s="95"/>
      <c r="I787" s="96"/>
      <c r="J787" s="96"/>
      <c r="K787" s="95"/>
      <c r="L787" s="86"/>
      <c r="M787" s="91"/>
      <c r="N787" s="91"/>
      <c r="O787" s="97"/>
      <c r="P787" s="90"/>
      <c r="Q787" s="90"/>
      <c r="R787" s="99"/>
      <c r="S787" s="99"/>
      <c r="T787" s="99"/>
      <c r="U787" s="99"/>
      <c r="V787" s="89"/>
      <c r="W787" s="89"/>
      <c r="X787" s="89"/>
      <c r="Y787" s="89"/>
      <c r="Z787" s="48"/>
      <c r="AA787" s="80"/>
      <c r="AB787" s="80"/>
      <c r="AC787" s="92"/>
      <c r="AD787" s="102" t="s">
        <v>7050</v>
      </c>
      <c r="AE787" s="102">
        <v>44840.44866898148</v>
      </c>
      <c r="AF787" s="102">
        <v>0</v>
      </c>
      <c r="AG787" s="102">
        <v>54</v>
      </c>
      <c r="AH787" s="102">
        <v>885</v>
      </c>
      <c r="AI787" s="102">
        <v>0</v>
      </c>
      <c r="AJ787" s="102" t="b">
        <v>0</v>
      </c>
      <c r="AK787" s="102" t="b">
        <v>0</v>
      </c>
      <c r="AL787" s="102" t="b">
        <v>0</v>
      </c>
      <c r="AM787" s="102" t="b">
        <v>0</v>
      </c>
      <c r="AN787" s="102" t="b">
        <v>1</v>
      </c>
      <c r="AO787" s="102" t="b">
        <v>0</v>
      </c>
      <c r="AP787" s="102" t="s">
        <v>14952</v>
      </c>
      <c r="AQ787" s="102" t="b">
        <v>0</v>
      </c>
      <c r="AR787" s="102" t="b">
        <v>0</v>
      </c>
      <c r="AS787" s="102" t="b">
        <v>0</v>
      </c>
      <c r="AT787" s="101" t="s">
        <v>14953</v>
      </c>
      <c r="AU787" s="102" t="b">
        <v>0</v>
      </c>
      <c r="AV787" s="102" t="b">
        <v>0</v>
      </c>
      <c r="AW787" s="102" t="b">
        <v>1</v>
      </c>
      <c r="AX787" s="102" t="b">
        <v>1</v>
      </c>
      <c r="AY787" s="102" t="s">
        <v>12806</v>
      </c>
      <c r="AZ787" s="101" t="s">
        <v>14954</v>
      </c>
    </row>
    <row r="788" spans="1:52" x14ac:dyDescent="0.3">
      <c r="A788" s="98" t="s">
        <v>960</v>
      </c>
      <c r="B788" s="94"/>
      <c r="C788" s="94"/>
      <c r="D788" s="93"/>
      <c r="E788" s="77"/>
      <c r="F788" s="94"/>
      <c r="G788" s="94"/>
      <c r="H788" s="95"/>
      <c r="I788" s="96"/>
      <c r="J788" s="96"/>
      <c r="K788" s="95"/>
      <c r="L788" s="86"/>
      <c r="M788" s="91"/>
      <c r="N788" s="91"/>
      <c r="O788" s="97"/>
      <c r="P788" s="90"/>
      <c r="Q788" s="90"/>
      <c r="R788" s="99"/>
      <c r="S788" s="99"/>
      <c r="T788" s="99"/>
      <c r="U788" s="99"/>
      <c r="V788" s="89"/>
      <c r="W788" s="89"/>
      <c r="X788" s="89"/>
      <c r="Y788" s="89"/>
      <c r="Z788" s="48"/>
      <c r="AA788" s="80"/>
      <c r="AB788" s="80"/>
      <c r="AC788" s="92"/>
      <c r="AD788" s="102" t="s">
        <v>7060</v>
      </c>
      <c r="AE788" s="102">
        <v>43503.686805555553</v>
      </c>
      <c r="AF788" s="102">
        <v>0</v>
      </c>
      <c r="AG788" s="102">
        <v>5404</v>
      </c>
      <c r="AH788" s="102">
        <v>1086</v>
      </c>
      <c r="AI788" s="102">
        <v>0</v>
      </c>
      <c r="AJ788" s="102" t="b">
        <v>0</v>
      </c>
      <c r="AK788" s="102" t="b">
        <v>0</v>
      </c>
      <c r="AL788" s="102" t="b">
        <v>0</v>
      </c>
      <c r="AM788" s="102" t="b">
        <v>0</v>
      </c>
      <c r="AN788" s="102" t="b">
        <v>1</v>
      </c>
      <c r="AO788" s="102" t="b">
        <v>0</v>
      </c>
      <c r="AP788" s="102" t="s">
        <v>14955</v>
      </c>
      <c r="AQ788" s="102" t="b">
        <v>0</v>
      </c>
      <c r="AR788" s="102" t="b">
        <v>0</v>
      </c>
      <c r="AS788" s="102" t="b">
        <v>0</v>
      </c>
      <c r="AT788" s="101" t="s">
        <v>14956</v>
      </c>
      <c r="AU788" s="102" t="b">
        <v>0</v>
      </c>
      <c r="AV788" s="102" t="b">
        <v>0</v>
      </c>
      <c r="AW788" s="102" t="b">
        <v>1</v>
      </c>
      <c r="AX788" s="102" t="b">
        <v>1</v>
      </c>
      <c r="AY788" s="102" t="s">
        <v>12806</v>
      </c>
      <c r="AZ788" s="101" t="s">
        <v>14957</v>
      </c>
    </row>
    <row r="789" spans="1:52" x14ac:dyDescent="0.3">
      <c r="A789" s="98" t="s">
        <v>961</v>
      </c>
      <c r="B789" s="94"/>
      <c r="C789" s="94"/>
      <c r="D789" s="93"/>
      <c r="E789" s="77"/>
      <c r="F789" s="94"/>
      <c r="G789" s="94"/>
      <c r="H789" s="95"/>
      <c r="I789" s="96"/>
      <c r="J789" s="96"/>
      <c r="K789" s="95"/>
      <c r="L789" s="86"/>
      <c r="M789" s="91"/>
      <c r="N789" s="91"/>
      <c r="O789" s="97"/>
      <c r="P789" s="90"/>
      <c r="Q789" s="90"/>
      <c r="R789" s="99"/>
      <c r="S789" s="99"/>
      <c r="T789" s="99"/>
      <c r="U789" s="99"/>
      <c r="V789" s="89"/>
      <c r="W789" s="89"/>
      <c r="X789" s="89"/>
      <c r="Y789" s="89"/>
      <c r="Z789" s="48"/>
      <c r="AA789" s="80"/>
      <c r="AB789" s="80"/>
      <c r="AC789" s="92"/>
      <c r="AD789" s="102" t="s">
        <v>961</v>
      </c>
      <c r="AE789" s="102">
        <v>44964.69840277778</v>
      </c>
      <c r="AF789" s="102">
        <v>0</v>
      </c>
      <c r="AG789" s="102">
        <v>71</v>
      </c>
      <c r="AH789" s="102">
        <v>82</v>
      </c>
      <c r="AI789" s="102">
        <v>0</v>
      </c>
      <c r="AJ789" s="102" t="b">
        <v>0</v>
      </c>
      <c r="AK789" s="102" t="b">
        <v>0</v>
      </c>
      <c r="AL789" s="102" t="b">
        <v>0</v>
      </c>
      <c r="AM789" s="102" t="b">
        <v>0</v>
      </c>
      <c r="AN789" s="102" t="b">
        <v>1</v>
      </c>
      <c r="AO789" s="102" t="b">
        <v>0</v>
      </c>
      <c r="AP789" s="102" t="s">
        <v>14958</v>
      </c>
      <c r="AQ789" s="102" t="b">
        <v>0</v>
      </c>
      <c r="AR789" s="102" t="b">
        <v>0</v>
      </c>
      <c r="AS789" s="102" t="b">
        <v>0</v>
      </c>
      <c r="AT789" s="101" t="s">
        <v>14959</v>
      </c>
      <c r="AU789" s="102" t="b">
        <v>0</v>
      </c>
      <c r="AV789" s="102" t="b">
        <v>0</v>
      </c>
      <c r="AW789" s="102" t="b">
        <v>1</v>
      </c>
      <c r="AX789" s="102" t="b">
        <v>1</v>
      </c>
      <c r="AY789" s="102" t="s">
        <v>12806</v>
      </c>
      <c r="AZ789" s="101" t="s">
        <v>14960</v>
      </c>
    </row>
    <row r="790" spans="1:52" x14ac:dyDescent="0.3">
      <c r="A790" s="98" t="s">
        <v>962</v>
      </c>
      <c r="B790" s="94"/>
      <c r="C790" s="94"/>
      <c r="D790" s="93"/>
      <c r="E790" s="77"/>
      <c r="F790" s="94"/>
      <c r="G790" s="94"/>
      <c r="H790" s="95"/>
      <c r="I790" s="96"/>
      <c r="J790" s="96"/>
      <c r="K790" s="95"/>
      <c r="L790" s="86"/>
      <c r="M790" s="91"/>
      <c r="N790" s="91"/>
      <c r="O790" s="97"/>
      <c r="P790" s="90"/>
      <c r="Q790" s="90"/>
      <c r="R790" s="99"/>
      <c r="S790" s="99"/>
      <c r="T790" s="99"/>
      <c r="U790" s="99"/>
      <c r="V790" s="89"/>
      <c r="W790" s="89"/>
      <c r="X790" s="89"/>
      <c r="Y790" s="89"/>
      <c r="Z790" s="48"/>
      <c r="AA790" s="80"/>
      <c r="AB790" s="80"/>
      <c r="AC790" s="92"/>
      <c r="AD790" s="102" t="s">
        <v>7068</v>
      </c>
      <c r="AE790" s="102">
        <v>41794.472268518519</v>
      </c>
      <c r="AF790" s="102">
        <v>0</v>
      </c>
      <c r="AG790" s="102">
        <v>3450</v>
      </c>
      <c r="AH790" s="102">
        <v>35116</v>
      </c>
      <c r="AI790" s="102">
        <v>0</v>
      </c>
      <c r="AJ790" s="102" t="b">
        <v>0</v>
      </c>
      <c r="AK790" s="102" t="b">
        <v>0</v>
      </c>
      <c r="AL790" s="102" t="b">
        <v>0</v>
      </c>
      <c r="AM790" s="102" t="b">
        <v>0</v>
      </c>
      <c r="AN790" s="102" t="b">
        <v>1</v>
      </c>
      <c r="AO790" s="102" t="b">
        <v>0</v>
      </c>
      <c r="AP790" s="102" t="s">
        <v>14961</v>
      </c>
      <c r="AQ790" s="102" t="b">
        <v>0</v>
      </c>
      <c r="AR790" s="102" t="b">
        <v>0</v>
      </c>
      <c r="AS790" s="102" t="b">
        <v>0</v>
      </c>
      <c r="AT790" s="101" t="s">
        <v>14962</v>
      </c>
      <c r="AU790" s="102" t="b">
        <v>0</v>
      </c>
      <c r="AV790" s="102" t="b">
        <v>0</v>
      </c>
      <c r="AW790" s="102" t="b">
        <v>1</v>
      </c>
      <c r="AX790" s="102" t="b">
        <v>1</v>
      </c>
      <c r="AY790" s="102" t="s">
        <v>12806</v>
      </c>
      <c r="AZ790" s="101" t="s">
        <v>14963</v>
      </c>
    </row>
    <row r="791" spans="1:52" x14ac:dyDescent="0.3">
      <c r="A791" s="98" t="s">
        <v>963</v>
      </c>
      <c r="B791" s="94"/>
      <c r="C791" s="94"/>
      <c r="D791" s="93"/>
      <c r="E791" s="77"/>
      <c r="F791" s="94"/>
      <c r="G791" s="94"/>
      <c r="H791" s="95"/>
      <c r="I791" s="96"/>
      <c r="J791" s="96"/>
      <c r="K791" s="95"/>
      <c r="L791" s="86"/>
      <c r="M791" s="91"/>
      <c r="N791" s="91"/>
      <c r="O791" s="97"/>
      <c r="P791" s="90"/>
      <c r="Q791" s="90"/>
      <c r="R791" s="99"/>
      <c r="S791" s="99"/>
      <c r="T791" s="99"/>
      <c r="U791" s="99"/>
      <c r="V791" s="89"/>
      <c r="W791" s="89"/>
      <c r="X791" s="89"/>
      <c r="Y791" s="89"/>
      <c r="Z791" s="48"/>
      <c r="AA791" s="80"/>
      <c r="AB791" s="80"/>
      <c r="AC791" s="92"/>
      <c r="AD791" s="102" t="s">
        <v>963</v>
      </c>
      <c r="AE791" s="102">
        <v>41823.028831018521</v>
      </c>
      <c r="AF791" s="102">
        <v>0</v>
      </c>
      <c r="AG791" s="102">
        <v>1376</v>
      </c>
      <c r="AH791" s="102">
        <v>1734</v>
      </c>
      <c r="AI791" s="102">
        <v>0</v>
      </c>
      <c r="AJ791" s="102" t="b">
        <v>0</v>
      </c>
      <c r="AK791" s="102" t="b">
        <v>0</v>
      </c>
      <c r="AL791" s="102" t="b">
        <v>0</v>
      </c>
      <c r="AM791" s="102" t="b">
        <v>0</v>
      </c>
      <c r="AN791" s="102" t="b">
        <v>1</v>
      </c>
      <c r="AO791" s="102" t="b">
        <v>0</v>
      </c>
      <c r="AP791" s="102" t="s">
        <v>14964</v>
      </c>
      <c r="AQ791" s="102" t="b">
        <v>0</v>
      </c>
      <c r="AR791" s="102" t="b">
        <v>0</v>
      </c>
      <c r="AS791" s="102" t="b">
        <v>1</v>
      </c>
      <c r="AT791" s="101" t="s">
        <v>14965</v>
      </c>
      <c r="AU791" s="102" t="b">
        <v>0</v>
      </c>
      <c r="AV791" s="102" t="b">
        <v>0</v>
      </c>
      <c r="AW791" s="102" t="b">
        <v>1</v>
      </c>
      <c r="AX791" s="102" t="b">
        <v>1</v>
      </c>
      <c r="AY791" s="102" t="s">
        <v>12806</v>
      </c>
      <c r="AZ791" s="101" t="s">
        <v>14966</v>
      </c>
    </row>
    <row r="792" spans="1:52" x14ac:dyDescent="0.3">
      <c r="A792" s="98" t="s">
        <v>964</v>
      </c>
      <c r="B792" s="94"/>
      <c r="C792" s="94"/>
      <c r="D792" s="93"/>
      <c r="E792" s="77"/>
      <c r="F792" s="94"/>
      <c r="G792" s="94"/>
      <c r="H792" s="95"/>
      <c r="I792" s="96"/>
      <c r="J792" s="96"/>
      <c r="K792" s="95"/>
      <c r="L792" s="86"/>
      <c r="M792" s="91"/>
      <c r="N792" s="91"/>
      <c r="O792" s="97"/>
      <c r="P792" s="90"/>
      <c r="Q792" s="90"/>
      <c r="R792" s="99"/>
      <c r="S792" s="99"/>
      <c r="T792" s="99"/>
      <c r="U792" s="99"/>
      <c r="V792" s="89"/>
      <c r="W792" s="89"/>
      <c r="X792" s="89"/>
      <c r="Y792" s="89"/>
      <c r="Z792" s="48"/>
      <c r="AA792" s="80"/>
      <c r="AB792" s="80"/>
      <c r="AC792" s="92"/>
      <c r="AD792" s="102" t="s">
        <v>7089</v>
      </c>
      <c r="AE792" s="102">
        <v>43739.850370370368</v>
      </c>
      <c r="AF792" s="102">
        <v>0</v>
      </c>
      <c r="AG792" s="102">
        <v>4717</v>
      </c>
      <c r="AH792" s="102">
        <v>16872</v>
      </c>
      <c r="AI792" s="102">
        <v>0</v>
      </c>
      <c r="AJ792" s="102" t="b">
        <v>0</v>
      </c>
      <c r="AK792" s="102" t="b">
        <v>0</v>
      </c>
      <c r="AL792" s="102" t="b">
        <v>0</v>
      </c>
      <c r="AM792" s="102" t="b">
        <v>0</v>
      </c>
      <c r="AN792" s="102" t="b">
        <v>1</v>
      </c>
      <c r="AO792" s="102" t="b">
        <v>0</v>
      </c>
      <c r="AP792" s="102" t="s">
        <v>14967</v>
      </c>
      <c r="AQ792" s="102" t="b">
        <v>0</v>
      </c>
      <c r="AR792" s="102" t="b">
        <v>0</v>
      </c>
      <c r="AS792" s="102" t="b">
        <v>0</v>
      </c>
      <c r="AT792" s="101" t="s">
        <v>14968</v>
      </c>
      <c r="AU792" s="102" t="b">
        <v>0</v>
      </c>
      <c r="AV792" s="102" t="b">
        <v>0</v>
      </c>
      <c r="AW792" s="102" t="b">
        <v>1</v>
      </c>
      <c r="AX792" s="102" t="b">
        <v>1</v>
      </c>
      <c r="AY792" s="102" t="s">
        <v>12806</v>
      </c>
      <c r="AZ792" s="101" t="s">
        <v>14969</v>
      </c>
    </row>
    <row r="793" spans="1:52" x14ac:dyDescent="0.3">
      <c r="A793" s="98" t="s">
        <v>965</v>
      </c>
      <c r="B793" s="94"/>
      <c r="C793" s="94"/>
      <c r="D793" s="93"/>
      <c r="E793" s="77"/>
      <c r="F793" s="94"/>
      <c r="G793" s="94"/>
      <c r="H793" s="95"/>
      <c r="I793" s="96"/>
      <c r="J793" s="96"/>
      <c r="K793" s="95"/>
      <c r="L793" s="86"/>
      <c r="M793" s="91"/>
      <c r="N793" s="91"/>
      <c r="O793" s="97"/>
      <c r="P793" s="90"/>
      <c r="Q793" s="90"/>
      <c r="R793" s="99"/>
      <c r="S793" s="99"/>
      <c r="T793" s="99"/>
      <c r="U793" s="99"/>
      <c r="V793" s="89"/>
      <c r="W793" s="89"/>
      <c r="X793" s="89"/>
      <c r="Y793" s="89"/>
      <c r="Z793" s="48"/>
      <c r="AA793" s="80"/>
      <c r="AB793" s="80"/>
      <c r="AC793" s="92"/>
      <c r="AD793" s="102" t="s">
        <v>965</v>
      </c>
      <c r="AE793" s="102">
        <v>44203.983657407407</v>
      </c>
      <c r="AF793" s="102">
        <v>0</v>
      </c>
      <c r="AG793" s="102">
        <v>7</v>
      </c>
      <c r="AH793" s="102">
        <v>86</v>
      </c>
      <c r="AI793" s="102">
        <v>0</v>
      </c>
      <c r="AJ793" s="102" t="b">
        <v>0</v>
      </c>
      <c r="AK793" s="102" t="b">
        <v>0</v>
      </c>
      <c r="AL793" s="102" t="b">
        <v>0</v>
      </c>
      <c r="AM793" s="102" t="b">
        <v>0</v>
      </c>
      <c r="AN793" s="102" t="b">
        <v>1</v>
      </c>
      <c r="AO793" s="102" t="b">
        <v>0</v>
      </c>
      <c r="AP793" s="102" t="s">
        <v>14970</v>
      </c>
      <c r="AQ793" s="102" t="b">
        <v>0</v>
      </c>
      <c r="AR793" s="102" t="b">
        <v>0</v>
      </c>
      <c r="AS793" s="102" t="b">
        <v>0</v>
      </c>
      <c r="AT793" s="101" t="s">
        <v>12928</v>
      </c>
      <c r="AU793" s="102" t="b">
        <v>0</v>
      </c>
      <c r="AV793" s="102" t="b">
        <v>0</v>
      </c>
      <c r="AW793" s="102" t="b">
        <v>1</v>
      </c>
      <c r="AX793" s="102" t="b">
        <v>1</v>
      </c>
      <c r="AY793" s="102" t="s">
        <v>12806</v>
      </c>
      <c r="AZ793" s="101" t="s">
        <v>14971</v>
      </c>
    </row>
    <row r="794" spans="1:52" x14ac:dyDescent="0.3">
      <c r="A794" s="98" t="s">
        <v>966</v>
      </c>
      <c r="B794" s="94"/>
      <c r="C794" s="94"/>
      <c r="D794" s="93"/>
      <c r="E794" s="77"/>
      <c r="F794" s="94"/>
      <c r="G794" s="94"/>
      <c r="H794" s="95"/>
      <c r="I794" s="96"/>
      <c r="J794" s="96"/>
      <c r="K794" s="95"/>
      <c r="L794" s="86"/>
      <c r="M794" s="91"/>
      <c r="N794" s="91"/>
      <c r="O794" s="97"/>
      <c r="P794" s="90"/>
      <c r="Q794" s="90"/>
      <c r="R794" s="99"/>
      <c r="S794" s="99"/>
      <c r="T794" s="99"/>
      <c r="U794" s="99"/>
      <c r="V794" s="89"/>
      <c r="W794" s="89"/>
      <c r="X794" s="89"/>
      <c r="Y794" s="89"/>
      <c r="Z794" s="48"/>
      <c r="AA794" s="80"/>
      <c r="AB794" s="80"/>
      <c r="AC794" s="92"/>
      <c r="AD794" s="102" t="s">
        <v>966</v>
      </c>
      <c r="AE794" s="102">
        <v>43181.833067129628</v>
      </c>
      <c r="AF794" s="102">
        <v>0</v>
      </c>
      <c r="AG794" s="102">
        <v>1</v>
      </c>
      <c r="AH794" s="102">
        <v>3040</v>
      </c>
      <c r="AI794" s="102">
        <v>0</v>
      </c>
      <c r="AJ794" s="102" t="b">
        <v>0</v>
      </c>
      <c r="AK794" s="102" t="b">
        <v>0</v>
      </c>
      <c r="AL794" s="102" t="b">
        <v>0</v>
      </c>
      <c r="AM794" s="102" t="b">
        <v>0</v>
      </c>
      <c r="AN794" s="102" t="b">
        <v>1</v>
      </c>
      <c r="AO794" s="102" t="b">
        <v>0</v>
      </c>
      <c r="AP794" s="102" t="s">
        <v>14972</v>
      </c>
      <c r="AQ794" s="102" t="b">
        <v>0</v>
      </c>
      <c r="AR794" s="102" t="b">
        <v>0</v>
      </c>
      <c r="AS794" s="102" t="b">
        <v>0</v>
      </c>
      <c r="AT794" s="101" t="s">
        <v>12916</v>
      </c>
      <c r="AU794" s="102" t="b">
        <v>0</v>
      </c>
      <c r="AV794" s="102" t="b">
        <v>0</v>
      </c>
      <c r="AW794" s="102" t="b">
        <v>1</v>
      </c>
      <c r="AX794" s="102" t="b">
        <v>1</v>
      </c>
      <c r="AY794" s="102" t="s">
        <v>12806</v>
      </c>
      <c r="AZ794" s="101" t="s">
        <v>14973</v>
      </c>
    </row>
    <row r="795" spans="1:52" x14ac:dyDescent="0.3">
      <c r="A795" s="98" t="s">
        <v>967</v>
      </c>
      <c r="B795" s="94"/>
      <c r="C795" s="94"/>
      <c r="D795" s="93"/>
      <c r="E795" s="77"/>
      <c r="F795" s="94"/>
      <c r="G795" s="94"/>
      <c r="H795" s="95"/>
      <c r="I795" s="96"/>
      <c r="J795" s="96"/>
      <c r="K795" s="95"/>
      <c r="L795" s="86"/>
      <c r="M795" s="91"/>
      <c r="N795" s="91"/>
      <c r="O795" s="97"/>
      <c r="P795" s="90"/>
      <c r="Q795" s="90"/>
      <c r="R795" s="99"/>
      <c r="S795" s="99"/>
      <c r="T795" s="99"/>
      <c r="U795" s="99"/>
      <c r="V795" s="89"/>
      <c r="W795" s="89"/>
      <c r="X795" s="89"/>
      <c r="Y795" s="89"/>
      <c r="Z795" s="48"/>
      <c r="AA795" s="80"/>
      <c r="AB795" s="80"/>
      <c r="AC795" s="92"/>
      <c r="AD795" s="102" t="s">
        <v>7110</v>
      </c>
      <c r="AE795" s="102">
        <v>43008.830543981479</v>
      </c>
      <c r="AF795" s="102">
        <v>0</v>
      </c>
      <c r="AG795" s="102">
        <v>25443</v>
      </c>
      <c r="AH795" s="102">
        <v>55082</v>
      </c>
      <c r="AI795" s="102">
        <v>0</v>
      </c>
      <c r="AJ795" s="102" t="b">
        <v>0</v>
      </c>
      <c r="AK795" s="102" t="b">
        <v>0</v>
      </c>
      <c r="AL795" s="102" t="b">
        <v>0</v>
      </c>
      <c r="AM795" s="102" t="b">
        <v>0</v>
      </c>
      <c r="AN795" s="102" t="b">
        <v>1</v>
      </c>
      <c r="AO795" s="102" t="b">
        <v>0</v>
      </c>
      <c r="AP795" s="102" t="s">
        <v>14974</v>
      </c>
      <c r="AQ795" s="102" t="b">
        <v>0</v>
      </c>
      <c r="AR795" s="102" t="b">
        <v>0</v>
      </c>
      <c r="AS795" s="102" t="b">
        <v>1</v>
      </c>
      <c r="AT795" s="101" t="s">
        <v>14975</v>
      </c>
      <c r="AU795" s="102" t="b">
        <v>0</v>
      </c>
      <c r="AV795" s="102" t="b">
        <v>0</v>
      </c>
      <c r="AW795" s="102" t="b">
        <v>1</v>
      </c>
      <c r="AX795" s="102" t="b">
        <v>1</v>
      </c>
      <c r="AY795" s="102" t="s">
        <v>12806</v>
      </c>
      <c r="AZ795" s="101" t="s">
        <v>14976</v>
      </c>
    </row>
    <row r="796" spans="1:52" x14ac:dyDescent="0.3">
      <c r="A796" s="98" t="s">
        <v>968</v>
      </c>
      <c r="B796" s="94"/>
      <c r="C796" s="94"/>
      <c r="D796" s="93"/>
      <c r="E796" s="77"/>
      <c r="F796" s="94"/>
      <c r="G796" s="94"/>
      <c r="H796" s="95"/>
      <c r="I796" s="96"/>
      <c r="J796" s="96"/>
      <c r="K796" s="95"/>
      <c r="L796" s="86"/>
      <c r="M796" s="91"/>
      <c r="N796" s="91"/>
      <c r="O796" s="97"/>
      <c r="P796" s="90"/>
      <c r="Q796" s="90"/>
      <c r="R796" s="99"/>
      <c r="S796" s="99"/>
      <c r="T796" s="99"/>
      <c r="U796" s="99"/>
      <c r="V796" s="89"/>
      <c r="W796" s="89"/>
      <c r="X796" s="89"/>
      <c r="Y796" s="89"/>
      <c r="Z796" s="48"/>
      <c r="AA796" s="80"/>
      <c r="AB796" s="80"/>
      <c r="AC796" s="92"/>
      <c r="AD796" s="102" t="s">
        <v>7124</v>
      </c>
      <c r="AE796" s="102">
        <v>44949.871145833335</v>
      </c>
      <c r="AF796" s="102">
        <v>0</v>
      </c>
      <c r="AG796" s="102">
        <v>1</v>
      </c>
      <c r="AH796" s="102">
        <v>4</v>
      </c>
      <c r="AI796" s="102">
        <v>0</v>
      </c>
      <c r="AJ796" s="102" t="b">
        <v>0</v>
      </c>
      <c r="AK796" s="102" t="b">
        <v>0</v>
      </c>
      <c r="AL796" s="102" t="b">
        <v>0</v>
      </c>
      <c r="AM796" s="102" t="b">
        <v>0</v>
      </c>
      <c r="AN796" s="102" t="b">
        <v>1</v>
      </c>
      <c r="AO796" s="102" t="b">
        <v>0</v>
      </c>
      <c r="AP796" s="102" t="s">
        <v>14977</v>
      </c>
      <c r="AQ796" s="102" t="b">
        <v>0</v>
      </c>
      <c r="AR796" s="102" t="b">
        <v>0</v>
      </c>
      <c r="AS796" s="102" t="b">
        <v>0</v>
      </c>
      <c r="AT796" s="101" t="s">
        <v>14978</v>
      </c>
      <c r="AU796" s="102" t="b">
        <v>0</v>
      </c>
      <c r="AV796" s="102" t="b">
        <v>0</v>
      </c>
      <c r="AW796" s="102" t="b">
        <v>1</v>
      </c>
      <c r="AX796" s="102" t="b">
        <v>1</v>
      </c>
      <c r="AY796" s="102" t="s">
        <v>12806</v>
      </c>
      <c r="AZ796" s="101" t="s">
        <v>14979</v>
      </c>
    </row>
    <row r="797" spans="1:52" x14ac:dyDescent="0.3">
      <c r="A797" s="98" t="s">
        <v>969</v>
      </c>
      <c r="B797" s="94"/>
      <c r="C797" s="94"/>
      <c r="D797" s="93"/>
      <c r="E797" s="77"/>
      <c r="F797" s="94"/>
      <c r="G797" s="94"/>
      <c r="H797" s="95"/>
      <c r="I797" s="96"/>
      <c r="J797" s="96"/>
      <c r="K797" s="95"/>
      <c r="L797" s="86"/>
      <c r="M797" s="91"/>
      <c r="N797" s="91"/>
      <c r="O797" s="97"/>
      <c r="P797" s="90"/>
      <c r="Q797" s="90"/>
      <c r="R797" s="99"/>
      <c r="S797" s="99"/>
      <c r="T797" s="99"/>
      <c r="U797" s="99"/>
      <c r="V797" s="89"/>
      <c r="W797" s="89"/>
      <c r="X797" s="89"/>
      <c r="Y797" s="89"/>
      <c r="Z797" s="48"/>
      <c r="AA797" s="80"/>
      <c r="AB797" s="80"/>
      <c r="AC797" s="92"/>
      <c r="AD797" s="102" t="s">
        <v>969</v>
      </c>
      <c r="AE797" s="102">
        <v>42878.639710648145</v>
      </c>
      <c r="AF797" s="102">
        <v>0</v>
      </c>
      <c r="AG797" s="102">
        <v>190</v>
      </c>
      <c r="AH797" s="102">
        <v>0</v>
      </c>
      <c r="AI797" s="102">
        <v>0</v>
      </c>
      <c r="AJ797" s="102" t="b">
        <v>0</v>
      </c>
      <c r="AK797" s="102" t="b">
        <v>0</v>
      </c>
      <c r="AL797" s="102" t="b">
        <v>0</v>
      </c>
      <c r="AM797" s="102" t="b">
        <v>0</v>
      </c>
      <c r="AN797" s="102" t="b">
        <v>1</v>
      </c>
      <c r="AO797" s="102" t="b">
        <v>0</v>
      </c>
      <c r="AP797" s="102" t="s">
        <v>14980</v>
      </c>
      <c r="AQ797" s="102" t="b">
        <v>0</v>
      </c>
      <c r="AR797" s="102" t="b">
        <v>0</v>
      </c>
      <c r="AS797" s="102" t="b">
        <v>1</v>
      </c>
      <c r="AT797" s="101" t="s">
        <v>12934</v>
      </c>
      <c r="AU797" s="102" t="b">
        <v>0</v>
      </c>
      <c r="AV797" s="102" t="b">
        <v>0</v>
      </c>
      <c r="AW797" s="102" t="b">
        <v>1</v>
      </c>
      <c r="AX797" s="102" t="b">
        <v>1</v>
      </c>
      <c r="AY797" s="102" t="s">
        <v>12806</v>
      </c>
      <c r="AZ797" s="101" t="s">
        <v>14981</v>
      </c>
    </row>
    <row r="798" spans="1:52" x14ac:dyDescent="0.3">
      <c r="A798" s="98" t="s">
        <v>970</v>
      </c>
      <c r="B798" s="94"/>
      <c r="C798" s="94"/>
      <c r="D798" s="93"/>
      <c r="E798" s="77"/>
      <c r="F798" s="94"/>
      <c r="G798" s="94"/>
      <c r="H798" s="95"/>
      <c r="I798" s="96"/>
      <c r="J798" s="96"/>
      <c r="K798" s="95"/>
      <c r="L798" s="86"/>
      <c r="M798" s="91"/>
      <c r="N798" s="91"/>
      <c r="O798" s="97"/>
      <c r="P798" s="90"/>
      <c r="Q798" s="90"/>
      <c r="R798" s="99"/>
      <c r="S798" s="99"/>
      <c r="T798" s="99"/>
      <c r="U798" s="99"/>
      <c r="V798" s="89"/>
      <c r="W798" s="89"/>
      <c r="X798" s="89"/>
      <c r="Y798" s="89"/>
      <c r="Z798" s="48"/>
      <c r="AA798" s="80"/>
      <c r="AB798" s="80"/>
      <c r="AC798" s="92"/>
      <c r="AD798" s="102" t="s">
        <v>7136</v>
      </c>
      <c r="AE798" s="102">
        <v>42672.280185185184</v>
      </c>
      <c r="AF798" s="102">
        <v>0</v>
      </c>
      <c r="AG798" s="102">
        <v>292295</v>
      </c>
      <c r="AH798" s="102">
        <v>1</v>
      </c>
      <c r="AI798" s="102">
        <v>0</v>
      </c>
      <c r="AJ798" s="102" t="b">
        <v>0</v>
      </c>
      <c r="AK798" s="102" t="b">
        <v>0</v>
      </c>
      <c r="AL798" s="102" t="b">
        <v>0</v>
      </c>
      <c r="AM798" s="102" t="b">
        <v>0</v>
      </c>
      <c r="AN798" s="102" t="b">
        <v>1</v>
      </c>
      <c r="AO798" s="102" t="b">
        <v>0</v>
      </c>
      <c r="AP798" s="102" t="s">
        <v>14982</v>
      </c>
      <c r="AQ798" s="102" t="b">
        <v>0</v>
      </c>
      <c r="AR798" s="102" t="b">
        <v>0</v>
      </c>
      <c r="AS798" s="102" t="b">
        <v>1</v>
      </c>
      <c r="AT798" s="101" t="s">
        <v>12928</v>
      </c>
      <c r="AU798" s="102" t="b">
        <v>0</v>
      </c>
      <c r="AV798" s="102" t="b">
        <v>0</v>
      </c>
      <c r="AW798" s="102" t="b">
        <v>1</v>
      </c>
      <c r="AX798" s="102" t="b">
        <v>1</v>
      </c>
      <c r="AY798" s="102" t="s">
        <v>12806</v>
      </c>
      <c r="AZ798" s="101" t="s">
        <v>14983</v>
      </c>
    </row>
    <row r="799" spans="1:52" x14ac:dyDescent="0.3">
      <c r="A799" s="98" t="s">
        <v>971</v>
      </c>
      <c r="B799" s="94"/>
      <c r="C799" s="94"/>
      <c r="D799" s="93"/>
      <c r="E799" s="77"/>
      <c r="F799" s="94"/>
      <c r="G799" s="94"/>
      <c r="H799" s="95"/>
      <c r="I799" s="96"/>
      <c r="J799" s="96"/>
      <c r="K799" s="95"/>
      <c r="L799" s="86"/>
      <c r="M799" s="91"/>
      <c r="N799" s="91"/>
      <c r="O799" s="97"/>
      <c r="P799" s="90"/>
      <c r="Q799" s="90"/>
      <c r="R799" s="99"/>
      <c r="S799" s="99"/>
      <c r="T799" s="99"/>
      <c r="U799" s="99"/>
      <c r="V799" s="89"/>
      <c r="W799" s="89"/>
      <c r="X799" s="89"/>
      <c r="Y799" s="89"/>
      <c r="Z799" s="48"/>
      <c r="AA799" s="80"/>
      <c r="AB799" s="80"/>
      <c r="AC799" s="92"/>
      <c r="AD799" s="102" t="s">
        <v>7152</v>
      </c>
      <c r="AE799" s="102">
        <v>43688.857916666668</v>
      </c>
      <c r="AF799" s="102">
        <v>0</v>
      </c>
      <c r="AG799" s="102">
        <v>1033</v>
      </c>
      <c r="AH799" s="102">
        <v>297</v>
      </c>
      <c r="AI799" s="102">
        <v>0</v>
      </c>
      <c r="AJ799" s="102" t="b">
        <v>0</v>
      </c>
      <c r="AK799" s="102" t="b">
        <v>0</v>
      </c>
      <c r="AL799" s="102" t="b">
        <v>0</v>
      </c>
      <c r="AM799" s="102" t="b">
        <v>0</v>
      </c>
      <c r="AN799" s="102" t="b">
        <v>1</v>
      </c>
      <c r="AO799" s="102" t="b">
        <v>0</v>
      </c>
      <c r="AP799" s="102" t="s">
        <v>14984</v>
      </c>
      <c r="AQ799" s="102" t="b">
        <v>0</v>
      </c>
      <c r="AR799" s="102" t="b">
        <v>0</v>
      </c>
      <c r="AS799" s="102" t="b">
        <v>0</v>
      </c>
      <c r="AT799" s="101" t="s">
        <v>14985</v>
      </c>
      <c r="AU799" s="102" t="b">
        <v>0</v>
      </c>
      <c r="AV799" s="102" t="b">
        <v>0</v>
      </c>
      <c r="AW799" s="102" t="b">
        <v>1</v>
      </c>
      <c r="AX799" s="102" t="b">
        <v>0</v>
      </c>
      <c r="AY799" s="102" t="s">
        <v>12806</v>
      </c>
      <c r="AZ799" s="101" t="s">
        <v>14986</v>
      </c>
    </row>
    <row r="800" spans="1:52" x14ac:dyDescent="0.3">
      <c r="A800" s="98" t="s">
        <v>972</v>
      </c>
      <c r="B800" s="94"/>
      <c r="C800" s="94"/>
      <c r="D800" s="93"/>
      <c r="E800" s="77"/>
      <c r="F800" s="94"/>
      <c r="G800" s="94"/>
      <c r="H800" s="95"/>
      <c r="I800" s="96"/>
      <c r="J800" s="96"/>
      <c r="K800" s="95"/>
      <c r="L800" s="86"/>
      <c r="M800" s="91"/>
      <c r="N800" s="91"/>
      <c r="O800" s="97"/>
      <c r="P800" s="90"/>
      <c r="Q800" s="90"/>
      <c r="R800" s="99"/>
      <c r="S800" s="99"/>
      <c r="T800" s="99"/>
      <c r="U800" s="99"/>
      <c r="V800" s="89"/>
      <c r="W800" s="89"/>
      <c r="X800" s="89"/>
      <c r="Y800" s="89"/>
      <c r="Z800" s="48"/>
      <c r="AA800" s="80"/>
      <c r="AB800" s="80"/>
      <c r="AC800" s="92"/>
      <c r="AD800" s="102" t="s">
        <v>7168</v>
      </c>
      <c r="AE800" s="102">
        <v>44114.956261574072</v>
      </c>
      <c r="AF800" s="102">
        <v>0</v>
      </c>
      <c r="AG800" s="102">
        <v>124</v>
      </c>
      <c r="AH800" s="102">
        <v>1636</v>
      </c>
      <c r="AI800" s="102">
        <v>0</v>
      </c>
      <c r="AJ800" s="102" t="b">
        <v>0</v>
      </c>
      <c r="AK800" s="102" t="b">
        <v>0</v>
      </c>
      <c r="AL800" s="102" t="b">
        <v>0</v>
      </c>
      <c r="AM800" s="102" t="b">
        <v>0</v>
      </c>
      <c r="AN800" s="102" t="b">
        <v>1</v>
      </c>
      <c r="AO800" s="102" t="b">
        <v>0</v>
      </c>
      <c r="AP800" s="102" t="s">
        <v>14987</v>
      </c>
      <c r="AQ800" s="102" t="b">
        <v>0</v>
      </c>
      <c r="AR800" s="102" t="b">
        <v>0</v>
      </c>
      <c r="AS800" s="102" t="b">
        <v>0</v>
      </c>
      <c r="AT800" s="101" t="s">
        <v>14988</v>
      </c>
      <c r="AU800" s="102" t="b">
        <v>0</v>
      </c>
      <c r="AV800" s="102" t="b">
        <v>0</v>
      </c>
      <c r="AW800" s="102" t="b">
        <v>1</v>
      </c>
      <c r="AX800" s="102" t="b">
        <v>1</v>
      </c>
      <c r="AY800" s="102" t="s">
        <v>12806</v>
      </c>
      <c r="AZ800" s="101" t="s">
        <v>14989</v>
      </c>
    </row>
    <row r="801" spans="1:52" x14ac:dyDescent="0.3">
      <c r="A801" s="98" t="s">
        <v>973</v>
      </c>
      <c r="B801" s="94"/>
      <c r="C801" s="94"/>
      <c r="D801" s="93"/>
      <c r="E801" s="77"/>
      <c r="F801" s="94"/>
      <c r="G801" s="94"/>
      <c r="H801" s="95"/>
      <c r="I801" s="96"/>
      <c r="J801" s="96"/>
      <c r="K801" s="95"/>
      <c r="L801" s="86"/>
      <c r="M801" s="91"/>
      <c r="N801" s="91"/>
      <c r="O801" s="97"/>
      <c r="P801" s="90"/>
      <c r="Q801" s="90"/>
      <c r="R801" s="99"/>
      <c r="S801" s="99"/>
      <c r="T801" s="99"/>
      <c r="U801" s="99"/>
      <c r="V801" s="89"/>
      <c r="W801" s="89"/>
      <c r="X801" s="89"/>
      <c r="Y801" s="89"/>
      <c r="Z801" s="48"/>
      <c r="AA801" s="80"/>
      <c r="AB801" s="80"/>
      <c r="AC801" s="92"/>
      <c r="AD801" s="102" t="s">
        <v>973</v>
      </c>
      <c r="AE801" s="102">
        <v>44039.659641203703</v>
      </c>
      <c r="AF801" s="102">
        <v>0</v>
      </c>
      <c r="AG801" s="102">
        <v>26803</v>
      </c>
      <c r="AH801" s="102">
        <v>13856</v>
      </c>
      <c r="AI801" s="102">
        <v>0</v>
      </c>
      <c r="AJ801" s="102" t="b">
        <v>0</v>
      </c>
      <c r="AK801" s="102" t="b">
        <v>0</v>
      </c>
      <c r="AL801" s="102" t="b">
        <v>0</v>
      </c>
      <c r="AM801" s="102" t="b">
        <v>0</v>
      </c>
      <c r="AN801" s="102" t="b">
        <v>1</v>
      </c>
      <c r="AO801" s="102" t="b">
        <v>0</v>
      </c>
      <c r="AP801" s="102" t="s">
        <v>14990</v>
      </c>
      <c r="AQ801" s="102" t="b">
        <v>0</v>
      </c>
      <c r="AR801" s="102" t="b">
        <v>0</v>
      </c>
      <c r="AS801" s="102" t="b">
        <v>1</v>
      </c>
      <c r="AT801" s="101" t="s">
        <v>14991</v>
      </c>
      <c r="AU801" s="102" t="b">
        <v>0</v>
      </c>
      <c r="AV801" s="102" t="b">
        <v>0</v>
      </c>
      <c r="AW801" s="102" t="b">
        <v>1</v>
      </c>
      <c r="AX801" s="102" t="b">
        <v>1</v>
      </c>
      <c r="AY801" s="102" t="s">
        <v>12806</v>
      </c>
      <c r="AZ801" s="101" t="s">
        <v>14992</v>
      </c>
    </row>
    <row r="802" spans="1:52" x14ac:dyDescent="0.3">
      <c r="A802" s="98" t="s">
        <v>974</v>
      </c>
      <c r="B802" s="94"/>
      <c r="C802" s="94"/>
      <c r="D802" s="93"/>
      <c r="E802" s="77"/>
      <c r="F802" s="94"/>
      <c r="G802" s="94"/>
      <c r="H802" s="95"/>
      <c r="I802" s="96"/>
      <c r="J802" s="96"/>
      <c r="K802" s="95"/>
      <c r="L802" s="86"/>
      <c r="M802" s="91"/>
      <c r="N802" s="91"/>
      <c r="O802" s="97"/>
      <c r="P802" s="90"/>
      <c r="Q802" s="90"/>
      <c r="R802" s="99"/>
      <c r="S802" s="99"/>
      <c r="T802" s="99"/>
      <c r="U802" s="99"/>
      <c r="V802" s="89"/>
      <c r="W802" s="89"/>
      <c r="X802" s="89"/>
      <c r="Y802" s="89"/>
      <c r="Z802" s="48"/>
      <c r="AA802" s="80"/>
      <c r="AB802" s="80"/>
      <c r="AC802" s="92"/>
      <c r="AD802" s="102" t="s">
        <v>7181</v>
      </c>
      <c r="AE802" s="102">
        <v>42887.477199074077</v>
      </c>
      <c r="AF802" s="102">
        <v>0</v>
      </c>
      <c r="AG802" s="102">
        <v>9</v>
      </c>
      <c r="AH802" s="102">
        <v>1045</v>
      </c>
      <c r="AI802" s="102">
        <v>0</v>
      </c>
      <c r="AJ802" s="102" t="b">
        <v>0</v>
      </c>
      <c r="AK802" s="102" t="b">
        <v>0</v>
      </c>
      <c r="AL802" s="102" t="b">
        <v>0</v>
      </c>
      <c r="AM802" s="102" t="b">
        <v>0</v>
      </c>
      <c r="AN802" s="102" t="b">
        <v>1</v>
      </c>
      <c r="AO802" s="102" t="b">
        <v>0</v>
      </c>
      <c r="AP802" s="102" t="s">
        <v>14993</v>
      </c>
      <c r="AQ802" s="102" t="b">
        <v>0</v>
      </c>
      <c r="AR802" s="102" t="b">
        <v>0</v>
      </c>
      <c r="AS802" s="102" t="b">
        <v>0</v>
      </c>
      <c r="AT802" s="101" t="s">
        <v>12836</v>
      </c>
      <c r="AU802" s="102" t="b">
        <v>0</v>
      </c>
      <c r="AV802" s="102" t="b">
        <v>0</v>
      </c>
      <c r="AW802" s="102" t="b">
        <v>1</v>
      </c>
      <c r="AX802" s="102" t="b">
        <v>1</v>
      </c>
      <c r="AY802" s="102" t="s">
        <v>12806</v>
      </c>
      <c r="AZ802" s="101" t="s">
        <v>14994</v>
      </c>
    </row>
    <row r="803" spans="1:52" x14ac:dyDescent="0.3">
      <c r="A803" s="98" t="s">
        <v>975</v>
      </c>
      <c r="B803" s="94"/>
      <c r="C803" s="94"/>
      <c r="D803" s="93"/>
      <c r="E803" s="77"/>
      <c r="F803" s="94"/>
      <c r="G803" s="94"/>
      <c r="H803" s="95"/>
      <c r="I803" s="96"/>
      <c r="J803" s="96"/>
      <c r="K803" s="95"/>
      <c r="L803" s="86"/>
      <c r="M803" s="91"/>
      <c r="N803" s="91"/>
      <c r="O803" s="97"/>
      <c r="P803" s="90"/>
      <c r="Q803" s="90"/>
      <c r="R803" s="99"/>
      <c r="S803" s="99"/>
      <c r="T803" s="99"/>
      <c r="U803" s="99"/>
      <c r="V803" s="89"/>
      <c r="W803" s="89"/>
      <c r="X803" s="89"/>
      <c r="Y803" s="89"/>
      <c r="Z803" s="48"/>
      <c r="AA803" s="80"/>
      <c r="AB803" s="80"/>
      <c r="AC803" s="92"/>
      <c r="AD803" s="102" t="s">
        <v>975</v>
      </c>
      <c r="AE803" s="102">
        <v>43365.625740740739</v>
      </c>
      <c r="AF803" s="102">
        <v>0</v>
      </c>
      <c r="AG803" s="102">
        <v>187</v>
      </c>
      <c r="AH803" s="102">
        <v>18257</v>
      </c>
      <c r="AI803" s="102">
        <v>0</v>
      </c>
      <c r="AJ803" s="102" t="b">
        <v>0</v>
      </c>
      <c r="AK803" s="102" t="b">
        <v>0</v>
      </c>
      <c r="AL803" s="102" t="b">
        <v>0</v>
      </c>
      <c r="AM803" s="102" t="b">
        <v>0</v>
      </c>
      <c r="AN803" s="102" t="b">
        <v>1</v>
      </c>
      <c r="AO803" s="102" t="b">
        <v>0</v>
      </c>
      <c r="AP803" s="102" t="s">
        <v>14995</v>
      </c>
      <c r="AQ803" s="102" t="b">
        <v>0</v>
      </c>
      <c r="AR803" s="102" t="b">
        <v>0</v>
      </c>
      <c r="AS803" s="102" t="b">
        <v>0</v>
      </c>
      <c r="AT803" s="101" t="s">
        <v>12873</v>
      </c>
      <c r="AU803" s="102" t="b">
        <v>0</v>
      </c>
      <c r="AV803" s="102" t="b">
        <v>0</v>
      </c>
      <c r="AW803" s="102" t="b">
        <v>1</v>
      </c>
      <c r="AX803" s="102" t="b">
        <v>1</v>
      </c>
      <c r="AY803" s="102" t="s">
        <v>12806</v>
      </c>
      <c r="AZ803" s="101" t="s">
        <v>14996</v>
      </c>
    </row>
    <row r="804" spans="1:52" x14ac:dyDescent="0.3">
      <c r="A804" s="98" t="s">
        <v>976</v>
      </c>
      <c r="B804" s="94"/>
      <c r="C804" s="94"/>
      <c r="D804" s="93"/>
      <c r="E804" s="77"/>
      <c r="F804" s="94"/>
      <c r="G804" s="94"/>
      <c r="H804" s="95"/>
      <c r="I804" s="96"/>
      <c r="J804" s="96"/>
      <c r="K804" s="95"/>
      <c r="L804" s="86"/>
      <c r="M804" s="91"/>
      <c r="N804" s="91"/>
      <c r="O804" s="97"/>
      <c r="P804" s="90"/>
      <c r="Q804" s="90"/>
      <c r="R804" s="99"/>
      <c r="S804" s="99"/>
      <c r="T804" s="99"/>
      <c r="U804" s="99"/>
      <c r="V804" s="89"/>
      <c r="W804" s="89"/>
      <c r="X804" s="89"/>
      <c r="Y804" s="89"/>
      <c r="Z804" s="48"/>
      <c r="AA804" s="80"/>
      <c r="AB804" s="80"/>
      <c r="AC804" s="92"/>
      <c r="AD804" s="102" t="s">
        <v>7228</v>
      </c>
      <c r="AE804" s="102">
        <v>42459.714606481481</v>
      </c>
      <c r="AF804" s="102">
        <v>0</v>
      </c>
      <c r="AG804" s="102">
        <v>951</v>
      </c>
      <c r="AH804" s="102">
        <v>15772</v>
      </c>
      <c r="AI804" s="102">
        <v>0</v>
      </c>
      <c r="AJ804" s="102" t="b">
        <v>0</v>
      </c>
      <c r="AK804" s="102" t="b">
        <v>0</v>
      </c>
      <c r="AL804" s="102" t="b">
        <v>0</v>
      </c>
      <c r="AM804" s="102" t="b">
        <v>0</v>
      </c>
      <c r="AN804" s="102" t="b">
        <v>1</v>
      </c>
      <c r="AO804" s="102" t="b">
        <v>0</v>
      </c>
      <c r="AP804" s="102" t="s">
        <v>14997</v>
      </c>
      <c r="AQ804" s="102" t="b">
        <v>0</v>
      </c>
      <c r="AR804" s="102" t="b">
        <v>0</v>
      </c>
      <c r="AS804" s="102" t="b">
        <v>0</v>
      </c>
      <c r="AT804" s="101" t="s">
        <v>14998</v>
      </c>
      <c r="AU804" s="102" t="b">
        <v>0</v>
      </c>
      <c r="AV804" s="102" t="b">
        <v>0</v>
      </c>
      <c r="AW804" s="102" t="b">
        <v>1</v>
      </c>
      <c r="AX804" s="102" t="b">
        <v>1</v>
      </c>
      <c r="AY804" s="102" t="s">
        <v>12806</v>
      </c>
      <c r="AZ804" s="101" t="s">
        <v>14999</v>
      </c>
    </row>
    <row r="805" spans="1:52" x14ac:dyDescent="0.3">
      <c r="A805" s="98" t="s">
        <v>977</v>
      </c>
      <c r="B805" s="94"/>
      <c r="C805" s="94"/>
      <c r="D805" s="93"/>
      <c r="E805" s="77"/>
      <c r="F805" s="94"/>
      <c r="G805" s="94"/>
      <c r="H805" s="95"/>
      <c r="I805" s="96"/>
      <c r="J805" s="96"/>
      <c r="K805" s="95"/>
      <c r="L805" s="86"/>
      <c r="M805" s="91"/>
      <c r="N805" s="91"/>
      <c r="O805" s="97"/>
      <c r="P805" s="90"/>
      <c r="Q805" s="90"/>
      <c r="R805" s="99"/>
      <c r="S805" s="99"/>
      <c r="T805" s="99"/>
      <c r="U805" s="99"/>
      <c r="V805" s="89"/>
      <c r="W805" s="89"/>
      <c r="X805" s="89"/>
      <c r="Y805" s="89"/>
      <c r="Z805" s="48"/>
      <c r="AA805" s="80"/>
      <c r="AB805" s="80"/>
      <c r="AC805" s="92"/>
      <c r="AD805" s="102" t="s">
        <v>7238</v>
      </c>
      <c r="AE805" s="102">
        <v>43374.873067129629</v>
      </c>
      <c r="AF805" s="102">
        <v>0</v>
      </c>
      <c r="AG805" s="102">
        <v>5660</v>
      </c>
      <c r="AH805" s="102">
        <v>20396</v>
      </c>
      <c r="AI805" s="102">
        <v>0</v>
      </c>
      <c r="AJ805" s="102" t="b">
        <v>0</v>
      </c>
      <c r="AK805" s="102" t="b">
        <v>0</v>
      </c>
      <c r="AL805" s="102" t="b">
        <v>0</v>
      </c>
      <c r="AM805" s="102" t="b">
        <v>0</v>
      </c>
      <c r="AN805" s="102" t="b">
        <v>1</v>
      </c>
      <c r="AO805" s="102" t="b">
        <v>0</v>
      </c>
      <c r="AP805" s="102" t="s">
        <v>15000</v>
      </c>
      <c r="AQ805" s="102" t="b">
        <v>0</v>
      </c>
      <c r="AR805" s="102" t="b">
        <v>0</v>
      </c>
      <c r="AS805" s="102" t="b">
        <v>0</v>
      </c>
      <c r="AT805" s="101" t="s">
        <v>15001</v>
      </c>
      <c r="AU805" s="102" t="b">
        <v>0</v>
      </c>
      <c r="AV805" s="102" t="b">
        <v>0</v>
      </c>
      <c r="AW805" s="102" t="b">
        <v>1</v>
      </c>
      <c r="AX805" s="102" t="b">
        <v>1</v>
      </c>
      <c r="AY805" s="102" t="s">
        <v>12806</v>
      </c>
      <c r="AZ805" s="101" t="s">
        <v>15002</v>
      </c>
    </row>
    <row r="806" spans="1:52" x14ac:dyDescent="0.3">
      <c r="A806" s="98" t="s">
        <v>978</v>
      </c>
      <c r="B806" s="94"/>
      <c r="C806" s="94"/>
      <c r="D806" s="93"/>
      <c r="E806" s="77"/>
      <c r="F806" s="94"/>
      <c r="G806" s="94"/>
      <c r="H806" s="95"/>
      <c r="I806" s="96"/>
      <c r="J806" s="96"/>
      <c r="K806" s="95"/>
      <c r="L806" s="86"/>
      <c r="M806" s="91"/>
      <c r="N806" s="91"/>
      <c r="O806" s="97"/>
      <c r="P806" s="90"/>
      <c r="Q806" s="90"/>
      <c r="R806" s="99"/>
      <c r="S806" s="99"/>
      <c r="T806" s="99"/>
      <c r="U806" s="99"/>
      <c r="V806" s="89"/>
      <c r="W806" s="89"/>
      <c r="X806" s="89"/>
      <c r="Y806" s="89"/>
      <c r="Z806" s="48"/>
      <c r="AA806" s="80"/>
      <c r="AB806" s="80"/>
      <c r="AC806" s="92"/>
      <c r="AD806" s="102" t="s">
        <v>978</v>
      </c>
      <c r="AE806" s="102">
        <v>42531.932905092595</v>
      </c>
      <c r="AF806" s="102">
        <v>0</v>
      </c>
      <c r="AG806" s="102">
        <v>5047</v>
      </c>
      <c r="AH806" s="102">
        <v>15666</v>
      </c>
      <c r="AI806" s="102">
        <v>0</v>
      </c>
      <c r="AJ806" s="102" t="b">
        <v>0</v>
      </c>
      <c r="AK806" s="102" t="b">
        <v>0</v>
      </c>
      <c r="AL806" s="102" t="b">
        <v>0</v>
      </c>
      <c r="AM806" s="102" t="b">
        <v>0</v>
      </c>
      <c r="AN806" s="102" t="b">
        <v>1</v>
      </c>
      <c r="AO806" s="102" t="b">
        <v>0</v>
      </c>
      <c r="AP806" s="102" t="s">
        <v>15003</v>
      </c>
      <c r="AQ806" s="102" t="b">
        <v>0</v>
      </c>
      <c r="AR806" s="102" t="b">
        <v>0</v>
      </c>
      <c r="AS806" s="102" t="b">
        <v>0</v>
      </c>
      <c r="AT806" s="101" t="s">
        <v>15004</v>
      </c>
      <c r="AU806" s="102" t="b">
        <v>0</v>
      </c>
      <c r="AV806" s="102" t="b">
        <v>0</v>
      </c>
      <c r="AW806" s="102" t="b">
        <v>1</v>
      </c>
      <c r="AX806" s="102" t="b">
        <v>1</v>
      </c>
      <c r="AY806" s="102" t="s">
        <v>12806</v>
      </c>
      <c r="AZ806" s="101" t="s">
        <v>15005</v>
      </c>
    </row>
    <row r="807" spans="1:52" x14ac:dyDescent="0.3">
      <c r="A807" s="98" t="s">
        <v>979</v>
      </c>
      <c r="B807" s="94"/>
      <c r="C807" s="94"/>
      <c r="D807" s="93"/>
      <c r="E807" s="77"/>
      <c r="F807" s="94"/>
      <c r="G807" s="94"/>
      <c r="H807" s="95"/>
      <c r="I807" s="96"/>
      <c r="J807" s="96"/>
      <c r="K807" s="95"/>
      <c r="L807" s="86"/>
      <c r="M807" s="91"/>
      <c r="N807" s="91"/>
      <c r="O807" s="97"/>
      <c r="P807" s="90"/>
      <c r="Q807" s="90"/>
      <c r="R807" s="99"/>
      <c r="S807" s="99"/>
      <c r="T807" s="99"/>
      <c r="U807" s="99"/>
      <c r="V807" s="89"/>
      <c r="W807" s="89"/>
      <c r="X807" s="89"/>
      <c r="Y807" s="89"/>
      <c r="Z807" s="48"/>
      <c r="AA807" s="80"/>
      <c r="AB807" s="80"/>
      <c r="AC807" s="92"/>
      <c r="AD807" s="102" t="s">
        <v>7247</v>
      </c>
      <c r="AE807" s="102">
        <v>42614.143831018519</v>
      </c>
      <c r="AF807" s="102">
        <v>0</v>
      </c>
      <c r="AG807" s="102">
        <v>252</v>
      </c>
      <c r="AH807" s="102">
        <v>41244</v>
      </c>
      <c r="AI807" s="102">
        <v>0</v>
      </c>
      <c r="AJ807" s="102" t="b">
        <v>0</v>
      </c>
      <c r="AK807" s="102" t="b">
        <v>0</v>
      </c>
      <c r="AL807" s="102" t="b">
        <v>0</v>
      </c>
      <c r="AM807" s="102" t="b">
        <v>0</v>
      </c>
      <c r="AN807" s="102" t="b">
        <v>1</v>
      </c>
      <c r="AO807" s="102" t="b">
        <v>0</v>
      </c>
      <c r="AP807" s="102" t="s">
        <v>15006</v>
      </c>
      <c r="AQ807" s="102" t="b">
        <v>0</v>
      </c>
      <c r="AR807" s="102" t="b">
        <v>0</v>
      </c>
      <c r="AS807" s="102" t="b">
        <v>0</v>
      </c>
      <c r="AT807" s="101" t="s">
        <v>15007</v>
      </c>
      <c r="AU807" s="102" t="b">
        <v>0</v>
      </c>
      <c r="AV807" s="102" t="b">
        <v>0</v>
      </c>
      <c r="AW807" s="102" t="b">
        <v>1</v>
      </c>
      <c r="AX807" s="102" t="b">
        <v>1</v>
      </c>
      <c r="AY807" s="102" t="s">
        <v>12806</v>
      </c>
      <c r="AZ807" s="101" t="s">
        <v>15008</v>
      </c>
    </row>
    <row r="808" spans="1:52" x14ac:dyDescent="0.3">
      <c r="A808" s="98" t="s">
        <v>980</v>
      </c>
      <c r="B808" s="94"/>
      <c r="C808" s="94"/>
      <c r="D808" s="93"/>
      <c r="E808" s="77"/>
      <c r="F808" s="94"/>
      <c r="G808" s="94"/>
      <c r="H808" s="95"/>
      <c r="I808" s="96"/>
      <c r="J808" s="96"/>
      <c r="K808" s="95"/>
      <c r="L808" s="86"/>
      <c r="M808" s="91"/>
      <c r="N808" s="91"/>
      <c r="O808" s="97"/>
      <c r="P808" s="90"/>
      <c r="Q808" s="90"/>
      <c r="R808" s="99"/>
      <c r="S808" s="99"/>
      <c r="T808" s="99"/>
      <c r="U808" s="99"/>
      <c r="V808" s="89"/>
      <c r="W808" s="89"/>
      <c r="X808" s="89"/>
      <c r="Y808" s="89"/>
      <c r="Z808" s="48"/>
      <c r="AA808" s="80"/>
      <c r="AB808" s="80"/>
      <c r="AC808" s="92"/>
      <c r="AD808" s="102" t="s">
        <v>7252</v>
      </c>
      <c r="AE808" s="102">
        <v>41766.576782407406</v>
      </c>
      <c r="AF808" s="102">
        <v>0</v>
      </c>
      <c r="AG808" s="102">
        <v>11832</v>
      </c>
      <c r="AH808" s="102">
        <v>48927</v>
      </c>
      <c r="AI808" s="102">
        <v>0</v>
      </c>
      <c r="AJ808" s="102" t="b">
        <v>0</v>
      </c>
      <c r="AK808" s="102" t="b">
        <v>0</v>
      </c>
      <c r="AL808" s="102" t="b">
        <v>0</v>
      </c>
      <c r="AM808" s="102" t="b">
        <v>0</v>
      </c>
      <c r="AN808" s="102" t="b">
        <v>1</v>
      </c>
      <c r="AO808" s="102" t="b">
        <v>0</v>
      </c>
      <c r="AP808" s="102" t="s">
        <v>15009</v>
      </c>
      <c r="AQ808" s="102" t="b">
        <v>0</v>
      </c>
      <c r="AR808" s="102" t="b">
        <v>0</v>
      </c>
      <c r="AS808" s="102" t="b">
        <v>0</v>
      </c>
      <c r="AT808" s="101" t="s">
        <v>15010</v>
      </c>
      <c r="AU808" s="102" t="b">
        <v>0</v>
      </c>
      <c r="AV808" s="102" t="b">
        <v>0</v>
      </c>
      <c r="AW808" s="102" t="b">
        <v>1</v>
      </c>
      <c r="AX808" s="102" t="b">
        <v>1</v>
      </c>
      <c r="AY808" s="102" t="s">
        <v>12806</v>
      </c>
      <c r="AZ808" s="101" t="s">
        <v>15011</v>
      </c>
    </row>
    <row r="809" spans="1:52" x14ac:dyDescent="0.3">
      <c r="A809" s="98" t="s">
        <v>981</v>
      </c>
      <c r="B809" s="94"/>
      <c r="C809" s="94"/>
      <c r="D809" s="93"/>
      <c r="E809" s="77"/>
      <c r="F809" s="94"/>
      <c r="G809" s="94"/>
      <c r="H809" s="95"/>
      <c r="I809" s="96"/>
      <c r="J809" s="96"/>
      <c r="K809" s="95"/>
      <c r="L809" s="86"/>
      <c r="M809" s="91"/>
      <c r="N809" s="91"/>
      <c r="O809" s="97"/>
      <c r="P809" s="90"/>
      <c r="Q809" s="90"/>
      <c r="R809" s="99"/>
      <c r="S809" s="99"/>
      <c r="T809" s="99"/>
      <c r="U809" s="99"/>
      <c r="V809" s="89"/>
      <c r="W809" s="89"/>
      <c r="X809" s="89"/>
      <c r="Y809" s="89"/>
      <c r="Z809" s="48"/>
      <c r="AA809" s="80"/>
      <c r="AB809" s="80"/>
      <c r="AC809" s="92"/>
      <c r="AD809" s="102" t="s">
        <v>7257</v>
      </c>
      <c r="AE809" s="102">
        <v>41931.790370370371</v>
      </c>
      <c r="AF809" s="102">
        <v>0</v>
      </c>
      <c r="AG809" s="102">
        <v>3646</v>
      </c>
      <c r="AH809" s="102">
        <v>3423</v>
      </c>
      <c r="AI809" s="102">
        <v>0</v>
      </c>
      <c r="AJ809" s="102" t="b">
        <v>0</v>
      </c>
      <c r="AK809" s="102" t="b">
        <v>0</v>
      </c>
      <c r="AL809" s="102" t="b">
        <v>0</v>
      </c>
      <c r="AM809" s="102" t="b">
        <v>0</v>
      </c>
      <c r="AN809" s="102" t="b">
        <v>1</v>
      </c>
      <c r="AO809" s="102" t="b">
        <v>0</v>
      </c>
      <c r="AP809" s="102" t="s">
        <v>15012</v>
      </c>
      <c r="AQ809" s="102" t="b">
        <v>0</v>
      </c>
      <c r="AR809" s="102" t="b">
        <v>0</v>
      </c>
      <c r="AS809" s="102" t="b">
        <v>1</v>
      </c>
      <c r="AT809" s="101" t="s">
        <v>15013</v>
      </c>
      <c r="AU809" s="102" t="b">
        <v>0</v>
      </c>
      <c r="AV809" s="102" t="b">
        <v>0</v>
      </c>
      <c r="AW809" s="102" t="b">
        <v>1</v>
      </c>
      <c r="AX809" s="102" t="b">
        <v>0</v>
      </c>
      <c r="AY809" s="102" t="s">
        <v>12806</v>
      </c>
      <c r="AZ809" s="101" t="s">
        <v>15014</v>
      </c>
    </row>
    <row r="810" spans="1:52" x14ac:dyDescent="0.3">
      <c r="A810" s="98" t="s">
        <v>982</v>
      </c>
      <c r="B810" s="94"/>
      <c r="C810" s="94"/>
      <c r="D810" s="93"/>
      <c r="E810" s="77"/>
      <c r="F810" s="94"/>
      <c r="G810" s="94"/>
      <c r="H810" s="95"/>
      <c r="I810" s="96"/>
      <c r="J810" s="96"/>
      <c r="K810" s="95"/>
      <c r="L810" s="86"/>
      <c r="M810" s="91"/>
      <c r="N810" s="91"/>
      <c r="O810" s="97"/>
      <c r="P810" s="90"/>
      <c r="Q810" s="90"/>
      <c r="R810" s="99"/>
      <c r="S810" s="99"/>
      <c r="T810" s="99"/>
      <c r="U810" s="99"/>
      <c r="V810" s="89"/>
      <c r="W810" s="89"/>
      <c r="X810" s="89"/>
      <c r="Y810" s="89"/>
      <c r="Z810" s="48"/>
      <c r="AA810" s="80"/>
      <c r="AB810" s="80"/>
      <c r="AC810" s="92"/>
      <c r="AD810" s="102" t="s">
        <v>982</v>
      </c>
      <c r="AE810" s="102">
        <v>43832.118645833332</v>
      </c>
      <c r="AF810" s="102">
        <v>0</v>
      </c>
      <c r="AG810" s="102">
        <v>241</v>
      </c>
      <c r="AH810" s="102">
        <v>265</v>
      </c>
      <c r="AI810" s="102">
        <v>0</v>
      </c>
      <c r="AJ810" s="102" t="b">
        <v>0</v>
      </c>
      <c r="AK810" s="102" t="b">
        <v>0</v>
      </c>
      <c r="AL810" s="102" t="b">
        <v>0</v>
      </c>
      <c r="AM810" s="102" t="b">
        <v>0</v>
      </c>
      <c r="AN810" s="102" t="b">
        <v>1</v>
      </c>
      <c r="AO810" s="102" t="b">
        <v>0</v>
      </c>
      <c r="AP810" s="102" t="s">
        <v>15015</v>
      </c>
      <c r="AQ810" s="102" t="b">
        <v>0</v>
      </c>
      <c r="AR810" s="102" t="b">
        <v>0</v>
      </c>
      <c r="AS810" s="102" t="b">
        <v>0</v>
      </c>
      <c r="AT810" s="101" t="s">
        <v>15016</v>
      </c>
      <c r="AU810" s="102" t="b">
        <v>0</v>
      </c>
      <c r="AV810" s="102" t="b">
        <v>0</v>
      </c>
      <c r="AW810" s="102" t="b">
        <v>1</v>
      </c>
      <c r="AX810" s="102" t="b">
        <v>1</v>
      </c>
      <c r="AY810" s="102" t="s">
        <v>12806</v>
      </c>
      <c r="AZ810" s="101" t="s">
        <v>15017</v>
      </c>
    </row>
    <row r="811" spans="1:52" x14ac:dyDescent="0.3">
      <c r="A811" s="98" t="s">
        <v>983</v>
      </c>
      <c r="B811" s="94"/>
      <c r="C811" s="94"/>
      <c r="D811" s="93"/>
      <c r="E811" s="77"/>
      <c r="F811" s="94"/>
      <c r="G811" s="94"/>
      <c r="H811" s="95"/>
      <c r="I811" s="96"/>
      <c r="J811" s="96"/>
      <c r="K811" s="95"/>
      <c r="L811" s="86"/>
      <c r="M811" s="91"/>
      <c r="N811" s="91"/>
      <c r="O811" s="97"/>
      <c r="P811" s="90"/>
      <c r="Q811" s="90"/>
      <c r="R811" s="99"/>
      <c r="S811" s="99"/>
      <c r="T811" s="99"/>
      <c r="U811" s="99"/>
      <c r="V811" s="89"/>
      <c r="W811" s="89"/>
      <c r="X811" s="89"/>
      <c r="Y811" s="89"/>
      <c r="Z811" s="48"/>
      <c r="AA811" s="80"/>
      <c r="AB811" s="80"/>
      <c r="AC811" s="92"/>
      <c r="AD811" s="102" t="s">
        <v>7274</v>
      </c>
      <c r="AE811" s="102">
        <v>44214.787361111114</v>
      </c>
      <c r="AF811" s="102">
        <v>0</v>
      </c>
      <c r="AG811" s="102">
        <v>4345</v>
      </c>
      <c r="AH811" s="102">
        <v>21171</v>
      </c>
      <c r="AI811" s="102">
        <v>0</v>
      </c>
      <c r="AJ811" s="102" t="b">
        <v>0</v>
      </c>
      <c r="AK811" s="102" t="b">
        <v>0</v>
      </c>
      <c r="AL811" s="102" t="b">
        <v>0</v>
      </c>
      <c r="AM811" s="102" t="b">
        <v>0</v>
      </c>
      <c r="AN811" s="102" t="b">
        <v>1</v>
      </c>
      <c r="AO811" s="102" t="b">
        <v>0</v>
      </c>
      <c r="AP811" s="102" t="s">
        <v>15018</v>
      </c>
      <c r="AQ811" s="102" t="b">
        <v>0</v>
      </c>
      <c r="AR811" s="102" t="b">
        <v>0</v>
      </c>
      <c r="AS811" s="102" t="b">
        <v>0</v>
      </c>
      <c r="AT811" s="101" t="s">
        <v>15019</v>
      </c>
      <c r="AU811" s="102" t="b">
        <v>0</v>
      </c>
      <c r="AV811" s="102" t="b">
        <v>0</v>
      </c>
      <c r="AW811" s="102" t="b">
        <v>1</v>
      </c>
      <c r="AX811" s="102" t="b">
        <v>1</v>
      </c>
      <c r="AY811" s="102" t="s">
        <v>12806</v>
      </c>
      <c r="AZ811" s="101" t="s">
        <v>15020</v>
      </c>
    </row>
    <row r="812" spans="1:52" x14ac:dyDescent="0.3">
      <c r="A812" s="98" t="s">
        <v>984</v>
      </c>
      <c r="B812" s="94"/>
      <c r="C812" s="94"/>
      <c r="D812" s="93"/>
      <c r="E812" s="77"/>
      <c r="F812" s="94"/>
      <c r="G812" s="94"/>
      <c r="H812" s="95"/>
      <c r="I812" s="96"/>
      <c r="J812" s="96"/>
      <c r="K812" s="95"/>
      <c r="L812" s="86"/>
      <c r="M812" s="91"/>
      <c r="N812" s="91"/>
      <c r="O812" s="97"/>
      <c r="P812" s="90"/>
      <c r="Q812" s="90"/>
      <c r="R812" s="99"/>
      <c r="S812" s="99"/>
      <c r="T812" s="99"/>
      <c r="U812" s="99"/>
      <c r="V812" s="89"/>
      <c r="W812" s="89"/>
      <c r="X812" s="89"/>
      <c r="Y812" s="89"/>
      <c r="Z812" s="48"/>
      <c r="AA812" s="80"/>
      <c r="AB812" s="80"/>
      <c r="AC812" s="92"/>
      <c r="AD812" s="102" t="s">
        <v>7279</v>
      </c>
      <c r="AE812" s="102">
        <v>44450.706041666665</v>
      </c>
      <c r="AF812" s="102">
        <v>0</v>
      </c>
      <c r="AG812" s="102">
        <v>1</v>
      </c>
      <c r="AH812" s="102">
        <v>29</v>
      </c>
      <c r="AI812" s="102">
        <v>0</v>
      </c>
      <c r="AJ812" s="102" t="b">
        <v>0</v>
      </c>
      <c r="AK812" s="102" t="b">
        <v>0</v>
      </c>
      <c r="AL812" s="102" t="b">
        <v>0</v>
      </c>
      <c r="AM812" s="102" t="b">
        <v>0</v>
      </c>
      <c r="AN812" s="102" t="b">
        <v>1</v>
      </c>
      <c r="AO812" s="102" t="b">
        <v>0</v>
      </c>
      <c r="AP812" s="102" t="s">
        <v>15021</v>
      </c>
      <c r="AQ812" s="102" t="b">
        <v>0</v>
      </c>
      <c r="AR812" s="102" t="b">
        <v>0</v>
      </c>
      <c r="AS812" s="102" t="b">
        <v>0</v>
      </c>
      <c r="AT812" s="101" t="s">
        <v>15022</v>
      </c>
      <c r="AU812" s="102" t="b">
        <v>0</v>
      </c>
      <c r="AV812" s="102" t="b">
        <v>0</v>
      </c>
      <c r="AW812" s="102" t="b">
        <v>1</v>
      </c>
      <c r="AX812" s="102" t="b">
        <v>1</v>
      </c>
      <c r="AY812" s="102" t="s">
        <v>12806</v>
      </c>
      <c r="AZ812" s="101" t="s">
        <v>15023</v>
      </c>
    </row>
    <row r="813" spans="1:52" x14ac:dyDescent="0.3">
      <c r="A813" s="98" t="s">
        <v>985</v>
      </c>
      <c r="B813" s="94"/>
      <c r="C813" s="94"/>
      <c r="D813" s="93"/>
      <c r="E813" s="77"/>
      <c r="F813" s="94"/>
      <c r="G813" s="94"/>
      <c r="H813" s="95"/>
      <c r="I813" s="96"/>
      <c r="J813" s="96"/>
      <c r="K813" s="95"/>
      <c r="L813" s="86"/>
      <c r="M813" s="91"/>
      <c r="N813" s="91"/>
      <c r="O813" s="97"/>
      <c r="P813" s="90"/>
      <c r="Q813" s="90"/>
      <c r="R813" s="99"/>
      <c r="S813" s="99"/>
      <c r="T813" s="99"/>
      <c r="U813" s="99"/>
      <c r="V813" s="89"/>
      <c r="W813" s="89"/>
      <c r="X813" s="89"/>
      <c r="Y813" s="89"/>
      <c r="Z813" s="48"/>
      <c r="AA813" s="80"/>
      <c r="AB813" s="80"/>
      <c r="AC813" s="92"/>
      <c r="AD813" s="102" t="s">
        <v>7284</v>
      </c>
      <c r="AE813" s="102">
        <v>44851.954837962963</v>
      </c>
      <c r="AF813" s="102">
        <v>0</v>
      </c>
      <c r="AG813" s="102">
        <v>37</v>
      </c>
      <c r="AH813" s="102">
        <v>3415</v>
      </c>
      <c r="AI813" s="102">
        <v>0</v>
      </c>
      <c r="AJ813" s="102" t="b">
        <v>0</v>
      </c>
      <c r="AK813" s="102" t="b">
        <v>0</v>
      </c>
      <c r="AL813" s="102" t="b">
        <v>0</v>
      </c>
      <c r="AM813" s="102" t="b">
        <v>0</v>
      </c>
      <c r="AN813" s="102" t="b">
        <v>1</v>
      </c>
      <c r="AO813" s="102" t="b">
        <v>0</v>
      </c>
      <c r="AP813" s="102" t="s">
        <v>15024</v>
      </c>
      <c r="AQ813" s="102" t="b">
        <v>0</v>
      </c>
      <c r="AR813" s="102" t="b">
        <v>0</v>
      </c>
      <c r="AS813" s="102" t="b">
        <v>0</v>
      </c>
      <c r="AT813" s="101" t="s">
        <v>15025</v>
      </c>
      <c r="AU813" s="102" t="b">
        <v>0</v>
      </c>
      <c r="AV813" s="102" t="b">
        <v>0</v>
      </c>
      <c r="AW813" s="102" t="b">
        <v>1</v>
      </c>
      <c r="AX813" s="102" t="b">
        <v>0</v>
      </c>
      <c r="AY813" s="102" t="s">
        <v>12806</v>
      </c>
      <c r="AZ813" s="101" t="s">
        <v>15026</v>
      </c>
    </row>
    <row r="814" spans="1:52" x14ac:dyDescent="0.3">
      <c r="A814" s="98" t="s">
        <v>986</v>
      </c>
      <c r="B814" s="94"/>
      <c r="C814" s="94"/>
      <c r="D814" s="93"/>
      <c r="E814" s="77"/>
      <c r="F814" s="94"/>
      <c r="G814" s="94"/>
      <c r="H814" s="95"/>
      <c r="I814" s="96"/>
      <c r="J814" s="96"/>
      <c r="K814" s="95"/>
      <c r="L814" s="86"/>
      <c r="M814" s="91"/>
      <c r="N814" s="91"/>
      <c r="O814" s="97"/>
      <c r="P814" s="90"/>
      <c r="Q814" s="90"/>
      <c r="R814" s="99"/>
      <c r="S814" s="99"/>
      <c r="T814" s="99"/>
      <c r="U814" s="99"/>
      <c r="V814" s="89"/>
      <c r="W814" s="89"/>
      <c r="X814" s="89"/>
      <c r="Y814" s="89"/>
      <c r="Z814" s="48"/>
      <c r="AA814" s="80"/>
      <c r="AB814" s="80"/>
      <c r="AC814" s="92"/>
      <c r="AD814" s="102" t="s">
        <v>7293</v>
      </c>
      <c r="AE814" s="102">
        <v>44644.775810185187</v>
      </c>
      <c r="AF814" s="102">
        <v>0</v>
      </c>
      <c r="AG814" s="102">
        <v>810</v>
      </c>
      <c r="AH814" s="102">
        <v>18533</v>
      </c>
      <c r="AI814" s="102">
        <v>0</v>
      </c>
      <c r="AJ814" s="102" t="b">
        <v>0</v>
      </c>
      <c r="AK814" s="102" t="b">
        <v>0</v>
      </c>
      <c r="AL814" s="102" t="b">
        <v>0</v>
      </c>
      <c r="AM814" s="102" t="b">
        <v>0</v>
      </c>
      <c r="AN814" s="102" t="b">
        <v>1</v>
      </c>
      <c r="AO814" s="102" t="b">
        <v>0</v>
      </c>
      <c r="AP814" s="102" t="s">
        <v>15027</v>
      </c>
      <c r="AQ814" s="102" t="b">
        <v>0</v>
      </c>
      <c r="AR814" s="102" t="b">
        <v>0</v>
      </c>
      <c r="AS814" s="102" t="b">
        <v>0</v>
      </c>
      <c r="AT814" s="101" t="s">
        <v>12928</v>
      </c>
      <c r="AU814" s="102" t="b">
        <v>0</v>
      </c>
      <c r="AV814" s="102" t="b">
        <v>0</v>
      </c>
      <c r="AW814" s="102" t="b">
        <v>1</v>
      </c>
      <c r="AX814" s="102" t="b">
        <v>1</v>
      </c>
      <c r="AY814" s="102" t="s">
        <v>12806</v>
      </c>
      <c r="AZ814" s="101" t="s">
        <v>15028</v>
      </c>
    </row>
    <row r="815" spans="1:52" x14ac:dyDescent="0.3">
      <c r="A815" s="98" t="s">
        <v>987</v>
      </c>
      <c r="B815" s="94"/>
      <c r="C815" s="94"/>
      <c r="D815" s="93"/>
      <c r="E815" s="77"/>
      <c r="F815" s="94"/>
      <c r="G815" s="94"/>
      <c r="H815" s="95"/>
      <c r="I815" s="96"/>
      <c r="J815" s="96"/>
      <c r="K815" s="95"/>
      <c r="L815" s="86"/>
      <c r="M815" s="91"/>
      <c r="N815" s="91"/>
      <c r="O815" s="97"/>
      <c r="P815" s="90"/>
      <c r="Q815" s="90"/>
      <c r="R815" s="99"/>
      <c r="S815" s="99"/>
      <c r="T815" s="99"/>
      <c r="U815" s="99"/>
      <c r="V815" s="89"/>
      <c r="W815" s="89"/>
      <c r="X815" s="89"/>
      <c r="Y815" s="89"/>
      <c r="Z815" s="48"/>
      <c r="AA815" s="80"/>
      <c r="AB815" s="80"/>
      <c r="AC815" s="92"/>
      <c r="AD815" s="102" t="s">
        <v>987</v>
      </c>
      <c r="AE815" s="102">
        <v>43984.033263888887</v>
      </c>
      <c r="AF815" s="102">
        <v>0</v>
      </c>
      <c r="AG815" s="102">
        <v>9468</v>
      </c>
      <c r="AH815" s="102">
        <v>1606</v>
      </c>
      <c r="AI815" s="102">
        <v>0</v>
      </c>
      <c r="AJ815" s="102" t="b">
        <v>0</v>
      </c>
      <c r="AK815" s="102" t="b">
        <v>0</v>
      </c>
      <c r="AL815" s="102" t="b">
        <v>0</v>
      </c>
      <c r="AM815" s="102" t="b">
        <v>0</v>
      </c>
      <c r="AN815" s="102" t="b">
        <v>1</v>
      </c>
      <c r="AO815" s="102" t="b">
        <v>0</v>
      </c>
      <c r="AP815" s="102" t="s">
        <v>15029</v>
      </c>
      <c r="AQ815" s="102" t="b">
        <v>0</v>
      </c>
      <c r="AR815" s="102" t="b">
        <v>0</v>
      </c>
      <c r="AS815" s="102" t="b">
        <v>0</v>
      </c>
      <c r="AT815" s="101" t="s">
        <v>12815</v>
      </c>
      <c r="AU815" s="102" t="b">
        <v>0</v>
      </c>
      <c r="AV815" s="102" t="b">
        <v>0</v>
      </c>
      <c r="AW815" s="102" t="b">
        <v>1</v>
      </c>
      <c r="AX815" s="102" t="b">
        <v>1</v>
      </c>
      <c r="AY815" s="102" t="s">
        <v>12806</v>
      </c>
      <c r="AZ815" s="101" t="s">
        <v>15030</v>
      </c>
    </row>
    <row r="816" spans="1:52" x14ac:dyDescent="0.3">
      <c r="A816" s="98" t="s">
        <v>988</v>
      </c>
      <c r="B816" s="94"/>
      <c r="C816" s="94"/>
      <c r="D816" s="93"/>
      <c r="E816" s="77"/>
      <c r="F816" s="94"/>
      <c r="G816" s="94"/>
      <c r="H816" s="95"/>
      <c r="I816" s="96"/>
      <c r="J816" s="96"/>
      <c r="K816" s="95"/>
      <c r="L816" s="86"/>
      <c r="M816" s="91"/>
      <c r="N816" s="91"/>
      <c r="O816" s="97"/>
      <c r="P816" s="90"/>
      <c r="Q816" s="90"/>
      <c r="R816" s="99"/>
      <c r="S816" s="99"/>
      <c r="T816" s="99"/>
      <c r="U816" s="99"/>
      <c r="V816" s="89"/>
      <c r="W816" s="89"/>
      <c r="X816" s="89"/>
      <c r="Y816" s="89"/>
      <c r="Z816" s="48"/>
      <c r="AA816" s="80"/>
      <c r="AB816" s="80"/>
      <c r="AC816" s="92"/>
      <c r="AD816" s="102" t="s">
        <v>7310</v>
      </c>
      <c r="AE816" s="102">
        <v>44249.857789351852</v>
      </c>
      <c r="AF816" s="102">
        <v>0</v>
      </c>
      <c r="AG816" s="102">
        <v>1</v>
      </c>
      <c r="AH816" s="102">
        <v>7</v>
      </c>
      <c r="AI816" s="102">
        <v>0</v>
      </c>
      <c r="AJ816" s="102" t="b">
        <v>0</v>
      </c>
      <c r="AK816" s="102" t="b">
        <v>0</v>
      </c>
      <c r="AL816" s="102" t="b">
        <v>0</v>
      </c>
      <c r="AM816" s="102" t="b">
        <v>0</v>
      </c>
      <c r="AN816" s="102" t="b">
        <v>1</v>
      </c>
      <c r="AO816" s="102" t="b">
        <v>0</v>
      </c>
      <c r="AP816" s="102" t="s">
        <v>15031</v>
      </c>
      <c r="AQ816" s="102" t="b">
        <v>0</v>
      </c>
      <c r="AR816" s="102" t="b">
        <v>0</v>
      </c>
      <c r="AS816" s="102" t="b">
        <v>0</v>
      </c>
      <c r="AT816" s="101" t="s">
        <v>15032</v>
      </c>
      <c r="AU816" s="102" t="b">
        <v>0</v>
      </c>
      <c r="AV816" s="102" t="b">
        <v>0</v>
      </c>
      <c r="AW816" s="102" t="b">
        <v>1</v>
      </c>
      <c r="AX816" s="102" t="b">
        <v>1</v>
      </c>
      <c r="AY816" s="102" t="s">
        <v>12806</v>
      </c>
      <c r="AZ816" s="101" t="s">
        <v>15033</v>
      </c>
    </row>
    <row r="817" spans="1:52" x14ac:dyDescent="0.3">
      <c r="A817" s="98" t="s">
        <v>989</v>
      </c>
      <c r="B817" s="94"/>
      <c r="C817" s="94"/>
      <c r="D817" s="93"/>
      <c r="E817" s="77"/>
      <c r="F817" s="94"/>
      <c r="G817" s="94"/>
      <c r="H817" s="95"/>
      <c r="I817" s="96"/>
      <c r="J817" s="96"/>
      <c r="K817" s="95"/>
      <c r="L817" s="86"/>
      <c r="M817" s="91"/>
      <c r="N817" s="91"/>
      <c r="O817" s="97"/>
      <c r="P817" s="90"/>
      <c r="Q817" s="90"/>
      <c r="R817" s="99"/>
      <c r="S817" s="99"/>
      <c r="T817" s="99"/>
      <c r="U817" s="99"/>
      <c r="V817" s="89"/>
      <c r="W817" s="89"/>
      <c r="X817" s="89"/>
      <c r="Y817" s="89"/>
      <c r="Z817" s="48"/>
      <c r="AA817" s="80"/>
      <c r="AB817" s="80"/>
      <c r="AC817" s="92"/>
      <c r="AD817" s="102" t="s">
        <v>7335</v>
      </c>
      <c r="AE817" s="102">
        <v>42919.999976851854</v>
      </c>
      <c r="AF817" s="102">
        <v>0</v>
      </c>
      <c r="AG817" s="102">
        <v>80</v>
      </c>
      <c r="AH817" s="102">
        <v>19</v>
      </c>
      <c r="AI817" s="102">
        <v>0</v>
      </c>
      <c r="AJ817" s="102" t="b">
        <v>0</v>
      </c>
      <c r="AK817" s="102" t="b">
        <v>0</v>
      </c>
      <c r="AL817" s="102" t="b">
        <v>0</v>
      </c>
      <c r="AM817" s="102" t="b">
        <v>0</v>
      </c>
      <c r="AN817" s="102" t="b">
        <v>1</v>
      </c>
      <c r="AO817" s="102" t="b">
        <v>0</v>
      </c>
      <c r="AP817" s="102" t="s">
        <v>15034</v>
      </c>
      <c r="AQ817" s="102" t="b">
        <v>0</v>
      </c>
      <c r="AR817" s="102" t="b">
        <v>0</v>
      </c>
      <c r="AS817" s="102" t="b">
        <v>0</v>
      </c>
      <c r="AT817" s="101" t="s">
        <v>15035</v>
      </c>
      <c r="AU817" s="102" t="b">
        <v>0</v>
      </c>
      <c r="AV817" s="102" t="b">
        <v>0</v>
      </c>
      <c r="AW817" s="102" t="b">
        <v>1</v>
      </c>
      <c r="AX817" s="102" t="b">
        <v>1</v>
      </c>
      <c r="AY817" s="102" t="s">
        <v>12806</v>
      </c>
      <c r="AZ817" s="101" t="s">
        <v>15036</v>
      </c>
    </row>
    <row r="818" spans="1:52" x14ac:dyDescent="0.3">
      <c r="A818" s="98" t="s">
        <v>990</v>
      </c>
      <c r="B818" s="94"/>
      <c r="C818" s="94"/>
      <c r="D818" s="93"/>
      <c r="E818" s="77"/>
      <c r="F818" s="94"/>
      <c r="G818" s="94"/>
      <c r="H818" s="95"/>
      <c r="I818" s="96"/>
      <c r="J818" s="96"/>
      <c r="K818" s="95"/>
      <c r="L818" s="86"/>
      <c r="M818" s="91"/>
      <c r="N818" s="91"/>
      <c r="O818" s="97"/>
      <c r="P818" s="90"/>
      <c r="Q818" s="90"/>
      <c r="R818" s="99"/>
      <c r="S818" s="99"/>
      <c r="T818" s="99"/>
      <c r="U818" s="99"/>
      <c r="V818" s="89"/>
      <c r="W818" s="89"/>
      <c r="X818" s="89"/>
      <c r="Y818" s="89"/>
      <c r="Z818" s="48"/>
      <c r="AA818" s="80"/>
      <c r="AB818" s="80"/>
      <c r="AC818" s="92"/>
      <c r="AD818" s="102" t="s">
        <v>990</v>
      </c>
      <c r="AE818" s="102">
        <v>44484.193298611113</v>
      </c>
      <c r="AF818" s="102">
        <v>0</v>
      </c>
      <c r="AG818" s="102">
        <v>86</v>
      </c>
      <c r="AH818" s="102">
        <v>528</v>
      </c>
      <c r="AI818" s="102">
        <v>0</v>
      </c>
      <c r="AJ818" s="102" t="b">
        <v>0</v>
      </c>
      <c r="AK818" s="102" t="b">
        <v>0</v>
      </c>
      <c r="AL818" s="102" t="b">
        <v>0</v>
      </c>
      <c r="AM818" s="102" t="b">
        <v>0</v>
      </c>
      <c r="AN818" s="102" t="b">
        <v>1</v>
      </c>
      <c r="AO818" s="102" t="b">
        <v>0</v>
      </c>
      <c r="AP818" s="102" t="s">
        <v>15037</v>
      </c>
      <c r="AQ818" s="102" t="b">
        <v>0</v>
      </c>
      <c r="AR818" s="102" t="b">
        <v>0</v>
      </c>
      <c r="AS818" s="102" t="b">
        <v>0</v>
      </c>
      <c r="AT818" s="101" t="s">
        <v>15038</v>
      </c>
      <c r="AU818" s="102" t="b">
        <v>0</v>
      </c>
      <c r="AV818" s="102" t="b">
        <v>0</v>
      </c>
      <c r="AW818" s="102" t="b">
        <v>1</v>
      </c>
      <c r="AX818" s="102" t="b">
        <v>1</v>
      </c>
      <c r="AY818" s="102" t="s">
        <v>12806</v>
      </c>
      <c r="AZ818" s="101" t="s">
        <v>15039</v>
      </c>
    </row>
    <row r="819" spans="1:52" x14ac:dyDescent="0.3">
      <c r="A819" s="98" t="s">
        <v>991</v>
      </c>
      <c r="B819" s="94"/>
      <c r="C819" s="94"/>
      <c r="D819" s="93"/>
      <c r="E819" s="77"/>
      <c r="F819" s="94"/>
      <c r="G819" s="94"/>
      <c r="H819" s="95"/>
      <c r="I819" s="96"/>
      <c r="J819" s="96"/>
      <c r="K819" s="95"/>
      <c r="L819" s="86"/>
      <c r="M819" s="91"/>
      <c r="N819" s="91"/>
      <c r="O819" s="97"/>
      <c r="P819" s="90"/>
      <c r="Q819" s="90"/>
      <c r="R819" s="99"/>
      <c r="S819" s="99"/>
      <c r="T819" s="99"/>
      <c r="U819" s="99"/>
      <c r="V819" s="89"/>
      <c r="W819" s="89"/>
      <c r="X819" s="89"/>
      <c r="Y819" s="89"/>
      <c r="Z819" s="48"/>
      <c r="AA819" s="80"/>
      <c r="AB819" s="80"/>
      <c r="AC819" s="92"/>
      <c r="AD819" s="102" t="s">
        <v>7321</v>
      </c>
      <c r="AE819" s="102">
        <v>45008.911828703705</v>
      </c>
      <c r="AF819" s="102">
        <v>0</v>
      </c>
      <c r="AG819" s="102">
        <v>1</v>
      </c>
      <c r="AH819" s="102">
        <v>66</v>
      </c>
      <c r="AI819" s="102">
        <v>0</v>
      </c>
      <c r="AJ819" s="102" t="b">
        <v>0</v>
      </c>
      <c r="AK819" s="102" t="b">
        <v>0</v>
      </c>
      <c r="AL819" s="102" t="b">
        <v>0</v>
      </c>
      <c r="AM819" s="102" t="b">
        <v>0</v>
      </c>
      <c r="AN819" s="102" t="b">
        <v>1</v>
      </c>
      <c r="AO819" s="102" t="b">
        <v>0</v>
      </c>
      <c r="AP819" s="102" t="s">
        <v>15040</v>
      </c>
      <c r="AQ819" s="102" t="b">
        <v>0</v>
      </c>
      <c r="AR819" s="102" t="b">
        <v>0</v>
      </c>
      <c r="AS819" s="102" t="b">
        <v>0</v>
      </c>
      <c r="AT819" s="101" t="s">
        <v>15041</v>
      </c>
      <c r="AU819" s="102" t="b">
        <v>0</v>
      </c>
      <c r="AV819" s="102" t="b">
        <v>0</v>
      </c>
      <c r="AW819" s="102" t="b">
        <v>1</v>
      </c>
      <c r="AX819" s="102" t="b">
        <v>0</v>
      </c>
      <c r="AY819" s="102" t="s">
        <v>12806</v>
      </c>
      <c r="AZ819" s="101" t="s">
        <v>15042</v>
      </c>
    </row>
    <row r="820" spans="1:52" x14ac:dyDescent="0.3">
      <c r="A820" s="98" t="s">
        <v>992</v>
      </c>
      <c r="B820" s="94"/>
      <c r="C820" s="94"/>
      <c r="D820" s="93"/>
      <c r="E820" s="77"/>
      <c r="F820" s="94"/>
      <c r="G820" s="94"/>
      <c r="H820" s="95"/>
      <c r="I820" s="96"/>
      <c r="J820" s="96"/>
      <c r="K820" s="95"/>
      <c r="L820" s="86"/>
      <c r="M820" s="91"/>
      <c r="N820" s="91"/>
      <c r="O820" s="97"/>
      <c r="P820" s="90"/>
      <c r="Q820" s="90"/>
      <c r="R820" s="99"/>
      <c r="S820" s="99"/>
      <c r="T820" s="99"/>
      <c r="U820" s="99"/>
      <c r="V820" s="89"/>
      <c r="W820" s="89"/>
      <c r="X820" s="89"/>
      <c r="Y820" s="89"/>
      <c r="Z820" s="48"/>
      <c r="AA820" s="80"/>
      <c r="AB820" s="80"/>
      <c r="AC820" s="92"/>
      <c r="AD820" s="102" t="s">
        <v>7327</v>
      </c>
      <c r="AE820" s="102">
        <v>42616.195324074077</v>
      </c>
      <c r="AF820" s="102">
        <v>0</v>
      </c>
      <c r="AG820" s="102">
        <v>51</v>
      </c>
      <c r="AH820" s="102">
        <v>1696</v>
      </c>
      <c r="AI820" s="102">
        <v>0</v>
      </c>
      <c r="AJ820" s="102" t="b">
        <v>0</v>
      </c>
      <c r="AK820" s="102" t="b">
        <v>0</v>
      </c>
      <c r="AL820" s="102" t="b">
        <v>0</v>
      </c>
      <c r="AM820" s="102" t="b">
        <v>0</v>
      </c>
      <c r="AN820" s="102" t="b">
        <v>1</v>
      </c>
      <c r="AO820" s="102" t="b">
        <v>0</v>
      </c>
      <c r="AP820" s="102" t="s">
        <v>15043</v>
      </c>
      <c r="AQ820" s="102" t="b">
        <v>0</v>
      </c>
      <c r="AR820" s="102" t="b">
        <v>0</v>
      </c>
      <c r="AS820" s="102" t="b">
        <v>0</v>
      </c>
      <c r="AT820" s="101" t="s">
        <v>15044</v>
      </c>
      <c r="AU820" s="102" t="b">
        <v>0</v>
      </c>
      <c r="AV820" s="102" t="b">
        <v>0</v>
      </c>
      <c r="AW820" s="102" t="b">
        <v>1</v>
      </c>
      <c r="AX820" s="102" t="b">
        <v>1</v>
      </c>
      <c r="AY820" s="102" t="s">
        <v>12806</v>
      </c>
      <c r="AZ820" s="101" t="s">
        <v>15045</v>
      </c>
    </row>
    <row r="821" spans="1:52" x14ac:dyDescent="0.3">
      <c r="A821" s="98" t="s">
        <v>993</v>
      </c>
      <c r="B821" s="94"/>
      <c r="C821" s="94"/>
      <c r="D821" s="93"/>
      <c r="E821" s="77"/>
      <c r="F821" s="94"/>
      <c r="G821" s="94"/>
      <c r="H821" s="95"/>
      <c r="I821" s="96"/>
      <c r="J821" s="96"/>
      <c r="K821" s="95"/>
      <c r="L821" s="86"/>
      <c r="M821" s="91"/>
      <c r="N821" s="91"/>
      <c r="O821" s="97"/>
      <c r="P821" s="90"/>
      <c r="Q821" s="90"/>
      <c r="R821" s="99"/>
      <c r="S821" s="99"/>
      <c r="T821" s="99"/>
      <c r="U821" s="99"/>
      <c r="V821" s="89"/>
      <c r="W821" s="89"/>
      <c r="X821" s="89"/>
      <c r="Y821" s="89"/>
      <c r="Z821" s="48"/>
      <c r="AA821" s="80"/>
      <c r="AB821" s="80"/>
      <c r="AC821" s="92"/>
      <c r="AD821" s="102" t="s">
        <v>993</v>
      </c>
      <c r="AE821" s="102">
        <v>43441.474733796298</v>
      </c>
      <c r="AF821" s="102">
        <v>0</v>
      </c>
      <c r="AG821" s="102">
        <v>540</v>
      </c>
      <c r="AH821" s="102">
        <v>9110</v>
      </c>
      <c r="AI821" s="102">
        <v>0</v>
      </c>
      <c r="AJ821" s="102" t="b">
        <v>0</v>
      </c>
      <c r="AK821" s="102" t="b">
        <v>0</v>
      </c>
      <c r="AL821" s="102" t="b">
        <v>0</v>
      </c>
      <c r="AM821" s="102" t="b">
        <v>0</v>
      </c>
      <c r="AN821" s="102" t="b">
        <v>1</v>
      </c>
      <c r="AO821" s="102" t="b">
        <v>0</v>
      </c>
      <c r="AP821" s="102" t="s">
        <v>15046</v>
      </c>
      <c r="AQ821" s="102" t="b">
        <v>0</v>
      </c>
      <c r="AR821" s="102" t="b">
        <v>0</v>
      </c>
      <c r="AS821" s="102" t="b">
        <v>0</v>
      </c>
      <c r="AT821" s="101" t="s">
        <v>15047</v>
      </c>
      <c r="AU821" s="102" t="b">
        <v>0</v>
      </c>
      <c r="AV821" s="102" t="b">
        <v>0</v>
      </c>
      <c r="AW821" s="102" t="b">
        <v>1</v>
      </c>
      <c r="AX821" s="102" t="b">
        <v>1</v>
      </c>
      <c r="AY821" s="102" t="s">
        <v>12806</v>
      </c>
      <c r="AZ821" s="101" t="s">
        <v>15048</v>
      </c>
    </row>
    <row r="822" spans="1:52" x14ac:dyDescent="0.3">
      <c r="A822" s="98" t="s">
        <v>994</v>
      </c>
      <c r="B822" s="94"/>
      <c r="C822" s="94"/>
      <c r="D822" s="93"/>
      <c r="E822" s="77"/>
      <c r="F822" s="94"/>
      <c r="G822" s="94"/>
      <c r="H822" s="95"/>
      <c r="I822" s="96"/>
      <c r="J822" s="96"/>
      <c r="K822" s="95"/>
      <c r="L822" s="86"/>
      <c r="M822" s="91"/>
      <c r="N822" s="91"/>
      <c r="O822" s="97"/>
      <c r="P822" s="90"/>
      <c r="Q822" s="90"/>
      <c r="R822" s="99"/>
      <c r="S822" s="99"/>
      <c r="T822" s="99"/>
      <c r="U822" s="99"/>
      <c r="V822" s="89"/>
      <c r="W822" s="89"/>
      <c r="X822" s="89"/>
      <c r="Y822" s="89"/>
      <c r="Z822" s="48"/>
      <c r="AA822" s="80"/>
      <c r="AB822" s="80"/>
      <c r="AC822" s="92"/>
      <c r="AD822" s="102" t="s">
        <v>7347</v>
      </c>
      <c r="AE822" s="102">
        <v>41613.221354166664</v>
      </c>
      <c r="AF822" s="102">
        <v>0</v>
      </c>
      <c r="AG822" s="102">
        <v>357</v>
      </c>
      <c r="AH822" s="102">
        <v>3110</v>
      </c>
      <c r="AI822" s="102">
        <v>0</v>
      </c>
      <c r="AJ822" s="102" t="b">
        <v>0</v>
      </c>
      <c r="AK822" s="102" t="b">
        <v>0</v>
      </c>
      <c r="AL822" s="102" t="b">
        <v>0</v>
      </c>
      <c r="AM822" s="102" t="b">
        <v>0</v>
      </c>
      <c r="AN822" s="102" t="b">
        <v>1</v>
      </c>
      <c r="AO822" s="102" t="b">
        <v>0</v>
      </c>
      <c r="AP822" s="102" t="s">
        <v>15049</v>
      </c>
      <c r="AQ822" s="102" t="b">
        <v>0</v>
      </c>
      <c r="AR822" s="102" t="b">
        <v>0</v>
      </c>
      <c r="AS822" s="102" t="b">
        <v>0</v>
      </c>
      <c r="AT822" s="101" t="s">
        <v>15050</v>
      </c>
      <c r="AU822" s="102" t="b">
        <v>0</v>
      </c>
      <c r="AV822" s="102" t="b">
        <v>0</v>
      </c>
      <c r="AW822" s="102" t="b">
        <v>1</v>
      </c>
      <c r="AX822" s="102" t="b">
        <v>0</v>
      </c>
      <c r="AY822" s="102" t="s">
        <v>12806</v>
      </c>
      <c r="AZ822" s="101" t="s">
        <v>15051</v>
      </c>
    </row>
    <row r="823" spans="1:52" x14ac:dyDescent="0.3">
      <c r="A823" s="98" t="s">
        <v>995</v>
      </c>
      <c r="B823" s="94"/>
      <c r="C823" s="94"/>
      <c r="D823" s="93"/>
      <c r="E823" s="77"/>
      <c r="F823" s="94"/>
      <c r="G823" s="94"/>
      <c r="H823" s="95"/>
      <c r="I823" s="96"/>
      <c r="J823" s="96"/>
      <c r="K823" s="95"/>
      <c r="L823" s="86"/>
      <c r="M823" s="91"/>
      <c r="N823" s="91"/>
      <c r="O823" s="97"/>
      <c r="P823" s="90"/>
      <c r="Q823" s="90"/>
      <c r="R823" s="99"/>
      <c r="S823" s="99"/>
      <c r="T823" s="99"/>
      <c r="U823" s="99"/>
      <c r="V823" s="89"/>
      <c r="W823" s="89"/>
      <c r="X823" s="89"/>
      <c r="Y823" s="89"/>
      <c r="Z823" s="48"/>
      <c r="AA823" s="80"/>
      <c r="AB823" s="80"/>
      <c r="AC823" s="92"/>
      <c r="AD823" s="102" t="s">
        <v>995</v>
      </c>
      <c r="AE823" s="102">
        <v>40821.754340277781</v>
      </c>
      <c r="AF823" s="102">
        <v>0</v>
      </c>
      <c r="AG823" s="102">
        <v>239</v>
      </c>
      <c r="AH823" s="102">
        <v>13145</v>
      </c>
      <c r="AI823" s="102">
        <v>0</v>
      </c>
      <c r="AJ823" s="102" t="b">
        <v>0</v>
      </c>
      <c r="AK823" s="102" t="b">
        <v>0</v>
      </c>
      <c r="AL823" s="102" t="b">
        <v>0</v>
      </c>
      <c r="AM823" s="102" t="b">
        <v>0</v>
      </c>
      <c r="AN823" s="102" t="b">
        <v>1</v>
      </c>
      <c r="AO823" s="102" t="b">
        <v>0</v>
      </c>
      <c r="AP823" s="102" t="s">
        <v>15052</v>
      </c>
      <c r="AQ823" s="102" t="b">
        <v>0</v>
      </c>
      <c r="AR823" s="102" t="b">
        <v>0</v>
      </c>
      <c r="AS823" s="102" t="b">
        <v>0</v>
      </c>
      <c r="AT823" s="101" t="s">
        <v>12873</v>
      </c>
      <c r="AU823" s="102" t="b">
        <v>0</v>
      </c>
      <c r="AV823" s="102" t="b">
        <v>0</v>
      </c>
      <c r="AW823" s="102" t="b">
        <v>1</v>
      </c>
      <c r="AX823" s="102" t="b">
        <v>1</v>
      </c>
      <c r="AY823" s="102" t="s">
        <v>12806</v>
      </c>
      <c r="AZ823" s="101" t="s">
        <v>15053</v>
      </c>
    </row>
    <row r="824" spans="1:52" x14ac:dyDescent="0.3">
      <c r="A824" s="98" t="s">
        <v>996</v>
      </c>
      <c r="B824" s="94"/>
      <c r="C824" s="94"/>
      <c r="D824" s="93"/>
      <c r="E824" s="77"/>
      <c r="F824" s="94"/>
      <c r="G824" s="94"/>
      <c r="H824" s="95"/>
      <c r="I824" s="96"/>
      <c r="J824" s="96"/>
      <c r="K824" s="95"/>
      <c r="L824" s="86"/>
      <c r="M824" s="91"/>
      <c r="N824" s="91"/>
      <c r="O824" s="97"/>
      <c r="P824" s="90"/>
      <c r="Q824" s="90"/>
      <c r="R824" s="99"/>
      <c r="S824" s="99"/>
      <c r="T824" s="99"/>
      <c r="U824" s="99"/>
      <c r="V824" s="89"/>
      <c r="W824" s="89"/>
      <c r="X824" s="89"/>
      <c r="Y824" s="89"/>
      <c r="Z824" s="48"/>
      <c r="AA824" s="80"/>
      <c r="AB824" s="80"/>
      <c r="AC824" s="92"/>
      <c r="AD824" s="102" t="s">
        <v>996</v>
      </c>
      <c r="AE824" s="102">
        <v>41198.949016203704</v>
      </c>
      <c r="AF824" s="102">
        <v>0</v>
      </c>
      <c r="AG824" s="102">
        <v>1048</v>
      </c>
      <c r="AH824" s="102">
        <v>207862</v>
      </c>
      <c r="AI824" s="102">
        <v>0</v>
      </c>
      <c r="AJ824" s="102" t="b">
        <v>0</v>
      </c>
      <c r="AK824" s="102" t="b">
        <v>0</v>
      </c>
      <c r="AL824" s="102" t="b">
        <v>0</v>
      </c>
      <c r="AM824" s="102" t="b">
        <v>0</v>
      </c>
      <c r="AN824" s="102" t="b">
        <v>1</v>
      </c>
      <c r="AO824" s="102" t="b">
        <v>0</v>
      </c>
      <c r="AP824" s="102" t="s">
        <v>15054</v>
      </c>
      <c r="AQ824" s="102" t="b">
        <v>0</v>
      </c>
      <c r="AR824" s="102" t="b">
        <v>0</v>
      </c>
      <c r="AS824" s="102" t="b">
        <v>1</v>
      </c>
      <c r="AT824" s="101" t="s">
        <v>12836</v>
      </c>
      <c r="AU824" s="102" t="b">
        <v>0</v>
      </c>
      <c r="AV824" s="102" t="b">
        <v>0</v>
      </c>
      <c r="AW824" s="102" t="b">
        <v>1</v>
      </c>
      <c r="AX824" s="102" t="b">
        <v>1</v>
      </c>
      <c r="AY824" s="102" t="s">
        <v>12806</v>
      </c>
      <c r="AZ824" s="101" t="s">
        <v>15055</v>
      </c>
    </row>
    <row r="825" spans="1:52" x14ac:dyDescent="0.3">
      <c r="A825" s="98" t="s">
        <v>997</v>
      </c>
      <c r="B825" s="94"/>
      <c r="C825" s="94"/>
      <c r="D825" s="93"/>
      <c r="E825" s="77"/>
      <c r="F825" s="94"/>
      <c r="G825" s="94"/>
      <c r="H825" s="95"/>
      <c r="I825" s="96"/>
      <c r="J825" s="96"/>
      <c r="K825" s="95"/>
      <c r="L825" s="86"/>
      <c r="M825" s="91"/>
      <c r="N825" s="91"/>
      <c r="O825" s="97"/>
      <c r="P825" s="90"/>
      <c r="Q825" s="90"/>
      <c r="R825" s="99"/>
      <c r="S825" s="99"/>
      <c r="T825" s="99"/>
      <c r="U825" s="99"/>
      <c r="V825" s="89"/>
      <c r="W825" s="89"/>
      <c r="X825" s="89"/>
      <c r="Y825" s="89"/>
      <c r="Z825" s="48"/>
      <c r="AA825" s="80"/>
      <c r="AB825" s="80"/>
      <c r="AC825" s="92"/>
      <c r="AD825" s="102" t="s">
        <v>7361</v>
      </c>
      <c r="AE825" s="102">
        <v>43737.668703703705</v>
      </c>
      <c r="AF825" s="102">
        <v>0</v>
      </c>
      <c r="AG825" s="102">
        <v>2157</v>
      </c>
      <c r="AH825" s="102">
        <v>9436</v>
      </c>
      <c r="AI825" s="102">
        <v>0</v>
      </c>
      <c r="AJ825" s="102" t="b">
        <v>0</v>
      </c>
      <c r="AK825" s="102" t="b">
        <v>0</v>
      </c>
      <c r="AL825" s="102" t="b">
        <v>0</v>
      </c>
      <c r="AM825" s="102" t="b">
        <v>0</v>
      </c>
      <c r="AN825" s="102" t="b">
        <v>1</v>
      </c>
      <c r="AO825" s="102" t="b">
        <v>0</v>
      </c>
      <c r="AP825" s="102" t="s">
        <v>15056</v>
      </c>
      <c r="AQ825" s="102" t="b">
        <v>0</v>
      </c>
      <c r="AR825" s="102" t="b">
        <v>0</v>
      </c>
      <c r="AS825" s="102" t="b">
        <v>0</v>
      </c>
      <c r="AT825" s="101" t="s">
        <v>15057</v>
      </c>
      <c r="AU825" s="102" t="b">
        <v>0</v>
      </c>
      <c r="AV825" s="102" t="b">
        <v>0</v>
      </c>
      <c r="AW825" s="102" t="b">
        <v>1</v>
      </c>
      <c r="AX825" s="102" t="b">
        <v>1</v>
      </c>
      <c r="AY825" s="102" t="s">
        <v>12806</v>
      </c>
      <c r="AZ825" s="101" t="s">
        <v>15058</v>
      </c>
    </row>
    <row r="826" spans="1:52" x14ac:dyDescent="0.3">
      <c r="A826" s="98" t="s">
        <v>998</v>
      </c>
      <c r="B826" s="94"/>
      <c r="C826" s="94"/>
      <c r="D826" s="93"/>
      <c r="E826" s="77"/>
      <c r="F826" s="94"/>
      <c r="G826" s="94"/>
      <c r="H826" s="95"/>
      <c r="I826" s="96"/>
      <c r="J826" s="96"/>
      <c r="K826" s="95"/>
      <c r="L826" s="86"/>
      <c r="M826" s="91"/>
      <c r="N826" s="91"/>
      <c r="O826" s="97"/>
      <c r="P826" s="90"/>
      <c r="Q826" s="90"/>
      <c r="R826" s="99"/>
      <c r="S826" s="99"/>
      <c r="T826" s="99"/>
      <c r="U826" s="99"/>
      <c r="V826" s="89"/>
      <c r="W826" s="89"/>
      <c r="X826" s="89"/>
      <c r="Y826" s="89"/>
      <c r="Z826" s="48"/>
      <c r="AA826" s="80"/>
      <c r="AB826" s="80"/>
      <c r="AC826" s="92"/>
      <c r="AD826" s="102" t="s">
        <v>998</v>
      </c>
      <c r="AE826" s="102">
        <v>42133.073935185188</v>
      </c>
      <c r="AF826" s="102">
        <v>0</v>
      </c>
      <c r="AG826" s="102">
        <v>25553</v>
      </c>
      <c r="AH826" s="102">
        <v>483883</v>
      </c>
      <c r="AI826" s="102">
        <v>0</v>
      </c>
      <c r="AJ826" s="102" t="b">
        <v>0</v>
      </c>
      <c r="AK826" s="102" t="b">
        <v>0</v>
      </c>
      <c r="AL826" s="102" t="b">
        <v>0</v>
      </c>
      <c r="AM826" s="102" t="b">
        <v>0</v>
      </c>
      <c r="AN826" s="102" t="b">
        <v>1</v>
      </c>
      <c r="AO826" s="102" t="b">
        <v>0</v>
      </c>
      <c r="AP826" s="102" t="s">
        <v>15059</v>
      </c>
      <c r="AQ826" s="102" t="b">
        <v>0</v>
      </c>
      <c r="AR826" s="102" t="b">
        <v>0</v>
      </c>
      <c r="AS826" s="102" t="b">
        <v>0</v>
      </c>
      <c r="AT826" s="101" t="s">
        <v>12815</v>
      </c>
      <c r="AU826" s="102" t="b">
        <v>0</v>
      </c>
      <c r="AV826" s="102" t="b">
        <v>0</v>
      </c>
      <c r="AW826" s="102" t="b">
        <v>1</v>
      </c>
      <c r="AX826" s="102" t="b">
        <v>1</v>
      </c>
      <c r="AY826" s="102" t="s">
        <v>12806</v>
      </c>
      <c r="AZ826" s="101" t="s">
        <v>15060</v>
      </c>
    </row>
    <row r="827" spans="1:52" x14ac:dyDescent="0.3">
      <c r="A827" s="98" t="s">
        <v>999</v>
      </c>
      <c r="B827" s="94"/>
      <c r="C827" s="94"/>
      <c r="D827" s="93"/>
      <c r="E827" s="77"/>
      <c r="F827" s="94"/>
      <c r="G827" s="94"/>
      <c r="H827" s="95"/>
      <c r="I827" s="96"/>
      <c r="J827" s="96"/>
      <c r="K827" s="95"/>
      <c r="L827" s="86"/>
      <c r="M827" s="91"/>
      <c r="N827" s="91"/>
      <c r="O827" s="97"/>
      <c r="P827" s="90"/>
      <c r="Q827" s="90"/>
      <c r="R827" s="99"/>
      <c r="S827" s="99"/>
      <c r="T827" s="99"/>
      <c r="U827" s="99"/>
      <c r="V827" s="89"/>
      <c r="W827" s="89"/>
      <c r="X827" s="89"/>
      <c r="Y827" s="89"/>
      <c r="Z827" s="48"/>
      <c r="AA827" s="80"/>
      <c r="AB827" s="80"/>
      <c r="AC827" s="92"/>
      <c r="AD827" s="102" t="s">
        <v>999</v>
      </c>
      <c r="AE827" s="102">
        <v>44175.532638888886</v>
      </c>
      <c r="AF827" s="102">
        <v>0</v>
      </c>
      <c r="AG827" s="102">
        <v>220</v>
      </c>
      <c r="AH827" s="102">
        <v>940</v>
      </c>
      <c r="AI827" s="102">
        <v>0</v>
      </c>
      <c r="AJ827" s="102" t="b">
        <v>0</v>
      </c>
      <c r="AK827" s="102" t="b">
        <v>0</v>
      </c>
      <c r="AL827" s="102" t="b">
        <v>0</v>
      </c>
      <c r="AM827" s="102" t="b">
        <v>0</v>
      </c>
      <c r="AN827" s="102" t="b">
        <v>1</v>
      </c>
      <c r="AO827" s="102" t="b">
        <v>0</v>
      </c>
      <c r="AP827" s="102" t="s">
        <v>15061</v>
      </c>
      <c r="AQ827" s="102" t="b">
        <v>0</v>
      </c>
      <c r="AR827" s="102" t="b">
        <v>0</v>
      </c>
      <c r="AS827" s="102" t="b">
        <v>0</v>
      </c>
      <c r="AT827" s="101" t="s">
        <v>15062</v>
      </c>
      <c r="AU827" s="102" t="b">
        <v>0</v>
      </c>
      <c r="AV827" s="102" t="b">
        <v>0</v>
      </c>
      <c r="AW827" s="102" t="b">
        <v>1</v>
      </c>
      <c r="AX827" s="102" t="b">
        <v>1</v>
      </c>
      <c r="AY827" s="102" t="s">
        <v>12806</v>
      </c>
      <c r="AZ827" s="101" t="s">
        <v>15063</v>
      </c>
    </row>
    <row r="828" spans="1:52" x14ac:dyDescent="0.3">
      <c r="A828" s="98" t="s">
        <v>1000</v>
      </c>
      <c r="B828" s="94"/>
      <c r="C828" s="94"/>
      <c r="D828" s="93"/>
      <c r="E828" s="77"/>
      <c r="F828" s="94"/>
      <c r="G828" s="94"/>
      <c r="H828" s="95"/>
      <c r="I828" s="96"/>
      <c r="J828" s="96"/>
      <c r="K828" s="95"/>
      <c r="L828" s="86"/>
      <c r="M828" s="91"/>
      <c r="N828" s="91"/>
      <c r="O828" s="97"/>
      <c r="P828" s="90"/>
      <c r="Q828" s="90"/>
      <c r="R828" s="99"/>
      <c r="S828" s="99"/>
      <c r="T828" s="99"/>
      <c r="U828" s="99"/>
      <c r="V828" s="89"/>
      <c r="W828" s="89"/>
      <c r="X828" s="89"/>
      <c r="Y828" s="89"/>
      <c r="Z828" s="48"/>
      <c r="AA828" s="80"/>
      <c r="AB828" s="80"/>
      <c r="AC828" s="92"/>
      <c r="AD828" s="102" t="s">
        <v>1000</v>
      </c>
      <c r="AE828" s="102">
        <v>41753.285277777781</v>
      </c>
      <c r="AF828" s="102">
        <v>0</v>
      </c>
      <c r="AG828" s="102">
        <v>1</v>
      </c>
      <c r="AH828" s="102">
        <v>32731</v>
      </c>
      <c r="AI828" s="102">
        <v>0</v>
      </c>
      <c r="AJ828" s="102" t="b">
        <v>0</v>
      </c>
      <c r="AK828" s="102" t="b">
        <v>0</v>
      </c>
      <c r="AL828" s="102" t="b">
        <v>0</v>
      </c>
      <c r="AM828" s="102" t="b">
        <v>0</v>
      </c>
      <c r="AN828" s="102" t="b">
        <v>1</v>
      </c>
      <c r="AO828" s="102" t="b">
        <v>0</v>
      </c>
      <c r="AP828" s="102" t="s">
        <v>15064</v>
      </c>
      <c r="AQ828" s="102" t="b">
        <v>0</v>
      </c>
      <c r="AR828" s="102" t="b">
        <v>0</v>
      </c>
      <c r="AS828" s="102" t="b">
        <v>0</v>
      </c>
      <c r="AT828" s="101" t="s">
        <v>15065</v>
      </c>
      <c r="AU828" s="102" t="b">
        <v>0</v>
      </c>
      <c r="AV828" s="102" t="b">
        <v>0</v>
      </c>
      <c r="AW828" s="102" t="b">
        <v>1</v>
      </c>
      <c r="AX828" s="102" t="b">
        <v>1</v>
      </c>
      <c r="AY828" s="102" t="s">
        <v>12806</v>
      </c>
      <c r="AZ828" s="101" t="s">
        <v>15066</v>
      </c>
    </row>
    <row r="829" spans="1:52" x14ac:dyDescent="0.3">
      <c r="A829" s="98" t="s">
        <v>1001</v>
      </c>
      <c r="B829" s="94"/>
      <c r="C829" s="94"/>
      <c r="D829" s="93"/>
      <c r="E829" s="77"/>
      <c r="F829" s="94"/>
      <c r="G829" s="94"/>
      <c r="H829" s="95"/>
      <c r="I829" s="96"/>
      <c r="J829" s="96"/>
      <c r="K829" s="95"/>
      <c r="L829" s="86"/>
      <c r="M829" s="91"/>
      <c r="N829" s="91"/>
      <c r="O829" s="97"/>
      <c r="P829" s="90"/>
      <c r="Q829" s="90"/>
      <c r="R829" s="99"/>
      <c r="S829" s="99"/>
      <c r="T829" s="99"/>
      <c r="U829" s="99"/>
      <c r="V829" s="89"/>
      <c r="W829" s="89"/>
      <c r="X829" s="89"/>
      <c r="Y829" s="89"/>
      <c r="Z829" s="48"/>
      <c r="AA829" s="80"/>
      <c r="AB829" s="80"/>
      <c r="AC829" s="92"/>
      <c r="AD829" s="102" t="s">
        <v>7389</v>
      </c>
      <c r="AE829" s="102">
        <v>43423.113252314812</v>
      </c>
      <c r="AF829" s="102">
        <v>0</v>
      </c>
      <c r="AG829" s="102">
        <v>755</v>
      </c>
      <c r="AH829" s="102">
        <v>1642</v>
      </c>
      <c r="AI829" s="102">
        <v>0</v>
      </c>
      <c r="AJ829" s="102" t="b">
        <v>0</v>
      </c>
      <c r="AK829" s="102" t="b">
        <v>0</v>
      </c>
      <c r="AL829" s="102" t="b">
        <v>0</v>
      </c>
      <c r="AM829" s="102" t="b">
        <v>0</v>
      </c>
      <c r="AN829" s="102" t="b">
        <v>1</v>
      </c>
      <c r="AO829" s="102" t="b">
        <v>0</v>
      </c>
      <c r="AP829" s="102" t="s">
        <v>15067</v>
      </c>
      <c r="AQ829" s="102" t="b">
        <v>0</v>
      </c>
      <c r="AR829" s="102" t="b">
        <v>0</v>
      </c>
      <c r="AS829" s="102" t="b">
        <v>0</v>
      </c>
      <c r="AT829" s="101" t="s">
        <v>12934</v>
      </c>
      <c r="AU829" s="102" t="b">
        <v>0</v>
      </c>
      <c r="AV829" s="102" t="b">
        <v>0</v>
      </c>
      <c r="AW829" s="102" t="b">
        <v>1</v>
      </c>
      <c r="AX829" s="102" t="b">
        <v>1</v>
      </c>
      <c r="AY829" s="102" t="s">
        <v>12806</v>
      </c>
      <c r="AZ829" s="101" t="s">
        <v>15068</v>
      </c>
    </row>
    <row r="830" spans="1:52" x14ac:dyDescent="0.3">
      <c r="A830" s="98" t="s">
        <v>1002</v>
      </c>
      <c r="B830" s="94"/>
      <c r="C830" s="94"/>
      <c r="D830" s="93"/>
      <c r="E830" s="77"/>
      <c r="F830" s="94"/>
      <c r="G830" s="94"/>
      <c r="H830" s="95"/>
      <c r="I830" s="96"/>
      <c r="J830" s="96"/>
      <c r="K830" s="95"/>
      <c r="L830" s="86"/>
      <c r="M830" s="91"/>
      <c r="N830" s="91"/>
      <c r="O830" s="97"/>
      <c r="P830" s="90"/>
      <c r="Q830" s="90"/>
      <c r="R830" s="99"/>
      <c r="S830" s="99"/>
      <c r="T830" s="99"/>
      <c r="U830" s="99"/>
      <c r="V830" s="89"/>
      <c r="W830" s="89"/>
      <c r="X830" s="89"/>
      <c r="Y830" s="89"/>
      <c r="Z830" s="48"/>
      <c r="AA830" s="80"/>
      <c r="AB830" s="80"/>
      <c r="AC830" s="92"/>
      <c r="AD830" s="102" t="s">
        <v>1002</v>
      </c>
      <c r="AE830" s="102">
        <v>41433.897118055553</v>
      </c>
      <c r="AF830" s="102">
        <v>0</v>
      </c>
      <c r="AG830" s="102">
        <v>26</v>
      </c>
      <c r="AH830" s="102">
        <v>771</v>
      </c>
      <c r="AI830" s="102">
        <v>0</v>
      </c>
      <c r="AJ830" s="102" t="b">
        <v>0</v>
      </c>
      <c r="AK830" s="102" t="b">
        <v>0</v>
      </c>
      <c r="AL830" s="102" t="b">
        <v>0</v>
      </c>
      <c r="AM830" s="102" t="b">
        <v>0</v>
      </c>
      <c r="AN830" s="102" t="b">
        <v>1</v>
      </c>
      <c r="AO830" s="102" t="b">
        <v>0</v>
      </c>
      <c r="AP830" s="102" t="s">
        <v>15069</v>
      </c>
      <c r="AQ830" s="102" t="b">
        <v>0</v>
      </c>
      <c r="AR830" s="102" t="b">
        <v>0</v>
      </c>
      <c r="AS830" s="102" t="b">
        <v>0</v>
      </c>
      <c r="AT830" s="101" t="s">
        <v>15070</v>
      </c>
      <c r="AU830" s="102" t="b">
        <v>0</v>
      </c>
      <c r="AV830" s="102" t="b">
        <v>0</v>
      </c>
      <c r="AW830" s="102" t="b">
        <v>1</v>
      </c>
      <c r="AX830" s="102" t="b">
        <v>1</v>
      </c>
      <c r="AY830" s="102" t="s">
        <v>12806</v>
      </c>
      <c r="AZ830" s="101" t="s">
        <v>15071</v>
      </c>
    </row>
    <row r="831" spans="1:52" x14ac:dyDescent="0.3">
      <c r="A831" s="98" t="s">
        <v>1003</v>
      </c>
      <c r="B831" s="94"/>
      <c r="C831" s="94"/>
      <c r="D831" s="93"/>
      <c r="E831" s="77"/>
      <c r="F831" s="94"/>
      <c r="G831" s="94"/>
      <c r="H831" s="95"/>
      <c r="I831" s="96"/>
      <c r="J831" s="96"/>
      <c r="K831" s="95"/>
      <c r="L831" s="86"/>
      <c r="M831" s="91"/>
      <c r="N831" s="91"/>
      <c r="O831" s="97"/>
      <c r="P831" s="90"/>
      <c r="Q831" s="90"/>
      <c r="R831" s="99"/>
      <c r="S831" s="99"/>
      <c r="T831" s="99"/>
      <c r="U831" s="99"/>
      <c r="V831" s="89"/>
      <c r="W831" s="89"/>
      <c r="X831" s="89"/>
      <c r="Y831" s="89"/>
      <c r="Z831" s="48"/>
      <c r="AA831" s="80"/>
      <c r="AB831" s="80"/>
      <c r="AC831" s="92"/>
      <c r="AD831" s="102" t="s">
        <v>1003</v>
      </c>
      <c r="AE831" s="102">
        <v>41564.728252314817</v>
      </c>
      <c r="AF831" s="102">
        <v>0</v>
      </c>
      <c r="AG831" s="102">
        <v>1775</v>
      </c>
      <c r="AH831" s="102">
        <v>1013</v>
      </c>
      <c r="AI831" s="102">
        <v>0</v>
      </c>
      <c r="AJ831" s="102" t="b">
        <v>0</v>
      </c>
      <c r="AK831" s="102" t="b">
        <v>0</v>
      </c>
      <c r="AL831" s="102" t="b">
        <v>0</v>
      </c>
      <c r="AM831" s="102" t="b">
        <v>0</v>
      </c>
      <c r="AN831" s="102" t="b">
        <v>1</v>
      </c>
      <c r="AO831" s="102" t="b">
        <v>0</v>
      </c>
      <c r="AP831" s="102" t="s">
        <v>15072</v>
      </c>
      <c r="AQ831" s="102" t="b">
        <v>0</v>
      </c>
      <c r="AR831" s="102" t="b">
        <v>0</v>
      </c>
      <c r="AS831" s="102" t="b">
        <v>0</v>
      </c>
      <c r="AT831" s="101" t="s">
        <v>15073</v>
      </c>
      <c r="AU831" s="102" t="b">
        <v>0</v>
      </c>
      <c r="AV831" s="102" t="b">
        <v>0</v>
      </c>
      <c r="AW831" s="102" t="b">
        <v>1</v>
      </c>
      <c r="AX831" s="102" t="b">
        <v>1</v>
      </c>
      <c r="AY831" s="102" t="s">
        <v>12806</v>
      </c>
      <c r="AZ831" s="101" t="s">
        <v>15074</v>
      </c>
    </row>
    <row r="832" spans="1:52" x14ac:dyDescent="0.3">
      <c r="A832" s="98" t="s">
        <v>1004</v>
      </c>
      <c r="B832" s="94"/>
      <c r="C832" s="94"/>
      <c r="D832" s="93"/>
      <c r="E832" s="77"/>
      <c r="F832" s="94"/>
      <c r="G832" s="94"/>
      <c r="H832" s="95"/>
      <c r="I832" s="96"/>
      <c r="J832" s="96"/>
      <c r="K832" s="95"/>
      <c r="L832" s="86"/>
      <c r="M832" s="91"/>
      <c r="N832" s="91"/>
      <c r="O832" s="97"/>
      <c r="P832" s="90"/>
      <c r="Q832" s="90"/>
      <c r="R832" s="99"/>
      <c r="S832" s="99"/>
      <c r="T832" s="99"/>
      <c r="U832" s="99"/>
      <c r="V832" s="89"/>
      <c r="W832" s="89"/>
      <c r="X832" s="89"/>
      <c r="Y832" s="89"/>
      <c r="Z832" s="48"/>
      <c r="AA832" s="80"/>
      <c r="AB832" s="80"/>
      <c r="AC832" s="92"/>
      <c r="AD832" s="102" t="s">
        <v>1004</v>
      </c>
      <c r="AE832" s="102">
        <v>40987.073842592596</v>
      </c>
      <c r="AF832" s="102">
        <v>0</v>
      </c>
      <c r="AG832" s="102">
        <v>3840</v>
      </c>
      <c r="AH832" s="102">
        <v>409830</v>
      </c>
      <c r="AI832" s="102">
        <v>0</v>
      </c>
      <c r="AJ832" s="102" t="b">
        <v>0</v>
      </c>
      <c r="AK832" s="102" t="b">
        <v>0</v>
      </c>
      <c r="AL832" s="102" t="b">
        <v>0</v>
      </c>
      <c r="AM832" s="102" t="b">
        <v>0</v>
      </c>
      <c r="AN832" s="102" t="b">
        <v>1</v>
      </c>
      <c r="AO832" s="102" t="b">
        <v>0</v>
      </c>
      <c r="AP832" s="102" t="s">
        <v>15075</v>
      </c>
      <c r="AQ832" s="102" t="b">
        <v>0</v>
      </c>
      <c r="AR832" s="102" t="b">
        <v>0</v>
      </c>
      <c r="AS832" s="102" t="b">
        <v>0</v>
      </c>
      <c r="AT832" s="101" t="s">
        <v>12836</v>
      </c>
      <c r="AU832" s="102" t="b">
        <v>0</v>
      </c>
      <c r="AV832" s="102" t="b">
        <v>0</v>
      </c>
      <c r="AW832" s="102" t="b">
        <v>1</v>
      </c>
      <c r="AX832" s="102" t="b">
        <v>1</v>
      </c>
      <c r="AY832" s="102" t="s">
        <v>12806</v>
      </c>
      <c r="AZ832" s="101" t="s">
        <v>15076</v>
      </c>
    </row>
    <row r="833" spans="1:52" x14ac:dyDescent="0.3">
      <c r="A833" s="98" t="s">
        <v>1005</v>
      </c>
      <c r="B833" s="94"/>
      <c r="C833" s="94"/>
      <c r="D833" s="93"/>
      <c r="E833" s="77"/>
      <c r="F833" s="94"/>
      <c r="G833" s="94"/>
      <c r="H833" s="95"/>
      <c r="I833" s="96"/>
      <c r="J833" s="96"/>
      <c r="K833" s="95"/>
      <c r="L833" s="86"/>
      <c r="M833" s="91"/>
      <c r="N833" s="91"/>
      <c r="O833" s="97"/>
      <c r="P833" s="90"/>
      <c r="Q833" s="90"/>
      <c r="R833" s="99"/>
      <c r="S833" s="99"/>
      <c r="T833" s="99"/>
      <c r="U833" s="99"/>
      <c r="V833" s="89"/>
      <c r="W833" s="89"/>
      <c r="X833" s="89"/>
      <c r="Y833" s="89"/>
      <c r="Z833" s="48"/>
      <c r="AA833" s="80"/>
      <c r="AB833" s="80"/>
      <c r="AC833" s="92"/>
      <c r="AD833" s="102" t="s">
        <v>1005</v>
      </c>
      <c r="AE833" s="102">
        <v>44685.043842592589</v>
      </c>
      <c r="AF833" s="102">
        <v>0</v>
      </c>
      <c r="AG833" s="102">
        <v>132</v>
      </c>
      <c r="AH833" s="102">
        <v>286</v>
      </c>
      <c r="AI833" s="102">
        <v>0</v>
      </c>
      <c r="AJ833" s="102" t="b">
        <v>0</v>
      </c>
      <c r="AK833" s="102" t="b">
        <v>0</v>
      </c>
      <c r="AL833" s="102" t="b">
        <v>0</v>
      </c>
      <c r="AM833" s="102" t="b">
        <v>0</v>
      </c>
      <c r="AN833" s="102" t="b">
        <v>1</v>
      </c>
      <c r="AO833" s="102" t="b">
        <v>0</v>
      </c>
      <c r="AP833" s="102" t="s">
        <v>15077</v>
      </c>
      <c r="AQ833" s="102" t="b">
        <v>0</v>
      </c>
      <c r="AR833" s="102" t="b">
        <v>0</v>
      </c>
      <c r="AS833" s="102" t="b">
        <v>0</v>
      </c>
      <c r="AT833" s="101" t="s">
        <v>15078</v>
      </c>
      <c r="AU833" s="102" t="b">
        <v>0</v>
      </c>
      <c r="AV833" s="102" t="b">
        <v>0</v>
      </c>
      <c r="AW833" s="102" t="b">
        <v>1</v>
      </c>
      <c r="AX833" s="102" t="b">
        <v>1</v>
      </c>
      <c r="AY833" s="102" t="s">
        <v>12806</v>
      </c>
      <c r="AZ833" s="101" t="s">
        <v>15079</v>
      </c>
    </row>
    <row r="834" spans="1:52" x14ac:dyDescent="0.3">
      <c r="A834" s="98" t="s">
        <v>1006</v>
      </c>
      <c r="B834" s="94"/>
      <c r="C834" s="94"/>
      <c r="D834" s="93"/>
      <c r="E834" s="77"/>
      <c r="F834" s="94"/>
      <c r="G834" s="94"/>
      <c r="H834" s="95"/>
      <c r="I834" s="96"/>
      <c r="J834" s="96"/>
      <c r="K834" s="95"/>
      <c r="L834" s="86"/>
      <c r="M834" s="91"/>
      <c r="N834" s="91"/>
      <c r="O834" s="97"/>
      <c r="P834" s="90"/>
      <c r="Q834" s="90"/>
      <c r="R834" s="99"/>
      <c r="S834" s="99"/>
      <c r="T834" s="99"/>
      <c r="U834" s="99"/>
      <c r="V834" s="89"/>
      <c r="W834" s="89"/>
      <c r="X834" s="89"/>
      <c r="Y834" s="89"/>
      <c r="Z834" s="48"/>
      <c r="AA834" s="80"/>
      <c r="AB834" s="80"/>
      <c r="AC834" s="92"/>
      <c r="AD834" s="102" t="s">
        <v>1006</v>
      </c>
      <c r="AE834" s="102">
        <v>42526.843912037039</v>
      </c>
      <c r="AF834" s="102">
        <v>0</v>
      </c>
      <c r="AG834" s="102">
        <v>22</v>
      </c>
      <c r="AH834" s="102">
        <v>19</v>
      </c>
      <c r="AI834" s="102">
        <v>0</v>
      </c>
      <c r="AJ834" s="102" t="b">
        <v>0</v>
      </c>
      <c r="AK834" s="102" t="b">
        <v>0</v>
      </c>
      <c r="AL834" s="102" t="b">
        <v>0</v>
      </c>
      <c r="AM834" s="102" t="b">
        <v>0</v>
      </c>
      <c r="AN834" s="102" t="b">
        <v>1</v>
      </c>
      <c r="AO834" s="102" t="b">
        <v>0</v>
      </c>
      <c r="AP834" s="102" t="s">
        <v>15080</v>
      </c>
      <c r="AQ834" s="102" t="b">
        <v>0</v>
      </c>
      <c r="AR834" s="102" t="b">
        <v>0</v>
      </c>
      <c r="AS834" s="102" t="b">
        <v>0</v>
      </c>
      <c r="AT834" s="101" t="s">
        <v>15081</v>
      </c>
      <c r="AU834" s="102" t="b">
        <v>0</v>
      </c>
      <c r="AV834" s="102" t="b">
        <v>0</v>
      </c>
      <c r="AW834" s="102" t="b">
        <v>1</v>
      </c>
      <c r="AX834" s="102" t="b">
        <v>1</v>
      </c>
      <c r="AY834" s="102" t="s">
        <v>12806</v>
      </c>
      <c r="AZ834" s="101" t="s">
        <v>15082</v>
      </c>
    </row>
    <row r="835" spans="1:52" x14ac:dyDescent="0.3">
      <c r="A835" s="98" t="s">
        <v>1007</v>
      </c>
      <c r="B835" s="94"/>
      <c r="C835" s="94"/>
      <c r="D835" s="93"/>
      <c r="E835" s="77"/>
      <c r="F835" s="94"/>
      <c r="G835" s="94"/>
      <c r="H835" s="95"/>
      <c r="I835" s="96"/>
      <c r="J835" s="96"/>
      <c r="K835" s="95"/>
      <c r="L835" s="86"/>
      <c r="M835" s="91"/>
      <c r="N835" s="91"/>
      <c r="O835" s="97"/>
      <c r="P835" s="90"/>
      <c r="Q835" s="90"/>
      <c r="R835" s="99"/>
      <c r="S835" s="99"/>
      <c r="T835" s="99"/>
      <c r="U835" s="99"/>
      <c r="V835" s="89"/>
      <c r="W835" s="89"/>
      <c r="X835" s="89"/>
      <c r="Y835" s="89"/>
      <c r="Z835" s="48"/>
      <c r="AA835" s="80"/>
      <c r="AB835" s="80"/>
      <c r="AC835" s="92"/>
      <c r="AD835" s="102" t="s">
        <v>7676</v>
      </c>
      <c r="AE835" s="102">
        <v>43467.874178240738</v>
      </c>
      <c r="AF835" s="102">
        <v>0</v>
      </c>
      <c r="AG835" s="102">
        <v>1308</v>
      </c>
      <c r="AH835" s="102">
        <v>16120</v>
      </c>
      <c r="AI835" s="102">
        <v>0</v>
      </c>
      <c r="AJ835" s="102" t="b">
        <v>0</v>
      </c>
      <c r="AK835" s="102" t="b">
        <v>0</v>
      </c>
      <c r="AL835" s="102" t="b">
        <v>0</v>
      </c>
      <c r="AM835" s="102" t="b">
        <v>0</v>
      </c>
      <c r="AN835" s="102" t="b">
        <v>1</v>
      </c>
      <c r="AO835" s="102" t="b">
        <v>0</v>
      </c>
      <c r="AP835" s="102" t="s">
        <v>15083</v>
      </c>
      <c r="AQ835" s="102" t="b">
        <v>0</v>
      </c>
      <c r="AR835" s="102" t="b">
        <v>0</v>
      </c>
      <c r="AS835" s="102" t="b">
        <v>1</v>
      </c>
      <c r="AT835" s="101" t="s">
        <v>15084</v>
      </c>
      <c r="AU835" s="102" t="b">
        <v>0</v>
      </c>
      <c r="AV835" s="102" t="b">
        <v>0</v>
      </c>
      <c r="AW835" s="102" t="b">
        <v>1</v>
      </c>
      <c r="AX835" s="102" t="b">
        <v>1</v>
      </c>
      <c r="AY835" s="102" t="s">
        <v>12806</v>
      </c>
      <c r="AZ835" s="101" t="s">
        <v>15085</v>
      </c>
    </row>
    <row r="836" spans="1:52" x14ac:dyDescent="0.3">
      <c r="A836" s="98" t="s">
        <v>1008</v>
      </c>
      <c r="B836" s="94"/>
      <c r="C836" s="94"/>
      <c r="D836" s="93"/>
      <c r="E836" s="77"/>
      <c r="F836" s="94"/>
      <c r="G836" s="94"/>
      <c r="H836" s="95"/>
      <c r="I836" s="96"/>
      <c r="J836" s="96"/>
      <c r="K836" s="95"/>
      <c r="L836" s="86"/>
      <c r="M836" s="91"/>
      <c r="N836" s="91"/>
      <c r="O836" s="97"/>
      <c r="P836" s="90"/>
      <c r="Q836" s="90"/>
      <c r="R836" s="99"/>
      <c r="S836" s="99"/>
      <c r="T836" s="99"/>
      <c r="U836" s="99"/>
      <c r="V836" s="89"/>
      <c r="W836" s="89"/>
      <c r="X836" s="89"/>
      <c r="Y836" s="89"/>
      <c r="Z836" s="48"/>
      <c r="AA836" s="80"/>
      <c r="AB836" s="80"/>
      <c r="AC836" s="92"/>
      <c r="AD836" s="102" t="s">
        <v>1008</v>
      </c>
      <c r="AE836" s="102">
        <v>44572.197870370372</v>
      </c>
      <c r="AF836" s="102">
        <v>0</v>
      </c>
      <c r="AG836" s="102">
        <v>16985</v>
      </c>
      <c r="AH836" s="102">
        <v>50005</v>
      </c>
      <c r="AI836" s="102">
        <v>0</v>
      </c>
      <c r="AJ836" s="102" t="b">
        <v>0</v>
      </c>
      <c r="AK836" s="102" t="b">
        <v>0</v>
      </c>
      <c r="AL836" s="102" t="b">
        <v>0</v>
      </c>
      <c r="AM836" s="102" t="b">
        <v>0</v>
      </c>
      <c r="AN836" s="102" t="b">
        <v>1</v>
      </c>
      <c r="AO836" s="102" t="b">
        <v>0</v>
      </c>
      <c r="AP836" s="102" t="s">
        <v>15086</v>
      </c>
      <c r="AQ836" s="102" t="b">
        <v>0</v>
      </c>
      <c r="AR836" s="102" t="b">
        <v>0</v>
      </c>
      <c r="AS836" s="102" t="b">
        <v>0</v>
      </c>
      <c r="AT836" s="101" t="s">
        <v>15087</v>
      </c>
      <c r="AU836" s="102" t="b">
        <v>0</v>
      </c>
      <c r="AV836" s="102" t="b">
        <v>0</v>
      </c>
      <c r="AW836" s="102" t="b">
        <v>1</v>
      </c>
      <c r="AX836" s="102" t="b">
        <v>1</v>
      </c>
      <c r="AY836" s="102" t="s">
        <v>12806</v>
      </c>
      <c r="AZ836" s="101" t="s">
        <v>15088</v>
      </c>
    </row>
    <row r="837" spans="1:52" x14ac:dyDescent="0.3">
      <c r="A837" s="98" t="s">
        <v>1009</v>
      </c>
      <c r="B837" s="94"/>
      <c r="C837" s="94"/>
      <c r="D837" s="93"/>
      <c r="E837" s="77"/>
      <c r="F837" s="94"/>
      <c r="G837" s="94"/>
      <c r="H837" s="95"/>
      <c r="I837" s="96"/>
      <c r="J837" s="96"/>
      <c r="K837" s="95"/>
      <c r="L837" s="86"/>
      <c r="M837" s="91"/>
      <c r="N837" s="91"/>
      <c r="O837" s="97"/>
      <c r="P837" s="90"/>
      <c r="Q837" s="90"/>
      <c r="R837" s="99"/>
      <c r="S837" s="99"/>
      <c r="T837" s="99"/>
      <c r="U837" s="99"/>
      <c r="V837" s="89"/>
      <c r="W837" s="89"/>
      <c r="X837" s="89"/>
      <c r="Y837" s="89"/>
      <c r="Z837" s="48"/>
      <c r="AA837" s="80"/>
      <c r="AB837" s="80"/>
      <c r="AC837" s="92"/>
      <c r="AD837" s="102" t="s">
        <v>7429</v>
      </c>
      <c r="AE837" s="102">
        <v>44020.331585648149</v>
      </c>
      <c r="AF837" s="102">
        <v>0</v>
      </c>
      <c r="AG837" s="102">
        <v>475</v>
      </c>
      <c r="AH837" s="102">
        <v>180</v>
      </c>
      <c r="AI837" s="102">
        <v>0</v>
      </c>
      <c r="AJ837" s="102" t="b">
        <v>0</v>
      </c>
      <c r="AK837" s="102" t="b">
        <v>0</v>
      </c>
      <c r="AL837" s="102" t="b">
        <v>0</v>
      </c>
      <c r="AM837" s="102" t="b">
        <v>0</v>
      </c>
      <c r="AN837" s="102" t="b">
        <v>1</v>
      </c>
      <c r="AO837" s="102" t="b">
        <v>0</v>
      </c>
      <c r="AP837" s="102" t="s">
        <v>15089</v>
      </c>
      <c r="AQ837" s="102" t="b">
        <v>0</v>
      </c>
      <c r="AR837" s="102" t="b">
        <v>0</v>
      </c>
      <c r="AS837" s="102" t="b">
        <v>0</v>
      </c>
      <c r="AT837" s="101" t="s">
        <v>15090</v>
      </c>
      <c r="AU837" s="102" t="b">
        <v>0</v>
      </c>
      <c r="AV837" s="102" t="b">
        <v>0</v>
      </c>
      <c r="AW837" s="102" t="b">
        <v>1</v>
      </c>
      <c r="AX837" s="102" t="b">
        <v>1</v>
      </c>
      <c r="AY837" s="102" t="s">
        <v>12806</v>
      </c>
      <c r="AZ837" s="101" t="s">
        <v>15091</v>
      </c>
    </row>
    <row r="838" spans="1:52" x14ac:dyDescent="0.3">
      <c r="A838" s="98" t="s">
        <v>1010</v>
      </c>
      <c r="B838" s="94"/>
      <c r="C838" s="94"/>
      <c r="D838" s="93"/>
      <c r="E838" s="77"/>
      <c r="F838" s="94"/>
      <c r="G838" s="94"/>
      <c r="H838" s="95"/>
      <c r="I838" s="96"/>
      <c r="J838" s="96"/>
      <c r="K838" s="95"/>
      <c r="L838" s="86"/>
      <c r="M838" s="91"/>
      <c r="N838" s="91"/>
      <c r="O838" s="97"/>
      <c r="P838" s="90"/>
      <c r="Q838" s="90"/>
      <c r="R838" s="99"/>
      <c r="S838" s="99"/>
      <c r="T838" s="99"/>
      <c r="U838" s="99"/>
      <c r="V838" s="89"/>
      <c r="W838" s="89"/>
      <c r="X838" s="89"/>
      <c r="Y838" s="89"/>
      <c r="Z838" s="48"/>
      <c r="AA838" s="80"/>
      <c r="AB838" s="80"/>
      <c r="AC838" s="92"/>
      <c r="AD838" s="102" t="s">
        <v>7438</v>
      </c>
      <c r="AE838" s="102">
        <v>41469.63689814815</v>
      </c>
      <c r="AF838" s="102">
        <v>0</v>
      </c>
      <c r="AG838" s="102">
        <v>71</v>
      </c>
      <c r="AH838" s="102">
        <v>1103</v>
      </c>
      <c r="AI838" s="102">
        <v>0</v>
      </c>
      <c r="AJ838" s="102" t="b">
        <v>0</v>
      </c>
      <c r="AK838" s="102" t="b">
        <v>0</v>
      </c>
      <c r="AL838" s="102" t="b">
        <v>0</v>
      </c>
      <c r="AM838" s="102" t="b">
        <v>0</v>
      </c>
      <c r="AN838" s="102" t="b">
        <v>1</v>
      </c>
      <c r="AO838" s="102" t="b">
        <v>0</v>
      </c>
      <c r="AP838" s="102" t="s">
        <v>15092</v>
      </c>
      <c r="AQ838" s="102" t="b">
        <v>0</v>
      </c>
      <c r="AR838" s="102" t="b">
        <v>0</v>
      </c>
      <c r="AS838" s="102" t="b">
        <v>0</v>
      </c>
      <c r="AT838" s="101" t="s">
        <v>15093</v>
      </c>
      <c r="AU838" s="102" t="b">
        <v>0</v>
      </c>
      <c r="AV838" s="102" t="b">
        <v>0</v>
      </c>
      <c r="AW838" s="102" t="b">
        <v>1</v>
      </c>
      <c r="AX838" s="102" t="b">
        <v>1</v>
      </c>
      <c r="AY838" s="102" t="s">
        <v>12806</v>
      </c>
      <c r="AZ838" s="101" t="s">
        <v>15094</v>
      </c>
    </row>
    <row r="839" spans="1:52" x14ac:dyDescent="0.3">
      <c r="A839" s="98" t="s">
        <v>1011</v>
      </c>
      <c r="B839" s="94"/>
      <c r="C839" s="94"/>
      <c r="D839" s="93"/>
      <c r="E839" s="77"/>
      <c r="F839" s="94"/>
      <c r="G839" s="94"/>
      <c r="H839" s="95"/>
      <c r="I839" s="96"/>
      <c r="J839" s="96"/>
      <c r="K839" s="95"/>
      <c r="L839" s="86"/>
      <c r="M839" s="91"/>
      <c r="N839" s="91"/>
      <c r="O839" s="97"/>
      <c r="P839" s="90"/>
      <c r="Q839" s="90"/>
      <c r="R839" s="99"/>
      <c r="S839" s="99"/>
      <c r="T839" s="99"/>
      <c r="U839" s="99"/>
      <c r="V839" s="89"/>
      <c r="W839" s="89"/>
      <c r="X839" s="89"/>
      <c r="Y839" s="89"/>
      <c r="Z839" s="48"/>
      <c r="AA839" s="80"/>
      <c r="AB839" s="80"/>
      <c r="AC839" s="92"/>
      <c r="AD839" s="102" t="s">
        <v>7443</v>
      </c>
      <c r="AE839" s="102">
        <v>43897.110590277778</v>
      </c>
      <c r="AF839" s="102">
        <v>0</v>
      </c>
      <c r="AG839" s="102">
        <v>75</v>
      </c>
      <c r="AH839" s="102">
        <v>813</v>
      </c>
      <c r="AI839" s="102">
        <v>0</v>
      </c>
      <c r="AJ839" s="102" t="b">
        <v>0</v>
      </c>
      <c r="AK839" s="102" t="b">
        <v>0</v>
      </c>
      <c r="AL839" s="102" t="b">
        <v>0</v>
      </c>
      <c r="AM839" s="102" t="b">
        <v>0</v>
      </c>
      <c r="AN839" s="102" t="b">
        <v>1</v>
      </c>
      <c r="AO839" s="102" t="b">
        <v>0</v>
      </c>
      <c r="AP839" s="102" t="s">
        <v>15095</v>
      </c>
      <c r="AQ839" s="102" t="b">
        <v>0</v>
      </c>
      <c r="AR839" s="102" t="b">
        <v>0</v>
      </c>
      <c r="AS839" s="102" t="b">
        <v>0</v>
      </c>
      <c r="AT839" s="101" t="s">
        <v>15096</v>
      </c>
      <c r="AU839" s="102" t="b">
        <v>0</v>
      </c>
      <c r="AV839" s="102" t="b">
        <v>0</v>
      </c>
      <c r="AW839" s="102" t="b">
        <v>1</v>
      </c>
      <c r="AX839" s="102" t="b">
        <v>1</v>
      </c>
      <c r="AY839" s="102" t="s">
        <v>12806</v>
      </c>
      <c r="AZ839" s="101" t="s">
        <v>15097</v>
      </c>
    </row>
    <row r="840" spans="1:52" x14ac:dyDescent="0.3">
      <c r="A840" s="98" t="s">
        <v>1012</v>
      </c>
      <c r="B840" s="94"/>
      <c r="C840" s="94"/>
      <c r="D840" s="93"/>
      <c r="E840" s="77"/>
      <c r="F840" s="94"/>
      <c r="G840" s="94"/>
      <c r="H840" s="95"/>
      <c r="I840" s="96"/>
      <c r="J840" s="96"/>
      <c r="K840" s="95"/>
      <c r="L840" s="86"/>
      <c r="M840" s="91"/>
      <c r="N840" s="91"/>
      <c r="O840" s="97"/>
      <c r="P840" s="90"/>
      <c r="Q840" s="90"/>
      <c r="R840" s="99"/>
      <c r="S840" s="99"/>
      <c r="T840" s="99"/>
      <c r="U840" s="99"/>
      <c r="V840" s="89"/>
      <c r="W840" s="89"/>
      <c r="X840" s="89"/>
      <c r="Y840" s="89"/>
      <c r="Z840" s="48"/>
      <c r="AA840" s="80"/>
      <c r="AB840" s="80"/>
      <c r="AC840" s="92"/>
      <c r="AD840" s="102" t="s">
        <v>7897</v>
      </c>
      <c r="AE840" s="102">
        <v>43842.894108796296</v>
      </c>
      <c r="AF840" s="102">
        <v>0</v>
      </c>
      <c r="AG840" s="102">
        <v>488</v>
      </c>
      <c r="AH840" s="102">
        <v>10186</v>
      </c>
      <c r="AI840" s="102">
        <v>0</v>
      </c>
      <c r="AJ840" s="102" t="b">
        <v>0</v>
      </c>
      <c r="AK840" s="102" t="b">
        <v>0</v>
      </c>
      <c r="AL840" s="102" t="b">
        <v>0</v>
      </c>
      <c r="AM840" s="102" t="b">
        <v>0</v>
      </c>
      <c r="AN840" s="102" t="b">
        <v>1</v>
      </c>
      <c r="AO840" s="102" t="b">
        <v>0</v>
      </c>
      <c r="AP840" s="102" t="s">
        <v>15098</v>
      </c>
      <c r="AQ840" s="102" t="b">
        <v>0</v>
      </c>
      <c r="AR840" s="102" t="b">
        <v>0</v>
      </c>
      <c r="AS840" s="102" t="b">
        <v>1</v>
      </c>
      <c r="AT840" s="101" t="s">
        <v>15099</v>
      </c>
      <c r="AU840" s="102" t="b">
        <v>0</v>
      </c>
      <c r="AV840" s="102" t="b">
        <v>0</v>
      </c>
      <c r="AW840" s="102" t="b">
        <v>1</v>
      </c>
      <c r="AX840" s="102" t="b">
        <v>1</v>
      </c>
      <c r="AY840" s="102" t="s">
        <v>12806</v>
      </c>
      <c r="AZ840" s="101" t="s">
        <v>15100</v>
      </c>
    </row>
    <row r="841" spans="1:52" x14ac:dyDescent="0.3">
      <c r="A841" s="98" t="s">
        <v>1013</v>
      </c>
      <c r="B841" s="94"/>
      <c r="C841" s="94"/>
      <c r="D841" s="93"/>
      <c r="E841" s="77"/>
      <c r="F841" s="94"/>
      <c r="G841" s="94"/>
      <c r="H841" s="95"/>
      <c r="I841" s="96"/>
      <c r="J841" s="96"/>
      <c r="K841" s="95"/>
      <c r="L841" s="86"/>
      <c r="M841" s="91"/>
      <c r="N841" s="91"/>
      <c r="O841" s="97"/>
      <c r="P841" s="90"/>
      <c r="Q841" s="90"/>
      <c r="R841" s="99"/>
      <c r="S841" s="99"/>
      <c r="T841" s="99"/>
      <c r="U841" s="99"/>
      <c r="V841" s="89"/>
      <c r="W841" s="89"/>
      <c r="X841" s="89"/>
      <c r="Y841" s="89"/>
      <c r="Z841" s="48"/>
      <c r="AA841" s="80"/>
      <c r="AB841" s="80"/>
      <c r="AC841" s="92"/>
      <c r="AD841" s="102" t="s">
        <v>7450</v>
      </c>
      <c r="AE841" s="102">
        <v>44155.062395833331</v>
      </c>
      <c r="AF841" s="102">
        <v>0</v>
      </c>
      <c r="AG841" s="102">
        <v>15</v>
      </c>
      <c r="AH841" s="102">
        <v>13005</v>
      </c>
      <c r="AI841" s="102">
        <v>0</v>
      </c>
      <c r="AJ841" s="102" t="b">
        <v>0</v>
      </c>
      <c r="AK841" s="102" t="b">
        <v>0</v>
      </c>
      <c r="AL841" s="102" t="b">
        <v>0</v>
      </c>
      <c r="AM841" s="102" t="b">
        <v>0</v>
      </c>
      <c r="AN841" s="102" t="b">
        <v>1</v>
      </c>
      <c r="AO841" s="102" t="b">
        <v>0</v>
      </c>
      <c r="AP841" s="102" t="s">
        <v>15101</v>
      </c>
      <c r="AQ841" s="102" t="b">
        <v>0</v>
      </c>
      <c r="AR841" s="102" t="b">
        <v>0</v>
      </c>
      <c r="AS841" s="102" t="b">
        <v>0</v>
      </c>
      <c r="AT841" s="101" t="s">
        <v>12934</v>
      </c>
      <c r="AU841" s="102" t="b">
        <v>0</v>
      </c>
      <c r="AV841" s="102" t="b">
        <v>0</v>
      </c>
      <c r="AW841" s="102" t="b">
        <v>1</v>
      </c>
      <c r="AX841" s="102" t="b">
        <v>1</v>
      </c>
      <c r="AY841" s="102" t="s">
        <v>12806</v>
      </c>
      <c r="AZ841" s="101" t="s">
        <v>15102</v>
      </c>
    </row>
    <row r="842" spans="1:52" x14ac:dyDescent="0.3">
      <c r="A842" s="98" t="s">
        <v>1014</v>
      </c>
      <c r="B842" s="94"/>
      <c r="C842" s="94"/>
      <c r="D842" s="93"/>
      <c r="E842" s="77"/>
      <c r="F842" s="94"/>
      <c r="G842" s="94"/>
      <c r="H842" s="95"/>
      <c r="I842" s="96"/>
      <c r="J842" s="96"/>
      <c r="K842" s="95"/>
      <c r="L842" s="86"/>
      <c r="M842" s="91"/>
      <c r="N842" s="91"/>
      <c r="O842" s="97"/>
      <c r="P842" s="90"/>
      <c r="Q842" s="90"/>
      <c r="R842" s="99"/>
      <c r="S842" s="99"/>
      <c r="T842" s="99"/>
      <c r="U842" s="99"/>
      <c r="V842" s="89"/>
      <c r="W842" s="89"/>
      <c r="X842" s="89"/>
      <c r="Y842" s="89"/>
      <c r="Z842" s="48"/>
      <c r="AA842" s="80"/>
      <c r="AB842" s="80"/>
      <c r="AC842" s="92"/>
      <c r="AD842" s="102" t="s">
        <v>7455</v>
      </c>
      <c r="AE842" s="102">
        <v>42529.145798611113</v>
      </c>
      <c r="AF842" s="102">
        <v>0</v>
      </c>
      <c r="AG842" s="102">
        <v>1090</v>
      </c>
      <c r="AH842" s="102">
        <v>1393</v>
      </c>
      <c r="AI842" s="102">
        <v>0</v>
      </c>
      <c r="AJ842" s="102" t="b">
        <v>0</v>
      </c>
      <c r="AK842" s="102" t="b">
        <v>0</v>
      </c>
      <c r="AL842" s="102" t="b">
        <v>0</v>
      </c>
      <c r="AM842" s="102" t="b">
        <v>0</v>
      </c>
      <c r="AN842" s="102" t="b">
        <v>1</v>
      </c>
      <c r="AO842" s="102" t="b">
        <v>0</v>
      </c>
      <c r="AP842" s="102" t="s">
        <v>15103</v>
      </c>
      <c r="AQ842" s="102" t="b">
        <v>0</v>
      </c>
      <c r="AR842" s="102" t="b">
        <v>0</v>
      </c>
      <c r="AS842" s="102" t="b">
        <v>0</v>
      </c>
      <c r="AT842" s="101" t="s">
        <v>15104</v>
      </c>
      <c r="AU842" s="102" t="b">
        <v>0</v>
      </c>
      <c r="AV842" s="102" t="b">
        <v>0</v>
      </c>
      <c r="AW842" s="102" t="b">
        <v>1</v>
      </c>
      <c r="AX842" s="102" t="b">
        <v>1</v>
      </c>
      <c r="AY842" s="102" t="s">
        <v>12806</v>
      </c>
      <c r="AZ842" s="101" t="s">
        <v>15105</v>
      </c>
    </row>
    <row r="843" spans="1:52" x14ac:dyDescent="0.3">
      <c r="A843" s="98" t="s">
        <v>1015</v>
      </c>
      <c r="B843" s="94"/>
      <c r="C843" s="94"/>
      <c r="D843" s="93"/>
      <c r="E843" s="77"/>
      <c r="F843" s="94"/>
      <c r="G843" s="94"/>
      <c r="H843" s="95"/>
      <c r="I843" s="96"/>
      <c r="J843" s="96"/>
      <c r="K843" s="95"/>
      <c r="L843" s="86"/>
      <c r="M843" s="91"/>
      <c r="N843" s="91"/>
      <c r="O843" s="97"/>
      <c r="P843" s="90"/>
      <c r="Q843" s="90"/>
      <c r="R843" s="99"/>
      <c r="S843" s="99"/>
      <c r="T843" s="99"/>
      <c r="U843" s="99"/>
      <c r="V843" s="89"/>
      <c r="W843" s="89"/>
      <c r="X843" s="89"/>
      <c r="Y843" s="89"/>
      <c r="Z843" s="48"/>
      <c r="AA843" s="80"/>
      <c r="AB843" s="80"/>
      <c r="AC843" s="92"/>
      <c r="AD843" s="102" t="s">
        <v>7460</v>
      </c>
      <c r="AE843" s="102">
        <v>44394.923854166664</v>
      </c>
      <c r="AF843" s="102">
        <v>0</v>
      </c>
      <c r="AG843" s="102">
        <v>1</v>
      </c>
      <c r="AH843" s="102">
        <v>367</v>
      </c>
      <c r="AI843" s="102">
        <v>0</v>
      </c>
      <c r="AJ843" s="102" t="b">
        <v>0</v>
      </c>
      <c r="AK843" s="102" t="b">
        <v>0</v>
      </c>
      <c r="AL843" s="102" t="b">
        <v>0</v>
      </c>
      <c r="AM843" s="102" t="b">
        <v>0</v>
      </c>
      <c r="AN843" s="102" t="b">
        <v>1</v>
      </c>
      <c r="AO843" s="102" t="b">
        <v>0</v>
      </c>
      <c r="AP843" s="102" t="s">
        <v>15106</v>
      </c>
      <c r="AQ843" s="102" t="b">
        <v>0</v>
      </c>
      <c r="AR843" s="102" t="b">
        <v>0</v>
      </c>
      <c r="AS843" s="102" t="b">
        <v>0</v>
      </c>
      <c r="AT843" s="101" t="s">
        <v>12928</v>
      </c>
      <c r="AU843" s="102" t="b">
        <v>0</v>
      </c>
      <c r="AV843" s="102" t="b">
        <v>0</v>
      </c>
      <c r="AW843" s="102" t="b">
        <v>1</v>
      </c>
      <c r="AX843" s="102" t="b">
        <v>1</v>
      </c>
      <c r="AY843" s="102" t="s">
        <v>12806</v>
      </c>
      <c r="AZ843" s="101" t="s">
        <v>15107</v>
      </c>
    </row>
    <row r="844" spans="1:52" x14ac:dyDescent="0.3">
      <c r="A844" s="98" t="s">
        <v>1016</v>
      </c>
      <c r="B844" s="94"/>
      <c r="C844" s="94"/>
      <c r="D844" s="93"/>
      <c r="E844" s="77"/>
      <c r="F844" s="94"/>
      <c r="G844" s="94"/>
      <c r="H844" s="95"/>
      <c r="I844" s="96"/>
      <c r="J844" s="96"/>
      <c r="K844" s="95"/>
      <c r="L844" s="86"/>
      <c r="M844" s="91"/>
      <c r="N844" s="91"/>
      <c r="O844" s="97"/>
      <c r="P844" s="90"/>
      <c r="Q844" s="90"/>
      <c r="R844" s="99"/>
      <c r="S844" s="99"/>
      <c r="T844" s="99"/>
      <c r="U844" s="99"/>
      <c r="V844" s="89"/>
      <c r="W844" s="89"/>
      <c r="X844" s="89"/>
      <c r="Y844" s="89"/>
      <c r="Z844" s="48"/>
      <c r="AA844" s="80"/>
      <c r="AB844" s="80"/>
      <c r="AC844" s="92"/>
      <c r="AD844" s="102" t="s">
        <v>1016</v>
      </c>
      <c r="AE844" s="102">
        <v>42400.585555555554</v>
      </c>
      <c r="AF844" s="102">
        <v>0</v>
      </c>
      <c r="AG844" s="102">
        <v>163</v>
      </c>
      <c r="AH844" s="102">
        <v>24183</v>
      </c>
      <c r="AI844" s="102">
        <v>0</v>
      </c>
      <c r="AJ844" s="102" t="b">
        <v>0</v>
      </c>
      <c r="AK844" s="102" t="b">
        <v>0</v>
      </c>
      <c r="AL844" s="102" t="b">
        <v>0</v>
      </c>
      <c r="AM844" s="102" t="b">
        <v>0</v>
      </c>
      <c r="AN844" s="102" t="b">
        <v>1</v>
      </c>
      <c r="AO844" s="102" t="b">
        <v>0</v>
      </c>
      <c r="AP844" s="102" t="s">
        <v>15108</v>
      </c>
      <c r="AQ844" s="102" t="b">
        <v>0</v>
      </c>
      <c r="AR844" s="102" t="b">
        <v>0</v>
      </c>
      <c r="AS844" s="102" t="b">
        <v>0</v>
      </c>
      <c r="AT844" s="101" t="s">
        <v>15109</v>
      </c>
      <c r="AU844" s="102" t="b">
        <v>0</v>
      </c>
      <c r="AV844" s="102" t="b">
        <v>0</v>
      </c>
      <c r="AW844" s="102" t="b">
        <v>1</v>
      </c>
      <c r="AX844" s="102" t="b">
        <v>1</v>
      </c>
      <c r="AY844" s="102" t="s">
        <v>12806</v>
      </c>
      <c r="AZ844" s="101" t="s">
        <v>15110</v>
      </c>
    </row>
    <row r="845" spans="1:52" x14ac:dyDescent="0.3">
      <c r="A845" s="98" t="s">
        <v>1017</v>
      </c>
      <c r="B845" s="94"/>
      <c r="C845" s="94"/>
      <c r="D845" s="93"/>
      <c r="E845" s="77"/>
      <c r="F845" s="94"/>
      <c r="G845" s="94"/>
      <c r="H845" s="95"/>
      <c r="I845" s="96"/>
      <c r="J845" s="96"/>
      <c r="K845" s="95"/>
      <c r="L845" s="86"/>
      <c r="M845" s="91"/>
      <c r="N845" s="91"/>
      <c r="O845" s="97"/>
      <c r="P845" s="90"/>
      <c r="Q845" s="90"/>
      <c r="R845" s="99"/>
      <c r="S845" s="99"/>
      <c r="T845" s="99"/>
      <c r="U845" s="99"/>
      <c r="V845" s="89"/>
      <c r="W845" s="89"/>
      <c r="X845" s="89"/>
      <c r="Y845" s="89"/>
      <c r="Z845" s="48"/>
      <c r="AA845" s="80"/>
      <c r="AB845" s="80"/>
      <c r="AC845" s="92"/>
      <c r="AD845" s="102" t="s">
        <v>7512</v>
      </c>
      <c r="AE845" s="102">
        <v>44129.664861111109</v>
      </c>
      <c r="AF845" s="102">
        <v>0</v>
      </c>
      <c r="AG845" s="102">
        <v>306</v>
      </c>
      <c r="AH845" s="102">
        <v>3395</v>
      </c>
      <c r="AI845" s="102">
        <v>0</v>
      </c>
      <c r="AJ845" s="102" t="b">
        <v>0</v>
      </c>
      <c r="AK845" s="102" t="b">
        <v>0</v>
      </c>
      <c r="AL845" s="102" t="b">
        <v>0</v>
      </c>
      <c r="AM845" s="102" t="b">
        <v>0</v>
      </c>
      <c r="AN845" s="102" t="b">
        <v>1</v>
      </c>
      <c r="AO845" s="102" t="b">
        <v>0</v>
      </c>
      <c r="AP845" s="102" t="s">
        <v>15111</v>
      </c>
      <c r="AQ845" s="102" t="b">
        <v>0</v>
      </c>
      <c r="AR845" s="102" t="b">
        <v>0</v>
      </c>
      <c r="AS845" s="102" t="b">
        <v>0</v>
      </c>
      <c r="AT845" s="101" t="s">
        <v>15112</v>
      </c>
      <c r="AU845" s="102" t="b">
        <v>0</v>
      </c>
      <c r="AV845" s="102" t="b">
        <v>0</v>
      </c>
      <c r="AW845" s="102" t="b">
        <v>1</v>
      </c>
      <c r="AX845" s="102" t="b">
        <v>1</v>
      </c>
      <c r="AY845" s="102" t="s">
        <v>12806</v>
      </c>
      <c r="AZ845" s="101" t="s">
        <v>15113</v>
      </c>
    </row>
    <row r="846" spans="1:52" x14ac:dyDescent="0.3">
      <c r="A846" s="98" t="s">
        <v>1018</v>
      </c>
      <c r="B846" s="94"/>
      <c r="C846" s="94"/>
      <c r="D846" s="93"/>
      <c r="E846" s="77"/>
      <c r="F846" s="94"/>
      <c r="G846" s="94"/>
      <c r="H846" s="95"/>
      <c r="I846" s="96"/>
      <c r="J846" s="96"/>
      <c r="K846" s="95"/>
      <c r="L846" s="86"/>
      <c r="M846" s="91"/>
      <c r="N846" s="91"/>
      <c r="O846" s="97"/>
      <c r="P846" s="90"/>
      <c r="Q846" s="90"/>
      <c r="R846" s="99"/>
      <c r="S846" s="99"/>
      <c r="T846" s="99"/>
      <c r="U846" s="99"/>
      <c r="V846" s="89"/>
      <c r="W846" s="89"/>
      <c r="X846" s="89"/>
      <c r="Y846" s="89"/>
      <c r="Z846" s="48"/>
      <c r="AA846" s="80"/>
      <c r="AB846" s="80"/>
      <c r="AC846" s="92"/>
      <c r="AD846" s="102" t="s">
        <v>7483</v>
      </c>
      <c r="AE846" s="102">
        <v>42192.729120370372</v>
      </c>
      <c r="AF846" s="102">
        <v>0</v>
      </c>
      <c r="AG846" s="102">
        <v>366</v>
      </c>
      <c r="AH846" s="102">
        <v>12070</v>
      </c>
      <c r="AI846" s="102">
        <v>0</v>
      </c>
      <c r="AJ846" s="102" t="b">
        <v>0</v>
      </c>
      <c r="AK846" s="102" t="b">
        <v>0</v>
      </c>
      <c r="AL846" s="102" t="b">
        <v>0</v>
      </c>
      <c r="AM846" s="102" t="b">
        <v>0</v>
      </c>
      <c r="AN846" s="102" t="b">
        <v>1</v>
      </c>
      <c r="AO846" s="102" t="b">
        <v>0</v>
      </c>
      <c r="AP846" s="102" t="s">
        <v>15114</v>
      </c>
      <c r="AQ846" s="102" t="b">
        <v>0</v>
      </c>
      <c r="AR846" s="102" t="b">
        <v>0</v>
      </c>
      <c r="AS846" s="102" t="b">
        <v>0</v>
      </c>
      <c r="AT846" s="101" t="s">
        <v>15115</v>
      </c>
      <c r="AU846" s="102" t="b">
        <v>0</v>
      </c>
      <c r="AV846" s="102" t="b">
        <v>0</v>
      </c>
      <c r="AW846" s="102" t="b">
        <v>1</v>
      </c>
      <c r="AX846" s="102" t="b">
        <v>1</v>
      </c>
      <c r="AY846" s="102" t="s">
        <v>12806</v>
      </c>
      <c r="AZ846" s="101" t="s">
        <v>15116</v>
      </c>
    </row>
    <row r="847" spans="1:52" x14ac:dyDescent="0.3">
      <c r="A847" s="98" t="s">
        <v>1019</v>
      </c>
      <c r="B847" s="94"/>
      <c r="C847" s="94"/>
      <c r="D847" s="93"/>
      <c r="E847" s="77"/>
      <c r="F847" s="94"/>
      <c r="G847" s="94"/>
      <c r="H847" s="95"/>
      <c r="I847" s="96"/>
      <c r="J847" s="96"/>
      <c r="K847" s="95"/>
      <c r="L847" s="86"/>
      <c r="M847" s="91"/>
      <c r="N847" s="91"/>
      <c r="O847" s="97"/>
      <c r="P847" s="90"/>
      <c r="Q847" s="90"/>
      <c r="R847" s="99"/>
      <c r="S847" s="99"/>
      <c r="T847" s="99"/>
      <c r="U847" s="99"/>
      <c r="V847" s="89"/>
      <c r="W847" s="89"/>
      <c r="X847" s="89"/>
      <c r="Y847" s="89"/>
      <c r="Z847" s="48"/>
      <c r="AA847" s="80"/>
      <c r="AB847" s="80"/>
      <c r="AC847" s="92"/>
      <c r="AD847" s="102" t="s">
        <v>1019</v>
      </c>
      <c r="AE847" s="102">
        <v>41297.163645833331</v>
      </c>
      <c r="AF847" s="102">
        <v>0</v>
      </c>
      <c r="AG847" s="102">
        <v>33</v>
      </c>
      <c r="AH847" s="102">
        <v>10167</v>
      </c>
      <c r="AI847" s="102">
        <v>0</v>
      </c>
      <c r="AJ847" s="102" t="b">
        <v>0</v>
      </c>
      <c r="AK847" s="102" t="b">
        <v>0</v>
      </c>
      <c r="AL847" s="102" t="b">
        <v>0</v>
      </c>
      <c r="AM847" s="102" t="b">
        <v>0</v>
      </c>
      <c r="AN847" s="102" t="b">
        <v>1</v>
      </c>
      <c r="AO847" s="102" t="b">
        <v>0</v>
      </c>
      <c r="AP847" s="102" t="s">
        <v>15117</v>
      </c>
      <c r="AQ847" s="102" t="b">
        <v>0</v>
      </c>
      <c r="AR847" s="102" t="b">
        <v>0</v>
      </c>
      <c r="AS847" s="102" t="b">
        <v>1</v>
      </c>
      <c r="AT847" s="101" t="s">
        <v>15118</v>
      </c>
      <c r="AU847" s="102" t="b">
        <v>0</v>
      </c>
      <c r="AV847" s="102" t="b">
        <v>0</v>
      </c>
      <c r="AW847" s="102" t="b">
        <v>1</v>
      </c>
      <c r="AX847" s="102" t="b">
        <v>1</v>
      </c>
      <c r="AY847" s="102" t="s">
        <v>12806</v>
      </c>
      <c r="AZ847" s="101" t="s">
        <v>15119</v>
      </c>
    </row>
    <row r="848" spans="1:52" x14ac:dyDescent="0.3">
      <c r="A848" s="98" t="s">
        <v>1020</v>
      </c>
      <c r="B848" s="94"/>
      <c r="C848" s="94"/>
      <c r="D848" s="93"/>
      <c r="E848" s="77"/>
      <c r="F848" s="94"/>
      <c r="G848" s="94"/>
      <c r="H848" s="95"/>
      <c r="I848" s="96"/>
      <c r="J848" s="96"/>
      <c r="K848" s="95"/>
      <c r="L848" s="86"/>
      <c r="M848" s="91"/>
      <c r="N848" s="91"/>
      <c r="O848" s="97"/>
      <c r="P848" s="90"/>
      <c r="Q848" s="90"/>
      <c r="R848" s="99"/>
      <c r="S848" s="99"/>
      <c r="T848" s="99"/>
      <c r="U848" s="99"/>
      <c r="V848" s="89"/>
      <c r="W848" s="89"/>
      <c r="X848" s="89"/>
      <c r="Y848" s="89"/>
      <c r="Z848" s="48"/>
      <c r="AA848" s="80"/>
      <c r="AB848" s="80"/>
      <c r="AC848" s="92"/>
      <c r="AD848" s="102" t="s">
        <v>7508</v>
      </c>
      <c r="AE848" s="102">
        <v>43892.391203703701</v>
      </c>
      <c r="AF848" s="102">
        <v>0</v>
      </c>
      <c r="AG848" s="102">
        <v>6111</v>
      </c>
      <c r="AH848" s="102">
        <v>37463</v>
      </c>
      <c r="AI848" s="102">
        <v>0</v>
      </c>
      <c r="AJ848" s="102" t="b">
        <v>0</v>
      </c>
      <c r="AK848" s="102" t="b">
        <v>0</v>
      </c>
      <c r="AL848" s="102" t="b">
        <v>0</v>
      </c>
      <c r="AM848" s="102" t="b">
        <v>0</v>
      </c>
      <c r="AN848" s="102" t="b">
        <v>1</v>
      </c>
      <c r="AO848" s="102" t="b">
        <v>0</v>
      </c>
      <c r="AP848" s="102" t="s">
        <v>15120</v>
      </c>
      <c r="AQ848" s="102" t="b">
        <v>0</v>
      </c>
      <c r="AR848" s="102" t="b">
        <v>0</v>
      </c>
      <c r="AS848" s="102" t="b">
        <v>0</v>
      </c>
      <c r="AT848" s="101" t="s">
        <v>15121</v>
      </c>
      <c r="AU848" s="102" t="b">
        <v>0</v>
      </c>
      <c r="AV848" s="102" t="b">
        <v>0</v>
      </c>
      <c r="AW848" s="102" t="b">
        <v>1</v>
      </c>
      <c r="AX848" s="102" t="b">
        <v>1</v>
      </c>
      <c r="AY848" s="102" t="s">
        <v>12806</v>
      </c>
      <c r="AZ848" s="101" t="s">
        <v>15122</v>
      </c>
    </row>
    <row r="849" spans="1:52" x14ac:dyDescent="0.3">
      <c r="A849" s="98" t="s">
        <v>1021</v>
      </c>
      <c r="B849" s="94"/>
      <c r="C849" s="94"/>
      <c r="D849" s="93"/>
      <c r="E849" s="77"/>
      <c r="F849" s="94"/>
      <c r="G849" s="94"/>
      <c r="H849" s="95"/>
      <c r="I849" s="96"/>
      <c r="J849" s="96"/>
      <c r="K849" s="95"/>
      <c r="L849" s="86"/>
      <c r="M849" s="91"/>
      <c r="N849" s="91"/>
      <c r="O849" s="97"/>
      <c r="P849" s="90"/>
      <c r="Q849" s="90"/>
      <c r="R849" s="99"/>
      <c r="S849" s="99"/>
      <c r="T849" s="99"/>
      <c r="U849" s="99"/>
      <c r="V849" s="89"/>
      <c r="W849" s="89"/>
      <c r="X849" s="89"/>
      <c r="Y849" s="89"/>
      <c r="Z849" s="48"/>
      <c r="AA849" s="80"/>
      <c r="AB849" s="80"/>
      <c r="AC849" s="92"/>
      <c r="AD849" s="102" t="s">
        <v>1021</v>
      </c>
      <c r="AE849" s="102">
        <v>44224.89435185185</v>
      </c>
      <c r="AF849" s="102">
        <v>0</v>
      </c>
      <c r="AG849" s="102">
        <v>2512</v>
      </c>
      <c r="AH849" s="102">
        <v>24500</v>
      </c>
      <c r="AI849" s="102">
        <v>0</v>
      </c>
      <c r="AJ849" s="102" t="b">
        <v>0</v>
      </c>
      <c r="AK849" s="102" t="b">
        <v>0</v>
      </c>
      <c r="AL849" s="102" t="b">
        <v>0</v>
      </c>
      <c r="AM849" s="102" t="b">
        <v>0</v>
      </c>
      <c r="AN849" s="102" t="b">
        <v>1</v>
      </c>
      <c r="AO849" s="102" t="b">
        <v>0</v>
      </c>
      <c r="AP849" s="102" t="s">
        <v>15123</v>
      </c>
      <c r="AQ849" s="102" t="b">
        <v>0</v>
      </c>
      <c r="AR849" s="102" t="b">
        <v>0</v>
      </c>
      <c r="AS849" s="102" t="b">
        <v>0</v>
      </c>
      <c r="AT849" s="101" t="s">
        <v>15124</v>
      </c>
      <c r="AU849" s="102" t="b">
        <v>0</v>
      </c>
      <c r="AV849" s="102" t="b">
        <v>0</v>
      </c>
      <c r="AW849" s="102" t="b">
        <v>1</v>
      </c>
      <c r="AX849" s="102" t="b">
        <v>1</v>
      </c>
      <c r="AY849" s="102" t="s">
        <v>12806</v>
      </c>
      <c r="AZ849" s="101" t="s">
        <v>15125</v>
      </c>
    </row>
    <row r="850" spans="1:52" x14ac:dyDescent="0.3">
      <c r="A850" s="98" t="s">
        <v>1022</v>
      </c>
      <c r="B850" s="94"/>
      <c r="C850" s="94"/>
      <c r="D850" s="93"/>
      <c r="E850" s="77"/>
      <c r="F850" s="94"/>
      <c r="G850" s="94"/>
      <c r="H850" s="95"/>
      <c r="I850" s="96"/>
      <c r="J850" s="96"/>
      <c r="K850" s="95"/>
      <c r="L850" s="86"/>
      <c r="M850" s="91"/>
      <c r="N850" s="91"/>
      <c r="O850" s="97"/>
      <c r="P850" s="90"/>
      <c r="Q850" s="90"/>
      <c r="R850" s="99"/>
      <c r="S850" s="99"/>
      <c r="T850" s="99"/>
      <c r="U850" s="99"/>
      <c r="V850" s="89"/>
      <c r="W850" s="89"/>
      <c r="X850" s="89"/>
      <c r="Y850" s="89"/>
      <c r="Z850" s="48"/>
      <c r="AA850" s="80"/>
      <c r="AB850" s="80"/>
      <c r="AC850" s="92"/>
      <c r="AD850" s="102" t="s">
        <v>7520</v>
      </c>
      <c r="AE850" s="102">
        <v>43485.17423611111</v>
      </c>
      <c r="AF850" s="102">
        <v>0</v>
      </c>
      <c r="AG850" s="102">
        <v>9382</v>
      </c>
      <c r="AH850" s="102">
        <v>213</v>
      </c>
      <c r="AI850" s="102">
        <v>0</v>
      </c>
      <c r="AJ850" s="102" t="b">
        <v>0</v>
      </c>
      <c r="AK850" s="102" t="b">
        <v>0</v>
      </c>
      <c r="AL850" s="102" t="b">
        <v>0</v>
      </c>
      <c r="AM850" s="102" t="b">
        <v>0</v>
      </c>
      <c r="AN850" s="102" t="b">
        <v>1</v>
      </c>
      <c r="AO850" s="102" t="b">
        <v>0</v>
      </c>
      <c r="AP850" s="102" t="s">
        <v>15126</v>
      </c>
      <c r="AQ850" s="102" t="b">
        <v>0</v>
      </c>
      <c r="AR850" s="102" t="b">
        <v>0</v>
      </c>
      <c r="AS850" s="102" t="b">
        <v>0</v>
      </c>
      <c r="AT850" s="101" t="s">
        <v>15127</v>
      </c>
      <c r="AU850" s="102" t="b">
        <v>0</v>
      </c>
      <c r="AV850" s="102" t="b">
        <v>0</v>
      </c>
      <c r="AW850" s="102" t="b">
        <v>1</v>
      </c>
      <c r="AX850" s="102" t="b">
        <v>1</v>
      </c>
      <c r="AY850" s="102" t="s">
        <v>12806</v>
      </c>
      <c r="AZ850" s="101" t="s">
        <v>15128</v>
      </c>
    </row>
    <row r="851" spans="1:52" x14ac:dyDescent="0.3">
      <c r="A851" s="98" t="s">
        <v>1023</v>
      </c>
      <c r="B851" s="94"/>
      <c r="C851" s="94"/>
      <c r="D851" s="93"/>
      <c r="E851" s="77"/>
      <c r="F851" s="94"/>
      <c r="G851" s="94"/>
      <c r="H851" s="95"/>
      <c r="I851" s="96"/>
      <c r="J851" s="96"/>
      <c r="K851" s="95"/>
      <c r="L851" s="86"/>
      <c r="M851" s="91"/>
      <c r="N851" s="91"/>
      <c r="O851" s="97"/>
      <c r="P851" s="90"/>
      <c r="Q851" s="90"/>
      <c r="R851" s="99"/>
      <c r="S851" s="99"/>
      <c r="T851" s="99"/>
      <c r="U851" s="99"/>
      <c r="V851" s="89"/>
      <c r="W851" s="89"/>
      <c r="X851" s="89"/>
      <c r="Y851" s="89"/>
      <c r="Z851" s="48"/>
      <c r="AA851" s="80"/>
      <c r="AB851" s="80"/>
      <c r="AC851" s="92"/>
      <c r="AD851" s="102" t="s">
        <v>7525</v>
      </c>
      <c r="AE851" s="102">
        <v>44318.446203703701</v>
      </c>
      <c r="AF851" s="102">
        <v>0</v>
      </c>
      <c r="AG851" s="102">
        <v>1173</v>
      </c>
      <c r="AH851" s="102">
        <v>1699</v>
      </c>
      <c r="AI851" s="102">
        <v>0</v>
      </c>
      <c r="AJ851" s="102" t="b">
        <v>0</v>
      </c>
      <c r="AK851" s="102" t="b">
        <v>0</v>
      </c>
      <c r="AL851" s="102" t="b">
        <v>0</v>
      </c>
      <c r="AM851" s="102" t="b">
        <v>0</v>
      </c>
      <c r="AN851" s="102" t="b">
        <v>1</v>
      </c>
      <c r="AO851" s="102" t="b">
        <v>0</v>
      </c>
      <c r="AP851" s="102" t="s">
        <v>15129</v>
      </c>
      <c r="AQ851" s="102" t="b">
        <v>0</v>
      </c>
      <c r="AR851" s="102" t="b">
        <v>1</v>
      </c>
      <c r="AS851" s="102" t="b">
        <v>1</v>
      </c>
      <c r="AT851" s="101" t="s">
        <v>15130</v>
      </c>
      <c r="AU851" s="102" t="b">
        <v>0</v>
      </c>
      <c r="AV851" s="102" t="b">
        <v>0</v>
      </c>
      <c r="AW851" s="102" t="b">
        <v>1</v>
      </c>
      <c r="AX851" s="102" t="b">
        <v>1</v>
      </c>
      <c r="AY851" s="102" t="s">
        <v>12806</v>
      </c>
      <c r="AZ851" s="101" t="s">
        <v>15131</v>
      </c>
    </row>
    <row r="852" spans="1:52" x14ac:dyDescent="0.3">
      <c r="A852" s="98" t="s">
        <v>1024</v>
      </c>
      <c r="B852" s="94"/>
      <c r="C852" s="94"/>
      <c r="D852" s="93"/>
      <c r="E852" s="77"/>
      <c r="F852" s="94"/>
      <c r="G852" s="94"/>
      <c r="H852" s="95"/>
      <c r="I852" s="96"/>
      <c r="J852" s="96"/>
      <c r="K852" s="95"/>
      <c r="L852" s="86"/>
      <c r="M852" s="91"/>
      <c r="N852" s="91"/>
      <c r="O852" s="97"/>
      <c r="P852" s="90"/>
      <c r="Q852" s="90"/>
      <c r="R852" s="99"/>
      <c r="S852" s="99"/>
      <c r="T852" s="99"/>
      <c r="U852" s="99"/>
      <c r="V852" s="89"/>
      <c r="W852" s="89"/>
      <c r="X852" s="89"/>
      <c r="Y852" s="89"/>
      <c r="Z852" s="48"/>
      <c r="AA852" s="80"/>
      <c r="AB852" s="80"/>
      <c r="AC852" s="92"/>
      <c r="AD852" s="102" t="s">
        <v>1024</v>
      </c>
      <c r="AE852" s="102">
        <v>42387.779803240737</v>
      </c>
      <c r="AF852" s="102">
        <v>0</v>
      </c>
      <c r="AG852" s="102">
        <v>2934</v>
      </c>
      <c r="AH852" s="102">
        <v>9238</v>
      </c>
      <c r="AI852" s="102">
        <v>0</v>
      </c>
      <c r="AJ852" s="102" t="b">
        <v>0</v>
      </c>
      <c r="AK852" s="102" t="b">
        <v>0</v>
      </c>
      <c r="AL852" s="102" t="b">
        <v>0</v>
      </c>
      <c r="AM852" s="102" t="b">
        <v>0</v>
      </c>
      <c r="AN852" s="102" t="b">
        <v>1</v>
      </c>
      <c r="AO852" s="102" t="b">
        <v>0</v>
      </c>
      <c r="AP852" s="102" t="s">
        <v>15132</v>
      </c>
      <c r="AQ852" s="102" t="b">
        <v>0</v>
      </c>
      <c r="AR852" s="102" t="b">
        <v>0</v>
      </c>
      <c r="AS852" s="102" t="b">
        <v>1</v>
      </c>
      <c r="AT852" s="101" t="s">
        <v>15133</v>
      </c>
      <c r="AU852" s="102" t="b">
        <v>0</v>
      </c>
      <c r="AV852" s="102" t="b">
        <v>0</v>
      </c>
      <c r="AW852" s="102" t="b">
        <v>1</v>
      </c>
      <c r="AX852" s="102" t="b">
        <v>1</v>
      </c>
      <c r="AY852" s="102" t="s">
        <v>12806</v>
      </c>
      <c r="AZ852" s="101" t="s">
        <v>15134</v>
      </c>
    </row>
    <row r="853" spans="1:52" x14ac:dyDescent="0.3">
      <c r="A853" s="98" t="s">
        <v>1025</v>
      </c>
      <c r="B853" s="94"/>
      <c r="C853" s="94"/>
      <c r="D853" s="93"/>
      <c r="E853" s="77"/>
      <c r="F853" s="94"/>
      <c r="G853" s="94"/>
      <c r="H853" s="95"/>
      <c r="I853" s="96"/>
      <c r="J853" s="96"/>
      <c r="K853" s="95"/>
      <c r="L853" s="86"/>
      <c r="M853" s="91"/>
      <c r="N853" s="91"/>
      <c r="O853" s="97"/>
      <c r="P853" s="90"/>
      <c r="Q853" s="90"/>
      <c r="R853" s="99"/>
      <c r="S853" s="99"/>
      <c r="T853" s="99"/>
      <c r="U853" s="99"/>
      <c r="V853" s="89"/>
      <c r="W853" s="89"/>
      <c r="X853" s="89"/>
      <c r="Y853" s="89"/>
      <c r="Z853" s="48"/>
      <c r="AA853" s="80"/>
      <c r="AB853" s="80"/>
      <c r="AC853" s="92"/>
      <c r="AD853" s="102" t="s">
        <v>1025</v>
      </c>
      <c r="AE853" s="102">
        <v>44947.028981481482</v>
      </c>
      <c r="AF853" s="102">
        <v>0</v>
      </c>
      <c r="AG853" s="102">
        <v>354</v>
      </c>
      <c r="AH853" s="102">
        <v>1782</v>
      </c>
      <c r="AI853" s="102">
        <v>0</v>
      </c>
      <c r="AJ853" s="102" t="b">
        <v>0</v>
      </c>
      <c r="AK853" s="102" t="b">
        <v>0</v>
      </c>
      <c r="AL853" s="102" t="b">
        <v>0</v>
      </c>
      <c r="AM853" s="102" t="b">
        <v>0</v>
      </c>
      <c r="AN853" s="102" t="b">
        <v>1</v>
      </c>
      <c r="AO853" s="102" t="b">
        <v>0</v>
      </c>
      <c r="AP853" s="102" t="s">
        <v>15135</v>
      </c>
      <c r="AQ853" s="102" t="b">
        <v>0</v>
      </c>
      <c r="AR853" s="102" t="b">
        <v>0</v>
      </c>
      <c r="AS853" s="102" t="b">
        <v>0</v>
      </c>
      <c r="AT853" s="101" t="s">
        <v>15136</v>
      </c>
      <c r="AU853" s="102" t="b">
        <v>0</v>
      </c>
      <c r="AV853" s="102" t="b">
        <v>0</v>
      </c>
      <c r="AW853" s="102" t="b">
        <v>1</v>
      </c>
      <c r="AX853" s="102" t="b">
        <v>1</v>
      </c>
      <c r="AY853" s="102" t="s">
        <v>12806</v>
      </c>
      <c r="AZ853" s="101" t="s">
        <v>15137</v>
      </c>
    </row>
    <row r="854" spans="1:52" x14ac:dyDescent="0.3">
      <c r="A854" s="98" t="s">
        <v>1026</v>
      </c>
      <c r="B854" s="94"/>
      <c r="C854" s="94"/>
      <c r="D854" s="93"/>
      <c r="E854" s="77"/>
      <c r="F854" s="94"/>
      <c r="G854" s="94"/>
      <c r="H854" s="95"/>
      <c r="I854" s="96"/>
      <c r="J854" s="96"/>
      <c r="K854" s="95"/>
      <c r="L854" s="86"/>
      <c r="M854" s="91"/>
      <c r="N854" s="91"/>
      <c r="O854" s="97"/>
      <c r="P854" s="90"/>
      <c r="Q854" s="90"/>
      <c r="R854" s="99"/>
      <c r="S854" s="99"/>
      <c r="T854" s="99"/>
      <c r="U854" s="99"/>
      <c r="V854" s="89"/>
      <c r="W854" s="89"/>
      <c r="X854" s="89"/>
      <c r="Y854" s="89"/>
      <c r="Z854" s="48"/>
      <c r="AA854" s="80"/>
      <c r="AB854" s="80"/>
      <c r="AC854" s="92"/>
      <c r="AD854" s="102" t="s">
        <v>1026</v>
      </c>
      <c r="AE854" s="102">
        <v>41090.911435185182</v>
      </c>
      <c r="AF854" s="102">
        <v>0</v>
      </c>
      <c r="AG854" s="102">
        <v>39261</v>
      </c>
      <c r="AH854" s="102">
        <v>285440</v>
      </c>
      <c r="AI854" s="102">
        <v>0</v>
      </c>
      <c r="AJ854" s="102" t="b">
        <v>0</v>
      </c>
      <c r="AK854" s="102" t="b">
        <v>0</v>
      </c>
      <c r="AL854" s="102" t="b">
        <v>0</v>
      </c>
      <c r="AM854" s="102" t="b">
        <v>0</v>
      </c>
      <c r="AN854" s="102" t="b">
        <v>1</v>
      </c>
      <c r="AO854" s="102" t="b">
        <v>0</v>
      </c>
      <c r="AP854" s="102" t="s">
        <v>15138</v>
      </c>
      <c r="AQ854" s="102" t="b">
        <v>0</v>
      </c>
      <c r="AR854" s="102" t="b">
        <v>0</v>
      </c>
      <c r="AS854" s="102" t="b">
        <v>1</v>
      </c>
      <c r="AT854" s="101" t="s">
        <v>15139</v>
      </c>
      <c r="AU854" s="102" t="b">
        <v>0</v>
      </c>
      <c r="AV854" s="102" t="b">
        <v>0</v>
      </c>
      <c r="AW854" s="102" t="b">
        <v>1</v>
      </c>
      <c r="AX854" s="102" t="b">
        <v>1</v>
      </c>
      <c r="AY854" s="102" t="s">
        <v>12806</v>
      </c>
      <c r="AZ854" s="101" t="s">
        <v>15140</v>
      </c>
    </row>
    <row r="855" spans="1:52" x14ac:dyDescent="0.3">
      <c r="A855" s="98" t="s">
        <v>1027</v>
      </c>
      <c r="B855" s="94"/>
      <c r="C855" s="94"/>
      <c r="D855" s="93"/>
      <c r="E855" s="77"/>
      <c r="F855" s="94"/>
      <c r="G855" s="94"/>
      <c r="H855" s="95"/>
      <c r="I855" s="96"/>
      <c r="J855" s="96"/>
      <c r="K855" s="95"/>
      <c r="L855" s="86"/>
      <c r="M855" s="91"/>
      <c r="N855" s="91"/>
      <c r="O855" s="97"/>
      <c r="P855" s="90"/>
      <c r="Q855" s="90"/>
      <c r="R855" s="99"/>
      <c r="S855" s="99"/>
      <c r="T855" s="99"/>
      <c r="U855" s="99"/>
      <c r="V855" s="89"/>
      <c r="W855" s="89"/>
      <c r="X855" s="89"/>
      <c r="Y855" s="89"/>
      <c r="Z855" s="48"/>
      <c r="AA855" s="80"/>
      <c r="AB855" s="80"/>
      <c r="AC855" s="92"/>
      <c r="AD855" s="102" t="s">
        <v>1027</v>
      </c>
      <c r="AE855" s="102">
        <v>42531.880706018521</v>
      </c>
      <c r="AF855" s="102">
        <v>0</v>
      </c>
      <c r="AG855" s="102">
        <v>513</v>
      </c>
      <c r="AH855" s="102">
        <v>44045</v>
      </c>
      <c r="AI855" s="102">
        <v>0</v>
      </c>
      <c r="AJ855" s="102" t="b">
        <v>0</v>
      </c>
      <c r="AK855" s="102" t="b">
        <v>0</v>
      </c>
      <c r="AL855" s="102" t="b">
        <v>0</v>
      </c>
      <c r="AM855" s="102" t="b">
        <v>0</v>
      </c>
      <c r="AN855" s="102" t="b">
        <v>1</v>
      </c>
      <c r="AO855" s="102" t="b">
        <v>0</v>
      </c>
      <c r="AP855" s="102" t="s">
        <v>15141</v>
      </c>
      <c r="AQ855" s="102" t="b">
        <v>0</v>
      </c>
      <c r="AR855" s="102" t="b">
        <v>0</v>
      </c>
      <c r="AS855" s="102" t="b">
        <v>0</v>
      </c>
      <c r="AT855" s="101" t="s">
        <v>15142</v>
      </c>
      <c r="AU855" s="102" t="b">
        <v>0</v>
      </c>
      <c r="AV855" s="102" t="b">
        <v>0</v>
      </c>
      <c r="AW855" s="102" t="b">
        <v>1</v>
      </c>
      <c r="AX855" s="102" t="b">
        <v>1</v>
      </c>
      <c r="AY855" s="102" t="s">
        <v>12806</v>
      </c>
      <c r="AZ855" s="101" t="s">
        <v>15143</v>
      </c>
    </row>
    <row r="856" spans="1:52" x14ac:dyDescent="0.3">
      <c r="A856" s="98" t="s">
        <v>1028</v>
      </c>
      <c r="B856" s="94"/>
      <c r="C856" s="94"/>
      <c r="D856" s="93"/>
      <c r="E856" s="77"/>
      <c r="F856" s="94"/>
      <c r="G856" s="94"/>
      <c r="H856" s="95"/>
      <c r="I856" s="96"/>
      <c r="J856" s="96"/>
      <c r="K856" s="95"/>
      <c r="L856" s="86"/>
      <c r="M856" s="91"/>
      <c r="N856" s="91"/>
      <c r="O856" s="97"/>
      <c r="P856" s="90"/>
      <c r="Q856" s="90"/>
      <c r="R856" s="99"/>
      <c r="S856" s="99"/>
      <c r="T856" s="99"/>
      <c r="U856" s="99"/>
      <c r="V856" s="89"/>
      <c r="W856" s="89"/>
      <c r="X856" s="89"/>
      <c r="Y856" s="89"/>
      <c r="Z856" s="48"/>
      <c r="AA856" s="80"/>
      <c r="AB856" s="80"/>
      <c r="AC856" s="92"/>
      <c r="AD856" s="102" t="s">
        <v>1028</v>
      </c>
      <c r="AE856" s="102">
        <v>43645.969131944446</v>
      </c>
      <c r="AF856" s="102">
        <v>0</v>
      </c>
      <c r="AG856" s="102">
        <v>813</v>
      </c>
      <c r="AH856" s="102">
        <v>2459</v>
      </c>
      <c r="AI856" s="102">
        <v>0</v>
      </c>
      <c r="AJ856" s="102" t="b">
        <v>0</v>
      </c>
      <c r="AK856" s="102" t="b">
        <v>0</v>
      </c>
      <c r="AL856" s="102" t="b">
        <v>0</v>
      </c>
      <c r="AM856" s="102" t="b">
        <v>0</v>
      </c>
      <c r="AN856" s="102" t="b">
        <v>1</v>
      </c>
      <c r="AO856" s="102" t="b">
        <v>0</v>
      </c>
      <c r="AP856" s="102" t="s">
        <v>15144</v>
      </c>
      <c r="AQ856" s="102" t="b">
        <v>0</v>
      </c>
      <c r="AR856" s="102" t="b">
        <v>0</v>
      </c>
      <c r="AS856" s="102" t="b">
        <v>0</v>
      </c>
      <c r="AT856" s="101" t="s">
        <v>15145</v>
      </c>
      <c r="AU856" s="102" t="b">
        <v>0</v>
      </c>
      <c r="AV856" s="102" t="b">
        <v>0</v>
      </c>
      <c r="AW856" s="102" t="b">
        <v>1</v>
      </c>
      <c r="AX856" s="102" t="b">
        <v>1</v>
      </c>
      <c r="AY856" s="102" t="s">
        <v>12806</v>
      </c>
      <c r="AZ856" s="101" t="s">
        <v>15146</v>
      </c>
    </row>
    <row r="857" spans="1:52" x14ac:dyDescent="0.3">
      <c r="A857" s="98" t="s">
        <v>1029</v>
      </c>
      <c r="B857" s="94"/>
      <c r="C857" s="94"/>
      <c r="D857" s="93"/>
      <c r="E857" s="77"/>
      <c r="F857" s="94"/>
      <c r="G857" s="94"/>
      <c r="H857" s="95"/>
      <c r="I857" s="96"/>
      <c r="J857" s="96"/>
      <c r="K857" s="95"/>
      <c r="L857" s="86"/>
      <c r="M857" s="91"/>
      <c r="N857" s="91"/>
      <c r="O857" s="97"/>
      <c r="P857" s="90"/>
      <c r="Q857" s="90"/>
      <c r="R857" s="99"/>
      <c r="S857" s="99"/>
      <c r="T857" s="99"/>
      <c r="U857" s="99"/>
      <c r="V857" s="89"/>
      <c r="W857" s="89"/>
      <c r="X857" s="89"/>
      <c r="Y857" s="89"/>
      <c r="Z857" s="48"/>
      <c r="AA857" s="80"/>
      <c r="AB857" s="80"/>
      <c r="AC857" s="92"/>
      <c r="AD857" s="102" t="s">
        <v>1029</v>
      </c>
      <c r="AE857" s="102">
        <v>44729.922835648147</v>
      </c>
      <c r="AF857" s="102">
        <v>0</v>
      </c>
      <c r="AG857" s="102">
        <v>858</v>
      </c>
      <c r="AH857" s="102">
        <v>1102</v>
      </c>
      <c r="AI857" s="102">
        <v>0</v>
      </c>
      <c r="AJ857" s="102" t="b">
        <v>0</v>
      </c>
      <c r="AK857" s="102" t="b">
        <v>0</v>
      </c>
      <c r="AL857" s="102" t="b">
        <v>0</v>
      </c>
      <c r="AM857" s="102" t="b">
        <v>0</v>
      </c>
      <c r="AN857" s="102" t="b">
        <v>1</v>
      </c>
      <c r="AO857" s="102" t="b">
        <v>0</v>
      </c>
      <c r="AP857" s="102" t="s">
        <v>15147</v>
      </c>
      <c r="AQ857" s="102" t="b">
        <v>0</v>
      </c>
      <c r="AR857" s="102" t="b">
        <v>0</v>
      </c>
      <c r="AS857" s="102" t="b">
        <v>0</v>
      </c>
      <c r="AT857" s="101" t="s">
        <v>15148</v>
      </c>
      <c r="AU857" s="102" t="b">
        <v>0</v>
      </c>
      <c r="AV857" s="102" t="b">
        <v>0</v>
      </c>
      <c r="AW857" s="102" t="b">
        <v>1</v>
      </c>
      <c r="AX857" s="102" t="b">
        <v>0</v>
      </c>
      <c r="AY857" s="102" t="s">
        <v>12806</v>
      </c>
      <c r="AZ857" s="101" t="s">
        <v>15149</v>
      </c>
    </row>
    <row r="858" spans="1:52" x14ac:dyDescent="0.3">
      <c r="A858" s="98" t="s">
        <v>1030</v>
      </c>
      <c r="B858" s="94"/>
      <c r="C858" s="94"/>
      <c r="D858" s="93"/>
      <c r="E858" s="77"/>
      <c r="F858" s="94"/>
      <c r="G858" s="94"/>
      <c r="H858" s="95"/>
      <c r="I858" s="96"/>
      <c r="J858" s="96"/>
      <c r="K858" s="95"/>
      <c r="L858" s="86"/>
      <c r="M858" s="91"/>
      <c r="N858" s="91"/>
      <c r="O858" s="97"/>
      <c r="P858" s="90"/>
      <c r="Q858" s="90"/>
      <c r="R858" s="99"/>
      <c r="S858" s="99"/>
      <c r="T858" s="99"/>
      <c r="U858" s="99"/>
      <c r="V858" s="89"/>
      <c r="W858" s="89"/>
      <c r="X858" s="89"/>
      <c r="Y858" s="89"/>
      <c r="Z858" s="48"/>
      <c r="AA858" s="80"/>
      <c r="AB858" s="80"/>
      <c r="AC858" s="92"/>
      <c r="AD858" s="102" t="s">
        <v>1030</v>
      </c>
      <c r="AE858" s="102">
        <v>42936.654594907406</v>
      </c>
      <c r="AF858" s="102">
        <v>0</v>
      </c>
      <c r="AG858" s="102">
        <v>2398</v>
      </c>
      <c r="AH858" s="102">
        <v>866</v>
      </c>
      <c r="AI858" s="102">
        <v>0</v>
      </c>
      <c r="AJ858" s="102" t="b">
        <v>0</v>
      </c>
      <c r="AK858" s="102" t="b">
        <v>0</v>
      </c>
      <c r="AL858" s="102" t="b">
        <v>0</v>
      </c>
      <c r="AM858" s="102" t="b">
        <v>0</v>
      </c>
      <c r="AN858" s="102" t="b">
        <v>1</v>
      </c>
      <c r="AO858" s="102" t="b">
        <v>0</v>
      </c>
      <c r="AP858" s="102" t="s">
        <v>15150</v>
      </c>
      <c r="AQ858" s="102" t="b">
        <v>0</v>
      </c>
      <c r="AR858" s="102" t="b">
        <v>0</v>
      </c>
      <c r="AS858" s="102" t="b">
        <v>0</v>
      </c>
      <c r="AT858" s="101" t="s">
        <v>15151</v>
      </c>
      <c r="AU858" s="102" t="b">
        <v>0</v>
      </c>
      <c r="AV858" s="102" t="b">
        <v>0</v>
      </c>
      <c r="AW858" s="102" t="b">
        <v>1</v>
      </c>
      <c r="AX858" s="102" t="b">
        <v>1</v>
      </c>
      <c r="AY858" s="102" t="s">
        <v>12806</v>
      </c>
      <c r="AZ858" s="101" t="s">
        <v>15152</v>
      </c>
    </row>
    <row r="859" spans="1:52" x14ac:dyDescent="0.3">
      <c r="A859" s="98" t="s">
        <v>1031</v>
      </c>
      <c r="B859" s="94"/>
      <c r="C859" s="94"/>
      <c r="D859" s="93"/>
      <c r="E859" s="77"/>
      <c r="F859" s="94"/>
      <c r="G859" s="94"/>
      <c r="H859" s="95"/>
      <c r="I859" s="96"/>
      <c r="J859" s="96"/>
      <c r="K859" s="95"/>
      <c r="L859" s="86"/>
      <c r="M859" s="91"/>
      <c r="N859" s="91"/>
      <c r="O859" s="97"/>
      <c r="P859" s="90"/>
      <c r="Q859" s="90"/>
      <c r="R859" s="99"/>
      <c r="S859" s="99"/>
      <c r="T859" s="99"/>
      <c r="U859" s="99"/>
      <c r="V859" s="89"/>
      <c r="W859" s="89"/>
      <c r="X859" s="89"/>
      <c r="Y859" s="89"/>
      <c r="Z859" s="48"/>
      <c r="AA859" s="80"/>
      <c r="AB859" s="80"/>
      <c r="AC859" s="92"/>
      <c r="AD859" s="102" t="s">
        <v>7590</v>
      </c>
      <c r="AE859" s="102">
        <v>42664.877442129633</v>
      </c>
      <c r="AF859" s="102">
        <v>0</v>
      </c>
      <c r="AG859" s="102">
        <v>479</v>
      </c>
      <c r="AH859" s="102">
        <v>3621</v>
      </c>
      <c r="AI859" s="102">
        <v>0</v>
      </c>
      <c r="AJ859" s="102" t="b">
        <v>0</v>
      </c>
      <c r="AK859" s="102" t="b">
        <v>0</v>
      </c>
      <c r="AL859" s="102" t="b">
        <v>0</v>
      </c>
      <c r="AM859" s="102" t="b">
        <v>0</v>
      </c>
      <c r="AN859" s="102" t="b">
        <v>1</v>
      </c>
      <c r="AO859" s="102" t="b">
        <v>0</v>
      </c>
      <c r="AP859" s="102" t="s">
        <v>15153</v>
      </c>
      <c r="AQ859" s="102" t="b">
        <v>0</v>
      </c>
      <c r="AR859" s="102" t="b">
        <v>0</v>
      </c>
      <c r="AS859" s="102" t="b">
        <v>0</v>
      </c>
      <c r="AT859" s="101" t="s">
        <v>15154</v>
      </c>
      <c r="AU859" s="102" t="b">
        <v>0</v>
      </c>
      <c r="AV859" s="102" t="b">
        <v>0</v>
      </c>
      <c r="AW859" s="102" t="b">
        <v>1</v>
      </c>
      <c r="AX859" s="102" t="b">
        <v>1</v>
      </c>
      <c r="AY859" s="102" t="s">
        <v>12806</v>
      </c>
      <c r="AZ859" s="101" t="s">
        <v>15155</v>
      </c>
    </row>
    <row r="860" spans="1:52" x14ac:dyDescent="0.3">
      <c r="A860" s="98" t="s">
        <v>1032</v>
      </c>
      <c r="B860" s="94"/>
      <c r="C860" s="94"/>
      <c r="D860" s="93"/>
      <c r="E860" s="77"/>
      <c r="F860" s="94"/>
      <c r="G860" s="94"/>
      <c r="H860" s="95"/>
      <c r="I860" s="96"/>
      <c r="J860" s="96"/>
      <c r="K860" s="95"/>
      <c r="L860" s="86"/>
      <c r="M860" s="91"/>
      <c r="N860" s="91"/>
      <c r="O860" s="97"/>
      <c r="P860" s="90"/>
      <c r="Q860" s="90"/>
      <c r="R860" s="99"/>
      <c r="S860" s="99"/>
      <c r="T860" s="99"/>
      <c r="U860" s="99"/>
      <c r="V860" s="89"/>
      <c r="W860" s="89"/>
      <c r="X860" s="89"/>
      <c r="Y860" s="89"/>
      <c r="Z860" s="48"/>
      <c r="AA860" s="80"/>
      <c r="AB860" s="80"/>
      <c r="AC860" s="92"/>
      <c r="AD860" s="102" t="s">
        <v>1032</v>
      </c>
      <c r="AE860" s="102">
        <v>44426.571793981479</v>
      </c>
      <c r="AF860" s="102">
        <v>0</v>
      </c>
      <c r="AG860" s="102">
        <v>778</v>
      </c>
      <c r="AH860" s="102">
        <v>270</v>
      </c>
      <c r="AI860" s="102">
        <v>0</v>
      </c>
      <c r="AJ860" s="102" t="b">
        <v>0</v>
      </c>
      <c r="AK860" s="102" t="b">
        <v>0</v>
      </c>
      <c r="AL860" s="102" t="b">
        <v>0</v>
      </c>
      <c r="AM860" s="102" t="b">
        <v>0</v>
      </c>
      <c r="AN860" s="102" t="b">
        <v>1</v>
      </c>
      <c r="AO860" s="102" t="b">
        <v>0</v>
      </c>
      <c r="AP860" s="102" t="s">
        <v>15156</v>
      </c>
      <c r="AQ860" s="102" t="b">
        <v>0</v>
      </c>
      <c r="AR860" s="102" t="b">
        <v>0</v>
      </c>
      <c r="AS860" s="102" t="b">
        <v>1</v>
      </c>
      <c r="AT860" s="101" t="s">
        <v>15157</v>
      </c>
      <c r="AU860" s="102" t="b">
        <v>0</v>
      </c>
      <c r="AV860" s="102" t="b">
        <v>0</v>
      </c>
      <c r="AW860" s="102" t="b">
        <v>1</v>
      </c>
      <c r="AX860" s="102" t="b">
        <v>1</v>
      </c>
      <c r="AY860" s="102" t="s">
        <v>12806</v>
      </c>
      <c r="AZ860" s="101" t="s">
        <v>15158</v>
      </c>
    </row>
    <row r="861" spans="1:52" x14ac:dyDescent="0.3">
      <c r="A861" s="98" t="s">
        <v>1033</v>
      </c>
      <c r="B861" s="94"/>
      <c r="C861" s="94"/>
      <c r="D861" s="93"/>
      <c r="E861" s="77"/>
      <c r="F861" s="94"/>
      <c r="G861" s="94"/>
      <c r="H861" s="95"/>
      <c r="I861" s="96"/>
      <c r="J861" s="96"/>
      <c r="K861" s="95"/>
      <c r="L861" s="86"/>
      <c r="M861" s="91"/>
      <c r="N861" s="91"/>
      <c r="O861" s="97"/>
      <c r="P861" s="90"/>
      <c r="Q861" s="90"/>
      <c r="R861" s="99"/>
      <c r="S861" s="99"/>
      <c r="T861" s="99"/>
      <c r="U861" s="99"/>
      <c r="V861" s="89"/>
      <c r="W861" s="89"/>
      <c r="X861" s="89"/>
      <c r="Y861" s="89"/>
      <c r="Z861" s="48"/>
      <c r="AA861" s="80"/>
      <c r="AB861" s="80"/>
      <c r="AC861" s="92"/>
      <c r="AD861" s="102" t="s">
        <v>7599</v>
      </c>
      <c r="AE861" s="102">
        <v>44569.888784722221</v>
      </c>
      <c r="AF861" s="102">
        <v>0</v>
      </c>
      <c r="AG861" s="102">
        <v>1</v>
      </c>
      <c r="AH861" s="102">
        <v>13</v>
      </c>
      <c r="AI861" s="102">
        <v>0</v>
      </c>
      <c r="AJ861" s="102" t="b">
        <v>0</v>
      </c>
      <c r="AK861" s="102" t="b">
        <v>0</v>
      </c>
      <c r="AL861" s="102" t="b">
        <v>0</v>
      </c>
      <c r="AM861" s="102" t="b">
        <v>0</v>
      </c>
      <c r="AN861" s="102" t="b">
        <v>1</v>
      </c>
      <c r="AO861" s="102" t="b">
        <v>0</v>
      </c>
      <c r="AP861" s="102" t="s">
        <v>15159</v>
      </c>
      <c r="AQ861" s="102" t="b">
        <v>0</v>
      </c>
      <c r="AR861" s="102" t="b">
        <v>0</v>
      </c>
      <c r="AS861" s="102" t="b">
        <v>0</v>
      </c>
      <c r="AT861" s="101" t="s">
        <v>12836</v>
      </c>
      <c r="AU861" s="102" t="b">
        <v>0</v>
      </c>
      <c r="AV861" s="102" t="b">
        <v>0</v>
      </c>
      <c r="AW861" s="102" t="b">
        <v>1</v>
      </c>
      <c r="AX861" s="102" t="b">
        <v>1</v>
      </c>
      <c r="AY861" s="102" t="s">
        <v>12806</v>
      </c>
      <c r="AZ861" s="101" t="s">
        <v>15160</v>
      </c>
    </row>
    <row r="862" spans="1:52" x14ac:dyDescent="0.3">
      <c r="A862" s="98" t="s">
        <v>1034</v>
      </c>
      <c r="B862" s="94"/>
      <c r="C862" s="94"/>
      <c r="D862" s="93"/>
      <c r="E862" s="77"/>
      <c r="F862" s="94"/>
      <c r="G862" s="94"/>
      <c r="H862" s="95"/>
      <c r="I862" s="96"/>
      <c r="J862" s="96"/>
      <c r="K862" s="95"/>
      <c r="L862" s="86"/>
      <c r="M862" s="91"/>
      <c r="N862" s="91"/>
      <c r="O862" s="97"/>
      <c r="P862" s="90"/>
      <c r="Q862" s="90"/>
      <c r="R862" s="99"/>
      <c r="S862" s="99"/>
      <c r="T862" s="99"/>
      <c r="U862" s="99"/>
      <c r="V862" s="89"/>
      <c r="W862" s="89"/>
      <c r="X862" s="89"/>
      <c r="Y862" s="89"/>
      <c r="Z862" s="48"/>
      <c r="AA862" s="80"/>
      <c r="AB862" s="80"/>
      <c r="AC862" s="92"/>
      <c r="AD862" s="102" t="s">
        <v>7604</v>
      </c>
      <c r="AE862" s="102">
        <v>44390.919664351852</v>
      </c>
      <c r="AF862" s="102">
        <v>0</v>
      </c>
      <c r="AG862" s="102">
        <v>3</v>
      </c>
      <c r="AH862" s="102">
        <v>184</v>
      </c>
      <c r="AI862" s="102">
        <v>0</v>
      </c>
      <c r="AJ862" s="102" t="b">
        <v>0</v>
      </c>
      <c r="AK862" s="102" t="b">
        <v>0</v>
      </c>
      <c r="AL862" s="102" t="b">
        <v>0</v>
      </c>
      <c r="AM862" s="102" t="b">
        <v>0</v>
      </c>
      <c r="AN862" s="102" t="b">
        <v>1</v>
      </c>
      <c r="AO862" s="102" t="b">
        <v>0</v>
      </c>
      <c r="AP862" s="102" t="s">
        <v>15161</v>
      </c>
      <c r="AQ862" s="102" t="b">
        <v>0</v>
      </c>
      <c r="AR862" s="102" t="b">
        <v>0</v>
      </c>
      <c r="AS862" s="102" t="b">
        <v>0</v>
      </c>
      <c r="AT862" s="101" t="s">
        <v>15162</v>
      </c>
      <c r="AU862" s="102" t="b">
        <v>0</v>
      </c>
      <c r="AV862" s="102" t="b">
        <v>0</v>
      </c>
      <c r="AW862" s="102" t="b">
        <v>1</v>
      </c>
      <c r="AX862" s="102" t="b">
        <v>1</v>
      </c>
      <c r="AY862" s="102" t="s">
        <v>12806</v>
      </c>
      <c r="AZ862" s="101" t="s">
        <v>15163</v>
      </c>
    </row>
    <row r="863" spans="1:52" x14ac:dyDescent="0.3">
      <c r="A863" s="98" t="s">
        <v>1035</v>
      </c>
      <c r="B863" s="94"/>
      <c r="C863" s="94"/>
      <c r="D863" s="93"/>
      <c r="E863" s="77"/>
      <c r="F863" s="94"/>
      <c r="G863" s="94"/>
      <c r="H863" s="95"/>
      <c r="I863" s="96"/>
      <c r="J863" s="96"/>
      <c r="K863" s="95"/>
      <c r="L863" s="86"/>
      <c r="M863" s="91"/>
      <c r="N863" s="91"/>
      <c r="O863" s="97"/>
      <c r="P863" s="90"/>
      <c r="Q863" s="90"/>
      <c r="R863" s="99"/>
      <c r="S863" s="99"/>
      <c r="T863" s="99"/>
      <c r="U863" s="99"/>
      <c r="V863" s="89"/>
      <c r="W863" s="89"/>
      <c r="X863" s="89"/>
      <c r="Y863" s="89"/>
      <c r="Z863" s="48"/>
      <c r="AA863" s="80"/>
      <c r="AB863" s="80"/>
      <c r="AC863" s="92"/>
      <c r="AD863" s="102" t="s">
        <v>7609</v>
      </c>
      <c r="AE863" s="102">
        <v>44053.031956018516</v>
      </c>
      <c r="AF863" s="102">
        <v>0</v>
      </c>
      <c r="AG863" s="102">
        <v>1</v>
      </c>
      <c r="AH863" s="102">
        <v>233</v>
      </c>
      <c r="AI863" s="102">
        <v>0</v>
      </c>
      <c r="AJ863" s="102" t="b">
        <v>0</v>
      </c>
      <c r="AK863" s="102" t="b">
        <v>0</v>
      </c>
      <c r="AL863" s="102" t="b">
        <v>0</v>
      </c>
      <c r="AM863" s="102" t="b">
        <v>0</v>
      </c>
      <c r="AN863" s="102" t="b">
        <v>1</v>
      </c>
      <c r="AO863" s="102" t="b">
        <v>0</v>
      </c>
      <c r="AP863" s="102" t="s">
        <v>15164</v>
      </c>
      <c r="AQ863" s="102" t="b">
        <v>0</v>
      </c>
      <c r="AR863" s="102" t="b">
        <v>0</v>
      </c>
      <c r="AS863" s="102" t="b">
        <v>0</v>
      </c>
      <c r="AT863" s="101" t="s">
        <v>12928</v>
      </c>
      <c r="AU863" s="102" t="b">
        <v>0</v>
      </c>
      <c r="AV863" s="102" t="b">
        <v>0</v>
      </c>
      <c r="AW863" s="102" t="b">
        <v>1</v>
      </c>
      <c r="AX863" s="102" t="b">
        <v>1</v>
      </c>
      <c r="AY863" s="102" t="s">
        <v>12806</v>
      </c>
      <c r="AZ863" s="101" t="s">
        <v>15165</v>
      </c>
    </row>
    <row r="864" spans="1:52" x14ac:dyDescent="0.3">
      <c r="A864" s="98" t="s">
        <v>1036</v>
      </c>
      <c r="B864" s="94"/>
      <c r="C864" s="94"/>
      <c r="D864" s="93"/>
      <c r="E864" s="77"/>
      <c r="F864" s="94"/>
      <c r="G864" s="94"/>
      <c r="H864" s="95"/>
      <c r="I864" s="96"/>
      <c r="J864" s="96"/>
      <c r="K864" s="95"/>
      <c r="L864" s="86"/>
      <c r="M864" s="91"/>
      <c r="N864" s="91"/>
      <c r="O864" s="97"/>
      <c r="P864" s="90"/>
      <c r="Q864" s="90"/>
      <c r="R864" s="99"/>
      <c r="S864" s="99"/>
      <c r="T864" s="99"/>
      <c r="U864" s="99"/>
      <c r="V864" s="89"/>
      <c r="W864" s="89"/>
      <c r="X864" s="89"/>
      <c r="Y864" s="89"/>
      <c r="Z864" s="48"/>
      <c r="AA864" s="80"/>
      <c r="AB864" s="80"/>
      <c r="AC864" s="92"/>
      <c r="AD864" s="102" t="s">
        <v>7614</v>
      </c>
      <c r="AE864" s="102">
        <v>44139.09883101852</v>
      </c>
      <c r="AF864" s="102">
        <v>0</v>
      </c>
      <c r="AG864" s="102">
        <v>4047</v>
      </c>
      <c r="AH864" s="102">
        <v>12213</v>
      </c>
      <c r="AI864" s="102">
        <v>0</v>
      </c>
      <c r="AJ864" s="102" t="b">
        <v>0</v>
      </c>
      <c r="AK864" s="102" t="b">
        <v>0</v>
      </c>
      <c r="AL864" s="102" t="b">
        <v>0</v>
      </c>
      <c r="AM864" s="102" t="b">
        <v>0</v>
      </c>
      <c r="AN864" s="102" t="b">
        <v>1</v>
      </c>
      <c r="AO864" s="102" t="b">
        <v>0</v>
      </c>
      <c r="AP864" s="102" t="s">
        <v>15166</v>
      </c>
      <c r="AQ864" s="102" t="b">
        <v>0</v>
      </c>
      <c r="AR864" s="102" t="b">
        <v>0</v>
      </c>
      <c r="AS864" s="102" t="b">
        <v>0</v>
      </c>
      <c r="AT864" s="101" t="s">
        <v>15167</v>
      </c>
      <c r="AU864" s="102" t="b">
        <v>0</v>
      </c>
      <c r="AV864" s="102" t="b">
        <v>0</v>
      </c>
      <c r="AW864" s="102" t="b">
        <v>1</v>
      </c>
      <c r="AX864" s="102" t="b">
        <v>1</v>
      </c>
      <c r="AY864" s="102" t="s">
        <v>12806</v>
      </c>
      <c r="AZ864" s="101" t="s">
        <v>15168</v>
      </c>
    </row>
    <row r="865" spans="1:52" x14ac:dyDescent="0.3">
      <c r="A865" s="98" t="s">
        <v>1037</v>
      </c>
      <c r="B865" s="94"/>
      <c r="C865" s="94"/>
      <c r="D865" s="93"/>
      <c r="E865" s="77"/>
      <c r="F865" s="94"/>
      <c r="G865" s="94"/>
      <c r="H865" s="95"/>
      <c r="I865" s="96"/>
      <c r="J865" s="96"/>
      <c r="K865" s="95"/>
      <c r="L865" s="86"/>
      <c r="M865" s="91"/>
      <c r="N865" s="91"/>
      <c r="O865" s="97"/>
      <c r="P865" s="90"/>
      <c r="Q865" s="90"/>
      <c r="R865" s="99"/>
      <c r="S865" s="99"/>
      <c r="T865" s="99"/>
      <c r="U865" s="99"/>
      <c r="V865" s="89"/>
      <c r="W865" s="89"/>
      <c r="X865" s="89"/>
      <c r="Y865" s="89"/>
      <c r="Z865" s="48"/>
      <c r="AA865" s="80"/>
      <c r="AB865" s="80"/>
      <c r="AC865" s="92"/>
      <c r="AD865" s="102" t="s">
        <v>1037</v>
      </c>
      <c r="AE865" s="102">
        <v>43379.119525462964</v>
      </c>
      <c r="AF865" s="102">
        <v>0</v>
      </c>
      <c r="AG865" s="102">
        <v>13</v>
      </c>
      <c r="AH865" s="102">
        <v>18512</v>
      </c>
      <c r="AI865" s="102">
        <v>0</v>
      </c>
      <c r="AJ865" s="102" t="b">
        <v>0</v>
      </c>
      <c r="AK865" s="102" t="b">
        <v>0</v>
      </c>
      <c r="AL865" s="102" t="b">
        <v>0</v>
      </c>
      <c r="AM865" s="102" t="b">
        <v>0</v>
      </c>
      <c r="AN865" s="102" t="b">
        <v>1</v>
      </c>
      <c r="AO865" s="102" t="b">
        <v>0</v>
      </c>
      <c r="AP865" s="102" t="s">
        <v>15169</v>
      </c>
      <c r="AQ865" s="102" t="b">
        <v>0</v>
      </c>
      <c r="AR865" s="102" t="b">
        <v>0</v>
      </c>
      <c r="AS865" s="102" t="b">
        <v>0</v>
      </c>
      <c r="AT865" s="101" t="s">
        <v>15170</v>
      </c>
      <c r="AU865" s="102" t="b">
        <v>0</v>
      </c>
      <c r="AV865" s="102" t="b">
        <v>0</v>
      </c>
      <c r="AW865" s="102" t="b">
        <v>1</v>
      </c>
      <c r="AX865" s="102" t="b">
        <v>1</v>
      </c>
      <c r="AY865" s="102" t="s">
        <v>12806</v>
      </c>
      <c r="AZ865" s="101" t="s">
        <v>15171</v>
      </c>
    </row>
    <row r="866" spans="1:52" x14ac:dyDescent="0.3">
      <c r="A866" s="98" t="s">
        <v>1038</v>
      </c>
      <c r="B866" s="94"/>
      <c r="C866" s="94"/>
      <c r="D866" s="93"/>
      <c r="E866" s="77"/>
      <c r="F866" s="94"/>
      <c r="G866" s="94"/>
      <c r="H866" s="95"/>
      <c r="I866" s="96"/>
      <c r="J866" s="96"/>
      <c r="K866" s="95"/>
      <c r="L866" s="86"/>
      <c r="M866" s="91"/>
      <c r="N866" s="91"/>
      <c r="O866" s="97"/>
      <c r="P866" s="90"/>
      <c r="Q866" s="90"/>
      <c r="R866" s="99"/>
      <c r="S866" s="99"/>
      <c r="T866" s="99"/>
      <c r="U866" s="99"/>
      <c r="V866" s="89"/>
      <c r="W866" s="89"/>
      <c r="X866" s="89"/>
      <c r="Y866" s="89"/>
      <c r="Z866" s="48"/>
      <c r="AA866" s="80"/>
      <c r="AB866" s="80"/>
      <c r="AC866" s="92"/>
      <c r="AD866" s="102" t="s">
        <v>7647</v>
      </c>
      <c r="AE866" s="102">
        <v>44356.689791666664</v>
      </c>
      <c r="AF866" s="102">
        <v>0</v>
      </c>
      <c r="AG866" s="102">
        <v>3113</v>
      </c>
      <c r="AH866" s="102">
        <v>4342</v>
      </c>
      <c r="AI866" s="102">
        <v>0</v>
      </c>
      <c r="AJ866" s="102" t="b">
        <v>0</v>
      </c>
      <c r="AK866" s="102" t="b">
        <v>0</v>
      </c>
      <c r="AL866" s="102" t="b">
        <v>0</v>
      </c>
      <c r="AM866" s="102" t="b">
        <v>0</v>
      </c>
      <c r="AN866" s="102" t="b">
        <v>1</v>
      </c>
      <c r="AO866" s="102" t="b">
        <v>0</v>
      </c>
      <c r="AP866" s="102" t="s">
        <v>15172</v>
      </c>
      <c r="AQ866" s="102" t="b">
        <v>0</v>
      </c>
      <c r="AR866" s="102" t="b">
        <v>0</v>
      </c>
      <c r="AS866" s="102" t="b">
        <v>0</v>
      </c>
      <c r="AT866" s="101" t="s">
        <v>15173</v>
      </c>
      <c r="AU866" s="102" t="b">
        <v>0</v>
      </c>
      <c r="AV866" s="102" t="b">
        <v>0</v>
      </c>
      <c r="AW866" s="102" t="b">
        <v>1</v>
      </c>
      <c r="AX866" s="102" t="b">
        <v>0</v>
      </c>
      <c r="AY866" s="102" t="s">
        <v>12806</v>
      </c>
      <c r="AZ866" s="101" t="s">
        <v>15174</v>
      </c>
    </row>
    <row r="867" spans="1:52" x14ac:dyDescent="0.3">
      <c r="A867" s="98" t="s">
        <v>1039</v>
      </c>
      <c r="B867" s="94"/>
      <c r="C867" s="94"/>
      <c r="D867" s="93"/>
      <c r="E867" s="77"/>
      <c r="F867" s="94"/>
      <c r="G867" s="94"/>
      <c r="H867" s="95"/>
      <c r="I867" s="96"/>
      <c r="J867" s="96"/>
      <c r="K867" s="95"/>
      <c r="L867" s="86"/>
      <c r="M867" s="91"/>
      <c r="N867" s="91"/>
      <c r="O867" s="97"/>
      <c r="P867" s="90"/>
      <c r="Q867" s="90"/>
      <c r="R867" s="99"/>
      <c r="S867" s="99"/>
      <c r="T867" s="99"/>
      <c r="U867" s="99"/>
      <c r="V867" s="89"/>
      <c r="W867" s="89"/>
      <c r="X867" s="89"/>
      <c r="Y867" s="89"/>
      <c r="Z867" s="48"/>
      <c r="AA867" s="80"/>
      <c r="AB867" s="80"/>
      <c r="AC867" s="92"/>
      <c r="AD867" s="102" t="s">
        <v>7660</v>
      </c>
      <c r="AE867" s="102">
        <v>41218.412037037036</v>
      </c>
      <c r="AF867" s="102">
        <v>0</v>
      </c>
      <c r="AG867" s="102">
        <v>716</v>
      </c>
      <c r="AH867" s="102">
        <v>979</v>
      </c>
      <c r="AI867" s="102">
        <v>0</v>
      </c>
      <c r="AJ867" s="102" t="b">
        <v>0</v>
      </c>
      <c r="AK867" s="102" t="b">
        <v>0</v>
      </c>
      <c r="AL867" s="102" t="b">
        <v>0</v>
      </c>
      <c r="AM867" s="102" t="b">
        <v>0</v>
      </c>
      <c r="AN867" s="102" t="b">
        <v>1</v>
      </c>
      <c r="AO867" s="102" t="b">
        <v>0</v>
      </c>
      <c r="AP867" s="102" t="s">
        <v>15175</v>
      </c>
      <c r="AQ867" s="102" t="b">
        <v>0</v>
      </c>
      <c r="AR867" s="102" t="b">
        <v>0</v>
      </c>
      <c r="AS867" s="102" t="b">
        <v>0</v>
      </c>
      <c r="AT867" s="101" t="s">
        <v>15176</v>
      </c>
      <c r="AU867" s="102" t="b">
        <v>0</v>
      </c>
      <c r="AV867" s="102" t="b">
        <v>0</v>
      </c>
      <c r="AW867" s="102" t="b">
        <v>1</v>
      </c>
      <c r="AX867" s="102" t="b">
        <v>1</v>
      </c>
      <c r="AY867" s="102" t="s">
        <v>12806</v>
      </c>
      <c r="AZ867" s="101" t="s">
        <v>15177</v>
      </c>
    </row>
    <row r="868" spans="1:52" x14ac:dyDescent="0.3">
      <c r="A868" s="98" t="s">
        <v>1040</v>
      </c>
      <c r="B868" s="94"/>
      <c r="C868" s="94"/>
      <c r="D868" s="93"/>
      <c r="E868" s="77"/>
      <c r="F868" s="94"/>
      <c r="G868" s="94"/>
      <c r="H868" s="95"/>
      <c r="I868" s="96"/>
      <c r="J868" s="96"/>
      <c r="K868" s="95"/>
      <c r="L868" s="86"/>
      <c r="M868" s="91"/>
      <c r="N868" s="91"/>
      <c r="O868" s="97"/>
      <c r="P868" s="90"/>
      <c r="Q868" s="90"/>
      <c r="R868" s="99"/>
      <c r="S868" s="99"/>
      <c r="T868" s="99"/>
      <c r="U868" s="99"/>
      <c r="V868" s="89"/>
      <c r="W868" s="89"/>
      <c r="X868" s="89"/>
      <c r="Y868" s="89"/>
      <c r="Z868" s="48"/>
      <c r="AA868" s="80"/>
      <c r="AB868" s="80"/>
      <c r="AC868" s="92"/>
      <c r="AD868" s="102" t="s">
        <v>1040</v>
      </c>
      <c r="AE868" s="102">
        <v>41158.990347222221</v>
      </c>
      <c r="AF868" s="102">
        <v>0</v>
      </c>
      <c r="AG868" s="102">
        <v>56514</v>
      </c>
      <c r="AH868" s="102">
        <v>228410</v>
      </c>
      <c r="AI868" s="102">
        <v>0</v>
      </c>
      <c r="AJ868" s="102" t="b">
        <v>0</v>
      </c>
      <c r="AK868" s="102" t="b">
        <v>0</v>
      </c>
      <c r="AL868" s="102" t="b">
        <v>0</v>
      </c>
      <c r="AM868" s="102" t="b">
        <v>0</v>
      </c>
      <c r="AN868" s="102" t="b">
        <v>1</v>
      </c>
      <c r="AO868" s="102" t="b">
        <v>0</v>
      </c>
      <c r="AP868" s="102" t="s">
        <v>15178</v>
      </c>
      <c r="AQ868" s="102" t="b">
        <v>0</v>
      </c>
      <c r="AR868" s="102" t="b">
        <v>0</v>
      </c>
      <c r="AS868" s="102" t="b">
        <v>1</v>
      </c>
      <c r="AT868" s="101" t="s">
        <v>15179</v>
      </c>
      <c r="AU868" s="102" t="b">
        <v>0</v>
      </c>
      <c r="AV868" s="102" t="b">
        <v>0</v>
      </c>
      <c r="AW868" s="102" t="b">
        <v>1</v>
      </c>
      <c r="AX868" s="102" t="b">
        <v>0</v>
      </c>
      <c r="AY868" s="102" t="s">
        <v>12806</v>
      </c>
      <c r="AZ868" s="101" t="s">
        <v>15180</v>
      </c>
    </row>
    <row r="869" spans="1:52" x14ac:dyDescent="0.3">
      <c r="A869" s="98" t="s">
        <v>1041</v>
      </c>
      <c r="B869" s="94"/>
      <c r="C869" s="94"/>
      <c r="D869" s="93"/>
      <c r="E869" s="77"/>
      <c r="F869" s="94"/>
      <c r="G869" s="94"/>
      <c r="H869" s="95"/>
      <c r="I869" s="96"/>
      <c r="J869" s="96"/>
      <c r="K869" s="95"/>
      <c r="L869" s="86"/>
      <c r="M869" s="91"/>
      <c r="N869" s="91"/>
      <c r="O869" s="97"/>
      <c r="P869" s="90"/>
      <c r="Q869" s="90"/>
      <c r="R869" s="99"/>
      <c r="S869" s="99"/>
      <c r="T869" s="99"/>
      <c r="U869" s="99"/>
      <c r="V869" s="89"/>
      <c r="W869" s="89"/>
      <c r="X869" s="89"/>
      <c r="Y869" s="89"/>
      <c r="Z869" s="48"/>
      <c r="AA869" s="80"/>
      <c r="AB869" s="80"/>
      <c r="AC869" s="92"/>
      <c r="AD869" s="102" t="s">
        <v>1041</v>
      </c>
      <c r="AE869" s="102">
        <v>43947.008900462963</v>
      </c>
      <c r="AF869" s="102">
        <v>0</v>
      </c>
      <c r="AG869" s="102">
        <v>57</v>
      </c>
      <c r="AH869" s="102">
        <v>6023</v>
      </c>
      <c r="AI869" s="102">
        <v>0</v>
      </c>
      <c r="AJ869" s="102" t="b">
        <v>0</v>
      </c>
      <c r="AK869" s="102" t="b">
        <v>0</v>
      </c>
      <c r="AL869" s="102" t="b">
        <v>0</v>
      </c>
      <c r="AM869" s="102" t="b">
        <v>0</v>
      </c>
      <c r="AN869" s="102" t="b">
        <v>1</v>
      </c>
      <c r="AO869" s="102" t="b">
        <v>0</v>
      </c>
      <c r="AP869" s="102" t="s">
        <v>15181</v>
      </c>
      <c r="AQ869" s="102" t="b">
        <v>0</v>
      </c>
      <c r="AR869" s="102" t="b">
        <v>0</v>
      </c>
      <c r="AS869" s="102" t="b">
        <v>0</v>
      </c>
      <c r="AT869" s="101" t="s">
        <v>15182</v>
      </c>
      <c r="AU869" s="102" t="b">
        <v>0</v>
      </c>
      <c r="AV869" s="102" t="b">
        <v>0</v>
      </c>
      <c r="AW869" s="102" t="b">
        <v>1</v>
      </c>
      <c r="AX869" s="102" t="b">
        <v>0</v>
      </c>
      <c r="AY869" s="102" t="s">
        <v>12806</v>
      </c>
      <c r="AZ869" s="101" t="s">
        <v>15183</v>
      </c>
    </row>
    <row r="870" spans="1:52" x14ac:dyDescent="0.3">
      <c r="A870" s="98" t="s">
        <v>1042</v>
      </c>
      <c r="B870" s="94"/>
      <c r="C870" s="94"/>
      <c r="D870" s="93"/>
      <c r="E870" s="77"/>
      <c r="F870" s="94"/>
      <c r="G870" s="94"/>
      <c r="H870" s="95"/>
      <c r="I870" s="96"/>
      <c r="J870" s="96"/>
      <c r="K870" s="95"/>
      <c r="L870" s="86"/>
      <c r="M870" s="91"/>
      <c r="N870" s="91"/>
      <c r="O870" s="97"/>
      <c r="P870" s="90"/>
      <c r="Q870" s="90"/>
      <c r="R870" s="99"/>
      <c r="S870" s="99"/>
      <c r="T870" s="99"/>
      <c r="U870" s="99"/>
      <c r="V870" s="89"/>
      <c r="W870" s="89"/>
      <c r="X870" s="89"/>
      <c r="Y870" s="89"/>
      <c r="Z870" s="48"/>
      <c r="AA870" s="80"/>
      <c r="AB870" s="80"/>
      <c r="AC870" s="92"/>
      <c r="AD870" s="102" t="s">
        <v>1042</v>
      </c>
      <c r="AE870" s="102">
        <v>43791.01835648148</v>
      </c>
      <c r="AF870" s="102">
        <v>0</v>
      </c>
      <c r="AG870" s="102">
        <v>2316</v>
      </c>
      <c r="AH870" s="102">
        <v>13360</v>
      </c>
      <c r="AI870" s="102">
        <v>0</v>
      </c>
      <c r="AJ870" s="102" t="b">
        <v>0</v>
      </c>
      <c r="AK870" s="102" t="b">
        <v>0</v>
      </c>
      <c r="AL870" s="102" t="b">
        <v>0</v>
      </c>
      <c r="AM870" s="102" t="b">
        <v>0</v>
      </c>
      <c r="AN870" s="102" t="b">
        <v>1</v>
      </c>
      <c r="AO870" s="102" t="b">
        <v>0</v>
      </c>
      <c r="AP870" s="102" t="s">
        <v>15184</v>
      </c>
      <c r="AQ870" s="102" t="b">
        <v>0</v>
      </c>
      <c r="AR870" s="102" t="b">
        <v>0</v>
      </c>
      <c r="AS870" s="102" t="b">
        <v>1</v>
      </c>
      <c r="AT870" s="101" t="s">
        <v>15185</v>
      </c>
      <c r="AU870" s="102" t="b">
        <v>0</v>
      </c>
      <c r="AV870" s="102" t="b">
        <v>0</v>
      </c>
      <c r="AW870" s="102" t="b">
        <v>1</v>
      </c>
      <c r="AX870" s="102" t="b">
        <v>1</v>
      </c>
      <c r="AY870" s="102" t="s">
        <v>12806</v>
      </c>
      <c r="AZ870" s="101" t="s">
        <v>15186</v>
      </c>
    </row>
    <row r="871" spans="1:52" x14ac:dyDescent="0.3">
      <c r="A871" s="98" t="s">
        <v>1043</v>
      </c>
      <c r="B871" s="94"/>
      <c r="C871" s="94"/>
      <c r="D871" s="93"/>
      <c r="E871" s="77"/>
      <c r="F871" s="94"/>
      <c r="G871" s="94"/>
      <c r="H871" s="95"/>
      <c r="I871" s="96"/>
      <c r="J871" s="96"/>
      <c r="K871" s="95"/>
      <c r="L871" s="86"/>
      <c r="M871" s="91"/>
      <c r="N871" s="91"/>
      <c r="O871" s="97"/>
      <c r="P871" s="90"/>
      <c r="Q871" s="90"/>
      <c r="R871" s="99"/>
      <c r="S871" s="99"/>
      <c r="T871" s="99"/>
      <c r="U871" s="99"/>
      <c r="V871" s="89"/>
      <c r="W871" s="89"/>
      <c r="X871" s="89"/>
      <c r="Y871" s="89"/>
      <c r="Z871" s="48"/>
      <c r="AA871" s="80"/>
      <c r="AB871" s="80"/>
      <c r="AC871" s="92"/>
      <c r="AD871" s="102" t="s">
        <v>7721</v>
      </c>
      <c r="AE871" s="102">
        <v>44276.812800925924</v>
      </c>
      <c r="AF871" s="102">
        <v>0</v>
      </c>
      <c r="AG871" s="102">
        <v>583</v>
      </c>
      <c r="AH871" s="102">
        <v>2115</v>
      </c>
      <c r="AI871" s="102">
        <v>0</v>
      </c>
      <c r="AJ871" s="102" t="b">
        <v>0</v>
      </c>
      <c r="AK871" s="102" t="b">
        <v>0</v>
      </c>
      <c r="AL871" s="102" t="b">
        <v>0</v>
      </c>
      <c r="AM871" s="102" t="b">
        <v>0</v>
      </c>
      <c r="AN871" s="102" t="b">
        <v>1</v>
      </c>
      <c r="AO871" s="102" t="b">
        <v>0</v>
      </c>
      <c r="AP871" s="102" t="s">
        <v>15187</v>
      </c>
      <c r="AQ871" s="102" t="b">
        <v>0</v>
      </c>
      <c r="AR871" s="102" t="b">
        <v>0</v>
      </c>
      <c r="AS871" s="102" t="b">
        <v>0</v>
      </c>
      <c r="AT871" s="101" t="s">
        <v>12916</v>
      </c>
      <c r="AU871" s="102" t="b">
        <v>0</v>
      </c>
      <c r="AV871" s="102" t="b">
        <v>0</v>
      </c>
      <c r="AW871" s="102" t="b">
        <v>1</v>
      </c>
      <c r="AX871" s="102" t="b">
        <v>1</v>
      </c>
      <c r="AY871" s="102" t="s">
        <v>12806</v>
      </c>
      <c r="AZ871" s="101" t="s">
        <v>15188</v>
      </c>
    </row>
    <row r="872" spans="1:52" x14ac:dyDescent="0.3">
      <c r="A872" s="98" t="s">
        <v>1044</v>
      </c>
      <c r="B872" s="94"/>
      <c r="C872" s="94"/>
      <c r="D872" s="93"/>
      <c r="E872" s="77"/>
      <c r="F872" s="94"/>
      <c r="G872" s="94"/>
      <c r="H872" s="95"/>
      <c r="I872" s="96"/>
      <c r="J872" s="96"/>
      <c r="K872" s="95"/>
      <c r="L872" s="86"/>
      <c r="M872" s="91"/>
      <c r="N872" s="91"/>
      <c r="O872" s="97"/>
      <c r="P872" s="90"/>
      <c r="Q872" s="90"/>
      <c r="R872" s="99"/>
      <c r="S872" s="99"/>
      <c r="T872" s="99"/>
      <c r="U872" s="99"/>
      <c r="V872" s="89"/>
      <c r="W872" s="89"/>
      <c r="X872" s="89"/>
      <c r="Y872" s="89"/>
      <c r="Z872" s="48"/>
      <c r="AA872" s="80"/>
      <c r="AB872" s="80"/>
      <c r="AC872" s="92"/>
      <c r="AD872" s="102" t="s">
        <v>7711</v>
      </c>
      <c r="AE872" s="102">
        <v>41072.241365740738</v>
      </c>
      <c r="AF872" s="102">
        <v>0</v>
      </c>
      <c r="AG872" s="102">
        <v>2839</v>
      </c>
      <c r="AH872" s="102">
        <v>44919</v>
      </c>
      <c r="AI872" s="102">
        <v>0</v>
      </c>
      <c r="AJ872" s="102" t="b">
        <v>0</v>
      </c>
      <c r="AK872" s="102" t="b">
        <v>0</v>
      </c>
      <c r="AL872" s="102" t="b">
        <v>0</v>
      </c>
      <c r="AM872" s="102" t="b">
        <v>0</v>
      </c>
      <c r="AN872" s="102" t="b">
        <v>1</v>
      </c>
      <c r="AO872" s="102" t="b">
        <v>0</v>
      </c>
      <c r="AP872" s="102" t="s">
        <v>15189</v>
      </c>
      <c r="AQ872" s="102" t="b">
        <v>0</v>
      </c>
      <c r="AR872" s="102" t="b">
        <v>0</v>
      </c>
      <c r="AS872" s="102" t="b">
        <v>0</v>
      </c>
      <c r="AT872" s="101" t="s">
        <v>12821</v>
      </c>
      <c r="AU872" s="102" t="b">
        <v>0</v>
      </c>
      <c r="AV872" s="102" t="b">
        <v>0</v>
      </c>
      <c r="AW872" s="102" t="b">
        <v>1</v>
      </c>
      <c r="AX872" s="102" t="b">
        <v>1</v>
      </c>
      <c r="AY872" s="102" t="s">
        <v>12806</v>
      </c>
      <c r="AZ872" s="101" t="s">
        <v>15190</v>
      </c>
    </row>
    <row r="873" spans="1:52" x14ac:dyDescent="0.3">
      <c r="A873" s="98" t="s">
        <v>1045</v>
      </c>
      <c r="B873" s="94"/>
      <c r="C873" s="94"/>
      <c r="D873" s="93"/>
      <c r="E873" s="77"/>
      <c r="F873" s="94"/>
      <c r="G873" s="94"/>
      <c r="H873" s="95"/>
      <c r="I873" s="96"/>
      <c r="J873" s="96"/>
      <c r="K873" s="95"/>
      <c r="L873" s="86"/>
      <c r="M873" s="91"/>
      <c r="N873" s="91"/>
      <c r="O873" s="97"/>
      <c r="P873" s="90"/>
      <c r="Q873" s="90"/>
      <c r="R873" s="99"/>
      <c r="S873" s="99"/>
      <c r="T873" s="99"/>
      <c r="U873" s="99"/>
      <c r="V873" s="89"/>
      <c r="W873" s="89"/>
      <c r="X873" s="89"/>
      <c r="Y873" s="89"/>
      <c r="Z873" s="48"/>
      <c r="AA873" s="80"/>
      <c r="AB873" s="80"/>
      <c r="AC873" s="92"/>
      <c r="AD873" s="102" t="s">
        <v>1045</v>
      </c>
      <c r="AE873" s="102">
        <v>43768.005381944444</v>
      </c>
      <c r="AF873" s="102">
        <v>0</v>
      </c>
      <c r="AG873" s="102">
        <v>287</v>
      </c>
      <c r="AH873" s="102">
        <v>165717</v>
      </c>
      <c r="AI873" s="102">
        <v>0</v>
      </c>
      <c r="AJ873" s="102" t="b">
        <v>0</v>
      </c>
      <c r="AK873" s="102" t="b">
        <v>0</v>
      </c>
      <c r="AL873" s="102" t="b">
        <v>0</v>
      </c>
      <c r="AM873" s="102" t="b">
        <v>0</v>
      </c>
      <c r="AN873" s="102" t="b">
        <v>1</v>
      </c>
      <c r="AO873" s="102" t="b">
        <v>0</v>
      </c>
      <c r="AP873" s="102" t="s">
        <v>15191</v>
      </c>
      <c r="AQ873" s="102" t="b">
        <v>0</v>
      </c>
      <c r="AR873" s="102" t="b">
        <v>0</v>
      </c>
      <c r="AS873" s="102" t="b">
        <v>0</v>
      </c>
      <c r="AT873" s="101" t="s">
        <v>15192</v>
      </c>
      <c r="AU873" s="102" t="b">
        <v>0</v>
      </c>
      <c r="AV873" s="102" t="b">
        <v>0</v>
      </c>
      <c r="AW873" s="102" t="b">
        <v>1</v>
      </c>
      <c r="AX873" s="102" t="b">
        <v>1</v>
      </c>
      <c r="AY873" s="102" t="s">
        <v>12806</v>
      </c>
      <c r="AZ873" s="101" t="s">
        <v>15193</v>
      </c>
    </row>
    <row r="874" spans="1:52" x14ac:dyDescent="0.3">
      <c r="A874" s="98" t="s">
        <v>1046</v>
      </c>
      <c r="B874" s="94"/>
      <c r="C874" s="94"/>
      <c r="D874" s="93"/>
      <c r="E874" s="77"/>
      <c r="F874" s="94"/>
      <c r="G874" s="94"/>
      <c r="H874" s="95"/>
      <c r="I874" s="96"/>
      <c r="J874" s="96"/>
      <c r="K874" s="95"/>
      <c r="L874" s="86"/>
      <c r="M874" s="91"/>
      <c r="N874" s="91"/>
      <c r="O874" s="97"/>
      <c r="P874" s="90"/>
      <c r="Q874" s="90"/>
      <c r="R874" s="99"/>
      <c r="S874" s="99"/>
      <c r="T874" s="99"/>
      <c r="U874" s="99"/>
      <c r="V874" s="89"/>
      <c r="W874" s="89"/>
      <c r="X874" s="89"/>
      <c r="Y874" s="89"/>
      <c r="Z874" s="48"/>
      <c r="AA874" s="80"/>
      <c r="AB874" s="80"/>
      <c r="AC874" s="92"/>
      <c r="AD874" s="102" t="s">
        <v>1046</v>
      </c>
      <c r="AE874" s="102">
        <v>42328.714178240742</v>
      </c>
      <c r="AF874" s="102">
        <v>0</v>
      </c>
      <c r="AG874" s="102">
        <v>530</v>
      </c>
      <c r="AH874" s="102">
        <v>15170</v>
      </c>
      <c r="AI874" s="102">
        <v>0</v>
      </c>
      <c r="AJ874" s="102" t="b">
        <v>0</v>
      </c>
      <c r="AK874" s="102" t="b">
        <v>0</v>
      </c>
      <c r="AL874" s="102" t="b">
        <v>0</v>
      </c>
      <c r="AM874" s="102" t="b">
        <v>0</v>
      </c>
      <c r="AN874" s="102" t="b">
        <v>1</v>
      </c>
      <c r="AO874" s="102" t="b">
        <v>0</v>
      </c>
      <c r="AP874" s="102" t="s">
        <v>15194</v>
      </c>
      <c r="AQ874" s="102" t="b">
        <v>0</v>
      </c>
      <c r="AR874" s="102" t="b">
        <v>0</v>
      </c>
      <c r="AS874" s="102" t="b">
        <v>0</v>
      </c>
      <c r="AT874" s="101" t="s">
        <v>12873</v>
      </c>
      <c r="AU874" s="102" t="b">
        <v>0</v>
      </c>
      <c r="AV874" s="102" t="b">
        <v>0</v>
      </c>
      <c r="AW874" s="102" t="b">
        <v>1</v>
      </c>
      <c r="AX874" s="102" t="b">
        <v>1</v>
      </c>
      <c r="AY874" s="102" t="s">
        <v>12806</v>
      </c>
      <c r="AZ874" s="101" t="s">
        <v>15195</v>
      </c>
    </row>
    <row r="875" spans="1:52" x14ac:dyDescent="0.3">
      <c r="A875" s="98" t="s">
        <v>1047</v>
      </c>
      <c r="B875" s="94"/>
      <c r="C875" s="94"/>
      <c r="D875" s="93"/>
      <c r="E875" s="77"/>
      <c r="F875" s="94"/>
      <c r="G875" s="94"/>
      <c r="H875" s="95"/>
      <c r="I875" s="96"/>
      <c r="J875" s="96"/>
      <c r="K875" s="95"/>
      <c r="L875" s="86"/>
      <c r="M875" s="91"/>
      <c r="N875" s="91"/>
      <c r="O875" s="97"/>
      <c r="P875" s="90"/>
      <c r="Q875" s="90"/>
      <c r="R875" s="99"/>
      <c r="S875" s="99"/>
      <c r="T875" s="99"/>
      <c r="U875" s="99"/>
      <c r="V875" s="89"/>
      <c r="W875" s="89"/>
      <c r="X875" s="89"/>
      <c r="Y875" s="89"/>
      <c r="Z875" s="48"/>
      <c r="AA875" s="80"/>
      <c r="AB875" s="80"/>
      <c r="AC875" s="92"/>
      <c r="AD875" s="102" t="s">
        <v>1047</v>
      </c>
      <c r="AE875" s="102">
        <v>41617.309039351851</v>
      </c>
      <c r="AF875" s="102">
        <v>0</v>
      </c>
      <c r="AG875" s="102">
        <v>806</v>
      </c>
      <c r="AH875" s="102">
        <v>57868</v>
      </c>
      <c r="AI875" s="102">
        <v>0</v>
      </c>
      <c r="AJ875" s="102" t="b">
        <v>0</v>
      </c>
      <c r="AK875" s="102" t="b">
        <v>0</v>
      </c>
      <c r="AL875" s="102" t="b">
        <v>0</v>
      </c>
      <c r="AM875" s="102" t="b">
        <v>0</v>
      </c>
      <c r="AN875" s="102" t="b">
        <v>1</v>
      </c>
      <c r="AO875" s="102" t="b">
        <v>0</v>
      </c>
      <c r="AP875" s="102" t="s">
        <v>15196</v>
      </c>
      <c r="AQ875" s="102" t="b">
        <v>0</v>
      </c>
      <c r="AR875" s="102" t="b">
        <v>0</v>
      </c>
      <c r="AS875" s="102" t="b">
        <v>0</v>
      </c>
      <c r="AT875" s="101" t="s">
        <v>12821</v>
      </c>
      <c r="AU875" s="102" t="b">
        <v>0</v>
      </c>
      <c r="AV875" s="102" t="b">
        <v>0</v>
      </c>
      <c r="AW875" s="102" t="b">
        <v>1</v>
      </c>
      <c r="AX875" s="102" t="b">
        <v>0</v>
      </c>
      <c r="AY875" s="102" t="s">
        <v>12806</v>
      </c>
      <c r="AZ875" s="101" t="s">
        <v>15197</v>
      </c>
    </row>
    <row r="876" spans="1:52" x14ac:dyDescent="0.3">
      <c r="A876" s="98" t="s">
        <v>1048</v>
      </c>
      <c r="B876" s="94"/>
      <c r="C876" s="94"/>
      <c r="D876" s="93"/>
      <c r="E876" s="77"/>
      <c r="F876" s="94"/>
      <c r="G876" s="94"/>
      <c r="H876" s="95"/>
      <c r="I876" s="96"/>
      <c r="J876" s="96"/>
      <c r="K876" s="95"/>
      <c r="L876" s="86"/>
      <c r="M876" s="91"/>
      <c r="N876" s="91"/>
      <c r="O876" s="97"/>
      <c r="P876" s="90"/>
      <c r="Q876" s="90"/>
      <c r="R876" s="99"/>
      <c r="S876" s="99"/>
      <c r="T876" s="99"/>
      <c r="U876" s="99"/>
      <c r="V876" s="89"/>
      <c r="W876" s="89"/>
      <c r="X876" s="89"/>
      <c r="Y876" s="89"/>
      <c r="Z876" s="48"/>
      <c r="AA876" s="80"/>
      <c r="AB876" s="80"/>
      <c r="AC876" s="92"/>
      <c r="AD876" s="102" t="s">
        <v>7757</v>
      </c>
      <c r="AE876" s="102">
        <v>44603.465289351851</v>
      </c>
      <c r="AF876" s="102">
        <v>0</v>
      </c>
      <c r="AG876" s="102">
        <v>768</v>
      </c>
      <c r="AH876" s="102">
        <v>1410</v>
      </c>
      <c r="AI876" s="102">
        <v>0</v>
      </c>
      <c r="AJ876" s="102" t="b">
        <v>0</v>
      </c>
      <c r="AK876" s="102" t="b">
        <v>0</v>
      </c>
      <c r="AL876" s="102" t="b">
        <v>0</v>
      </c>
      <c r="AM876" s="102" t="b">
        <v>0</v>
      </c>
      <c r="AN876" s="102" t="b">
        <v>1</v>
      </c>
      <c r="AO876" s="102" t="b">
        <v>0</v>
      </c>
      <c r="AP876" s="102" t="s">
        <v>15198</v>
      </c>
      <c r="AQ876" s="102" t="b">
        <v>0</v>
      </c>
      <c r="AR876" s="102" t="b">
        <v>0</v>
      </c>
      <c r="AS876" s="102" t="b">
        <v>0</v>
      </c>
      <c r="AT876" s="101" t="s">
        <v>12815</v>
      </c>
      <c r="AU876" s="102" t="b">
        <v>0</v>
      </c>
      <c r="AV876" s="102" t="b">
        <v>0</v>
      </c>
      <c r="AW876" s="102" t="b">
        <v>1</v>
      </c>
      <c r="AX876" s="102" t="b">
        <v>1</v>
      </c>
      <c r="AY876" s="102" t="s">
        <v>12806</v>
      </c>
      <c r="AZ876" s="101" t="s">
        <v>15199</v>
      </c>
    </row>
    <row r="877" spans="1:52" x14ac:dyDescent="0.3">
      <c r="A877" s="98" t="s">
        <v>1049</v>
      </c>
      <c r="B877" s="94"/>
      <c r="C877" s="94"/>
      <c r="D877" s="93"/>
      <c r="E877" s="77"/>
      <c r="F877" s="94"/>
      <c r="G877" s="94"/>
      <c r="H877" s="95"/>
      <c r="I877" s="96"/>
      <c r="J877" s="96"/>
      <c r="K877" s="95"/>
      <c r="L877" s="86"/>
      <c r="M877" s="91"/>
      <c r="N877" s="91"/>
      <c r="O877" s="97"/>
      <c r="P877" s="90"/>
      <c r="Q877" s="90"/>
      <c r="R877" s="99"/>
      <c r="S877" s="99"/>
      <c r="T877" s="99"/>
      <c r="U877" s="99"/>
      <c r="V877" s="89"/>
      <c r="W877" s="89"/>
      <c r="X877" s="89"/>
      <c r="Y877" s="89"/>
      <c r="Z877" s="48"/>
      <c r="AA877" s="80"/>
      <c r="AB877" s="80"/>
      <c r="AC877" s="92"/>
      <c r="AD877" s="102" t="s">
        <v>7764</v>
      </c>
      <c r="AE877" s="102">
        <v>44353.960775462961</v>
      </c>
      <c r="AF877" s="102">
        <v>0</v>
      </c>
      <c r="AG877" s="102">
        <v>32</v>
      </c>
      <c r="AH877" s="102">
        <v>1178</v>
      </c>
      <c r="AI877" s="102">
        <v>0</v>
      </c>
      <c r="AJ877" s="102" t="b">
        <v>0</v>
      </c>
      <c r="AK877" s="102" t="b">
        <v>0</v>
      </c>
      <c r="AL877" s="102" t="b">
        <v>0</v>
      </c>
      <c r="AM877" s="102" t="b">
        <v>0</v>
      </c>
      <c r="AN877" s="102" t="b">
        <v>1</v>
      </c>
      <c r="AO877" s="102" t="b">
        <v>0</v>
      </c>
      <c r="AP877" s="102" t="s">
        <v>15200</v>
      </c>
      <c r="AQ877" s="102" t="b">
        <v>0</v>
      </c>
      <c r="AR877" s="102" t="b">
        <v>0</v>
      </c>
      <c r="AS877" s="102" t="b">
        <v>0</v>
      </c>
      <c r="AT877" s="101" t="s">
        <v>12916</v>
      </c>
      <c r="AU877" s="102" t="b">
        <v>0</v>
      </c>
      <c r="AV877" s="102" t="b">
        <v>0</v>
      </c>
      <c r="AW877" s="102" t="b">
        <v>1</v>
      </c>
      <c r="AX877" s="102" t="b">
        <v>1</v>
      </c>
      <c r="AY877" s="102" t="s">
        <v>12806</v>
      </c>
      <c r="AZ877" s="101" t="s">
        <v>15201</v>
      </c>
    </row>
    <row r="878" spans="1:52" x14ac:dyDescent="0.3">
      <c r="A878" s="98" t="s">
        <v>1050</v>
      </c>
      <c r="B878" s="94"/>
      <c r="C878" s="94"/>
      <c r="D878" s="93"/>
      <c r="E878" s="77"/>
      <c r="F878" s="94"/>
      <c r="G878" s="94"/>
      <c r="H878" s="95"/>
      <c r="I878" s="96"/>
      <c r="J878" s="96"/>
      <c r="K878" s="95"/>
      <c r="L878" s="86"/>
      <c r="M878" s="91"/>
      <c r="N878" s="91"/>
      <c r="O878" s="97"/>
      <c r="P878" s="90"/>
      <c r="Q878" s="90"/>
      <c r="R878" s="99"/>
      <c r="S878" s="99"/>
      <c r="T878" s="99"/>
      <c r="U878" s="99"/>
      <c r="V878" s="89"/>
      <c r="W878" s="89"/>
      <c r="X878" s="89"/>
      <c r="Y878" s="89"/>
      <c r="Z878" s="48"/>
      <c r="AA878" s="80"/>
      <c r="AB878" s="80"/>
      <c r="AC878" s="92"/>
      <c r="AD878" s="102" t="s">
        <v>1050</v>
      </c>
      <c r="AE878" s="102">
        <v>43908.115393518521</v>
      </c>
      <c r="AF878" s="102">
        <v>0</v>
      </c>
      <c r="AG878" s="102">
        <v>165</v>
      </c>
      <c r="AH878" s="102">
        <v>60</v>
      </c>
      <c r="AI878" s="102">
        <v>0</v>
      </c>
      <c r="AJ878" s="102" t="b">
        <v>0</v>
      </c>
      <c r="AK878" s="102" t="b">
        <v>0</v>
      </c>
      <c r="AL878" s="102" t="b">
        <v>0</v>
      </c>
      <c r="AM878" s="102" t="b">
        <v>0</v>
      </c>
      <c r="AN878" s="102" t="b">
        <v>1</v>
      </c>
      <c r="AO878" s="102" t="b">
        <v>0</v>
      </c>
      <c r="AP878" s="102" t="s">
        <v>15202</v>
      </c>
      <c r="AQ878" s="102" t="b">
        <v>0</v>
      </c>
      <c r="AR878" s="102" t="b">
        <v>0</v>
      </c>
      <c r="AS878" s="102" t="b">
        <v>0</v>
      </c>
      <c r="AT878" s="101" t="s">
        <v>12815</v>
      </c>
      <c r="AU878" s="102" t="b">
        <v>0</v>
      </c>
      <c r="AV878" s="102" t="b">
        <v>0</v>
      </c>
      <c r="AW878" s="102" t="b">
        <v>1</v>
      </c>
      <c r="AX878" s="102" t="b">
        <v>1</v>
      </c>
      <c r="AY878" s="102" t="s">
        <v>12806</v>
      </c>
      <c r="AZ878" s="101" t="s">
        <v>15203</v>
      </c>
    </row>
    <row r="879" spans="1:52" x14ac:dyDescent="0.3">
      <c r="A879" s="98" t="s">
        <v>1051</v>
      </c>
      <c r="B879" s="94"/>
      <c r="C879" s="94"/>
      <c r="D879" s="93"/>
      <c r="E879" s="77"/>
      <c r="F879" s="94"/>
      <c r="G879" s="94"/>
      <c r="H879" s="95"/>
      <c r="I879" s="96"/>
      <c r="J879" s="96"/>
      <c r="K879" s="95"/>
      <c r="L879" s="86"/>
      <c r="M879" s="91"/>
      <c r="N879" s="91"/>
      <c r="O879" s="97"/>
      <c r="P879" s="90"/>
      <c r="Q879" s="90"/>
      <c r="R879" s="99"/>
      <c r="S879" s="99"/>
      <c r="T879" s="99"/>
      <c r="U879" s="99"/>
      <c r="V879" s="89"/>
      <c r="W879" s="89"/>
      <c r="X879" s="89"/>
      <c r="Y879" s="89"/>
      <c r="Z879" s="48"/>
      <c r="AA879" s="80"/>
      <c r="AB879" s="80"/>
      <c r="AC879" s="92"/>
      <c r="AD879" s="102" t="s">
        <v>7780</v>
      </c>
      <c r="AE879" s="102">
        <v>44117.765543981484</v>
      </c>
      <c r="AF879" s="102">
        <v>0</v>
      </c>
      <c r="AG879" s="102">
        <v>1289</v>
      </c>
      <c r="AH879" s="102">
        <v>14271</v>
      </c>
      <c r="AI879" s="102">
        <v>0</v>
      </c>
      <c r="AJ879" s="102" t="b">
        <v>0</v>
      </c>
      <c r="AK879" s="102" t="b">
        <v>0</v>
      </c>
      <c r="AL879" s="102" t="b">
        <v>0</v>
      </c>
      <c r="AM879" s="102" t="b">
        <v>0</v>
      </c>
      <c r="AN879" s="102" t="b">
        <v>1</v>
      </c>
      <c r="AO879" s="102" t="b">
        <v>0</v>
      </c>
      <c r="AP879" s="102" t="s">
        <v>15204</v>
      </c>
      <c r="AQ879" s="102" t="b">
        <v>0</v>
      </c>
      <c r="AR879" s="102" t="b">
        <v>0</v>
      </c>
      <c r="AS879" s="102" t="b">
        <v>0</v>
      </c>
      <c r="AT879" s="101" t="s">
        <v>15205</v>
      </c>
      <c r="AU879" s="102" t="b">
        <v>0</v>
      </c>
      <c r="AV879" s="102" t="b">
        <v>0</v>
      </c>
      <c r="AW879" s="102" t="b">
        <v>1</v>
      </c>
      <c r="AX879" s="102" t="b">
        <v>1</v>
      </c>
      <c r="AY879" s="102" t="s">
        <v>12806</v>
      </c>
      <c r="AZ879" s="101" t="s">
        <v>15206</v>
      </c>
    </row>
    <row r="880" spans="1:52" x14ac:dyDescent="0.3">
      <c r="A880" s="98" t="s">
        <v>1052</v>
      </c>
      <c r="B880" s="94"/>
      <c r="C880" s="94"/>
      <c r="D880" s="93"/>
      <c r="E880" s="77"/>
      <c r="F880" s="94"/>
      <c r="G880" s="94"/>
      <c r="H880" s="95"/>
      <c r="I880" s="96"/>
      <c r="J880" s="96"/>
      <c r="K880" s="95"/>
      <c r="L880" s="86"/>
      <c r="M880" s="91"/>
      <c r="N880" s="91"/>
      <c r="O880" s="97"/>
      <c r="P880" s="90"/>
      <c r="Q880" s="90"/>
      <c r="R880" s="99"/>
      <c r="S880" s="99"/>
      <c r="T880" s="99"/>
      <c r="U880" s="99"/>
      <c r="V880" s="89"/>
      <c r="W880" s="89"/>
      <c r="X880" s="89"/>
      <c r="Y880" s="89"/>
      <c r="Z880" s="48"/>
      <c r="AA880" s="80"/>
      <c r="AB880" s="80"/>
      <c r="AC880" s="92"/>
      <c r="AD880" s="102" t="s">
        <v>1052</v>
      </c>
      <c r="AE880" s="102">
        <v>43901.745243055557</v>
      </c>
      <c r="AF880" s="102">
        <v>0</v>
      </c>
      <c r="AG880" s="102">
        <v>665</v>
      </c>
      <c r="AH880" s="102">
        <v>1379</v>
      </c>
      <c r="AI880" s="102">
        <v>0</v>
      </c>
      <c r="AJ880" s="102" t="b">
        <v>0</v>
      </c>
      <c r="AK880" s="102" t="b">
        <v>0</v>
      </c>
      <c r="AL880" s="102" t="b">
        <v>0</v>
      </c>
      <c r="AM880" s="102" t="b">
        <v>0</v>
      </c>
      <c r="AN880" s="102" t="b">
        <v>1</v>
      </c>
      <c r="AO880" s="102" t="b">
        <v>0</v>
      </c>
      <c r="AP880" s="102" t="s">
        <v>15207</v>
      </c>
      <c r="AQ880" s="102" t="b">
        <v>0</v>
      </c>
      <c r="AR880" s="102" t="b">
        <v>0</v>
      </c>
      <c r="AS880" s="102" t="b">
        <v>0</v>
      </c>
      <c r="AT880" s="101" t="s">
        <v>15208</v>
      </c>
      <c r="AU880" s="102" t="b">
        <v>0</v>
      </c>
      <c r="AV880" s="102" t="b">
        <v>0</v>
      </c>
      <c r="AW880" s="102" t="b">
        <v>1</v>
      </c>
      <c r="AX880" s="102" t="b">
        <v>1</v>
      </c>
      <c r="AY880" s="102" t="s">
        <v>12806</v>
      </c>
      <c r="AZ880" s="101" t="s">
        <v>15209</v>
      </c>
    </row>
    <row r="881" spans="1:52" x14ac:dyDescent="0.3">
      <c r="A881" s="98" t="s">
        <v>1053</v>
      </c>
      <c r="B881" s="94"/>
      <c r="C881" s="94"/>
      <c r="D881" s="93"/>
      <c r="E881" s="77"/>
      <c r="F881" s="94"/>
      <c r="G881" s="94"/>
      <c r="H881" s="95"/>
      <c r="I881" s="96"/>
      <c r="J881" s="96"/>
      <c r="K881" s="95"/>
      <c r="L881" s="86"/>
      <c r="M881" s="91"/>
      <c r="N881" s="91"/>
      <c r="O881" s="97"/>
      <c r="P881" s="90"/>
      <c r="Q881" s="90"/>
      <c r="R881" s="99"/>
      <c r="S881" s="99"/>
      <c r="T881" s="99"/>
      <c r="U881" s="99"/>
      <c r="V881" s="89"/>
      <c r="W881" s="89"/>
      <c r="X881" s="89"/>
      <c r="Y881" s="89"/>
      <c r="Z881" s="48"/>
      <c r="AA881" s="80"/>
      <c r="AB881" s="80"/>
      <c r="AC881" s="92"/>
      <c r="AD881" s="102" t="s">
        <v>7793</v>
      </c>
      <c r="AE881" s="102">
        <v>41565.508935185186</v>
      </c>
      <c r="AF881" s="102">
        <v>0</v>
      </c>
      <c r="AG881" s="102">
        <v>3637</v>
      </c>
      <c r="AH881" s="102">
        <v>30631</v>
      </c>
      <c r="AI881" s="102">
        <v>0</v>
      </c>
      <c r="AJ881" s="102" t="b">
        <v>0</v>
      </c>
      <c r="AK881" s="102" t="b">
        <v>0</v>
      </c>
      <c r="AL881" s="102" t="b">
        <v>0</v>
      </c>
      <c r="AM881" s="102" t="b">
        <v>0</v>
      </c>
      <c r="AN881" s="102" t="b">
        <v>1</v>
      </c>
      <c r="AO881" s="102" t="b">
        <v>0</v>
      </c>
      <c r="AP881" s="102" t="s">
        <v>15210</v>
      </c>
      <c r="AQ881" s="102" t="b">
        <v>0</v>
      </c>
      <c r="AR881" s="102" t="b">
        <v>0</v>
      </c>
      <c r="AS881" s="102" t="b">
        <v>1</v>
      </c>
      <c r="AT881" s="101" t="s">
        <v>15211</v>
      </c>
      <c r="AU881" s="102" t="b">
        <v>0</v>
      </c>
      <c r="AV881" s="102" t="b">
        <v>0</v>
      </c>
      <c r="AW881" s="102" t="b">
        <v>1</v>
      </c>
      <c r="AX881" s="102" t="b">
        <v>1</v>
      </c>
      <c r="AY881" s="102" t="s">
        <v>12806</v>
      </c>
      <c r="AZ881" s="101" t="s">
        <v>15212</v>
      </c>
    </row>
    <row r="882" spans="1:52" x14ac:dyDescent="0.3">
      <c r="A882" s="98" t="s">
        <v>1054</v>
      </c>
      <c r="B882" s="94"/>
      <c r="C882" s="94"/>
      <c r="D882" s="93"/>
      <c r="E882" s="77"/>
      <c r="F882" s="94"/>
      <c r="G882" s="94"/>
      <c r="H882" s="95"/>
      <c r="I882" s="96"/>
      <c r="J882" s="96"/>
      <c r="K882" s="95"/>
      <c r="L882" s="86"/>
      <c r="M882" s="91"/>
      <c r="N882" s="91"/>
      <c r="O882" s="97"/>
      <c r="P882" s="90"/>
      <c r="Q882" s="90"/>
      <c r="R882" s="99"/>
      <c r="S882" s="99"/>
      <c r="T882" s="99"/>
      <c r="U882" s="99"/>
      <c r="V882" s="89"/>
      <c r="W882" s="89"/>
      <c r="X882" s="89"/>
      <c r="Y882" s="89"/>
      <c r="Z882" s="48"/>
      <c r="AA882" s="80"/>
      <c r="AB882" s="80"/>
      <c r="AC882" s="92"/>
      <c r="AD882" s="102" t="s">
        <v>1054</v>
      </c>
      <c r="AE882" s="102">
        <v>43946.849108796298</v>
      </c>
      <c r="AF882" s="102">
        <v>0</v>
      </c>
      <c r="AG882" s="102">
        <v>355</v>
      </c>
      <c r="AH882" s="102">
        <v>826</v>
      </c>
      <c r="AI882" s="102">
        <v>0</v>
      </c>
      <c r="AJ882" s="102" t="b">
        <v>0</v>
      </c>
      <c r="AK882" s="102" t="b">
        <v>0</v>
      </c>
      <c r="AL882" s="102" t="b">
        <v>0</v>
      </c>
      <c r="AM882" s="102" t="b">
        <v>0</v>
      </c>
      <c r="AN882" s="102" t="b">
        <v>1</v>
      </c>
      <c r="AO882" s="102" t="b">
        <v>0</v>
      </c>
      <c r="AP882" s="102" t="s">
        <v>15213</v>
      </c>
      <c r="AQ882" s="102" t="b">
        <v>0</v>
      </c>
      <c r="AR882" s="102" t="b">
        <v>0</v>
      </c>
      <c r="AS882" s="102" t="b">
        <v>0</v>
      </c>
      <c r="AT882" s="101" t="s">
        <v>15214</v>
      </c>
      <c r="AU882" s="102" t="b">
        <v>0</v>
      </c>
      <c r="AV882" s="102" t="b">
        <v>0</v>
      </c>
      <c r="AW882" s="102" t="b">
        <v>1</v>
      </c>
      <c r="AX882" s="102" t="b">
        <v>0</v>
      </c>
      <c r="AY882" s="102" t="s">
        <v>12806</v>
      </c>
      <c r="AZ882" s="101" t="s">
        <v>15215</v>
      </c>
    </row>
    <row r="883" spans="1:52" x14ac:dyDescent="0.3">
      <c r="A883" s="98" t="s">
        <v>1055</v>
      </c>
      <c r="B883" s="94"/>
      <c r="C883" s="94"/>
      <c r="D883" s="93"/>
      <c r="E883" s="77"/>
      <c r="F883" s="94"/>
      <c r="G883" s="94"/>
      <c r="H883" s="95"/>
      <c r="I883" s="96"/>
      <c r="J883" s="96"/>
      <c r="K883" s="95"/>
      <c r="L883" s="86"/>
      <c r="M883" s="91"/>
      <c r="N883" s="91"/>
      <c r="O883" s="97"/>
      <c r="P883" s="90"/>
      <c r="Q883" s="90"/>
      <c r="R883" s="99"/>
      <c r="S883" s="99"/>
      <c r="T883" s="99"/>
      <c r="U883" s="99"/>
      <c r="V883" s="89"/>
      <c r="W883" s="89"/>
      <c r="X883" s="89"/>
      <c r="Y883" s="89"/>
      <c r="Z883" s="48"/>
      <c r="AA883" s="80"/>
      <c r="AB883" s="80"/>
      <c r="AC883" s="92"/>
      <c r="AD883" s="102" t="s">
        <v>1055</v>
      </c>
      <c r="AE883" s="102">
        <v>42543.810185185182</v>
      </c>
      <c r="AF883" s="102">
        <v>0</v>
      </c>
      <c r="AG883" s="102">
        <v>13</v>
      </c>
      <c r="AH883" s="102">
        <v>15988</v>
      </c>
      <c r="AI883" s="102">
        <v>0</v>
      </c>
      <c r="AJ883" s="102" t="b">
        <v>0</v>
      </c>
      <c r="AK883" s="102" t="b">
        <v>0</v>
      </c>
      <c r="AL883" s="102" t="b">
        <v>0</v>
      </c>
      <c r="AM883" s="102" t="b">
        <v>0</v>
      </c>
      <c r="AN883" s="102" t="b">
        <v>1</v>
      </c>
      <c r="AO883" s="102" t="b">
        <v>0</v>
      </c>
      <c r="AP883" s="102" t="s">
        <v>15216</v>
      </c>
      <c r="AQ883" s="102" t="b">
        <v>0</v>
      </c>
      <c r="AR883" s="102" t="b">
        <v>0</v>
      </c>
      <c r="AS883" s="102" t="b">
        <v>0</v>
      </c>
      <c r="AT883" s="101" t="s">
        <v>15217</v>
      </c>
      <c r="AU883" s="102" t="b">
        <v>0</v>
      </c>
      <c r="AV883" s="102" t="b">
        <v>0</v>
      </c>
      <c r="AW883" s="102" t="b">
        <v>1</v>
      </c>
      <c r="AX883" s="102" t="b">
        <v>1</v>
      </c>
      <c r="AY883" s="102" t="s">
        <v>12806</v>
      </c>
      <c r="AZ883" s="101" t="s">
        <v>15218</v>
      </c>
    </row>
    <row r="884" spans="1:52" x14ac:dyDescent="0.3">
      <c r="A884" s="98" t="s">
        <v>1056</v>
      </c>
      <c r="B884" s="94"/>
      <c r="C884" s="94"/>
      <c r="D884" s="93"/>
      <c r="E884" s="77"/>
      <c r="F884" s="94"/>
      <c r="G884" s="94"/>
      <c r="H884" s="95"/>
      <c r="I884" s="96"/>
      <c r="J884" s="96"/>
      <c r="K884" s="95"/>
      <c r="L884" s="86"/>
      <c r="M884" s="91"/>
      <c r="N884" s="91"/>
      <c r="O884" s="97"/>
      <c r="P884" s="90"/>
      <c r="Q884" s="90"/>
      <c r="R884" s="99"/>
      <c r="S884" s="99"/>
      <c r="T884" s="99"/>
      <c r="U884" s="99"/>
      <c r="V884" s="89"/>
      <c r="W884" s="89"/>
      <c r="X884" s="89"/>
      <c r="Y884" s="89"/>
      <c r="Z884" s="48"/>
      <c r="AA884" s="80"/>
      <c r="AB884" s="80"/>
      <c r="AC884" s="92"/>
      <c r="AD884" s="102" t="s">
        <v>7816</v>
      </c>
      <c r="AE884" s="102">
        <v>44531.201967592591</v>
      </c>
      <c r="AF884" s="102">
        <v>0</v>
      </c>
      <c r="AG884" s="102">
        <v>1685</v>
      </c>
      <c r="AH884" s="102">
        <v>29355</v>
      </c>
      <c r="AI884" s="102">
        <v>0</v>
      </c>
      <c r="AJ884" s="102" t="b">
        <v>0</v>
      </c>
      <c r="AK884" s="102" t="b">
        <v>0</v>
      </c>
      <c r="AL884" s="102" t="b">
        <v>0</v>
      </c>
      <c r="AM884" s="102" t="b">
        <v>0</v>
      </c>
      <c r="AN884" s="102" t="b">
        <v>1</v>
      </c>
      <c r="AO884" s="102" t="b">
        <v>0</v>
      </c>
      <c r="AP884" s="102" t="s">
        <v>15219</v>
      </c>
      <c r="AQ884" s="102" t="b">
        <v>0</v>
      </c>
      <c r="AR884" s="102" t="b">
        <v>0</v>
      </c>
      <c r="AS884" s="102" t="b">
        <v>0</v>
      </c>
      <c r="AT884" s="101" t="s">
        <v>15220</v>
      </c>
      <c r="AU884" s="102" t="b">
        <v>0</v>
      </c>
      <c r="AV884" s="102" t="b">
        <v>0</v>
      </c>
      <c r="AW884" s="102" t="b">
        <v>1</v>
      </c>
      <c r="AX884" s="102" t="b">
        <v>1</v>
      </c>
      <c r="AY884" s="102" t="s">
        <v>12806</v>
      </c>
      <c r="AZ884" s="101" t="s">
        <v>15221</v>
      </c>
    </row>
    <row r="885" spans="1:52" x14ac:dyDescent="0.3">
      <c r="A885" s="98" t="s">
        <v>1057</v>
      </c>
      <c r="B885" s="94"/>
      <c r="C885" s="94"/>
      <c r="D885" s="93"/>
      <c r="E885" s="77"/>
      <c r="F885" s="94"/>
      <c r="G885" s="94"/>
      <c r="H885" s="95"/>
      <c r="I885" s="96"/>
      <c r="J885" s="96"/>
      <c r="K885" s="95"/>
      <c r="L885" s="86"/>
      <c r="M885" s="91"/>
      <c r="N885" s="91"/>
      <c r="O885" s="97"/>
      <c r="P885" s="90"/>
      <c r="Q885" s="90"/>
      <c r="R885" s="99"/>
      <c r="S885" s="99"/>
      <c r="T885" s="99"/>
      <c r="U885" s="99"/>
      <c r="V885" s="89"/>
      <c r="W885" s="89"/>
      <c r="X885" s="89"/>
      <c r="Y885" s="89"/>
      <c r="Z885" s="48"/>
      <c r="AA885" s="80"/>
      <c r="AB885" s="80"/>
      <c r="AC885" s="92"/>
      <c r="AD885" s="102" t="s">
        <v>1057</v>
      </c>
      <c r="AE885" s="102">
        <v>43692.815833333334</v>
      </c>
      <c r="AF885" s="102">
        <v>0</v>
      </c>
      <c r="AG885" s="102">
        <v>605</v>
      </c>
      <c r="AH885" s="102">
        <v>5509</v>
      </c>
      <c r="AI885" s="102">
        <v>0</v>
      </c>
      <c r="AJ885" s="102" t="b">
        <v>0</v>
      </c>
      <c r="AK885" s="102" t="b">
        <v>0</v>
      </c>
      <c r="AL885" s="102" t="b">
        <v>0</v>
      </c>
      <c r="AM885" s="102" t="b">
        <v>0</v>
      </c>
      <c r="AN885" s="102" t="b">
        <v>1</v>
      </c>
      <c r="AO885" s="102" t="b">
        <v>0</v>
      </c>
      <c r="AP885" s="102" t="s">
        <v>15222</v>
      </c>
      <c r="AQ885" s="102" t="b">
        <v>0</v>
      </c>
      <c r="AR885" s="102" t="b">
        <v>0</v>
      </c>
      <c r="AS885" s="102" t="b">
        <v>0</v>
      </c>
      <c r="AT885" s="101" t="s">
        <v>15223</v>
      </c>
      <c r="AU885" s="102" t="b">
        <v>0</v>
      </c>
      <c r="AV885" s="102" t="b">
        <v>0</v>
      </c>
      <c r="AW885" s="102" t="b">
        <v>1</v>
      </c>
      <c r="AX885" s="102" t="b">
        <v>1</v>
      </c>
      <c r="AY885" s="102" t="s">
        <v>12806</v>
      </c>
      <c r="AZ885" s="101" t="s">
        <v>15224</v>
      </c>
    </row>
    <row r="886" spans="1:52" x14ac:dyDescent="0.3">
      <c r="A886" s="98" t="s">
        <v>1058</v>
      </c>
      <c r="B886" s="94"/>
      <c r="C886" s="94"/>
      <c r="D886" s="93"/>
      <c r="E886" s="77"/>
      <c r="F886" s="94"/>
      <c r="G886" s="94"/>
      <c r="H886" s="95"/>
      <c r="I886" s="96"/>
      <c r="J886" s="96"/>
      <c r="K886" s="95"/>
      <c r="L886" s="86"/>
      <c r="M886" s="91"/>
      <c r="N886" s="91"/>
      <c r="O886" s="97"/>
      <c r="P886" s="90"/>
      <c r="Q886" s="90"/>
      <c r="R886" s="99"/>
      <c r="S886" s="99"/>
      <c r="T886" s="99"/>
      <c r="U886" s="99"/>
      <c r="V886" s="89"/>
      <c r="W886" s="89"/>
      <c r="X886" s="89"/>
      <c r="Y886" s="89"/>
      <c r="Z886" s="48"/>
      <c r="AA886" s="80"/>
      <c r="AB886" s="80"/>
      <c r="AC886" s="92"/>
      <c r="AD886" s="102" t="s">
        <v>7825</v>
      </c>
      <c r="AE886" s="102">
        <v>44113.231747685182</v>
      </c>
      <c r="AF886" s="102">
        <v>0</v>
      </c>
      <c r="AG886" s="102">
        <v>204</v>
      </c>
      <c r="AH886" s="102">
        <v>140</v>
      </c>
      <c r="AI886" s="102">
        <v>0</v>
      </c>
      <c r="AJ886" s="102" t="b">
        <v>0</v>
      </c>
      <c r="AK886" s="102" t="b">
        <v>0</v>
      </c>
      <c r="AL886" s="102" t="b">
        <v>0</v>
      </c>
      <c r="AM886" s="102" t="b">
        <v>0</v>
      </c>
      <c r="AN886" s="102" t="b">
        <v>1</v>
      </c>
      <c r="AO886" s="102" t="b">
        <v>0</v>
      </c>
      <c r="AP886" s="102" t="s">
        <v>15225</v>
      </c>
      <c r="AQ886" s="102" t="b">
        <v>0</v>
      </c>
      <c r="AR886" s="102" t="b">
        <v>0</v>
      </c>
      <c r="AS886" s="102" t="b">
        <v>0</v>
      </c>
      <c r="AT886" s="101" t="s">
        <v>12836</v>
      </c>
      <c r="AU886" s="102" t="b">
        <v>0</v>
      </c>
      <c r="AV886" s="102" t="b">
        <v>0</v>
      </c>
      <c r="AW886" s="102" t="b">
        <v>1</v>
      </c>
      <c r="AX886" s="102" t="b">
        <v>1</v>
      </c>
      <c r="AY886" s="102" t="s">
        <v>12806</v>
      </c>
      <c r="AZ886" s="101" t="s">
        <v>15226</v>
      </c>
    </row>
    <row r="887" spans="1:52" x14ac:dyDescent="0.3">
      <c r="A887" s="98" t="s">
        <v>1059</v>
      </c>
      <c r="B887" s="94"/>
      <c r="C887" s="94"/>
      <c r="D887" s="93"/>
      <c r="E887" s="77"/>
      <c r="F887" s="94"/>
      <c r="G887" s="94"/>
      <c r="H887" s="95"/>
      <c r="I887" s="96"/>
      <c r="J887" s="96"/>
      <c r="K887" s="95"/>
      <c r="L887" s="86"/>
      <c r="M887" s="91"/>
      <c r="N887" s="91"/>
      <c r="O887" s="97"/>
      <c r="P887" s="90"/>
      <c r="Q887" s="90"/>
      <c r="R887" s="99"/>
      <c r="S887" s="99"/>
      <c r="T887" s="99"/>
      <c r="U887" s="99"/>
      <c r="V887" s="89"/>
      <c r="W887" s="89"/>
      <c r="X887" s="89"/>
      <c r="Y887" s="89"/>
      <c r="Z887" s="48"/>
      <c r="AA887" s="80"/>
      <c r="AB887" s="80"/>
      <c r="AC887" s="92"/>
      <c r="AD887" s="102" t="s">
        <v>7830</v>
      </c>
      <c r="AE887" s="102">
        <v>44600.929675925923</v>
      </c>
      <c r="AF887" s="102">
        <v>0</v>
      </c>
      <c r="AG887" s="102">
        <v>189</v>
      </c>
      <c r="AH887" s="102">
        <v>17576</v>
      </c>
      <c r="AI887" s="102">
        <v>0</v>
      </c>
      <c r="AJ887" s="102" t="b">
        <v>0</v>
      </c>
      <c r="AK887" s="102" t="b">
        <v>0</v>
      </c>
      <c r="AL887" s="102" t="b">
        <v>0</v>
      </c>
      <c r="AM887" s="102" t="b">
        <v>0</v>
      </c>
      <c r="AN887" s="102" t="b">
        <v>1</v>
      </c>
      <c r="AO887" s="102" t="b">
        <v>0</v>
      </c>
      <c r="AP887" s="102" t="s">
        <v>15227</v>
      </c>
      <c r="AQ887" s="102" t="b">
        <v>0</v>
      </c>
      <c r="AR887" s="102" t="b">
        <v>0</v>
      </c>
      <c r="AS887" s="102" t="b">
        <v>0</v>
      </c>
      <c r="AT887" s="101" t="s">
        <v>15228</v>
      </c>
      <c r="AU887" s="102" t="b">
        <v>0</v>
      </c>
      <c r="AV887" s="102" t="b">
        <v>0</v>
      </c>
      <c r="AW887" s="102" t="b">
        <v>1</v>
      </c>
      <c r="AX887" s="102" t="b">
        <v>0</v>
      </c>
      <c r="AY887" s="102" t="s">
        <v>12806</v>
      </c>
      <c r="AZ887" s="101" t="s">
        <v>15229</v>
      </c>
    </row>
    <row r="888" spans="1:52" x14ac:dyDescent="0.3">
      <c r="A888" s="98" t="s">
        <v>1060</v>
      </c>
      <c r="B888" s="94"/>
      <c r="C888" s="94"/>
      <c r="D888" s="93"/>
      <c r="E888" s="77"/>
      <c r="F888" s="94"/>
      <c r="G888" s="94"/>
      <c r="H888" s="95"/>
      <c r="I888" s="96"/>
      <c r="J888" s="96"/>
      <c r="K888" s="95"/>
      <c r="L888" s="86"/>
      <c r="M888" s="91"/>
      <c r="N888" s="91"/>
      <c r="O888" s="97"/>
      <c r="P888" s="90"/>
      <c r="Q888" s="90"/>
      <c r="R888" s="99"/>
      <c r="S888" s="99"/>
      <c r="T888" s="99"/>
      <c r="U888" s="99"/>
      <c r="V888" s="89"/>
      <c r="W888" s="89"/>
      <c r="X888" s="89"/>
      <c r="Y888" s="89"/>
      <c r="Z888" s="48"/>
      <c r="AA888" s="80"/>
      <c r="AB888" s="80"/>
      <c r="AC888" s="92"/>
      <c r="AD888" s="102" t="s">
        <v>1060</v>
      </c>
      <c r="AE888" s="102">
        <v>43892.193460648145</v>
      </c>
      <c r="AF888" s="102">
        <v>0</v>
      </c>
      <c r="AG888" s="102">
        <v>130457</v>
      </c>
      <c r="AH888" s="102">
        <v>64632</v>
      </c>
      <c r="AI888" s="102">
        <v>0</v>
      </c>
      <c r="AJ888" s="102" t="b">
        <v>0</v>
      </c>
      <c r="AK888" s="102" t="b">
        <v>0</v>
      </c>
      <c r="AL888" s="102" t="b">
        <v>0</v>
      </c>
      <c r="AM888" s="102" t="b">
        <v>0</v>
      </c>
      <c r="AN888" s="102" t="b">
        <v>1</v>
      </c>
      <c r="AO888" s="102" t="b">
        <v>0</v>
      </c>
      <c r="AP888" s="102" t="s">
        <v>15230</v>
      </c>
      <c r="AQ888" s="102" t="b">
        <v>0</v>
      </c>
      <c r="AR888" s="102" t="b">
        <v>0</v>
      </c>
      <c r="AS888" s="102" t="b">
        <v>1</v>
      </c>
      <c r="AT888" s="101" t="s">
        <v>15231</v>
      </c>
      <c r="AU888" s="102" t="b">
        <v>0</v>
      </c>
      <c r="AV888" s="102" t="b">
        <v>0</v>
      </c>
      <c r="AW888" s="102" t="b">
        <v>1</v>
      </c>
      <c r="AX888" s="102" t="b">
        <v>1</v>
      </c>
      <c r="AY888" s="102" t="s">
        <v>12806</v>
      </c>
      <c r="AZ888" s="101" t="s">
        <v>15232</v>
      </c>
    </row>
    <row r="889" spans="1:52" x14ac:dyDescent="0.3">
      <c r="A889" s="98" t="s">
        <v>1061</v>
      </c>
      <c r="B889" s="94"/>
      <c r="C889" s="94"/>
      <c r="D889" s="93"/>
      <c r="E889" s="77"/>
      <c r="F889" s="94"/>
      <c r="G889" s="94"/>
      <c r="H889" s="95"/>
      <c r="I889" s="96"/>
      <c r="J889" s="96"/>
      <c r="K889" s="95"/>
      <c r="L889" s="86"/>
      <c r="M889" s="91"/>
      <c r="N889" s="91"/>
      <c r="O889" s="97"/>
      <c r="P889" s="90"/>
      <c r="Q889" s="90"/>
      <c r="R889" s="99"/>
      <c r="S889" s="99"/>
      <c r="T889" s="99"/>
      <c r="U889" s="99"/>
      <c r="V889" s="89"/>
      <c r="W889" s="89"/>
      <c r="X889" s="89"/>
      <c r="Y889" s="89"/>
      <c r="Z889" s="48"/>
      <c r="AA889" s="80"/>
      <c r="AB889" s="80"/>
      <c r="AC889" s="92"/>
      <c r="AD889" s="102" t="s">
        <v>7859</v>
      </c>
      <c r="AE889" s="102">
        <v>44952.273460648146</v>
      </c>
      <c r="AF889" s="102">
        <v>0</v>
      </c>
      <c r="AG889" s="102">
        <v>9</v>
      </c>
      <c r="AH889" s="102">
        <v>107</v>
      </c>
      <c r="AI889" s="102">
        <v>0</v>
      </c>
      <c r="AJ889" s="102" t="b">
        <v>0</v>
      </c>
      <c r="AK889" s="102" t="b">
        <v>0</v>
      </c>
      <c r="AL889" s="102" t="b">
        <v>0</v>
      </c>
      <c r="AM889" s="102" t="b">
        <v>0</v>
      </c>
      <c r="AN889" s="102" t="b">
        <v>1</v>
      </c>
      <c r="AO889" s="102" t="b">
        <v>0</v>
      </c>
      <c r="AP889" s="102" t="s">
        <v>15233</v>
      </c>
      <c r="AQ889" s="102" t="b">
        <v>0</v>
      </c>
      <c r="AR889" s="102" t="b">
        <v>0</v>
      </c>
      <c r="AS889" s="102" t="b">
        <v>1</v>
      </c>
      <c r="AT889" s="101" t="s">
        <v>15234</v>
      </c>
      <c r="AU889" s="102" t="b">
        <v>0</v>
      </c>
      <c r="AV889" s="102" t="b">
        <v>0</v>
      </c>
      <c r="AW889" s="102" t="b">
        <v>1</v>
      </c>
      <c r="AX889" s="102" t="b">
        <v>0</v>
      </c>
      <c r="AY889" s="102" t="s">
        <v>12806</v>
      </c>
      <c r="AZ889" s="101" t="s">
        <v>15235</v>
      </c>
    </row>
    <row r="890" spans="1:52" x14ac:dyDescent="0.3">
      <c r="A890" s="98" t="s">
        <v>1062</v>
      </c>
      <c r="B890" s="94"/>
      <c r="C890" s="94"/>
      <c r="D890" s="93"/>
      <c r="E890" s="77"/>
      <c r="F890" s="94"/>
      <c r="G890" s="94"/>
      <c r="H890" s="95"/>
      <c r="I890" s="96"/>
      <c r="J890" s="96"/>
      <c r="K890" s="95"/>
      <c r="L890" s="86"/>
      <c r="M890" s="91"/>
      <c r="N890" s="91"/>
      <c r="O890" s="97"/>
      <c r="P890" s="90"/>
      <c r="Q890" s="90"/>
      <c r="R890" s="99"/>
      <c r="S890" s="99"/>
      <c r="T890" s="99"/>
      <c r="U890" s="99"/>
      <c r="V890" s="89"/>
      <c r="W890" s="89"/>
      <c r="X890" s="89"/>
      <c r="Y890" s="89"/>
      <c r="Z890" s="48"/>
      <c r="AA890" s="80"/>
      <c r="AB890" s="80"/>
      <c r="AC890" s="92"/>
      <c r="AD890" s="102" t="s">
        <v>7864</v>
      </c>
      <c r="AE890" s="102">
        <v>41868.273310185185</v>
      </c>
      <c r="AF890" s="102">
        <v>0</v>
      </c>
      <c r="AG890" s="102">
        <v>11471</v>
      </c>
      <c r="AH890" s="102">
        <v>15055</v>
      </c>
      <c r="AI890" s="102">
        <v>0</v>
      </c>
      <c r="AJ890" s="102" t="b">
        <v>0</v>
      </c>
      <c r="AK890" s="102" t="b">
        <v>0</v>
      </c>
      <c r="AL890" s="102" t="b">
        <v>0</v>
      </c>
      <c r="AM890" s="102" t="b">
        <v>0</v>
      </c>
      <c r="AN890" s="102" t="b">
        <v>1</v>
      </c>
      <c r="AO890" s="102" t="b">
        <v>0</v>
      </c>
      <c r="AP890" s="102" t="s">
        <v>15236</v>
      </c>
      <c r="AQ890" s="102" t="b">
        <v>0</v>
      </c>
      <c r="AR890" s="102" t="b">
        <v>0</v>
      </c>
      <c r="AS890" s="102" t="b">
        <v>0</v>
      </c>
      <c r="AT890" s="101" t="s">
        <v>15237</v>
      </c>
      <c r="AU890" s="102" t="b">
        <v>0</v>
      </c>
      <c r="AV890" s="102" t="b">
        <v>0</v>
      </c>
      <c r="AW890" s="102" t="b">
        <v>1</v>
      </c>
      <c r="AX890" s="102" t="b">
        <v>1</v>
      </c>
      <c r="AY890" s="102" t="s">
        <v>12806</v>
      </c>
      <c r="AZ890" s="101" t="s">
        <v>15238</v>
      </c>
    </row>
    <row r="891" spans="1:52" x14ac:dyDescent="0.3">
      <c r="A891" s="98" t="s">
        <v>1063</v>
      </c>
      <c r="B891" s="94"/>
      <c r="C891" s="94"/>
      <c r="D891" s="93"/>
      <c r="E891" s="77"/>
      <c r="F891" s="94"/>
      <c r="G891" s="94"/>
      <c r="H891" s="95"/>
      <c r="I891" s="96"/>
      <c r="J891" s="96"/>
      <c r="K891" s="95"/>
      <c r="L891" s="86"/>
      <c r="M891" s="91"/>
      <c r="N891" s="91"/>
      <c r="O891" s="97"/>
      <c r="P891" s="90"/>
      <c r="Q891" s="90"/>
      <c r="R891" s="99"/>
      <c r="S891" s="99"/>
      <c r="T891" s="99"/>
      <c r="U891" s="99"/>
      <c r="V891" s="89"/>
      <c r="W891" s="89"/>
      <c r="X891" s="89"/>
      <c r="Y891" s="89"/>
      <c r="Z891" s="48"/>
      <c r="AA891" s="80"/>
      <c r="AB891" s="80"/>
      <c r="AC891" s="92"/>
      <c r="AD891" s="102" t="s">
        <v>7869</v>
      </c>
      <c r="AE891" s="102">
        <v>42984.722928240742</v>
      </c>
      <c r="AF891" s="102">
        <v>0</v>
      </c>
      <c r="AG891" s="102">
        <v>2</v>
      </c>
      <c r="AH891" s="102">
        <v>1070</v>
      </c>
      <c r="AI891" s="102">
        <v>0</v>
      </c>
      <c r="AJ891" s="102" t="b">
        <v>0</v>
      </c>
      <c r="AK891" s="102" t="b">
        <v>0</v>
      </c>
      <c r="AL891" s="102" t="b">
        <v>0</v>
      </c>
      <c r="AM891" s="102" t="b">
        <v>0</v>
      </c>
      <c r="AN891" s="102" t="b">
        <v>1</v>
      </c>
      <c r="AO891" s="102" t="b">
        <v>0</v>
      </c>
      <c r="AP891" s="102" t="s">
        <v>15239</v>
      </c>
      <c r="AQ891" s="102" t="b">
        <v>0</v>
      </c>
      <c r="AR891" s="102" t="b">
        <v>0</v>
      </c>
      <c r="AS891" s="102" t="b">
        <v>0</v>
      </c>
      <c r="AT891" s="101" t="s">
        <v>12928</v>
      </c>
      <c r="AU891" s="102" t="b">
        <v>0</v>
      </c>
      <c r="AV891" s="102" t="b">
        <v>0</v>
      </c>
      <c r="AW891" s="102" t="b">
        <v>1</v>
      </c>
      <c r="AX891" s="102" t="b">
        <v>1</v>
      </c>
      <c r="AY891" s="102" t="s">
        <v>12806</v>
      </c>
      <c r="AZ891" s="101" t="s">
        <v>15240</v>
      </c>
    </row>
    <row r="892" spans="1:52" x14ac:dyDescent="0.3">
      <c r="A892" s="98" t="s">
        <v>1064</v>
      </c>
      <c r="B892" s="94"/>
      <c r="C892" s="94"/>
      <c r="D892" s="93"/>
      <c r="E892" s="77"/>
      <c r="F892" s="94"/>
      <c r="G892" s="94"/>
      <c r="H892" s="95"/>
      <c r="I892" s="96"/>
      <c r="J892" s="96"/>
      <c r="K892" s="95"/>
      <c r="L892" s="86"/>
      <c r="M892" s="91"/>
      <c r="N892" s="91"/>
      <c r="O892" s="97"/>
      <c r="P892" s="90"/>
      <c r="Q892" s="90"/>
      <c r="R892" s="99"/>
      <c r="S892" s="99"/>
      <c r="T892" s="99"/>
      <c r="U892" s="99"/>
      <c r="V892" s="89"/>
      <c r="W892" s="89"/>
      <c r="X892" s="89"/>
      <c r="Y892" s="89"/>
      <c r="Z892" s="48"/>
      <c r="AA892" s="80"/>
      <c r="AB892" s="80"/>
      <c r="AC892" s="92"/>
      <c r="AD892" s="102" t="s">
        <v>7877</v>
      </c>
      <c r="AE892" s="102">
        <v>40732.236481481479</v>
      </c>
      <c r="AF892" s="102">
        <v>0</v>
      </c>
      <c r="AG892" s="102">
        <v>3634</v>
      </c>
      <c r="AH892" s="102">
        <v>51634</v>
      </c>
      <c r="AI892" s="102">
        <v>0</v>
      </c>
      <c r="AJ892" s="102" t="b">
        <v>0</v>
      </c>
      <c r="AK892" s="102" t="b">
        <v>0</v>
      </c>
      <c r="AL892" s="102" t="b">
        <v>0</v>
      </c>
      <c r="AM892" s="102" t="b">
        <v>0</v>
      </c>
      <c r="AN892" s="102" t="b">
        <v>1</v>
      </c>
      <c r="AO892" s="102" t="b">
        <v>0</v>
      </c>
      <c r="AP892" s="102" t="s">
        <v>15241</v>
      </c>
      <c r="AQ892" s="102" t="b">
        <v>0</v>
      </c>
      <c r="AR892" s="102" t="b">
        <v>0</v>
      </c>
      <c r="AS892" s="102" t="b">
        <v>0</v>
      </c>
      <c r="AT892" s="101" t="s">
        <v>15242</v>
      </c>
      <c r="AU892" s="102" t="b">
        <v>0</v>
      </c>
      <c r="AV892" s="102" t="b">
        <v>0</v>
      </c>
      <c r="AW892" s="102" t="b">
        <v>1</v>
      </c>
      <c r="AX892" s="102" t="b">
        <v>1</v>
      </c>
      <c r="AY892" s="102" t="s">
        <v>12806</v>
      </c>
      <c r="AZ892" s="101" t="s">
        <v>15243</v>
      </c>
    </row>
    <row r="893" spans="1:52" x14ac:dyDescent="0.3">
      <c r="A893" s="98" t="s">
        <v>1065</v>
      </c>
      <c r="B893" s="94"/>
      <c r="C893" s="94"/>
      <c r="D893" s="93"/>
      <c r="E893" s="77"/>
      <c r="F893" s="94"/>
      <c r="G893" s="94"/>
      <c r="H893" s="95"/>
      <c r="I893" s="96"/>
      <c r="J893" s="96"/>
      <c r="K893" s="95"/>
      <c r="L893" s="86"/>
      <c r="M893" s="91"/>
      <c r="N893" s="91"/>
      <c r="O893" s="97"/>
      <c r="P893" s="90"/>
      <c r="Q893" s="90"/>
      <c r="R893" s="99"/>
      <c r="S893" s="99"/>
      <c r="T893" s="99"/>
      <c r="U893" s="99"/>
      <c r="V893" s="89"/>
      <c r="W893" s="89"/>
      <c r="X893" s="89"/>
      <c r="Y893" s="89"/>
      <c r="Z893" s="48"/>
      <c r="AA893" s="80"/>
      <c r="AB893" s="80"/>
      <c r="AC893" s="92"/>
      <c r="AD893" s="102" t="s">
        <v>7914</v>
      </c>
      <c r="AE893" s="102">
        <v>44499.809861111113</v>
      </c>
      <c r="AF893" s="102">
        <v>0</v>
      </c>
      <c r="AG893" s="102">
        <v>9</v>
      </c>
      <c r="AH893" s="102">
        <v>119</v>
      </c>
      <c r="AI893" s="102">
        <v>0</v>
      </c>
      <c r="AJ893" s="102" t="b">
        <v>0</v>
      </c>
      <c r="AK893" s="102" t="b">
        <v>0</v>
      </c>
      <c r="AL893" s="102" t="b">
        <v>0</v>
      </c>
      <c r="AM893" s="102" t="b">
        <v>0</v>
      </c>
      <c r="AN893" s="102" t="b">
        <v>1</v>
      </c>
      <c r="AO893" s="102" t="b">
        <v>0</v>
      </c>
      <c r="AP893" s="102" t="s">
        <v>15244</v>
      </c>
      <c r="AQ893" s="102" t="b">
        <v>0</v>
      </c>
      <c r="AR893" s="102" t="b">
        <v>0</v>
      </c>
      <c r="AS893" s="102" t="b">
        <v>0</v>
      </c>
      <c r="AT893" s="101" t="s">
        <v>15245</v>
      </c>
      <c r="AU893" s="102" t="b">
        <v>0</v>
      </c>
      <c r="AV893" s="102" t="b">
        <v>0</v>
      </c>
      <c r="AW893" s="102" t="b">
        <v>1</v>
      </c>
      <c r="AX893" s="102" t="b">
        <v>1</v>
      </c>
      <c r="AY893" s="102" t="s">
        <v>12806</v>
      </c>
      <c r="AZ893" s="101" t="s">
        <v>15246</v>
      </c>
    </row>
    <row r="894" spans="1:52" x14ac:dyDescent="0.3">
      <c r="A894" s="98" t="s">
        <v>1066</v>
      </c>
      <c r="B894" s="94"/>
      <c r="C894" s="94"/>
      <c r="D894" s="93"/>
      <c r="E894" s="77"/>
      <c r="F894" s="94"/>
      <c r="G894" s="94"/>
      <c r="H894" s="95"/>
      <c r="I894" s="96"/>
      <c r="J894" s="96"/>
      <c r="K894" s="95"/>
      <c r="L894" s="86"/>
      <c r="M894" s="91"/>
      <c r="N894" s="91"/>
      <c r="O894" s="97"/>
      <c r="P894" s="90"/>
      <c r="Q894" s="90"/>
      <c r="R894" s="99"/>
      <c r="S894" s="99"/>
      <c r="T894" s="99"/>
      <c r="U894" s="99"/>
      <c r="V894" s="89"/>
      <c r="W894" s="89"/>
      <c r="X894" s="89"/>
      <c r="Y894" s="89"/>
      <c r="Z894" s="48"/>
      <c r="AA894" s="80"/>
      <c r="AB894" s="80"/>
      <c r="AC894" s="92"/>
      <c r="AD894" s="102" t="s">
        <v>1066</v>
      </c>
      <c r="AE894" s="102">
        <v>40422.758206018516</v>
      </c>
      <c r="AF894" s="102">
        <v>0</v>
      </c>
      <c r="AG894" s="102">
        <v>533</v>
      </c>
      <c r="AH894" s="102">
        <v>4091</v>
      </c>
      <c r="AI894" s="102">
        <v>0</v>
      </c>
      <c r="AJ894" s="102" t="b">
        <v>0</v>
      </c>
      <c r="AK894" s="102" t="b">
        <v>0</v>
      </c>
      <c r="AL894" s="102" t="b">
        <v>0</v>
      </c>
      <c r="AM894" s="102" t="b">
        <v>0</v>
      </c>
      <c r="AN894" s="102" t="b">
        <v>1</v>
      </c>
      <c r="AO894" s="102" t="b">
        <v>0</v>
      </c>
      <c r="AP894" s="102" t="s">
        <v>15247</v>
      </c>
      <c r="AQ894" s="102" t="b">
        <v>0</v>
      </c>
      <c r="AR894" s="102" t="b">
        <v>0</v>
      </c>
      <c r="AS894" s="102" t="b">
        <v>0</v>
      </c>
      <c r="AT894" s="101" t="s">
        <v>15248</v>
      </c>
      <c r="AU894" s="102" t="b">
        <v>0</v>
      </c>
      <c r="AV894" s="102" t="b">
        <v>0</v>
      </c>
      <c r="AW894" s="102" t="b">
        <v>1</v>
      </c>
      <c r="AX894" s="102" t="b">
        <v>1</v>
      </c>
      <c r="AY894" s="102" t="s">
        <v>12806</v>
      </c>
      <c r="AZ894" s="101" t="s">
        <v>15249</v>
      </c>
    </row>
    <row r="895" spans="1:52" x14ac:dyDescent="0.3">
      <c r="A895" s="98" t="s">
        <v>1067</v>
      </c>
      <c r="B895" s="94"/>
      <c r="C895" s="94"/>
      <c r="D895" s="93"/>
      <c r="E895" s="77"/>
      <c r="F895" s="94"/>
      <c r="G895" s="94"/>
      <c r="H895" s="95"/>
      <c r="I895" s="96"/>
      <c r="J895" s="96"/>
      <c r="K895" s="95"/>
      <c r="L895" s="86"/>
      <c r="M895" s="91"/>
      <c r="N895" s="91"/>
      <c r="O895" s="97"/>
      <c r="P895" s="90"/>
      <c r="Q895" s="90"/>
      <c r="R895" s="99"/>
      <c r="S895" s="99"/>
      <c r="T895" s="99"/>
      <c r="U895" s="99"/>
      <c r="V895" s="89"/>
      <c r="W895" s="89"/>
      <c r="X895" s="89"/>
      <c r="Y895" s="89"/>
      <c r="Z895" s="48"/>
      <c r="AA895" s="80"/>
      <c r="AB895" s="80"/>
      <c r="AC895" s="92"/>
      <c r="AD895" s="102" t="s">
        <v>7931</v>
      </c>
      <c r="AE895" s="102">
        <v>44322.818935185183</v>
      </c>
      <c r="AF895" s="102">
        <v>0</v>
      </c>
      <c r="AG895" s="102">
        <v>535</v>
      </c>
      <c r="AH895" s="102">
        <v>38451</v>
      </c>
      <c r="AI895" s="102">
        <v>0</v>
      </c>
      <c r="AJ895" s="102" t="b">
        <v>0</v>
      </c>
      <c r="AK895" s="102" t="b">
        <v>0</v>
      </c>
      <c r="AL895" s="102" t="b">
        <v>0</v>
      </c>
      <c r="AM895" s="102" t="b">
        <v>0</v>
      </c>
      <c r="AN895" s="102" t="b">
        <v>1</v>
      </c>
      <c r="AO895" s="102" t="b">
        <v>0</v>
      </c>
      <c r="AP895" s="102" t="s">
        <v>15250</v>
      </c>
      <c r="AQ895" s="102" t="b">
        <v>0</v>
      </c>
      <c r="AR895" s="102" t="b">
        <v>0</v>
      </c>
      <c r="AS895" s="102" t="b">
        <v>0</v>
      </c>
      <c r="AT895" s="101" t="s">
        <v>12836</v>
      </c>
      <c r="AU895" s="102" t="b">
        <v>0</v>
      </c>
      <c r="AV895" s="102" t="b">
        <v>0</v>
      </c>
      <c r="AW895" s="102" t="b">
        <v>1</v>
      </c>
      <c r="AX895" s="102" t="b">
        <v>1</v>
      </c>
      <c r="AY895" s="102" t="s">
        <v>12806</v>
      </c>
      <c r="AZ895" s="101" t="s">
        <v>15251</v>
      </c>
    </row>
    <row r="896" spans="1:52" x14ac:dyDescent="0.3">
      <c r="A896" s="98" t="s">
        <v>1068</v>
      </c>
      <c r="B896" s="94"/>
      <c r="C896" s="94"/>
      <c r="D896" s="93"/>
      <c r="E896" s="77"/>
      <c r="F896" s="94"/>
      <c r="G896" s="94"/>
      <c r="H896" s="95"/>
      <c r="I896" s="96"/>
      <c r="J896" s="96"/>
      <c r="K896" s="95"/>
      <c r="L896" s="86"/>
      <c r="M896" s="91"/>
      <c r="N896" s="91"/>
      <c r="O896" s="97"/>
      <c r="P896" s="90"/>
      <c r="Q896" s="90"/>
      <c r="R896" s="99"/>
      <c r="S896" s="99"/>
      <c r="T896" s="99"/>
      <c r="U896" s="99"/>
      <c r="V896" s="89"/>
      <c r="W896" s="89"/>
      <c r="X896" s="89"/>
      <c r="Y896" s="89"/>
      <c r="Z896" s="48"/>
      <c r="AA896" s="80"/>
      <c r="AB896" s="80"/>
      <c r="AC896" s="92"/>
      <c r="AD896" s="102" t="s">
        <v>7937</v>
      </c>
      <c r="AE896" s="102">
        <v>44807.627280092594</v>
      </c>
      <c r="AF896" s="102">
        <v>0</v>
      </c>
      <c r="AG896" s="102">
        <v>1</v>
      </c>
      <c r="AH896" s="102">
        <v>8208</v>
      </c>
      <c r="AI896" s="102">
        <v>0</v>
      </c>
      <c r="AJ896" s="102" t="b">
        <v>0</v>
      </c>
      <c r="AK896" s="102" t="b">
        <v>0</v>
      </c>
      <c r="AL896" s="102" t="b">
        <v>0</v>
      </c>
      <c r="AM896" s="102" t="b">
        <v>0</v>
      </c>
      <c r="AN896" s="102" t="b">
        <v>1</v>
      </c>
      <c r="AO896" s="102" t="b">
        <v>0</v>
      </c>
      <c r="AP896" s="102" t="s">
        <v>15252</v>
      </c>
      <c r="AQ896" s="102" t="b">
        <v>0</v>
      </c>
      <c r="AR896" s="102" t="b">
        <v>0</v>
      </c>
      <c r="AS896" s="102" t="b">
        <v>0</v>
      </c>
      <c r="AT896" s="101" t="s">
        <v>15253</v>
      </c>
      <c r="AU896" s="102" t="b">
        <v>0</v>
      </c>
      <c r="AV896" s="102" t="b">
        <v>0</v>
      </c>
      <c r="AW896" s="102" t="b">
        <v>1</v>
      </c>
      <c r="AX896" s="102" t="b">
        <v>1</v>
      </c>
      <c r="AY896" s="102" t="s">
        <v>12806</v>
      </c>
      <c r="AZ896" s="101" t="s">
        <v>15254</v>
      </c>
    </row>
    <row r="897" spans="1:52" x14ac:dyDescent="0.3">
      <c r="A897" s="98" t="s">
        <v>1069</v>
      </c>
      <c r="B897" s="94"/>
      <c r="C897" s="94"/>
      <c r="D897" s="93"/>
      <c r="E897" s="77"/>
      <c r="F897" s="94"/>
      <c r="G897" s="94"/>
      <c r="H897" s="95"/>
      <c r="I897" s="96"/>
      <c r="J897" s="96"/>
      <c r="K897" s="95"/>
      <c r="L897" s="86"/>
      <c r="M897" s="91"/>
      <c r="N897" s="91"/>
      <c r="O897" s="97"/>
      <c r="P897" s="90"/>
      <c r="Q897" s="90"/>
      <c r="R897" s="99"/>
      <c r="S897" s="99"/>
      <c r="T897" s="99"/>
      <c r="U897" s="99"/>
      <c r="V897" s="89"/>
      <c r="W897" s="89"/>
      <c r="X897" s="89"/>
      <c r="Y897" s="89"/>
      <c r="Z897" s="48"/>
      <c r="AA897" s="80"/>
      <c r="AB897" s="80"/>
      <c r="AC897" s="92"/>
      <c r="AD897" s="102" t="s">
        <v>1069</v>
      </c>
      <c r="AE897" s="102">
        <v>41348.661840277775</v>
      </c>
      <c r="AF897" s="102">
        <v>0</v>
      </c>
      <c r="AG897" s="102">
        <v>2368</v>
      </c>
      <c r="AH897" s="102">
        <v>2140</v>
      </c>
      <c r="AI897" s="102">
        <v>0</v>
      </c>
      <c r="AJ897" s="102" t="b">
        <v>0</v>
      </c>
      <c r="AK897" s="102" t="b">
        <v>0</v>
      </c>
      <c r="AL897" s="102" t="b">
        <v>0</v>
      </c>
      <c r="AM897" s="102" t="b">
        <v>0</v>
      </c>
      <c r="AN897" s="102" t="b">
        <v>1</v>
      </c>
      <c r="AO897" s="102" t="b">
        <v>0</v>
      </c>
      <c r="AP897" s="102" t="s">
        <v>15255</v>
      </c>
      <c r="AQ897" s="102" t="b">
        <v>0</v>
      </c>
      <c r="AR897" s="102" t="b">
        <v>0</v>
      </c>
      <c r="AS897" s="102" t="b">
        <v>0</v>
      </c>
      <c r="AT897" s="101" t="s">
        <v>15256</v>
      </c>
      <c r="AU897" s="102" t="b">
        <v>0</v>
      </c>
      <c r="AV897" s="102" t="b">
        <v>0</v>
      </c>
      <c r="AW897" s="102" t="b">
        <v>1</v>
      </c>
      <c r="AX897" s="102" t="b">
        <v>1</v>
      </c>
      <c r="AY897" s="102" t="s">
        <v>12806</v>
      </c>
      <c r="AZ897" s="101" t="s">
        <v>15257</v>
      </c>
    </row>
    <row r="898" spans="1:52" x14ac:dyDescent="0.3">
      <c r="A898" s="98" t="s">
        <v>1070</v>
      </c>
      <c r="B898" s="94"/>
      <c r="C898" s="94"/>
      <c r="D898" s="93"/>
      <c r="E898" s="77"/>
      <c r="F898" s="94"/>
      <c r="G898" s="94"/>
      <c r="H898" s="95"/>
      <c r="I898" s="96"/>
      <c r="J898" s="96"/>
      <c r="K898" s="95"/>
      <c r="L898" s="86"/>
      <c r="M898" s="91"/>
      <c r="N898" s="91"/>
      <c r="O898" s="97"/>
      <c r="P898" s="90"/>
      <c r="Q898" s="90"/>
      <c r="R898" s="99"/>
      <c r="S898" s="99"/>
      <c r="T898" s="99"/>
      <c r="U898" s="99"/>
      <c r="V898" s="89"/>
      <c r="W898" s="89"/>
      <c r="X898" s="89"/>
      <c r="Y898" s="89"/>
      <c r="Z898" s="48"/>
      <c r="AA898" s="80"/>
      <c r="AB898" s="80"/>
      <c r="AC898" s="92"/>
      <c r="AD898" s="102" t="s">
        <v>1070</v>
      </c>
      <c r="AE898" s="102">
        <v>42946.090092592596</v>
      </c>
      <c r="AF898" s="102">
        <v>0</v>
      </c>
      <c r="AG898" s="102">
        <v>4790</v>
      </c>
      <c r="AH898" s="102">
        <v>21787</v>
      </c>
      <c r="AI898" s="102">
        <v>0</v>
      </c>
      <c r="AJ898" s="102" t="b">
        <v>0</v>
      </c>
      <c r="AK898" s="102" t="b">
        <v>0</v>
      </c>
      <c r="AL898" s="102" t="b">
        <v>0</v>
      </c>
      <c r="AM898" s="102" t="b">
        <v>0</v>
      </c>
      <c r="AN898" s="102" t="b">
        <v>1</v>
      </c>
      <c r="AO898" s="102" t="b">
        <v>0</v>
      </c>
      <c r="AP898" s="102" t="s">
        <v>15258</v>
      </c>
      <c r="AQ898" s="102" t="b">
        <v>0</v>
      </c>
      <c r="AR898" s="102" t="b">
        <v>0</v>
      </c>
      <c r="AS898" s="102" t="b">
        <v>0</v>
      </c>
      <c r="AT898" s="101" t="s">
        <v>15259</v>
      </c>
      <c r="AU898" s="102" t="b">
        <v>0</v>
      </c>
      <c r="AV898" s="102" t="b">
        <v>0</v>
      </c>
      <c r="AW898" s="102" t="b">
        <v>1</v>
      </c>
      <c r="AX898" s="102" t="b">
        <v>1</v>
      </c>
      <c r="AY898" s="102" t="s">
        <v>12806</v>
      </c>
      <c r="AZ898" s="101" t="s">
        <v>15260</v>
      </c>
    </row>
    <row r="899" spans="1:52" x14ac:dyDescent="0.3">
      <c r="A899" s="98" t="s">
        <v>1071</v>
      </c>
      <c r="B899" s="94"/>
      <c r="C899" s="94"/>
      <c r="D899" s="93"/>
      <c r="E899" s="77"/>
      <c r="F899" s="94"/>
      <c r="G899" s="94"/>
      <c r="H899" s="95"/>
      <c r="I899" s="96"/>
      <c r="J899" s="96"/>
      <c r="K899" s="95"/>
      <c r="L899" s="86"/>
      <c r="M899" s="91"/>
      <c r="N899" s="91"/>
      <c r="O899" s="97"/>
      <c r="P899" s="90"/>
      <c r="Q899" s="90"/>
      <c r="R899" s="99"/>
      <c r="S899" s="99"/>
      <c r="T899" s="99"/>
      <c r="U899" s="99"/>
      <c r="V899" s="89"/>
      <c r="W899" s="89"/>
      <c r="X899" s="89"/>
      <c r="Y899" s="89"/>
      <c r="Z899" s="48"/>
      <c r="AA899" s="80"/>
      <c r="AB899" s="80"/>
      <c r="AC899" s="92"/>
      <c r="AD899" s="102" t="s">
        <v>1071</v>
      </c>
      <c r="AE899" s="102">
        <v>43731.907256944447</v>
      </c>
      <c r="AF899" s="102">
        <v>0</v>
      </c>
      <c r="AG899" s="102">
        <v>2001</v>
      </c>
      <c r="AH899" s="102">
        <v>10668</v>
      </c>
      <c r="AI899" s="102">
        <v>0</v>
      </c>
      <c r="AJ899" s="102" t="b">
        <v>0</v>
      </c>
      <c r="AK899" s="102" t="b">
        <v>0</v>
      </c>
      <c r="AL899" s="102" t="b">
        <v>0</v>
      </c>
      <c r="AM899" s="102" t="b">
        <v>0</v>
      </c>
      <c r="AN899" s="102" t="b">
        <v>1</v>
      </c>
      <c r="AO899" s="102" t="b">
        <v>0</v>
      </c>
      <c r="AP899" s="102" t="s">
        <v>15261</v>
      </c>
      <c r="AQ899" s="102" t="b">
        <v>0</v>
      </c>
      <c r="AR899" s="102" t="b">
        <v>0</v>
      </c>
      <c r="AS899" s="102" t="b">
        <v>0</v>
      </c>
      <c r="AT899" s="101" t="s">
        <v>12928</v>
      </c>
      <c r="AU899" s="102" t="b">
        <v>0</v>
      </c>
      <c r="AV899" s="102" t="b">
        <v>0</v>
      </c>
      <c r="AW899" s="102" t="b">
        <v>1</v>
      </c>
      <c r="AX899" s="102" t="b">
        <v>0</v>
      </c>
      <c r="AY899" s="102" t="s">
        <v>12806</v>
      </c>
      <c r="AZ899" s="101" t="s">
        <v>15262</v>
      </c>
    </row>
    <row r="900" spans="1:52" x14ac:dyDescent="0.3">
      <c r="A900" s="98" t="s">
        <v>1072</v>
      </c>
      <c r="B900" s="94"/>
      <c r="C900" s="94"/>
      <c r="D900" s="93"/>
      <c r="E900" s="77"/>
      <c r="F900" s="94"/>
      <c r="G900" s="94"/>
      <c r="H900" s="95"/>
      <c r="I900" s="96"/>
      <c r="J900" s="96"/>
      <c r="K900" s="95"/>
      <c r="L900" s="86"/>
      <c r="M900" s="91"/>
      <c r="N900" s="91"/>
      <c r="O900" s="97"/>
      <c r="P900" s="90"/>
      <c r="Q900" s="90"/>
      <c r="R900" s="99"/>
      <c r="S900" s="99"/>
      <c r="T900" s="99"/>
      <c r="U900" s="99"/>
      <c r="V900" s="89"/>
      <c r="W900" s="89"/>
      <c r="X900" s="89"/>
      <c r="Y900" s="89"/>
      <c r="Z900" s="48"/>
      <c r="AA900" s="80"/>
      <c r="AB900" s="80"/>
      <c r="AC900" s="92"/>
      <c r="AD900" s="102" t="s">
        <v>7972</v>
      </c>
      <c r="AE900" s="102">
        <v>44233.826516203706</v>
      </c>
      <c r="AF900" s="102">
        <v>0</v>
      </c>
      <c r="AG900" s="102">
        <v>1050</v>
      </c>
      <c r="AH900" s="102">
        <v>13903</v>
      </c>
      <c r="AI900" s="102">
        <v>0</v>
      </c>
      <c r="AJ900" s="102" t="b">
        <v>0</v>
      </c>
      <c r="AK900" s="102" t="b">
        <v>0</v>
      </c>
      <c r="AL900" s="102" t="b">
        <v>0</v>
      </c>
      <c r="AM900" s="102" t="b">
        <v>0</v>
      </c>
      <c r="AN900" s="102" t="b">
        <v>1</v>
      </c>
      <c r="AO900" s="102" t="b">
        <v>0</v>
      </c>
      <c r="AP900" s="102" t="s">
        <v>15263</v>
      </c>
      <c r="AQ900" s="102" t="b">
        <v>0</v>
      </c>
      <c r="AR900" s="102" t="b">
        <v>0</v>
      </c>
      <c r="AS900" s="102" t="b">
        <v>0</v>
      </c>
      <c r="AT900" s="101" t="s">
        <v>15264</v>
      </c>
      <c r="AU900" s="102" t="b">
        <v>0</v>
      </c>
      <c r="AV900" s="102" t="b">
        <v>0</v>
      </c>
      <c r="AW900" s="102" t="b">
        <v>1</v>
      </c>
      <c r="AX900" s="102" t="b">
        <v>1</v>
      </c>
      <c r="AY900" s="102" t="s">
        <v>12806</v>
      </c>
      <c r="AZ900" s="101" t="s">
        <v>15265</v>
      </c>
    </row>
    <row r="901" spans="1:52" x14ac:dyDescent="0.3">
      <c r="A901" s="98" t="s">
        <v>1073</v>
      </c>
      <c r="B901" s="94"/>
      <c r="C901" s="94"/>
      <c r="D901" s="93"/>
      <c r="E901" s="77"/>
      <c r="F901" s="94"/>
      <c r="G901" s="94"/>
      <c r="H901" s="95"/>
      <c r="I901" s="96"/>
      <c r="J901" s="96"/>
      <c r="K901" s="95"/>
      <c r="L901" s="86"/>
      <c r="M901" s="91"/>
      <c r="N901" s="91"/>
      <c r="O901" s="97"/>
      <c r="P901" s="90"/>
      <c r="Q901" s="90"/>
      <c r="R901" s="99"/>
      <c r="S901" s="99"/>
      <c r="T901" s="99"/>
      <c r="U901" s="99"/>
      <c r="V901" s="89"/>
      <c r="W901" s="89"/>
      <c r="X901" s="89"/>
      <c r="Y901" s="89"/>
      <c r="Z901" s="48"/>
      <c r="AA901" s="80"/>
      <c r="AB901" s="80"/>
      <c r="AC901" s="92"/>
      <c r="AD901" s="102" t="s">
        <v>8004</v>
      </c>
      <c r="AE901" s="102">
        <v>44655.21365740741</v>
      </c>
      <c r="AF901" s="102">
        <v>0</v>
      </c>
      <c r="AG901" s="102">
        <v>1</v>
      </c>
      <c r="AH901" s="102">
        <v>34</v>
      </c>
      <c r="AI901" s="102">
        <v>0</v>
      </c>
      <c r="AJ901" s="102" t="b">
        <v>0</v>
      </c>
      <c r="AK901" s="102" t="b">
        <v>0</v>
      </c>
      <c r="AL901" s="102" t="b">
        <v>0</v>
      </c>
      <c r="AM901" s="102" t="b">
        <v>0</v>
      </c>
      <c r="AN901" s="102" t="b">
        <v>1</v>
      </c>
      <c r="AO901" s="102" t="b">
        <v>0</v>
      </c>
      <c r="AP901" s="102" t="s">
        <v>15266</v>
      </c>
      <c r="AQ901" s="102" t="b">
        <v>0</v>
      </c>
      <c r="AR901" s="102" t="b">
        <v>0</v>
      </c>
      <c r="AS901" s="102" t="b">
        <v>0</v>
      </c>
      <c r="AT901" s="101" t="s">
        <v>12821</v>
      </c>
      <c r="AU901" s="102" t="b">
        <v>0</v>
      </c>
      <c r="AV901" s="102" t="b">
        <v>0</v>
      </c>
      <c r="AW901" s="102" t="b">
        <v>1</v>
      </c>
      <c r="AX901" s="102" t="b">
        <v>1</v>
      </c>
      <c r="AY901" s="102" t="s">
        <v>12806</v>
      </c>
      <c r="AZ901" s="101" t="s">
        <v>15267</v>
      </c>
    </row>
    <row r="902" spans="1:52" x14ac:dyDescent="0.3">
      <c r="A902" s="98" t="s">
        <v>1074</v>
      </c>
      <c r="B902" s="94"/>
      <c r="C902" s="94"/>
      <c r="D902" s="93"/>
      <c r="E902" s="77"/>
      <c r="F902" s="94"/>
      <c r="G902" s="94"/>
      <c r="H902" s="95"/>
      <c r="I902" s="96"/>
      <c r="J902" s="96"/>
      <c r="K902" s="95"/>
      <c r="L902" s="86"/>
      <c r="M902" s="91"/>
      <c r="N902" s="91"/>
      <c r="O902" s="97"/>
      <c r="P902" s="90"/>
      <c r="Q902" s="90"/>
      <c r="R902" s="99"/>
      <c r="S902" s="99"/>
      <c r="T902" s="99"/>
      <c r="U902" s="99"/>
      <c r="V902" s="89"/>
      <c r="W902" s="89"/>
      <c r="X902" s="89"/>
      <c r="Y902" s="89"/>
      <c r="Z902" s="48"/>
      <c r="AA902" s="80"/>
      <c r="AB902" s="80"/>
      <c r="AC902" s="92"/>
      <c r="AD902" s="102" t="s">
        <v>8008</v>
      </c>
      <c r="AE902" s="102">
        <v>44224.180949074071</v>
      </c>
      <c r="AF902" s="102">
        <v>0</v>
      </c>
      <c r="AG902" s="102">
        <v>6</v>
      </c>
      <c r="AH902" s="102">
        <v>365</v>
      </c>
      <c r="AI902" s="102">
        <v>0</v>
      </c>
      <c r="AJ902" s="102" t="b">
        <v>0</v>
      </c>
      <c r="AK902" s="102" t="b">
        <v>0</v>
      </c>
      <c r="AL902" s="102" t="b">
        <v>0</v>
      </c>
      <c r="AM902" s="102" t="b">
        <v>0</v>
      </c>
      <c r="AN902" s="102" t="b">
        <v>1</v>
      </c>
      <c r="AO902" s="102" t="b">
        <v>0</v>
      </c>
      <c r="AP902" s="102" t="s">
        <v>15268</v>
      </c>
      <c r="AQ902" s="102" t="b">
        <v>0</v>
      </c>
      <c r="AR902" s="102" t="b">
        <v>0</v>
      </c>
      <c r="AS902" s="102" t="b">
        <v>0</v>
      </c>
      <c r="AT902" s="101" t="s">
        <v>12928</v>
      </c>
      <c r="AU902" s="102" t="b">
        <v>0</v>
      </c>
      <c r="AV902" s="102" t="b">
        <v>0</v>
      </c>
      <c r="AW902" s="102" t="b">
        <v>1</v>
      </c>
      <c r="AX902" s="102" t="b">
        <v>1</v>
      </c>
      <c r="AY902" s="102" t="s">
        <v>12806</v>
      </c>
      <c r="AZ902" s="101" t="s">
        <v>15269</v>
      </c>
    </row>
    <row r="903" spans="1:52" x14ac:dyDescent="0.3">
      <c r="A903" s="98" t="s">
        <v>1075</v>
      </c>
      <c r="B903" s="94"/>
      <c r="C903" s="94"/>
      <c r="D903" s="93"/>
      <c r="E903" s="77"/>
      <c r="F903" s="94"/>
      <c r="G903" s="94"/>
      <c r="H903" s="95"/>
      <c r="I903" s="96"/>
      <c r="J903" s="96"/>
      <c r="K903" s="95"/>
      <c r="L903" s="86"/>
      <c r="M903" s="91"/>
      <c r="N903" s="91"/>
      <c r="O903" s="97"/>
      <c r="P903" s="90"/>
      <c r="Q903" s="90"/>
      <c r="R903" s="99"/>
      <c r="S903" s="99"/>
      <c r="T903" s="99"/>
      <c r="U903" s="99"/>
      <c r="V903" s="89"/>
      <c r="W903" s="89"/>
      <c r="X903" s="89"/>
      <c r="Y903" s="89"/>
      <c r="Z903" s="48"/>
      <c r="AA903" s="80"/>
      <c r="AB903" s="80"/>
      <c r="AC903" s="92"/>
      <c r="AD903" s="102" t="s">
        <v>1075</v>
      </c>
      <c r="AE903" s="102">
        <v>44261.936851851853</v>
      </c>
      <c r="AF903" s="102">
        <v>0</v>
      </c>
      <c r="AG903" s="102">
        <v>1</v>
      </c>
      <c r="AH903" s="102">
        <v>12</v>
      </c>
      <c r="AI903" s="102">
        <v>0</v>
      </c>
      <c r="AJ903" s="102" t="b">
        <v>0</v>
      </c>
      <c r="AK903" s="102" t="b">
        <v>0</v>
      </c>
      <c r="AL903" s="102" t="b">
        <v>0</v>
      </c>
      <c r="AM903" s="102" t="b">
        <v>0</v>
      </c>
      <c r="AN903" s="102" t="b">
        <v>1</v>
      </c>
      <c r="AO903" s="102" t="b">
        <v>0</v>
      </c>
      <c r="AP903" s="102" t="s">
        <v>15270</v>
      </c>
      <c r="AQ903" s="102" t="b">
        <v>0</v>
      </c>
      <c r="AR903" s="102" t="b">
        <v>0</v>
      </c>
      <c r="AS903" s="102" t="b">
        <v>0</v>
      </c>
      <c r="AT903" s="101" t="s">
        <v>12873</v>
      </c>
      <c r="AU903" s="102" t="b">
        <v>0</v>
      </c>
      <c r="AV903" s="102" t="b">
        <v>0</v>
      </c>
      <c r="AW903" s="102" t="b">
        <v>1</v>
      </c>
      <c r="AX903" s="102" t="b">
        <v>1</v>
      </c>
      <c r="AY903" s="102" t="s">
        <v>12806</v>
      </c>
      <c r="AZ903" s="101" t="s">
        <v>15271</v>
      </c>
    </row>
    <row r="904" spans="1:52" x14ac:dyDescent="0.3">
      <c r="A904" s="98" t="s">
        <v>1076</v>
      </c>
      <c r="B904" s="94"/>
      <c r="C904" s="94"/>
      <c r="D904" s="93"/>
      <c r="E904" s="77"/>
      <c r="F904" s="94"/>
      <c r="G904" s="94"/>
      <c r="H904" s="95"/>
      <c r="I904" s="96"/>
      <c r="J904" s="96"/>
      <c r="K904" s="95"/>
      <c r="L904" s="86"/>
      <c r="M904" s="91"/>
      <c r="N904" s="91"/>
      <c r="O904" s="97"/>
      <c r="P904" s="90"/>
      <c r="Q904" s="90"/>
      <c r="R904" s="99"/>
      <c r="S904" s="99"/>
      <c r="T904" s="99"/>
      <c r="U904" s="99"/>
      <c r="V904" s="89"/>
      <c r="W904" s="89"/>
      <c r="X904" s="89"/>
      <c r="Y904" s="89"/>
      <c r="Z904" s="48"/>
      <c r="AA904" s="80"/>
      <c r="AB904" s="80"/>
      <c r="AC904" s="92"/>
      <c r="AD904" s="102" t="s">
        <v>8023</v>
      </c>
      <c r="AE904" s="102">
        <v>42567.969247685185</v>
      </c>
      <c r="AF904" s="102">
        <v>0</v>
      </c>
      <c r="AG904" s="102">
        <v>2699</v>
      </c>
      <c r="AH904" s="102">
        <v>784</v>
      </c>
      <c r="AI904" s="102">
        <v>0</v>
      </c>
      <c r="AJ904" s="102" t="b">
        <v>0</v>
      </c>
      <c r="AK904" s="102" t="b">
        <v>0</v>
      </c>
      <c r="AL904" s="102" t="b">
        <v>0</v>
      </c>
      <c r="AM904" s="102" t="b">
        <v>0</v>
      </c>
      <c r="AN904" s="102" t="b">
        <v>1</v>
      </c>
      <c r="AO904" s="102" t="b">
        <v>0</v>
      </c>
      <c r="AP904" s="102" t="s">
        <v>15272</v>
      </c>
      <c r="AQ904" s="102" t="b">
        <v>0</v>
      </c>
      <c r="AR904" s="102" t="b">
        <v>0</v>
      </c>
      <c r="AS904" s="102" t="b">
        <v>0</v>
      </c>
      <c r="AT904" s="101" t="s">
        <v>15273</v>
      </c>
      <c r="AU904" s="102" t="b">
        <v>0</v>
      </c>
      <c r="AV904" s="102" t="b">
        <v>0</v>
      </c>
      <c r="AW904" s="102" t="b">
        <v>1</v>
      </c>
      <c r="AX904" s="102" t="b">
        <v>1</v>
      </c>
      <c r="AY904" s="102" t="s">
        <v>12806</v>
      </c>
      <c r="AZ904" s="101" t="s">
        <v>15274</v>
      </c>
    </row>
    <row r="905" spans="1:52" x14ac:dyDescent="0.3">
      <c r="A905" s="98" t="s">
        <v>1077</v>
      </c>
      <c r="B905" s="94"/>
      <c r="C905" s="94"/>
      <c r="D905" s="93"/>
      <c r="E905" s="77"/>
      <c r="F905" s="94"/>
      <c r="G905" s="94"/>
      <c r="H905" s="95"/>
      <c r="I905" s="96"/>
      <c r="J905" s="96"/>
      <c r="K905" s="95"/>
      <c r="L905" s="86"/>
      <c r="M905" s="91"/>
      <c r="N905" s="91"/>
      <c r="O905" s="97"/>
      <c r="P905" s="90"/>
      <c r="Q905" s="90"/>
      <c r="R905" s="99"/>
      <c r="S905" s="99"/>
      <c r="T905" s="99"/>
      <c r="U905" s="99"/>
      <c r="V905" s="89"/>
      <c r="W905" s="89"/>
      <c r="X905" s="89"/>
      <c r="Y905" s="89"/>
      <c r="Z905" s="48"/>
      <c r="AA905" s="80"/>
      <c r="AB905" s="80"/>
      <c r="AC905" s="92"/>
      <c r="AD905" s="102" t="s">
        <v>8040</v>
      </c>
      <c r="AE905" s="102">
        <v>44842.713807870372</v>
      </c>
      <c r="AF905" s="102">
        <v>0</v>
      </c>
      <c r="AG905" s="102">
        <v>1</v>
      </c>
      <c r="AH905" s="102">
        <v>69</v>
      </c>
      <c r="AI905" s="102">
        <v>0</v>
      </c>
      <c r="AJ905" s="102" t="b">
        <v>0</v>
      </c>
      <c r="AK905" s="102" t="b">
        <v>0</v>
      </c>
      <c r="AL905" s="102" t="b">
        <v>0</v>
      </c>
      <c r="AM905" s="102" t="b">
        <v>0</v>
      </c>
      <c r="AN905" s="102" t="b">
        <v>1</v>
      </c>
      <c r="AO905" s="102" t="b">
        <v>0</v>
      </c>
      <c r="AP905" s="102" t="s">
        <v>15275</v>
      </c>
      <c r="AQ905" s="102" t="b">
        <v>0</v>
      </c>
      <c r="AR905" s="102" t="b">
        <v>0</v>
      </c>
      <c r="AS905" s="102" t="b">
        <v>0</v>
      </c>
      <c r="AT905" s="101" t="s">
        <v>15276</v>
      </c>
      <c r="AU905" s="102" t="b">
        <v>0</v>
      </c>
      <c r="AV905" s="102" t="b">
        <v>0</v>
      </c>
      <c r="AW905" s="102" t="b">
        <v>1</v>
      </c>
      <c r="AX905" s="102" t="b">
        <v>1</v>
      </c>
      <c r="AY905" s="102" t="s">
        <v>12806</v>
      </c>
      <c r="AZ905" s="101" t="s">
        <v>15277</v>
      </c>
    </row>
    <row r="906" spans="1:52" x14ac:dyDescent="0.3">
      <c r="A906" s="98" t="s">
        <v>1078</v>
      </c>
      <c r="B906" s="94"/>
      <c r="C906" s="94"/>
      <c r="D906" s="93"/>
      <c r="E906" s="77"/>
      <c r="F906" s="94"/>
      <c r="G906" s="94"/>
      <c r="H906" s="95"/>
      <c r="I906" s="96"/>
      <c r="J906" s="96"/>
      <c r="K906" s="95"/>
      <c r="L906" s="86"/>
      <c r="M906" s="91"/>
      <c r="N906" s="91"/>
      <c r="O906" s="97"/>
      <c r="P906" s="90"/>
      <c r="Q906" s="90"/>
      <c r="R906" s="99"/>
      <c r="S906" s="99"/>
      <c r="T906" s="99"/>
      <c r="U906" s="99"/>
      <c r="V906" s="89"/>
      <c r="W906" s="89"/>
      <c r="X906" s="89"/>
      <c r="Y906" s="89"/>
      <c r="Z906" s="48"/>
      <c r="AA906" s="80"/>
      <c r="AB906" s="80"/>
      <c r="AC906" s="92"/>
      <c r="AD906" s="102" t="s">
        <v>8050</v>
      </c>
      <c r="AE906" s="102">
        <v>43905.825590277775</v>
      </c>
      <c r="AF906" s="102">
        <v>0</v>
      </c>
      <c r="AG906" s="102">
        <v>9031</v>
      </c>
      <c r="AH906" s="102">
        <v>47850</v>
      </c>
      <c r="AI906" s="102">
        <v>0</v>
      </c>
      <c r="AJ906" s="102" t="b">
        <v>0</v>
      </c>
      <c r="AK906" s="102" t="b">
        <v>0</v>
      </c>
      <c r="AL906" s="102" t="b">
        <v>0</v>
      </c>
      <c r="AM906" s="102" t="b">
        <v>0</v>
      </c>
      <c r="AN906" s="102" t="b">
        <v>1</v>
      </c>
      <c r="AO906" s="102" t="b">
        <v>0</v>
      </c>
      <c r="AP906" s="102" t="s">
        <v>15278</v>
      </c>
      <c r="AQ906" s="102" t="b">
        <v>0</v>
      </c>
      <c r="AR906" s="102" t="b">
        <v>0</v>
      </c>
      <c r="AS906" s="102" t="b">
        <v>0</v>
      </c>
      <c r="AT906" s="101" t="s">
        <v>12928</v>
      </c>
      <c r="AU906" s="102" t="b">
        <v>0</v>
      </c>
      <c r="AV906" s="102" t="b">
        <v>0</v>
      </c>
      <c r="AW906" s="102" t="b">
        <v>1</v>
      </c>
      <c r="AX906" s="102" t="b">
        <v>1</v>
      </c>
      <c r="AY906" s="102" t="s">
        <v>12806</v>
      </c>
      <c r="AZ906" s="101" t="s">
        <v>15279</v>
      </c>
    </row>
    <row r="907" spans="1:52" x14ac:dyDescent="0.3">
      <c r="A907" s="98" t="s">
        <v>1079</v>
      </c>
      <c r="B907" s="94"/>
      <c r="C907" s="94"/>
      <c r="D907" s="93"/>
      <c r="E907" s="77"/>
      <c r="F907" s="94"/>
      <c r="G907" s="94"/>
      <c r="H907" s="95"/>
      <c r="I907" s="96"/>
      <c r="J907" s="96"/>
      <c r="K907" s="95"/>
      <c r="L907" s="86"/>
      <c r="M907" s="91"/>
      <c r="N907" s="91"/>
      <c r="O907" s="97"/>
      <c r="P907" s="90"/>
      <c r="Q907" s="90"/>
      <c r="R907" s="99"/>
      <c r="S907" s="99"/>
      <c r="T907" s="99"/>
      <c r="U907" s="99"/>
      <c r="V907" s="89"/>
      <c r="W907" s="89"/>
      <c r="X907" s="89"/>
      <c r="Y907" s="89"/>
      <c r="Z907" s="48"/>
      <c r="AA907" s="80"/>
      <c r="AB907" s="80"/>
      <c r="AC907" s="92"/>
      <c r="AD907" s="102" t="s">
        <v>1079</v>
      </c>
      <c r="AE907" s="102">
        <v>41068.33761574074</v>
      </c>
      <c r="AF907" s="102">
        <v>0</v>
      </c>
      <c r="AG907" s="102">
        <v>227</v>
      </c>
      <c r="AH907" s="102">
        <v>28532</v>
      </c>
      <c r="AI907" s="102">
        <v>0</v>
      </c>
      <c r="AJ907" s="102" t="b">
        <v>0</v>
      </c>
      <c r="AK907" s="102" t="b">
        <v>0</v>
      </c>
      <c r="AL907" s="102" t="b">
        <v>0</v>
      </c>
      <c r="AM907" s="102" t="b">
        <v>0</v>
      </c>
      <c r="AN907" s="102" t="b">
        <v>1</v>
      </c>
      <c r="AO907" s="102" t="b">
        <v>0</v>
      </c>
      <c r="AP907" s="102" t="s">
        <v>15280</v>
      </c>
      <c r="AQ907" s="102" t="b">
        <v>0</v>
      </c>
      <c r="AR907" s="102" t="b">
        <v>0</v>
      </c>
      <c r="AS907" s="102" t="b">
        <v>0</v>
      </c>
      <c r="AT907" s="101" t="s">
        <v>15281</v>
      </c>
      <c r="AU907" s="102" t="b">
        <v>0</v>
      </c>
      <c r="AV907" s="102" t="b">
        <v>0</v>
      </c>
      <c r="AW907" s="102" t="b">
        <v>1</v>
      </c>
      <c r="AX907" s="102" t="b">
        <v>1</v>
      </c>
      <c r="AY907" s="102" t="s">
        <v>12806</v>
      </c>
      <c r="AZ907" s="101" t="s">
        <v>15282</v>
      </c>
    </row>
    <row r="908" spans="1:52" x14ac:dyDescent="0.3">
      <c r="A908" s="98" t="s">
        <v>1080</v>
      </c>
      <c r="B908" s="94"/>
      <c r="C908" s="94"/>
      <c r="D908" s="93"/>
      <c r="E908" s="77"/>
      <c r="F908" s="94"/>
      <c r="G908" s="94"/>
      <c r="H908" s="95"/>
      <c r="I908" s="96"/>
      <c r="J908" s="96"/>
      <c r="K908" s="95"/>
      <c r="L908" s="86"/>
      <c r="M908" s="91"/>
      <c r="N908" s="91"/>
      <c r="O908" s="97"/>
      <c r="P908" s="90"/>
      <c r="Q908" s="90"/>
      <c r="R908" s="99"/>
      <c r="S908" s="99"/>
      <c r="T908" s="99"/>
      <c r="U908" s="99"/>
      <c r="V908" s="89"/>
      <c r="W908" s="89"/>
      <c r="X908" s="89"/>
      <c r="Y908" s="89"/>
      <c r="Z908" s="48"/>
      <c r="AA908" s="80"/>
      <c r="AB908" s="80"/>
      <c r="AC908" s="92"/>
      <c r="AD908" s="102" t="s">
        <v>8078</v>
      </c>
      <c r="AE908" s="102">
        <v>44061.58048611111</v>
      </c>
      <c r="AF908" s="102">
        <v>0</v>
      </c>
      <c r="AG908" s="102">
        <v>302</v>
      </c>
      <c r="AH908" s="102">
        <v>329</v>
      </c>
      <c r="AI908" s="102">
        <v>0</v>
      </c>
      <c r="AJ908" s="102" t="b">
        <v>0</v>
      </c>
      <c r="AK908" s="102" t="b">
        <v>0</v>
      </c>
      <c r="AL908" s="102" t="b">
        <v>0</v>
      </c>
      <c r="AM908" s="102" t="b">
        <v>0</v>
      </c>
      <c r="AN908" s="102" t="b">
        <v>1</v>
      </c>
      <c r="AO908" s="102" t="b">
        <v>0</v>
      </c>
      <c r="AP908" s="102" t="s">
        <v>15283</v>
      </c>
      <c r="AQ908" s="102" t="b">
        <v>0</v>
      </c>
      <c r="AR908" s="102" t="b">
        <v>0</v>
      </c>
      <c r="AS908" s="102" t="b">
        <v>0</v>
      </c>
      <c r="AT908" s="101" t="s">
        <v>15284</v>
      </c>
      <c r="AU908" s="102" t="b">
        <v>0</v>
      </c>
      <c r="AV908" s="102" t="b">
        <v>0</v>
      </c>
      <c r="AW908" s="102" t="b">
        <v>1</v>
      </c>
      <c r="AX908" s="102" t="b">
        <v>1</v>
      </c>
      <c r="AY908" s="102" t="s">
        <v>12806</v>
      </c>
      <c r="AZ908" s="101" t="s">
        <v>15285</v>
      </c>
    </row>
    <row r="909" spans="1:52" x14ac:dyDescent="0.3">
      <c r="A909" s="98" t="s">
        <v>1081</v>
      </c>
      <c r="B909" s="94"/>
      <c r="C909" s="94"/>
      <c r="D909" s="93"/>
      <c r="E909" s="77"/>
      <c r="F909" s="94"/>
      <c r="G909" s="94"/>
      <c r="H909" s="95"/>
      <c r="I909" s="96"/>
      <c r="J909" s="96"/>
      <c r="K909" s="95"/>
      <c r="L909" s="86"/>
      <c r="M909" s="91"/>
      <c r="N909" s="91"/>
      <c r="O909" s="97"/>
      <c r="P909" s="90"/>
      <c r="Q909" s="90"/>
      <c r="R909" s="99"/>
      <c r="S909" s="99"/>
      <c r="T909" s="99"/>
      <c r="U909" s="99"/>
      <c r="V909" s="89"/>
      <c r="W909" s="89"/>
      <c r="X909" s="89"/>
      <c r="Y909" s="89"/>
      <c r="Z909" s="48"/>
      <c r="AA909" s="80"/>
      <c r="AB909" s="80"/>
      <c r="AC909" s="92"/>
      <c r="AD909" s="102" t="s">
        <v>1081</v>
      </c>
      <c r="AE909" s="102">
        <v>44365.168668981481</v>
      </c>
      <c r="AF909" s="102">
        <v>0</v>
      </c>
      <c r="AG909" s="102">
        <v>1</v>
      </c>
      <c r="AH909" s="102">
        <v>17303</v>
      </c>
      <c r="AI909" s="102">
        <v>0</v>
      </c>
      <c r="AJ909" s="102" t="b">
        <v>0</v>
      </c>
      <c r="AK909" s="102" t="b">
        <v>0</v>
      </c>
      <c r="AL909" s="102" t="b">
        <v>0</v>
      </c>
      <c r="AM909" s="102" t="b">
        <v>0</v>
      </c>
      <c r="AN909" s="102" t="b">
        <v>1</v>
      </c>
      <c r="AO909" s="102" t="b">
        <v>0</v>
      </c>
      <c r="AP909" s="102" t="s">
        <v>15286</v>
      </c>
      <c r="AQ909" s="102" t="b">
        <v>0</v>
      </c>
      <c r="AR909" s="102" t="b">
        <v>0</v>
      </c>
      <c r="AS909" s="102" t="b">
        <v>0</v>
      </c>
      <c r="AT909" s="101" t="s">
        <v>12934</v>
      </c>
      <c r="AU909" s="102" t="b">
        <v>0</v>
      </c>
      <c r="AV909" s="102" t="b">
        <v>0</v>
      </c>
      <c r="AW909" s="102" t="b">
        <v>1</v>
      </c>
      <c r="AX909" s="102" t="b">
        <v>1</v>
      </c>
      <c r="AY909" s="102" t="s">
        <v>12806</v>
      </c>
      <c r="AZ909" s="101" t="s">
        <v>15287</v>
      </c>
    </row>
    <row r="910" spans="1:52" x14ac:dyDescent="0.3">
      <c r="A910" s="98" t="s">
        <v>1082</v>
      </c>
      <c r="B910" s="94"/>
      <c r="C910" s="94"/>
      <c r="D910" s="93"/>
      <c r="E910" s="77"/>
      <c r="F910" s="94"/>
      <c r="G910" s="94"/>
      <c r="H910" s="95"/>
      <c r="I910" s="96"/>
      <c r="J910" s="96"/>
      <c r="K910" s="95"/>
      <c r="L910" s="86"/>
      <c r="M910" s="91"/>
      <c r="N910" s="91"/>
      <c r="O910" s="97"/>
      <c r="P910" s="90"/>
      <c r="Q910" s="90"/>
      <c r="R910" s="99"/>
      <c r="S910" s="99"/>
      <c r="T910" s="99"/>
      <c r="U910" s="99"/>
      <c r="V910" s="89"/>
      <c r="W910" s="89"/>
      <c r="X910" s="89"/>
      <c r="Y910" s="89"/>
      <c r="Z910" s="48"/>
      <c r="AA910" s="80"/>
      <c r="AB910" s="80"/>
      <c r="AC910" s="92"/>
      <c r="AD910" s="102" t="s">
        <v>1082</v>
      </c>
      <c r="AE910" s="102">
        <v>42767.891909722224</v>
      </c>
      <c r="AF910" s="102">
        <v>0</v>
      </c>
      <c r="AG910" s="102">
        <v>111</v>
      </c>
      <c r="AH910" s="102">
        <v>623</v>
      </c>
      <c r="AI910" s="102">
        <v>0</v>
      </c>
      <c r="AJ910" s="102" t="b">
        <v>0</v>
      </c>
      <c r="AK910" s="102" t="b">
        <v>0</v>
      </c>
      <c r="AL910" s="102" t="b">
        <v>0</v>
      </c>
      <c r="AM910" s="102" t="b">
        <v>0</v>
      </c>
      <c r="AN910" s="102" t="b">
        <v>1</v>
      </c>
      <c r="AO910" s="102" t="b">
        <v>0</v>
      </c>
      <c r="AP910" s="102" t="s">
        <v>15288</v>
      </c>
      <c r="AQ910" s="102" t="b">
        <v>0</v>
      </c>
      <c r="AR910" s="102" t="b">
        <v>0</v>
      </c>
      <c r="AS910" s="102" t="b">
        <v>0</v>
      </c>
      <c r="AT910" s="101" t="s">
        <v>12873</v>
      </c>
      <c r="AU910" s="102" t="b">
        <v>0</v>
      </c>
      <c r="AV910" s="102" t="b">
        <v>0</v>
      </c>
      <c r="AW910" s="102" t="b">
        <v>1</v>
      </c>
      <c r="AX910" s="102" t="b">
        <v>1</v>
      </c>
      <c r="AY910" s="102" t="s">
        <v>12806</v>
      </c>
      <c r="AZ910" s="101" t="s">
        <v>15289</v>
      </c>
    </row>
    <row r="911" spans="1:52" x14ac:dyDescent="0.3">
      <c r="A911" s="98" t="s">
        <v>1083</v>
      </c>
      <c r="B911" s="94"/>
      <c r="C911" s="94"/>
      <c r="D911" s="93"/>
      <c r="E911" s="77"/>
      <c r="F911" s="94"/>
      <c r="G911" s="94"/>
      <c r="H911" s="95"/>
      <c r="I911" s="96"/>
      <c r="J911" s="96"/>
      <c r="K911" s="95"/>
      <c r="L911" s="86"/>
      <c r="M911" s="91"/>
      <c r="N911" s="91"/>
      <c r="O911" s="97"/>
      <c r="P911" s="90"/>
      <c r="Q911" s="90"/>
      <c r="R911" s="99"/>
      <c r="S911" s="99"/>
      <c r="T911" s="99"/>
      <c r="U911" s="99"/>
      <c r="V911" s="89"/>
      <c r="W911" s="89"/>
      <c r="X911" s="89"/>
      <c r="Y911" s="89"/>
      <c r="Z911" s="48"/>
      <c r="AA911" s="80"/>
      <c r="AB911" s="80"/>
      <c r="AC911" s="92"/>
      <c r="AD911" s="102" t="s">
        <v>8093</v>
      </c>
      <c r="AE911" s="102">
        <v>40520.139398148145</v>
      </c>
      <c r="AF911" s="102">
        <v>0</v>
      </c>
      <c r="AG911" s="102">
        <v>6</v>
      </c>
      <c r="AH911" s="102">
        <v>1618</v>
      </c>
      <c r="AI911" s="102">
        <v>0</v>
      </c>
      <c r="AJ911" s="102" t="b">
        <v>0</v>
      </c>
      <c r="AK911" s="102" t="b">
        <v>0</v>
      </c>
      <c r="AL911" s="102" t="b">
        <v>0</v>
      </c>
      <c r="AM911" s="102" t="b">
        <v>0</v>
      </c>
      <c r="AN911" s="102" t="b">
        <v>1</v>
      </c>
      <c r="AO911" s="102" t="b">
        <v>0</v>
      </c>
      <c r="AP911" s="102" t="s">
        <v>15290</v>
      </c>
      <c r="AQ911" s="102" t="b">
        <v>0</v>
      </c>
      <c r="AR911" s="102" t="b">
        <v>0</v>
      </c>
      <c r="AS911" s="102" t="b">
        <v>0</v>
      </c>
      <c r="AT911" s="101" t="s">
        <v>15291</v>
      </c>
      <c r="AU911" s="102" t="b">
        <v>0</v>
      </c>
      <c r="AV911" s="102" t="b">
        <v>0</v>
      </c>
      <c r="AW911" s="102" t="b">
        <v>1</v>
      </c>
      <c r="AX911" s="102" t="b">
        <v>1</v>
      </c>
      <c r="AY911" s="102" t="s">
        <v>12806</v>
      </c>
      <c r="AZ911" s="101" t="s">
        <v>15292</v>
      </c>
    </row>
    <row r="912" spans="1:52" x14ac:dyDescent="0.3">
      <c r="A912" s="98" t="s">
        <v>1084</v>
      </c>
      <c r="B912" s="94"/>
      <c r="C912" s="94"/>
      <c r="D912" s="93"/>
      <c r="E912" s="77"/>
      <c r="F912" s="94"/>
      <c r="G912" s="94"/>
      <c r="H912" s="95"/>
      <c r="I912" s="96"/>
      <c r="J912" s="96"/>
      <c r="K912" s="95"/>
      <c r="L912" s="86"/>
      <c r="M912" s="91"/>
      <c r="N912" s="91"/>
      <c r="O912" s="97"/>
      <c r="P912" s="90"/>
      <c r="Q912" s="90"/>
      <c r="R912" s="99"/>
      <c r="S912" s="99"/>
      <c r="T912" s="99"/>
      <c r="U912" s="99"/>
      <c r="V912" s="89"/>
      <c r="W912" s="89"/>
      <c r="X912" s="89"/>
      <c r="Y912" s="89"/>
      <c r="Z912" s="48"/>
      <c r="AA912" s="80"/>
      <c r="AB912" s="80"/>
      <c r="AC912" s="92"/>
      <c r="AD912" s="102" t="s">
        <v>1084</v>
      </c>
      <c r="AE912" s="102">
        <v>43924.901782407411</v>
      </c>
      <c r="AF912" s="102">
        <v>0</v>
      </c>
      <c r="AG912" s="102">
        <v>4328</v>
      </c>
      <c r="AH912" s="102">
        <v>6436</v>
      </c>
      <c r="AI912" s="102">
        <v>0</v>
      </c>
      <c r="AJ912" s="102" t="b">
        <v>0</v>
      </c>
      <c r="AK912" s="102" t="b">
        <v>0</v>
      </c>
      <c r="AL912" s="102" t="b">
        <v>0</v>
      </c>
      <c r="AM912" s="102" t="b">
        <v>0</v>
      </c>
      <c r="AN912" s="102" t="b">
        <v>1</v>
      </c>
      <c r="AO912" s="102" t="b">
        <v>0</v>
      </c>
      <c r="AP912" s="102" t="s">
        <v>15293</v>
      </c>
      <c r="AQ912" s="102" t="b">
        <v>0</v>
      </c>
      <c r="AR912" s="102" t="b">
        <v>0</v>
      </c>
      <c r="AS912" s="102" t="b">
        <v>0</v>
      </c>
      <c r="AT912" s="101" t="s">
        <v>15294</v>
      </c>
      <c r="AU912" s="102" t="b">
        <v>0</v>
      </c>
      <c r="AV912" s="102" t="b">
        <v>0</v>
      </c>
      <c r="AW912" s="102" t="b">
        <v>1</v>
      </c>
      <c r="AX912" s="102" t="b">
        <v>1</v>
      </c>
      <c r="AY912" s="102" t="s">
        <v>12806</v>
      </c>
      <c r="AZ912" s="101" t="s">
        <v>15295</v>
      </c>
    </row>
    <row r="913" spans="1:52" x14ac:dyDescent="0.3">
      <c r="A913" s="98" t="s">
        <v>1085</v>
      </c>
      <c r="B913" s="94"/>
      <c r="C913" s="94"/>
      <c r="D913" s="93"/>
      <c r="E913" s="77"/>
      <c r="F913" s="94"/>
      <c r="G913" s="94"/>
      <c r="H913" s="95"/>
      <c r="I913" s="96"/>
      <c r="J913" s="96"/>
      <c r="K913" s="95"/>
      <c r="L913" s="86"/>
      <c r="M913" s="91"/>
      <c r="N913" s="91"/>
      <c r="O913" s="97"/>
      <c r="P913" s="90"/>
      <c r="Q913" s="90"/>
      <c r="R913" s="99"/>
      <c r="S913" s="99"/>
      <c r="T913" s="99"/>
      <c r="U913" s="99"/>
      <c r="V913" s="89"/>
      <c r="W913" s="89"/>
      <c r="X913" s="89"/>
      <c r="Y913" s="89"/>
      <c r="Z913" s="48"/>
      <c r="AA913" s="80"/>
      <c r="AB913" s="80"/>
      <c r="AC913" s="92"/>
      <c r="AD913" s="102" t="s">
        <v>1085</v>
      </c>
      <c r="AE913" s="102">
        <v>44782.408703703702</v>
      </c>
      <c r="AF913" s="102">
        <v>0</v>
      </c>
      <c r="AG913" s="102">
        <v>5</v>
      </c>
      <c r="AH913" s="102">
        <v>6732</v>
      </c>
      <c r="AI913" s="102">
        <v>0</v>
      </c>
      <c r="AJ913" s="102" t="b">
        <v>0</v>
      </c>
      <c r="AK913" s="102" t="b">
        <v>0</v>
      </c>
      <c r="AL913" s="102" t="b">
        <v>0</v>
      </c>
      <c r="AM913" s="102" t="b">
        <v>0</v>
      </c>
      <c r="AN913" s="102" t="b">
        <v>1</v>
      </c>
      <c r="AO913" s="102" t="b">
        <v>0</v>
      </c>
      <c r="AP913" s="102" t="s">
        <v>15296</v>
      </c>
      <c r="AQ913" s="102" t="b">
        <v>0</v>
      </c>
      <c r="AR913" s="102" t="b">
        <v>0</v>
      </c>
      <c r="AS913" s="102" t="b">
        <v>0</v>
      </c>
      <c r="AT913" s="101" t="s">
        <v>15297</v>
      </c>
      <c r="AU913" s="102" t="b">
        <v>0</v>
      </c>
      <c r="AV913" s="102" t="b">
        <v>0</v>
      </c>
      <c r="AW913" s="102" t="b">
        <v>1</v>
      </c>
      <c r="AX913" s="102" t="b">
        <v>1</v>
      </c>
      <c r="AY913" s="102" t="s">
        <v>12806</v>
      </c>
      <c r="AZ913" s="101" t="s">
        <v>15298</v>
      </c>
    </row>
    <row r="914" spans="1:52" x14ac:dyDescent="0.3">
      <c r="A914" s="98" t="s">
        <v>1086</v>
      </c>
      <c r="B914" s="94"/>
      <c r="C914" s="94"/>
      <c r="D914" s="93"/>
      <c r="E914" s="77"/>
      <c r="F914" s="94"/>
      <c r="G914" s="94"/>
      <c r="H914" s="95"/>
      <c r="I914" s="96"/>
      <c r="J914" s="96"/>
      <c r="K914" s="95"/>
      <c r="L914" s="86"/>
      <c r="M914" s="91"/>
      <c r="N914" s="91"/>
      <c r="O914" s="97"/>
      <c r="P914" s="90"/>
      <c r="Q914" s="90"/>
      <c r="R914" s="99"/>
      <c r="S914" s="99"/>
      <c r="T914" s="99"/>
      <c r="U914" s="99"/>
      <c r="V914" s="89"/>
      <c r="W914" s="89"/>
      <c r="X914" s="89"/>
      <c r="Y914" s="89"/>
      <c r="Z914" s="48"/>
      <c r="AA914" s="80"/>
      <c r="AB914" s="80"/>
      <c r="AC914" s="92"/>
      <c r="AD914" s="102" t="s">
        <v>8112</v>
      </c>
      <c r="AE914" s="102">
        <v>43067.067106481481</v>
      </c>
      <c r="AF914" s="102">
        <v>0</v>
      </c>
      <c r="AG914" s="102">
        <v>15</v>
      </c>
      <c r="AH914" s="102">
        <v>345</v>
      </c>
      <c r="AI914" s="102">
        <v>0</v>
      </c>
      <c r="AJ914" s="102" t="b">
        <v>0</v>
      </c>
      <c r="AK914" s="102" t="b">
        <v>0</v>
      </c>
      <c r="AL914" s="102" t="b">
        <v>0</v>
      </c>
      <c r="AM914" s="102" t="b">
        <v>0</v>
      </c>
      <c r="AN914" s="102" t="b">
        <v>1</v>
      </c>
      <c r="AO914" s="102" t="b">
        <v>0</v>
      </c>
      <c r="AP914" s="102" t="s">
        <v>15299</v>
      </c>
      <c r="AQ914" s="102" t="b">
        <v>0</v>
      </c>
      <c r="AR914" s="102" t="b">
        <v>0</v>
      </c>
      <c r="AS914" s="102" t="b">
        <v>0</v>
      </c>
      <c r="AT914" s="101" t="s">
        <v>15300</v>
      </c>
      <c r="AU914" s="102" t="b">
        <v>0</v>
      </c>
      <c r="AV914" s="102" t="b">
        <v>0</v>
      </c>
      <c r="AW914" s="102" t="b">
        <v>1</v>
      </c>
      <c r="AX914" s="102" t="b">
        <v>1</v>
      </c>
      <c r="AY914" s="102" t="s">
        <v>12806</v>
      </c>
      <c r="AZ914" s="101" t="s">
        <v>15301</v>
      </c>
    </row>
    <row r="915" spans="1:52" x14ac:dyDescent="0.3">
      <c r="A915" s="98" t="s">
        <v>1087</v>
      </c>
      <c r="B915" s="94"/>
      <c r="C915" s="94"/>
      <c r="D915" s="93"/>
      <c r="E915" s="77"/>
      <c r="F915" s="94"/>
      <c r="G915" s="94"/>
      <c r="H915" s="95"/>
      <c r="I915" s="96"/>
      <c r="J915" s="96"/>
      <c r="K915" s="95"/>
      <c r="L915" s="86"/>
      <c r="M915" s="91"/>
      <c r="N915" s="91"/>
      <c r="O915" s="97"/>
      <c r="P915" s="90"/>
      <c r="Q915" s="90"/>
      <c r="R915" s="99"/>
      <c r="S915" s="99"/>
      <c r="T915" s="99"/>
      <c r="U915" s="99"/>
      <c r="V915" s="89"/>
      <c r="W915" s="89"/>
      <c r="X915" s="89"/>
      <c r="Y915" s="89"/>
      <c r="Z915" s="48"/>
      <c r="AA915" s="80"/>
      <c r="AB915" s="80"/>
      <c r="AC915" s="92"/>
      <c r="AD915" s="102" t="s">
        <v>1087</v>
      </c>
      <c r="AE915" s="102">
        <v>44006.25953703704</v>
      </c>
      <c r="AF915" s="102">
        <v>0</v>
      </c>
      <c r="AG915" s="102">
        <v>1452</v>
      </c>
      <c r="AH915" s="102">
        <v>11114</v>
      </c>
      <c r="AI915" s="102">
        <v>0</v>
      </c>
      <c r="AJ915" s="102" t="b">
        <v>0</v>
      </c>
      <c r="AK915" s="102" t="b">
        <v>0</v>
      </c>
      <c r="AL915" s="102" t="b">
        <v>0</v>
      </c>
      <c r="AM915" s="102" t="b">
        <v>0</v>
      </c>
      <c r="AN915" s="102" t="b">
        <v>1</v>
      </c>
      <c r="AO915" s="102" t="b">
        <v>0</v>
      </c>
      <c r="AP915" s="102" t="s">
        <v>15302</v>
      </c>
      <c r="AQ915" s="102" t="b">
        <v>0</v>
      </c>
      <c r="AR915" s="102" t="b">
        <v>0</v>
      </c>
      <c r="AS915" s="102" t="b">
        <v>0</v>
      </c>
      <c r="AT915" s="101" t="s">
        <v>12876</v>
      </c>
      <c r="AU915" s="102" t="b">
        <v>0</v>
      </c>
      <c r="AV915" s="102" t="b">
        <v>0</v>
      </c>
      <c r="AW915" s="102" t="b">
        <v>1</v>
      </c>
      <c r="AX915" s="102" t="b">
        <v>1</v>
      </c>
      <c r="AY915" s="102" t="s">
        <v>12806</v>
      </c>
      <c r="AZ915" s="101" t="s">
        <v>15303</v>
      </c>
    </row>
    <row r="916" spans="1:52" x14ac:dyDescent="0.3">
      <c r="A916" s="98" t="s">
        <v>1088</v>
      </c>
      <c r="B916" s="94"/>
      <c r="C916" s="94"/>
      <c r="D916" s="93"/>
      <c r="E916" s="77"/>
      <c r="F916" s="94"/>
      <c r="G916" s="94"/>
      <c r="H916" s="95"/>
      <c r="I916" s="96"/>
      <c r="J916" s="96"/>
      <c r="K916" s="95"/>
      <c r="L916" s="86"/>
      <c r="M916" s="91"/>
      <c r="N916" s="91"/>
      <c r="O916" s="97"/>
      <c r="P916" s="90"/>
      <c r="Q916" s="90"/>
      <c r="R916" s="99"/>
      <c r="S916" s="99"/>
      <c r="T916" s="99"/>
      <c r="U916" s="99"/>
      <c r="V916" s="89"/>
      <c r="W916" s="89"/>
      <c r="X916" s="89"/>
      <c r="Y916" s="89"/>
      <c r="Z916" s="48"/>
      <c r="AA916" s="80"/>
      <c r="AB916" s="80"/>
      <c r="AC916" s="92"/>
      <c r="AD916" s="102" t="s">
        <v>1088</v>
      </c>
      <c r="AE916" s="102">
        <v>43652.881435185183</v>
      </c>
      <c r="AF916" s="102">
        <v>0</v>
      </c>
      <c r="AG916" s="102">
        <v>38</v>
      </c>
      <c r="AH916" s="102">
        <v>1053</v>
      </c>
      <c r="AI916" s="102">
        <v>0</v>
      </c>
      <c r="AJ916" s="102" t="b">
        <v>0</v>
      </c>
      <c r="AK916" s="102" t="b">
        <v>0</v>
      </c>
      <c r="AL916" s="102" t="b">
        <v>0</v>
      </c>
      <c r="AM916" s="102" t="b">
        <v>0</v>
      </c>
      <c r="AN916" s="102" t="b">
        <v>1</v>
      </c>
      <c r="AO916" s="102" t="b">
        <v>0</v>
      </c>
      <c r="AP916" s="102" t="s">
        <v>15304</v>
      </c>
      <c r="AQ916" s="102" t="b">
        <v>0</v>
      </c>
      <c r="AR916" s="102" t="b">
        <v>0</v>
      </c>
      <c r="AS916" s="102" t="b">
        <v>0</v>
      </c>
      <c r="AT916" s="101" t="s">
        <v>15305</v>
      </c>
      <c r="AU916" s="102" t="b">
        <v>0</v>
      </c>
      <c r="AV916" s="102" t="b">
        <v>0</v>
      </c>
      <c r="AW916" s="102" t="b">
        <v>1</v>
      </c>
      <c r="AX916" s="102" t="b">
        <v>1</v>
      </c>
      <c r="AY916" s="102" t="s">
        <v>12806</v>
      </c>
      <c r="AZ916" s="101" t="s">
        <v>15306</v>
      </c>
    </row>
    <row r="917" spans="1:52" x14ac:dyDescent="0.3">
      <c r="A917" s="98" t="s">
        <v>1089</v>
      </c>
      <c r="B917" s="94"/>
      <c r="C917" s="94"/>
      <c r="D917" s="93"/>
      <c r="E917" s="77"/>
      <c r="F917" s="94"/>
      <c r="G917" s="94"/>
      <c r="H917" s="95"/>
      <c r="I917" s="96"/>
      <c r="J917" s="96"/>
      <c r="K917" s="95"/>
      <c r="L917" s="86"/>
      <c r="M917" s="91"/>
      <c r="N917" s="91"/>
      <c r="O917" s="97"/>
      <c r="P917" s="90"/>
      <c r="Q917" s="90"/>
      <c r="R917" s="99"/>
      <c r="S917" s="99"/>
      <c r="T917" s="99"/>
      <c r="U917" s="99"/>
      <c r="V917" s="89"/>
      <c r="W917" s="89"/>
      <c r="X917" s="89"/>
      <c r="Y917" s="89"/>
      <c r="Z917" s="48"/>
      <c r="AA917" s="80"/>
      <c r="AB917" s="80"/>
      <c r="AC917" s="92"/>
      <c r="AD917" s="102" t="s">
        <v>8181</v>
      </c>
      <c r="AE917" s="102">
        <v>43935.251122685186</v>
      </c>
      <c r="AF917" s="102">
        <v>0</v>
      </c>
      <c r="AG917" s="102">
        <v>1915</v>
      </c>
      <c r="AH917" s="102">
        <v>672</v>
      </c>
      <c r="AI917" s="102">
        <v>0</v>
      </c>
      <c r="AJ917" s="102" t="b">
        <v>0</v>
      </c>
      <c r="AK917" s="102" t="b">
        <v>0</v>
      </c>
      <c r="AL917" s="102" t="b">
        <v>0</v>
      </c>
      <c r="AM917" s="102" t="b">
        <v>0</v>
      </c>
      <c r="AN917" s="102" t="b">
        <v>1</v>
      </c>
      <c r="AO917" s="102" t="b">
        <v>0</v>
      </c>
      <c r="AP917" s="102" t="s">
        <v>15307</v>
      </c>
      <c r="AQ917" s="102" t="b">
        <v>0</v>
      </c>
      <c r="AR917" s="102" t="b">
        <v>0</v>
      </c>
      <c r="AS917" s="102" t="b">
        <v>0</v>
      </c>
      <c r="AT917" s="101" t="s">
        <v>15308</v>
      </c>
      <c r="AU917" s="102" t="b">
        <v>0</v>
      </c>
      <c r="AV917" s="102" t="b">
        <v>0</v>
      </c>
      <c r="AW917" s="102" t="b">
        <v>1</v>
      </c>
      <c r="AX917" s="102" t="b">
        <v>1</v>
      </c>
      <c r="AY917" s="102" t="s">
        <v>12806</v>
      </c>
      <c r="AZ917" s="101" t="s">
        <v>15309</v>
      </c>
    </row>
    <row r="918" spans="1:52" x14ac:dyDescent="0.3">
      <c r="A918" s="98" t="s">
        <v>1090</v>
      </c>
      <c r="B918" s="94"/>
      <c r="C918" s="94"/>
      <c r="D918" s="93"/>
      <c r="E918" s="77"/>
      <c r="F918" s="94"/>
      <c r="G918" s="94"/>
      <c r="H918" s="95"/>
      <c r="I918" s="96"/>
      <c r="J918" s="96"/>
      <c r="K918" s="95"/>
      <c r="L918" s="86"/>
      <c r="M918" s="91"/>
      <c r="N918" s="91"/>
      <c r="O918" s="97"/>
      <c r="P918" s="90"/>
      <c r="Q918" s="90"/>
      <c r="R918" s="99"/>
      <c r="S918" s="99"/>
      <c r="T918" s="99"/>
      <c r="U918" s="99"/>
      <c r="V918" s="89"/>
      <c r="W918" s="89"/>
      <c r="X918" s="89"/>
      <c r="Y918" s="89"/>
      <c r="Z918" s="48"/>
      <c r="AA918" s="80"/>
      <c r="AB918" s="80"/>
      <c r="AC918" s="92"/>
      <c r="AD918" s="102" t="s">
        <v>1090</v>
      </c>
      <c r="AE918" s="102">
        <v>44063.326793981483</v>
      </c>
      <c r="AF918" s="102">
        <v>0</v>
      </c>
      <c r="AG918" s="102">
        <v>63</v>
      </c>
      <c r="AH918" s="102">
        <v>17149</v>
      </c>
      <c r="AI918" s="102">
        <v>0</v>
      </c>
      <c r="AJ918" s="102" t="b">
        <v>0</v>
      </c>
      <c r="AK918" s="102" t="b">
        <v>0</v>
      </c>
      <c r="AL918" s="102" t="b">
        <v>0</v>
      </c>
      <c r="AM918" s="102" t="b">
        <v>0</v>
      </c>
      <c r="AN918" s="102" t="b">
        <v>1</v>
      </c>
      <c r="AO918" s="102" t="b">
        <v>0</v>
      </c>
      <c r="AP918" s="102" t="s">
        <v>15310</v>
      </c>
      <c r="AQ918" s="102" t="b">
        <v>0</v>
      </c>
      <c r="AR918" s="102" t="b">
        <v>0</v>
      </c>
      <c r="AS918" s="102" t="b">
        <v>0</v>
      </c>
      <c r="AT918" s="101" t="s">
        <v>15311</v>
      </c>
      <c r="AU918" s="102" t="b">
        <v>0</v>
      </c>
      <c r="AV918" s="102" t="b">
        <v>0</v>
      </c>
      <c r="AW918" s="102" t="b">
        <v>1</v>
      </c>
      <c r="AX918" s="102" t="b">
        <v>1</v>
      </c>
      <c r="AY918" s="102" t="s">
        <v>12806</v>
      </c>
      <c r="AZ918" s="101" t="s">
        <v>15312</v>
      </c>
    </row>
    <row r="919" spans="1:52" x14ac:dyDescent="0.3">
      <c r="A919" s="98" t="s">
        <v>1091</v>
      </c>
      <c r="B919" s="94"/>
      <c r="C919" s="94"/>
      <c r="D919" s="93"/>
      <c r="E919" s="77"/>
      <c r="F919" s="94"/>
      <c r="G919" s="94"/>
      <c r="H919" s="95"/>
      <c r="I919" s="96"/>
      <c r="J919" s="96"/>
      <c r="K919" s="95"/>
      <c r="L919" s="86"/>
      <c r="M919" s="91"/>
      <c r="N919" s="91"/>
      <c r="O919" s="97"/>
      <c r="P919" s="90"/>
      <c r="Q919" s="90"/>
      <c r="R919" s="99"/>
      <c r="S919" s="99"/>
      <c r="T919" s="99"/>
      <c r="U919" s="99"/>
      <c r="V919" s="89"/>
      <c r="W919" s="89"/>
      <c r="X919" s="89"/>
      <c r="Y919" s="89"/>
      <c r="Z919" s="48"/>
      <c r="AA919" s="80"/>
      <c r="AB919" s="80"/>
      <c r="AC919" s="92"/>
      <c r="AD919" s="102" t="s">
        <v>8175</v>
      </c>
      <c r="AE919" s="102">
        <v>44640.344837962963</v>
      </c>
      <c r="AF919" s="102">
        <v>0</v>
      </c>
      <c r="AG919" s="102">
        <v>86</v>
      </c>
      <c r="AH919" s="102">
        <v>8599</v>
      </c>
      <c r="AI919" s="102">
        <v>0</v>
      </c>
      <c r="AJ919" s="102" t="b">
        <v>0</v>
      </c>
      <c r="AK919" s="102" t="b">
        <v>0</v>
      </c>
      <c r="AL919" s="102" t="b">
        <v>0</v>
      </c>
      <c r="AM919" s="102" t="b">
        <v>0</v>
      </c>
      <c r="AN919" s="102" t="b">
        <v>1</v>
      </c>
      <c r="AO919" s="102" t="b">
        <v>0</v>
      </c>
      <c r="AP919" s="102" t="s">
        <v>15313</v>
      </c>
      <c r="AQ919" s="102" t="b">
        <v>0</v>
      </c>
      <c r="AR919" s="102" t="b">
        <v>0</v>
      </c>
      <c r="AS919" s="102" t="b">
        <v>0</v>
      </c>
      <c r="AT919" s="101" t="s">
        <v>12873</v>
      </c>
      <c r="AU919" s="102" t="b">
        <v>0</v>
      </c>
      <c r="AV919" s="102" t="b">
        <v>0</v>
      </c>
      <c r="AW919" s="102" t="b">
        <v>1</v>
      </c>
      <c r="AX919" s="102" t="b">
        <v>1</v>
      </c>
      <c r="AY919" s="102" t="s">
        <v>12806</v>
      </c>
      <c r="AZ919" s="101" t="s">
        <v>15314</v>
      </c>
    </row>
    <row r="920" spans="1:52" x14ac:dyDescent="0.3">
      <c r="A920" s="98" t="s">
        <v>1092</v>
      </c>
      <c r="B920" s="94"/>
      <c r="C920" s="94"/>
      <c r="D920" s="93"/>
      <c r="E920" s="77"/>
      <c r="F920" s="94"/>
      <c r="G920" s="94"/>
      <c r="H920" s="95"/>
      <c r="I920" s="96"/>
      <c r="J920" s="96"/>
      <c r="K920" s="95"/>
      <c r="L920" s="86"/>
      <c r="M920" s="91"/>
      <c r="N920" s="91"/>
      <c r="O920" s="97"/>
      <c r="P920" s="90"/>
      <c r="Q920" s="90"/>
      <c r="R920" s="99"/>
      <c r="S920" s="99"/>
      <c r="T920" s="99"/>
      <c r="U920" s="99"/>
      <c r="V920" s="89"/>
      <c r="W920" s="89"/>
      <c r="X920" s="89"/>
      <c r="Y920" s="89"/>
      <c r="Z920" s="48"/>
      <c r="AA920" s="80"/>
      <c r="AB920" s="80"/>
      <c r="AC920" s="92"/>
      <c r="AD920" s="102" t="s">
        <v>1092</v>
      </c>
      <c r="AE920" s="102">
        <v>40912.704432870371</v>
      </c>
      <c r="AF920" s="102">
        <v>0</v>
      </c>
      <c r="AG920" s="102">
        <v>1697</v>
      </c>
      <c r="AH920" s="102">
        <v>17778</v>
      </c>
      <c r="AI920" s="102">
        <v>0</v>
      </c>
      <c r="AJ920" s="102" t="b">
        <v>0</v>
      </c>
      <c r="AK920" s="102" t="b">
        <v>0</v>
      </c>
      <c r="AL920" s="102" t="b">
        <v>0</v>
      </c>
      <c r="AM920" s="102" t="b">
        <v>0</v>
      </c>
      <c r="AN920" s="102" t="b">
        <v>1</v>
      </c>
      <c r="AO920" s="102" t="b">
        <v>0</v>
      </c>
      <c r="AP920" s="102" t="s">
        <v>15315</v>
      </c>
      <c r="AQ920" s="102" t="b">
        <v>0</v>
      </c>
      <c r="AR920" s="102" t="b">
        <v>0</v>
      </c>
      <c r="AS920" s="102" t="b">
        <v>0</v>
      </c>
      <c r="AT920" s="101" t="s">
        <v>12815</v>
      </c>
      <c r="AU920" s="102" t="b">
        <v>0</v>
      </c>
      <c r="AV920" s="102" t="b">
        <v>0</v>
      </c>
      <c r="AW920" s="102" t="b">
        <v>1</v>
      </c>
      <c r="AX920" s="102" t="b">
        <v>1</v>
      </c>
      <c r="AY920" s="102" t="s">
        <v>12806</v>
      </c>
      <c r="AZ920" s="101" t="s">
        <v>15316</v>
      </c>
    </row>
    <row r="921" spans="1:52" x14ac:dyDescent="0.3">
      <c r="A921" s="98" t="s">
        <v>1093</v>
      </c>
      <c r="B921" s="94"/>
      <c r="C921" s="94"/>
      <c r="D921" s="93"/>
      <c r="E921" s="77"/>
      <c r="F921" s="94"/>
      <c r="G921" s="94"/>
      <c r="H921" s="95"/>
      <c r="I921" s="96"/>
      <c r="J921" s="96"/>
      <c r="K921" s="95"/>
      <c r="L921" s="86"/>
      <c r="M921" s="91"/>
      <c r="N921" s="91"/>
      <c r="O921" s="97"/>
      <c r="P921" s="90"/>
      <c r="Q921" s="90"/>
      <c r="R921" s="99"/>
      <c r="S921" s="99"/>
      <c r="T921" s="99"/>
      <c r="U921" s="99"/>
      <c r="V921" s="89"/>
      <c r="W921" s="89"/>
      <c r="X921" s="89"/>
      <c r="Y921" s="89"/>
      <c r="Z921" s="48"/>
      <c r="AA921" s="80"/>
      <c r="AB921" s="80"/>
      <c r="AC921" s="92"/>
      <c r="AD921" s="102" t="s">
        <v>8209</v>
      </c>
      <c r="AE921" s="102">
        <v>43716.257638888892</v>
      </c>
      <c r="AF921" s="102">
        <v>0</v>
      </c>
      <c r="AG921" s="102">
        <v>1740</v>
      </c>
      <c r="AH921" s="102">
        <v>2908</v>
      </c>
      <c r="AI921" s="102">
        <v>0</v>
      </c>
      <c r="AJ921" s="102" t="b">
        <v>0</v>
      </c>
      <c r="AK921" s="102" t="b">
        <v>0</v>
      </c>
      <c r="AL921" s="102" t="b">
        <v>0</v>
      </c>
      <c r="AM921" s="102" t="b">
        <v>0</v>
      </c>
      <c r="AN921" s="102" t="b">
        <v>1</v>
      </c>
      <c r="AO921" s="102" t="b">
        <v>0</v>
      </c>
      <c r="AP921" s="102" t="s">
        <v>15317</v>
      </c>
      <c r="AQ921" s="102" t="b">
        <v>0</v>
      </c>
      <c r="AR921" s="102" t="b">
        <v>0</v>
      </c>
      <c r="AS921" s="102" t="b">
        <v>1</v>
      </c>
      <c r="AT921" s="101" t="s">
        <v>15318</v>
      </c>
      <c r="AU921" s="102" t="b">
        <v>0</v>
      </c>
      <c r="AV921" s="102" t="b">
        <v>0</v>
      </c>
      <c r="AW921" s="102" t="b">
        <v>1</v>
      </c>
      <c r="AX921" s="102" t="b">
        <v>1</v>
      </c>
      <c r="AY921" s="102" t="s">
        <v>12806</v>
      </c>
      <c r="AZ921" s="101" t="s">
        <v>15319</v>
      </c>
    </row>
    <row r="922" spans="1:52" x14ac:dyDescent="0.3">
      <c r="A922" s="98" t="s">
        <v>1094</v>
      </c>
      <c r="B922" s="94"/>
      <c r="C922" s="94"/>
      <c r="D922" s="93"/>
      <c r="E922" s="77"/>
      <c r="F922" s="94"/>
      <c r="G922" s="94"/>
      <c r="H922" s="95"/>
      <c r="I922" s="96"/>
      <c r="J922" s="96"/>
      <c r="K922" s="95"/>
      <c r="L922" s="86"/>
      <c r="M922" s="91"/>
      <c r="N922" s="91"/>
      <c r="O922" s="97"/>
      <c r="P922" s="90"/>
      <c r="Q922" s="90"/>
      <c r="R922" s="99"/>
      <c r="S922" s="99"/>
      <c r="T922" s="99"/>
      <c r="U922" s="99"/>
      <c r="V922" s="89"/>
      <c r="W922" s="89"/>
      <c r="X922" s="89"/>
      <c r="Y922" s="89"/>
      <c r="Z922" s="48"/>
      <c r="AA922" s="80"/>
      <c r="AB922" s="80"/>
      <c r="AC922" s="92"/>
      <c r="AD922" s="102" t="s">
        <v>1094</v>
      </c>
      <c r="AE922" s="102">
        <v>44278.48777777778</v>
      </c>
      <c r="AF922" s="102">
        <v>0</v>
      </c>
      <c r="AG922" s="102">
        <v>210</v>
      </c>
      <c r="AH922" s="102">
        <v>11669</v>
      </c>
      <c r="AI922" s="102">
        <v>0</v>
      </c>
      <c r="AJ922" s="102" t="b">
        <v>0</v>
      </c>
      <c r="AK922" s="102" t="b">
        <v>0</v>
      </c>
      <c r="AL922" s="102" t="b">
        <v>0</v>
      </c>
      <c r="AM922" s="102" t="b">
        <v>0</v>
      </c>
      <c r="AN922" s="102" t="b">
        <v>1</v>
      </c>
      <c r="AO922" s="102" t="b">
        <v>0</v>
      </c>
      <c r="AP922" s="102" t="s">
        <v>15320</v>
      </c>
      <c r="AQ922" s="102" t="b">
        <v>0</v>
      </c>
      <c r="AR922" s="102" t="b">
        <v>0</v>
      </c>
      <c r="AS922" s="102" t="b">
        <v>0</v>
      </c>
      <c r="AT922" s="101" t="s">
        <v>12821</v>
      </c>
      <c r="AU922" s="102" t="b">
        <v>0</v>
      </c>
      <c r="AV922" s="102" t="b">
        <v>0</v>
      </c>
      <c r="AW922" s="102" t="b">
        <v>1</v>
      </c>
      <c r="AX922" s="102" t="b">
        <v>1</v>
      </c>
      <c r="AY922" s="102" t="s">
        <v>12806</v>
      </c>
      <c r="AZ922" s="101" t="s">
        <v>15321</v>
      </c>
    </row>
    <row r="923" spans="1:52" x14ac:dyDescent="0.3">
      <c r="A923" s="98" t="s">
        <v>1095</v>
      </c>
      <c r="B923" s="94"/>
      <c r="C923" s="94"/>
      <c r="D923" s="93"/>
      <c r="E923" s="77"/>
      <c r="F923" s="94"/>
      <c r="G923" s="94"/>
      <c r="H923" s="95"/>
      <c r="I923" s="96"/>
      <c r="J923" s="96"/>
      <c r="K923" s="95"/>
      <c r="L923" s="86"/>
      <c r="M923" s="91"/>
      <c r="N923" s="91"/>
      <c r="O923" s="97"/>
      <c r="P923" s="90"/>
      <c r="Q923" s="90"/>
      <c r="R923" s="99"/>
      <c r="S923" s="99"/>
      <c r="T923" s="99"/>
      <c r="U923" s="99"/>
      <c r="V923" s="89"/>
      <c r="W923" s="89"/>
      <c r="X923" s="89"/>
      <c r="Y923" s="89"/>
      <c r="Z923" s="48"/>
      <c r="AA923" s="80"/>
      <c r="AB923" s="80"/>
      <c r="AC923" s="92"/>
      <c r="AD923" s="102" t="s">
        <v>8228</v>
      </c>
      <c r="AE923" s="102">
        <v>39704.26871527778</v>
      </c>
      <c r="AF923" s="102">
        <v>0</v>
      </c>
      <c r="AG923" s="102">
        <v>103379</v>
      </c>
      <c r="AH923" s="102">
        <v>74035</v>
      </c>
      <c r="AI923" s="102">
        <v>0</v>
      </c>
      <c r="AJ923" s="102" t="b">
        <v>0</v>
      </c>
      <c r="AK923" s="102" t="b">
        <v>0</v>
      </c>
      <c r="AL923" s="102" t="b">
        <v>0</v>
      </c>
      <c r="AM923" s="102" t="b">
        <v>0</v>
      </c>
      <c r="AN923" s="102" t="b">
        <v>1</v>
      </c>
      <c r="AO923" s="102" t="b">
        <v>0</v>
      </c>
      <c r="AP923" s="102" t="s">
        <v>15322</v>
      </c>
      <c r="AQ923" s="102" t="b">
        <v>0</v>
      </c>
      <c r="AR923" s="102" t="b">
        <v>0</v>
      </c>
      <c r="AS923" s="102" t="b">
        <v>1</v>
      </c>
      <c r="AT923" s="101" t="s">
        <v>15323</v>
      </c>
      <c r="AU923" s="102" t="b">
        <v>0</v>
      </c>
      <c r="AV923" s="102" t="b">
        <v>0</v>
      </c>
      <c r="AW923" s="102" t="b">
        <v>1</v>
      </c>
      <c r="AX923" s="102" t="b">
        <v>1</v>
      </c>
      <c r="AY923" s="102" t="s">
        <v>12806</v>
      </c>
      <c r="AZ923" s="101" t="s">
        <v>15324</v>
      </c>
    </row>
    <row r="924" spans="1:52" x14ac:dyDescent="0.3">
      <c r="A924" s="98" t="s">
        <v>1096</v>
      </c>
      <c r="B924" s="94"/>
      <c r="C924" s="94"/>
      <c r="D924" s="93"/>
      <c r="E924" s="77"/>
      <c r="F924" s="94"/>
      <c r="G924" s="94"/>
      <c r="H924" s="95"/>
      <c r="I924" s="96"/>
      <c r="J924" s="96"/>
      <c r="K924" s="95"/>
      <c r="L924" s="86"/>
      <c r="M924" s="91"/>
      <c r="N924" s="91"/>
      <c r="O924" s="97"/>
      <c r="P924" s="90"/>
      <c r="Q924" s="90"/>
      <c r="R924" s="99"/>
      <c r="S924" s="99"/>
      <c r="T924" s="99"/>
      <c r="U924" s="99"/>
      <c r="V924" s="89"/>
      <c r="W924" s="89"/>
      <c r="X924" s="89"/>
      <c r="Y924" s="89"/>
      <c r="Z924" s="48"/>
      <c r="AA924" s="80"/>
      <c r="AB924" s="80"/>
      <c r="AC924" s="92"/>
      <c r="AD924" s="102" t="s">
        <v>1096</v>
      </c>
      <c r="AE924" s="102">
        <v>44357.987337962964</v>
      </c>
      <c r="AF924" s="102">
        <v>0</v>
      </c>
      <c r="AG924" s="102">
        <v>3262</v>
      </c>
      <c r="AH924" s="102">
        <v>1</v>
      </c>
      <c r="AI924" s="102">
        <v>0</v>
      </c>
      <c r="AJ924" s="102" t="b">
        <v>0</v>
      </c>
      <c r="AK924" s="102" t="b">
        <v>0</v>
      </c>
      <c r="AL924" s="102" t="b">
        <v>0</v>
      </c>
      <c r="AM924" s="102" t="b">
        <v>0</v>
      </c>
      <c r="AN924" s="102" t="b">
        <v>1</v>
      </c>
      <c r="AO924" s="102" t="b">
        <v>0</v>
      </c>
      <c r="AP924" s="102" t="s">
        <v>15325</v>
      </c>
      <c r="AQ924" s="102" t="b">
        <v>0</v>
      </c>
      <c r="AR924" s="102" t="b">
        <v>0</v>
      </c>
      <c r="AS924" s="102" t="b">
        <v>1</v>
      </c>
      <c r="AT924" s="101" t="s">
        <v>15326</v>
      </c>
      <c r="AU924" s="102" t="b">
        <v>0</v>
      </c>
      <c r="AV924" s="102" t="b">
        <v>0</v>
      </c>
      <c r="AW924" s="102" t="b">
        <v>1</v>
      </c>
      <c r="AX924" s="102" t="b">
        <v>1</v>
      </c>
      <c r="AY924" s="102" t="s">
        <v>12806</v>
      </c>
      <c r="AZ924" s="101" t="s">
        <v>15327</v>
      </c>
    </row>
    <row r="925" spans="1:52" x14ac:dyDescent="0.3">
      <c r="A925" s="98" t="s">
        <v>1097</v>
      </c>
      <c r="B925" s="94"/>
      <c r="C925" s="94"/>
      <c r="D925" s="93"/>
      <c r="E925" s="77"/>
      <c r="F925" s="94"/>
      <c r="G925" s="94"/>
      <c r="H925" s="95"/>
      <c r="I925" s="96"/>
      <c r="J925" s="96"/>
      <c r="K925" s="95"/>
      <c r="L925" s="86"/>
      <c r="M925" s="91"/>
      <c r="N925" s="91"/>
      <c r="O925" s="97"/>
      <c r="P925" s="90"/>
      <c r="Q925" s="90"/>
      <c r="R925" s="99"/>
      <c r="S925" s="99"/>
      <c r="T925" s="99"/>
      <c r="U925" s="99"/>
      <c r="V925" s="89"/>
      <c r="W925" s="89"/>
      <c r="X925" s="89"/>
      <c r="Y925" s="89"/>
      <c r="Z925" s="48"/>
      <c r="AA925" s="80"/>
      <c r="AB925" s="80"/>
      <c r="AC925" s="92"/>
      <c r="AD925" s="102" t="s">
        <v>8245</v>
      </c>
      <c r="AE925" s="102">
        <v>44982.882187499999</v>
      </c>
      <c r="AF925" s="102">
        <v>0</v>
      </c>
      <c r="AG925" s="102">
        <v>181</v>
      </c>
      <c r="AH925" s="102">
        <v>415</v>
      </c>
      <c r="AI925" s="102">
        <v>0</v>
      </c>
      <c r="AJ925" s="102" t="b">
        <v>0</v>
      </c>
      <c r="AK925" s="102" t="b">
        <v>0</v>
      </c>
      <c r="AL925" s="102" t="b">
        <v>0</v>
      </c>
      <c r="AM925" s="102" t="b">
        <v>0</v>
      </c>
      <c r="AN925" s="102" t="b">
        <v>1</v>
      </c>
      <c r="AO925" s="102" t="b">
        <v>0</v>
      </c>
      <c r="AP925" s="102" t="s">
        <v>15328</v>
      </c>
      <c r="AQ925" s="102" t="b">
        <v>0</v>
      </c>
      <c r="AR925" s="102" t="b">
        <v>0</v>
      </c>
      <c r="AS925" s="102" t="b">
        <v>0</v>
      </c>
      <c r="AT925" s="101" t="s">
        <v>15329</v>
      </c>
      <c r="AU925" s="102" t="b">
        <v>0</v>
      </c>
      <c r="AV925" s="102" t="b">
        <v>0</v>
      </c>
      <c r="AW925" s="102" t="b">
        <v>1</v>
      </c>
      <c r="AX925" s="102" t="b">
        <v>1</v>
      </c>
      <c r="AY925" s="102" t="s">
        <v>12806</v>
      </c>
      <c r="AZ925" s="101" t="s">
        <v>15330</v>
      </c>
    </row>
    <row r="926" spans="1:52" x14ac:dyDescent="0.3">
      <c r="A926" s="98" t="s">
        <v>1098</v>
      </c>
      <c r="B926" s="94"/>
      <c r="C926" s="94"/>
      <c r="D926" s="93"/>
      <c r="E926" s="77"/>
      <c r="F926" s="94"/>
      <c r="G926" s="94"/>
      <c r="H926" s="95"/>
      <c r="I926" s="96"/>
      <c r="J926" s="96"/>
      <c r="K926" s="95"/>
      <c r="L926" s="86"/>
      <c r="M926" s="91"/>
      <c r="N926" s="91"/>
      <c r="O926" s="97"/>
      <c r="P926" s="90"/>
      <c r="Q926" s="90"/>
      <c r="R926" s="99"/>
      <c r="S926" s="99"/>
      <c r="T926" s="99"/>
      <c r="U926" s="99"/>
      <c r="V926" s="89"/>
      <c r="W926" s="89"/>
      <c r="X926" s="89"/>
      <c r="Y926" s="89"/>
      <c r="Z926" s="48"/>
      <c r="AA926" s="80"/>
      <c r="AB926" s="80"/>
      <c r="AC926" s="92"/>
      <c r="AD926" s="102" t="s">
        <v>8269</v>
      </c>
      <c r="AE926" s="102">
        <v>42912.851388888892</v>
      </c>
      <c r="AF926" s="102">
        <v>0</v>
      </c>
      <c r="AG926" s="102">
        <v>133</v>
      </c>
      <c r="AH926" s="102">
        <v>51</v>
      </c>
      <c r="AI926" s="102">
        <v>0</v>
      </c>
      <c r="AJ926" s="102" t="b">
        <v>0</v>
      </c>
      <c r="AK926" s="102" t="b">
        <v>0</v>
      </c>
      <c r="AL926" s="102" t="b">
        <v>0</v>
      </c>
      <c r="AM926" s="102" t="b">
        <v>0</v>
      </c>
      <c r="AN926" s="102" t="b">
        <v>1</v>
      </c>
      <c r="AO926" s="102" t="b">
        <v>0</v>
      </c>
      <c r="AP926" s="102" t="s">
        <v>15331</v>
      </c>
      <c r="AQ926" s="102" t="b">
        <v>0</v>
      </c>
      <c r="AR926" s="102" t="b">
        <v>0</v>
      </c>
      <c r="AS926" s="102" t="b">
        <v>1</v>
      </c>
      <c r="AT926" s="101" t="s">
        <v>12873</v>
      </c>
      <c r="AU926" s="102" t="b">
        <v>0</v>
      </c>
      <c r="AV926" s="102" t="b">
        <v>0</v>
      </c>
      <c r="AW926" s="102" t="b">
        <v>1</v>
      </c>
      <c r="AX926" s="102" t="b">
        <v>1</v>
      </c>
      <c r="AY926" s="102" t="s">
        <v>12806</v>
      </c>
      <c r="AZ926" s="101" t="s">
        <v>15332</v>
      </c>
    </row>
    <row r="927" spans="1:52" x14ac:dyDescent="0.3">
      <c r="A927" s="98" t="s">
        <v>1099</v>
      </c>
      <c r="B927" s="94"/>
      <c r="C927" s="94"/>
      <c r="D927" s="93"/>
      <c r="E927" s="77"/>
      <c r="F927" s="94"/>
      <c r="G927" s="94"/>
      <c r="H927" s="95"/>
      <c r="I927" s="96"/>
      <c r="J927" s="96"/>
      <c r="K927" s="95"/>
      <c r="L927" s="86"/>
      <c r="M927" s="91"/>
      <c r="N927" s="91"/>
      <c r="O927" s="97"/>
      <c r="P927" s="90"/>
      <c r="Q927" s="90"/>
      <c r="R927" s="99"/>
      <c r="S927" s="99"/>
      <c r="T927" s="99"/>
      <c r="U927" s="99"/>
      <c r="V927" s="89"/>
      <c r="W927" s="89"/>
      <c r="X927" s="89"/>
      <c r="Y927" s="89"/>
      <c r="Z927" s="48"/>
      <c r="AA927" s="80"/>
      <c r="AB927" s="80"/>
      <c r="AC927" s="92"/>
      <c r="AD927" s="102" t="s">
        <v>8252</v>
      </c>
      <c r="AE927" s="102">
        <v>44513.077013888891</v>
      </c>
      <c r="AF927" s="102">
        <v>0</v>
      </c>
      <c r="AG927" s="102">
        <v>1</v>
      </c>
      <c r="AH927" s="102">
        <v>94</v>
      </c>
      <c r="AI927" s="102">
        <v>0</v>
      </c>
      <c r="AJ927" s="102" t="b">
        <v>0</v>
      </c>
      <c r="AK927" s="102" t="b">
        <v>0</v>
      </c>
      <c r="AL927" s="102" t="b">
        <v>0</v>
      </c>
      <c r="AM927" s="102" t="b">
        <v>0</v>
      </c>
      <c r="AN927" s="102" t="b">
        <v>1</v>
      </c>
      <c r="AO927" s="102" t="b">
        <v>0</v>
      </c>
      <c r="AP927" s="102" t="s">
        <v>15333</v>
      </c>
      <c r="AQ927" s="102" t="b">
        <v>0</v>
      </c>
      <c r="AR927" s="102" t="b">
        <v>0</v>
      </c>
      <c r="AS927" s="102" t="b">
        <v>0</v>
      </c>
      <c r="AT927" s="101" t="s">
        <v>12916</v>
      </c>
      <c r="AU927" s="102" t="b">
        <v>0</v>
      </c>
      <c r="AV927" s="102" t="b">
        <v>0</v>
      </c>
      <c r="AW927" s="102" t="b">
        <v>1</v>
      </c>
      <c r="AX927" s="102" t="b">
        <v>1</v>
      </c>
      <c r="AY927" s="102" t="s">
        <v>12806</v>
      </c>
      <c r="AZ927" s="101" t="s">
        <v>15334</v>
      </c>
    </row>
    <row r="928" spans="1:52" x14ac:dyDescent="0.3">
      <c r="A928" s="98" t="s">
        <v>1100</v>
      </c>
      <c r="B928" s="94"/>
      <c r="C928" s="94"/>
      <c r="D928" s="93"/>
      <c r="E928" s="77"/>
      <c r="F928" s="94"/>
      <c r="G928" s="94"/>
      <c r="H928" s="95"/>
      <c r="I928" s="96"/>
      <c r="J928" s="96"/>
      <c r="K928" s="95"/>
      <c r="L928" s="86"/>
      <c r="M928" s="91"/>
      <c r="N928" s="91"/>
      <c r="O928" s="97"/>
      <c r="P928" s="90"/>
      <c r="Q928" s="90"/>
      <c r="R928" s="99"/>
      <c r="S928" s="99"/>
      <c r="T928" s="99"/>
      <c r="U928" s="99"/>
      <c r="V928" s="89"/>
      <c r="W928" s="89"/>
      <c r="X928" s="89"/>
      <c r="Y928" s="89"/>
      <c r="Z928" s="48"/>
      <c r="AA928" s="80"/>
      <c r="AB928" s="80"/>
      <c r="AC928" s="92"/>
      <c r="AD928" s="102" t="s">
        <v>1100</v>
      </c>
      <c r="AE928" s="102">
        <v>42903.532534722224</v>
      </c>
      <c r="AF928" s="102">
        <v>0</v>
      </c>
      <c r="AG928" s="102">
        <v>88</v>
      </c>
      <c r="AH928" s="102">
        <v>8017</v>
      </c>
      <c r="AI928" s="102">
        <v>0</v>
      </c>
      <c r="AJ928" s="102" t="b">
        <v>0</v>
      </c>
      <c r="AK928" s="102" t="b">
        <v>0</v>
      </c>
      <c r="AL928" s="102" t="b">
        <v>0</v>
      </c>
      <c r="AM928" s="102" t="b">
        <v>0</v>
      </c>
      <c r="AN928" s="102" t="b">
        <v>1</v>
      </c>
      <c r="AO928" s="102" t="b">
        <v>0</v>
      </c>
      <c r="AP928" s="102" t="s">
        <v>15335</v>
      </c>
      <c r="AQ928" s="102" t="b">
        <v>0</v>
      </c>
      <c r="AR928" s="102" t="b">
        <v>0</v>
      </c>
      <c r="AS928" s="102" t="b">
        <v>0</v>
      </c>
      <c r="AT928" s="101" t="s">
        <v>12815</v>
      </c>
      <c r="AU928" s="102" t="b">
        <v>0</v>
      </c>
      <c r="AV928" s="102" t="b">
        <v>0</v>
      </c>
      <c r="AW928" s="102" t="b">
        <v>1</v>
      </c>
      <c r="AX928" s="102" t="b">
        <v>1</v>
      </c>
      <c r="AY928" s="102" t="s">
        <v>12806</v>
      </c>
      <c r="AZ928" s="101" t="s">
        <v>15336</v>
      </c>
    </row>
    <row r="929" spans="1:52" x14ac:dyDescent="0.3">
      <c r="A929" s="98" t="s">
        <v>1101</v>
      </c>
      <c r="B929" s="94"/>
      <c r="C929" s="94"/>
      <c r="D929" s="93"/>
      <c r="E929" s="77"/>
      <c r="F929" s="94"/>
      <c r="G929" s="94"/>
      <c r="H929" s="95"/>
      <c r="I929" s="96"/>
      <c r="J929" s="96"/>
      <c r="K929" s="95"/>
      <c r="L929" s="86"/>
      <c r="M929" s="91"/>
      <c r="N929" s="91"/>
      <c r="O929" s="97"/>
      <c r="P929" s="90"/>
      <c r="Q929" s="90"/>
      <c r="R929" s="99"/>
      <c r="S929" s="99"/>
      <c r="T929" s="99"/>
      <c r="U929" s="99"/>
      <c r="V929" s="89"/>
      <c r="W929" s="89"/>
      <c r="X929" s="89"/>
      <c r="Y929" s="89"/>
      <c r="Z929" s="48"/>
      <c r="AA929" s="80"/>
      <c r="AB929" s="80"/>
      <c r="AC929" s="92"/>
      <c r="AD929" s="102" t="s">
        <v>1101</v>
      </c>
      <c r="AE929" s="102">
        <v>41671.801770833335</v>
      </c>
      <c r="AF929" s="102">
        <v>0</v>
      </c>
      <c r="AG929" s="102">
        <v>358</v>
      </c>
      <c r="AH929" s="102">
        <v>2120</v>
      </c>
      <c r="AI929" s="102">
        <v>0</v>
      </c>
      <c r="AJ929" s="102" t="b">
        <v>0</v>
      </c>
      <c r="AK929" s="102" t="b">
        <v>0</v>
      </c>
      <c r="AL929" s="102" t="b">
        <v>0</v>
      </c>
      <c r="AM929" s="102" t="b">
        <v>0</v>
      </c>
      <c r="AN929" s="102" t="b">
        <v>1</v>
      </c>
      <c r="AO929" s="102" t="b">
        <v>0</v>
      </c>
      <c r="AP929" s="102" t="s">
        <v>15337</v>
      </c>
      <c r="AQ929" s="102" t="b">
        <v>0</v>
      </c>
      <c r="AR929" s="102" t="b">
        <v>0</v>
      </c>
      <c r="AS929" s="102" t="b">
        <v>1</v>
      </c>
      <c r="AT929" s="101" t="s">
        <v>15338</v>
      </c>
      <c r="AU929" s="102" t="b">
        <v>0</v>
      </c>
      <c r="AV929" s="102" t="b">
        <v>0</v>
      </c>
      <c r="AW929" s="102" t="b">
        <v>1</v>
      </c>
      <c r="AX929" s="102" t="b">
        <v>1</v>
      </c>
      <c r="AY929" s="102" t="s">
        <v>12806</v>
      </c>
      <c r="AZ929" s="101" t="s">
        <v>15339</v>
      </c>
    </row>
    <row r="930" spans="1:52" x14ac:dyDescent="0.3">
      <c r="A930" s="98" t="s">
        <v>1102</v>
      </c>
      <c r="B930" s="94"/>
      <c r="C930" s="94"/>
      <c r="D930" s="93"/>
      <c r="E930" s="77"/>
      <c r="F930" s="94"/>
      <c r="G930" s="94"/>
      <c r="H930" s="95"/>
      <c r="I930" s="96"/>
      <c r="J930" s="96"/>
      <c r="K930" s="95"/>
      <c r="L930" s="86"/>
      <c r="M930" s="91"/>
      <c r="N930" s="91"/>
      <c r="O930" s="97"/>
      <c r="P930" s="90"/>
      <c r="Q930" s="90"/>
      <c r="R930" s="99"/>
      <c r="S930" s="99"/>
      <c r="T930" s="99"/>
      <c r="U930" s="99"/>
      <c r="V930" s="89"/>
      <c r="W930" s="89"/>
      <c r="X930" s="89"/>
      <c r="Y930" s="89"/>
      <c r="Z930" s="48"/>
      <c r="AA930" s="80"/>
      <c r="AB930" s="80"/>
      <c r="AC930" s="92"/>
      <c r="AD930" s="102" t="s">
        <v>8265</v>
      </c>
      <c r="AE930" s="102">
        <v>45032.086770833332</v>
      </c>
      <c r="AF930" s="102">
        <v>0</v>
      </c>
      <c r="AG930" s="102">
        <v>20</v>
      </c>
      <c r="AH930" s="102">
        <v>4</v>
      </c>
      <c r="AI930" s="102">
        <v>0</v>
      </c>
      <c r="AJ930" s="102" t="b">
        <v>0</v>
      </c>
      <c r="AK930" s="102" t="b">
        <v>0</v>
      </c>
      <c r="AL930" s="102" t="b">
        <v>0</v>
      </c>
      <c r="AM930" s="102" t="b">
        <v>0</v>
      </c>
      <c r="AN930" s="102" t="b">
        <v>1</v>
      </c>
      <c r="AO930" s="102" t="b">
        <v>0</v>
      </c>
      <c r="AP930" s="102" t="s">
        <v>15340</v>
      </c>
      <c r="AQ930" s="102" t="b">
        <v>0</v>
      </c>
      <c r="AR930" s="102" t="b">
        <v>0</v>
      </c>
      <c r="AS930" s="102" t="b">
        <v>0</v>
      </c>
      <c r="AT930" s="101" t="s">
        <v>12836</v>
      </c>
      <c r="AU930" s="102" t="b">
        <v>0</v>
      </c>
      <c r="AV930" s="102" t="b">
        <v>0</v>
      </c>
      <c r="AW930" s="102" t="b">
        <v>0</v>
      </c>
      <c r="AX930" s="102" t="b">
        <v>0</v>
      </c>
      <c r="AY930" s="102" t="s">
        <v>12806</v>
      </c>
      <c r="AZ930" s="101" t="s">
        <v>15341</v>
      </c>
    </row>
    <row r="931" spans="1:52" x14ac:dyDescent="0.3">
      <c r="A931" s="98" t="s">
        <v>1103</v>
      </c>
      <c r="B931" s="94"/>
      <c r="C931" s="94"/>
      <c r="D931" s="93"/>
      <c r="E931" s="77"/>
      <c r="F931" s="94"/>
      <c r="G931" s="94"/>
      <c r="H931" s="95"/>
      <c r="I931" s="96"/>
      <c r="J931" s="96"/>
      <c r="K931" s="95"/>
      <c r="L931" s="86"/>
      <c r="M931" s="91"/>
      <c r="N931" s="91"/>
      <c r="O931" s="97"/>
      <c r="P931" s="90"/>
      <c r="Q931" s="90"/>
      <c r="R931" s="99"/>
      <c r="S931" s="99"/>
      <c r="T931" s="99"/>
      <c r="U931" s="99"/>
      <c r="V931" s="89"/>
      <c r="W931" s="89"/>
      <c r="X931" s="89"/>
      <c r="Y931" s="89"/>
      <c r="Z931" s="48"/>
      <c r="AA931" s="80"/>
      <c r="AB931" s="80"/>
      <c r="AC931" s="92"/>
      <c r="AD931" s="102" t="s">
        <v>1103</v>
      </c>
      <c r="AE931" s="102">
        <v>44515.633194444446</v>
      </c>
      <c r="AF931" s="102">
        <v>0</v>
      </c>
      <c r="AG931" s="102">
        <v>11</v>
      </c>
      <c r="AH931" s="102">
        <v>8366</v>
      </c>
      <c r="AI931" s="102">
        <v>0</v>
      </c>
      <c r="AJ931" s="102" t="b">
        <v>0</v>
      </c>
      <c r="AK931" s="102" t="b">
        <v>0</v>
      </c>
      <c r="AL931" s="102" t="b">
        <v>0</v>
      </c>
      <c r="AM931" s="102" t="b">
        <v>0</v>
      </c>
      <c r="AN931" s="102" t="b">
        <v>1</v>
      </c>
      <c r="AO931" s="102" t="b">
        <v>0</v>
      </c>
      <c r="AP931" s="102" t="s">
        <v>15342</v>
      </c>
      <c r="AQ931" s="102" t="b">
        <v>0</v>
      </c>
      <c r="AR931" s="102" t="b">
        <v>1</v>
      </c>
      <c r="AS931" s="102" t="b">
        <v>0</v>
      </c>
      <c r="AT931" s="101" t="s">
        <v>15343</v>
      </c>
      <c r="AU931" s="102" t="b">
        <v>0</v>
      </c>
      <c r="AV931" s="102" t="b">
        <v>0</v>
      </c>
      <c r="AW931" s="102" t="b">
        <v>1</v>
      </c>
      <c r="AX931" s="102" t="b">
        <v>1</v>
      </c>
      <c r="AY931" s="102" t="s">
        <v>12806</v>
      </c>
      <c r="AZ931" s="101" t="s">
        <v>15344</v>
      </c>
    </row>
    <row r="932" spans="1:52" x14ac:dyDescent="0.3">
      <c r="A932" s="98" t="s">
        <v>1104</v>
      </c>
      <c r="B932" s="94"/>
      <c r="C932" s="94"/>
      <c r="D932" s="93"/>
      <c r="E932" s="77"/>
      <c r="F932" s="94"/>
      <c r="G932" s="94"/>
      <c r="H932" s="95"/>
      <c r="I932" s="96"/>
      <c r="J932" s="96"/>
      <c r="K932" s="95"/>
      <c r="L932" s="86"/>
      <c r="M932" s="91"/>
      <c r="N932" s="91"/>
      <c r="O932" s="97"/>
      <c r="P932" s="90"/>
      <c r="Q932" s="90"/>
      <c r="R932" s="99"/>
      <c r="S932" s="99"/>
      <c r="T932" s="99"/>
      <c r="U932" s="99"/>
      <c r="V932" s="89"/>
      <c r="W932" s="89"/>
      <c r="X932" s="89"/>
      <c r="Y932" s="89"/>
      <c r="Z932" s="48"/>
      <c r="AA932" s="80"/>
      <c r="AB932" s="80"/>
      <c r="AC932" s="92"/>
      <c r="AD932" s="102" t="s">
        <v>1104</v>
      </c>
      <c r="AE932" s="102">
        <v>40409.891759259262</v>
      </c>
      <c r="AF932" s="102">
        <v>0</v>
      </c>
      <c r="AG932" s="102">
        <v>1839</v>
      </c>
      <c r="AH932" s="102">
        <v>9336</v>
      </c>
      <c r="AI932" s="102">
        <v>0</v>
      </c>
      <c r="AJ932" s="102" t="b">
        <v>0</v>
      </c>
      <c r="AK932" s="102" t="b">
        <v>0</v>
      </c>
      <c r="AL932" s="102" t="b">
        <v>0</v>
      </c>
      <c r="AM932" s="102" t="b">
        <v>0</v>
      </c>
      <c r="AN932" s="102" t="b">
        <v>1</v>
      </c>
      <c r="AO932" s="102" t="b">
        <v>0</v>
      </c>
      <c r="AP932" s="102" t="s">
        <v>15345</v>
      </c>
      <c r="AQ932" s="102" t="b">
        <v>0</v>
      </c>
      <c r="AR932" s="102" t="b">
        <v>0</v>
      </c>
      <c r="AS932" s="102" t="b">
        <v>1</v>
      </c>
      <c r="AT932" s="101" t="s">
        <v>15346</v>
      </c>
      <c r="AU932" s="102" t="b">
        <v>0</v>
      </c>
      <c r="AV932" s="102" t="b">
        <v>0</v>
      </c>
      <c r="AW932" s="102" t="b">
        <v>1</v>
      </c>
      <c r="AX932" s="102" t="b">
        <v>1</v>
      </c>
      <c r="AY932" s="102" t="s">
        <v>12806</v>
      </c>
      <c r="AZ932" s="101" t="s">
        <v>15347</v>
      </c>
    </row>
    <row r="933" spans="1:52" x14ac:dyDescent="0.3">
      <c r="A933" s="98" t="s">
        <v>1105</v>
      </c>
      <c r="B933" s="94"/>
      <c r="C933" s="94"/>
      <c r="D933" s="93"/>
      <c r="E933" s="77"/>
      <c r="F933" s="94"/>
      <c r="G933" s="94"/>
      <c r="H933" s="95"/>
      <c r="I933" s="96"/>
      <c r="J933" s="96"/>
      <c r="K933" s="95"/>
      <c r="L933" s="86"/>
      <c r="M933" s="91"/>
      <c r="N933" s="91"/>
      <c r="O933" s="97"/>
      <c r="P933" s="90"/>
      <c r="Q933" s="90"/>
      <c r="R933" s="99"/>
      <c r="S933" s="99"/>
      <c r="T933" s="99"/>
      <c r="U933" s="99"/>
      <c r="V933" s="89"/>
      <c r="W933" s="89"/>
      <c r="X933" s="89"/>
      <c r="Y933" s="89"/>
      <c r="Z933" s="48"/>
      <c r="AA933" s="80"/>
      <c r="AB933" s="80"/>
      <c r="AC933" s="92"/>
      <c r="AD933" s="102" t="s">
        <v>8280</v>
      </c>
      <c r="AE933" s="102">
        <v>43885.438657407409</v>
      </c>
      <c r="AF933" s="102">
        <v>0</v>
      </c>
      <c r="AG933" s="102">
        <v>128</v>
      </c>
      <c r="AH933" s="102">
        <v>5008</v>
      </c>
      <c r="AI933" s="102">
        <v>0</v>
      </c>
      <c r="AJ933" s="102" t="b">
        <v>0</v>
      </c>
      <c r="AK933" s="102" t="b">
        <v>0</v>
      </c>
      <c r="AL933" s="102" t="b">
        <v>0</v>
      </c>
      <c r="AM933" s="102" t="b">
        <v>0</v>
      </c>
      <c r="AN933" s="102" t="b">
        <v>1</v>
      </c>
      <c r="AO933" s="102" t="b">
        <v>0</v>
      </c>
      <c r="AP933" s="102" t="s">
        <v>15348</v>
      </c>
      <c r="AQ933" s="102" t="b">
        <v>0</v>
      </c>
      <c r="AR933" s="102" t="b">
        <v>0</v>
      </c>
      <c r="AS933" s="102" t="b">
        <v>0</v>
      </c>
      <c r="AT933" s="101" t="s">
        <v>12934</v>
      </c>
      <c r="AU933" s="102" t="b">
        <v>0</v>
      </c>
      <c r="AV933" s="102" t="b">
        <v>0</v>
      </c>
      <c r="AW933" s="102" t="b">
        <v>1</v>
      </c>
      <c r="AX933" s="102" t="b">
        <v>1</v>
      </c>
      <c r="AY933" s="102" t="s">
        <v>12806</v>
      </c>
      <c r="AZ933" s="101" t="s">
        <v>15349</v>
      </c>
    </row>
    <row r="934" spans="1:52" x14ac:dyDescent="0.3">
      <c r="A934" s="98" t="s">
        <v>1106</v>
      </c>
      <c r="B934" s="94"/>
      <c r="C934" s="94"/>
      <c r="D934" s="93"/>
      <c r="E934" s="77"/>
      <c r="F934" s="94"/>
      <c r="G934" s="94"/>
      <c r="H934" s="95"/>
      <c r="I934" s="96"/>
      <c r="J934" s="96"/>
      <c r="K934" s="95"/>
      <c r="L934" s="86"/>
      <c r="M934" s="91"/>
      <c r="N934" s="91"/>
      <c r="O934" s="97"/>
      <c r="P934" s="90"/>
      <c r="Q934" s="90"/>
      <c r="R934" s="99"/>
      <c r="S934" s="99"/>
      <c r="T934" s="99"/>
      <c r="U934" s="99"/>
      <c r="V934" s="89"/>
      <c r="W934" s="89"/>
      <c r="X934" s="89"/>
      <c r="Y934" s="89"/>
      <c r="Z934" s="48"/>
      <c r="AA934" s="80"/>
      <c r="AB934" s="80"/>
      <c r="AC934" s="92"/>
      <c r="AD934" s="102" t="s">
        <v>1106</v>
      </c>
      <c r="AE934" s="102">
        <v>41709.638865740744</v>
      </c>
      <c r="AF934" s="102">
        <v>0</v>
      </c>
      <c r="AG934" s="102">
        <v>433</v>
      </c>
      <c r="AH934" s="102">
        <v>8576</v>
      </c>
      <c r="AI934" s="102">
        <v>0</v>
      </c>
      <c r="AJ934" s="102" t="b">
        <v>0</v>
      </c>
      <c r="AK934" s="102" t="b">
        <v>0</v>
      </c>
      <c r="AL934" s="102" t="b">
        <v>0</v>
      </c>
      <c r="AM934" s="102" t="b">
        <v>0</v>
      </c>
      <c r="AN934" s="102" t="b">
        <v>1</v>
      </c>
      <c r="AO934" s="102" t="b">
        <v>0</v>
      </c>
      <c r="AP934" s="102" t="s">
        <v>15350</v>
      </c>
      <c r="AQ934" s="102" t="b">
        <v>0</v>
      </c>
      <c r="AR934" s="102" t="b">
        <v>0</v>
      </c>
      <c r="AS934" s="102" t="b">
        <v>0</v>
      </c>
      <c r="AT934" s="101" t="s">
        <v>12916</v>
      </c>
      <c r="AU934" s="102" t="b">
        <v>0</v>
      </c>
      <c r="AV934" s="102" t="b">
        <v>0</v>
      </c>
      <c r="AW934" s="102" t="b">
        <v>1</v>
      </c>
      <c r="AX934" s="102" t="b">
        <v>1</v>
      </c>
      <c r="AY934" s="102" t="s">
        <v>12806</v>
      </c>
      <c r="AZ934" s="101" t="s">
        <v>15351</v>
      </c>
    </row>
    <row r="935" spans="1:52" x14ac:dyDescent="0.3">
      <c r="A935" s="98" t="s">
        <v>1107</v>
      </c>
      <c r="B935" s="94"/>
      <c r="C935" s="94"/>
      <c r="D935" s="93"/>
      <c r="E935" s="77"/>
      <c r="F935" s="94"/>
      <c r="G935" s="94"/>
      <c r="H935" s="95"/>
      <c r="I935" s="96"/>
      <c r="J935" s="96"/>
      <c r="K935" s="95"/>
      <c r="L935" s="86"/>
      <c r="M935" s="91"/>
      <c r="N935" s="91"/>
      <c r="O935" s="97"/>
      <c r="P935" s="90"/>
      <c r="Q935" s="90"/>
      <c r="R935" s="99"/>
      <c r="S935" s="99"/>
      <c r="T935" s="99"/>
      <c r="U935" s="99"/>
      <c r="V935" s="89"/>
      <c r="W935" s="89"/>
      <c r="X935" s="89"/>
      <c r="Y935" s="89"/>
      <c r="Z935" s="48"/>
      <c r="AA935" s="80"/>
      <c r="AB935" s="80"/>
      <c r="AC935" s="92"/>
      <c r="AD935" s="102" t="s">
        <v>8300</v>
      </c>
      <c r="AE935" s="102">
        <v>44193.727534722224</v>
      </c>
      <c r="AF935" s="102">
        <v>0</v>
      </c>
      <c r="AG935" s="102">
        <v>327</v>
      </c>
      <c r="AH935" s="102">
        <v>908</v>
      </c>
      <c r="AI935" s="102">
        <v>0</v>
      </c>
      <c r="AJ935" s="102" t="b">
        <v>0</v>
      </c>
      <c r="AK935" s="102" t="b">
        <v>0</v>
      </c>
      <c r="AL935" s="102" t="b">
        <v>0</v>
      </c>
      <c r="AM935" s="102" t="b">
        <v>0</v>
      </c>
      <c r="AN935" s="102" t="b">
        <v>1</v>
      </c>
      <c r="AO935" s="102" t="b">
        <v>0</v>
      </c>
      <c r="AP935" s="102" t="s">
        <v>15352</v>
      </c>
      <c r="AQ935" s="102" t="b">
        <v>0</v>
      </c>
      <c r="AR935" s="102" t="b">
        <v>0</v>
      </c>
      <c r="AS935" s="102" t="b">
        <v>0</v>
      </c>
      <c r="AT935" s="101" t="s">
        <v>15353</v>
      </c>
      <c r="AU935" s="102" t="b">
        <v>0</v>
      </c>
      <c r="AV935" s="102" t="b">
        <v>0</v>
      </c>
      <c r="AW935" s="102" t="b">
        <v>1</v>
      </c>
      <c r="AX935" s="102" t="b">
        <v>1</v>
      </c>
      <c r="AY935" s="102" t="s">
        <v>12806</v>
      </c>
      <c r="AZ935" s="101" t="s">
        <v>15354</v>
      </c>
    </row>
    <row r="936" spans="1:52" x14ac:dyDescent="0.3">
      <c r="A936" s="98" t="s">
        <v>1108</v>
      </c>
      <c r="B936" s="94"/>
      <c r="C936" s="94"/>
      <c r="D936" s="93"/>
      <c r="E936" s="77"/>
      <c r="F936" s="94"/>
      <c r="G936" s="94"/>
      <c r="H936" s="95"/>
      <c r="I936" s="96"/>
      <c r="J936" s="96"/>
      <c r="K936" s="95"/>
      <c r="L936" s="86"/>
      <c r="M936" s="91"/>
      <c r="N936" s="91"/>
      <c r="O936" s="97"/>
      <c r="P936" s="90"/>
      <c r="Q936" s="90"/>
      <c r="R936" s="99"/>
      <c r="S936" s="99"/>
      <c r="T936" s="99"/>
      <c r="U936" s="99"/>
      <c r="V936" s="89"/>
      <c r="W936" s="89"/>
      <c r="X936" s="89"/>
      <c r="Y936" s="89"/>
      <c r="Z936" s="48"/>
      <c r="AA936" s="80"/>
      <c r="AB936" s="80"/>
      <c r="AC936" s="92"/>
      <c r="AD936" s="102" t="s">
        <v>8307</v>
      </c>
      <c r="AE936" s="102">
        <v>44583.23474537037</v>
      </c>
      <c r="AF936" s="102">
        <v>0</v>
      </c>
      <c r="AG936" s="102">
        <v>593</v>
      </c>
      <c r="AH936" s="102">
        <v>12572</v>
      </c>
      <c r="AI936" s="102">
        <v>0</v>
      </c>
      <c r="AJ936" s="102" t="b">
        <v>0</v>
      </c>
      <c r="AK936" s="102" t="b">
        <v>0</v>
      </c>
      <c r="AL936" s="102" t="b">
        <v>0</v>
      </c>
      <c r="AM936" s="102" t="b">
        <v>0</v>
      </c>
      <c r="AN936" s="102" t="b">
        <v>1</v>
      </c>
      <c r="AO936" s="102" t="b">
        <v>0</v>
      </c>
      <c r="AP936" s="102" t="s">
        <v>15355</v>
      </c>
      <c r="AQ936" s="102" t="b">
        <v>0</v>
      </c>
      <c r="AR936" s="102" t="b">
        <v>0</v>
      </c>
      <c r="AS936" s="102" t="b">
        <v>0</v>
      </c>
      <c r="AT936" s="101" t="s">
        <v>15356</v>
      </c>
      <c r="AU936" s="102" t="b">
        <v>0</v>
      </c>
      <c r="AV936" s="102" t="b">
        <v>0</v>
      </c>
      <c r="AW936" s="102" t="b">
        <v>1</v>
      </c>
      <c r="AX936" s="102" t="b">
        <v>1</v>
      </c>
      <c r="AY936" s="102" t="s">
        <v>12806</v>
      </c>
      <c r="AZ936" s="101" t="s">
        <v>15357</v>
      </c>
    </row>
    <row r="937" spans="1:52" x14ac:dyDescent="0.3">
      <c r="A937" s="98" t="s">
        <v>1109</v>
      </c>
      <c r="B937" s="94"/>
      <c r="C937" s="94"/>
      <c r="D937" s="93"/>
      <c r="E937" s="77"/>
      <c r="F937" s="94"/>
      <c r="G937" s="94"/>
      <c r="H937" s="95"/>
      <c r="I937" s="96"/>
      <c r="J937" s="96"/>
      <c r="K937" s="95"/>
      <c r="L937" s="86"/>
      <c r="M937" s="91"/>
      <c r="N937" s="91"/>
      <c r="O937" s="97"/>
      <c r="P937" s="90"/>
      <c r="Q937" s="90"/>
      <c r="R937" s="99"/>
      <c r="S937" s="99"/>
      <c r="T937" s="99"/>
      <c r="U937" s="99"/>
      <c r="V937" s="89"/>
      <c r="W937" s="89"/>
      <c r="X937" s="89"/>
      <c r="Y937" s="89"/>
      <c r="Z937" s="48"/>
      <c r="AA937" s="80"/>
      <c r="AB937" s="80"/>
      <c r="AC937" s="92"/>
      <c r="AD937" s="102" t="s">
        <v>1109</v>
      </c>
      <c r="AE937" s="102">
        <v>43274.354409722226</v>
      </c>
      <c r="AF937" s="102">
        <v>0</v>
      </c>
      <c r="AG937" s="102">
        <v>219</v>
      </c>
      <c r="AH937" s="102">
        <v>8885</v>
      </c>
      <c r="AI937" s="102">
        <v>0</v>
      </c>
      <c r="AJ937" s="102" t="b">
        <v>0</v>
      </c>
      <c r="AK937" s="102" t="b">
        <v>0</v>
      </c>
      <c r="AL937" s="102" t="b">
        <v>0</v>
      </c>
      <c r="AM937" s="102" t="b">
        <v>0</v>
      </c>
      <c r="AN937" s="102" t="b">
        <v>1</v>
      </c>
      <c r="AO937" s="102" t="b">
        <v>0</v>
      </c>
      <c r="AP937" s="102" t="s">
        <v>15358</v>
      </c>
      <c r="AQ937" s="102" t="b">
        <v>0</v>
      </c>
      <c r="AR937" s="102" t="b">
        <v>0</v>
      </c>
      <c r="AS937" s="102" t="b">
        <v>0</v>
      </c>
      <c r="AT937" s="101" t="s">
        <v>15359</v>
      </c>
      <c r="AU937" s="102" t="b">
        <v>0</v>
      </c>
      <c r="AV937" s="102" t="b">
        <v>0</v>
      </c>
      <c r="AW937" s="102" t="b">
        <v>1</v>
      </c>
      <c r="AX937" s="102" t="b">
        <v>1</v>
      </c>
      <c r="AY937" s="102" t="s">
        <v>12806</v>
      </c>
      <c r="AZ937" s="101" t="s">
        <v>15360</v>
      </c>
    </row>
    <row r="938" spans="1:52" x14ac:dyDescent="0.3">
      <c r="A938" s="98" t="s">
        <v>1110</v>
      </c>
      <c r="B938" s="94"/>
      <c r="C938" s="94"/>
      <c r="D938" s="93"/>
      <c r="E938" s="77"/>
      <c r="F938" s="94"/>
      <c r="G938" s="94"/>
      <c r="H938" s="95"/>
      <c r="I938" s="96"/>
      <c r="J938" s="96"/>
      <c r="K938" s="95"/>
      <c r="L938" s="86"/>
      <c r="M938" s="91"/>
      <c r="N938" s="91"/>
      <c r="O938" s="97"/>
      <c r="P938" s="90"/>
      <c r="Q938" s="90"/>
      <c r="R938" s="99"/>
      <c r="S938" s="99"/>
      <c r="T938" s="99"/>
      <c r="U938" s="99"/>
      <c r="V938" s="89"/>
      <c r="W938" s="89"/>
      <c r="X938" s="89"/>
      <c r="Y938" s="89"/>
      <c r="Z938" s="48"/>
      <c r="AA938" s="80"/>
      <c r="AB938" s="80"/>
      <c r="AC938" s="92"/>
      <c r="AD938" s="102" t="s">
        <v>1110</v>
      </c>
      <c r="AE938" s="102">
        <v>42880.478055555555</v>
      </c>
      <c r="AF938" s="102">
        <v>0</v>
      </c>
      <c r="AG938" s="102">
        <v>281</v>
      </c>
      <c r="AH938" s="102">
        <v>8550</v>
      </c>
      <c r="AI938" s="102">
        <v>0</v>
      </c>
      <c r="AJ938" s="102" t="b">
        <v>0</v>
      </c>
      <c r="AK938" s="102" t="b">
        <v>0</v>
      </c>
      <c r="AL938" s="102" t="b">
        <v>0</v>
      </c>
      <c r="AM938" s="102" t="b">
        <v>0</v>
      </c>
      <c r="AN938" s="102" t="b">
        <v>1</v>
      </c>
      <c r="AO938" s="102" t="b">
        <v>0</v>
      </c>
      <c r="AP938" s="102" t="s">
        <v>15361</v>
      </c>
      <c r="AQ938" s="102" t="b">
        <v>0</v>
      </c>
      <c r="AR938" s="102" t="b">
        <v>0</v>
      </c>
      <c r="AS938" s="102" t="b">
        <v>0</v>
      </c>
      <c r="AT938" s="101" t="s">
        <v>15362</v>
      </c>
      <c r="AU938" s="102" t="b">
        <v>0</v>
      </c>
      <c r="AV938" s="102" t="b">
        <v>0</v>
      </c>
      <c r="AW938" s="102" t="b">
        <v>1</v>
      </c>
      <c r="AX938" s="102" t="b">
        <v>1</v>
      </c>
      <c r="AY938" s="102" t="s">
        <v>12806</v>
      </c>
      <c r="AZ938" s="101" t="s">
        <v>15363</v>
      </c>
    </row>
    <row r="939" spans="1:52" x14ac:dyDescent="0.3">
      <c r="A939" s="98" t="s">
        <v>1111</v>
      </c>
      <c r="B939" s="94"/>
      <c r="C939" s="94"/>
      <c r="D939" s="93"/>
      <c r="E939" s="77"/>
      <c r="F939" s="94"/>
      <c r="G939" s="94"/>
      <c r="H939" s="95"/>
      <c r="I939" s="96"/>
      <c r="J939" s="96"/>
      <c r="K939" s="95"/>
      <c r="L939" s="86"/>
      <c r="M939" s="91"/>
      <c r="N939" s="91"/>
      <c r="O939" s="97"/>
      <c r="P939" s="90"/>
      <c r="Q939" s="90"/>
      <c r="R939" s="99"/>
      <c r="S939" s="99"/>
      <c r="T939" s="99"/>
      <c r="U939" s="99"/>
      <c r="V939" s="89"/>
      <c r="W939" s="89"/>
      <c r="X939" s="89"/>
      <c r="Y939" s="89"/>
      <c r="Z939" s="48"/>
      <c r="AA939" s="80"/>
      <c r="AB939" s="80"/>
      <c r="AC939" s="92"/>
      <c r="AD939" s="102" t="s">
        <v>1111</v>
      </c>
      <c r="AE939" s="102">
        <v>44115.454756944448</v>
      </c>
      <c r="AF939" s="102">
        <v>0</v>
      </c>
      <c r="AG939" s="102">
        <v>35</v>
      </c>
      <c r="AH939" s="102">
        <v>2269</v>
      </c>
      <c r="AI939" s="102">
        <v>0</v>
      </c>
      <c r="AJ939" s="102" t="b">
        <v>0</v>
      </c>
      <c r="AK939" s="102" t="b">
        <v>0</v>
      </c>
      <c r="AL939" s="102" t="b">
        <v>0</v>
      </c>
      <c r="AM939" s="102" t="b">
        <v>0</v>
      </c>
      <c r="AN939" s="102" t="b">
        <v>1</v>
      </c>
      <c r="AO939" s="102" t="b">
        <v>0</v>
      </c>
      <c r="AP939" s="102" t="s">
        <v>15364</v>
      </c>
      <c r="AQ939" s="102" t="b">
        <v>0</v>
      </c>
      <c r="AR939" s="102" t="b">
        <v>0</v>
      </c>
      <c r="AS939" s="102" t="b">
        <v>0</v>
      </c>
      <c r="AT939" s="101" t="s">
        <v>15365</v>
      </c>
      <c r="AU939" s="102" t="b">
        <v>0</v>
      </c>
      <c r="AV939" s="102" t="b">
        <v>0</v>
      </c>
      <c r="AW939" s="102" t="b">
        <v>1</v>
      </c>
      <c r="AX939" s="102" t="b">
        <v>1</v>
      </c>
      <c r="AY939" s="102" t="s">
        <v>12806</v>
      </c>
      <c r="AZ939" s="101" t="s">
        <v>15366</v>
      </c>
    </row>
    <row r="940" spans="1:52" x14ac:dyDescent="0.3">
      <c r="A940" s="98" t="s">
        <v>1112</v>
      </c>
      <c r="B940" s="94"/>
      <c r="C940" s="94"/>
      <c r="D940" s="93"/>
      <c r="E940" s="77"/>
      <c r="F940" s="94"/>
      <c r="G940" s="94"/>
      <c r="H940" s="95"/>
      <c r="I940" s="96"/>
      <c r="J940" s="96"/>
      <c r="K940" s="95"/>
      <c r="L940" s="86"/>
      <c r="M940" s="91"/>
      <c r="N940" s="91"/>
      <c r="O940" s="97"/>
      <c r="P940" s="90"/>
      <c r="Q940" s="90"/>
      <c r="R940" s="99"/>
      <c r="S940" s="99"/>
      <c r="T940" s="99"/>
      <c r="U940" s="99"/>
      <c r="V940" s="89"/>
      <c r="W940" s="89"/>
      <c r="X940" s="89"/>
      <c r="Y940" s="89"/>
      <c r="Z940" s="48"/>
      <c r="AA940" s="80"/>
      <c r="AB940" s="80"/>
      <c r="AC940" s="92"/>
      <c r="AD940" s="102" t="s">
        <v>1112</v>
      </c>
      <c r="AE940" s="102">
        <v>44732.322534722225</v>
      </c>
      <c r="AF940" s="102">
        <v>0</v>
      </c>
      <c r="AG940" s="102">
        <v>300</v>
      </c>
      <c r="AH940" s="102">
        <v>131</v>
      </c>
      <c r="AI940" s="102">
        <v>0</v>
      </c>
      <c r="AJ940" s="102" t="b">
        <v>0</v>
      </c>
      <c r="AK940" s="102" t="b">
        <v>0</v>
      </c>
      <c r="AL940" s="102" t="b">
        <v>0</v>
      </c>
      <c r="AM940" s="102" t="b">
        <v>0</v>
      </c>
      <c r="AN940" s="102" t="b">
        <v>1</v>
      </c>
      <c r="AO940" s="102" t="b">
        <v>0</v>
      </c>
      <c r="AP940" s="102" t="s">
        <v>15367</v>
      </c>
      <c r="AQ940" s="102" t="b">
        <v>0</v>
      </c>
      <c r="AR940" s="102" t="b">
        <v>0</v>
      </c>
      <c r="AS940" s="102" t="b">
        <v>0</v>
      </c>
      <c r="AT940" s="101" t="s">
        <v>15368</v>
      </c>
      <c r="AU940" s="102" t="b">
        <v>0</v>
      </c>
      <c r="AV940" s="102" t="b">
        <v>0</v>
      </c>
      <c r="AW940" s="102" t="b">
        <v>1</v>
      </c>
      <c r="AX940" s="102" t="b">
        <v>1</v>
      </c>
      <c r="AY940" s="102" t="s">
        <v>12806</v>
      </c>
      <c r="AZ940" s="101" t="s">
        <v>15369</v>
      </c>
    </row>
    <row r="941" spans="1:52" x14ac:dyDescent="0.3">
      <c r="A941" s="98" t="s">
        <v>1113</v>
      </c>
      <c r="B941" s="94"/>
      <c r="C941" s="94"/>
      <c r="D941" s="93"/>
      <c r="E941" s="77"/>
      <c r="F941" s="94"/>
      <c r="G941" s="94"/>
      <c r="H941" s="95"/>
      <c r="I941" s="96"/>
      <c r="J941" s="96"/>
      <c r="K941" s="95"/>
      <c r="L941" s="86"/>
      <c r="M941" s="91"/>
      <c r="N941" s="91"/>
      <c r="O941" s="97"/>
      <c r="P941" s="90"/>
      <c r="Q941" s="90"/>
      <c r="R941" s="99"/>
      <c r="S941" s="99"/>
      <c r="T941" s="99"/>
      <c r="U941" s="99"/>
      <c r="V941" s="89"/>
      <c r="W941" s="89"/>
      <c r="X941" s="89"/>
      <c r="Y941" s="89"/>
      <c r="Z941" s="48"/>
      <c r="AA941" s="80"/>
      <c r="AB941" s="80"/>
      <c r="AC941" s="92"/>
      <c r="AD941" s="102" t="s">
        <v>8362</v>
      </c>
      <c r="AE941" s="102">
        <v>41882.760324074072</v>
      </c>
      <c r="AF941" s="102">
        <v>0</v>
      </c>
      <c r="AG941" s="102">
        <v>4139</v>
      </c>
      <c r="AH941" s="102">
        <v>61295</v>
      </c>
      <c r="AI941" s="102">
        <v>0</v>
      </c>
      <c r="AJ941" s="102" t="b">
        <v>0</v>
      </c>
      <c r="AK941" s="102" t="b">
        <v>0</v>
      </c>
      <c r="AL941" s="102" t="b">
        <v>0</v>
      </c>
      <c r="AM941" s="102" t="b">
        <v>0</v>
      </c>
      <c r="AN941" s="102" t="b">
        <v>1</v>
      </c>
      <c r="AO941" s="102" t="b">
        <v>0</v>
      </c>
      <c r="AP941" s="102" t="s">
        <v>15370</v>
      </c>
      <c r="AQ941" s="102" t="b">
        <v>0</v>
      </c>
      <c r="AR941" s="102" t="b">
        <v>0</v>
      </c>
      <c r="AS941" s="102" t="b">
        <v>1</v>
      </c>
      <c r="AT941" s="101" t="s">
        <v>12928</v>
      </c>
      <c r="AU941" s="102" t="b">
        <v>0</v>
      </c>
      <c r="AV941" s="102" t="b">
        <v>0</v>
      </c>
      <c r="AW941" s="102" t="b">
        <v>1</v>
      </c>
      <c r="AX941" s="102" t="b">
        <v>1</v>
      </c>
      <c r="AY941" s="102" t="s">
        <v>12806</v>
      </c>
      <c r="AZ941" s="101" t="s">
        <v>15371</v>
      </c>
    </row>
    <row r="942" spans="1:52" x14ac:dyDescent="0.3">
      <c r="A942" s="98" t="s">
        <v>1114</v>
      </c>
      <c r="B942" s="94"/>
      <c r="C942" s="94"/>
      <c r="D942" s="93"/>
      <c r="E942" s="77"/>
      <c r="F942" s="94"/>
      <c r="G942" s="94"/>
      <c r="H942" s="95"/>
      <c r="I942" s="96"/>
      <c r="J942" s="96"/>
      <c r="K942" s="95"/>
      <c r="L942" s="86"/>
      <c r="M942" s="91"/>
      <c r="N942" s="91"/>
      <c r="O942" s="97"/>
      <c r="P942" s="90"/>
      <c r="Q942" s="90"/>
      <c r="R942" s="99"/>
      <c r="S942" s="99"/>
      <c r="T942" s="99"/>
      <c r="U942" s="99"/>
      <c r="V942" s="89"/>
      <c r="W942" s="89"/>
      <c r="X942" s="89"/>
      <c r="Y942" s="89"/>
      <c r="Z942" s="48"/>
      <c r="AA942" s="80"/>
      <c r="AB942" s="80"/>
      <c r="AC942" s="92"/>
      <c r="AD942" s="102" t="s">
        <v>1114</v>
      </c>
      <c r="AE942" s="102">
        <v>43653.819305555553</v>
      </c>
      <c r="AF942" s="102">
        <v>0</v>
      </c>
      <c r="AG942" s="102">
        <v>2025</v>
      </c>
      <c r="AH942" s="102">
        <v>30690</v>
      </c>
      <c r="AI942" s="102">
        <v>0</v>
      </c>
      <c r="AJ942" s="102" t="b">
        <v>0</v>
      </c>
      <c r="AK942" s="102" t="b">
        <v>0</v>
      </c>
      <c r="AL942" s="102" t="b">
        <v>0</v>
      </c>
      <c r="AM942" s="102" t="b">
        <v>0</v>
      </c>
      <c r="AN942" s="102" t="b">
        <v>1</v>
      </c>
      <c r="AO942" s="102" t="b">
        <v>0</v>
      </c>
      <c r="AP942" s="102" t="s">
        <v>15372</v>
      </c>
      <c r="AQ942" s="102" t="b">
        <v>0</v>
      </c>
      <c r="AR942" s="102" t="b">
        <v>0</v>
      </c>
      <c r="AS942" s="102" t="b">
        <v>0</v>
      </c>
      <c r="AT942" s="101" t="s">
        <v>15373</v>
      </c>
      <c r="AU942" s="102" t="b">
        <v>0</v>
      </c>
      <c r="AV942" s="102" t="b">
        <v>0</v>
      </c>
      <c r="AW942" s="102" t="b">
        <v>1</v>
      </c>
      <c r="AX942" s="102" t="b">
        <v>1</v>
      </c>
      <c r="AY942" s="102" t="s">
        <v>12806</v>
      </c>
      <c r="AZ942" s="101" t="s">
        <v>15374</v>
      </c>
    </row>
    <row r="943" spans="1:52" x14ac:dyDescent="0.3">
      <c r="A943" s="98" t="s">
        <v>1115</v>
      </c>
      <c r="B943" s="94"/>
      <c r="C943" s="94"/>
      <c r="D943" s="93"/>
      <c r="E943" s="77"/>
      <c r="F943" s="94"/>
      <c r="G943" s="94"/>
      <c r="H943" s="95"/>
      <c r="I943" s="96"/>
      <c r="J943" s="96"/>
      <c r="K943" s="95"/>
      <c r="L943" s="86"/>
      <c r="M943" s="91"/>
      <c r="N943" s="91"/>
      <c r="O943" s="97"/>
      <c r="P943" s="90"/>
      <c r="Q943" s="90"/>
      <c r="R943" s="99"/>
      <c r="S943" s="99"/>
      <c r="T943" s="99"/>
      <c r="U943" s="99"/>
      <c r="V943" s="89"/>
      <c r="W943" s="89"/>
      <c r="X943" s="89"/>
      <c r="Y943" s="89"/>
      <c r="Z943" s="48"/>
      <c r="AA943" s="80"/>
      <c r="AB943" s="80"/>
      <c r="AC943" s="92"/>
      <c r="AD943" s="102" t="s">
        <v>1115</v>
      </c>
      <c r="AE943" s="102">
        <v>42474.175138888888</v>
      </c>
      <c r="AF943" s="102">
        <v>0</v>
      </c>
      <c r="AG943" s="102">
        <v>689</v>
      </c>
      <c r="AH943" s="102">
        <v>173194</v>
      </c>
      <c r="AI943" s="102">
        <v>0</v>
      </c>
      <c r="AJ943" s="102" t="b">
        <v>0</v>
      </c>
      <c r="AK943" s="102" t="b">
        <v>0</v>
      </c>
      <c r="AL943" s="102" t="b">
        <v>0</v>
      </c>
      <c r="AM943" s="102" t="b">
        <v>0</v>
      </c>
      <c r="AN943" s="102" t="b">
        <v>1</v>
      </c>
      <c r="AO943" s="102" t="b">
        <v>0</v>
      </c>
      <c r="AP943" s="102" t="s">
        <v>15375</v>
      </c>
      <c r="AQ943" s="102" t="b">
        <v>0</v>
      </c>
      <c r="AR943" s="102" t="b">
        <v>0</v>
      </c>
      <c r="AS943" s="102" t="b">
        <v>0</v>
      </c>
      <c r="AT943" s="101" t="s">
        <v>12934</v>
      </c>
      <c r="AU943" s="102" t="b">
        <v>0</v>
      </c>
      <c r="AV943" s="102" t="b">
        <v>0</v>
      </c>
      <c r="AW943" s="102" t="b">
        <v>1</v>
      </c>
      <c r="AX943" s="102" t="b">
        <v>1</v>
      </c>
      <c r="AY943" s="102" t="s">
        <v>12806</v>
      </c>
      <c r="AZ943" s="101" t="s">
        <v>15376</v>
      </c>
    </row>
    <row r="944" spans="1:52" x14ac:dyDescent="0.3">
      <c r="A944" s="98" t="s">
        <v>1116</v>
      </c>
      <c r="B944" s="94"/>
      <c r="C944" s="94"/>
      <c r="D944" s="93"/>
      <c r="E944" s="77"/>
      <c r="F944" s="94"/>
      <c r="G944" s="94"/>
      <c r="H944" s="95"/>
      <c r="I944" s="96"/>
      <c r="J944" s="96"/>
      <c r="K944" s="95"/>
      <c r="L944" s="86"/>
      <c r="M944" s="91"/>
      <c r="N944" s="91"/>
      <c r="O944" s="97"/>
      <c r="P944" s="90"/>
      <c r="Q944" s="90"/>
      <c r="R944" s="99"/>
      <c r="S944" s="99"/>
      <c r="T944" s="99"/>
      <c r="U944" s="99"/>
      <c r="V944" s="89"/>
      <c r="W944" s="89"/>
      <c r="X944" s="89"/>
      <c r="Y944" s="89"/>
      <c r="Z944" s="48"/>
      <c r="AA944" s="80"/>
      <c r="AB944" s="80"/>
      <c r="AC944" s="92"/>
      <c r="AD944" s="102" t="s">
        <v>1116</v>
      </c>
      <c r="AE944" s="102">
        <v>43819.452638888892</v>
      </c>
      <c r="AF944" s="102">
        <v>0</v>
      </c>
      <c r="AG944" s="102">
        <v>13129</v>
      </c>
      <c r="AH944" s="102">
        <v>6136</v>
      </c>
      <c r="AI944" s="102">
        <v>0</v>
      </c>
      <c r="AJ944" s="102" t="b">
        <v>0</v>
      </c>
      <c r="AK944" s="102" t="b">
        <v>0</v>
      </c>
      <c r="AL944" s="102" t="b">
        <v>0</v>
      </c>
      <c r="AM944" s="102" t="b">
        <v>0</v>
      </c>
      <c r="AN944" s="102" t="b">
        <v>1</v>
      </c>
      <c r="AO944" s="102" t="b">
        <v>0</v>
      </c>
      <c r="AP944" s="102" t="s">
        <v>15377</v>
      </c>
      <c r="AQ944" s="102" t="b">
        <v>0</v>
      </c>
      <c r="AR944" s="102" t="b">
        <v>0</v>
      </c>
      <c r="AS944" s="102" t="b">
        <v>0</v>
      </c>
      <c r="AT944" s="101" t="s">
        <v>15378</v>
      </c>
      <c r="AU944" s="102" t="b">
        <v>0</v>
      </c>
      <c r="AV944" s="102" t="b">
        <v>0</v>
      </c>
      <c r="AW944" s="102" t="b">
        <v>1</v>
      </c>
      <c r="AX944" s="102" t="b">
        <v>1</v>
      </c>
      <c r="AY944" s="102" t="s">
        <v>12806</v>
      </c>
      <c r="AZ944" s="101" t="s">
        <v>15379</v>
      </c>
    </row>
    <row r="945" spans="1:52" x14ac:dyDescent="0.3">
      <c r="A945" s="98" t="s">
        <v>1117</v>
      </c>
      <c r="B945" s="94"/>
      <c r="C945" s="94"/>
      <c r="D945" s="93"/>
      <c r="E945" s="77"/>
      <c r="F945" s="94"/>
      <c r="G945" s="94"/>
      <c r="H945" s="95"/>
      <c r="I945" s="96"/>
      <c r="J945" s="96"/>
      <c r="K945" s="95"/>
      <c r="L945" s="86"/>
      <c r="M945" s="91"/>
      <c r="N945" s="91"/>
      <c r="O945" s="97"/>
      <c r="P945" s="90"/>
      <c r="Q945" s="90"/>
      <c r="R945" s="99"/>
      <c r="S945" s="99"/>
      <c r="T945" s="99"/>
      <c r="U945" s="99"/>
      <c r="V945" s="89"/>
      <c r="W945" s="89"/>
      <c r="X945" s="89"/>
      <c r="Y945" s="89"/>
      <c r="Z945" s="48"/>
      <c r="AA945" s="80"/>
      <c r="AB945" s="80"/>
      <c r="AC945" s="92"/>
      <c r="AD945" s="102" t="s">
        <v>1117</v>
      </c>
      <c r="AE945" s="102">
        <v>44455.942476851851</v>
      </c>
      <c r="AF945" s="102">
        <v>0</v>
      </c>
      <c r="AG945" s="102">
        <v>356</v>
      </c>
      <c r="AH945" s="102">
        <v>3797</v>
      </c>
      <c r="AI945" s="102">
        <v>0</v>
      </c>
      <c r="AJ945" s="102" t="b">
        <v>0</v>
      </c>
      <c r="AK945" s="102" t="b">
        <v>0</v>
      </c>
      <c r="AL945" s="102" t="b">
        <v>0</v>
      </c>
      <c r="AM945" s="102" t="b">
        <v>0</v>
      </c>
      <c r="AN945" s="102" t="b">
        <v>1</v>
      </c>
      <c r="AO945" s="102" t="b">
        <v>0</v>
      </c>
      <c r="AP945" s="102" t="s">
        <v>15380</v>
      </c>
      <c r="AQ945" s="102" t="b">
        <v>0</v>
      </c>
      <c r="AR945" s="102" t="b">
        <v>0</v>
      </c>
      <c r="AS945" s="102" t="b">
        <v>0</v>
      </c>
      <c r="AT945" s="101" t="s">
        <v>15381</v>
      </c>
      <c r="AU945" s="102" t="b">
        <v>0</v>
      </c>
      <c r="AV945" s="102" t="b">
        <v>0</v>
      </c>
      <c r="AW945" s="102" t="b">
        <v>1</v>
      </c>
      <c r="AX945" s="102" t="b">
        <v>1</v>
      </c>
      <c r="AY945" s="102" t="s">
        <v>12806</v>
      </c>
      <c r="AZ945" s="101" t="s">
        <v>15382</v>
      </c>
    </row>
    <row r="946" spans="1:52" x14ac:dyDescent="0.3">
      <c r="A946" s="98" t="s">
        <v>1118</v>
      </c>
      <c r="B946" s="94"/>
      <c r="C946" s="94"/>
      <c r="D946" s="93"/>
      <c r="E946" s="77"/>
      <c r="F946" s="94"/>
      <c r="G946" s="94"/>
      <c r="H946" s="95"/>
      <c r="I946" s="96"/>
      <c r="J946" s="96"/>
      <c r="K946" s="95"/>
      <c r="L946" s="86"/>
      <c r="M946" s="91"/>
      <c r="N946" s="91"/>
      <c r="O946" s="97"/>
      <c r="P946" s="90"/>
      <c r="Q946" s="90"/>
      <c r="R946" s="99"/>
      <c r="S946" s="99"/>
      <c r="T946" s="99"/>
      <c r="U946" s="99"/>
      <c r="V946" s="89"/>
      <c r="W946" s="89"/>
      <c r="X946" s="89"/>
      <c r="Y946" s="89"/>
      <c r="Z946" s="48"/>
      <c r="AA946" s="80"/>
      <c r="AB946" s="80"/>
      <c r="AC946" s="92"/>
      <c r="AD946" s="102" t="s">
        <v>8426</v>
      </c>
      <c r="AE946" s="102">
        <v>43426.77416666667</v>
      </c>
      <c r="AF946" s="102">
        <v>0</v>
      </c>
      <c r="AG946" s="102">
        <v>1351</v>
      </c>
      <c r="AH946" s="102">
        <v>6189</v>
      </c>
      <c r="AI946" s="102">
        <v>0</v>
      </c>
      <c r="AJ946" s="102" t="b">
        <v>0</v>
      </c>
      <c r="AK946" s="102" t="b">
        <v>0</v>
      </c>
      <c r="AL946" s="102" t="b">
        <v>0</v>
      </c>
      <c r="AM946" s="102" t="b">
        <v>0</v>
      </c>
      <c r="AN946" s="102" t="b">
        <v>1</v>
      </c>
      <c r="AO946" s="102" t="b">
        <v>0</v>
      </c>
      <c r="AP946" s="102" t="s">
        <v>15383</v>
      </c>
      <c r="AQ946" s="102" t="b">
        <v>0</v>
      </c>
      <c r="AR946" s="102" t="b">
        <v>0</v>
      </c>
      <c r="AS946" s="102" t="b">
        <v>1</v>
      </c>
      <c r="AT946" s="101" t="s">
        <v>15384</v>
      </c>
      <c r="AU946" s="102" t="b">
        <v>0</v>
      </c>
      <c r="AV946" s="102" t="b">
        <v>0</v>
      </c>
      <c r="AW946" s="102" t="b">
        <v>1</v>
      </c>
      <c r="AX946" s="102" t="b">
        <v>1</v>
      </c>
      <c r="AY946" s="102" t="s">
        <v>12806</v>
      </c>
      <c r="AZ946" s="101" t="s">
        <v>15385</v>
      </c>
    </row>
    <row r="947" spans="1:52" x14ac:dyDescent="0.3">
      <c r="A947" s="98" t="s">
        <v>1119</v>
      </c>
      <c r="B947" s="94"/>
      <c r="C947" s="94"/>
      <c r="D947" s="93"/>
      <c r="E947" s="77"/>
      <c r="F947" s="94"/>
      <c r="G947" s="94"/>
      <c r="H947" s="95"/>
      <c r="I947" s="96"/>
      <c r="J947" s="96"/>
      <c r="K947" s="95"/>
      <c r="L947" s="86"/>
      <c r="M947" s="91"/>
      <c r="N947" s="91"/>
      <c r="O947" s="97"/>
      <c r="P947" s="90"/>
      <c r="Q947" s="90"/>
      <c r="R947" s="99"/>
      <c r="S947" s="99"/>
      <c r="T947" s="99"/>
      <c r="U947" s="99"/>
      <c r="V947" s="89"/>
      <c r="W947" s="89"/>
      <c r="X947" s="89"/>
      <c r="Y947" s="89"/>
      <c r="Z947" s="48"/>
      <c r="AA947" s="80"/>
      <c r="AB947" s="80"/>
      <c r="AC947" s="92"/>
      <c r="AD947" s="102" t="s">
        <v>8438</v>
      </c>
      <c r="AE947" s="102">
        <v>44441.359780092593</v>
      </c>
      <c r="AF947" s="102">
        <v>0</v>
      </c>
      <c r="AG947" s="102">
        <v>1562</v>
      </c>
      <c r="AH947" s="102">
        <v>2776</v>
      </c>
      <c r="AI947" s="102">
        <v>0</v>
      </c>
      <c r="AJ947" s="102" t="b">
        <v>0</v>
      </c>
      <c r="AK947" s="102" t="b">
        <v>0</v>
      </c>
      <c r="AL947" s="102" t="b">
        <v>0</v>
      </c>
      <c r="AM947" s="102" t="b">
        <v>0</v>
      </c>
      <c r="AN947" s="102" t="b">
        <v>1</v>
      </c>
      <c r="AO947" s="102" t="b">
        <v>0</v>
      </c>
      <c r="AP947" s="102" t="s">
        <v>15386</v>
      </c>
      <c r="AQ947" s="102" t="b">
        <v>0</v>
      </c>
      <c r="AR947" s="102" t="b">
        <v>0</v>
      </c>
      <c r="AS947" s="102" t="b">
        <v>1</v>
      </c>
      <c r="AT947" s="101" t="s">
        <v>15387</v>
      </c>
      <c r="AU947" s="102" t="b">
        <v>0</v>
      </c>
      <c r="AV947" s="102" t="b">
        <v>0</v>
      </c>
      <c r="AW947" s="102" t="b">
        <v>1</v>
      </c>
      <c r="AX947" s="102" t="b">
        <v>1</v>
      </c>
      <c r="AY947" s="102" t="s">
        <v>12806</v>
      </c>
      <c r="AZ947" s="101" t="s">
        <v>15388</v>
      </c>
    </row>
    <row r="948" spans="1:52" x14ac:dyDescent="0.3">
      <c r="A948" s="98" t="s">
        <v>1120</v>
      </c>
      <c r="B948" s="94"/>
      <c r="C948" s="94"/>
      <c r="D948" s="93"/>
      <c r="E948" s="77"/>
      <c r="F948" s="94"/>
      <c r="G948" s="94"/>
      <c r="H948" s="95"/>
      <c r="I948" s="96"/>
      <c r="J948" s="96"/>
      <c r="K948" s="95"/>
      <c r="L948" s="86"/>
      <c r="M948" s="91"/>
      <c r="N948" s="91"/>
      <c r="O948" s="97"/>
      <c r="P948" s="90"/>
      <c r="Q948" s="90"/>
      <c r="R948" s="99"/>
      <c r="S948" s="99"/>
      <c r="T948" s="99"/>
      <c r="U948" s="99"/>
      <c r="V948" s="89"/>
      <c r="W948" s="89"/>
      <c r="X948" s="89"/>
      <c r="Y948" s="89"/>
      <c r="Z948" s="48"/>
      <c r="AA948" s="80"/>
      <c r="AB948" s="80"/>
      <c r="AC948" s="92"/>
      <c r="AD948" s="102" t="s">
        <v>8434</v>
      </c>
      <c r="AE948" s="102">
        <v>44163.957604166666</v>
      </c>
      <c r="AF948" s="102">
        <v>0</v>
      </c>
      <c r="AG948" s="102">
        <v>8458</v>
      </c>
      <c r="AH948" s="102">
        <v>4075</v>
      </c>
      <c r="AI948" s="102">
        <v>0</v>
      </c>
      <c r="AJ948" s="102" t="b">
        <v>0</v>
      </c>
      <c r="AK948" s="102" t="b">
        <v>0</v>
      </c>
      <c r="AL948" s="102" t="b">
        <v>0</v>
      </c>
      <c r="AM948" s="102" t="b">
        <v>0</v>
      </c>
      <c r="AN948" s="102" t="b">
        <v>1</v>
      </c>
      <c r="AO948" s="102" t="b">
        <v>0</v>
      </c>
      <c r="AP948" s="102" t="s">
        <v>15389</v>
      </c>
      <c r="AQ948" s="102" t="b">
        <v>0</v>
      </c>
      <c r="AR948" s="102" t="b">
        <v>0</v>
      </c>
      <c r="AS948" s="102" t="b">
        <v>1</v>
      </c>
      <c r="AT948" s="101" t="s">
        <v>15390</v>
      </c>
      <c r="AU948" s="102" t="b">
        <v>0</v>
      </c>
      <c r="AV948" s="102" t="b">
        <v>0</v>
      </c>
      <c r="AW948" s="102" t="b">
        <v>1</v>
      </c>
      <c r="AX948" s="102" t="b">
        <v>1</v>
      </c>
      <c r="AY948" s="102" t="s">
        <v>12806</v>
      </c>
      <c r="AZ948" s="101" t="s">
        <v>15391</v>
      </c>
    </row>
    <row r="949" spans="1:52" x14ac:dyDescent="0.3">
      <c r="A949" s="98" t="s">
        <v>1121</v>
      </c>
      <c r="B949" s="94"/>
      <c r="C949" s="94"/>
      <c r="D949" s="93"/>
      <c r="E949" s="77"/>
      <c r="F949" s="94"/>
      <c r="G949" s="94"/>
      <c r="H949" s="95"/>
      <c r="I949" s="96"/>
      <c r="J949" s="96"/>
      <c r="K949" s="95"/>
      <c r="L949" s="86"/>
      <c r="M949" s="91"/>
      <c r="N949" s="91"/>
      <c r="O949" s="97"/>
      <c r="P949" s="90"/>
      <c r="Q949" s="90"/>
      <c r="R949" s="99"/>
      <c r="S949" s="99"/>
      <c r="T949" s="99"/>
      <c r="U949" s="99"/>
      <c r="V949" s="89"/>
      <c r="W949" s="89"/>
      <c r="X949" s="89"/>
      <c r="Y949" s="89"/>
      <c r="Z949" s="48"/>
      <c r="AA949" s="80"/>
      <c r="AB949" s="80"/>
      <c r="AC949" s="92"/>
      <c r="AD949" s="102" t="s">
        <v>8443</v>
      </c>
      <c r="AE949" s="102">
        <v>43989.914594907408</v>
      </c>
      <c r="AF949" s="102">
        <v>0</v>
      </c>
      <c r="AG949" s="102">
        <v>2346</v>
      </c>
      <c r="AH949" s="102">
        <v>5693</v>
      </c>
      <c r="AI949" s="102">
        <v>0</v>
      </c>
      <c r="AJ949" s="102" t="b">
        <v>0</v>
      </c>
      <c r="AK949" s="102" t="b">
        <v>0</v>
      </c>
      <c r="AL949" s="102" t="b">
        <v>0</v>
      </c>
      <c r="AM949" s="102" t="b">
        <v>0</v>
      </c>
      <c r="AN949" s="102" t="b">
        <v>1</v>
      </c>
      <c r="AO949" s="102" t="b">
        <v>0</v>
      </c>
      <c r="AP949" s="102" t="s">
        <v>15392</v>
      </c>
      <c r="AQ949" s="102" t="b">
        <v>0</v>
      </c>
      <c r="AR949" s="102" t="b">
        <v>0</v>
      </c>
      <c r="AS949" s="102" t="b">
        <v>0</v>
      </c>
      <c r="AT949" s="101" t="s">
        <v>15393</v>
      </c>
      <c r="AU949" s="102" t="b">
        <v>0</v>
      </c>
      <c r="AV949" s="102" t="b">
        <v>0</v>
      </c>
      <c r="AW949" s="102" t="b">
        <v>1</v>
      </c>
      <c r="AX949" s="102" t="b">
        <v>1</v>
      </c>
      <c r="AY949" s="102" t="s">
        <v>12806</v>
      </c>
      <c r="AZ949" s="101" t="s">
        <v>15394</v>
      </c>
    </row>
    <row r="950" spans="1:52" x14ac:dyDescent="0.3">
      <c r="A950" s="98" t="s">
        <v>1122</v>
      </c>
      <c r="B950" s="94"/>
      <c r="C950" s="94"/>
      <c r="D950" s="93"/>
      <c r="E950" s="77"/>
      <c r="F950" s="94"/>
      <c r="G950" s="94"/>
      <c r="H950" s="95"/>
      <c r="I950" s="96"/>
      <c r="J950" s="96"/>
      <c r="K950" s="95"/>
      <c r="L950" s="86"/>
      <c r="M950" s="91"/>
      <c r="N950" s="91"/>
      <c r="O950" s="97"/>
      <c r="P950" s="90"/>
      <c r="Q950" s="90"/>
      <c r="R950" s="99"/>
      <c r="S950" s="99"/>
      <c r="T950" s="99"/>
      <c r="U950" s="99"/>
      <c r="V950" s="89"/>
      <c r="W950" s="89"/>
      <c r="X950" s="89"/>
      <c r="Y950" s="89"/>
      <c r="Z950" s="48"/>
      <c r="AA950" s="80"/>
      <c r="AB950" s="80"/>
      <c r="AC950" s="92"/>
      <c r="AD950" s="102" t="s">
        <v>1122</v>
      </c>
      <c r="AE950" s="102">
        <v>44639.808252314811</v>
      </c>
      <c r="AF950" s="102">
        <v>0</v>
      </c>
      <c r="AG950" s="102">
        <v>1652</v>
      </c>
      <c r="AH950" s="102">
        <v>20460</v>
      </c>
      <c r="AI950" s="102">
        <v>0</v>
      </c>
      <c r="AJ950" s="102" t="b">
        <v>0</v>
      </c>
      <c r="AK950" s="102" t="b">
        <v>0</v>
      </c>
      <c r="AL950" s="102" t="b">
        <v>0</v>
      </c>
      <c r="AM950" s="102" t="b">
        <v>0</v>
      </c>
      <c r="AN950" s="102" t="b">
        <v>1</v>
      </c>
      <c r="AO950" s="102" t="b">
        <v>0</v>
      </c>
      <c r="AP950" s="102" t="s">
        <v>15395</v>
      </c>
      <c r="AQ950" s="102" t="b">
        <v>0</v>
      </c>
      <c r="AR950" s="102" t="b">
        <v>0</v>
      </c>
      <c r="AS950" s="102" t="b">
        <v>0</v>
      </c>
      <c r="AT950" s="101" t="s">
        <v>15396</v>
      </c>
      <c r="AU950" s="102" t="b">
        <v>0</v>
      </c>
      <c r="AV950" s="102" t="b">
        <v>0</v>
      </c>
      <c r="AW950" s="102" t="b">
        <v>1</v>
      </c>
      <c r="AX950" s="102" t="b">
        <v>1</v>
      </c>
      <c r="AY950" s="102" t="s">
        <v>12806</v>
      </c>
      <c r="AZ950" s="101" t="s">
        <v>15397</v>
      </c>
    </row>
    <row r="951" spans="1:52" x14ac:dyDescent="0.3">
      <c r="A951" s="98" t="s">
        <v>1123</v>
      </c>
      <c r="B951" s="94"/>
      <c r="C951" s="94"/>
      <c r="D951" s="93"/>
      <c r="E951" s="77"/>
      <c r="F951" s="94"/>
      <c r="G951" s="94"/>
      <c r="H951" s="95"/>
      <c r="I951" s="96"/>
      <c r="J951" s="96"/>
      <c r="K951" s="95"/>
      <c r="L951" s="86"/>
      <c r="M951" s="91"/>
      <c r="N951" s="91"/>
      <c r="O951" s="97"/>
      <c r="P951" s="90"/>
      <c r="Q951" s="90"/>
      <c r="R951" s="99"/>
      <c r="S951" s="99"/>
      <c r="T951" s="99"/>
      <c r="U951" s="99"/>
      <c r="V951" s="89"/>
      <c r="W951" s="89"/>
      <c r="X951" s="89"/>
      <c r="Y951" s="89"/>
      <c r="Z951" s="48"/>
      <c r="AA951" s="80"/>
      <c r="AB951" s="80"/>
      <c r="AC951" s="92"/>
      <c r="AD951" s="102" t="s">
        <v>8456</v>
      </c>
      <c r="AE951" s="102">
        <v>42784.468414351853</v>
      </c>
      <c r="AF951" s="102">
        <v>0</v>
      </c>
      <c r="AG951" s="102">
        <v>5623</v>
      </c>
      <c r="AH951" s="102">
        <v>9172</v>
      </c>
      <c r="AI951" s="102">
        <v>0</v>
      </c>
      <c r="AJ951" s="102" t="b">
        <v>0</v>
      </c>
      <c r="AK951" s="102" t="b">
        <v>0</v>
      </c>
      <c r="AL951" s="102" t="b">
        <v>0</v>
      </c>
      <c r="AM951" s="102" t="b">
        <v>0</v>
      </c>
      <c r="AN951" s="102" t="b">
        <v>1</v>
      </c>
      <c r="AO951" s="102" t="b">
        <v>0</v>
      </c>
      <c r="AP951" s="102" t="s">
        <v>15398</v>
      </c>
      <c r="AQ951" s="102" t="b">
        <v>0</v>
      </c>
      <c r="AR951" s="102" t="b">
        <v>0</v>
      </c>
      <c r="AS951" s="102" t="b">
        <v>1</v>
      </c>
      <c r="AT951" s="101" t="s">
        <v>15399</v>
      </c>
      <c r="AU951" s="102" t="b">
        <v>0</v>
      </c>
      <c r="AV951" s="102" t="b">
        <v>0</v>
      </c>
      <c r="AW951" s="102" t="b">
        <v>1</v>
      </c>
      <c r="AX951" s="102" t="b">
        <v>1</v>
      </c>
      <c r="AY951" s="102" t="s">
        <v>12806</v>
      </c>
      <c r="AZ951" s="101" t="s">
        <v>15400</v>
      </c>
    </row>
    <row r="952" spans="1:52" x14ac:dyDescent="0.3">
      <c r="A952" s="98" t="s">
        <v>1124</v>
      </c>
      <c r="B952" s="94"/>
      <c r="C952" s="94"/>
      <c r="D952" s="93"/>
      <c r="E952" s="77"/>
      <c r="F952" s="94"/>
      <c r="G952" s="94"/>
      <c r="H952" s="95"/>
      <c r="I952" s="96"/>
      <c r="J952" s="96"/>
      <c r="K952" s="95"/>
      <c r="L952" s="86"/>
      <c r="M952" s="91"/>
      <c r="N952" s="91"/>
      <c r="O952" s="97"/>
      <c r="P952" s="90"/>
      <c r="Q952" s="90"/>
      <c r="R952" s="99"/>
      <c r="S952" s="99"/>
      <c r="T952" s="99"/>
      <c r="U952" s="99"/>
      <c r="V952" s="89"/>
      <c r="W952" s="89"/>
      <c r="X952" s="89"/>
      <c r="Y952" s="89"/>
      <c r="Z952" s="48"/>
      <c r="AA952" s="80"/>
      <c r="AB952" s="80"/>
      <c r="AC952" s="92"/>
      <c r="AD952" s="102" t="s">
        <v>8474</v>
      </c>
      <c r="AE952" s="102">
        <v>45031.190115740741</v>
      </c>
      <c r="AF952" s="102">
        <v>0</v>
      </c>
      <c r="AG952" s="102">
        <v>80</v>
      </c>
      <c r="AH952" s="102">
        <v>33</v>
      </c>
      <c r="AI952" s="102">
        <v>0</v>
      </c>
      <c r="AJ952" s="102" t="b">
        <v>0</v>
      </c>
      <c r="AK952" s="102" t="b">
        <v>0</v>
      </c>
      <c r="AL952" s="102" t="b">
        <v>0</v>
      </c>
      <c r="AM952" s="102" t="b">
        <v>0</v>
      </c>
      <c r="AN952" s="102" t="b">
        <v>1</v>
      </c>
      <c r="AO952" s="102" t="b">
        <v>0</v>
      </c>
      <c r="AP952" s="102" t="s">
        <v>15401</v>
      </c>
      <c r="AQ952" s="102" t="b">
        <v>0</v>
      </c>
      <c r="AR952" s="102" t="b">
        <v>0</v>
      </c>
      <c r="AS952" s="102" t="b">
        <v>0</v>
      </c>
      <c r="AT952" s="101" t="s">
        <v>12876</v>
      </c>
      <c r="AU952" s="102" t="b">
        <v>0</v>
      </c>
      <c r="AV952" s="102" t="b">
        <v>0</v>
      </c>
      <c r="AW952" s="102" t="b">
        <v>1</v>
      </c>
      <c r="AX952" s="102" t="b">
        <v>1</v>
      </c>
      <c r="AY952" s="102" t="s">
        <v>12806</v>
      </c>
      <c r="AZ952" s="101" t="s">
        <v>15402</v>
      </c>
    </row>
    <row r="953" spans="1:52" x14ac:dyDescent="0.3">
      <c r="A953" s="98" t="s">
        <v>1125</v>
      </c>
      <c r="B953" s="94"/>
      <c r="C953" s="94"/>
      <c r="D953" s="93"/>
      <c r="E953" s="77"/>
      <c r="F953" s="94"/>
      <c r="G953" s="94"/>
      <c r="H953" s="95"/>
      <c r="I953" s="96"/>
      <c r="J953" s="96"/>
      <c r="K953" s="95"/>
      <c r="L953" s="86"/>
      <c r="M953" s="91"/>
      <c r="N953" s="91"/>
      <c r="O953" s="97"/>
      <c r="P953" s="90"/>
      <c r="Q953" s="90"/>
      <c r="R953" s="99"/>
      <c r="S953" s="99"/>
      <c r="T953" s="99"/>
      <c r="U953" s="99"/>
      <c r="V953" s="89"/>
      <c r="W953" s="89"/>
      <c r="X953" s="89"/>
      <c r="Y953" s="89"/>
      <c r="Z953" s="48"/>
      <c r="AA953" s="80"/>
      <c r="AB953" s="80"/>
      <c r="AC953" s="92"/>
      <c r="AD953" s="102" t="s">
        <v>1125</v>
      </c>
      <c r="AE953" s="102">
        <v>43392.636203703703</v>
      </c>
      <c r="AF953" s="102">
        <v>0</v>
      </c>
      <c r="AG953" s="102">
        <v>8723</v>
      </c>
      <c r="AH953" s="102">
        <v>29584</v>
      </c>
      <c r="AI953" s="102">
        <v>0</v>
      </c>
      <c r="AJ953" s="102" t="b">
        <v>0</v>
      </c>
      <c r="AK953" s="102" t="b">
        <v>0</v>
      </c>
      <c r="AL953" s="102" t="b">
        <v>0</v>
      </c>
      <c r="AM953" s="102" t="b">
        <v>0</v>
      </c>
      <c r="AN953" s="102" t="b">
        <v>1</v>
      </c>
      <c r="AO953" s="102" t="b">
        <v>0</v>
      </c>
      <c r="AP953" s="102" t="s">
        <v>15403</v>
      </c>
      <c r="AQ953" s="102" t="b">
        <v>0</v>
      </c>
      <c r="AR953" s="102" t="b">
        <v>0</v>
      </c>
      <c r="AS953" s="102" t="b">
        <v>1</v>
      </c>
      <c r="AT953" s="101" t="s">
        <v>15404</v>
      </c>
      <c r="AU953" s="102" t="b">
        <v>0</v>
      </c>
      <c r="AV953" s="102" t="b">
        <v>0</v>
      </c>
      <c r="AW953" s="102" t="b">
        <v>1</v>
      </c>
      <c r="AX953" s="102" t="b">
        <v>1</v>
      </c>
      <c r="AY953" s="102" t="s">
        <v>12806</v>
      </c>
      <c r="AZ953" s="101" t="s">
        <v>15405</v>
      </c>
    </row>
    <row r="954" spans="1:52" x14ac:dyDescent="0.3">
      <c r="A954" s="98" t="s">
        <v>1126</v>
      </c>
      <c r="B954" s="94"/>
      <c r="C954" s="94"/>
      <c r="D954" s="93"/>
      <c r="E954" s="77"/>
      <c r="F954" s="94"/>
      <c r="G954" s="94"/>
      <c r="H954" s="95"/>
      <c r="I954" s="96"/>
      <c r="J954" s="96"/>
      <c r="K954" s="95"/>
      <c r="L954" s="86"/>
      <c r="M954" s="91"/>
      <c r="N954" s="91"/>
      <c r="O954" s="97"/>
      <c r="P954" s="90"/>
      <c r="Q954" s="90"/>
      <c r="R954" s="99"/>
      <c r="S954" s="99"/>
      <c r="T954" s="99"/>
      <c r="U954" s="99"/>
      <c r="V954" s="89"/>
      <c r="W954" s="89"/>
      <c r="X954" s="89"/>
      <c r="Y954" s="89"/>
      <c r="Z954" s="48"/>
      <c r="AA954" s="80"/>
      <c r="AB954" s="80"/>
      <c r="AC954" s="92"/>
      <c r="AD954" s="102" t="s">
        <v>1126</v>
      </c>
      <c r="AE954" s="102">
        <v>43048.791666666664</v>
      </c>
      <c r="AF954" s="102">
        <v>0</v>
      </c>
      <c r="AG954" s="102">
        <v>575</v>
      </c>
      <c r="AH954" s="102">
        <v>843</v>
      </c>
      <c r="AI954" s="102">
        <v>0</v>
      </c>
      <c r="AJ954" s="102" t="b">
        <v>0</v>
      </c>
      <c r="AK954" s="102" t="b">
        <v>0</v>
      </c>
      <c r="AL954" s="102" t="b">
        <v>0</v>
      </c>
      <c r="AM954" s="102" t="b">
        <v>0</v>
      </c>
      <c r="AN954" s="102" t="b">
        <v>1</v>
      </c>
      <c r="AO954" s="102" t="b">
        <v>0</v>
      </c>
      <c r="AP954" s="102" t="s">
        <v>15406</v>
      </c>
      <c r="AQ954" s="102" t="b">
        <v>0</v>
      </c>
      <c r="AR954" s="102" t="b">
        <v>0</v>
      </c>
      <c r="AS954" s="102" t="b">
        <v>0</v>
      </c>
      <c r="AT954" s="101" t="s">
        <v>15407</v>
      </c>
      <c r="AU954" s="102" t="b">
        <v>0</v>
      </c>
      <c r="AV954" s="102" t="b">
        <v>0</v>
      </c>
      <c r="AW954" s="102" t="b">
        <v>1</v>
      </c>
      <c r="AX954" s="102" t="b">
        <v>1</v>
      </c>
      <c r="AY954" s="102" t="s">
        <v>12806</v>
      </c>
      <c r="AZ954" s="101" t="s">
        <v>15408</v>
      </c>
    </row>
    <row r="955" spans="1:52" x14ac:dyDescent="0.3">
      <c r="A955" s="98" t="s">
        <v>1127</v>
      </c>
      <c r="B955" s="94"/>
      <c r="C955" s="94"/>
      <c r="D955" s="93"/>
      <c r="E955" s="77"/>
      <c r="F955" s="94"/>
      <c r="G955" s="94"/>
      <c r="H955" s="95"/>
      <c r="I955" s="96"/>
      <c r="J955" s="96"/>
      <c r="K955" s="95"/>
      <c r="L955" s="86"/>
      <c r="M955" s="91"/>
      <c r="N955" s="91"/>
      <c r="O955" s="97"/>
      <c r="P955" s="90"/>
      <c r="Q955" s="90"/>
      <c r="R955" s="99"/>
      <c r="S955" s="99"/>
      <c r="T955" s="99"/>
      <c r="U955" s="99"/>
      <c r="V955" s="89"/>
      <c r="W955" s="89"/>
      <c r="X955" s="89"/>
      <c r="Y955" s="89"/>
      <c r="Z955" s="48"/>
      <c r="AA955" s="80"/>
      <c r="AB955" s="80"/>
      <c r="AC955" s="92"/>
      <c r="AD955" s="102" t="s">
        <v>8482</v>
      </c>
      <c r="AE955" s="102">
        <v>45015.237546296295</v>
      </c>
      <c r="AF955" s="102">
        <v>0</v>
      </c>
      <c r="AG955" s="102">
        <v>20</v>
      </c>
      <c r="AH955" s="102">
        <v>5433</v>
      </c>
      <c r="AI955" s="102">
        <v>0</v>
      </c>
      <c r="AJ955" s="102" t="b">
        <v>0</v>
      </c>
      <c r="AK955" s="102" t="b">
        <v>0</v>
      </c>
      <c r="AL955" s="102" t="b">
        <v>0</v>
      </c>
      <c r="AM955" s="102" t="b">
        <v>0</v>
      </c>
      <c r="AN955" s="102" t="b">
        <v>1</v>
      </c>
      <c r="AO955" s="102" t="b">
        <v>0</v>
      </c>
      <c r="AP955" s="102" t="s">
        <v>15409</v>
      </c>
      <c r="AQ955" s="102" t="b">
        <v>0</v>
      </c>
      <c r="AR955" s="102" t="b">
        <v>0</v>
      </c>
      <c r="AS955" s="102" t="b">
        <v>0</v>
      </c>
      <c r="AT955" s="101" t="s">
        <v>12934</v>
      </c>
      <c r="AU955" s="102" t="b">
        <v>0</v>
      </c>
      <c r="AV955" s="102" t="b">
        <v>0</v>
      </c>
      <c r="AW955" s="102" t="b">
        <v>1</v>
      </c>
      <c r="AX955" s="102" t="b">
        <v>1</v>
      </c>
      <c r="AY955" s="102" t="s">
        <v>12806</v>
      </c>
      <c r="AZ955" s="101" t="s">
        <v>15410</v>
      </c>
    </row>
    <row r="956" spans="1:52" x14ac:dyDescent="0.3">
      <c r="A956" s="98" t="s">
        <v>1128</v>
      </c>
      <c r="B956" s="94"/>
      <c r="C956" s="94"/>
      <c r="D956" s="93"/>
      <c r="E956" s="77"/>
      <c r="F956" s="94"/>
      <c r="G956" s="94"/>
      <c r="H956" s="95"/>
      <c r="I956" s="96"/>
      <c r="J956" s="96"/>
      <c r="K956" s="95"/>
      <c r="L956" s="86"/>
      <c r="M956" s="91"/>
      <c r="N956" s="91"/>
      <c r="O956" s="97"/>
      <c r="P956" s="90"/>
      <c r="Q956" s="90"/>
      <c r="R956" s="99"/>
      <c r="S956" s="99"/>
      <c r="T956" s="99"/>
      <c r="U956" s="99"/>
      <c r="V956" s="89"/>
      <c r="W956" s="89"/>
      <c r="X956" s="89"/>
      <c r="Y956" s="89"/>
      <c r="Z956" s="48"/>
      <c r="AA956" s="80"/>
      <c r="AB956" s="80"/>
      <c r="AC956" s="92"/>
      <c r="AD956" s="102" t="s">
        <v>8487</v>
      </c>
      <c r="AE956" s="102">
        <v>44832.846921296295</v>
      </c>
      <c r="AF956" s="102">
        <v>0</v>
      </c>
      <c r="AG956" s="102">
        <v>1612</v>
      </c>
      <c r="AH956" s="102">
        <v>12776</v>
      </c>
      <c r="AI956" s="102">
        <v>0</v>
      </c>
      <c r="AJ956" s="102" t="b">
        <v>0</v>
      </c>
      <c r="AK956" s="102" t="b">
        <v>0</v>
      </c>
      <c r="AL956" s="102" t="b">
        <v>0</v>
      </c>
      <c r="AM956" s="102" t="b">
        <v>0</v>
      </c>
      <c r="AN956" s="102" t="b">
        <v>1</v>
      </c>
      <c r="AO956" s="102" t="b">
        <v>0</v>
      </c>
      <c r="AP956" s="102" t="s">
        <v>15411</v>
      </c>
      <c r="AQ956" s="102" t="b">
        <v>0</v>
      </c>
      <c r="AR956" s="102" t="b">
        <v>0</v>
      </c>
      <c r="AS956" s="102" t="b">
        <v>0</v>
      </c>
      <c r="AT956" s="101" t="s">
        <v>15412</v>
      </c>
      <c r="AU956" s="102" t="b">
        <v>0</v>
      </c>
      <c r="AV956" s="102" t="b">
        <v>0</v>
      </c>
      <c r="AW956" s="102" t="b">
        <v>1</v>
      </c>
      <c r="AX956" s="102" t="b">
        <v>1</v>
      </c>
      <c r="AY956" s="102" t="s">
        <v>12806</v>
      </c>
      <c r="AZ956" s="101" t="s">
        <v>15413</v>
      </c>
    </row>
    <row r="957" spans="1:52" x14ac:dyDescent="0.3">
      <c r="A957" s="98" t="s">
        <v>1129</v>
      </c>
      <c r="B957" s="94"/>
      <c r="C957" s="94"/>
      <c r="D957" s="93"/>
      <c r="E957" s="77"/>
      <c r="F957" s="94"/>
      <c r="G957" s="94"/>
      <c r="H957" s="95"/>
      <c r="I957" s="96"/>
      <c r="J957" s="96"/>
      <c r="K957" s="95"/>
      <c r="L957" s="86"/>
      <c r="M957" s="91"/>
      <c r="N957" s="91"/>
      <c r="O957" s="97"/>
      <c r="P957" s="90"/>
      <c r="Q957" s="90"/>
      <c r="R957" s="99"/>
      <c r="S957" s="99"/>
      <c r="T957" s="99"/>
      <c r="U957" s="99"/>
      <c r="V957" s="89"/>
      <c r="W957" s="89"/>
      <c r="X957" s="89"/>
      <c r="Y957" s="89"/>
      <c r="Z957" s="48"/>
      <c r="AA957" s="80"/>
      <c r="AB957" s="80"/>
      <c r="AC957" s="92"/>
      <c r="AD957" s="102" t="s">
        <v>8492</v>
      </c>
      <c r="AE957" s="102">
        <v>44288.997233796297</v>
      </c>
      <c r="AF957" s="102">
        <v>0</v>
      </c>
      <c r="AG957" s="102">
        <v>1666</v>
      </c>
      <c r="AH957" s="102">
        <v>177</v>
      </c>
      <c r="AI957" s="102">
        <v>0</v>
      </c>
      <c r="AJ957" s="102" t="b">
        <v>0</v>
      </c>
      <c r="AK957" s="102" t="b">
        <v>0</v>
      </c>
      <c r="AL957" s="102" t="b">
        <v>0</v>
      </c>
      <c r="AM957" s="102" t="b">
        <v>0</v>
      </c>
      <c r="AN957" s="102" t="b">
        <v>1</v>
      </c>
      <c r="AO957" s="102" t="b">
        <v>0</v>
      </c>
      <c r="AP957" s="102" t="s">
        <v>15414</v>
      </c>
      <c r="AQ957" s="102" t="b">
        <v>0</v>
      </c>
      <c r="AR957" s="102" t="b">
        <v>0</v>
      </c>
      <c r="AS957" s="102" t="b">
        <v>1</v>
      </c>
      <c r="AT957" s="101" t="s">
        <v>15415</v>
      </c>
      <c r="AU957" s="102" t="b">
        <v>0</v>
      </c>
      <c r="AV957" s="102" t="b">
        <v>0</v>
      </c>
      <c r="AW957" s="102" t="b">
        <v>1</v>
      </c>
      <c r="AX957" s="102" t="b">
        <v>1</v>
      </c>
      <c r="AY957" s="102" t="s">
        <v>12806</v>
      </c>
      <c r="AZ957" s="101" t="s">
        <v>15416</v>
      </c>
    </row>
    <row r="958" spans="1:52" x14ac:dyDescent="0.3">
      <c r="A958" s="98" t="s">
        <v>1130</v>
      </c>
      <c r="B958" s="94"/>
      <c r="C958" s="94"/>
      <c r="D958" s="93"/>
      <c r="E958" s="77"/>
      <c r="F958" s="94"/>
      <c r="G958" s="94"/>
      <c r="H958" s="95"/>
      <c r="I958" s="96"/>
      <c r="J958" s="96"/>
      <c r="K958" s="95"/>
      <c r="L958" s="86"/>
      <c r="M958" s="91"/>
      <c r="N958" s="91"/>
      <c r="O958" s="97"/>
      <c r="P958" s="90"/>
      <c r="Q958" s="90"/>
      <c r="R958" s="99"/>
      <c r="S958" s="99"/>
      <c r="T958" s="99"/>
      <c r="U958" s="99"/>
      <c r="V958" s="89"/>
      <c r="W958" s="89"/>
      <c r="X958" s="89"/>
      <c r="Y958" s="89"/>
      <c r="Z958" s="48"/>
      <c r="AA958" s="80"/>
      <c r="AB958" s="80"/>
      <c r="AC958" s="92"/>
      <c r="AD958" s="102" t="s">
        <v>1130</v>
      </c>
      <c r="AE958" s="102">
        <v>44558.112175925926</v>
      </c>
      <c r="AF958" s="102">
        <v>0</v>
      </c>
      <c r="AG958" s="102">
        <v>14</v>
      </c>
      <c r="AH958" s="102">
        <v>44</v>
      </c>
      <c r="AI958" s="102">
        <v>0</v>
      </c>
      <c r="AJ958" s="102" t="b">
        <v>0</v>
      </c>
      <c r="AK958" s="102" t="b">
        <v>0</v>
      </c>
      <c r="AL958" s="102" t="b">
        <v>0</v>
      </c>
      <c r="AM958" s="102" t="b">
        <v>0</v>
      </c>
      <c r="AN958" s="102" t="b">
        <v>1</v>
      </c>
      <c r="AO958" s="102" t="b">
        <v>0</v>
      </c>
      <c r="AP958" s="102" t="s">
        <v>15417</v>
      </c>
      <c r="AQ958" s="102" t="b">
        <v>0</v>
      </c>
      <c r="AR958" s="102" t="b">
        <v>0</v>
      </c>
      <c r="AS958" s="102" t="b">
        <v>0</v>
      </c>
      <c r="AT958" s="101" t="s">
        <v>15418</v>
      </c>
      <c r="AU958" s="102" t="b">
        <v>0</v>
      </c>
      <c r="AV958" s="102" t="b">
        <v>0</v>
      </c>
      <c r="AW958" s="102" t="b">
        <v>1</v>
      </c>
      <c r="AX958" s="102" t="b">
        <v>1</v>
      </c>
      <c r="AY958" s="102" t="s">
        <v>12806</v>
      </c>
      <c r="AZ958" s="101" t="s">
        <v>15419</v>
      </c>
    </row>
    <row r="959" spans="1:52" x14ac:dyDescent="0.3">
      <c r="A959" s="98" t="s">
        <v>1131</v>
      </c>
      <c r="B959" s="94"/>
      <c r="C959" s="94"/>
      <c r="D959" s="93"/>
      <c r="E959" s="77"/>
      <c r="F959" s="94"/>
      <c r="G959" s="94"/>
      <c r="H959" s="95"/>
      <c r="I959" s="96"/>
      <c r="J959" s="96"/>
      <c r="K959" s="95"/>
      <c r="L959" s="86"/>
      <c r="M959" s="91"/>
      <c r="N959" s="91"/>
      <c r="O959" s="97"/>
      <c r="P959" s="90"/>
      <c r="Q959" s="90"/>
      <c r="R959" s="99"/>
      <c r="S959" s="99"/>
      <c r="T959" s="99"/>
      <c r="U959" s="99"/>
      <c r="V959" s="89"/>
      <c r="W959" s="89"/>
      <c r="X959" s="89"/>
      <c r="Y959" s="89"/>
      <c r="Z959" s="48"/>
      <c r="AA959" s="80"/>
      <c r="AB959" s="80"/>
      <c r="AC959" s="92"/>
      <c r="AD959" s="102" t="s">
        <v>8503</v>
      </c>
      <c r="AE959" s="102">
        <v>44136.053437499999</v>
      </c>
      <c r="AF959" s="102">
        <v>0</v>
      </c>
      <c r="AG959" s="102">
        <v>1</v>
      </c>
      <c r="AH959" s="102">
        <v>696</v>
      </c>
      <c r="AI959" s="102">
        <v>0</v>
      </c>
      <c r="AJ959" s="102" t="b">
        <v>0</v>
      </c>
      <c r="AK959" s="102" t="b">
        <v>0</v>
      </c>
      <c r="AL959" s="102" t="b">
        <v>0</v>
      </c>
      <c r="AM959" s="102" t="b">
        <v>0</v>
      </c>
      <c r="AN959" s="102" t="b">
        <v>1</v>
      </c>
      <c r="AO959" s="102" t="b">
        <v>0</v>
      </c>
      <c r="AP959" s="102" t="s">
        <v>15420</v>
      </c>
      <c r="AQ959" s="102" t="b">
        <v>0</v>
      </c>
      <c r="AR959" s="102" t="b">
        <v>0</v>
      </c>
      <c r="AS959" s="102" t="b">
        <v>0</v>
      </c>
      <c r="AT959" s="101" t="s">
        <v>15421</v>
      </c>
      <c r="AU959" s="102" t="b">
        <v>0</v>
      </c>
      <c r="AV959" s="102" t="b">
        <v>0</v>
      </c>
      <c r="AW959" s="102" t="b">
        <v>1</v>
      </c>
      <c r="AX959" s="102" t="b">
        <v>1</v>
      </c>
      <c r="AY959" s="102" t="s">
        <v>12806</v>
      </c>
      <c r="AZ959" s="101" t="s">
        <v>15422</v>
      </c>
    </row>
    <row r="960" spans="1:52" x14ac:dyDescent="0.3">
      <c r="A960" s="98" t="s">
        <v>1132</v>
      </c>
      <c r="B960" s="94"/>
      <c r="C960" s="94"/>
      <c r="D960" s="93"/>
      <c r="E960" s="77"/>
      <c r="F960" s="94"/>
      <c r="G960" s="94"/>
      <c r="H960" s="95"/>
      <c r="I960" s="96"/>
      <c r="J960" s="96"/>
      <c r="K960" s="95"/>
      <c r="L960" s="86"/>
      <c r="M960" s="91"/>
      <c r="N960" s="91"/>
      <c r="O960" s="97"/>
      <c r="P960" s="90"/>
      <c r="Q960" s="90"/>
      <c r="R960" s="99"/>
      <c r="S960" s="99"/>
      <c r="T960" s="99"/>
      <c r="U960" s="99"/>
      <c r="V960" s="89"/>
      <c r="W960" s="89"/>
      <c r="X960" s="89"/>
      <c r="Y960" s="89"/>
      <c r="Z960" s="48"/>
      <c r="AA960" s="80"/>
      <c r="AB960" s="80"/>
      <c r="AC960" s="92"/>
      <c r="AD960" s="102" t="s">
        <v>1132</v>
      </c>
      <c r="AE960" s="102">
        <v>41517.992372685185</v>
      </c>
      <c r="AF960" s="102">
        <v>0</v>
      </c>
      <c r="AG960" s="102">
        <v>26</v>
      </c>
      <c r="AH960" s="102">
        <v>2728</v>
      </c>
      <c r="AI960" s="102">
        <v>0</v>
      </c>
      <c r="AJ960" s="102" t="b">
        <v>0</v>
      </c>
      <c r="AK960" s="102" t="b">
        <v>0</v>
      </c>
      <c r="AL960" s="102" t="b">
        <v>0</v>
      </c>
      <c r="AM960" s="102" t="b">
        <v>0</v>
      </c>
      <c r="AN960" s="102" t="b">
        <v>1</v>
      </c>
      <c r="AO960" s="102" t="b">
        <v>0</v>
      </c>
      <c r="AP960" s="102" t="s">
        <v>15423</v>
      </c>
      <c r="AQ960" s="102" t="b">
        <v>0</v>
      </c>
      <c r="AR960" s="102" t="b">
        <v>0</v>
      </c>
      <c r="AS960" s="102" t="b">
        <v>0</v>
      </c>
      <c r="AT960" s="101" t="s">
        <v>12836</v>
      </c>
      <c r="AU960" s="102" t="b">
        <v>0</v>
      </c>
      <c r="AV960" s="102" t="b">
        <v>0</v>
      </c>
      <c r="AW960" s="102" t="b">
        <v>1</v>
      </c>
      <c r="AX960" s="102" t="b">
        <v>1</v>
      </c>
      <c r="AY960" s="102" t="s">
        <v>12806</v>
      </c>
      <c r="AZ960" s="101" t="s">
        <v>15424</v>
      </c>
    </row>
    <row r="961" spans="1:52" x14ac:dyDescent="0.3">
      <c r="A961" s="98" t="s">
        <v>1133</v>
      </c>
      <c r="B961" s="94"/>
      <c r="C961" s="94"/>
      <c r="D961" s="93"/>
      <c r="E961" s="77"/>
      <c r="F961" s="94"/>
      <c r="G961" s="94"/>
      <c r="H961" s="95"/>
      <c r="I961" s="96"/>
      <c r="J961" s="96"/>
      <c r="K961" s="95"/>
      <c r="L961" s="86"/>
      <c r="M961" s="91"/>
      <c r="N961" s="91"/>
      <c r="O961" s="97"/>
      <c r="P961" s="90"/>
      <c r="Q961" s="90"/>
      <c r="R961" s="99"/>
      <c r="S961" s="99"/>
      <c r="T961" s="99"/>
      <c r="U961" s="99"/>
      <c r="V961" s="89"/>
      <c r="W961" s="89"/>
      <c r="X961" s="89"/>
      <c r="Y961" s="89"/>
      <c r="Z961" s="48"/>
      <c r="AA961" s="80"/>
      <c r="AB961" s="80"/>
      <c r="AC961" s="92"/>
      <c r="AD961" s="102" t="s">
        <v>8530</v>
      </c>
      <c r="AE961" s="102">
        <v>44046.027280092596</v>
      </c>
      <c r="AF961" s="102">
        <v>0</v>
      </c>
      <c r="AG961" s="102">
        <v>138</v>
      </c>
      <c r="AH961" s="102">
        <v>952</v>
      </c>
      <c r="AI961" s="102">
        <v>0</v>
      </c>
      <c r="AJ961" s="102" t="b">
        <v>0</v>
      </c>
      <c r="AK961" s="102" t="b">
        <v>0</v>
      </c>
      <c r="AL961" s="102" t="b">
        <v>0</v>
      </c>
      <c r="AM961" s="102" t="b">
        <v>0</v>
      </c>
      <c r="AN961" s="102" t="b">
        <v>1</v>
      </c>
      <c r="AO961" s="102" t="b">
        <v>0</v>
      </c>
      <c r="AP961" s="102" t="s">
        <v>15425</v>
      </c>
      <c r="AQ961" s="102" t="b">
        <v>0</v>
      </c>
      <c r="AR961" s="102" t="b">
        <v>0</v>
      </c>
      <c r="AS961" s="102" t="b">
        <v>0</v>
      </c>
      <c r="AT961" s="101" t="s">
        <v>15426</v>
      </c>
      <c r="AU961" s="102" t="b">
        <v>0</v>
      </c>
      <c r="AV961" s="102" t="b">
        <v>0</v>
      </c>
      <c r="AW961" s="102" t="b">
        <v>1</v>
      </c>
      <c r="AX961" s="102" t="b">
        <v>1</v>
      </c>
      <c r="AY961" s="102" t="s">
        <v>12806</v>
      </c>
      <c r="AZ961" s="101" t="s">
        <v>15427</v>
      </c>
    </row>
    <row r="962" spans="1:52" x14ac:dyDescent="0.3">
      <c r="A962" s="98" t="s">
        <v>1134</v>
      </c>
      <c r="B962" s="94"/>
      <c r="C962" s="94"/>
      <c r="D962" s="93"/>
      <c r="E962" s="77"/>
      <c r="F962" s="94"/>
      <c r="G962" s="94"/>
      <c r="H962" s="95"/>
      <c r="I962" s="96"/>
      <c r="J962" s="96"/>
      <c r="K962" s="95"/>
      <c r="L962" s="86"/>
      <c r="M962" s="91"/>
      <c r="N962" s="91"/>
      <c r="O962" s="97"/>
      <c r="P962" s="90"/>
      <c r="Q962" s="90"/>
      <c r="R962" s="99"/>
      <c r="S962" s="99"/>
      <c r="T962" s="99"/>
      <c r="U962" s="99"/>
      <c r="V962" s="89"/>
      <c r="W962" s="89"/>
      <c r="X962" s="89"/>
      <c r="Y962" s="89"/>
      <c r="Z962" s="48"/>
      <c r="AA962" s="80"/>
      <c r="AB962" s="80"/>
      <c r="AC962" s="92"/>
      <c r="AD962" s="102" t="s">
        <v>8535</v>
      </c>
      <c r="AE962" s="102">
        <v>44296.762025462966</v>
      </c>
      <c r="AF962" s="102">
        <v>0</v>
      </c>
      <c r="AG962" s="102">
        <v>349</v>
      </c>
      <c r="AH962" s="102">
        <v>1441</v>
      </c>
      <c r="AI962" s="102">
        <v>0</v>
      </c>
      <c r="AJ962" s="102" t="b">
        <v>0</v>
      </c>
      <c r="AK962" s="102" t="b">
        <v>0</v>
      </c>
      <c r="AL962" s="102" t="b">
        <v>0</v>
      </c>
      <c r="AM962" s="102" t="b">
        <v>0</v>
      </c>
      <c r="AN962" s="102" t="b">
        <v>1</v>
      </c>
      <c r="AO962" s="102" t="b">
        <v>0</v>
      </c>
      <c r="AP962" s="102" t="s">
        <v>15428</v>
      </c>
      <c r="AQ962" s="102" t="b">
        <v>0</v>
      </c>
      <c r="AR962" s="102" t="b">
        <v>0</v>
      </c>
      <c r="AS962" s="102" t="b">
        <v>0</v>
      </c>
      <c r="AT962" s="101" t="s">
        <v>15429</v>
      </c>
      <c r="AU962" s="102" t="b">
        <v>0</v>
      </c>
      <c r="AV962" s="102" t="b">
        <v>0</v>
      </c>
      <c r="AW962" s="102" t="b">
        <v>1</v>
      </c>
      <c r="AX962" s="102" t="b">
        <v>1</v>
      </c>
      <c r="AY962" s="102" t="s">
        <v>12806</v>
      </c>
      <c r="AZ962" s="101" t="s">
        <v>15430</v>
      </c>
    </row>
    <row r="963" spans="1:52" x14ac:dyDescent="0.3">
      <c r="A963" s="98" t="s">
        <v>1135</v>
      </c>
      <c r="B963" s="94"/>
      <c r="C963" s="94"/>
      <c r="D963" s="93"/>
      <c r="E963" s="77"/>
      <c r="F963" s="94"/>
      <c r="G963" s="94"/>
      <c r="H963" s="95"/>
      <c r="I963" s="96"/>
      <c r="J963" s="96"/>
      <c r="K963" s="95"/>
      <c r="L963" s="86"/>
      <c r="M963" s="91"/>
      <c r="N963" s="91"/>
      <c r="O963" s="97"/>
      <c r="P963" s="90"/>
      <c r="Q963" s="90"/>
      <c r="R963" s="99"/>
      <c r="S963" s="99"/>
      <c r="T963" s="99"/>
      <c r="U963" s="99"/>
      <c r="V963" s="89"/>
      <c r="W963" s="89"/>
      <c r="X963" s="89"/>
      <c r="Y963" s="89"/>
      <c r="Z963" s="48"/>
      <c r="AA963" s="80"/>
      <c r="AB963" s="80"/>
      <c r="AC963" s="92"/>
      <c r="AD963" s="102" t="s">
        <v>8540</v>
      </c>
      <c r="AE963" s="102">
        <v>43678.401354166665</v>
      </c>
      <c r="AF963" s="102">
        <v>0</v>
      </c>
      <c r="AG963" s="102">
        <v>411</v>
      </c>
      <c r="AH963" s="102">
        <v>11201</v>
      </c>
      <c r="AI963" s="102">
        <v>0</v>
      </c>
      <c r="AJ963" s="102" t="b">
        <v>0</v>
      </c>
      <c r="AK963" s="102" t="b">
        <v>0</v>
      </c>
      <c r="AL963" s="102" t="b">
        <v>0</v>
      </c>
      <c r="AM963" s="102" t="b">
        <v>0</v>
      </c>
      <c r="AN963" s="102" t="b">
        <v>1</v>
      </c>
      <c r="AO963" s="102" t="b">
        <v>0</v>
      </c>
      <c r="AP963" s="102" t="s">
        <v>15431</v>
      </c>
      <c r="AQ963" s="102" t="b">
        <v>0</v>
      </c>
      <c r="AR963" s="102" t="b">
        <v>0</v>
      </c>
      <c r="AS963" s="102" t="b">
        <v>0</v>
      </c>
      <c r="AT963" s="101" t="s">
        <v>15432</v>
      </c>
      <c r="AU963" s="102" t="b">
        <v>0</v>
      </c>
      <c r="AV963" s="102" t="b">
        <v>0</v>
      </c>
      <c r="AW963" s="102" t="b">
        <v>1</v>
      </c>
      <c r="AX963" s="102" t="b">
        <v>1</v>
      </c>
      <c r="AY963" s="102" t="s">
        <v>12806</v>
      </c>
      <c r="AZ963" s="101" t="s">
        <v>15433</v>
      </c>
    </row>
    <row r="964" spans="1:52" x14ac:dyDescent="0.3">
      <c r="A964" s="98" t="s">
        <v>1136</v>
      </c>
      <c r="B964" s="94"/>
      <c r="C964" s="94"/>
      <c r="D964" s="93"/>
      <c r="E964" s="77"/>
      <c r="F964" s="94"/>
      <c r="G964" s="94"/>
      <c r="H964" s="95"/>
      <c r="I964" s="96"/>
      <c r="J964" s="96"/>
      <c r="K964" s="95"/>
      <c r="L964" s="86"/>
      <c r="M964" s="91"/>
      <c r="N964" s="91"/>
      <c r="O964" s="97"/>
      <c r="P964" s="90"/>
      <c r="Q964" s="90"/>
      <c r="R964" s="99"/>
      <c r="S964" s="99"/>
      <c r="T964" s="99"/>
      <c r="U964" s="99"/>
      <c r="V964" s="89"/>
      <c r="W964" s="89"/>
      <c r="X964" s="89"/>
      <c r="Y964" s="89"/>
      <c r="Z964" s="48"/>
      <c r="AA964" s="80"/>
      <c r="AB964" s="80"/>
      <c r="AC964" s="92"/>
      <c r="AD964" s="102" t="s">
        <v>1136</v>
      </c>
      <c r="AE964" s="102">
        <v>42550.947083333333</v>
      </c>
      <c r="AF964" s="102">
        <v>0</v>
      </c>
      <c r="AG964" s="102">
        <v>181</v>
      </c>
      <c r="AH964" s="102">
        <v>36183</v>
      </c>
      <c r="AI964" s="102">
        <v>0</v>
      </c>
      <c r="AJ964" s="102" t="b">
        <v>0</v>
      </c>
      <c r="AK964" s="102" t="b">
        <v>0</v>
      </c>
      <c r="AL964" s="102" t="b">
        <v>0</v>
      </c>
      <c r="AM964" s="102" t="b">
        <v>0</v>
      </c>
      <c r="AN964" s="102" t="b">
        <v>1</v>
      </c>
      <c r="AO964" s="102" t="b">
        <v>0</v>
      </c>
      <c r="AP964" s="102" t="s">
        <v>15434</v>
      </c>
      <c r="AQ964" s="102" t="b">
        <v>0</v>
      </c>
      <c r="AR964" s="102" t="b">
        <v>0</v>
      </c>
      <c r="AS964" s="102" t="b">
        <v>0</v>
      </c>
      <c r="AT964" s="101" t="s">
        <v>15435</v>
      </c>
      <c r="AU964" s="102" t="b">
        <v>0</v>
      </c>
      <c r="AV964" s="102" t="b">
        <v>0</v>
      </c>
      <c r="AW964" s="102" t="b">
        <v>1</v>
      </c>
      <c r="AX964" s="102" t="b">
        <v>1</v>
      </c>
      <c r="AY964" s="102" t="s">
        <v>12806</v>
      </c>
      <c r="AZ964" s="101" t="s">
        <v>15436</v>
      </c>
    </row>
    <row r="965" spans="1:52" x14ac:dyDescent="0.3">
      <c r="A965" s="98" t="s">
        <v>1137</v>
      </c>
      <c r="B965" s="94"/>
      <c r="C965" s="94"/>
      <c r="D965" s="93"/>
      <c r="E965" s="77"/>
      <c r="F965" s="94"/>
      <c r="G965" s="94"/>
      <c r="H965" s="95"/>
      <c r="I965" s="96"/>
      <c r="J965" s="96"/>
      <c r="K965" s="95"/>
      <c r="L965" s="86"/>
      <c r="M965" s="91"/>
      <c r="N965" s="91"/>
      <c r="O965" s="97"/>
      <c r="P965" s="90"/>
      <c r="Q965" s="90"/>
      <c r="R965" s="99"/>
      <c r="S965" s="99"/>
      <c r="T965" s="99"/>
      <c r="U965" s="99"/>
      <c r="V965" s="89"/>
      <c r="W965" s="89"/>
      <c r="X965" s="89"/>
      <c r="Y965" s="89"/>
      <c r="Z965" s="48"/>
      <c r="AA965" s="80"/>
      <c r="AB965" s="80"/>
      <c r="AC965" s="92"/>
      <c r="AD965" s="102" t="s">
        <v>8548</v>
      </c>
      <c r="AE965" s="102">
        <v>43922.268460648149</v>
      </c>
      <c r="AF965" s="102">
        <v>0</v>
      </c>
      <c r="AG965" s="102">
        <v>9289</v>
      </c>
      <c r="AH965" s="102">
        <v>147233</v>
      </c>
      <c r="AI965" s="102">
        <v>0</v>
      </c>
      <c r="AJ965" s="102" t="b">
        <v>0</v>
      </c>
      <c r="AK965" s="102" t="b">
        <v>0</v>
      </c>
      <c r="AL965" s="102" t="b">
        <v>0</v>
      </c>
      <c r="AM965" s="102" t="b">
        <v>0</v>
      </c>
      <c r="AN965" s="102" t="b">
        <v>1</v>
      </c>
      <c r="AO965" s="102" t="b">
        <v>0</v>
      </c>
      <c r="AP965" s="102" t="s">
        <v>15437</v>
      </c>
      <c r="AQ965" s="102" t="b">
        <v>0</v>
      </c>
      <c r="AR965" s="102" t="b">
        <v>0</v>
      </c>
      <c r="AS965" s="102" t="b">
        <v>1</v>
      </c>
      <c r="AT965" s="101" t="s">
        <v>15438</v>
      </c>
      <c r="AU965" s="102" t="b">
        <v>0</v>
      </c>
      <c r="AV965" s="102" t="b">
        <v>0</v>
      </c>
      <c r="AW965" s="102" t="b">
        <v>1</v>
      </c>
      <c r="AX965" s="102" t="b">
        <v>1</v>
      </c>
      <c r="AY965" s="102" t="s">
        <v>12806</v>
      </c>
      <c r="AZ965" s="101" t="s">
        <v>15439</v>
      </c>
    </row>
    <row r="966" spans="1:52" x14ac:dyDescent="0.3">
      <c r="A966" s="98" t="s">
        <v>1138</v>
      </c>
      <c r="B966" s="94"/>
      <c r="C966" s="94"/>
      <c r="D966" s="93"/>
      <c r="E966" s="77"/>
      <c r="F966" s="94"/>
      <c r="G966" s="94"/>
      <c r="H966" s="95"/>
      <c r="I966" s="96"/>
      <c r="J966" s="96"/>
      <c r="K966" s="95"/>
      <c r="L966" s="86"/>
      <c r="M966" s="91"/>
      <c r="N966" s="91"/>
      <c r="O966" s="97"/>
      <c r="P966" s="90"/>
      <c r="Q966" s="90"/>
      <c r="R966" s="99"/>
      <c r="S966" s="99"/>
      <c r="T966" s="99"/>
      <c r="U966" s="99"/>
      <c r="V966" s="89"/>
      <c r="W966" s="89"/>
      <c r="X966" s="89"/>
      <c r="Y966" s="89"/>
      <c r="Z966" s="48"/>
      <c r="AA966" s="80"/>
      <c r="AB966" s="80"/>
      <c r="AC966" s="92"/>
      <c r="AD966" s="102" t="s">
        <v>1138</v>
      </c>
      <c r="AE966" s="102">
        <v>44974.96471064815</v>
      </c>
      <c r="AF966" s="102">
        <v>0</v>
      </c>
      <c r="AG966" s="102">
        <v>57</v>
      </c>
      <c r="AH966" s="102">
        <v>5</v>
      </c>
      <c r="AI966" s="102">
        <v>0</v>
      </c>
      <c r="AJ966" s="102" t="b">
        <v>0</v>
      </c>
      <c r="AK966" s="102" t="b">
        <v>0</v>
      </c>
      <c r="AL966" s="102" t="b">
        <v>0</v>
      </c>
      <c r="AM966" s="102" t="b">
        <v>0</v>
      </c>
      <c r="AN966" s="102" t="b">
        <v>1</v>
      </c>
      <c r="AO966" s="102" t="b">
        <v>0</v>
      </c>
      <c r="AP966" s="102" t="s">
        <v>15440</v>
      </c>
      <c r="AQ966" s="102" t="b">
        <v>0</v>
      </c>
      <c r="AR966" s="102" t="b">
        <v>0</v>
      </c>
      <c r="AS966" s="102" t="b">
        <v>0</v>
      </c>
      <c r="AT966" s="101" t="s">
        <v>15441</v>
      </c>
      <c r="AU966" s="102" t="b">
        <v>0</v>
      </c>
      <c r="AV966" s="102" t="b">
        <v>0</v>
      </c>
      <c r="AW966" s="102" t="b">
        <v>1</v>
      </c>
      <c r="AX966" s="102" t="b">
        <v>1</v>
      </c>
      <c r="AY966" s="102" t="s">
        <v>12806</v>
      </c>
      <c r="AZ966" s="101" t="s">
        <v>15442</v>
      </c>
    </row>
    <row r="967" spans="1:52" x14ac:dyDescent="0.3">
      <c r="A967" s="98" t="s">
        <v>1139</v>
      </c>
      <c r="B967" s="94"/>
      <c r="C967" s="94"/>
      <c r="D967" s="93"/>
      <c r="E967" s="77"/>
      <c r="F967" s="94"/>
      <c r="G967" s="94"/>
      <c r="H967" s="95"/>
      <c r="I967" s="96"/>
      <c r="J967" s="96"/>
      <c r="K967" s="95"/>
      <c r="L967" s="86"/>
      <c r="M967" s="91"/>
      <c r="N967" s="91"/>
      <c r="O967" s="97"/>
      <c r="P967" s="90"/>
      <c r="Q967" s="90"/>
      <c r="R967" s="99"/>
      <c r="S967" s="99"/>
      <c r="T967" s="99"/>
      <c r="U967" s="99"/>
      <c r="V967" s="89"/>
      <c r="W967" s="89"/>
      <c r="X967" s="89"/>
      <c r="Y967" s="89"/>
      <c r="Z967" s="48"/>
      <c r="AA967" s="80"/>
      <c r="AB967" s="80"/>
      <c r="AC967" s="92"/>
      <c r="AD967" s="102" t="s">
        <v>8557</v>
      </c>
      <c r="AE967" s="102">
        <v>43859.552511574075</v>
      </c>
      <c r="AF967" s="102">
        <v>0</v>
      </c>
      <c r="AG967" s="102">
        <v>2945</v>
      </c>
      <c r="AH967" s="102">
        <v>5820</v>
      </c>
      <c r="AI967" s="102">
        <v>0</v>
      </c>
      <c r="AJ967" s="102" t="b">
        <v>0</v>
      </c>
      <c r="AK967" s="102" t="b">
        <v>0</v>
      </c>
      <c r="AL967" s="102" t="b">
        <v>0</v>
      </c>
      <c r="AM967" s="102" t="b">
        <v>0</v>
      </c>
      <c r="AN967" s="102" t="b">
        <v>1</v>
      </c>
      <c r="AO967" s="102" t="b">
        <v>0</v>
      </c>
      <c r="AP967" s="102" t="s">
        <v>15443</v>
      </c>
      <c r="AQ967" s="102" t="b">
        <v>0</v>
      </c>
      <c r="AR967" s="102" t="b">
        <v>0</v>
      </c>
      <c r="AS967" s="102" t="b">
        <v>1</v>
      </c>
      <c r="AT967" s="101" t="s">
        <v>15444</v>
      </c>
      <c r="AU967" s="102" t="b">
        <v>0</v>
      </c>
      <c r="AV967" s="102" t="b">
        <v>0</v>
      </c>
      <c r="AW967" s="102" t="b">
        <v>1</v>
      </c>
      <c r="AX967" s="102" t="b">
        <v>1</v>
      </c>
      <c r="AY967" s="102" t="s">
        <v>12806</v>
      </c>
      <c r="AZ967" s="101" t="s">
        <v>15445</v>
      </c>
    </row>
    <row r="968" spans="1:52" x14ac:dyDescent="0.3">
      <c r="A968" s="98" t="s">
        <v>1140</v>
      </c>
      <c r="B968" s="94"/>
      <c r="C968" s="94"/>
      <c r="D968" s="93"/>
      <c r="E968" s="77"/>
      <c r="F968" s="94"/>
      <c r="G968" s="94"/>
      <c r="H968" s="95"/>
      <c r="I968" s="96"/>
      <c r="J968" s="96"/>
      <c r="K968" s="95"/>
      <c r="L968" s="86"/>
      <c r="M968" s="91"/>
      <c r="N968" s="91"/>
      <c r="O968" s="97"/>
      <c r="P968" s="90"/>
      <c r="Q968" s="90"/>
      <c r="R968" s="99"/>
      <c r="S968" s="99"/>
      <c r="T968" s="99"/>
      <c r="U968" s="99"/>
      <c r="V968" s="89"/>
      <c r="W968" s="89"/>
      <c r="X968" s="89"/>
      <c r="Y968" s="89"/>
      <c r="Z968" s="48"/>
      <c r="AA968" s="80"/>
      <c r="AB968" s="80"/>
      <c r="AC968" s="92"/>
      <c r="AD968" s="102" t="s">
        <v>8562</v>
      </c>
      <c r="AE968" s="102">
        <v>42917.008622685185</v>
      </c>
      <c r="AF968" s="102">
        <v>0</v>
      </c>
      <c r="AG968" s="102">
        <v>1214</v>
      </c>
      <c r="AH968" s="102">
        <v>41844</v>
      </c>
      <c r="AI968" s="102">
        <v>0</v>
      </c>
      <c r="AJ968" s="102" t="b">
        <v>0</v>
      </c>
      <c r="AK968" s="102" t="b">
        <v>0</v>
      </c>
      <c r="AL968" s="102" t="b">
        <v>0</v>
      </c>
      <c r="AM968" s="102" t="b">
        <v>0</v>
      </c>
      <c r="AN968" s="102" t="b">
        <v>1</v>
      </c>
      <c r="AO968" s="102" t="b">
        <v>0</v>
      </c>
      <c r="AP968" s="102" t="s">
        <v>15446</v>
      </c>
      <c r="AQ968" s="102" t="b">
        <v>0</v>
      </c>
      <c r="AR968" s="102" t="b">
        <v>0</v>
      </c>
      <c r="AS968" s="102" t="b">
        <v>0</v>
      </c>
      <c r="AT968" s="101" t="s">
        <v>15447</v>
      </c>
      <c r="AU968" s="102" t="b">
        <v>0</v>
      </c>
      <c r="AV968" s="102" t="b">
        <v>0</v>
      </c>
      <c r="AW968" s="102" t="b">
        <v>1</v>
      </c>
      <c r="AX968" s="102" t="b">
        <v>1</v>
      </c>
      <c r="AY968" s="102" t="s">
        <v>12806</v>
      </c>
      <c r="AZ968" s="101" t="s">
        <v>15448</v>
      </c>
    </row>
    <row r="969" spans="1:52" x14ac:dyDescent="0.3">
      <c r="A969" s="98" t="s">
        <v>1141</v>
      </c>
      <c r="B969" s="94"/>
      <c r="C969" s="94"/>
      <c r="D969" s="93"/>
      <c r="E969" s="77"/>
      <c r="F969" s="94"/>
      <c r="G969" s="94"/>
      <c r="H969" s="95"/>
      <c r="I969" s="96"/>
      <c r="J969" s="96"/>
      <c r="K969" s="95"/>
      <c r="L969" s="86"/>
      <c r="M969" s="91"/>
      <c r="N969" s="91"/>
      <c r="O969" s="97"/>
      <c r="P969" s="90"/>
      <c r="Q969" s="90"/>
      <c r="R969" s="99"/>
      <c r="S969" s="99"/>
      <c r="T969" s="99"/>
      <c r="U969" s="99"/>
      <c r="V969" s="89"/>
      <c r="W969" s="89"/>
      <c r="X969" s="89"/>
      <c r="Y969" s="89"/>
      <c r="Z969" s="48"/>
      <c r="AA969" s="80"/>
      <c r="AB969" s="80"/>
      <c r="AC969" s="92"/>
      <c r="AD969" s="102" t="s">
        <v>8590</v>
      </c>
      <c r="AE969" s="102">
        <v>45008.065833333334</v>
      </c>
      <c r="AF969" s="102">
        <v>0</v>
      </c>
      <c r="AG969" s="102">
        <v>1</v>
      </c>
      <c r="AH969" s="102">
        <v>13</v>
      </c>
      <c r="AI969" s="102">
        <v>0</v>
      </c>
      <c r="AJ969" s="102" t="b">
        <v>0</v>
      </c>
      <c r="AK969" s="102" t="b">
        <v>0</v>
      </c>
      <c r="AL969" s="102" t="b">
        <v>0</v>
      </c>
      <c r="AM969" s="102" t="b">
        <v>0</v>
      </c>
      <c r="AN969" s="102" t="b">
        <v>1</v>
      </c>
      <c r="AO969" s="102" t="b">
        <v>0</v>
      </c>
      <c r="AP969" s="102" t="s">
        <v>15449</v>
      </c>
      <c r="AQ969" s="102" t="b">
        <v>0</v>
      </c>
      <c r="AR969" s="102" t="b">
        <v>0</v>
      </c>
      <c r="AS969" s="102" t="b">
        <v>0</v>
      </c>
      <c r="AT969" s="101" t="s">
        <v>15450</v>
      </c>
      <c r="AU969" s="102" t="b">
        <v>0</v>
      </c>
      <c r="AV969" s="102" t="b">
        <v>0</v>
      </c>
      <c r="AW969" s="102" t="b">
        <v>1</v>
      </c>
      <c r="AX969" s="102" t="b">
        <v>0</v>
      </c>
      <c r="AY969" s="102" t="s">
        <v>12806</v>
      </c>
      <c r="AZ969" s="101" t="s">
        <v>15451</v>
      </c>
    </row>
    <row r="970" spans="1:52" x14ac:dyDescent="0.3">
      <c r="A970" s="98" t="s">
        <v>1142</v>
      </c>
      <c r="B970" s="94"/>
      <c r="C970" s="94"/>
      <c r="D970" s="93"/>
      <c r="E970" s="77"/>
      <c r="F970" s="94"/>
      <c r="G970" s="94"/>
      <c r="H970" s="95"/>
      <c r="I970" s="96"/>
      <c r="J970" s="96"/>
      <c r="K970" s="95"/>
      <c r="L970" s="86"/>
      <c r="M970" s="91"/>
      <c r="N970" s="91"/>
      <c r="O970" s="97"/>
      <c r="P970" s="90"/>
      <c r="Q970" s="90"/>
      <c r="R970" s="99"/>
      <c r="S970" s="99"/>
      <c r="T970" s="99"/>
      <c r="U970" s="99"/>
      <c r="V970" s="89"/>
      <c r="W970" s="89"/>
      <c r="X970" s="89"/>
      <c r="Y970" s="89"/>
      <c r="Z970" s="48"/>
      <c r="AA970" s="80"/>
      <c r="AB970" s="80"/>
      <c r="AC970" s="92"/>
      <c r="AD970" s="102" t="s">
        <v>1142</v>
      </c>
      <c r="AE970" s="102">
        <v>42622.461770833332</v>
      </c>
      <c r="AF970" s="102">
        <v>0</v>
      </c>
      <c r="AG970" s="102">
        <v>6</v>
      </c>
      <c r="AH970" s="102">
        <v>668</v>
      </c>
      <c r="AI970" s="102">
        <v>0</v>
      </c>
      <c r="AJ970" s="102" t="b">
        <v>0</v>
      </c>
      <c r="AK970" s="102" t="b">
        <v>0</v>
      </c>
      <c r="AL970" s="102" t="b">
        <v>0</v>
      </c>
      <c r="AM970" s="102" t="b">
        <v>0</v>
      </c>
      <c r="AN970" s="102" t="b">
        <v>1</v>
      </c>
      <c r="AO970" s="102" t="b">
        <v>0</v>
      </c>
      <c r="AP970" s="102" t="s">
        <v>15452</v>
      </c>
      <c r="AQ970" s="102" t="b">
        <v>0</v>
      </c>
      <c r="AR970" s="102" t="b">
        <v>0</v>
      </c>
      <c r="AS970" s="102" t="b">
        <v>0</v>
      </c>
      <c r="AT970" s="101" t="s">
        <v>12821</v>
      </c>
      <c r="AU970" s="102" t="b">
        <v>0</v>
      </c>
      <c r="AV970" s="102" t="b">
        <v>0</v>
      </c>
      <c r="AW970" s="102" t="b">
        <v>1</v>
      </c>
      <c r="AX970" s="102" t="b">
        <v>1</v>
      </c>
      <c r="AY970" s="102" t="s">
        <v>12806</v>
      </c>
      <c r="AZ970" s="101" t="s">
        <v>15453</v>
      </c>
    </row>
    <row r="971" spans="1:52" x14ac:dyDescent="0.3">
      <c r="A971" s="98" t="s">
        <v>1143</v>
      </c>
      <c r="B971" s="94"/>
      <c r="C971" s="94"/>
      <c r="D971" s="93"/>
      <c r="E971" s="77"/>
      <c r="F971" s="94"/>
      <c r="G971" s="94"/>
      <c r="H971" s="95"/>
      <c r="I971" s="96"/>
      <c r="J971" s="96"/>
      <c r="K971" s="95"/>
      <c r="L971" s="86"/>
      <c r="M971" s="91"/>
      <c r="N971" s="91"/>
      <c r="O971" s="97"/>
      <c r="P971" s="90"/>
      <c r="Q971" s="90"/>
      <c r="R971" s="99"/>
      <c r="S971" s="99"/>
      <c r="T971" s="99"/>
      <c r="U971" s="99"/>
      <c r="V971" s="89"/>
      <c r="W971" s="89"/>
      <c r="X971" s="89"/>
      <c r="Y971" s="89"/>
      <c r="Z971" s="48"/>
      <c r="AA971" s="80"/>
      <c r="AB971" s="80"/>
      <c r="AC971" s="92"/>
      <c r="AD971" s="102" t="s">
        <v>1143</v>
      </c>
      <c r="AE971" s="102">
        <v>42777.879780092589</v>
      </c>
      <c r="AF971" s="102">
        <v>0</v>
      </c>
      <c r="AG971" s="102">
        <v>22</v>
      </c>
      <c r="AH971" s="102">
        <v>2448</v>
      </c>
      <c r="AI971" s="102">
        <v>0</v>
      </c>
      <c r="AJ971" s="102" t="b">
        <v>0</v>
      </c>
      <c r="AK971" s="102" t="b">
        <v>0</v>
      </c>
      <c r="AL971" s="102" t="b">
        <v>0</v>
      </c>
      <c r="AM971" s="102" t="b">
        <v>0</v>
      </c>
      <c r="AN971" s="102" t="b">
        <v>1</v>
      </c>
      <c r="AO971" s="102" t="b">
        <v>0</v>
      </c>
      <c r="AP971" s="102" t="s">
        <v>15454</v>
      </c>
      <c r="AQ971" s="102" t="b">
        <v>0</v>
      </c>
      <c r="AR971" s="102" t="b">
        <v>0</v>
      </c>
      <c r="AS971" s="102" t="b">
        <v>0</v>
      </c>
      <c r="AT971" s="101" t="s">
        <v>15455</v>
      </c>
      <c r="AU971" s="102" t="b">
        <v>0</v>
      </c>
      <c r="AV971" s="102" t="b">
        <v>0</v>
      </c>
      <c r="AW971" s="102" t="b">
        <v>1</v>
      </c>
      <c r="AX971" s="102" t="b">
        <v>1</v>
      </c>
      <c r="AY971" s="102" t="s">
        <v>12806</v>
      </c>
      <c r="AZ971" s="101" t="s">
        <v>15456</v>
      </c>
    </row>
    <row r="972" spans="1:52" x14ac:dyDescent="0.3">
      <c r="A972" s="98" t="s">
        <v>1144</v>
      </c>
      <c r="B972" s="94"/>
      <c r="C972" s="94"/>
      <c r="D972" s="93"/>
      <c r="E972" s="77"/>
      <c r="F972" s="94"/>
      <c r="G972" s="94"/>
      <c r="H972" s="95"/>
      <c r="I972" s="96"/>
      <c r="J972" s="96"/>
      <c r="K972" s="95"/>
      <c r="L972" s="86"/>
      <c r="M972" s="91"/>
      <c r="N972" s="91"/>
      <c r="O972" s="97"/>
      <c r="P972" s="90"/>
      <c r="Q972" s="90"/>
      <c r="R972" s="99"/>
      <c r="S972" s="99"/>
      <c r="T972" s="99"/>
      <c r="U972" s="99"/>
      <c r="V972" s="89"/>
      <c r="W972" s="89"/>
      <c r="X972" s="89"/>
      <c r="Y972" s="89"/>
      <c r="Z972" s="48"/>
      <c r="AA972" s="80"/>
      <c r="AB972" s="80"/>
      <c r="AC972" s="92"/>
      <c r="AD972" s="102" t="s">
        <v>8577</v>
      </c>
      <c r="AE972" s="102">
        <v>44625.396574074075</v>
      </c>
      <c r="AF972" s="102">
        <v>0</v>
      </c>
      <c r="AG972" s="102">
        <v>375</v>
      </c>
      <c r="AH972" s="102">
        <v>4590</v>
      </c>
      <c r="AI972" s="102">
        <v>0</v>
      </c>
      <c r="AJ972" s="102" t="b">
        <v>0</v>
      </c>
      <c r="AK972" s="102" t="b">
        <v>0</v>
      </c>
      <c r="AL972" s="102" t="b">
        <v>0</v>
      </c>
      <c r="AM972" s="102" t="b">
        <v>0</v>
      </c>
      <c r="AN972" s="102" t="b">
        <v>1</v>
      </c>
      <c r="AO972" s="102" t="b">
        <v>0</v>
      </c>
      <c r="AP972" s="102" t="s">
        <v>15457</v>
      </c>
      <c r="AQ972" s="102" t="b">
        <v>0</v>
      </c>
      <c r="AR972" s="102" t="b">
        <v>0</v>
      </c>
      <c r="AS972" s="102" t="b">
        <v>0</v>
      </c>
      <c r="AT972" s="101" t="s">
        <v>15458</v>
      </c>
      <c r="AU972" s="102" t="b">
        <v>0</v>
      </c>
      <c r="AV972" s="102" t="b">
        <v>0</v>
      </c>
      <c r="AW972" s="102" t="b">
        <v>1</v>
      </c>
      <c r="AX972" s="102" t="b">
        <v>1</v>
      </c>
      <c r="AY972" s="102" t="s">
        <v>12806</v>
      </c>
      <c r="AZ972" s="101" t="s">
        <v>15459</v>
      </c>
    </row>
    <row r="973" spans="1:52" x14ac:dyDescent="0.3">
      <c r="A973" s="98" t="s">
        <v>1145</v>
      </c>
      <c r="B973" s="94"/>
      <c r="C973" s="94"/>
      <c r="D973" s="93"/>
      <c r="E973" s="77"/>
      <c r="F973" s="94"/>
      <c r="G973" s="94"/>
      <c r="H973" s="95"/>
      <c r="I973" s="96"/>
      <c r="J973" s="96"/>
      <c r="K973" s="95"/>
      <c r="L973" s="86"/>
      <c r="M973" s="91"/>
      <c r="N973" s="91"/>
      <c r="O973" s="97"/>
      <c r="P973" s="90"/>
      <c r="Q973" s="90"/>
      <c r="R973" s="99"/>
      <c r="S973" s="99"/>
      <c r="T973" s="99"/>
      <c r="U973" s="99"/>
      <c r="V973" s="89"/>
      <c r="W973" s="89"/>
      <c r="X973" s="89"/>
      <c r="Y973" s="89"/>
      <c r="Z973" s="48"/>
      <c r="AA973" s="80"/>
      <c r="AB973" s="80"/>
      <c r="AC973" s="92"/>
      <c r="AD973" s="102" t="s">
        <v>8582</v>
      </c>
      <c r="AE973" s="102">
        <v>44338.731921296298</v>
      </c>
      <c r="AF973" s="102">
        <v>0</v>
      </c>
      <c r="AG973" s="102">
        <v>403</v>
      </c>
      <c r="AH973" s="102">
        <v>773</v>
      </c>
      <c r="AI973" s="102">
        <v>0</v>
      </c>
      <c r="AJ973" s="102" t="b">
        <v>0</v>
      </c>
      <c r="AK973" s="102" t="b">
        <v>0</v>
      </c>
      <c r="AL973" s="102" t="b">
        <v>0</v>
      </c>
      <c r="AM973" s="102" t="b">
        <v>0</v>
      </c>
      <c r="AN973" s="102" t="b">
        <v>1</v>
      </c>
      <c r="AO973" s="102" t="b">
        <v>0</v>
      </c>
      <c r="AP973" s="102" t="s">
        <v>15460</v>
      </c>
      <c r="AQ973" s="102" t="b">
        <v>0</v>
      </c>
      <c r="AR973" s="102" t="b">
        <v>0</v>
      </c>
      <c r="AS973" s="102" t="b">
        <v>0</v>
      </c>
      <c r="AT973" s="101" t="s">
        <v>15461</v>
      </c>
      <c r="AU973" s="102" t="b">
        <v>0</v>
      </c>
      <c r="AV973" s="102" t="b">
        <v>0</v>
      </c>
      <c r="AW973" s="102" t="b">
        <v>1</v>
      </c>
      <c r="AX973" s="102" t="b">
        <v>0</v>
      </c>
      <c r="AY973" s="102" t="s">
        <v>12806</v>
      </c>
      <c r="AZ973" s="101" t="s">
        <v>15462</v>
      </c>
    </row>
    <row r="974" spans="1:52" x14ac:dyDescent="0.3">
      <c r="A974" s="98" t="s">
        <v>1146</v>
      </c>
      <c r="B974" s="94"/>
      <c r="C974" s="94"/>
      <c r="D974" s="93"/>
      <c r="E974" s="77"/>
      <c r="F974" s="94"/>
      <c r="G974" s="94"/>
      <c r="H974" s="95"/>
      <c r="I974" s="96"/>
      <c r="J974" s="96"/>
      <c r="K974" s="95"/>
      <c r="L974" s="86"/>
      <c r="M974" s="91"/>
      <c r="N974" s="91"/>
      <c r="O974" s="97"/>
      <c r="P974" s="90"/>
      <c r="Q974" s="90"/>
      <c r="R974" s="99"/>
      <c r="S974" s="99"/>
      <c r="T974" s="99"/>
      <c r="U974" s="99"/>
      <c r="V974" s="89"/>
      <c r="W974" s="89"/>
      <c r="X974" s="89"/>
      <c r="Y974" s="89"/>
      <c r="Z974" s="48"/>
      <c r="AA974" s="80"/>
      <c r="AB974" s="80"/>
      <c r="AC974" s="92"/>
      <c r="AD974" s="102" t="s">
        <v>1146</v>
      </c>
      <c r="AE974" s="102">
        <v>43345.644363425927</v>
      </c>
      <c r="AF974" s="102">
        <v>0</v>
      </c>
      <c r="AG974" s="102">
        <v>177</v>
      </c>
      <c r="AH974" s="102">
        <v>1471</v>
      </c>
      <c r="AI974" s="102">
        <v>0</v>
      </c>
      <c r="AJ974" s="102" t="b">
        <v>0</v>
      </c>
      <c r="AK974" s="102" t="b">
        <v>0</v>
      </c>
      <c r="AL974" s="102" t="b">
        <v>0</v>
      </c>
      <c r="AM974" s="102" t="b">
        <v>0</v>
      </c>
      <c r="AN974" s="102" t="b">
        <v>1</v>
      </c>
      <c r="AO974" s="102" t="b">
        <v>0</v>
      </c>
      <c r="AP974" s="102" t="s">
        <v>15463</v>
      </c>
      <c r="AQ974" s="102" t="b">
        <v>0</v>
      </c>
      <c r="AR974" s="102" t="b">
        <v>0</v>
      </c>
      <c r="AS974" s="102" t="b">
        <v>0</v>
      </c>
      <c r="AT974" s="101" t="s">
        <v>15464</v>
      </c>
      <c r="AU974" s="102" t="b">
        <v>0</v>
      </c>
      <c r="AV974" s="102" t="b">
        <v>0</v>
      </c>
      <c r="AW974" s="102" t="b">
        <v>1</v>
      </c>
      <c r="AX974" s="102" t="b">
        <v>1</v>
      </c>
      <c r="AY974" s="102" t="s">
        <v>12806</v>
      </c>
      <c r="AZ974" s="101" t="s">
        <v>15465</v>
      </c>
    </row>
    <row r="975" spans="1:52" x14ac:dyDescent="0.3">
      <c r="A975" s="98" t="s">
        <v>1147</v>
      </c>
      <c r="B975" s="94"/>
      <c r="C975" s="94"/>
      <c r="D975" s="93"/>
      <c r="E975" s="77"/>
      <c r="F975" s="94"/>
      <c r="G975" s="94"/>
      <c r="H975" s="95"/>
      <c r="I975" s="96"/>
      <c r="J975" s="96"/>
      <c r="K975" s="95"/>
      <c r="L975" s="86"/>
      <c r="M975" s="91"/>
      <c r="N975" s="91"/>
      <c r="O975" s="97"/>
      <c r="P975" s="90"/>
      <c r="Q975" s="90"/>
      <c r="R975" s="99"/>
      <c r="S975" s="99"/>
      <c r="T975" s="99"/>
      <c r="U975" s="99"/>
      <c r="V975" s="89"/>
      <c r="W975" s="89"/>
      <c r="X975" s="89"/>
      <c r="Y975" s="89"/>
      <c r="Z975" s="48"/>
      <c r="AA975" s="80"/>
      <c r="AB975" s="80"/>
      <c r="AC975" s="92"/>
      <c r="AD975" s="102" t="s">
        <v>1147</v>
      </c>
      <c r="AE975" s="102">
        <v>42820.629930555559</v>
      </c>
      <c r="AF975" s="102">
        <v>0</v>
      </c>
      <c r="AG975" s="102">
        <v>16843</v>
      </c>
      <c r="AH975" s="102">
        <v>12147</v>
      </c>
      <c r="AI975" s="102">
        <v>0</v>
      </c>
      <c r="AJ975" s="102" t="b">
        <v>0</v>
      </c>
      <c r="AK975" s="102" t="b">
        <v>0</v>
      </c>
      <c r="AL975" s="102" t="b">
        <v>0</v>
      </c>
      <c r="AM975" s="102" t="b">
        <v>0</v>
      </c>
      <c r="AN975" s="102" t="b">
        <v>1</v>
      </c>
      <c r="AO975" s="102" t="b">
        <v>0</v>
      </c>
      <c r="AP975" s="102" t="s">
        <v>15466</v>
      </c>
      <c r="AQ975" s="102" t="b">
        <v>0</v>
      </c>
      <c r="AR975" s="102" t="b">
        <v>0</v>
      </c>
      <c r="AS975" s="102" t="b">
        <v>0</v>
      </c>
      <c r="AT975" s="101" t="s">
        <v>15467</v>
      </c>
      <c r="AU975" s="102" t="b">
        <v>0</v>
      </c>
      <c r="AV975" s="102" t="b">
        <v>0</v>
      </c>
      <c r="AW975" s="102" t="b">
        <v>1</v>
      </c>
      <c r="AX975" s="102" t="b">
        <v>1</v>
      </c>
      <c r="AY975" s="102" t="s">
        <v>12806</v>
      </c>
      <c r="AZ975" s="101" t="s">
        <v>15468</v>
      </c>
    </row>
    <row r="976" spans="1:52" x14ac:dyDescent="0.3">
      <c r="A976" s="98" t="s">
        <v>1148</v>
      </c>
      <c r="B976" s="94"/>
      <c r="C976" s="94"/>
      <c r="D976" s="93"/>
      <c r="E976" s="77"/>
      <c r="F976" s="94"/>
      <c r="G976" s="94"/>
      <c r="H976" s="95"/>
      <c r="I976" s="96"/>
      <c r="J976" s="96"/>
      <c r="K976" s="95"/>
      <c r="L976" s="86"/>
      <c r="M976" s="91"/>
      <c r="N976" s="91"/>
      <c r="O976" s="97"/>
      <c r="P976" s="90"/>
      <c r="Q976" s="90"/>
      <c r="R976" s="99"/>
      <c r="S976" s="99"/>
      <c r="T976" s="99"/>
      <c r="U976" s="99"/>
      <c r="V976" s="89"/>
      <c r="W976" s="89"/>
      <c r="X976" s="89"/>
      <c r="Y976" s="89"/>
      <c r="Z976" s="48"/>
      <c r="AA976" s="80"/>
      <c r="AB976" s="80"/>
      <c r="AC976" s="92"/>
      <c r="AD976" s="102" t="s">
        <v>1148</v>
      </c>
      <c r="AE976" s="102">
        <v>44327.087534722225</v>
      </c>
      <c r="AF976" s="102">
        <v>0</v>
      </c>
      <c r="AG976" s="102">
        <v>1127</v>
      </c>
      <c r="AH976" s="102">
        <v>1976</v>
      </c>
      <c r="AI976" s="102">
        <v>0</v>
      </c>
      <c r="AJ976" s="102" t="b">
        <v>0</v>
      </c>
      <c r="AK976" s="102" t="b">
        <v>0</v>
      </c>
      <c r="AL976" s="102" t="b">
        <v>0</v>
      </c>
      <c r="AM976" s="102" t="b">
        <v>0</v>
      </c>
      <c r="AN976" s="102" t="b">
        <v>1</v>
      </c>
      <c r="AO976" s="102" t="b">
        <v>0</v>
      </c>
      <c r="AP976" s="102" t="s">
        <v>15469</v>
      </c>
      <c r="AQ976" s="102" t="b">
        <v>0</v>
      </c>
      <c r="AR976" s="102" t="b">
        <v>0</v>
      </c>
      <c r="AS976" s="102" t="b">
        <v>0</v>
      </c>
      <c r="AT976" s="101" t="s">
        <v>15470</v>
      </c>
      <c r="AU976" s="102" t="b">
        <v>0</v>
      </c>
      <c r="AV976" s="102" t="b">
        <v>0</v>
      </c>
      <c r="AW976" s="102" t="b">
        <v>1</v>
      </c>
      <c r="AX976" s="102" t="b">
        <v>1</v>
      </c>
      <c r="AY976" s="102" t="s">
        <v>12806</v>
      </c>
      <c r="AZ976" s="101" t="s">
        <v>15471</v>
      </c>
    </row>
    <row r="977" spans="1:52" x14ac:dyDescent="0.3">
      <c r="A977" s="98" t="s">
        <v>1149</v>
      </c>
      <c r="B977" s="94"/>
      <c r="C977" s="94"/>
      <c r="D977" s="93"/>
      <c r="E977" s="77"/>
      <c r="F977" s="94"/>
      <c r="G977" s="94"/>
      <c r="H977" s="95"/>
      <c r="I977" s="96"/>
      <c r="J977" s="96"/>
      <c r="K977" s="95"/>
      <c r="L977" s="86"/>
      <c r="M977" s="91"/>
      <c r="N977" s="91"/>
      <c r="O977" s="97"/>
      <c r="P977" s="90"/>
      <c r="Q977" s="90"/>
      <c r="R977" s="99"/>
      <c r="S977" s="99"/>
      <c r="T977" s="99"/>
      <c r="U977" s="99"/>
      <c r="V977" s="89"/>
      <c r="W977" s="89"/>
      <c r="X977" s="89"/>
      <c r="Y977" s="89"/>
      <c r="Z977" s="48"/>
      <c r="AA977" s="80"/>
      <c r="AB977" s="80"/>
      <c r="AC977" s="92"/>
      <c r="AD977" s="102" t="s">
        <v>8605</v>
      </c>
      <c r="AE977" s="102">
        <v>44760.005601851852</v>
      </c>
      <c r="AF977" s="102">
        <v>0</v>
      </c>
      <c r="AG977" s="102">
        <v>748</v>
      </c>
      <c r="AH977" s="102">
        <v>15123</v>
      </c>
      <c r="AI977" s="102">
        <v>0</v>
      </c>
      <c r="AJ977" s="102" t="b">
        <v>0</v>
      </c>
      <c r="AK977" s="102" t="b">
        <v>0</v>
      </c>
      <c r="AL977" s="102" t="b">
        <v>0</v>
      </c>
      <c r="AM977" s="102" t="b">
        <v>0</v>
      </c>
      <c r="AN977" s="102" t="b">
        <v>1</v>
      </c>
      <c r="AO977" s="102" t="b">
        <v>0</v>
      </c>
      <c r="AP977" s="102" t="s">
        <v>15472</v>
      </c>
      <c r="AQ977" s="102" t="b">
        <v>0</v>
      </c>
      <c r="AR977" s="102" t="b">
        <v>0</v>
      </c>
      <c r="AS977" s="102" t="b">
        <v>0</v>
      </c>
      <c r="AT977" s="101" t="s">
        <v>12934</v>
      </c>
      <c r="AU977" s="102" t="b">
        <v>0</v>
      </c>
      <c r="AV977" s="102" t="b">
        <v>0</v>
      </c>
      <c r="AW977" s="102" t="b">
        <v>1</v>
      </c>
      <c r="AX977" s="102" t="b">
        <v>1</v>
      </c>
      <c r="AY977" s="102" t="s">
        <v>12806</v>
      </c>
      <c r="AZ977" s="101" t="s">
        <v>15473</v>
      </c>
    </row>
    <row r="978" spans="1:52" x14ac:dyDescent="0.3">
      <c r="A978" s="98" t="s">
        <v>1150</v>
      </c>
      <c r="B978" s="94"/>
      <c r="C978" s="94"/>
      <c r="D978" s="93"/>
      <c r="E978" s="77"/>
      <c r="F978" s="94"/>
      <c r="G978" s="94"/>
      <c r="H978" s="95"/>
      <c r="I978" s="96"/>
      <c r="J978" s="96"/>
      <c r="K978" s="95"/>
      <c r="L978" s="86"/>
      <c r="M978" s="91"/>
      <c r="N978" s="91"/>
      <c r="O978" s="97"/>
      <c r="P978" s="90"/>
      <c r="Q978" s="90"/>
      <c r="R978" s="99"/>
      <c r="S978" s="99"/>
      <c r="T978" s="99"/>
      <c r="U978" s="99"/>
      <c r="V978" s="89"/>
      <c r="W978" s="89"/>
      <c r="X978" s="89"/>
      <c r="Y978" s="89"/>
      <c r="Z978" s="48"/>
      <c r="AA978" s="80"/>
      <c r="AB978" s="80"/>
      <c r="AC978" s="92"/>
      <c r="AD978" s="102" t="s">
        <v>1150</v>
      </c>
      <c r="AE978" s="102">
        <v>43750.848854166667</v>
      </c>
      <c r="AF978" s="102">
        <v>0</v>
      </c>
      <c r="AG978" s="102">
        <v>3</v>
      </c>
      <c r="AH978" s="102">
        <v>1008</v>
      </c>
      <c r="AI978" s="102">
        <v>0</v>
      </c>
      <c r="AJ978" s="102" t="b">
        <v>0</v>
      </c>
      <c r="AK978" s="102" t="b">
        <v>0</v>
      </c>
      <c r="AL978" s="102" t="b">
        <v>0</v>
      </c>
      <c r="AM978" s="102" t="b">
        <v>0</v>
      </c>
      <c r="AN978" s="102" t="b">
        <v>1</v>
      </c>
      <c r="AO978" s="102" t="b">
        <v>0</v>
      </c>
      <c r="AP978" s="102" t="s">
        <v>15474</v>
      </c>
      <c r="AQ978" s="102" t="b">
        <v>0</v>
      </c>
      <c r="AR978" s="102" t="b">
        <v>0</v>
      </c>
      <c r="AS978" s="102" t="b">
        <v>0</v>
      </c>
      <c r="AT978" s="101" t="s">
        <v>12821</v>
      </c>
      <c r="AU978" s="102" t="b">
        <v>0</v>
      </c>
      <c r="AV978" s="102" t="b">
        <v>0</v>
      </c>
      <c r="AW978" s="102" t="b">
        <v>1</v>
      </c>
      <c r="AX978" s="102" t="b">
        <v>1</v>
      </c>
      <c r="AY978" s="102" t="s">
        <v>12806</v>
      </c>
      <c r="AZ978" s="101" t="s">
        <v>15475</v>
      </c>
    </row>
    <row r="979" spans="1:52" x14ac:dyDescent="0.3">
      <c r="A979" s="98" t="s">
        <v>1151</v>
      </c>
      <c r="B979" s="94"/>
      <c r="C979" s="94"/>
      <c r="D979" s="93"/>
      <c r="E979" s="77"/>
      <c r="F979" s="94"/>
      <c r="G979" s="94"/>
      <c r="H979" s="95"/>
      <c r="I979" s="96"/>
      <c r="J979" s="96"/>
      <c r="K979" s="95"/>
      <c r="L979" s="86"/>
      <c r="M979" s="91"/>
      <c r="N979" s="91"/>
      <c r="O979" s="97"/>
      <c r="P979" s="90"/>
      <c r="Q979" s="90"/>
      <c r="R979" s="99"/>
      <c r="S979" s="99"/>
      <c r="T979" s="99"/>
      <c r="U979" s="99"/>
      <c r="V979" s="89"/>
      <c r="W979" s="89"/>
      <c r="X979" s="89"/>
      <c r="Y979" s="89"/>
      <c r="Z979" s="48"/>
      <c r="AA979" s="80"/>
      <c r="AB979" s="80"/>
      <c r="AC979" s="92"/>
      <c r="AD979" s="102" t="s">
        <v>8614</v>
      </c>
      <c r="AE979" s="102">
        <v>40626.042187500003</v>
      </c>
      <c r="AF979" s="102">
        <v>0</v>
      </c>
      <c r="AG979" s="102">
        <v>271</v>
      </c>
      <c r="AH979" s="102">
        <v>32137</v>
      </c>
      <c r="AI979" s="102">
        <v>0</v>
      </c>
      <c r="AJ979" s="102" t="b">
        <v>0</v>
      </c>
      <c r="AK979" s="102" t="b">
        <v>0</v>
      </c>
      <c r="AL979" s="102" t="b">
        <v>0</v>
      </c>
      <c r="AM979" s="102" t="b">
        <v>0</v>
      </c>
      <c r="AN979" s="102" t="b">
        <v>1</v>
      </c>
      <c r="AO979" s="102" t="b">
        <v>0</v>
      </c>
      <c r="AP979" s="102" t="s">
        <v>15476</v>
      </c>
      <c r="AQ979" s="102" t="b">
        <v>0</v>
      </c>
      <c r="AR979" s="102" t="b">
        <v>0</v>
      </c>
      <c r="AS979" s="102" t="b">
        <v>0</v>
      </c>
      <c r="AT979" s="101" t="s">
        <v>15477</v>
      </c>
      <c r="AU979" s="102" t="b">
        <v>0</v>
      </c>
      <c r="AV979" s="102" t="b">
        <v>0</v>
      </c>
      <c r="AW979" s="102" t="b">
        <v>1</v>
      </c>
      <c r="AX979" s="102" t="b">
        <v>1</v>
      </c>
      <c r="AY979" s="102" t="s">
        <v>12806</v>
      </c>
      <c r="AZ979" s="101" t="s">
        <v>15478</v>
      </c>
    </row>
    <row r="980" spans="1:52" x14ac:dyDescent="0.3">
      <c r="A980" s="98" t="s">
        <v>1152</v>
      </c>
      <c r="B980" s="94"/>
      <c r="C980" s="94"/>
      <c r="D980" s="93"/>
      <c r="E980" s="77"/>
      <c r="F980" s="94"/>
      <c r="G980" s="94"/>
      <c r="H980" s="95"/>
      <c r="I980" s="96"/>
      <c r="J980" s="96"/>
      <c r="K980" s="95"/>
      <c r="L980" s="86"/>
      <c r="M980" s="91"/>
      <c r="N980" s="91"/>
      <c r="O980" s="97"/>
      <c r="P980" s="90"/>
      <c r="Q980" s="90"/>
      <c r="R980" s="99"/>
      <c r="S980" s="99"/>
      <c r="T980" s="99"/>
      <c r="U980" s="99"/>
      <c r="V980" s="89"/>
      <c r="W980" s="89"/>
      <c r="X980" s="89"/>
      <c r="Y980" s="89"/>
      <c r="Z980" s="48"/>
      <c r="AA980" s="80"/>
      <c r="AB980" s="80"/>
      <c r="AC980" s="92"/>
      <c r="AD980" s="102" t="s">
        <v>1152</v>
      </c>
      <c r="AE980" s="102">
        <v>44560.015763888892</v>
      </c>
      <c r="AF980" s="102">
        <v>0</v>
      </c>
      <c r="AG980" s="102">
        <v>2269</v>
      </c>
      <c r="AH980" s="102">
        <v>180</v>
      </c>
      <c r="AI980" s="102">
        <v>0</v>
      </c>
      <c r="AJ980" s="102" t="b">
        <v>0</v>
      </c>
      <c r="AK980" s="102" t="b">
        <v>0</v>
      </c>
      <c r="AL980" s="102" t="b">
        <v>0</v>
      </c>
      <c r="AM980" s="102" t="b">
        <v>0</v>
      </c>
      <c r="AN980" s="102" t="b">
        <v>1</v>
      </c>
      <c r="AO980" s="102" t="b">
        <v>0</v>
      </c>
      <c r="AP980" s="102" t="s">
        <v>15479</v>
      </c>
      <c r="AQ980" s="102" t="b">
        <v>0</v>
      </c>
      <c r="AR980" s="102" t="b">
        <v>0</v>
      </c>
      <c r="AS980" s="102" t="b">
        <v>0</v>
      </c>
      <c r="AT980" s="101" t="s">
        <v>15480</v>
      </c>
      <c r="AU980" s="102" t="b">
        <v>0</v>
      </c>
      <c r="AV980" s="102" t="b">
        <v>0</v>
      </c>
      <c r="AW980" s="102" t="b">
        <v>1</v>
      </c>
      <c r="AX980" s="102" t="b">
        <v>1</v>
      </c>
      <c r="AY980" s="102" t="s">
        <v>12806</v>
      </c>
      <c r="AZ980" s="101" t="s">
        <v>15481</v>
      </c>
    </row>
    <row r="981" spans="1:52" x14ac:dyDescent="0.3">
      <c r="A981" s="98" t="s">
        <v>1153</v>
      </c>
      <c r="B981" s="94"/>
      <c r="C981" s="94"/>
      <c r="D981" s="93"/>
      <c r="E981" s="77"/>
      <c r="F981" s="94"/>
      <c r="G981" s="94"/>
      <c r="H981" s="95"/>
      <c r="I981" s="96"/>
      <c r="J981" s="96"/>
      <c r="K981" s="95"/>
      <c r="L981" s="86"/>
      <c r="M981" s="91"/>
      <c r="N981" s="91"/>
      <c r="O981" s="97"/>
      <c r="P981" s="90"/>
      <c r="Q981" s="90"/>
      <c r="R981" s="99"/>
      <c r="S981" s="99"/>
      <c r="T981" s="99"/>
      <c r="U981" s="99"/>
      <c r="V981" s="89"/>
      <c r="W981" s="89"/>
      <c r="X981" s="89"/>
      <c r="Y981" s="89"/>
      <c r="Z981" s="48"/>
      <c r="AA981" s="80"/>
      <c r="AB981" s="80"/>
      <c r="AC981" s="92"/>
      <c r="AD981" s="102" t="s">
        <v>1153</v>
      </c>
      <c r="AE981" s="102">
        <v>41282.878807870373</v>
      </c>
      <c r="AF981" s="102">
        <v>0</v>
      </c>
      <c r="AG981" s="102">
        <v>53861</v>
      </c>
      <c r="AH981" s="102">
        <v>17095</v>
      </c>
      <c r="AI981" s="102">
        <v>0</v>
      </c>
      <c r="AJ981" s="102" t="b">
        <v>0</v>
      </c>
      <c r="AK981" s="102" t="b">
        <v>0</v>
      </c>
      <c r="AL981" s="102" t="b">
        <v>0</v>
      </c>
      <c r="AM981" s="102" t="b">
        <v>0</v>
      </c>
      <c r="AN981" s="102" t="b">
        <v>1</v>
      </c>
      <c r="AO981" s="102" t="b">
        <v>0</v>
      </c>
      <c r="AP981" s="102" t="s">
        <v>15482</v>
      </c>
      <c r="AQ981" s="102" t="b">
        <v>0</v>
      </c>
      <c r="AR981" s="102" t="b">
        <v>0</v>
      </c>
      <c r="AS981" s="102" t="b">
        <v>1</v>
      </c>
      <c r="AT981" s="101" t="s">
        <v>12876</v>
      </c>
      <c r="AU981" s="102" t="b">
        <v>0</v>
      </c>
      <c r="AV981" s="102" t="b">
        <v>0</v>
      </c>
      <c r="AW981" s="102" t="b">
        <v>1</v>
      </c>
      <c r="AX981" s="102" t="b">
        <v>1</v>
      </c>
      <c r="AY981" s="102" t="s">
        <v>12806</v>
      </c>
      <c r="AZ981" s="101" t="s">
        <v>15483</v>
      </c>
    </row>
    <row r="982" spans="1:52" x14ac:dyDescent="0.3">
      <c r="A982" s="98" t="s">
        <v>1154</v>
      </c>
      <c r="B982" s="94"/>
      <c r="C982" s="94"/>
      <c r="D982" s="93"/>
      <c r="E982" s="77"/>
      <c r="F982" s="94"/>
      <c r="G982" s="94"/>
      <c r="H982" s="95"/>
      <c r="I982" s="96"/>
      <c r="J982" s="96"/>
      <c r="K982" s="95"/>
      <c r="L982" s="86"/>
      <c r="M982" s="91"/>
      <c r="N982" s="91"/>
      <c r="O982" s="97"/>
      <c r="P982" s="90"/>
      <c r="Q982" s="90"/>
      <c r="R982" s="99"/>
      <c r="S982" s="99"/>
      <c r="T982" s="99"/>
      <c r="U982" s="99"/>
      <c r="V982" s="89"/>
      <c r="W982" s="89"/>
      <c r="X982" s="89"/>
      <c r="Y982" s="89"/>
      <c r="Z982" s="48"/>
      <c r="AA982" s="80"/>
      <c r="AB982" s="80"/>
      <c r="AC982" s="92"/>
      <c r="AD982" s="102" t="s">
        <v>1154</v>
      </c>
      <c r="AE982" s="102">
        <v>42982.806087962963</v>
      </c>
      <c r="AF982" s="102">
        <v>0</v>
      </c>
      <c r="AG982" s="102">
        <v>43061</v>
      </c>
      <c r="AH982" s="102">
        <v>18439</v>
      </c>
      <c r="AI982" s="102">
        <v>0</v>
      </c>
      <c r="AJ982" s="102" t="b">
        <v>0</v>
      </c>
      <c r="AK982" s="102" t="b">
        <v>0</v>
      </c>
      <c r="AL982" s="102" t="b">
        <v>0</v>
      </c>
      <c r="AM982" s="102" t="b">
        <v>0</v>
      </c>
      <c r="AN982" s="102" t="b">
        <v>1</v>
      </c>
      <c r="AO982" s="102" t="b">
        <v>0</v>
      </c>
      <c r="AP982" s="102" t="s">
        <v>15484</v>
      </c>
      <c r="AQ982" s="102" t="b">
        <v>0</v>
      </c>
      <c r="AR982" s="102" t="b">
        <v>0</v>
      </c>
      <c r="AS982" s="102" t="b">
        <v>1</v>
      </c>
      <c r="AT982" s="101" t="s">
        <v>15485</v>
      </c>
      <c r="AU982" s="102" t="b">
        <v>0</v>
      </c>
      <c r="AV982" s="102" t="b">
        <v>0</v>
      </c>
      <c r="AW982" s="102" t="b">
        <v>1</v>
      </c>
      <c r="AX982" s="102" t="b">
        <v>1</v>
      </c>
      <c r="AY982" s="102" t="s">
        <v>12806</v>
      </c>
      <c r="AZ982" s="101" t="s">
        <v>15486</v>
      </c>
    </row>
    <row r="983" spans="1:52" x14ac:dyDescent="0.3">
      <c r="A983" s="98" t="s">
        <v>1155</v>
      </c>
      <c r="B983" s="94"/>
      <c r="C983" s="94"/>
      <c r="D983" s="93"/>
      <c r="E983" s="77"/>
      <c r="F983" s="94"/>
      <c r="G983" s="94"/>
      <c r="H983" s="95"/>
      <c r="I983" s="96"/>
      <c r="J983" s="96"/>
      <c r="K983" s="95"/>
      <c r="L983" s="86"/>
      <c r="M983" s="91"/>
      <c r="N983" s="91"/>
      <c r="O983" s="97"/>
      <c r="P983" s="90"/>
      <c r="Q983" s="90"/>
      <c r="R983" s="99"/>
      <c r="S983" s="99"/>
      <c r="T983" s="99"/>
      <c r="U983" s="99"/>
      <c r="V983" s="89"/>
      <c r="W983" s="89"/>
      <c r="X983" s="89"/>
      <c r="Y983" s="89"/>
      <c r="Z983" s="48"/>
      <c r="AA983" s="80"/>
      <c r="AB983" s="80"/>
      <c r="AC983" s="92"/>
      <c r="AD983" s="102" t="s">
        <v>1155</v>
      </c>
      <c r="AE983" s="102">
        <v>44894.796215277776</v>
      </c>
      <c r="AF983" s="102">
        <v>0</v>
      </c>
      <c r="AG983" s="102">
        <v>35</v>
      </c>
      <c r="AH983" s="102">
        <v>218</v>
      </c>
      <c r="AI983" s="102">
        <v>0</v>
      </c>
      <c r="AJ983" s="102" t="b">
        <v>0</v>
      </c>
      <c r="AK983" s="102" t="b">
        <v>0</v>
      </c>
      <c r="AL983" s="102" t="b">
        <v>0</v>
      </c>
      <c r="AM983" s="102" t="b">
        <v>0</v>
      </c>
      <c r="AN983" s="102" t="b">
        <v>1</v>
      </c>
      <c r="AO983" s="102" t="b">
        <v>0</v>
      </c>
      <c r="AP983" s="102" t="s">
        <v>15487</v>
      </c>
      <c r="AQ983" s="102" t="b">
        <v>0</v>
      </c>
      <c r="AR983" s="102" t="b">
        <v>0</v>
      </c>
      <c r="AS983" s="102" t="b">
        <v>0</v>
      </c>
      <c r="AT983" s="101" t="s">
        <v>15488</v>
      </c>
      <c r="AU983" s="102" t="b">
        <v>0</v>
      </c>
      <c r="AV983" s="102" t="b">
        <v>0</v>
      </c>
      <c r="AW983" s="102" t="b">
        <v>1</v>
      </c>
      <c r="AX983" s="102" t="b">
        <v>1</v>
      </c>
      <c r="AY983" s="102" t="s">
        <v>12806</v>
      </c>
      <c r="AZ983" s="101" t="s">
        <v>15489</v>
      </c>
    </row>
    <row r="984" spans="1:52" x14ac:dyDescent="0.3">
      <c r="A984" s="98" t="s">
        <v>1156</v>
      </c>
      <c r="B984" s="94"/>
      <c r="C984" s="94"/>
      <c r="D984" s="93"/>
      <c r="E984" s="77"/>
      <c r="F984" s="94"/>
      <c r="G984" s="94"/>
      <c r="H984" s="95"/>
      <c r="I984" s="96"/>
      <c r="J984" s="96"/>
      <c r="K984" s="95"/>
      <c r="L984" s="86"/>
      <c r="M984" s="91"/>
      <c r="N984" s="91"/>
      <c r="O984" s="97"/>
      <c r="P984" s="90"/>
      <c r="Q984" s="90"/>
      <c r="R984" s="99"/>
      <c r="S984" s="99"/>
      <c r="T984" s="99"/>
      <c r="U984" s="99"/>
      <c r="V984" s="89"/>
      <c r="W984" s="89"/>
      <c r="X984" s="89"/>
      <c r="Y984" s="89"/>
      <c r="Z984" s="48"/>
      <c r="AA984" s="80"/>
      <c r="AB984" s="80"/>
      <c r="AC984" s="92"/>
      <c r="AD984" s="102" t="s">
        <v>1156</v>
      </c>
      <c r="AE984" s="102">
        <v>44988.018506944441</v>
      </c>
      <c r="AF984" s="102">
        <v>0</v>
      </c>
      <c r="AG984" s="102">
        <v>2</v>
      </c>
      <c r="AH984" s="102">
        <v>821</v>
      </c>
      <c r="AI984" s="102">
        <v>0</v>
      </c>
      <c r="AJ984" s="102" t="b">
        <v>0</v>
      </c>
      <c r="AK984" s="102" t="b">
        <v>0</v>
      </c>
      <c r="AL984" s="102" t="b">
        <v>0</v>
      </c>
      <c r="AM984" s="102" t="b">
        <v>0</v>
      </c>
      <c r="AN984" s="102" t="b">
        <v>1</v>
      </c>
      <c r="AO984" s="102" t="b">
        <v>0</v>
      </c>
      <c r="AP984" s="102" t="s">
        <v>15490</v>
      </c>
      <c r="AQ984" s="102" t="b">
        <v>0</v>
      </c>
      <c r="AR984" s="102" t="b">
        <v>0</v>
      </c>
      <c r="AS984" s="102" t="b">
        <v>0</v>
      </c>
      <c r="AT984" s="101" t="s">
        <v>12836</v>
      </c>
      <c r="AU984" s="102" t="b">
        <v>0</v>
      </c>
      <c r="AV984" s="102" t="b">
        <v>0</v>
      </c>
      <c r="AW984" s="102" t="b">
        <v>1</v>
      </c>
      <c r="AX984" s="102" t="b">
        <v>0</v>
      </c>
      <c r="AY984" s="102" t="s">
        <v>12806</v>
      </c>
      <c r="AZ984" s="101" t="s">
        <v>15491</v>
      </c>
    </row>
    <row r="985" spans="1:52" x14ac:dyDescent="0.3">
      <c r="A985" s="98" t="s">
        <v>1157</v>
      </c>
      <c r="B985" s="94"/>
      <c r="C985" s="94"/>
      <c r="D985" s="93"/>
      <c r="E985" s="77"/>
      <c r="F985" s="94"/>
      <c r="G985" s="94"/>
      <c r="H985" s="95"/>
      <c r="I985" s="96"/>
      <c r="J985" s="96"/>
      <c r="K985" s="95"/>
      <c r="L985" s="86"/>
      <c r="M985" s="91"/>
      <c r="N985" s="91"/>
      <c r="O985" s="97"/>
      <c r="P985" s="90"/>
      <c r="Q985" s="90"/>
      <c r="R985" s="99"/>
      <c r="S985" s="99"/>
      <c r="T985" s="99"/>
      <c r="U985" s="99"/>
      <c r="V985" s="89"/>
      <c r="W985" s="89"/>
      <c r="X985" s="89"/>
      <c r="Y985" s="89"/>
      <c r="Z985" s="48"/>
      <c r="AA985" s="80"/>
      <c r="AB985" s="80"/>
      <c r="AC985" s="92"/>
      <c r="AD985" s="102" t="s">
        <v>8638</v>
      </c>
      <c r="AE985" s="102">
        <v>44120.139803240738</v>
      </c>
      <c r="AF985" s="102">
        <v>0</v>
      </c>
      <c r="AG985" s="102">
        <v>35</v>
      </c>
      <c r="AH985" s="102">
        <v>1031</v>
      </c>
      <c r="AI985" s="102">
        <v>0</v>
      </c>
      <c r="AJ985" s="102" t="b">
        <v>0</v>
      </c>
      <c r="AK985" s="102" t="b">
        <v>0</v>
      </c>
      <c r="AL985" s="102" t="b">
        <v>0</v>
      </c>
      <c r="AM985" s="102" t="b">
        <v>0</v>
      </c>
      <c r="AN985" s="102" t="b">
        <v>1</v>
      </c>
      <c r="AO985" s="102" t="b">
        <v>0</v>
      </c>
      <c r="AP985" s="102" t="s">
        <v>15492</v>
      </c>
      <c r="AQ985" s="102" t="b">
        <v>0</v>
      </c>
      <c r="AR985" s="102" t="b">
        <v>0</v>
      </c>
      <c r="AS985" s="102" t="b">
        <v>0</v>
      </c>
      <c r="AT985" s="101" t="s">
        <v>15493</v>
      </c>
      <c r="AU985" s="102" t="b">
        <v>0</v>
      </c>
      <c r="AV985" s="102" t="b">
        <v>0</v>
      </c>
      <c r="AW985" s="102" t="b">
        <v>1</v>
      </c>
      <c r="AX985" s="102" t="b">
        <v>1</v>
      </c>
      <c r="AY985" s="102" t="s">
        <v>12806</v>
      </c>
      <c r="AZ985" s="101" t="s">
        <v>15494</v>
      </c>
    </row>
    <row r="986" spans="1:52" x14ac:dyDescent="0.3">
      <c r="A986" s="98" t="s">
        <v>1158</v>
      </c>
      <c r="B986" s="94"/>
      <c r="C986" s="94"/>
      <c r="D986" s="93"/>
      <c r="E986" s="77"/>
      <c r="F986" s="94"/>
      <c r="G986" s="94"/>
      <c r="H986" s="95"/>
      <c r="I986" s="96"/>
      <c r="J986" s="96"/>
      <c r="K986" s="95"/>
      <c r="L986" s="86"/>
      <c r="M986" s="91"/>
      <c r="N986" s="91"/>
      <c r="O986" s="97"/>
      <c r="P986" s="90"/>
      <c r="Q986" s="90"/>
      <c r="R986" s="99"/>
      <c r="S986" s="99"/>
      <c r="T986" s="99"/>
      <c r="U986" s="99"/>
      <c r="V986" s="89"/>
      <c r="W986" s="89"/>
      <c r="X986" s="89"/>
      <c r="Y986" s="89"/>
      <c r="Z986" s="48"/>
      <c r="AA986" s="80"/>
      <c r="AB986" s="80"/>
      <c r="AC986" s="92"/>
      <c r="AD986" s="102" t="s">
        <v>1158</v>
      </c>
      <c r="AE986" s="102">
        <v>45025.141064814816</v>
      </c>
      <c r="AF986" s="102">
        <v>0</v>
      </c>
      <c r="AG986" s="102">
        <v>1</v>
      </c>
      <c r="AH986" s="102">
        <v>399</v>
      </c>
      <c r="AI986" s="102">
        <v>0</v>
      </c>
      <c r="AJ986" s="102" t="b">
        <v>0</v>
      </c>
      <c r="AK986" s="102" t="b">
        <v>0</v>
      </c>
      <c r="AL986" s="102" t="b">
        <v>0</v>
      </c>
      <c r="AM986" s="102" t="b">
        <v>0</v>
      </c>
      <c r="AN986" s="102" t="b">
        <v>1</v>
      </c>
      <c r="AO986" s="102" t="b">
        <v>0</v>
      </c>
      <c r="AP986" s="102" t="s">
        <v>15495</v>
      </c>
      <c r="AQ986" s="102" t="b">
        <v>0</v>
      </c>
      <c r="AR986" s="102" t="b">
        <v>0</v>
      </c>
      <c r="AS986" s="102" t="b">
        <v>0</v>
      </c>
      <c r="AT986" s="101" t="s">
        <v>12836</v>
      </c>
      <c r="AU986" s="102" t="b">
        <v>0</v>
      </c>
      <c r="AV986" s="102" t="b">
        <v>0</v>
      </c>
      <c r="AW986" s="102" t="b">
        <v>1</v>
      </c>
      <c r="AX986" s="102" t="b">
        <v>0</v>
      </c>
      <c r="AY986" s="102" t="s">
        <v>12806</v>
      </c>
      <c r="AZ986" s="101" t="s">
        <v>15496</v>
      </c>
    </row>
    <row r="987" spans="1:52" x14ac:dyDescent="0.3">
      <c r="A987" s="98" t="s">
        <v>1159</v>
      </c>
      <c r="B987" s="94"/>
      <c r="C987" s="94"/>
      <c r="D987" s="93"/>
      <c r="E987" s="77"/>
      <c r="F987" s="94"/>
      <c r="G987" s="94"/>
      <c r="H987" s="95"/>
      <c r="I987" s="96"/>
      <c r="J987" s="96"/>
      <c r="K987" s="95"/>
      <c r="L987" s="86"/>
      <c r="M987" s="91"/>
      <c r="N987" s="91"/>
      <c r="O987" s="97"/>
      <c r="P987" s="90"/>
      <c r="Q987" s="90"/>
      <c r="R987" s="99"/>
      <c r="S987" s="99"/>
      <c r="T987" s="99"/>
      <c r="U987" s="99"/>
      <c r="V987" s="89"/>
      <c r="W987" s="89"/>
      <c r="X987" s="89"/>
      <c r="Y987" s="89"/>
      <c r="Z987" s="48"/>
      <c r="AA987" s="80"/>
      <c r="AB987" s="80"/>
      <c r="AC987" s="92"/>
      <c r="AD987" s="102" t="s">
        <v>1159</v>
      </c>
      <c r="AE987" s="102">
        <v>43181.168865740743</v>
      </c>
      <c r="AF987" s="102">
        <v>0</v>
      </c>
      <c r="AG987" s="102">
        <v>435</v>
      </c>
      <c r="AH987" s="102">
        <v>2260</v>
      </c>
      <c r="AI987" s="102">
        <v>0</v>
      </c>
      <c r="AJ987" s="102" t="b">
        <v>0</v>
      </c>
      <c r="AK987" s="102" t="b">
        <v>0</v>
      </c>
      <c r="AL987" s="102" t="b">
        <v>0</v>
      </c>
      <c r="AM987" s="102" t="b">
        <v>0</v>
      </c>
      <c r="AN987" s="102" t="b">
        <v>1</v>
      </c>
      <c r="AO987" s="102" t="b">
        <v>0</v>
      </c>
      <c r="AP987" s="102" t="s">
        <v>15497</v>
      </c>
      <c r="AQ987" s="102" t="b">
        <v>0</v>
      </c>
      <c r="AR987" s="102" t="b">
        <v>0</v>
      </c>
      <c r="AS987" s="102" t="b">
        <v>0</v>
      </c>
      <c r="AT987" s="101" t="s">
        <v>15498</v>
      </c>
      <c r="AU987" s="102" t="b">
        <v>0</v>
      </c>
      <c r="AV987" s="102" t="b">
        <v>0</v>
      </c>
      <c r="AW987" s="102" t="b">
        <v>1</v>
      </c>
      <c r="AX987" s="102" t="b">
        <v>1</v>
      </c>
      <c r="AY987" s="102" t="s">
        <v>12806</v>
      </c>
      <c r="AZ987" s="101" t="s">
        <v>15499</v>
      </c>
    </row>
    <row r="988" spans="1:52" x14ac:dyDescent="0.3">
      <c r="A988" s="98" t="s">
        <v>1160</v>
      </c>
      <c r="B988" s="94"/>
      <c r="C988" s="94"/>
      <c r="D988" s="93"/>
      <c r="E988" s="77"/>
      <c r="F988" s="94"/>
      <c r="G988" s="94"/>
      <c r="H988" s="95"/>
      <c r="I988" s="96"/>
      <c r="J988" s="96"/>
      <c r="K988" s="95"/>
      <c r="L988" s="86"/>
      <c r="M988" s="91"/>
      <c r="N988" s="91"/>
      <c r="O988" s="97"/>
      <c r="P988" s="90"/>
      <c r="Q988" s="90"/>
      <c r="R988" s="99"/>
      <c r="S988" s="99"/>
      <c r="T988" s="99"/>
      <c r="U988" s="99"/>
      <c r="V988" s="89"/>
      <c r="W988" s="89"/>
      <c r="X988" s="89"/>
      <c r="Y988" s="89"/>
      <c r="Z988" s="48"/>
      <c r="AA988" s="80"/>
      <c r="AB988" s="80"/>
      <c r="AC988" s="92"/>
      <c r="AD988" s="102" t="s">
        <v>1160</v>
      </c>
      <c r="AE988" s="102">
        <v>42467.203414351854</v>
      </c>
      <c r="AF988" s="102">
        <v>0</v>
      </c>
      <c r="AG988" s="102">
        <v>84</v>
      </c>
      <c r="AH988" s="102">
        <v>623</v>
      </c>
      <c r="AI988" s="102">
        <v>0</v>
      </c>
      <c r="AJ988" s="102" t="b">
        <v>0</v>
      </c>
      <c r="AK988" s="102" t="b">
        <v>0</v>
      </c>
      <c r="AL988" s="102" t="b">
        <v>0</v>
      </c>
      <c r="AM988" s="102" t="b">
        <v>0</v>
      </c>
      <c r="AN988" s="102" t="b">
        <v>1</v>
      </c>
      <c r="AO988" s="102" t="b">
        <v>0</v>
      </c>
      <c r="AP988" s="102" t="s">
        <v>15500</v>
      </c>
      <c r="AQ988" s="102" t="b">
        <v>0</v>
      </c>
      <c r="AR988" s="102" t="b">
        <v>0</v>
      </c>
      <c r="AS988" s="102" t="b">
        <v>0</v>
      </c>
      <c r="AT988" s="101" t="s">
        <v>15501</v>
      </c>
      <c r="AU988" s="102" t="b">
        <v>0</v>
      </c>
      <c r="AV988" s="102" t="b">
        <v>0</v>
      </c>
      <c r="AW988" s="102" t="b">
        <v>1</v>
      </c>
      <c r="AX988" s="102" t="b">
        <v>1</v>
      </c>
      <c r="AY988" s="102" t="s">
        <v>12806</v>
      </c>
      <c r="AZ988" s="101" t="s">
        <v>15502</v>
      </c>
    </row>
    <row r="989" spans="1:52" x14ac:dyDescent="0.3">
      <c r="A989" s="98" t="s">
        <v>1161</v>
      </c>
      <c r="B989" s="94"/>
      <c r="C989" s="94"/>
      <c r="D989" s="93"/>
      <c r="E989" s="77"/>
      <c r="F989" s="94"/>
      <c r="G989" s="94"/>
      <c r="H989" s="95"/>
      <c r="I989" s="96"/>
      <c r="J989" s="96"/>
      <c r="K989" s="95"/>
      <c r="L989" s="86"/>
      <c r="M989" s="91"/>
      <c r="N989" s="91"/>
      <c r="O989" s="97"/>
      <c r="P989" s="90"/>
      <c r="Q989" s="90"/>
      <c r="R989" s="99"/>
      <c r="S989" s="99"/>
      <c r="T989" s="99"/>
      <c r="U989" s="99"/>
      <c r="V989" s="89"/>
      <c r="W989" s="89"/>
      <c r="X989" s="89"/>
      <c r="Y989" s="89"/>
      <c r="Z989" s="48"/>
      <c r="AA989" s="80"/>
      <c r="AB989" s="80"/>
      <c r="AC989" s="92"/>
      <c r="AD989" s="102" t="s">
        <v>8659</v>
      </c>
      <c r="AE989" s="102">
        <v>43963.875902777778</v>
      </c>
      <c r="AF989" s="102">
        <v>0</v>
      </c>
      <c r="AG989" s="102">
        <v>116</v>
      </c>
      <c r="AH989" s="102">
        <v>8071</v>
      </c>
      <c r="AI989" s="102">
        <v>0</v>
      </c>
      <c r="AJ989" s="102" t="b">
        <v>0</v>
      </c>
      <c r="AK989" s="102" t="b">
        <v>0</v>
      </c>
      <c r="AL989" s="102" t="b">
        <v>0</v>
      </c>
      <c r="AM989" s="102" t="b">
        <v>0</v>
      </c>
      <c r="AN989" s="102" t="b">
        <v>1</v>
      </c>
      <c r="AO989" s="102" t="b">
        <v>0</v>
      </c>
      <c r="AP989" s="102" t="s">
        <v>15503</v>
      </c>
      <c r="AQ989" s="102" t="b">
        <v>0</v>
      </c>
      <c r="AR989" s="102" t="b">
        <v>0</v>
      </c>
      <c r="AS989" s="102" t="b">
        <v>0</v>
      </c>
      <c r="AT989" s="101" t="s">
        <v>15504</v>
      </c>
      <c r="AU989" s="102" t="b">
        <v>0</v>
      </c>
      <c r="AV989" s="102" t="b">
        <v>0</v>
      </c>
      <c r="AW989" s="102" t="b">
        <v>1</v>
      </c>
      <c r="AX989" s="102" t="b">
        <v>1</v>
      </c>
      <c r="AY989" s="102" t="s">
        <v>12806</v>
      </c>
      <c r="AZ989" s="101" t="s">
        <v>15505</v>
      </c>
    </row>
    <row r="990" spans="1:52" x14ac:dyDescent="0.3">
      <c r="A990" s="98" t="s">
        <v>1162</v>
      </c>
      <c r="B990" s="94"/>
      <c r="C990" s="94"/>
      <c r="D990" s="93"/>
      <c r="E990" s="77"/>
      <c r="F990" s="94"/>
      <c r="G990" s="94"/>
      <c r="H990" s="95"/>
      <c r="I990" s="96"/>
      <c r="J990" s="96"/>
      <c r="K990" s="95"/>
      <c r="L990" s="86"/>
      <c r="M990" s="91"/>
      <c r="N990" s="91"/>
      <c r="O990" s="97"/>
      <c r="P990" s="90"/>
      <c r="Q990" s="90"/>
      <c r="R990" s="99"/>
      <c r="S990" s="99"/>
      <c r="T990" s="99"/>
      <c r="U990" s="99"/>
      <c r="V990" s="89"/>
      <c r="W990" s="89"/>
      <c r="X990" s="89"/>
      <c r="Y990" s="89"/>
      <c r="Z990" s="48"/>
      <c r="AA990" s="80"/>
      <c r="AB990" s="80"/>
      <c r="AC990" s="92"/>
      <c r="AD990" s="102" t="s">
        <v>8664</v>
      </c>
      <c r="AE990" s="102">
        <v>43958.03707175926</v>
      </c>
      <c r="AF990" s="102">
        <v>0</v>
      </c>
      <c r="AG990" s="102">
        <v>125</v>
      </c>
      <c r="AH990" s="102">
        <v>1809</v>
      </c>
      <c r="AI990" s="102">
        <v>0</v>
      </c>
      <c r="AJ990" s="102" t="b">
        <v>0</v>
      </c>
      <c r="AK990" s="102" t="b">
        <v>0</v>
      </c>
      <c r="AL990" s="102" t="b">
        <v>0</v>
      </c>
      <c r="AM990" s="102" t="b">
        <v>0</v>
      </c>
      <c r="AN990" s="102" t="b">
        <v>1</v>
      </c>
      <c r="AO990" s="102" t="b">
        <v>0</v>
      </c>
      <c r="AP990" s="102" t="s">
        <v>15506</v>
      </c>
      <c r="AQ990" s="102" t="b">
        <v>0</v>
      </c>
      <c r="AR990" s="102" t="b">
        <v>0</v>
      </c>
      <c r="AS990" s="102" t="b">
        <v>0</v>
      </c>
      <c r="AT990" s="101" t="s">
        <v>15507</v>
      </c>
      <c r="AU990" s="102" t="b">
        <v>0</v>
      </c>
      <c r="AV990" s="102" t="b">
        <v>0</v>
      </c>
      <c r="AW990" s="102" t="b">
        <v>1</v>
      </c>
      <c r="AX990" s="102" t="b">
        <v>1</v>
      </c>
      <c r="AY990" s="102" t="s">
        <v>12806</v>
      </c>
      <c r="AZ990" s="101" t="s">
        <v>15508</v>
      </c>
    </row>
    <row r="991" spans="1:52" x14ac:dyDescent="0.3">
      <c r="A991" s="98" t="s">
        <v>1163</v>
      </c>
      <c r="B991" s="94"/>
      <c r="C991" s="94"/>
      <c r="D991" s="93"/>
      <c r="E991" s="77"/>
      <c r="F991" s="94"/>
      <c r="G991" s="94"/>
      <c r="H991" s="95"/>
      <c r="I991" s="96"/>
      <c r="J991" s="96"/>
      <c r="K991" s="95"/>
      <c r="L991" s="86"/>
      <c r="M991" s="91"/>
      <c r="N991" s="91"/>
      <c r="O991" s="97"/>
      <c r="P991" s="90"/>
      <c r="Q991" s="90"/>
      <c r="R991" s="99"/>
      <c r="S991" s="99"/>
      <c r="T991" s="99"/>
      <c r="U991" s="99"/>
      <c r="V991" s="89"/>
      <c r="W991" s="89"/>
      <c r="X991" s="89"/>
      <c r="Y991" s="89"/>
      <c r="Z991" s="48"/>
      <c r="AA991" s="80"/>
      <c r="AB991" s="80"/>
      <c r="AC991" s="92"/>
      <c r="AD991" s="102" t="s">
        <v>8669</v>
      </c>
      <c r="AE991" s="102">
        <v>44224.941412037035</v>
      </c>
      <c r="AF991" s="102">
        <v>0</v>
      </c>
      <c r="AG991" s="102">
        <v>976</v>
      </c>
      <c r="AH991" s="102">
        <v>795</v>
      </c>
      <c r="AI991" s="102">
        <v>0</v>
      </c>
      <c r="AJ991" s="102" t="b">
        <v>0</v>
      </c>
      <c r="AK991" s="102" t="b">
        <v>0</v>
      </c>
      <c r="AL991" s="102" t="b">
        <v>0</v>
      </c>
      <c r="AM991" s="102" t="b">
        <v>0</v>
      </c>
      <c r="AN991" s="102" t="b">
        <v>1</v>
      </c>
      <c r="AO991" s="102" t="b">
        <v>0</v>
      </c>
      <c r="AP991" s="102" t="s">
        <v>15509</v>
      </c>
      <c r="AQ991" s="102" t="b">
        <v>0</v>
      </c>
      <c r="AR991" s="102" t="b">
        <v>0</v>
      </c>
      <c r="AS991" s="102" t="b">
        <v>0</v>
      </c>
      <c r="AT991" s="101" t="s">
        <v>15510</v>
      </c>
      <c r="AU991" s="102" t="b">
        <v>0</v>
      </c>
      <c r="AV991" s="102" t="b">
        <v>0</v>
      </c>
      <c r="AW991" s="102" t="b">
        <v>1</v>
      </c>
      <c r="AX991" s="102" t="b">
        <v>1</v>
      </c>
      <c r="AY991" s="102" t="s">
        <v>12806</v>
      </c>
      <c r="AZ991" s="101" t="s">
        <v>15511</v>
      </c>
    </row>
    <row r="992" spans="1:52" x14ac:dyDescent="0.3">
      <c r="A992" s="98" t="s">
        <v>1164</v>
      </c>
      <c r="B992" s="94"/>
      <c r="C992" s="94"/>
      <c r="D992" s="93"/>
      <c r="E992" s="77"/>
      <c r="F992" s="94"/>
      <c r="G992" s="94"/>
      <c r="H992" s="95"/>
      <c r="I992" s="96"/>
      <c r="J992" s="96"/>
      <c r="K992" s="95"/>
      <c r="L992" s="86"/>
      <c r="M992" s="91"/>
      <c r="N992" s="91"/>
      <c r="O992" s="97"/>
      <c r="P992" s="90"/>
      <c r="Q992" s="90"/>
      <c r="R992" s="99"/>
      <c r="S992" s="99"/>
      <c r="T992" s="99"/>
      <c r="U992" s="99"/>
      <c r="V992" s="89"/>
      <c r="W992" s="89"/>
      <c r="X992" s="89"/>
      <c r="Y992" s="89"/>
      <c r="Z992" s="48"/>
      <c r="AA992" s="80"/>
      <c r="AB992" s="80"/>
      <c r="AC992" s="92"/>
      <c r="AD992" s="102" t="s">
        <v>1164</v>
      </c>
      <c r="AE992" s="102">
        <v>43357.191331018519</v>
      </c>
      <c r="AF992" s="102">
        <v>0</v>
      </c>
      <c r="AG992" s="102">
        <v>283</v>
      </c>
      <c r="AH992" s="102">
        <v>13139</v>
      </c>
      <c r="AI992" s="102">
        <v>0</v>
      </c>
      <c r="AJ992" s="102" t="b">
        <v>0</v>
      </c>
      <c r="AK992" s="102" t="b">
        <v>0</v>
      </c>
      <c r="AL992" s="102" t="b">
        <v>0</v>
      </c>
      <c r="AM992" s="102" t="b">
        <v>0</v>
      </c>
      <c r="AN992" s="102" t="b">
        <v>1</v>
      </c>
      <c r="AO992" s="102" t="b">
        <v>0</v>
      </c>
      <c r="AP992" s="102" t="s">
        <v>15512</v>
      </c>
      <c r="AQ992" s="102" t="b">
        <v>0</v>
      </c>
      <c r="AR992" s="102" t="b">
        <v>0</v>
      </c>
      <c r="AS992" s="102" t="b">
        <v>0</v>
      </c>
      <c r="AT992" s="101" t="s">
        <v>15513</v>
      </c>
      <c r="AU992" s="102" t="b">
        <v>0</v>
      </c>
      <c r="AV992" s="102" t="b">
        <v>0</v>
      </c>
      <c r="AW992" s="102" t="b">
        <v>1</v>
      </c>
      <c r="AX992" s="102" t="b">
        <v>1</v>
      </c>
      <c r="AY992" s="102" t="s">
        <v>12806</v>
      </c>
      <c r="AZ992" s="101" t="s">
        <v>15514</v>
      </c>
    </row>
    <row r="993" spans="1:52" x14ac:dyDescent="0.3">
      <c r="A993" s="98" t="s">
        <v>1165</v>
      </c>
      <c r="B993" s="94"/>
      <c r="C993" s="94"/>
      <c r="D993" s="93"/>
      <c r="E993" s="77"/>
      <c r="F993" s="94"/>
      <c r="G993" s="94"/>
      <c r="H993" s="95"/>
      <c r="I993" s="96"/>
      <c r="J993" s="96"/>
      <c r="K993" s="95"/>
      <c r="L993" s="86"/>
      <c r="M993" s="91"/>
      <c r="N993" s="91"/>
      <c r="O993" s="97"/>
      <c r="P993" s="90"/>
      <c r="Q993" s="90"/>
      <c r="R993" s="99"/>
      <c r="S993" s="99"/>
      <c r="T993" s="99"/>
      <c r="U993" s="99"/>
      <c r="V993" s="89"/>
      <c r="W993" s="89"/>
      <c r="X993" s="89"/>
      <c r="Y993" s="89"/>
      <c r="Z993" s="48"/>
      <c r="AA993" s="80"/>
      <c r="AB993" s="80"/>
      <c r="AC993" s="92"/>
      <c r="AD993" s="102" t="s">
        <v>8678</v>
      </c>
      <c r="AE993" s="102">
        <v>42066.292280092595</v>
      </c>
      <c r="AF993" s="102">
        <v>0</v>
      </c>
      <c r="AG993" s="102">
        <v>5827</v>
      </c>
      <c r="AH993" s="102">
        <v>470</v>
      </c>
      <c r="AI993" s="102">
        <v>0</v>
      </c>
      <c r="AJ993" s="102" t="b">
        <v>0</v>
      </c>
      <c r="AK993" s="102" t="b">
        <v>0</v>
      </c>
      <c r="AL993" s="102" t="b">
        <v>0</v>
      </c>
      <c r="AM993" s="102" t="b">
        <v>0</v>
      </c>
      <c r="AN993" s="102" t="b">
        <v>1</v>
      </c>
      <c r="AO993" s="102" t="b">
        <v>0</v>
      </c>
      <c r="AP993" s="102" t="s">
        <v>15515</v>
      </c>
      <c r="AQ993" s="102" t="b">
        <v>0</v>
      </c>
      <c r="AR993" s="102" t="b">
        <v>0</v>
      </c>
      <c r="AS993" s="102" t="b">
        <v>0</v>
      </c>
      <c r="AT993" s="101" t="s">
        <v>15516</v>
      </c>
      <c r="AU993" s="102" t="b">
        <v>0</v>
      </c>
      <c r="AV993" s="102" t="b">
        <v>0</v>
      </c>
      <c r="AW993" s="102" t="b">
        <v>1</v>
      </c>
      <c r="AX993" s="102" t="b">
        <v>1</v>
      </c>
      <c r="AY993" s="102" t="s">
        <v>12806</v>
      </c>
      <c r="AZ993" s="101" t="s">
        <v>15517</v>
      </c>
    </row>
    <row r="994" spans="1:52" x14ac:dyDescent="0.3">
      <c r="A994" s="98" t="s">
        <v>1166</v>
      </c>
      <c r="B994" s="94"/>
      <c r="C994" s="94"/>
      <c r="D994" s="93"/>
      <c r="E994" s="77"/>
      <c r="F994" s="94"/>
      <c r="G994" s="94"/>
      <c r="H994" s="95"/>
      <c r="I994" s="96"/>
      <c r="J994" s="96"/>
      <c r="K994" s="95"/>
      <c r="L994" s="86"/>
      <c r="M994" s="91"/>
      <c r="N994" s="91"/>
      <c r="O994" s="97"/>
      <c r="P994" s="90"/>
      <c r="Q994" s="90"/>
      <c r="R994" s="99"/>
      <c r="S994" s="99"/>
      <c r="T994" s="99"/>
      <c r="U994" s="99"/>
      <c r="V994" s="89"/>
      <c r="W994" s="89"/>
      <c r="X994" s="89"/>
      <c r="Y994" s="89"/>
      <c r="Z994" s="48"/>
      <c r="AA994" s="80"/>
      <c r="AB994" s="80"/>
      <c r="AC994" s="92"/>
      <c r="AD994" s="102" t="s">
        <v>8683</v>
      </c>
      <c r="AE994" s="102">
        <v>43939.149317129632</v>
      </c>
      <c r="AF994" s="102">
        <v>0</v>
      </c>
      <c r="AG994" s="102">
        <v>937</v>
      </c>
      <c r="AH994" s="102">
        <v>3884</v>
      </c>
      <c r="AI994" s="102">
        <v>0</v>
      </c>
      <c r="AJ994" s="102" t="b">
        <v>0</v>
      </c>
      <c r="AK994" s="102" t="b">
        <v>0</v>
      </c>
      <c r="AL994" s="102" t="b">
        <v>0</v>
      </c>
      <c r="AM994" s="102" t="b">
        <v>0</v>
      </c>
      <c r="AN994" s="102" t="b">
        <v>1</v>
      </c>
      <c r="AO994" s="102" t="b">
        <v>0</v>
      </c>
      <c r="AP994" s="102" t="s">
        <v>15518</v>
      </c>
      <c r="AQ994" s="102" t="b">
        <v>0</v>
      </c>
      <c r="AR994" s="102" t="b">
        <v>0</v>
      </c>
      <c r="AS994" s="102" t="b">
        <v>0</v>
      </c>
      <c r="AT994" s="101" t="s">
        <v>12934</v>
      </c>
      <c r="AU994" s="102" t="b">
        <v>0</v>
      </c>
      <c r="AV994" s="102" t="b">
        <v>0</v>
      </c>
      <c r="AW994" s="102" t="b">
        <v>1</v>
      </c>
      <c r="AX994" s="102" t="b">
        <v>1</v>
      </c>
      <c r="AY994" s="102" t="s">
        <v>12806</v>
      </c>
      <c r="AZ994" s="101" t="s">
        <v>15519</v>
      </c>
    </row>
    <row r="995" spans="1:52" x14ac:dyDescent="0.3">
      <c r="A995" s="98" t="s">
        <v>1167</v>
      </c>
      <c r="B995" s="94"/>
      <c r="C995" s="94"/>
      <c r="D995" s="93"/>
      <c r="E995" s="77"/>
      <c r="F995" s="94"/>
      <c r="G995" s="94"/>
      <c r="H995" s="95"/>
      <c r="I995" s="96"/>
      <c r="J995" s="96"/>
      <c r="K995" s="95"/>
      <c r="L995" s="86"/>
      <c r="M995" s="91"/>
      <c r="N995" s="91"/>
      <c r="O995" s="97"/>
      <c r="P995" s="90"/>
      <c r="Q995" s="90"/>
      <c r="R995" s="99"/>
      <c r="S995" s="99"/>
      <c r="T995" s="99"/>
      <c r="U995" s="99"/>
      <c r="V995" s="89"/>
      <c r="W995" s="89"/>
      <c r="X995" s="89"/>
      <c r="Y995" s="89"/>
      <c r="Z995" s="48"/>
      <c r="AA995" s="80"/>
      <c r="AB995" s="80"/>
      <c r="AC995" s="92"/>
      <c r="AD995" s="102" t="s">
        <v>8688</v>
      </c>
      <c r="AE995" s="102">
        <v>44123.307743055557</v>
      </c>
      <c r="AF995" s="102">
        <v>0</v>
      </c>
      <c r="AG995" s="102">
        <v>61</v>
      </c>
      <c r="AH995" s="102">
        <v>1</v>
      </c>
      <c r="AI995" s="102">
        <v>0</v>
      </c>
      <c r="AJ995" s="102" t="b">
        <v>0</v>
      </c>
      <c r="AK995" s="102" t="b">
        <v>0</v>
      </c>
      <c r="AL995" s="102" t="b">
        <v>0</v>
      </c>
      <c r="AM995" s="102" t="b">
        <v>0</v>
      </c>
      <c r="AN995" s="102" t="b">
        <v>1</v>
      </c>
      <c r="AO995" s="102" t="b">
        <v>0</v>
      </c>
      <c r="AP995" s="102" t="s">
        <v>15520</v>
      </c>
      <c r="AQ995" s="102" t="b">
        <v>0</v>
      </c>
      <c r="AR995" s="102" t="b">
        <v>0</v>
      </c>
      <c r="AS995" s="102" t="b">
        <v>0</v>
      </c>
      <c r="AT995" s="101" t="s">
        <v>12928</v>
      </c>
      <c r="AU995" s="102" t="b">
        <v>0</v>
      </c>
      <c r="AV995" s="102" t="b">
        <v>0</v>
      </c>
      <c r="AW995" s="102" t="b">
        <v>1</v>
      </c>
      <c r="AX995" s="102" t="b">
        <v>1</v>
      </c>
      <c r="AY995" s="102" t="s">
        <v>12806</v>
      </c>
      <c r="AZ995" s="101" t="s">
        <v>15521</v>
      </c>
    </row>
    <row r="996" spans="1:52" x14ac:dyDescent="0.3">
      <c r="A996" s="98" t="s">
        <v>1168</v>
      </c>
      <c r="B996" s="94"/>
      <c r="C996" s="94"/>
      <c r="D996" s="93"/>
      <c r="E996" s="77"/>
      <c r="F996" s="94"/>
      <c r="G996" s="94"/>
      <c r="H996" s="95"/>
      <c r="I996" s="96"/>
      <c r="J996" s="96"/>
      <c r="K996" s="95"/>
      <c r="L996" s="86"/>
      <c r="M996" s="91"/>
      <c r="N996" s="91"/>
      <c r="O996" s="97"/>
      <c r="P996" s="90"/>
      <c r="Q996" s="90"/>
      <c r="R996" s="99"/>
      <c r="S996" s="99"/>
      <c r="T996" s="99"/>
      <c r="U996" s="99"/>
      <c r="V996" s="89"/>
      <c r="W996" s="89"/>
      <c r="X996" s="89"/>
      <c r="Y996" s="89"/>
      <c r="Z996" s="48"/>
      <c r="AA996" s="80"/>
      <c r="AB996" s="80"/>
      <c r="AC996" s="92"/>
      <c r="AD996" s="102" t="s">
        <v>8693</v>
      </c>
      <c r="AE996" s="102">
        <v>45026.643541666665</v>
      </c>
      <c r="AF996" s="102">
        <v>0</v>
      </c>
      <c r="AG996" s="102">
        <v>1</v>
      </c>
      <c r="AH996" s="102">
        <v>4</v>
      </c>
      <c r="AI996" s="102">
        <v>0</v>
      </c>
      <c r="AJ996" s="102" t="b">
        <v>0</v>
      </c>
      <c r="AK996" s="102" t="b">
        <v>0</v>
      </c>
      <c r="AL996" s="102" t="b">
        <v>0</v>
      </c>
      <c r="AM996" s="102" t="b">
        <v>0</v>
      </c>
      <c r="AN996" s="102" t="b">
        <v>1</v>
      </c>
      <c r="AO996" s="102" t="b">
        <v>0</v>
      </c>
      <c r="AP996" s="102" t="s">
        <v>15522</v>
      </c>
      <c r="AQ996" s="102" t="b">
        <v>0</v>
      </c>
      <c r="AR996" s="102" t="b">
        <v>0</v>
      </c>
      <c r="AS996" s="102" t="b">
        <v>0</v>
      </c>
      <c r="AT996" s="101" t="s">
        <v>15523</v>
      </c>
      <c r="AU996" s="102" t="b">
        <v>0</v>
      </c>
      <c r="AV996" s="102" t="b">
        <v>0</v>
      </c>
      <c r="AW996" s="102" t="b">
        <v>1</v>
      </c>
      <c r="AX996" s="102" t="b">
        <v>1</v>
      </c>
      <c r="AY996" s="102" t="s">
        <v>12806</v>
      </c>
      <c r="AZ996" s="101" t="s">
        <v>15524</v>
      </c>
    </row>
    <row r="997" spans="1:52" x14ac:dyDescent="0.3">
      <c r="A997" s="98" t="s">
        <v>1169</v>
      </c>
      <c r="B997" s="94"/>
      <c r="C997" s="94"/>
      <c r="D997" s="93"/>
      <c r="E997" s="77"/>
      <c r="F997" s="94"/>
      <c r="G997" s="94"/>
      <c r="H997" s="95"/>
      <c r="I997" s="96"/>
      <c r="J997" s="96"/>
      <c r="K997" s="95"/>
      <c r="L997" s="86"/>
      <c r="M997" s="91"/>
      <c r="N997" s="91"/>
      <c r="O997" s="97"/>
      <c r="P997" s="90"/>
      <c r="Q997" s="90"/>
      <c r="R997" s="99"/>
      <c r="S997" s="99"/>
      <c r="T997" s="99"/>
      <c r="U997" s="99"/>
      <c r="V997" s="89"/>
      <c r="W997" s="89"/>
      <c r="X997" s="89"/>
      <c r="Y997" s="89"/>
      <c r="Z997" s="48"/>
      <c r="AA997" s="80"/>
      <c r="AB997" s="80"/>
      <c r="AC997" s="92"/>
      <c r="AD997" s="102" t="s">
        <v>1169</v>
      </c>
      <c r="AE997" s="102">
        <v>43943.7344212963</v>
      </c>
      <c r="AF997" s="102">
        <v>0</v>
      </c>
      <c r="AG997" s="102">
        <v>135</v>
      </c>
      <c r="AH997" s="102">
        <v>1226</v>
      </c>
      <c r="AI997" s="102">
        <v>0</v>
      </c>
      <c r="AJ997" s="102" t="b">
        <v>0</v>
      </c>
      <c r="AK997" s="102" t="b">
        <v>0</v>
      </c>
      <c r="AL997" s="102" t="b">
        <v>0</v>
      </c>
      <c r="AM997" s="102" t="b">
        <v>0</v>
      </c>
      <c r="AN997" s="102" t="b">
        <v>1</v>
      </c>
      <c r="AO997" s="102" t="b">
        <v>0</v>
      </c>
      <c r="AP997" s="102" t="s">
        <v>15525</v>
      </c>
      <c r="AQ997" s="102" t="b">
        <v>0</v>
      </c>
      <c r="AR997" s="102" t="b">
        <v>0</v>
      </c>
      <c r="AS997" s="102" t="b">
        <v>0</v>
      </c>
      <c r="AT997" s="101" t="s">
        <v>12876</v>
      </c>
      <c r="AU997" s="102" t="b">
        <v>0</v>
      </c>
      <c r="AV997" s="102" t="b">
        <v>0</v>
      </c>
      <c r="AW997" s="102" t="b">
        <v>1</v>
      </c>
      <c r="AX997" s="102" t="b">
        <v>0</v>
      </c>
      <c r="AY997" s="102" t="s">
        <v>12806</v>
      </c>
      <c r="AZ997" s="101" t="s">
        <v>15526</v>
      </c>
    </row>
    <row r="998" spans="1:52" x14ac:dyDescent="0.3">
      <c r="A998" s="98" t="s">
        <v>1170</v>
      </c>
      <c r="B998" s="94"/>
      <c r="C998" s="94"/>
      <c r="D998" s="93"/>
      <c r="E998" s="77"/>
      <c r="F998" s="94"/>
      <c r="G998" s="94"/>
      <c r="H998" s="95"/>
      <c r="I998" s="96"/>
      <c r="J998" s="96"/>
      <c r="K998" s="95"/>
      <c r="L998" s="86"/>
      <c r="M998" s="91"/>
      <c r="N998" s="91"/>
      <c r="O998" s="97"/>
      <c r="P998" s="90"/>
      <c r="Q998" s="90"/>
      <c r="R998" s="99"/>
      <c r="S998" s="99"/>
      <c r="T998" s="99"/>
      <c r="U998" s="99"/>
      <c r="V998" s="89"/>
      <c r="W998" s="89"/>
      <c r="X998" s="89"/>
      <c r="Y998" s="89"/>
      <c r="Z998" s="48"/>
      <c r="AA998" s="80"/>
      <c r="AB998" s="80"/>
      <c r="AC998" s="92"/>
      <c r="AD998" s="102" t="s">
        <v>8702</v>
      </c>
      <c r="AE998" s="102">
        <v>44937.991122685184</v>
      </c>
      <c r="AF998" s="102">
        <v>0</v>
      </c>
      <c r="AG998" s="102">
        <v>14</v>
      </c>
      <c r="AH998" s="102">
        <v>79</v>
      </c>
      <c r="AI998" s="102">
        <v>0</v>
      </c>
      <c r="AJ998" s="102" t="b">
        <v>0</v>
      </c>
      <c r="AK998" s="102" t="b">
        <v>0</v>
      </c>
      <c r="AL998" s="102" t="b">
        <v>0</v>
      </c>
      <c r="AM998" s="102" t="b">
        <v>0</v>
      </c>
      <c r="AN998" s="102" t="b">
        <v>1</v>
      </c>
      <c r="AO998" s="102" t="b">
        <v>0</v>
      </c>
      <c r="AP998" s="102" t="s">
        <v>15527</v>
      </c>
      <c r="AQ998" s="102" t="b">
        <v>0</v>
      </c>
      <c r="AR998" s="102" t="b">
        <v>0</v>
      </c>
      <c r="AS998" s="102" t="b">
        <v>0</v>
      </c>
      <c r="AT998" s="101" t="s">
        <v>12815</v>
      </c>
      <c r="AU998" s="102" t="b">
        <v>0</v>
      </c>
      <c r="AV998" s="102" t="b">
        <v>0</v>
      </c>
      <c r="AW998" s="102" t="b">
        <v>1</v>
      </c>
      <c r="AX998" s="102" t="b">
        <v>1</v>
      </c>
      <c r="AY998" s="102" t="s">
        <v>12806</v>
      </c>
      <c r="AZ998" s="101" t="s">
        <v>15528</v>
      </c>
    </row>
    <row r="999" spans="1:52" x14ac:dyDescent="0.3">
      <c r="A999" s="98" t="s">
        <v>1171</v>
      </c>
      <c r="B999" s="94"/>
      <c r="C999" s="94"/>
      <c r="D999" s="93"/>
      <c r="E999" s="77"/>
      <c r="F999" s="94"/>
      <c r="G999" s="94"/>
      <c r="H999" s="95"/>
      <c r="I999" s="96"/>
      <c r="J999" s="96"/>
      <c r="K999" s="95"/>
      <c r="L999" s="86"/>
      <c r="M999" s="91"/>
      <c r="N999" s="91"/>
      <c r="O999" s="97"/>
      <c r="P999" s="90"/>
      <c r="Q999" s="90"/>
      <c r="R999" s="99"/>
      <c r="S999" s="99"/>
      <c r="T999" s="99"/>
      <c r="U999" s="99"/>
      <c r="V999" s="89"/>
      <c r="W999" s="89"/>
      <c r="X999" s="89"/>
      <c r="Y999" s="89"/>
      <c r="Z999" s="48"/>
      <c r="AA999" s="80"/>
      <c r="AB999" s="80"/>
      <c r="AC999" s="92"/>
      <c r="AD999" s="102" t="s">
        <v>1171</v>
      </c>
      <c r="AE999" s="102">
        <v>44220.298449074071</v>
      </c>
      <c r="AF999" s="102">
        <v>0</v>
      </c>
      <c r="AG999" s="102">
        <v>563</v>
      </c>
      <c r="AH999" s="102">
        <v>2382</v>
      </c>
      <c r="AI999" s="102">
        <v>0</v>
      </c>
      <c r="AJ999" s="102" t="b">
        <v>0</v>
      </c>
      <c r="AK999" s="102" t="b">
        <v>0</v>
      </c>
      <c r="AL999" s="102" t="b">
        <v>0</v>
      </c>
      <c r="AM999" s="102" t="b">
        <v>0</v>
      </c>
      <c r="AN999" s="102" t="b">
        <v>1</v>
      </c>
      <c r="AO999" s="102" t="b">
        <v>0</v>
      </c>
      <c r="AP999" s="102" t="s">
        <v>15529</v>
      </c>
      <c r="AQ999" s="102" t="b">
        <v>0</v>
      </c>
      <c r="AR999" s="102" t="b">
        <v>0</v>
      </c>
      <c r="AS999" s="102" t="b">
        <v>0</v>
      </c>
      <c r="AT999" s="101" t="s">
        <v>15530</v>
      </c>
      <c r="AU999" s="102" t="b">
        <v>0</v>
      </c>
      <c r="AV999" s="102" t="b">
        <v>0</v>
      </c>
      <c r="AW999" s="102" t="b">
        <v>1</v>
      </c>
      <c r="AX999" s="102" t="b">
        <v>0</v>
      </c>
      <c r="AY999" s="102" t="s">
        <v>12806</v>
      </c>
      <c r="AZ999" s="101" t="s">
        <v>15531</v>
      </c>
    </row>
    <row r="1000" spans="1:52" x14ac:dyDescent="0.3">
      <c r="A1000" s="98" t="s">
        <v>1172</v>
      </c>
      <c r="B1000" s="94"/>
      <c r="C1000" s="94"/>
      <c r="D1000" s="93"/>
      <c r="E1000" s="77"/>
      <c r="F1000" s="94"/>
      <c r="G1000" s="94"/>
      <c r="H1000" s="95"/>
      <c r="I1000" s="96"/>
      <c r="J1000" s="96"/>
      <c r="K1000" s="95"/>
      <c r="L1000" s="86"/>
      <c r="M1000" s="91"/>
      <c r="N1000" s="91"/>
      <c r="O1000" s="97"/>
      <c r="P1000" s="90"/>
      <c r="Q1000" s="90"/>
      <c r="R1000" s="99"/>
      <c r="S1000" s="99"/>
      <c r="T1000" s="99"/>
      <c r="U1000" s="99"/>
      <c r="V1000" s="89"/>
      <c r="W1000" s="89"/>
      <c r="X1000" s="89"/>
      <c r="Y1000" s="89"/>
      <c r="Z1000" s="48"/>
      <c r="AA1000" s="80"/>
      <c r="AB1000" s="80"/>
      <c r="AC1000" s="92"/>
      <c r="AD1000" s="102" t="s">
        <v>8711</v>
      </c>
      <c r="AE1000" s="102">
        <v>42726.760937500003</v>
      </c>
      <c r="AF1000" s="102">
        <v>0</v>
      </c>
      <c r="AG1000" s="102">
        <v>1</v>
      </c>
      <c r="AH1000" s="102">
        <v>740</v>
      </c>
      <c r="AI1000" s="102">
        <v>0</v>
      </c>
      <c r="AJ1000" s="102" t="b">
        <v>0</v>
      </c>
      <c r="AK1000" s="102" t="b">
        <v>0</v>
      </c>
      <c r="AL1000" s="102" t="b">
        <v>0</v>
      </c>
      <c r="AM1000" s="102" t="b">
        <v>0</v>
      </c>
      <c r="AN1000" s="102" t="b">
        <v>1</v>
      </c>
      <c r="AO1000" s="102" t="b">
        <v>0</v>
      </c>
      <c r="AP1000" s="102" t="s">
        <v>15532</v>
      </c>
      <c r="AQ1000" s="102" t="b">
        <v>0</v>
      </c>
      <c r="AR1000" s="102" t="b">
        <v>0</v>
      </c>
      <c r="AS1000" s="102" t="b">
        <v>0</v>
      </c>
      <c r="AT1000" s="101" t="s">
        <v>15533</v>
      </c>
      <c r="AU1000" s="102" t="b">
        <v>0</v>
      </c>
      <c r="AV1000" s="102" t="b">
        <v>0</v>
      </c>
      <c r="AW1000" s="102" t="b">
        <v>1</v>
      </c>
      <c r="AX1000" s="102" t="b">
        <v>1</v>
      </c>
      <c r="AY1000" s="102" t="s">
        <v>12806</v>
      </c>
      <c r="AZ1000" s="101" t="s">
        <v>15534</v>
      </c>
    </row>
    <row r="1001" spans="1:52" x14ac:dyDescent="0.3">
      <c r="A1001" s="98" t="s">
        <v>1173</v>
      </c>
      <c r="B1001" s="94"/>
      <c r="C1001" s="94"/>
      <c r="D1001" s="93"/>
      <c r="E1001" s="77"/>
      <c r="F1001" s="94"/>
      <c r="G1001" s="94"/>
      <c r="H1001" s="95"/>
      <c r="I1001" s="96"/>
      <c r="J1001" s="96"/>
      <c r="K1001" s="95"/>
      <c r="L1001" s="86"/>
      <c r="M1001" s="91"/>
      <c r="N1001" s="91"/>
      <c r="O1001" s="97"/>
      <c r="P1001" s="90"/>
      <c r="Q1001" s="90"/>
      <c r="R1001" s="99"/>
      <c r="S1001" s="99"/>
      <c r="T1001" s="99"/>
      <c r="U1001" s="99"/>
      <c r="V1001" s="89"/>
      <c r="W1001" s="89"/>
      <c r="X1001" s="89"/>
      <c r="Y1001" s="89"/>
      <c r="Z1001" s="48"/>
      <c r="AA1001" s="80"/>
      <c r="AB1001" s="80"/>
      <c r="AC1001" s="92"/>
      <c r="AD1001" s="102" t="s">
        <v>8715</v>
      </c>
      <c r="AE1001" s="102">
        <v>44965.888032407405</v>
      </c>
      <c r="AF1001" s="102">
        <v>0</v>
      </c>
      <c r="AG1001" s="102">
        <v>5</v>
      </c>
      <c r="AH1001" s="102">
        <v>1153</v>
      </c>
      <c r="AI1001" s="102">
        <v>0</v>
      </c>
      <c r="AJ1001" s="102" t="b">
        <v>0</v>
      </c>
      <c r="AK1001" s="102" t="b">
        <v>0</v>
      </c>
      <c r="AL1001" s="102" t="b">
        <v>0</v>
      </c>
      <c r="AM1001" s="102" t="b">
        <v>0</v>
      </c>
      <c r="AN1001" s="102" t="b">
        <v>1</v>
      </c>
      <c r="AO1001" s="102" t="b">
        <v>0</v>
      </c>
      <c r="AP1001" s="102" t="s">
        <v>15535</v>
      </c>
      <c r="AQ1001" s="102" t="b">
        <v>0</v>
      </c>
      <c r="AR1001" s="102" t="b">
        <v>0</v>
      </c>
      <c r="AS1001" s="102" t="b">
        <v>0</v>
      </c>
      <c r="AT1001" s="101" t="s">
        <v>15536</v>
      </c>
      <c r="AU1001" s="102" t="b">
        <v>0</v>
      </c>
      <c r="AV1001" s="102" t="b">
        <v>0</v>
      </c>
      <c r="AW1001" s="102" t="b">
        <v>1</v>
      </c>
      <c r="AX1001" s="102" t="b">
        <v>1</v>
      </c>
      <c r="AY1001" s="102" t="s">
        <v>12806</v>
      </c>
      <c r="AZ1001" s="101" t="s">
        <v>15537</v>
      </c>
    </row>
    <row r="1002" spans="1:52" x14ac:dyDescent="0.3">
      <c r="A1002" s="98" t="s">
        <v>1174</v>
      </c>
      <c r="B1002" s="94"/>
      <c r="C1002" s="94"/>
      <c r="D1002" s="93"/>
      <c r="E1002" s="77"/>
      <c r="F1002" s="94"/>
      <c r="G1002" s="94"/>
      <c r="H1002" s="95"/>
      <c r="I1002" s="96"/>
      <c r="J1002" s="96"/>
      <c r="K1002" s="95"/>
      <c r="L1002" s="86"/>
      <c r="M1002" s="91"/>
      <c r="N1002" s="91"/>
      <c r="O1002" s="97"/>
      <c r="P1002" s="90"/>
      <c r="Q1002" s="90"/>
      <c r="R1002" s="99"/>
      <c r="S1002" s="99"/>
      <c r="T1002" s="99"/>
      <c r="U1002" s="99"/>
      <c r="V1002" s="89"/>
      <c r="W1002" s="89"/>
      <c r="X1002" s="89"/>
      <c r="Y1002" s="89"/>
      <c r="Z1002" s="48"/>
      <c r="AA1002" s="80"/>
      <c r="AB1002" s="80"/>
      <c r="AC1002" s="92"/>
      <c r="AD1002" s="102" t="s">
        <v>1174</v>
      </c>
      <c r="AE1002" s="102">
        <v>45025.936932870369</v>
      </c>
      <c r="AF1002" s="102">
        <v>0</v>
      </c>
      <c r="AG1002" s="102">
        <v>1</v>
      </c>
      <c r="AH1002" s="102">
        <v>14</v>
      </c>
      <c r="AI1002" s="102">
        <v>0</v>
      </c>
      <c r="AJ1002" s="102" t="b">
        <v>0</v>
      </c>
      <c r="AK1002" s="102" t="b">
        <v>0</v>
      </c>
      <c r="AL1002" s="102" t="b">
        <v>0</v>
      </c>
      <c r="AM1002" s="102" t="b">
        <v>0</v>
      </c>
      <c r="AN1002" s="102" t="b">
        <v>1</v>
      </c>
      <c r="AO1002" s="102" t="b">
        <v>0</v>
      </c>
      <c r="AP1002" s="102" t="s">
        <v>15538</v>
      </c>
      <c r="AQ1002" s="102" t="b">
        <v>0</v>
      </c>
      <c r="AR1002" s="102" t="b">
        <v>0</v>
      </c>
      <c r="AS1002" s="102" t="b">
        <v>0</v>
      </c>
      <c r="AT1002" s="101" t="s">
        <v>15539</v>
      </c>
      <c r="AU1002" s="102" t="b">
        <v>0</v>
      </c>
      <c r="AV1002" s="102" t="b">
        <v>0</v>
      </c>
      <c r="AW1002" s="102" t="b">
        <v>1</v>
      </c>
      <c r="AX1002" s="102" t="b">
        <v>1</v>
      </c>
      <c r="AY1002" s="102" t="s">
        <v>12806</v>
      </c>
      <c r="AZ1002" s="101" t="s">
        <v>15540</v>
      </c>
    </row>
    <row r="1003" spans="1:52" x14ac:dyDescent="0.3">
      <c r="A1003" s="98" t="s">
        <v>1175</v>
      </c>
      <c r="B1003" s="94"/>
      <c r="C1003" s="94"/>
      <c r="D1003" s="93"/>
      <c r="E1003" s="77"/>
      <c r="F1003" s="94"/>
      <c r="G1003" s="94"/>
      <c r="H1003" s="95"/>
      <c r="I1003" s="96"/>
      <c r="J1003" s="96"/>
      <c r="K1003" s="95"/>
      <c r="L1003" s="86"/>
      <c r="M1003" s="91"/>
      <c r="N1003" s="91"/>
      <c r="O1003" s="97"/>
      <c r="P1003" s="90"/>
      <c r="Q1003" s="90"/>
      <c r="R1003" s="99"/>
      <c r="S1003" s="99"/>
      <c r="T1003" s="99"/>
      <c r="U1003" s="99"/>
      <c r="V1003" s="89"/>
      <c r="W1003" s="89"/>
      <c r="X1003" s="89"/>
      <c r="Y1003" s="89"/>
      <c r="Z1003" s="48"/>
      <c r="AA1003" s="80"/>
      <c r="AB1003" s="80"/>
      <c r="AC1003" s="92"/>
      <c r="AD1003" s="102" t="s">
        <v>1175</v>
      </c>
      <c r="AE1003" s="102">
        <v>43653.236215277779</v>
      </c>
      <c r="AF1003" s="102">
        <v>0</v>
      </c>
      <c r="AG1003" s="102">
        <v>22</v>
      </c>
      <c r="AH1003" s="102">
        <v>14</v>
      </c>
      <c r="AI1003" s="102">
        <v>0</v>
      </c>
      <c r="AJ1003" s="102" t="b">
        <v>0</v>
      </c>
      <c r="AK1003" s="102" t="b">
        <v>0</v>
      </c>
      <c r="AL1003" s="102" t="b">
        <v>0</v>
      </c>
      <c r="AM1003" s="102" t="b">
        <v>0</v>
      </c>
      <c r="AN1003" s="102" t="b">
        <v>1</v>
      </c>
      <c r="AO1003" s="102" t="b">
        <v>0</v>
      </c>
      <c r="AP1003" s="102" t="s">
        <v>15541</v>
      </c>
      <c r="AQ1003" s="102" t="b">
        <v>0</v>
      </c>
      <c r="AR1003" s="102" t="b">
        <v>0</v>
      </c>
      <c r="AS1003" s="102" t="b">
        <v>0</v>
      </c>
      <c r="AT1003" s="101" t="s">
        <v>15542</v>
      </c>
      <c r="AU1003" s="102" t="b">
        <v>0</v>
      </c>
      <c r="AV1003" s="102" t="b">
        <v>0</v>
      </c>
      <c r="AW1003" s="102" t="b">
        <v>1</v>
      </c>
      <c r="AX1003" s="102" t="b">
        <v>1</v>
      </c>
      <c r="AY1003" s="102" t="s">
        <v>12806</v>
      </c>
      <c r="AZ1003" s="101" t="s">
        <v>15543</v>
      </c>
    </row>
    <row r="1004" spans="1:52" x14ac:dyDescent="0.3">
      <c r="A1004" s="98" t="s">
        <v>1176</v>
      </c>
      <c r="B1004" s="94"/>
      <c r="C1004" s="94"/>
      <c r="D1004" s="93"/>
      <c r="E1004" s="77"/>
      <c r="F1004" s="94"/>
      <c r="G1004" s="94"/>
      <c r="H1004" s="95"/>
      <c r="I1004" s="96"/>
      <c r="J1004" s="96"/>
      <c r="K1004" s="95"/>
      <c r="L1004" s="86"/>
      <c r="M1004" s="91"/>
      <c r="N1004" s="91"/>
      <c r="O1004" s="97"/>
      <c r="P1004" s="90"/>
      <c r="Q1004" s="90"/>
      <c r="R1004" s="99"/>
      <c r="S1004" s="99"/>
      <c r="T1004" s="99"/>
      <c r="U1004" s="99"/>
      <c r="V1004" s="89"/>
      <c r="W1004" s="89"/>
      <c r="X1004" s="89"/>
      <c r="Y1004" s="89"/>
      <c r="Z1004" s="48"/>
      <c r="AA1004" s="80"/>
      <c r="AB1004" s="80"/>
      <c r="AC1004" s="92"/>
      <c r="AD1004" s="102" t="s">
        <v>8727</v>
      </c>
      <c r="AE1004" s="102">
        <v>44995.209027777775</v>
      </c>
      <c r="AF1004" s="102">
        <v>0</v>
      </c>
      <c r="AG1004" s="102">
        <v>1</v>
      </c>
      <c r="AH1004" s="102">
        <v>0</v>
      </c>
      <c r="AI1004" s="102">
        <v>0</v>
      </c>
      <c r="AJ1004" s="102" t="b">
        <v>0</v>
      </c>
      <c r="AK1004" s="102" t="b">
        <v>0</v>
      </c>
      <c r="AL1004" s="102" t="b">
        <v>0</v>
      </c>
      <c r="AM1004" s="102" t="b">
        <v>0</v>
      </c>
      <c r="AN1004" s="102" t="b">
        <v>1</v>
      </c>
      <c r="AO1004" s="102" t="b">
        <v>0</v>
      </c>
      <c r="AP1004" s="102" t="s">
        <v>15544</v>
      </c>
      <c r="AQ1004" s="102" t="b">
        <v>0</v>
      </c>
      <c r="AR1004" s="102" t="b">
        <v>0</v>
      </c>
      <c r="AS1004" s="102" t="b">
        <v>0</v>
      </c>
      <c r="AT1004" s="101" t="s">
        <v>12815</v>
      </c>
      <c r="AU1004" s="102" t="b">
        <v>0</v>
      </c>
      <c r="AV1004" s="102" t="b">
        <v>0</v>
      </c>
      <c r="AW1004" s="102" t="b">
        <v>1</v>
      </c>
      <c r="AX1004" s="102" t="b">
        <v>0</v>
      </c>
      <c r="AY1004" s="102" t="s">
        <v>12806</v>
      </c>
      <c r="AZ1004" s="101" t="s">
        <v>15545</v>
      </c>
    </row>
    <row r="1005" spans="1:52" x14ac:dyDescent="0.3">
      <c r="A1005" s="98" t="s">
        <v>1177</v>
      </c>
      <c r="B1005" s="94"/>
      <c r="C1005" s="94"/>
      <c r="D1005" s="93"/>
      <c r="E1005" s="77"/>
      <c r="F1005" s="94"/>
      <c r="G1005" s="94"/>
      <c r="H1005" s="95"/>
      <c r="I1005" s="96"/>
      <c r="J1005" s="96"/>
      <c r="K1005" s="95"/>
      <c r="L1005" s="86"/>
      <c r="M1005" s="91"/>
      <c r="N1005" s="91"/>
      <c r="O1005" s="97"/>
      <c r="P1005" s="90"/>
      <c r="Q1005" s="90"/>
      <c r="R1005" s="99"/>
      <c r="S1005" s="99"/>
      <c r="T1005" s="99"/>
      <c r="U1005" s="99"/>
      <c r="V1005" s="89"/>
      <c r="W1005" s="89"/>
      <c r="X1005" s="89"/>
      <c r="Y1005" s="89"/>
      <c r="Z1005" s="48"/>
      <c r="AA1005" s="80"/>
      <c r="AB1005" s="80"/>
      <c r="AC1005" s="92"/>
      <c r="AD1005" s="102" t="s">
        <v>1177</v>
      </c>
      <c r="AE1005" s="102">
        <v>43801.895046296297</v>
      </c>
      <c r="AF1005" s="102">
        <v>0</v>
      </c>
      <c r="AG1005" s="102">
        <v>166</v>
      </c>
      <c r="AH1005" s="102">
        <v>44</v>
      </c>
      <c r="AI1005" s="102">
        <v>0</v>
      </c>
      <c r="AJ1005" s="102" t="b">
        <v>0</v>
      </c>
      <c r="AK1005" s="102" t="b">
        <v>0</v>
      </c>
      <c r="AL1005" s="102" t="b">
        <v>0</v>
      </c>
      <c r="AM1005" s="102" t="b">
        <v>0</v>
      </c>
      <c r="AN1005" s="102" t="b">
        <v>1</v>
      </c>
      <c r="AO1005" s="102" t="b">
        <v>0</v>
      </c>
      <c r="AP1005" s="102" t="s">
        <v>15546</v>
      </c>
      <c r="AQ1005" s="102" t="b">
        <v>0</v>
      </c>
      <c r="AR1005" s="102" t="b">
        <v>0</v>
      </c>
      <c r="AS1005" s="102" t="b">
        <v>0</v>
      </c>
      <c r="AT1005" s="101" t="s">
        <v>12916</v>
      </c>
      <c r="AU1005" s="102" t="b">
        <v>0</v>
      </c>
      <c r="AV1005" s="102" t="b">
        <v>0</v>
      </c>
      <c r="AW1005" s="102" t="b">
        <v>1</v>
      </c>
      <c r="AX1005" s="102" t="b">
        <v>1</v>
      </c>
      <c r="AY1005" s="102" t="s">
        <v>12806</v>
      </c>
      <c r="AZ1005" s="101" t="s">
        <v>15547</v>
      </c>
    </row>
    <row r="1006" spans="1:52" x14ac:dyDescent="0.3">
      <c r="A1006" s="98" t="s">
        <v>1178</v>
      </c>
      <c r="B1006" s="94"/>
      <c r="C1006" s="94"/>
      <c r="D1006" s="93"/>
      <c r="E1006" s="77"/>
      <c r="F1006" s="94"/>
      <c r="G1006" s="94"/>
      <c r="H1006" s="95"/>
      <c r="I1006" s="96"/>
      <c r="J1006" s="96"/>
      <c r="K1006" s="95"/>
      <c r="L1006" s="86"/>
      <c r="M1006" s="91"/>
      <c r="N1006" s="91"/>
      <c r="O1006" s="97"/>
      <c r="P1006" s="90"/>
      <c r="Q1006" s="90"/>
      <c r="R1006" s="99"/>
      <c r="S1006" s="99"/>
      <c r="T1006" s="99"/>
      <c r="U1006" s="99"/>
      <c r="V1006" s="89"/>
      <c r="W1006" s="89"/>
      <c r="X1006" s="89"/>
      <c r="Y1006" s="89"/>
      <c r="Z1006" s="48"/>
      <c r="AA1006" s="80"/>
      <c r="AB1006" s="80"/>
      <c r="AC1006" s="92"/>
      <c r="AD1006" s="102" t="s">
        <v>1178</v>
      </c>
      <c r="AE1006" s="102">
        <v>43019.726539351854</v>
      </c>
      <c r="AF1006" s="102">
        <v>0</v>
      </c>
      <c r="AG1006" s="102">
        <v>56663</v>
      </c>
      <c r="AH1006" s="102">
        <v>1853</v>
      </c>
      <c r="AI1006" s="102">
        <v>0</v>
      </c>
      <c r="AJ1006" s="102" t="b">
        <v>0</v>
      </c>
      <c r="AK1006" s="102" t="b">
        <v>0</v>
      </c>
      <c r="AL1006" s="102" t="b">
        <v>0</v>
      </c>
      <c r="AM1006" s="102" t="b">
        <v>0</v>
      </c>
      <c r="AN1006" s="102" t="b">
        <v>1</v>
      </c>
      <c r="AO1006" s="102" t="b">
        <v>0</v>
      </c>
      <c r="AP1006" s="102" t="s">
        <v>15548</v>
      </c>
      <c r="AQ1006" s="102" t="b">
        <v>0</v>
      </c>
      <c r="AR1006" s="102" t="b">
        <v>0</v>
      </c>
      <c r="AS1006" s="102" t="b">
        <v>1</v>
      </c>
      <c r="AT1006" s="101" t="s">
        <v>12916</v>
      </c>
      <c r="AU1006" s="102" t="b">
        <v>0</v>
      </c>
      <c r="AV1006" s="102" t="b">
        <v>0</v>
      </c>
      <c r="AW1006" s="102" t="b">
        <v>1</v>
      </c>
      <c r="AX1006" s="102" t="b">
        <v>1</v>
      </c>
      <c r="AY1006" s="102" t="s">
        <v>12806</v>
      </c>
      <c r="AZ1006" s="101" t="s">
        <v>15549</v>
      </c>
    </row>
    <row r="1007" spans="1:52" x14ac:dyDescent="0.3">
      <c r="A1007" s="98" t="s">
        <v>1179</v>
      </c>
      <c r="B1007" s="94"/>
      <c r="C1007" s="94"/>
      <c r="D1007" s="93"/>
      <c r="E1007" s="77"/>
      <c r="F1007" s="94"/>
      <c r="G1007" s="94"/>
      <c r="H1007" s="95"/>
      <c r="I1007" s="96"/>
      <c r="J1007" s="96"/>
      <c r="K1007" s="95"/>
      <c r="L1007" s="86"/>
      <c r="M1007" s="91"/>
      <c r="N1007" s="91"/>
      <c r="O1007" s="97"/>
      <c r="P1007" s="90"/>
      <c r="Q1007" s="90"/>
      <c r="R1007" s="99"/>
      <c r="S1007" s="99"/>
      <c r="T1007" s="99"/>
      <c r="U1007" s="99"/>
      <c r="V1007" s="89"/>
      <c r="W1007" s="89"/>
      <c r="X1007" s="89"/>
      <c r="Y1007" s="89"/>
      <c r="Z1007" s="48"/>
      <c r="AA1007" s="80"/>
      <c r="AB1007" s="80"/>
      <c r="AC1007" s="92"/>
      <c r="AD1007" s="102" t="s">
        <v>8755</v>
      </c>
      <c r="AE1007" s="102">
        <v>42672.936701388891</v>
      </c>
      <c r="AF1007" s="102">
        <v>0</v>
      </c>
      <c r="AG1007" s="102">
        <v>540</v>
      </c>
      <c r="AH1007" s="102">
        <v>3934</v>
      </c>
      <c r="AI1007" s="102">
        <v>0</v>
      </c>
      <c r="AJ1007" s="102" t="b">
        <v>0</v>
      </c>
      <c r="AK1007" s="102" t="b">
        <v>0</v>
      </c>
      <c r="AL1007" s="102" t="b">
        <v>0</v>
      </c>
      <c r="AM1007" s="102" t="b">
        <v>0</v>
      </c>
      <c r="AN1007" s="102" t="b">
        <v>1</v>
      </c>
      <c r="AO1007" s="102" t="b">
        <v>0</v>
      </c>
      <c r="AP1007" s="102" t="s">
        <v>15550</v>
      </c>
      <c r="AQ1007" s="102" t="b">
        <v>0</v>
      </c>
      <c r="AR1007" s="102" t="b">
        <v>0</v>
      </c>
      <c r="AS1007" s="102" t="b">
        <v>0</v>
      </c>
      <c r="AT1007" s="101" t="s">
        <v>15551</v>
      </c>
      <c r="AU1007" s="102" t="b">
        <v>0</v>
      </c>
      <c r="AV1007" s="102" t="b">
        <v>0</v>
      </c>
      <c r="AW1007" s="102" t="b">
        <v>1</v>
      </c>
      <c r="AX1007" s="102" t="b">
        <v>1</v>
      </c>
      <c r="AY1007" s="102" t="s">
        <v>12806</v>
      </c>
      <c r="AZ1007" s="101" t="s">
        <v>15552</v>
      </c>
    </row>
    <row r="1008" spans="1:52" x14ac:dyDescent="0.3">
      <c r="A1008" s="98" t="s">
        <v>1180</v>
      </c>
      <c r="B1008" s="94"/>
      <c r="C1008" s="94"/>
      <c r="D1008" s="93"/>
      <c r="E1008" s="77"/>
      <c r="F1008" s="94"/>
      <c r="G1008" s="94"/>
      <c r="H1008" s="95"/>
      <c r="I1008" s="96"/>
      <c r="J1008" s="96"/>
      <c r="K1008" s="95"/>
      <c r="L1008" s="86"/>
      <c r="M1008" s="91"/>
      <c r="N1008" s="91"/>
      <c r="O1008" s="97"/>
      <c r="P1008" s="90"/>
      <c r="Q1008" s="90"/>
      <c r="R1008" s="99"/>
      <c r="S1008" s="99"/>
      <c r="T1008" s="99"/>
      <c r="U1008" s="99"/>
      <c r="V1008" s="89"/>
      <c r="W1008" s="89"/>
      <c r="X1008" s="89"/>
      <c r="Y1008" s="89"/>
      <c r="Z1008" s="48"/>
      <c r="AA1008" s="80"/>
      <c r="AB1008" s="80"/>
      <c r="AC1008" s="92"/>
      <c r="AD1008" s="102" t="s">
        <v>8751</v>
      </c>
      <c r="AE1008" s="102">
        <v>42711.079155092593</v>
      </c>
      <c r="AF1008" s="102">
        <v>0</v>
      </c>
      <c r="AG1008" s="102">
        <v>29189</v>
      </c>
      <c r="AH1008" s="102">
        <v>22234</v>
      </c>
      <c r="AI1008" s="102">
        <v>0</v>
      </c>
      <c r="AJ1008" s="102" t="b">
        <v>0</v>
      </c>
      <c r="AK1008" s="102" t="b">
        <v>0</v>
      </c>
      <c r="AL1008" s="102" t="b">
        <v>0</v>
      </c>
      <c r="AM1008" s="102" t="b">
        <v>0</v>
      </c>
      <c r="AN1008" s="102" t="b">
        <v>1</v>
      </c>
      <c r="AO1008" s="102" t="b">
        <v>0</v>
      </c>
      <c r="AP1008" s="102" t="s">
        <v>15553</v>
      </c>
      <c r="AQ1008" s="102" t="b">
        <v>0</v>
      </c>
      <c r="AR1008" s="102" t="b">
        <v>0</v>
      </c>
      <c r="AS1008" s="102" t="b">
        <v>0</v>
      </c>
      <c r="AT1008" s="101" t="s">
        <v>15554</v>
      </c>
      <c r="AU1008" s="102" t="b">
        <v>0</v>
      </c>
      <c r="AV1008" s="102" t="b">
        <v>0</v>
      </c>
      <c r="AW1008" s="102" t="b">
        <v>1</v>
      </c>
      <c r="AX1008" s="102" t="b">
        <v>1</v>
      </c>
      <c r="AY1008" s="102" t="s">
        <v>12806</v>
      </c>
      <c r="AZ1008" s="101" t="s">
        <v>15555</v>
      </c>
    </row>
    <row r="1009" spans="1:52" x14ac:dyDescent="0.3">
      <c r="A1009" s="98" t="s">
        <v>1181</v>
      </c>
      <c r="B1009" s="94"/>
      <c r="C1009" s="94"/>
      <c r="D1009" s="93"/>
      <c r="E1009" s="77"/>
      <c r="F1009" s="94"/>
      <c r="G1009" s="94"/>
      <c r="H1009" s="95"/>
      <c r="I1009" s="96"/>
      <c r="J1009" s="96"/>
      <c r="K1009" s="95"/>
      <c r="L1009" s="86"/>
      <c r="M1009" s="91"/>
      <c r="N1009" s="91"/>
      <c r="O1009" s="97"/>
      <c r="P1009" s="90"/>
      <c r="Q1009" s="90"/>
      <c r="R1009" s="99"/>
      <c r="S1009" s="99"/>
      <c r="T1009" s="99"/>
      <c r="U1009" s="99"/>
      <c r="V1009" s="89"/>
      <c r="W1009" s="89"/>
      <c r="X1009" s="89"/>
      <c r="Y1009" s="89"/>
      <c r="Z1009" s="48"/>
      <c r="AA1009" s="80"/>
      <c r="AB1009" s="80"/>
      <c r="AC1009" s="92"/>
      <c r="AD1009" s="102" t="s">
        <v>8760</v>
      </c>
      <c r="AE1009" s="102">
        <v>40892.633981481478</v>
      </c>
      <c r="AF1009" s="102">
        <v>0</v>
      </c>
      <c r="AG1009" s="102">
        <v>1641</v>
      </c>
      <c r="AH1009" s="102">
        <v>56310</v>
      </c>
      <c r="AI1009" s="102">
        <v>0</v>
      </c>
      <c r="AJ1009" s="102" t="b">
        <v>0</v>
      </c>
      <c r="AK1009" s="102" t="b">
        <v>0</v>
      </c>
      <c r="AL1009" s="102" t="b">
        <v>0</v>
      </c>
      <c r="AM1009" s="102" t="b">
        <v>0</v>
      </c>
      <c r="AN1009" s="102" t="b">
        <v>1</v>
      </c>
      <c r="AO1009" s="102" t="b">
        <v>0</v>
      </c>
      <c r="AP1009" s="102" t="s">
        <v>15556</v>
      </c>
      <c r="AQ1009" s="102" t="b">
        <v>0</v>
      </c>
      <c r="AR1009" s="102" t="b">
        <v>0</v>
      </c>
      <c r="AS1009" s="102" t="b">
        <v>1</v>
      </c>
      <c r="AT1009" s="101" t="s">
        <v>15557</v>
      </c>
      <c r="AU1009" s="102" t="b">
        <v>0</v>
      </c>
      <c r="AV1009" s="102" t="b">
        <v>0</v>
      </c>
      <c r="AW1009" s="102" t="b">
        <v>1</v>
      </c>
      <c r="AX1009" s="102" t="b">
        <v>1</v>
      </c>
      <c r="AY1009" s="102" t="s">
        <v>12806</v>
      </c>
      <c r="AZ1009" s="101" t="s">
        <v>15558</v>
      </c>
    </row>
    <row r="1010" spans="1:52" x14ac:dyDescent="0.3">
      <c r="A1010" s="98" t="s">
        <v>1182</v>
      </c>
      <c r="B1010" s="94"/>
      <c r="C1010" s="94"/>
      <c r="D1010" s="93"/>
      <c r="E1010" s="77"/>
      <c r="F1010" s="94"/>
      <c r="G1010" s="94"/>
      <c r="H1010" s="95"/>
      <c r="I1010" s="96"/>
      <c r="J1010" s="96"/>
      <c r="K1010" s="95"/>
      <c r="L1010" s="86"/>
      <c r="M1010" s="91"/>
      <c r="N1010" s="91"/>
      <c r="O1010" s="97"/>
      <c r="P1010" s="90"/>
      <c r="Q1010" s="90"/>
      <c r="R1010" s="99"/>
      <c r="S1010" s="99"/>
      <c r="T1010" s="99"/>
      <c r="U1010" s="99"/>
      <c r="V1010" s="89"/>
      <c r="W1010" s="89"/>
      <c r="X1010" s="89"/>
      <c r="Y1010" s="89"/>
      <c r="Z1010" s="48"/>
      <c r="AA1010" s="80"/>
      <c r="AB1010" s="80"/>
      <c r="AC1010" s="92"/>
      <c r="AD1010" s="102" t="s">
        <v>1182</v>
      </c>
      <c r="AE1010" s="102">
        <v>43584.218506944446</v>
      </c>
      <c r="AF1010" s="102">
        <v>0</v>
      </c>
      <c r="AG1010" s="102">
        <v>145</v>
      </c>
      <c r="AH1010" s="102">
        <v>1992</v>
      </c>
      <c r="AI1010" s="102">
        <v>0</v>
      </c>
      <c r="AJ1010" s="102" t="b">
        <v>0</v>
      </c>
      <c r="AK1010" s="102" t="b">
        <v>0</v>
      </c>
      <c r="AL1010" s="102" t="b">
        <v>0</v>
      </c>
      <c r="AM1010" s="102" t="b">
        <v>0</v>
      </c>
      <c r="AN1010" s="102" t="b">
        <v>1</v>
      </c>
      <c r="AO1010" s="102" t="b">
        <v>0</v>
      </c>
      <c r="AP1010" s="102" t="s">
        <v>15559</v>
      </c>
      <c r="AQ1010" s="102" t="b">
        <v>0</v>
      </c>
      <c r="AR1010" s="102" t="b">
        <v>1</v>
      </c>
      <c r="AS1010" s="102" t="b">
        <v>0</v>
      </c>
      <c r="AT1010" s="101" t="s">
        <v>15560</v>
      </c>
      <c r="AU1010" s="102" t="b">
        <v>0</v>
      </c>
      <c r="AV1010" s="102" t="b">
        <v>0</v>
      </c>
      <c r="AW1010" s="102" t="b">
        <v>1</v>
      </c>
      <c r="AX1010" s="102" t="b">
        <v>1</v>
      </c>
      <c r="AY1010" s="102" t="s">
        <v>12806</v>
      </c>
      <c r="AZ1010" s="101" t="s">
        <v>15561</v>
      </c>
    </row>
    <row r="1011" spans="1:52" x14ac:dyDescent="0.3">
      <c r="A1011" s="98" t="s">
        <v>1183</v>
      </c>
      <c r="B1011" s="94"/>
      <c r="C1011" s="94"/>
      <c r="D1011" s="93"/>
      <c r="E1011" s="77"/>
      <c r="F1011" s="94"/>
      <c r="G1011" s="94"/>
      <c r="H1011" s="95"/>
      <c r="I1011" s="96"/>
      <c r="J1011" s="96"/>
      <c r="K1011" s="95"/>
      <c r="L1011" s="86"/>
      <c r="M1011" s="91"/>
      <c r="N1011" s="91"/>
      <c r="O1011" s="97"/>
      <c r="P1011" s="90"/>
      <c r="Q1011" s="90"/>
      <c r="R1011" s="99"/>
      <c r="S1011" s="99"/>
      <c r="T1011" s="99"/>
      <c r="U1011" s="99"/>
      <c r="V1011" s="89"/>
      <c r="W1011" s="89"/>
      <c r="X1011" s="89"/>
      <c r="Y1011" s="89"/>
      <c r="Z1011" s="48"/>
      <c r="AA1011" s="80"/>
      <c r="AB1011" s="80"/>
      <c r="AC1011" s="92"/>
      <c r="AD1011" s="102" t="s">
        <v>10903</v>
      </c>
      <c r="AE1011" s="102">
        <v>44327.653611111113</v>
      </c>
      <c r="AF1011" s="102">
        <v>0</v>
      </c>
      <c r="AG1011" s="102">
        <v>42009</v>
      </c>
      <c r="AH1011" s="102">
        <v>2206</v>
      </c>
      <c r="AI1011" s="102">
        <v>0</v>
      </c>
      <c r="AJ1011" s="102" t="b">
        <v>0</v>
      </c>
      <c r="AK1011" s="102" t="b">
        <v>0</v>
      </c>
      <c r="AL1011" s="102" t="b">
        <v>0</v>
      </c>
      <c r="AM1011" s="102" t="b">
        <v>0</v>
      </c>
      <c r="AN1011" s="102" t="b">
        <v>1</v>
      </c>
      <c r="AO1011" s="102" t="b">
        <v>0</v>
      </c>
      <c r="AP1011" s="102" t="s">
        <v>15562</v>
      </c>
      <c r="AQ1011" s="102" t="b">
        <v>0</v>
      </c>
      <c r="AR1011" s="102" t="b">
        <v>0</v>
      </c>
      <c r="AS1011" s="102" t="b">
        <v>1</v>
      </c>
      <c r="AT1011" s="101" t="s">
        <v>15563</v>
      </c>
      <c r="AU1011" s="102" t="b">
        <v>0</v>
      </c>
      <c r="AV1011" s="102" t="b">
        <v>0</v>
      </c>
      <c r="AW1011" s="102" t="b">
        <v>1</v>
      </c>
      <c r="AX1011" s="102" t="b">
        <v>1</v>
      </c>
      <c r="AY1011" s="102" t="s">
        <v>12806</v>
      </c>
      <c r="AZ1011" s="101" t="s">
        <v>15564</v>
      </c>
    </row>
    <row r="1012" spans="1:52" x14ac:dyDescent="0.3">
      <c r="A1012" s="98" t="s">
        <v>1184</v>
      </c>
      <c r="B1012" s="94"/>
      <c r="C1012" s="94"/>
      <c r="D1012" s="93"/>
      <c r="E1012" s="77"/>
      <c r="F1012" s="94"/>
      <c r="G1012" s="94"/>
      <c r="H1012" s="95"/>
      <c r="I1012" s="96"/>
      <c r="J1012" s="96"/>
      <c r="K1012" s="95"/>
      <c r="L1012" s="86"/>
      <c r="M1012" s="91"/>
      <c r="N1012" s="91"/>
      <c r="O1012" s="97"/>
      <c r="P1012" s="90"/>
      <c r="Q1012" s="90"/>
      <c r="R1012" s="99"/>
      <c r="S1012" s="99"/>
      <c r="T1012" s="99"/>
      <c r="U1012" s="99"/>
      <c r="V1012" s="89"/>
      <c r="W1012" s="89"/>
      <c r="X1012" s="89"/>
      <c r="Y1012" s="89"/>
      <c r="Z1012" s="48"/>
      <c r="AA1012" s="80"/>
      <c r="AB1012" s="80"/>
      <c r="AC1012" s="92"/>
      <c r="AD1012" s="102" t="s">
        <v>8786</v>
      </c>
      <c r="AE1012" s="102">
        <v>42454.565578703703</v>
      </c>
      <c r="AF1012" s="102">
        <v>0</v>
      </c>
      <c r="AG1012" s="102">
        <v>7005</v>
      </c>
      <c r="AH1012" s="102">
        <v>13967</v>
      </c>
      <c r="AI1012" s="102">
        <v>0</v>
      </c>
      <c r="AJ1012" s="102" t="b">
        <v>0</v>
      </c>
      <c r="AK1012" s="102" t="b">
        <v>0</v>
      </c>
      <c r="AL1012" s="102" t="b">
        <v>0</v>
      </c>
      <c r="AM1012" s="102" t="b">
        <v>0</v>
      </c>
      <c r="AN1012" s="102" t="b">
        <v>1</v>
      </c>
      <c r="AO1012" s="102" t="b">
        <v>0</v>
      </c>
      <c r="AP1012" s="102" t="s">
        <v>15565</v>
      </c>
      <c r="AQ1012" s="102" t="b">
        <v>0</v>
      </c>
      <c r="AR1012" s="102" t="b">
        <v>0</v>
      </c>
      <c r="AS1012" s="102" t="b">
        <v>0</v>
      </c>
      <c r="AT1012" s="101" t="s">
        <v>12934</v>
      </c>
      <c r="AU1012" s="102" t="b">
        <v>0</v>
      </c>
      <c r="AV1012" s="102" t="b">
        <v>0</v>
      </c>
      <c r="AW1012" s="102" t="b">
        <v>1</v>
      </c>
      <c r="AX1012" s="102" t="b">
        <v>1</v>
      </c>
      <c r="AY1012" s="102" t="s">
        <v>12806</v>
      </c>
      <c r="AZ1012" s="101" t="s">
        <v>15566</v>
      </c>
    </row>
    <row r="1013" spans="1:52" x14ac:dyDescent="0.3">
      <c r="A1013" s="98" t="s">
        <v>1185</v>
      </c>
      <c r="B1013" s="94"/>
      <c r="C1013" s="94"/>
      <c r="D1013" s="93"/>
      <c r="E1013" s="77"/>
      <c r="F1013" s="94"/>
      <c r="G1013" s="94"/>
      <c r="H1013" s="95"/>
      <c r="I1013" s="96"/>
      <c r="J1013" s="96"/>
      <c r="K1013" s="95"/>
      <c r="L1013" s="86"/>
      <c r="M1013" s="91"/>
      <c r="N1013" s="91"/>
      <c r="O1013" s="97"/>
      <c r="P1013" s="90"/>
      <c r="Q1013" s="90"/>
      <c r="R1013" s="99"/>
      <c r="S1013" s="99"/>
      <c r="T1013" s="99"/>
      <c r="U1013" s="99"/>
      <c r="V1013" s="89"/>
      <c r="W1013" s="89"/>
      <c r="X1013" s="89"/>
      <c r="Y1013" s="89"/>
      <c r="Z1013" s="48"/>
      <c r="AA1013" s="80"/>
      <c r="AB1013" s="80"/>
      <c r="AC1013" s="92"/>
      <c r="AD1013" s="102" t="s">
        <v>1185</v>
      </c>
      <c r="AE1013" s="102">
        <v>42126.562430555554</v>
      </c>
      <c r="AF1013" s="102">
        <v>0</v>
      </c>
      <c r="AG1013" s="102">
        <v>2937</v>
      </c>
      <c r="AH1013" s="102">
        <v>11399</v>
      </c>
      <c r="AI1013" s="102">
        <v>0</v>
      </c>
      <c r="AJ1013" s="102" t="b">
        <v>0</v>
      </c>
      <c r="AK1013" s="102" t="b">
        <v>0</v>
      </c>
      <c r="AL1013" s="102" t="b">
        <v>0</v>
      </c>
      <c r="AM1013" s="102" t="b">
        <v>0</v>
      </c>
      <c r="AN1013" s="102" t="b">
        <v>1</v>
      </c>
      <c r="AO1013" s="102" t="b">
        <v>0</v>
      </c>
      <c r="AP1013" s="102" t="s">
        <v>15567</v>
      </c>
      <c r="AQ1013" s="102" t="b">
        <v>0</v>
      </c>
      <c r="AR1013" s="102" t="b">
        <v>0</v>
      </c>
      <c r="AS1013" s="102" t="b">
        <v>0</v>
      </c>
      <c r="AT1013" s="101" t="s">
        <v>15568</v>
      </c>
      <c r="AU1013" s="102" t="b">
        <v>0</v>
      </c>
      <c r="AV1013" s="102" t="b">
        <v>0</v>
      </c>
      <c r="AW1013" s="102" t="b">
        <v>1</v>
      </c>
      <c r="AX1013" s="102" t="b">
        <v>1</v>
      </c>
      <c r="AY1013" s="102" t="s">
        <v>12806</v>
      </c>
      <c r="AZ1013" s="101" t="s">
        <v>15569</v>
      </c>
    </row>
    <row r="1014" spans="1:52" x14ac:dyDescent="0.3">
      <c r="A1014" s="98" t="s">
        <v>1186</v>
      </c>
      <c r="B1014" s="94"/>
      <c r="C1014" s="94"/>
      <c r="D1014" s="93"/>
      <c r="E1014" s="77"/>
      <c r="F1014" s="94"/>
      <c r="G1014" s="94"/>
      <c r="H1014" s="95"/>
      <c r="I1014" s="96"/>
      <c r="J1014" s="96"/>
      <c r="K1014" s="95"/>
      <c r="L1014" s="86"/>
      <c r="M1014" s="91"/>
      <c r="N1014" s="91"/>
      <c r="O1014" s="97"/>
      <c r="P1014" s="90"/>
      <c r="Q1014" s="90"/>
      <c r="R1014" s="99"/>
      <c r="S1014" s="99"/>
      <c r="T1014" s="99"/>
      <c r="U1014" s="99"/>
      <c r="V1014" s="89"/>
      <c r="W1014" s="89"/>
      <c r="X1014" s="89"/>
      <c r="Y1014" s="89"/>
      <c r="Z1014" s="48"/>
      <c r="AA1014" s="80"/>
      <c r="AB1014" s="80"/>
      <c r="AC1014" s="92"/>
      <c r="AD1014" s="102" t="s">
        <v>8799</v>
      </c>
      <c r="AE1014" s="102">
        <v>41877.97210648148</v>
      </c>
      <c r="AF1014" s="102">
        <v>0</v>
      </c>
      <c r="AG1014" s="102">
        <v>32961</v>
      </c>
      <c r="AH1014" s="102">
        <v>14488</v>
      </c>
      <c r="AI1014" s="102">
        <v>0</v>
      </c>
      <c r="AJ1014" s="102" t="b">
        <v>0</v>
      </c>
      <c r="AK1014" s="102" t="b">
        <v>0</v>
      </c>
      <c r="AL1014" s="102" t="b">
        <v>0</v>
      </c>
      <c r="AM1014" s="102" t="b">
        <v>0</v>
      </c>
      <c r="AN1014" s="102" t="b">
        <v>1</v>
      </c>
      <c r="AO1014" s="102" t="b">
        <v>0</v>
      </c>
      <c r="AP1014" s="102" t="s">
        <v>15570</v>
      </c>
      <c r="AQ1014" s="102" t="b">
        <v>0</v>
      </c>
      <c r="AR1014" s="102" t="b">
        <v>0</v>
      </c>
      <c r="AS1014" s="102" t="b">
        <v>0</v>
      </c>
      <c r="AT1014" s="101" t="s">
        <v>15571</v>
      </c>
      <c r="AU1014" s="102" t="b">
        <v>0</v>
      </c>
      <c r="AV1014" s="102" t="b">
        <v>0</v>
      </c>
      <c r="AW1014" s="102" t="b">
        <v>1</v>
      </c>
      <c r="AX1014" s="102" t="b">
        <v>1</v>
      </c>
      <c r="AY1014" s="102" t="s">
        <v>12806</v>
      </c>
      <c r="AZ1014" s="101" t="s">
        <v>15572</v>
      </c>
    </row>
    <row r="1015" spans="1:52" x14ac:dyDescent="0.3">
      <c r="A1015" s="98" t="s">
        <v>1187</v>
      </c>
      <c r="B1015" s="94"/>
      <c r="C1015" s="94"/>
      <c r="D1015" s="93"/>
      <c r="E1015" s="77"/>
      <c r="F1015" s="94"/>
      <c r="G1015" s="94"/>
      <c r="H1015" s="95"/>
      <c r="I1015" s="96"/>
      <c r="J1015" s="96"/>
      <c r="K1015" s="95"/>
      <c r="L1015" s="86"/>
      <c r="M1015" s="91"/>
      <c r="N1015" s="91"/>
      <c r="O1015" s="97"/>
      <c r="P1015" s="90"/>
      <c r="Q1015" s="90"/>
      <c r="R1015" s="99"/>
      <c r="S1015" s="99"/>
      <c r="T1015" s="99"/>
      <c r="U1015" s="99"/>
      <c r="V1015" s="89"/>
      <c r="W1015" s="89"/>
      <c r="X1015" s="89"/>
      <c r="Y1015" s="89"/>
      <c r="Z1015" s="48"/>
      <c r="AA1015" s="80"/>
      <c r="AB1015" s="80"/>
      <c r="AC1015" s="92"/>
      <c r="AD1015" s="102" t="s">
        <v>1187</v>
      </c>
      <c r="AE1015" s="102">
        <v>42873.175219907411</v>
      </c>
      <c r="AF1015" s="102">
        <v>0</v>
      </c>
      <c r="AG1015" s="102">
        <v>13892</v>
      </c>
      <c r="AH1015" s="102">
        <v>23371</v>
      </c>
      <c r="AI1015" s="102">
        <v>0</v>
      </c>
      <c r="AJ1015" s="102" t="b">
        <v>0</v>
      </c>
      <c r="AK1015" s="102" t="b">
        <v>0</v>
      </c>
      <c r="AL1015" s="102" t="b">
        <v>0</v>
      </c>
      <c r="AM1015" s="102" t="b">
        <v>0</v>
      </c>
      <c r="AN1015" s="102" t="b">
        <v>1</v>
      </c>
      <c r="AO1015" s="102" t="b">
        <v>0</v>
      </c>
      <c r="AP1015" s="102" t="s">
        <v>15573</v>
      </c>
      <c r="AQ1015" s="102" t="b">
        <v>0</v>
      </c>
      <c r="AR1015" s="102" t="b">
        <v>0</v>
      </c>
      <c r="AS1015" s="102" t="b">
        <v>0</v>
      </c>
      <c r="AT1015" s="101" t="s">
        <v>15574</v>
      </c>
      <c r="AU1015" s="102" t="b">
        <v>0</v>
      </c>
      <c r="AV1015" s="102" t="b">
        <v>0</v>
      </c>
      <c r="AW1015" s="102" t="b">
        <v>1</v>
      </c>
      <c r="AX1015" s="102" t="b">
        <v>1</v>
      </c>
      <c r="AY1015" s="102" t="s">
        <v>12806</v>
      </c>
      <c r="AZ1015" s="101" t="s">
        <v>15575</v>
      </c>
    </row>
    <row r="1016" spans="1:52" x14ac:dyDescent="0.3">
      <c r="A1016" s="98" t="s">
        <v>1188</v>
      </c>
      <c r="B1016" s="94"/>
      <c r="C1016" s="94"/>
      <c r="D1016" s="93"/>
      <c r="E1016" s="77"/>
      <c r="F1016" s="94"/>
      <c r="G1016" s="94"/>
      <c r="H1016" s="95"/>
      <c r="I1016" s="96"/>
      <c r="J1016" s="96"/>
      <c r="K1016" s="95"/>
      <c r="L1016" s="86"/>
      <c r="M1016" s="91"/>
      <c r="N1016" s="91"/>
      <c r="O1016" s="97"/>
      <c r="P1016" s="90"/>
      <c r="Q1016" s="90"/>
      <c r="R1016" s="99"/>
      <c r="S1016" s="99"/>
      <c r="T1016" s="99"/>
      <c r="U1016" s="99"/>
      <c r="V1016" s="89"/>
      <c r="W1016" s="89"/>
      <c r="X1016" s="89"/>
      <c r="Y1016" s="89"/>
      <c r="Z1016" s="48"/>
      <c r="AA1016" s="80"/>
      <c r="AB1016" s="80"/>
      <c r="AC1016" s="92"/>
      <c r="AD1016" s="102" t="s">
        <v>1188</v>
      </c>
      <c r="AE1016" s="102">
        <v>41273.845138888886</v>
      </c>
      <c r="AF1016" s="102">
        <v>0</v>
      </c>
      <c r="AG1016" s="102">
        <v>519</v>
      </c>
      <c r="AH1016" s="102">
        <v>869</v>
      </c>
      <c r="AI1016" s="102">
        <v>0</v>
      </c>
      <c r="AJ1016" s="102" t="b">
        <v>0</v>
      </c>
      <c r="AK1016" s="102" t="b">
        <v>0</v>
      </c>
      <c r="AL1016" s="102" t="b">
        <v>0</v>
      </c>
      <c r="AM1016" s="102" t="b">
        <v>0</v>
      </c>
      <c r="AN1016" s="102" t="b">
        <v>1</v>
      </c>
      <c r="AO1016" s="102" t="b">
        <v>0</v>
      </c>
      <c r="AP1016" s="102" t="s">
        <v>15576</v>
      </c>
      <c r="AQ1016" s="102" t="b">
        <v>0</v>
      </c>
      <c r="AR1016" s="102" t="b">
        <v>0</v>
      </c>
      <c r="AS1016" s="102" t="b">
        <v>1</v>
      </c>
      <c r="AT1016" s="101" t="s">
        <v>12836</v>
      </c>
      <c r="AU1016" s="102" t="b">
        <v>0</v>
      </c>
      <c r="AV1016" s="102" t="b">
        <v>0</v>
      </c>
      <c r="AW1016" s="102" t="b">
        <v>1</v>
      </c>
      <c r="AX1016" s="102" t="b">
        <v>1</v>
      </c>
      <c r="AY1016" s="102" t="s">
        <v>12806</v>
      </c>
      <c r="AZ1016" s="101" t="s">
        <v>15577</v>
      </c>
    </row>
    <row r="1017" spans="1:52" x14ac:dyDescent="0.3">
      <c r="A1017" s="98" t="s">
        <v>1189</v>
      </c>
      <c r="B1017" s="94"/>
      <c r="C1017" s="94"/>
      <c r="D1017" s="93"/>
      <c r="E1017" s="77"/>
      <c r="F1017" s="94"/>
      <c r="G1017" s="94"/>
      <c r="H1017" s="95"/>
      <c r="I1017" s="96"/>
      <c r="J1017" s="96"/>
      <c r="K1017" s="95"/>
      <c r="L1017" s="86"/>
      <c r="M1017" s="91"/>
      <c r="N1017" s="91"/>
      <c r="O1017" s="97"/>
      <c r="P1017" s="90"/>
      <c r="Q1017" s="90"/>
      <c r="R1017" s="99"/>
      <c r="S1017" s="99"/>
      <c r="T1017" s="99"/>
      <c r="U1017" s="99"/>
      <c r="V1017" s="89"/>
      <c r="W1017" s="89"/>
      <c r="X1017" s="89"/>
      <c r="Y1017" s="89"/>
      <c r="Z1017" s="48"/>
      <c r="AA1017" s="80"/>
      <c r="AB1017" s="80"/>
      <c r="AC1017" s="92"/>
      <c r="AD1017" s="102" t="s">
        <v>1189</v>
      </c>
      <c r="AE1017" s="102">
        <v>43157.186793981484</v>
      </c>
      <c r="AF1017" s="102">
        <v>0</v>
      </c>
      <c r="AG1017" s="102">
        <v>198</v>
      </c>
      <c r="AH1017" s="102">
        <v>2039</v>
      </c>
      <c r="AI1017" s="102">
        <v>0</v>
      </c>
      <c r="AJ1017" s="102" t="b">
        <v>0</v>
      </c>
      <c r="AK1017" s="102" t="b">
        <v>0</v>
      </c>
      <c r="AL1017" s="102" t="b">
        <v>0</v>
      </c>
      <c r="AM1017" s="102" t="b">
        <v>0</v>
      </c>
      <c r="AN1017" s="102" t="b">
        <v>1</v>
      </c>
      <c r="AO1017" s="102" t="b">
        <v>0</v>
      </c>
      <c r="AP1017" s="102" t="s">
        <v>15578</v>
      </c>
      <c r="AQ1017" s="102" t="b">
        <v>0</v>
      </c>
      <c r="AR1017" s="102" t="b">
        <v>0</v>
      </c>
      <c r="AS1017" s="102" t="b">
        <v>0</v>
      </c>
      <c r="AT1017" s="101" t="s">
        <v>15579</v>
      </c>
      <c r="AU1017" s="102" t="b">
        <v>0</v>
      </c>
      <c r="AV1017" s="102" t="b">
        <v>0</v>
      </c>
      <c r="AW1017" s="102" t="b">
        <v>1</v>
      </c>
      <c r="AX1017" s="102" t="b">
        <v>1</v>
      </c>
      <c r="AY1017" s="102" t="s">
        <v>12806</v>
      </c>
      <c r="AZ1017" s="101" t="s">
        <v>15580</v>
      </c>
    </row>
    <row r="1018" spans="1:52" x14ac:dyDescent="0.3">
      <c r="A1018" s="98" t="s">
        <v>1190</v>
      </c>
      <c r="B1018" s="94"/>
      <c r="C1018" s="94"/>
      <c r="D1018" s="93"/>
      <c r="E1018" s="77"/>
      <c r="F1018" s="94"/>
      <c r="G1018" s="94"/>
      <c r="H1018" s="95"/>
      <c r="I1018" s="96"/>
      <c r="J1018" s="96"/>
      <c r="K1018" s="95"/>
      <c r="L1018" s="86"/>
      <c r="M1018" s="91"/>
      <c r="N1018" s="91"/>
      <c r="O1018" s="97"/>
      <c r="P1018" s="90"/>
      <c r="Q1018" s="90"/>
      <c r="R1018" s="99"/>
      <c r="S1018" s="99"/>
      <c r="T1018" s="99"/>
      <c r="U1018" s="99"/>
      <c r="V1018" s="89"/>
      <c r="W1018" s="89"/>
      <c r="X1018" s="89"/>
      <c r="Y1018" s="89"/>
      <c r="Z1018" s="48"/>
      <c r="AA1018" s="80"/>
      <c r="AB1018" s="80"/>
      <c r="AC1018" s="92"/>
      <c r="AD1018" s="102" t="s">
        <v>8826</v>
      </c>
      <c r="AE1018" s="102">
        <v>44583.080023148148</v>
      </c>
      <c r="AF1018" s="102">
        <v>0</v>
      </c>
      <c r="AG1018" s="102">
        <v>59</v>
      </c>
      <c r="AH1018" s="102">
        <v>15753</v>
      </c>
      <c r="AI1018" s="102">
        <v>0</v>
      </c>
      <c r="AJ1018" s="102" t="b">
        <v>0</v>
      </c>
      <c r="AK1018" s="102" t="b">
        <v>0</v>
      </c>
      <c r="AL1018" s="102" t="b">
        <v>0</v>
      </c>
      <c r="AM1018" s="102" t="b">
        <v>0</v>
      </c>
      <c r="AN1018" s="102" t="b">
        <v>1</v>
      </c>
      <c r="AO1018" s="102" t="b">
        <v>0</v>
      </c>
      <c r="AP1018" s="102" t="s">
        <v>15581</v>
      </c>
      <c r="AQ1018" s="102" t="b">
        <v>0</v>
      </c>
      <c r="AR1018" s="102" t="b">
        <v>0</v>
      </c>
      <c r="AS1018" s="102" t="b">
        <v>0</v>
      </c>
      <c r="AT1018" s="101" t="s">
        <v>15582</v>
      </c>
      <c r="AU1018" s="102" t="b">
        <v>0</v>
      </c>
      <c r="AV1018" s="102" t="b">
        <v>0</v>
      </c>
      <c r="AW1018" s="102" t="b">
        <v>1</v>
      </c>
      <c r="AX1018" s="102" t="b">
        <v>1</v>
      </c>
      <c r="AY1018" s="102" t="s">
        <v>12806</v>
      </c>
      <c r="AZ1018" s="101" t="s">
        <v>15583</v>
      </c>
    </row>
    <row r="1019" spans="1:52" x14ac:dyDescent="0.3">
      <c r="A1019" s="98" t="s">
        <v>1191</v>
      </c>
      <c r="B1019" s="94"/>
      <c r="C1019" s="94"/>
      <c r="D1019" s="93"/>
      <c r="E1019" s="77"/>
      <c r="F1019" s="94"/>
      <c r="G1019" s="94"/>
      <c r="H1019" s="95"/>
      <c r="I1019" s="96"/>
      <c r="J1019" s="96"/>
      <c r="K1019" s="95"/>
      <c r="L1019" s="86"/>
      <c r="M1019" s="91"/>
      <c r="N1019" s="91"/>
      <c r="O1019" s="97"/>
      <c r="P1019" s="90"/>
      <c r="Q1019" s="90"/>
      <c r="R1019" s="99"/>
      <c r="S1019" s="99"/>
      <c r="T1019" s="99"/>
      <c r="U1019" s="99"/>
      <c r="V1019" s="89"/>
      <c r="W1019" s="89"/>
      <c r="X1019" s="89"/>
      <c r="Y1019" s="89"/>
      <c r="Z1019" s="48"/>
      <c r="AA1019" s="80"/>
      <c r="AB1019" s="80"/>
      <c r="AC1019" s="92"/>
      <c r="AD1019" s="102" t="s">
        <v>8830</v>
      </c>
      <c r="AE1019" s="102">
        <v>43823.244421296295</v>
      </c>
      <c r="AF1019" s="102">
        <v>0</v>
      </c>
      <c r="AG1019" s="102">
        <v>2840</v>
      </c>
      <c r="AH1019" s="102">
        <v>12775</v>
      </c>
      <c r="AI1019" s="102">
        <v>0</v>
      </c>
      <c r="AJ1019" s="102" t="b">
        <v>0</v>
      </c>
      <c r="AK1019" s="102" t="b">
        <v>0</v>
      </c>
      <c r="AL1019" s="102" t="b">
        <v>0</v>
      </c>
      <c r="AM1019" s="102" t="b">
        <v>0</v>
      </c>
      <c r="AN1019" s="102" t="b">
        <v>1</v>
      </c>
      <c r="AO1019" s="102" t="b">
        <v>0</v>
      </c>
      <c r="AP1019" s="102" t="s">
        <v>15584</v>
      </c>
      <c r="AQ1019" s="102" t="b">
        <v>0</v>
      </c>
      <c r="AR1019" s="102" t="b">
        <v>0</v>
      </c>
      <c r="AS1019" s="102" t="b">
        <v>1</v>
      </c>
      <c r="AT1019" s="101" t="s">
        <v>15585</v>
      </c>
      <c r="AU1019" s="102" t="b">
        <v>0</v>
      </c>
      <c r="AV1019" s="102" t="b">
        <v>0</v>
      </c>
      <c r="AW1019" s="102" t="b">
        <v>1</v>
      </c>
      <c r="AX1019" s="102" t="b">
        <v>1</v>
      </c>
      <c r="AY1019" s="102" t="s">
        <v>12806</v>
      </c>
      <c r="AZ1019" s="101" t="s">
        <v>15586</v>
      </c>
    </row>
    <row r="1020" spans="1:52" x14ac:dyDescent="0.3">
      <c r="A1020" s="98" t="s">
        <v>1192</v>
      </c>
      <c r="B1020" s="94"/>
      <c r="C1020" s="94"/>
      <c r="D1020" s="93"/>
      <c r="E1020" s="77"/>
      <c r="F1020" s="94"/>
      <c r="G1020" s="94"/>
      <c r="H1020" s="95"/>
      <c r="I1020" s="96"/>
      <c r="J1020" s="96"/>
      <c r="K1020" s="95"/>
      <c r="L1020" s="86"/>
      <c r="M1020" s="91"/>
      <c r="N1020" s="91"/>
      <c r="O1020" s="97"/>
      <c r="P1020" s="90"/>
      <c r="Q1020" s="90"/>
      <c r="R1020" s="99"/>
      <c r="S1020" s="99"/>
      <c r="T1020" s="99"/>
      <c r="U1020" s="99"/>
      <c r="V1020" s="89"/>
      <c r="W1020" s="89"/>
      <c r="X1020" s="89"/>
      <c r="Y1020" s="89"/>
      <c r="Z1020" s="48"/>
      <c r="AA1020" s="80"/>
      <c r="AB1020" s="80"/>
      <c r="AC1020" s="92"/>
      <c r="AD1020" s="102" t="s">
        <v>8841</v>
      </c>
      <c r="AE1020" s="102">
        <v>44682.213495370372</v>
      </c>
      <c r="AF1020" s="102">
        <v>0</v>
      </c>
      <c r="AG1020" s="102">
        <v>1</v>
      </c>
      <c r="AH1020" s="102">
        <v>6</v>
      </c>
      <c r="AI1020" s="102">
        <v>0</v>
      </c>
      <c r="AJ1020" s="102" t="b">
        <v>0</v>
      </c>
      <c r="AK1020" s="102" t="b">
        <v>0</v>
      </c>
      <c r="AL1020" s="102" t="b">
        <v>0</v>
      </c>
      <c r="AM1020" s="102" t="b">
        <v>0</v>
      </c>
      <c r="AN1020" s="102" t="b">
        <v>1</v>
      </c>
      <c r="AO1020" s="102" t="b">
        <v>0</v>
      </c>
      <c r="AP1020" s="102" t="s">
        <v>15587</v>
      </c>
      <c r="AQ1020" s="102" t="b">
        <v>0</v>
      </c>
      <c r="AR1020" s="102" t="b">
        <v>0</v>
      </c>
      <c r="AS1020" s="102" t="b">
        <v>0</v>
      </c>
      <c r="AT1020" s="101" t="s">
        <v>15588</v>
      </c>
      <c r="AU1020" s="102" t="b">
        <v>0</v>
      </c>
      <c r="AV1020" s="102" t="b">
        <v>0</v>
      </c>
      <c r="AW1020" s="102" t="b">
        <v>1</v>
      </c>
      <c r="AX1020" s="102" t="b">
        <v>0</v>
      </c>
      <c r="AY1020" s="102" t="s">
        <v>12806</v>
      </c>
      <c r="AZ1020" s="101" t="s">
        <v>15589</v>
      </c>
    </row>
    <row r="1021" spans="1:52" x14ac:dyDescent="0.3">
      <c r="A1021" s="98" t="s">
        <v>1193</v>
      </c>
      <c r="B1021" s="94"/>
      <c r="C1021" s="94"/>
      <c r="D1021" s="93"/>
      <c r="E1021" s="77"/>
      <c r="F1021" s="94"/>
      <c r="G1021" s="94"/>
      <c r="H1021" s="95"/>
      <c r="I1021" s="96"/>
      <c r="J1021" s="96"/>
      <c r="K1021" s="95"/>
      <c r="L1021" s="86"/>
      <c r="M1021" s="91"/>
      <c r="N1021" s="91"/>
      <c r="O1021" s="97"/>
      <c r="P1021" s="90"/>
      <c r="Q1021" s="90"/>
      <c r="R1021" s="99"/>
      <c r="S1021" s="99"/>
      <c r="T1021" s="99"/>
      <c r="U1021" s="99"/>
      <c r="V1021" s="89"/>
      <c r="W1021" s="89"/>
      <c r="X1021" s="89"/>
      <c r="Y1021" s="89"/>
      <c r="Z1021" s="48"/>
      <c r="AA1021" s="80"/>
      <c r="AB1021" s="80"/>
      <c r="AC1021" s="92"/>
      <c r="AD1021" s="102" t="s">
        <v>8837</v>
      </c>
      <c r="AE1021" s="102">
        <v>44942.289189814815</v>
      </c>
      <c r="AF1021" s="102">
        <v>0</v>
      </c>
      <c r="AG1021" s="102">
        <v>1</v>
      </c>
      <c r="AH1021" s="102">
        <v>1605</v>
      </c>
      <c r="AI1021" s="102">
        <v>0</v>
      </c>
      <c r="AJ1021" s="102" t="b">
        <v>0</v>
      </c>
      <c r="AK1021" s="102" t="b">
        <v>0</v>
      </c>
      <c r="AL1021" s="102" t="b">
        <v>0</v>
      </c>
      <c r="AM1021" s="102" t="b">
        <v>0</v>
      </c>
      <c r="AN1021" s="102" t="b">
        <v>1</v>
      </c>
      <c r="AO1021" s="102" t="b">
        <v>0</v>
      </c>
      <c r="AP1021" s="102" t="s">
        <v>15590</v>
      </c>
      <c r="AQ1021" s="102" t="b">
        <v>0</v>
      </c>
      <c r="AR1021" s="102" t="b">
        <v>0</v>
      </c>
      <c r="AS1021" s="102" t="b">
        <v>0</v>
      </c>
      <c r="AT1021" s="101" t="s">
        <v>15591</v>
      </c>
      <c r="AU1021" s="102" t="b">
        <v>0</v>
      </c>
      <c r="AV1021" s="102" t="b">
        <v>0</v>
      </c>
      <c r="AW1021" s="102" t="b">
        <v>1</v>
      </c>
      <c r="AX1021" s="102" t="b">
        <v>1</v>
      </c>
      <c r="AY1021" s="102" t="s">
        <v>12806</v>
      </c>
      <c r="AZ1021" s="101" t="s">
        <v>15592</v>
      </c>
    </row>
    <row r="1022" spans="1:52" x14ac:dyDescent="0.3">
      <c r="A1022" s="98" t="s">
        <v>1194</v>
      </c>
      <c r="B1022" s="94"/>
      <c r="C1022" s="94"/>
      <c r="D1022" s="93"/>
      <c r="E1022" s="77"/>
      <c r="F1022" s="94"/>
      <c r="G1022" s="94"/>
      <c r="H1022" s="95"/>
      <c r="I1022" s="96"/>
      <c r="J1022" s="96"/>
      <c r="K1022" s="95"/>
      <c r="L1022" s="86"/>
      <c r="M1022" s="91"/>
      <c r="N1022" s="91"/>
      <c r="O1022" s="97"/>
      <c r="P1022" s="90"/>
      <c r="Q1022" s="90"/>
      <c r="R1022" s="99"/>
      <c r="S1022" s="99"/>
      <c r="T1022" s="99"/>
      <c r="U1022" s="99"/>
      <c r="V1022" s="89"/>
      <c r="W1022" s="89"/>
      <c r="X1022" s="89"/>
      <c r="Y1022" s="89"/>
      <c r="Z1022" s="48"/>
      <c r="AA1022" s="80"/>
      <c r="AB1022" s="80"/>
      <c r="AC1022" s="92"/>
      <c r="AD1022" s="102" t="s">
        <v>1194</v>
      </c>
      <c r="AE1022" s="102">
        <v>44907.086261574077</v>
      </c>
      <c r="AF1022" s="102">
        <v>0</v>
      </c>
      <c r="AG1022" s="102">
        <v>14</v>
      </c>
      <c r="AH1022" s="102">
        <v>3638</v>
      </c>
      <c r="AI1022" s="102">
        <v>0</v>
      </c>
      <c r="AJ1022" s="102" t="b">
        <v>0</v>
      </c>
      <c r="AK1022" s="102" t="b">
        <v>0</v>
      </c>
      <c r="AL1022" s="102" t="b">
        <v>0</v>
      </c>
      <c r="AM1022" s="102" t="b">
        <v>0</v>
      </c>
      <c r="AN1022" s="102" t="b">
        <v>1</v>
      </c>
      <c r="AO1022" s="102" t="b">
        <v>0</v>
      </c>
      <c r="AP1022" s="102" t="s">
        <v>15593</v>
      </c>
      <c r="AQ1022" s="102" t="b">
        <v>0</v>
      </c>
      <c r="AR1022" s="102" t="b">
        <v>0</v>
      </c>
      <c r="AS1022" s="102" t="b">
        <v>0</v>
      </c>
      <c r="AT1022" s="101" t="s">
        <v>12821</v>
      </c>
      <c r="AU1022" s="102" t="b">
        <v>0</v>
      </c>
      <c r="AV1022" s="102" t="b">
        <v>0</v>
      </c>
      <c r="AW1022" s="102" t="b">
        <v>1</v>
      </c>
      <c r="AX1022" s="102" t="b">
        <v>0</v>
      </c>
      <c r="AY1022" s="102" t="s">
        <v>12806</v>
      </c>
      <c r="AZ1022" s="101" t="s">
        <v>15594</v>
      </c>
    </row>
    <row r="1023" spans="1:52" x14ac:dyDescent="0.3">
      <c r="A1023" s="98" t="s">
        <v>1195</v>
      </c>
      <c r="B1023" s="94"/>
      <c r="C1023" s="94"/>
      <c r="D1023" s="93"/>
      <c r="E1023" s="77"/>
      <c r="F1023" s="94"/>
      <c r="G1023" s="94"/>
      <c r="H1023" s="95"/>
      <c r="I1023" s="96"/>
      <c r="J1023" s="96"/>
      <c r="K1023" s="95"/>
      <c r="L1023" s="86"/>
      <c r="M1023" s="91"/>
      <c r="N1023" s="91"/>
      <c r="O1023" s="97"/>
      <c r="P1023" s="90"/>
      <c r="Q1023" s="90"/>
      <c r="R1023" s="99"/>
      <c r="S1023" s="99"/>
      <c r="T1023" s="99"/>
      <c r="U1023" s="99"/>
      <c r="V1023" s="89"/>
      <c r="W1023" s="89"/>
      <c r="X1023" s="89"/>
      <c r="Y1023" s="89"/>
      <c r="Z1023" s="48"/>
      <c r="AA1023" s="80"/>
      <c r="AB1023" s="80"/>
      <c r="AC1023" s="92"/>
      <c r="AD1023" s="102" t="s">
        <v>1195</v>
      </c>
      <c r="AE1023" s="102">
        <v>40817.195138888892</v>
      </c>
      <c r="AF1023" s="102">
        <v>0</v>
      </c>
      <c r="AG1023" s="102">
        <v>5162</v>
      </c>
      <c r="AH1023" s="102">
        <v>33020</v>
      </c>
      <c r="AI1023" s="102">
        <v>0</v>
      </c>
      <c r="AJ1023" s="102" t="b">
        <v>0</v>
      </c>
      <c r="AK1023" s="102" t="b">
        <v>0</v>
      </c>
      <c r="AL1023" s="102" t="b">
        <v>0</v>
      </c>
      <c r="AM1023" s="102" t="b">
        <v>0</v>
      </c>
      <c r="AN1023" s="102" t="b">
        <v>1</v>
      </c>
      <c r="AO1023" s="102" t="b">
        <v>0</v>
      </c>
      <c r="AP1023" s="102" t="s">
        <v>15595</v>
      </c>
      <c r="AQ1023" s="102" t="b">
        <v>0</v>
      </c>
      <c r="AR1023" s="102" t="b">
        <v>0</v>
      </c>
      <c r="AS1023" s="102" t="b">
        <v>1</v>
      </c>
      <c r="AT1023" s="101" t="s">
        <v>15596</v>
      </c>
      <c r="AU1023" s="102" t="b">
        <v>0</v>
      </c>
      <c r="AV1023" s="102" t="b">
        <v>0</v>
      </c>
      <c r="AW1023" s="102" t="b">
        <v>1</v>
      </c>
      <c r="AX1023" s="102" t="b">
        <v>1</v>
      </c>
      <c r="AY1023" s="102" t="s">
        <v>12806</v>
      </c>
      <c r="AZ1023" s="101" t="s">
        <v>15597</v>
      </c>
    </row>
    <row r="1024" spans="1:52" x14ac:dyDescent="0.3">
      <c r="A1024" s="98" t="s">
        <v>1196</v>
      </c>
      <c r="B1024" s="94"/>
      <c r="C1024" s="94"/>
      <c r="D1024" s="93"/>
      <c r="E1024" s="77"/>
      <c r="F1024" s="94"/>
      <c r="G1024" s="94"/>
      <c r="H1024" s="95"/>
      <c r="I1024" s="96"/>
      <c r="J1024" s="96"/>
      <c r="K1024" s="95"/>
      <c r="L1024" s="86"/>
      <c r="M1024" s="91"/>
      <c r="N1024" s="91"/>
      <c r="O1024" s="97"/>
      <c r="P1024" s="90"/>
      <c r="Q1024" s="90"/>
      <c r="R1024" s="99"/>
      <c r="S1024" s="99"/>
      <c r="T1024" s="99"/>
      <c r="U1024" s="99"/>
      <c r="V1024" s="89"/>
      <c r="W1024" s="89"/>
      <c r="X1024" s="89"/>
      <c r="Y1024" s="89"/>
      <c r="Z1024" s="48"/>
      <c r="AA1024" s="80"/>
      <c r="AB1024" s="80"/>
      <c r="AC1024" s="92"/>
      <c r="AD1024" s="102" t="s">
        <v>1196</v>
      </c>
      <c r="AE1024" s="102">
        <v>41740.237141203703</v>
      </c>
      <c r="AF1024" s="102">
        <v>0</v>
      </c>
      <c r="AG1024" s="102">
        <v>5622</v>
      </c>
      <c r="AH1024" s="102">
        <v>65445</v>
      </c>
      <c r="AI1024" s="102">
        <v>0</v>
      </c>
      <c r="AJ1024" s="102" t="b">
        <v>0</v>
      </c>
      <c r="AK1024" s="102" t="b">
        <v>0</v>
      </c>
      <c r="AL1024" s="102" t="b">
        <v>0</v>
      </c>
      <c r="AM1024" s="102" t="b">
        <v>0</v>
      </c>
      <c r="AN1024" s="102" t="b">
        <v>1</v>
      </c>
      <c r="AO1024" s="102" t="b">
        <v>0</v>
      </c>
      <c r="AP1024" s="102" t="s">
        <v>15598</v>
      </c>
      <c r="AQ1024" s="102" t="b">
        <v>0</v>
      </c>
      <c r="AR1024" s="102" t="b">
        <v>0</v>
      </c>
      <c r="AS1024" s="102" t="b">
        <v>0</v>
      </c>
      <c r="AT1024" s="101" t="s">
        <v>12873</v>
      </c>
      <c r="AU1024" s="102" t="b">
        <v>0</v>
      </c>
      <c r="AV1024" s="102" t="b">
        <v>0</v>
      </c>
      <c r="AW1024" s="102" t="b">
        <v>1</v>
      </c>
      <c r="AX1024" s="102" t="b">
        <v>0</v>
      </c>
      <c r="AY1024" s="102" t="s">
        <v>12806</v>
      </c>
      <c r="AZ1024" s="101" t="s">
        <v>15599</v>
      </c>
    </row>
    <row r="1025" spans="1:52" x14ac:dyDescent="0.3">
      <c r="A1025" s="98" t="s">
        <v>1197</v>
      </c>
      <c r="B1025" s="94"/>
      <c r="C1025" s="94"/>
      <c r="D1025" s="93"/>
      <c r="E1025" s="77"/>
      <c r="F1025" s="94"/>
      <c r="G1025" s="94"/>
      <c r="H1025" s="95"/>
      <c r="I1025" s="96"/>
      <c r="J1025" s="96"/>
      <c r="K1025" s="95"/>
      <c r="L1025" s="86"/>
      <c r="M1025" s="91"/>
      <c r="N1025" s="91"/>
      <c r="O1025" s="97"/>
      <c r="P1025" s="90"/>
      <c r="Q1025" s="90"/>
      <c r="R1025" s="99"/>
      <c r="S1025" s="99"/>
      <c r="T1025" s="99"/>
      <c r="U1025" s="99"/>
      <c r="V1025" s="89"/>
      <c r="W1025" s="89"/>
      <c r="X1025" s="89"/>
      <c r="Y1025" s="89"/>
      <c r="Z1025" s="48"/>
      <c r="AA1025" s="80"/>
      <c r="AB1025" s="80"/>
      <c r="AC1025" s="92"/>
      <c r="AD1025" s="102" t="s">
        <v>8910</v>
      </c>
      <c r="AE1025" s="102">
        <v>43853.171990740739</v>
      </c>
      <c r="AF1025" s="102">
        <v>0</v>
      </c>
      <c r="AG1025" s="102">
        <v>9</v>
      </c>
      <c r="AH1025" s="102">
        <v>19139</v>
      </c>
      <c r="AI1025" s="102">
        <v>0</v>
      </c>
      <c r="AJ1025" s="102" t="b">
        <v>0</v>
      </c>
      <c r="AK1025" s="102" t="b">
        <v>0</v>
      </c>
      <c r="AL1025" s="102" t="b">
        <v>0</v>
      </c>
      <c r="AM1025" s="102" t="b">
        <v>0</v>
      </c>
      <c r="AN1025" s="102" t="b">
        <v>1</v>
      </c>
      <c r="AO1025" s="102" t="b">
        <v>0</v>
      </c>
      <c r="AP1025" s="102" t="s">
        <v>15600</v>
      </c>
      <c r="AQ1025" s="102" t="b">
        <v>0</v>
      </c>
      <c r="AR1025" s="102" t="b">
        <v>0</v>
      </c>
      <c r="AS1025" s="102" t="b">
        <v>0</v>
      </c>
      <c r="AT1025" s="101" t="s">
        <v>15601</v>
      </c>
      <c r="AU1025" s="102" t="b">
        <v>0</v>
      </c>
      <c r="AV1025" s="102" t="b">
        <v>0</v>
      </c>
      <c r="AW1025" s="102" t="b">
        <v>1</v>
      </c>
      <c r="AX1025" s="102" t="b">
        <v>1</v>
      </c>
      <c r="AY1025" s="102" t="s">
        <v>12806</v>
      </c>
      <c r="AZ1025" s="101" t="s">
        <v>15602</v>
      </c>
    </row>
    <row r="1026" spans="1:52" x14ac:dyDescent="0.3">
      <c r="A1026" s="98" t="s">
        <v>1198</v>
      </c>
      <c r="B1026" s="94"/>
      <c r="C1026" s="94"/>
      <c r="D1026" s="93"/>
      <c r="E1026" s="77"/>
      <c r="F1026" s="94"/>
      <c r="G1026" s="94"/>
      <c r="H1026" s="95"/>
      <c r="I1026" s="96"/>
      <c r="J1026" s="96"/>
      <c r="K1026" s="95"/>
      <c r="L1026" s="86"/>
      <c r="M1026" s="91"/>
      <c r="N1026" s="91"/>
      <c r="O1026" s="97"/>
      <c r="P1026" s="90"/>
      <c r="Q1026" s="90"/>
      <c r="R1026" s="99"/>
      <c r="S1026" s="99"/>
      <c r="T1026" s="99"/>
      <c r="U1026" s="99"/>
      <c r="V1026" s="89"/>
      <c r="W1026" s="89"/>
      <c r="X1026" s="89"/>
      <c r="Y1026" s="89"/>
      <c r="Z1026" s="48"/>
      <c r="AA1026" s="80"/>
      <c r="AB1026" s="80"/>
      <c r="AC1026" s="92"/>
      <c r="AD1026" s="102" t="s">
        <v>8864</v>
      </c>
      <c r="AE1026" s="102">
        <v>43760.525462962964</v>
      </c>
      <c r="AF1026" s="102">
        <v>0</v>
      </c>
      <c r="AG1026" s="102">
        <v>3588</v>
      </c>
      <c r="AH1026" s="102">
        <v>4235</v>
      </c>
      <c r="AI1026" s="102">
        <v>0</v>
      </c>
      <c r="AJ1026" s="102" t="b">
        <v>0</v>
      </c>
      <c r="AK1026" s="102" t="b">
        <v>0</v>
      </c>
      <c r="AL1026" s="102" t="b">
        <v>0</v>
      </c>
      <c r="AM1026" s="102" t="b">
        <v>0</v>
      </c>
      <c r="AN1026" s="102" t="b">
        <v>1</v>
      </c>
      <c r="AO1026" s="102" t="b">
        <v>0</v>
      </c>
      <c r="AP1026" s="102" t="s">
        <v>15603</v>
      </c>
      <c r="AQ1026" s="102" t="b">
        <v>0</v>
      </c>
      <c r="AR1026" s="102" t="b">
        <v>0</v>
      </c>
      <c r="AS1026" s="102" t="b">
        <v>0</v>
      </c>
      <c r="AT1026" s="101" t="s">
        <v>12836</v>
      </c>
      <c r="AU1026" s="102" t="b">
        <v>0</v>
      </c>
      <c r="AV1026" s="102" t="b">
        <v>0</v>
      </c>
      <c r="AW1026" s="102" t="b">
        <v>1</v>
      </c>
      <c r="AX1026" s="102" t="b">
        <v>1</v>
      </c>
      <c r="AY1026" s="102" t="s">
        <v>12806</v>
      </c>
      <c r="AZ1026" s="101" t="s">
        <v>15604</v>
      </c>
    </row>
    <row r="1027" spans="1:52" x14ac:dyDescent="0.3">
      <c r="A1027" s="98" t="s">
        <v>1199</v>
      </c>
      <c r="B1027" s="94"/>
      <c r="C1027" s="94"/>
      <c r="D1027" s="93"/>
      <c r="E1027" s="77"/>
      <c r="F1027" s="94"/>
      <c r="G1027" s="94"/>
      <c r="H1027" s="95"/>
      <c r="I1027" s="96"/>
      <c r="J1027" s="96"/>
      <c r="K1027" s="95"/>
      <c r="L1027" s="86"/>
      <c r="M1027" s="91"/>
      <c r="N1027" s="91"/>
      <c r="O1027" s="97"/>
      <c r="P1027" s="90"/>
      <c r="Q1027" s="90"/>
      <c r="R1027" s="99"/>
      <c r="S1027" s="99"/>
      <c r="T1027" s="99"/>
      <c r="U1027" s="99"/>
      <c r="V1027" s="89"/>
      <c r="W1027" s="89"/>
      <c r="X1027" s="89"/>
      <c r="Y1027" s="89"/>
      <c r="Z1027" s="48"/>
      <c r="AA1027" s="80"/>
      <c r="AB1027" s="80"/>
      <c r="AC1027" s="92"/>
      <c r="AD1027" s="102" t="s">
        <v>1199</v>
      </c>
      <c r="AE1027" s="102">
        <v>43793.502060185187</v>
      </c>
      <c r="AF1027" s="102">
        <v>0</v>
      </c>
      <c r="AG1027" s="102">
        <v>321</v>
      </c>
      <c r="AH1027" s="102">
        <v>5543</v>
      </c>
      <c r="AI1027" s="102">
        <v>0</v>
      </c>
      <c r="AJ1027" s="102" t="b">
        <v>0</v>
      </c>
      <c r="AK1027" s="102" t="b">
        <v>0</v>
      </c>
      <c r="AL1027" s="102" t="b">
        <v>0</v>
      </c>
      <c r="AM1027" s="102" t="b">
        <v>0</v>
      </c>
      <c r="AN1027" s="102" t="b">
        <v>1</v>
      </c>
      <c r="AO1027" s="102" t="b">
        <v>0</v>
      </c>
      <c r="AP1027" s="102" t="s">
        <v>15605</v>
      </c>
      <c r="AQ1027" s="102" t="b">
        <v>0</v>
      </c>
      <c r="AR1027" s="102" t="b">
        <v>0</v>
      </c>
      <c r="AS1027" s="102" t="b">
        <v>0</v>
      </c>
      <c r="AT1027" s="101" t="s">
        <v>12916</v>
      </c>
      <c r="AU1027" s="102" t="b">
        <v>0</v>
      </c>
      <c r="AV1027" s="102" t="b">
        <v>0</v>
      </c>
      <c r="AW1027" s="102" t="b">
        <v>1</v>
      </c>
      <c r="AX1027" s="102" t="b">
        <v>1</v>
      </c>
      <c r="AY1027" s="102" t="s">
        <v>12806</v>
      </c>
      <c r="AZ1027" s="101" t="s">
        <v>15606</v>
      </c>
    </row>
    <row r="1028" spans="1:52" x14ac:dyDescent="0.3">
      <c r="A1028" s="98" t="s">
        <v>1200</v>
      </c>
      <c r="B1028" s="94"/>
      <c r="C1028" s="94"/>
      <c r="D1028" s="93"/>
      <c r="E1028" s="77"/>
      <c r="F1028" s="94"/>
      <c r="G1028" s="94"/>
      <c r="H1028" s="95"/>
      <c r="I1028" s="96"/>
      <c r="J1028" s="96"/>
      <c r="K1028" s="95"/>
      <c r="L1028" s="86"/>
      <c r="M1028" s="91"/>
      <c r="N1028" s="91"/>
      <c r="O1028" s="97"/>
      <c r="P1028" s="90"/>
      <c r="Q1028" s="90"/>
      <c r="R1028" s="99"/>
      <c r="S1028" s="99"/>
      <c r="T1028" s="99"/>
      <c r="U1028" s="99"/>
      <c r="V1028" s="89"/>
      <c r="W1028" s="89"/>
      <c r="X1028" s="89"/>
      <c r="Y1028" s="89"/>
      <c r="Z1028" s="48"/>
      <c r="AA1028" s="80"/>
      <c r="AB1028" s="80"/>
      <c r="AC1028" s="92"/>
      <c r="AD1028" s="102" t="s">
        <v>8875</v>
      </c>
      <c r="AE1028" s="102">
        <v>44349.612858796296</v>
      </c>
      <c r="AF1028" s="102">
        <v>0</v>
      </c>
      <c r="AG1028" s="102">
        <v>642</v>
      </c>
      <c r="AH1028" s="102">
        <v>4928</v>
      </c>
      <c r="AI1028" s="102">
        <v>0</v>
      </c>
      <c r="AJ1028" s="102" t="b">
        <v>0</v>
      </c>
      <c r="AK1028" s="102" t="b">
        <v>0</v>
      </c>
      <c r="AL1028" s="102" t="b">
        <v>0</v>
      </c>
      <c r="AM1028" s="102" t="b">
        <v>0</v>
      </c>
      <c r="AN1028" s="102" t="b">
        <v>1</v>
      </c>
      <c r="AO1028" s="102" t="b">
        <v>0</v>
      </c>
      <c r="AP1028" s="102" t="s">
        <v>15607</v>
      </c>
      <c r="AQ1028" s="102" t="b">
        <v>0</v>
      </c>
      <c r="AR1028" s="102" t="b">
        <v>0</v>
      </c>
      <c r="AS1028" s="102" t="b">
        <v>0</v>
      </c>
      <c r="AT1028" s="101" t="s">
        <v>15608</v>
      </c>
      <c r="AU1028" s="102" t="b">
        <v>0</v>
      </c>
      <c r="AV1028" s="102" t="b">
        <v>0</v>
      </c>
      <c r="AW1028" s="102" t="b">
        <v>1</v>
      </c>
      <c r="AX1028" s="102" t="b">
        <v>1</v>
      </c>
      <c r="AY1028" s="102" t="s">
        <v>12806</v>
      </c>
      <c r="AZ1028" s="101" t="s">
        <v>15609</v>
      </c>
    </row>
    <row r="1029" spans="1:52" x14ac:dyDescent="0.3">
      <c r="A1029" s="98" t="s">
        <v>1201</v>
      </c>
      <c r="B1029" s="94"/>
      <c r="C1029" s="94"/>
      <c r="D1029" s="93"/>
      <c r="E1029" s="77"/>
      <c r="F1029" s="94"/>
      <c r="G1029" s="94"/>
      <c r="H1029" s="95"/>
      <c r="I1029" s="96"/>
      <c r="J1029" s="96"/>
      <c r="K1029" s="95"/>
      <c r="L1029" s="86"/>
      <c r="M1029" s="91"/>
      <c r="N1029" s="91"/>
      <c r="O1029" s="97"/>
      <c r="P1029" s="90"/>
      <c r="Q1029" s="90"/>
      <c r="R1029" s="99"/>
      <c r="S1029" s="99"/>
      <c r="T1029" s="99"/>
      <c r="U1029" s="99"/>
      <c r="V1029" s="89"/>
      <c r="W1029" s="89"/>
      <c r="X1029" s="89"/>
      <c r="Y1029" s="89"/>
      <c r="Z1029" s="48"/>
      <c r="AA1029" s="80"/>
      <c r="AB1029" s="80"/>
      <c r="AC1029" s="92"/>
      <c r="AD1029" s="102" t="s">
        <v>1201</v>
      </c>
      <c r="AE1029" s="102">
        <v>44109.737129629626</v>
      </c>
      <c r="AF1029" s="102">
        <v>0</v>
      </c>
      <c r="AG1029" s="102">
        <v>1</v>
      </c>
      <c r="AH1029" s="102">
        <v>6623</v>
      </c>
      <c r="AI1029" s="102">
        <v>0</v>
      </c>
      <c r="AJ1029" s="102" t="b">
        <v>0</v>
      </c>
      <c r="AK1029" s="102" t="b">
        <v>0</v>
      </c>
      <c r="AL1029" s="102" t="b">
        <v>0</v>
      </c>
      <c r="AM1029" s="102" t="b">
        <v>0</v>
      </c>
      <c r="AN1029" s="102" t="b">
        <v>1</v>
      </c>
      <c r="AO1029" s="102" t="b">
        <v>0</v>
      </c>
      <c r="AP1029" s="102" t="s">
        <v>15610</v>
      </c>
      <c r="AQ1029" s="102" t="b">
        <v>0</v>
      </c>
      <c r="AR1029" s="102" t="b">
        <v>0</v>
      </c>
      <c r="AS1029" s="102" t="b">
        <v>0</v>
      </c>
      <c r="AT1029" s="101" t="s">
        <v>15611</v>
      </c>
      <c r="AU1029" s="102" t="b">
        <v>0</v>
      </c>
      <c r="AV1029" s="102" t="b">
        <v>0</v>
      </c>
      <c r="AW1029" s="102" t="b">
        <v>1</v>
      </c>
      <c r="AX1029" s="102" t="b">
        <v>1</v>
      </c>
      <c r="AY1029" s="102" t="s">
        <v>12806</v>
      </c>
      <c r="AZ1029" s="101" t="s">
        <v>15612</v>
      </c>
    </row>
    <row r="1030" spans="1:52" x14ac:dyDescent="0.3">
      <c r="A1030" s="98" t="s">
        <v>1202</v>
      </c>
      <c r="B1030" s="94"/>
      <c r="C1030" s="94"/>
      <c r="D1030" s="93"/>
      <c r="E1030" s="77"/>
      <c r="F1030" s="94"/>
      <c r="G1030" s="94"/>
      <c r="H1030" s="95"/>
      <c r="I1030" s="96"/>
      <c r="J1030" s="96"/>
      <c r="K1030" s="95"/>
      <c r="L1030" s="86"/>
      <c r="M1030" s="91"/>
      <c r="N1030" s="91"/>
      <c r="O1030" s="97"/>
      <c r="P1030" s="90"/>
      <c r="Q1030" s="90"/>
      <c r="R1030" s="99"/>
      <c r="S1030" s="99"/>
      <c r="T1030" s="99"/>
      <c r="U1030" s="99"/>
      <c r="V1030" s="89"/>
      <c r="W1030" s="89"/>
      <c r="X1030" s="89"/>
      <c r="Y1030" s="89"/>
      <c r="Z1030" s="48"/>
      <c r="AA1030" s="80"/>
      <c r="AB1030" s="80"/>
      <c r="AC1030" s="92"/>
      <c r="AD1030" s="102" t="s">
        <v>1202</v>
      </c>
      <c r="AE1030" s="102">
        <v>41610.672662037039</v>
      </c>
      <c r="AF1030" s="102">
        <v>0</v>
      </c>
      <c r="AG1030" s="102">
        <v>1743</v>
      </c>
      <c r="AH1030" s="102">
        <v>157480</v>
      </c>
      <c r="AI1030" s="102">
        <v>0</v>
      </c>
      <c r="AJ1030" s="102" t="b">
        <v>0</v>
      </c>
      <c r="AK1030" s="102" t="b">
        <v>0</v>
      </c>
      <c r="AL1030" s="102" t="b">
        <v>0</v>
      </c>
      <c r="AM1030" s="102" t="b">
        <v>0</v>
      </c>
      <c r="AN1030" s="102" t="b">
        <v>1</v>
      </c>
      <c r="AO1030" s="102" t="b">
        <v>0</v>
      </c>
      <c r="AP1030" s="102" t="s">
        <v>15613</v>
      </c>
      <c r="AQ1030" s="102" t="b">
        <v>0</v>
      </c>
      <c r="AR1030" s="102" t="b">
        <v>0</v>
      </c>
      <c r="AS1030" s="102" t="b">
        <v>1</v>
      </c>
      <c r="AT1030" s="101" t="s">
        <v>12873</v>
      </c>
      <c r="AU1030" s="102" t="b">
        <v>0</v>
      </c>
      <c r="AV1030" s="102" t="b">
        <v>0</v>
      </c>
      <c r="AW1030" s="102" t="b">
        <v>1</v>
      </c>
      <c r="AX1030" s="102" t="b">
        <v>1</v>
      </c>
      <c r="AY1030" s="102" t="s">
        <v>12806</v>
      </c>
      <c r="AZ1030" s="101" t="s">
        <v>15614</v>
      </c>
    </row>
    <row r="1031" spans="1:52" x14ac:dyDescent="0.3">
      <c r="A1031" s="98" t="s">
        <v>1203</v>
      </c>
      <c r="B1031" s="94"/>
      <c r="C1031" s="94"/>
      <c r="D1031" s="93"/>
      <c r="E1031" s="77"/>
      <c r="F1031" s="94"/>
      <c r="G1031" s="94"/>
      <c r="H1031" s="95"/>
      <c r="I1031" s="96"/>
      <c r="J1031" s="96"/>
      <c r="K1031" s="95"/>
      <c r="L1031" s="86"/>
      <c r="M1031" s="91"/>
      <c r="N1031" s="91"/>
      <c r="O1031" s="97"/>
      <c r="P1031" s="90"/>
      <c r="Q1031" s="90"/>
      <c r="R1031" s="99"/>
      <c r="S1031" s="99"/>
      <c r="T1031" s="99"/>
      <c r="U1031" s="99"/>
      <c r="V1031" s="89"/>
      <c r="W1031" s="89"/>
      <c r="X1031" s="89"/>
      <c r="Y1031" s="89"/>
      <c r="Z1031" s="48"/>
      <c r="AA1031" s="80"/>
      <c r="AB1031" s="80"/>
      <c r="AC1031" s="92"/>
      <c r="AD1031" s="102" t="s">
        <v>8888</v>
      </c>
      <c r="AE1031" s="102">
        <v>44953.539629629631</v>
      </c>
      <c r="AF1031" s="102">
        <v>0</v>
      </c>
      <c r="AG1031" s="102">
        <v>14</v>
      </c>
      <c r="AH1031" s="102">
        <v>1247</v>
      </c>
      <c r="AI1031" s="102">
        <v>0</v>
      </c>
      <c r="AJ1031" s="102" t="b">
        <v>0</v>
      </c>
      <c r="AK1031" s="102" t="b">
        <v>0</v>
      </c>
      <c r="AL1031" s="102" t="b">
        <v>0</v>
      </c>
      <c r="AM1031" s="102" t="b">
        <v>0</v>
      </c>
      <c r="AN1031" s="102" t="b">
        <v>1</v>
      </c>
      <c r="AO1031" s="102" t="b">
        <v>0</v>
      </c>
      <c r="AP1031" s="102" t="s">
        <v>15615</v>
      </c>
      <c r="AQ1031" s="102" t="b">
        <v>0</v>
      </c>
      <c r="AR1031" s="102" t="b">
        <v>0</v>
      </c>
      <c r="AS1031" s="102" t="b">
        <v>0</v>
      </c>
      <c r="AT1031" s="101" t="s">
        <v>15616</v>
      </c>
      <c r="AU1031" s="102" t="b">
        <v>0</v>
      </c>
      <c r="AV1031" s="102" t="b">
        <v>0</v>
      </c>
      <c r="AW1031" s="102" t="b">
        <v>1</v>
      </c>
      <c r="AX1031" s="102" t="b">
        <v>1</v>
      </c>
      <c r="AY1031" s="102" t="s">
        <v>12806</v>
      </c>
      <c r="AZ1031" s="101" t="s">
        <v>15617</v>
      </c>
    </row>
    <row r="1032" spans="1:52" x14ac:dyDescent="0.3">
      <c r="A1032" s="98" t="s">
        <v>1204</v>
      </c>
      <c r="B1032" s="94"/>
      <c r="C1032" s="94"/>
      <c r="D1032" s="93"/>
      <c r="E1032" s="77"/>
      <c r="F1032" s="94"/>
      <c r="G1032" s="94"/>
      <c r="H1032" s="95"/>
      <c r="I1032" s="96"/>
      <c r="J1032" s="96"/>
      <c r="K1032" s="95"/>
      <c r="L1032" s="86"/>
      <c r="M1032" s="91"/>
      <c r="N1032" s="91"/>
      <c r="O1032" s="97"/>
      <c r="P1032" s="90"/>
      <c r="Q1032" s="90"/>
      <c r="R1032" s="99"/>
      <c r="S1032" s="99"/>
      <c r="T1032" s="99"/>
      <c r="U1032" s="99"/>
      <c r="V1032" s="89"/>
      <c r="W1032" s="89"/>
      <c r="X1032" s="89"/>
      <c r="Y1032" s="89"/>
      <c r="Z1032" s="48"/>
      <c r="AA1032" s="80"/>
      <c r="AB1032" s="80"/>
      <c r="AC1032" s="92"/>
      <c r="AD1032" s="102" t="s">
        <v>8900</v>
      </c>
      <c r="AE1032" s="102">
        <v>44402.493078703701</v>
      </c>
      <c r="AF1032" s="102">
        <v>0</v>
      </c>
      <c r="AG1032" s="102">
        <v>28</v>
      </c>
      <c r="AH1032" s="102">
        <v>127</v>
      </c>
      <c r="AI1032" s="102">
        <v>0</v>
      </c>
      <c r="AJ1032" s="102" t="b">
        <v>0</v>
      </c>
      <c r="AK1032" s="102" t="b">
        <v>0</v>
      </c>
      <c r="AL1032" s="102" t="b">
        <v>0</v>
      </c>
      <c r="AM1032" s="102" t="b">
        <v>0</v>
      </c>
      <c r="AN1032" s="102" t="b">
        <v>1</v>
      </c>
      <c r="AO1032" s="102" t="b">
        <v>0</v>
      </c>
      <c r="AP1032" s="102" t="s">
        <v>15618</v>
      </c>
      <c r="AQ1032" s="102" t="b">
        <v>0</v>
      </c>
      <c r="AR1032" s="102" t="b">
        <v>0</v>
      </c>
      <c r="AS1032" s="102" t="b">
        <v>0</v>
      </c>
      <c r="AT1032" s="101" t="s">
        <v>12916</v>
      </c>
      <c r="AU1032" s="102" t="b">
        <v>0</v>
      </c>
      <c r="AV1032" s="102" t="b">
        <v>0</v>
      </c>
      <c r="AW1032" s="102" t="b">
        <v>1</v>
      </c>
      <c r="AX1032" s="102" t="b">
        <v>1</v>
      </c>
      <c r="AY1032" s="102" t="s">
        <v>12806</v>
      </c>
      <c r="AZ1032" s="101" t="s">
        <v>15619</v>
      </c>
    </row>
    <row r="1033" spans="1:52" x14ac:dyDescent="0.3">
      <c r="A1033" s="98" t="s">
        <v>1205</v>
      </c>
      <c r="B1033" s="94"/>
      <c r="C1033" s="94"/>
      <c r="D1033" s="93"/>
      <c r="E1033" s="77"/>
      <c r="F1033" s="94"/>
      <c r="G1033" s="94"/>
      <c r="H1033" s="95"/>
      <c r="I1033" s="96"/>
      <c r="J1033" s="96"/>
      <c r="K1033" s="95"/>
      <c r="L1033" s="86"/>
      <c r="M1033" s="91"/>
      <c r="N1033" s="91"/>
      <c r="O1033" s="97"/>
      <c r="P1033" s="90"/>
      <c r="Q1033" s="90"/>
      <c r="R1033" s="99"/>
      <c r="S1033" s="99"/>
      <c r="T1033" s="99"/>
      <c r="U1033" s="99"/>
      <c r="V1033" s="89"/>
      <c r="W1033" s="89"/>
      <c r="X1033" s="89"/>
      <c r="Y1033" s="89"/>
      <c r="Z1033" s="48"/>
      <c r="AA1033" s="80"/>
      <c r="AB1033" s="80"/>
      <c r="AC1033" s="92"/>
      <c r="AD1033" s="102" t="s">
        <v>1205</v>
      </c>
      <c r="AE1033" s="102">
        <v>44092.414976851855</v>
      </c>
      <c r="AF1033" s="102">
        <v>0</v>
      </c>
      <c r="AG1033" s="102">
        <v>1</v>
      </c>
      <c r="AH1033" s="102">
        <v>6623</v>
      </c>
      <c r="AI1033" s="102">
        <v>0</v>
      </c>
      <c r="AJ1033" s="102" t="b">
        <v>0</v>
      </c>
      <c r="AK1033" s="102" t="b">
        <v>0</v>
      </c>
      <c r="AL1033" s="102" t="b">
        <v>0</v>
      </c>
      <c r="AM1033" s="102" t="b">
        <v>0</v>
      </c>
      <c r="AN1033" s="102" t="b">
        <v>1</v>
      </c>
      <c r="AO1033" s="102" t="b">
        <v>0</v>
      </c>
      <c r="AP1033" s="102" t="s">
        <v>15620</v>
      </c>
      <c r="AQ1033" s="102" t="b">
        <v>0</v>
      </c>
      <c r="AR1033" s="102" t="b">
        <v>0</v>
      </c>
      <c r="AS1033" s="102" t="b">
        <v>0</v>
      </c>
      <c r="AT1033" s="101" t="s">
        <v>15621</v>
      </c>
      <c r="AU1033" s="102" t="b">
        <v>0</v>
      </c>
      <c r="AV1033" s="102" t="b">
        <v>0</v>
      </c>
      <c r="AW1033" s="102" t="b">
        <v>1</v>
      </c>
      <c r="AX1033" s="102" t="b">
        <v>0</v>
      </c>
      <c r="AY1033" s="102" t="s">
        <v>12806</v>
      </c>
      <c r="AZ1033" s="101" t="s">
        <v>15622</v>
      </c>
    </row>
    <row r="1034" spans="1:52" x14ac:dyDescent="0.3">
      <c r="A1034" s="98" t="s">
        <v>1206</v>
      </c>
      <c r="B1034" s="94"/>
      <c r="C1034" s="94"/>
      <c r="D1034" s="93"/>
      <c r="E1034" s="77"/>
      <c r="F1034" s="94"/>
      <c r="G1034" s="94"/>
      <c r="H1034" s="95"/>
      <c r="I1034" s="96"/>
      <c r="J1034" s="96"/>
      <c r="K1034" s="95"/>
      <c r="L1034" s="86"/>
      <c r="M1034" s="91"/>
      <c r="N1034" s="91"/>
      <c r="O1034" s="97"/>
      <c r="P1034" s="90"/>
      <c r="Q1034" s="90"/>
      <c r="R1034" s="99"/>
      <c r="S1034" s="99"/>
      <c r="T1034" s="99"/>
      <c r="U1034" s="99"/>
      <c r="V1034" s="89"/>
      <c r="W1034" s="89"/>
      <c r="X1034" s="89"/>
      <c r="Y1034" s="89"/>
      <c r="Z1034" s="48"/>
      <c r="AA1034" s="80"/>
      <c r="AB1034" s="80"/>
      <c r="AC1034" s="92"/>
      <c r="AD1034" s="102" t="s">
        <v>1206</v>
      </c>
      <c r="AE1034" s="102">
        <v>43572.826006944444</v>
      </c>
      <c r="AF1034" s="102">
        <v>0</v>
      </c>
      <c r="AG1034" s="102">
        <v>166</v>
      </c>
      <c r="AH1034" s="102">
        <v>73192</v>
      </c>
      <c r="AI1034" s="102">
        <v>0</v>
      </c>
      <c r="AJ1034" s="102" t="b">
        <v>0</v>
      </c>
      <c r="AK1034" s="102" t="b">
        <v>0</v>
      </c>
      <c r="AL1034" s="102" t="b">
        <v>0</v>
      </c>
      <c r="AM1034" s="102" t="b">
        <v>0</v>
      </c>
      <c r="AN1034" s="102" t="b">
        <v>1</v>
      </c>
      <c r="AO1034" s="102" t="b">
        <v>0</v>
      </c>
      <c r="AP1034" s="102" t="s">
        <v>15623</v>
      </c>
      <c r="AQ1034" s="102" t="b">
        <v>0</v>
      </c>
      <c r="AR1034" s="102" t="b">
        <v>0</v>
      </c>
      <c r="AS1034" s="102" t="b">
        <v>0</v>
      </c>
      <c r="AT1034" s="101" t="s">
        <v>15624</v>
      </c>
      <c r="AU1034" s="102" t="b">
        <v>0</v>
      </c>
      <c r="AV1034" s="102" t="b">
        <v>0</v>
      </c>
      <c r="AW1034" s="102" t="b">
        <v>1</v>
      </c>
      <c r="AX1034" s="102" t="b">
        <v>1</v>
      </c>
      <c r="AY1034" s="102" t="s">
        <v>12806</v>
      </c>
      <c r="AZ1034" s="101" t="s">
        <v>15625</v>
      </c>
    </row>
    <row r="1035" spans="1:52" x14ac:dyDescent="0.3">
      <c r="A1035" s="98" t="s">
        <v>1207</v>
      </c>
      <c r="B1035" s="94"/>
      <c r="C1035" s="94"/>
      <c r="D1035" s="93"/>
      <c r="E1035" s="77"/>
      <c r="F1035" s="94"/>
      <c r="G1035" s="94"/>
      <c r="H1035" s="95"/>
      <c r="I1035" s="96"/>
      <c r="J1035" s="96"/>
      <c r="K1035" s="95"/>
      <c r="L1035" s="86"/>
      <c r="M1035" s="91"/>
      <c r="N1035" s="91"/>
      <c r="O1035" s="97"/>
      <c r="P1035" s="90"/>
      <c r="Q1035" s="90"/>
      <c r="R1035" s="99"/>
      <c r="S1035" s="99"/>
      <c r="T1035" s="99"/>
      <c r="U1035" s="99"/>
      <c r="V1035" s="89"/>
      <c r="W1035" s="89"/>
      <c r="X1035" s="89"/>
      <c r="Y1035" s="89"/>
      <c r="Z1035" s="48"/>
      <c r="AA1035" s="80"/>
      <c r="AB1035" s="80"/>
      <c r="AC1035" s="92"/>
      <c r="AD1035" s="102" t="s">
        <v>8922</v>
      </c>
      <c r="AE1035" s="102">
        <v>42707.733148148145</v>
      </c>
      <c r="AF1035" s="102">
        <v>0</v>
      </c>
      <c r="AG1035" s="102">
        <v>7731</v>
      </c>
      <c r="AH1035" s="102">
        <v>5024</v>
      </c>
      <c r="AI1035" s="102">
        <v>0</v>
      </c>
      <c r="AJ1035" s="102" t="b">
        <v>0</v>
      </c>
      <c r="AK1035" s="102" t="b">
        <v>0</v>
      </c>
      <c r="AL1035" s="102" t="b">
        <v>0</v>
      </c>
      <c r="AM1035" s="102" t="b">
        <v>0</v>
      </c>
      <c r="AN1035" s="102" t="b">
        <v>1</v>
      </c>
      <c r="AO1035" s="102" t="b">
        <v>0</v>
      </c>
      <c r="AP1035" s="102" t="s">
        <v>15626</v>
      </c>
      <c r="AQ1035" s="102" t="b">
        <v>0</v>
      </c>
      <c r="AR1035" s="102" t="b">
        <v>0</v>
      </c>
      <c r="AS1035" s="102" t="b">
        <v>0</v>
      </c>
      <c r="AT1035" s="101" t="s">
        <v>15627</v>
      </c>
      <c r="AU1035" s="102" t="b">
        <v>0</v>
      </c>
      <c r="AV1035" s="102" t="b">
        <v>0</v>
      </c>
      <c r="AW1035" s="102" t="b">
        <v>1</v>
      </c>
      <c r="AX1035" s="102" t="b">
        <v>1</v>
      </c>
      <c r="AY1035" s="102" t="s">
        <v>12806</v>
      </c>
      <c r="AZ1035" s="101" t="s">
        <v>15628</v>
      </c>
    </row>
    <row r="1036" spans="1:52" x14ac:dyDescent="0.3">
      <c r="A1036" s="98" t="s">
        <v>1208</v>
      </c>
      <c r="B1036" s="94"/>
      <c r="C1036" s="94"/>
      <c r="D1036" s="93"/>
      <c r="E1036" s="77"/>
      <c r="F1036" s="94"/>
      <c r="G1036" s="94"/>
      <c r="H1036" s="95"/>
      <c r="I1036" s="96"/>
      <c r="J1036" s="96"/>
      <c r="K1036" s="95"/>
      <c r="L1036" s="86"/>
      <c r="M1036" s="91"/>
      <c r="N1036" s="91"/>
      <c r="O1036" s="97"/>
      <c r="P1036" s="90"/>
      <c r="Q1036" s="90"/>
      <c r="R1036" s="99"/>
      <c r="S1036" s="99"/>
      <c r="T1036" s="99"/>
      <c r="U1036" s="99"/>
      <c r="V1036" s="89"/>
      <c r="W1036" s="89"/>
      <c r="X1036" s="89"/>
      <c r="Y1036" s="89"/>
      <c r="Z1036" s="48"/>
      <c r="AA1036" s="80"/>
      <c r="AB1036" s="80"/>
      <c r="AC1036" s="92"/>
      <c r="AD1036" s="102" t="s">
        <v>8927</v>
      </c>
      <c r="AE1036" s="102">
        <v>43758.240937499999</v>
      </c>
      <c r="AF1036" s="102">
        <v>0</v>
      </c>
      <c r="AG1036" s="102">
        <v>201</v>
      </c>
      <c r="AH1036" s="102">
        <v>34615</v>
      </c>
      <c r="AI1036" s="102">
        <v>0</v>
      </c>
      <c r="AJ1036" s="102" t="b">
        <v>0</v>
      </c>
      <c r="AK1036" s="102" t="b">
        <v>0</v>
      </c>
      <c r="AL1036" s="102" t="b">
        <v>0</v>
      </c>
      <c r="AM1036" s="102" t="b">
        <v>0</v>
      </c>
      <c r="AN1036" s="102" t="b">
        <v>1</v>
      </c>
      <c r="AO1036" s="102" t="b">
        <v>0</v>
      </c>
      <c r="AP1036" s="102" t="s">
        <v>15629</v>
      </c>
      <c r="AQ1036" s="102" t="b">
        <v>0</v>
      </c>
      <c r="AR1036" s="102" t="b">
        <v>0</v>
      </c>
      <c r="AS1036" s="102" t="b">
        <v>0</v>
      </c>
      <c r="AT1036" s="101" t="s">
        <v>15630</v>
      </c>
      <c r="AU1036" s="102" t="b">
        <v>0</v>
      </c>
      <c r="AV1036" s="102" t="b">
        <v>0</v>
      </c>
      <c r="AW1036" s="102" t="b">
        <v>1</v>
      </c>
      <c r="AX1036" s="102" t="b">
        <v>1</v>
      </c>
      <c r="AY1036" s="102" t="s">
        <v>12806</v>
      </c>
      <c r="AZ1036" s="101" t="s">
        <v>15631</v>
      </c>
    </row>
    <row r="1037" spans="1:52" x14ac:dyDescent="0.3">
      <c r="A1037" s="98" t="s">
        <v>1209</v>
      </c>
      <c r="B1037" s="94"/>
      <c r="C1037" s="94"/>
      <c r="D1037" s="93"/>
      <c r="E1037" s="77"/>
      <c r="F1037" s="94"/>
      <c r="G1037" s="94"/>
      <c r="H1037" s="95"/>
      <c r="I1037" s="96"/>
      <c r="J1037" s="96"/>
      <c r="K1037" s="95"/>
      <c r="L1037" s="86"/>
      <c r="M1037" s="91"/>
      <c r="N1037" s="91"/>
      <c r="O1037" s="97"/>
      <c r="P1037" s="90"/>
      <c r="Q1037" s="90"/>
      <c r="R1037" s="99"/>
      <c r="S1037" s="99"/>
      <c r="T1037" s="99"/>
      <c r="U1037" s="99"/>
      <c r="V1037" s="89"/>
      <c r="W1037" s="89"/>
      <c r="X1037" s="89"/>
      <c r="Y1037" s="89"/>
      <c r="Z1037" s="48"/>
      <c r="AA1037" s="80"/>
      <c r="AB1037" s="80"/>
      <c r="AC1037" s="92"/>
      <c r="AD1037" s="102" t="s">
        <v>8934</v>
      </c>
      <c r="AE1037" s="102">
        <v>44124.251354166663</v>
      </c>
      <c r="AF1037" s="102">
        <v>0</v>
      </c>
      <c r="AG1037" s="102">
        <v>1912</v>
      </c>
      <c r="AH1037" s="102">
        <v>44562</v>
      </c>
      <c r="AI1037" s="102">
        <v>0</v>
      </c>
      <c r="AJ1037" s="102" t="b">
        <v>0</v>
      </c>
      <c r="AK1037" s="102" t="b">
        <v>0</v>
      </c>
      <c r="AL1037" s="102" t="b">
        <v>0</v>
      </c>
      <c r="AM1037" s="102" t="b">
        <v>0</v>
      </c>
      <c r="AN1037" s="102" t="b">
        <v>1</v>
      </c>
      <c r="AO1037" s="102" t="b">
        <v>0</v>
      </c>
      <c r="AP1037" s="102" t="s">
        <v>15632</v>
      </c>
      <c r="AQ1037" s="102" t="b">
        <v>0</v>
      </c>
      <c r="AR1037" s="102" t="b">
        <v>0</v>
      </c>
      <c r="AS1037" s="102" t="b">
        <v>0</v>
      </c>
      <c r="AT1037" s="101" t="s">
        <v>15633</v>
      </c>
      <c r="AU1037" s="102" t="b">
        <v>0</v>
      </c>
      <c r="AV1037" s="102" t="b">
        <v>0</v>
      </c>
      <c r="AW1037" s="102" t="b">
        <v>1</v>
      </c>
      <c r="AX1037" s="102" t="b">
        <v>1</v>
      </c>
      <c r="AY1037" s="102" t="s">
        <v>12806</v>
      </c>
      <c r="AZ1037" s="101" t="s">
        <v>15634</v>
      </c>
    </row>
    <row r="1038" spans="1:52" x14ac:dyDescent="0.3">
      <c r="A1038" s="98" t="s">
        <v>1210</v>
      </c>
      <c r="B1038" s="94"/>
      <c r="C1038" s="94"/>
      <c r="D1038" s="93"/>
      <c r="E1038" s="77"/>
      <c r="F1038" s="94"/>
      <c r="G1038" s="94"/>
      <c r="H1038" s="95"/>
      <c r="I1038" s="96"/>
      <c r="J1038" s="96"/>
      <c r="K1038" s="95"/>
      <c r="L1038" s="86"/>
      <c r="M1038" s="91"/>
      <c r="N1038" s="91"/>
      <c r="O1038" s="97"/>
      <c r="P1038" s="90"/>
      <c r="Q1038" s="90"/>
      <c r="R1038" s="99"/>
      <c r="S1038" s="99"/>
      <c r="T1038" s="99"/>
      <c r="U1038" s="99"/>
      <c r="V1038" s="89"/>
      <c r="W1038" s="89"/>
      <c r="X1038" s="89"/>
      <c r="Y1038" s="89"/>
      <c r="Z1038" s="48"/>
      <c r="AA1038" s="80"/>
      <c r="AB1038" s="80"/>
      <c r="AC1038" s="92"/>
      <c r="AD1038" s="102" t="s">
        <v>8939</v>
      </c>
      <c r="AE1038" s="102">
        <v>43526.898113425923</v>
      </c>
      <c r="AF1038" s="102">
        <v>0</v>
      </c>
      <c r="AG1038" s="102">
        <v>5621</v>
      </c>
      <c r="AH1038" s="102">
        <v>284429</v>
      </c>
      <c r="AI1038" s="102">
        <v>0</v>
      </c>
      <c r="AJ1038" s="102" t="b">
        <v>0</v>
      </c>
      <c r="AK1038" s="102" t="b">
        <v>0</v>
      </c>
      <c r="AL1038" s="102" t="b">
        <v>0</v>
      </c>
      <c r="AM1038" s="102" t="b">
        <v>0</v>
      </c>
      <c r="AN1038" s="102" t="b">
        <v>1</v>
      </c>
      <c r="AO1038" s="102" t="b">
        <v>0</v>
      </c>
      <c r="AP1038" s="102" t="s">
        <v>15635</v>
      </c>
      <c r="AQ1038" s="102" t="b">
        <v>0</v>
      </c>
      <c r="AR1038" s="102" t="b">
        <v>0</v>
      </c>
      <c r="AS1038" s="102" t="b">
        <v>0</v>
      </c>
      <c r="AT1038" s="101" t="s">
        <v>15636</v>
      </c>
      <c r="AU1038" s="102" t="b">
        <v>0</v>
      </c>
      <c r="AV1038" s="102" t="b">
        <v>0</v>
      </c>
      <c r="AW1038" s="102" t="b">
        <v>1</v>
      </c>
      <c r="AX1038" s="102" t="b">
        <v>1</v>
      </c>
      <c r="AY1038" s="102" t="s">
        <v>12806</v>
      </c>
      <c r="AZ1038" s="101" t="s">
        <v>15637</v>
      </c>
    </row>
    <row r="1039" spans="1:52" x14ac:dyDescent="0.3">
      <c r="A1039" s="98" t="s">
        <v>1211</v>
      </c>
      <c r="B1039" s="94"/>
      <c r="C1039" s="94"/>
      <c r="D1039" s="93"/>
      <c r="E1039" s="77"/>
      <c r="F1039" s="94"/>
      <c r="G1039" s="94"/>
      <c r="H1039" s="95"/>
      <c r="I1039" s="96"/>
      <c r="J1039" s="96"/>
      <c r="K1039" s="95"/>
      <c r="L1039" s="86"/>
      <c r="M1039" s="91"/>
      <c r="N1039" s="91"/>
      <c r="O1039" s="97"/>
      <c r="P1039" s="90"/>
      <c r="Q1039" s="90"/>
      <c r="R1039" s="99"/>
      <c r="S1039" s="99"/>
      <c r="T1039" s="99"/>
      <c r="U1039" s="99"/>
      <c r="V1039" s="89"/>
      <c r="W1039" s="89"/>
      <c r="X1039" s="89"/>
      <c r="Y1039" s="89"/>
      <c r="Z1039" s="48"/>
      <c r="AA1039" s="80"/>
      <c r="AB1039" s="80"/>
      <c r="AC1039" s="92"/>
      <c r="AD1039" s="102" t="s">
        <v>8944</v>
      </c>
      <c r="AE1039" s="102">
        <v>43400.980023148149</v>
      </c>
      <c r="AF1039" s="102">
        <v>0</v>
      </c>
      <c r="AG1039" s="102">
        <v>1344</v>
      </c>
      <c r="AH1039" s="102">
        <v>8405</v>
      </c>
      <c r="AI1039" s="102">
        <v>0</v>
      </c>
      <c r="AJ1039" s="102" t="b">
        <v>0</v>
      </c>
      <c r="AK1039" s="102" t="b">
        <v>0</v>
      </c>
      <c r="AL1039" s="102" t="b">
        <v>0</v>
      </c>
      <c r="AM1039" s="102" t="b">
        <v>0</v>
      </c>
      <c r="AN1039" s="102" t="b">
        <v>1</v>
      </c>
      <c r="AO1039" s="102" t="b">
        <v>0</v>
      </c>
      <c r="AP1039" s="102" t="s">
        <v>15638</v>
      </c>
      <c r="AQ1039" s="102" t="b">
        <v>0</v>
      </c>
      <c r="AR1039" s="102" t="b">
        <v>0</v>
      </c>
      <c r="AS1039" s="102" t="b">
        <v>0</v>
      </c>
      <c r="AT1039" s="101" t="s">
        <v>15639</v>
      </c>
      <c r="AU1039" s="102" t="b">
        <v>0</v>
      </c>
      <c r="AV1039" s="102" t="b">
        <v>0</v>
      </c>
      <c r="AW1039" s="102" t="b">
        <v>1</v>
      </c>
      <c r="AX1039" s="102" t="b">
        <v>1</v>
      </c>
      <c r="AY1039" s="102" t="s">
        <v>12806</v>
      </c>
      <c r="AZ1039" s="101" t="s">
        <v>15640</v>
      </c>
    </row>
    <row r="1040" spans="1:52" x14ac:dyDescent="0.3">
      <c r="A1040" s="98" t="s">
        <v>1212</v>
      </c>
      <c r="B1040" s="94"/>
      <c r="C1040" s="94"/>
      <c r="D1040" s="93"/>
      <c r="E1040" s="77"/>
      <c r="F1040" s="94"/>
      <c r="G1040" s="94"/>
      <c r="H1040" s="95"/>
      <c r="I1040" s="96"/>
      <c r="J1040" s="96"/>
      <c r="K1040" s="95"/>
      <c r="L1040" s="86"/>
      <c r="M1040" s="91"/>
      <c r="N1040" s="91"/>
      <c r="O1040" s="97"/>
      <c r="P1040" s="90"/>
      <c r="Q1040" s="90"/>
      <c r="R1040" s="99"/>
      <c r="S1040" s="99"/>
      <c r="T1040" s="99"/>
      <c r="U1040" s="99"/>
      <c r="V1040" s="89"/>
      <c r="W1040" s="89"/>
      <c r="X1040" s="89"/>
      <c r="Y1040" s="89"/>
      <c r="Z1040" s="48"/>
      <c r="AA1040" s="80"/>
      <c r="AB1040" s="80"/>
      <c r="AC1040" s="92"/>
      <c r="AD1040" s="102" t="s">
        <v>1212</v>
      </c>
      <c r="AE1040" s="102">
        <v>42073.913553240738</v>
      </c>
      <c r="AF1040" s="102">
        <v>0</v>
      </c>
      <c r="AG1040" s="102">
        <v>945</v>
      </c>
      <c r="AH1040" s="102">
        <v>2914</v>
      </c>
      <c r="AI1040" s="102">
        <v>0</v>
      </c>
      <c r="AJ1040" s="102" t="b">
        <v>0</v>
      </c>
      <c r="AK1040" s="102" t="b">
        <v>0</v>
      </c>
      <c r="AL1040" s="102" t="b">
        <v>0</v>
      </c>
      <c r="AM1040" s="102" t="b">
        <v>0</v>
      </c>
      <c r="AN1040" s="102" t="b">
        <v>1</v>
      </c>
      <c r="AO1040" s="102" t="b">
        <v>0</v>
      </c>
      <c r="AP1040" s="102" t="s">
        <v>15641</v>
      </c>
      <c r="AQ1040" s="102" t="b">
        <v>0</v>
      </c>
      <c r="AR1040" s="102" t="b">
        <v>0</v>
      </c>
      <c r="AS1040" s="102" t="b">
        <v>0</v>
      </c>
      <c r="AT1040" s="101" t="s">
        <v>12873</v>
      </c>
      <c r="AU1040" s="102" t="b">
        <v>0</v>
      </c>
      <c r="AV1040" s="102" t="b">
        <v>0</v>
      </c>
      <c r="AW1040" s="102" t="b">
        <v>1</v>
      </c>
      <c r="AX1040" s="102" t="b">
        <v>1</v>
      </c>
      <c r="AY1040" s="102" t="s">
        <v>12806</v>
      </c>
      <c r="AZ1040" s="101" t="s">
        <v>15642</v>
      </c>
    </row>
    <row r="1041" spans="1:52" x14ac:dyDescent="0.3">
      <c r="A1041" s="98" t="s">
        <v>1213</v>
      </c>
      <c r="B1041" s="94"/>
      <c r="C1041" s="94"/>
      <c r="D1041" s="93"/>
      <c r="E1041" s="77"/>
      <c r="F1041" s="94"/>
      <c r="G1041" s="94"/>
      <c r="H1041" s="95"/>
      <c r="I1041" s="96"/>
      <c r="J1041" s="96"/>
      <c r="K1041" s="95"/>
      <c r="L1041" s="86"/>
      <c r="M1041" s="91"/>
      <c r="N1041" s="91"/>
      <c r="O1041" s="97"/>
      <c r="P1041" s="90"/>
      <c r="Q1041" s="90"/>
      <c r="R1041" s="99"/>
      <c r="S1041" s="99"/>
      <c r="T1041" s="99"/>
      <c r="U1041" s="99"/>
      <c r="V1041" s="89"/>
      <c r="W1041" s="89"/>
      <c r="X1041" s="89"/>
      <c r="Y1041" s="89"/>
      <c r="Z1041" s="48"/>
      <c r="AA1041" s="80"/>
      <c r="AB1041" s="80"/>
      <c r="AC1041" s="92"/>
      <c r="AD1041" s="102" t="s">
        <v>8954</v>
      </c>
      <c r="AE1041" s="102">
        <v>44357.438159722224</v>
      </c>
      <c r="AF1041" s="102">
        <v>0</v>
      </c>
      <c r="AG1041" s="102">
        <v>63</v>
      </c>
      <c r="AH1041" s="102">
        <v>9217</v>
      </c>
      <c r="AI1041" s="102">
        <v>0</v>
      </c>
      <c r="AJ1041" s="102" t="b">
        <v>0</v>
      </c>
      <c r="AK1041" s="102" t="b">
        <v>0</v>
      </c>
      <c r="AL1041" s="102" t="b">
        <v>0</v>
      </c>
      <c r="AM1041" s="102" t="b">
        <v>0</v>
      </c>
      <c r="AN1041" s="102" t="b">
        <v>1</v>
      </c>
      <c r="AO1041" s="102" t="b">
        <v>0</v>
      </c>
      <c r="AP1041" s="102" t="s">
        <v>15643</v>
      </c>
      <c r="AQ1041" s="102" t="b">
        <v>0</v>
      </c>
      <c r="AR1041" s="102" t="b">
        <v>0</v>
      </c>
      <c r="AS1041" s="102" t="b">
        <v>0</v>
      </c>
      <c r="AT1041" s="101" t="s">
        <v>12873</v>
      </c>
      <c r="AU1041" s="102" t="b">
        <v>0</v>
      </c>
      <c r="AV1041" s="102" t="b">
        <v>0</v>
      </c>
      <c r="AW1041" s="102" t="b">
        <v>1</v>
      </c>
      <c r="AX1041" s="102" t="b">
        <v>1</v>
      </c>
      <c r="AY1041" s="102" t="s">
        <v>12806</v>
      </c>
      <c r="AZ1041" s="101" t="s">
        <v>15644</v>
      </c>
    </row>
    <row r="1042" spans="1:52" x14ac:dyDescent="0.3">
      <c r="A1042" s="98" t="s">
        <v>1214</v>
      </c>
      <c r="B1042" s="94"/>
      <c r="C1042" s="94"/>
      <c r="D1042" s="93"/>
      <c r="E1042" s="77"/>
      <c r="F1042" s="94"/>
      <c r="G1042" s="94"/>
      <c r="H1042" s="95"/>
      <c r="I1042" s="96"/>
      <c r="J1042" s="96"/>
      <c r="K1042" s="95"/>
      <c r="L1042" s="86"/>
      <c r="M1042" s="91"/>
      <c r="N1042" s="91"/>
      <c r="O1042" s="97"/>
      <c r="P1042" s="90"/>
      <c r="Q1042" s="90"/>
      <c r="R1042" s="99"/>
      <c r="S1042" s="99"/>
      <c r="T1042" s="99"/>
      <c r="U1042" s="99"/>
      <c r="V1042" s="89"/>
      <c r="W1042" s="89"/>
      <c r="X1042" s="89"/>
      <c r="Y1042" s="89"/>
      <c r="Z1042" s="48"/>
      <c r="AA1042" s="80"/>
      <c r="AB1042" s="80"/>
      <c r="AC1042" s="92"/>
      <c r="AD1042" s="102" t="s">
        <v>1214</v>
      </c>
      <c r="AE1042" s="102">
        <v>41947.282199074078</v>
      </c>
      <c r="AF1042" s="102">
        <v>0</v>
      </c>
      <c r="AG1042" s="102">
        <v>155</v>
      </c>
      <c r="AH1042" s="102">
        <v>13827</v>
      </c>
      <c r="AI1042" s="102">
        <v>0</v>
      </c>
      <c r="AJ1042" s="102" t="b">
        <v>0</v>
      </c>
      <c r="AK1042" s="102" t="b">
        <v>0</v>
      </c>
      <c r="AL1042" s="102" t="b">
        <v>0</v>
      </c>
      <c r="AM1042" s="102" t="b">
        <v>0</v>
      </c>
      <c r="AN1042" s="102" t="b">
        <v>1</v>
      </c>
      <c r="AO1042" s="102" t="b">
        <v>0</v>
      </c>
      <c r="AP1042" s="102" t="s">
        <v>15645</v>
      </c>
      <c r="AQ1042" s="102" t="b">
        <v>0</v>
      </c>
      <c r="AR1042" s="102" t="b">
        <v>0</v>
      </c>
      <c r="AS1042" s="102" t="b">
        <v>0</v>
      </c>
      <c r="AT1042" s="101" t="s">
        <v>15646</v>
      </c>
      <c r="AU1042" s="102" t="b">
        <v>0</v>
      </c>
      <c r="AV1042" s="102" t="b">
        <v>0</v>
      </c>
      <c r="AW1042" s="102" t="b">
        <v>1</v>
      </c>
      <c r="AX1042" s="102" t="b">
        <v>1</v>
      </c>
      <c r="AY1042" s="102" t="s">
        <v>12806</v>
      </c>
      <c r="AZ1042" s="101" t="s">
        <v>15647</v>
      </c>
    </row>
    <row r="1043" spans="1:52" x14ac:dyDescent="0.3">
      <c r="A1043" s="98" t="s">
        <v>1215</v>
      </c>
      <c r="B1043" s="94"/>
      <c r="C1043" s="94"/>
      <c r="D1043" s="93"/>
      <c r="E1043" s="77"/>
      <c r="F1043" s="94"/>
      <c r="G1043" s="94"/>
      <c r="H1043" s="95"/>
      <c r="I1043" s="96"/>
      <c r="J1043" s="96"/>
      <c r="K1043" s="95"/>
      <c r="L1043" s="86"/>
      <c r="M1043" s="91"/>
      <c r="N1043" s="91"/>
      <c r="O1043" s="97"/>
      <c r="P1043" s="90"/>
      <c r="Q1043" s="90"/>
      <c r="R1043" s="99"/>
      <c r="S1043" s="99"/>
      <c r="T1043" s="99"/>
      <c r="U1043" s="99"/>
      <c r="V1043" s="89"/>
      <c r="W1043" s="89"/>
      <c r="X1043" s="89"/>
      <c r="Y1043" s="89"/>
      <c r="Z1043" s="48"/>
      <c r="AA1043" s="80"/>
      <c r="AB1043" s="80"/>
      <c r="AC1043" s="92"/>
      <c r="AD1043" s="102" t="s">
        <v>1215</v>
      </c>
      <c r="AE1043" s="102">
        <v>42892.898495370369</v>
      </c>
      <c r="AF1043" s="102">
        <v>0</v>
      </c>
      <c r="AG1043" s="102">
        <v>4122</v>
      </c>
      <c r="AH1043" s="102">
        <v>11383</v>
      </c>
      <c r="AI1043" s="102">
        <v>0</v>
      </c>
      <c r="AJ1043" s="102" t="b">
        <v>0</v>
      </c>
      <c r="AK1043" s="102" t="b">
        <v>0</v>
      </c>
      <c r="AL1043" s="102" t="b">
        <v>0</v>
      </c>
      <c r="AM1043" s="102" t="b">
        <v>0</v>
      </c>
      <c r="AN1043" s="102" t="b">
        <v>1</v>
      </c>
      <c r="AO1043" s="102" t="b">
        <v>0</v>
      </c>
      <c r="AP1043" s="102" t="s">
        <v>15648</v>
      </c>
      <c r="AQ1043" s="102" t="b">
        <v>0</v>
      </c>
      <c r="AR1043" s="102" t="b">
        <v>0</v>
      </c>
      <c r="AS1043" s="102" t="b">
        <v>0</v>
      </c>
      <c r="AT1043" s="101" t="s">
        <v>15649</v>
      </c>
      <c r="AU1043" s="102" t="b">
        <v>0</v>
      </c>
      <c r="AV1043" s="102" t="b">
        <v>0</v>
      </c>
      <c r="AW1043" s="102" t="b">
        <v>1</v>
      </c>
      <c r="AX1043" s="102" t="b">
        <v>1</v>
      </c>
      <c r="AY1043" s="102" t="s">
        <v>12806</v>
      </c>
      <c r="AZ1043" s="101" t="s">
        <v>15650</v>
      </c>
    </row>
    <row r="1044" spans="1:52" x14ac:dyDescent="0.3">
      <c r="A1044" s="98" t="s">
        <v>1216</v>
      </c>
      <c r="B1044" s="94"/>
      <c r="C1044" s="94"/>
      <c r="D1044" s="93"/>
      <c r="E1044" s="77"/>
      <c r="F1044" s="94"/>
      <c r="G1044" s="94"/>
      <c r="H1044" s="95"/>
      <c r="I1044" s="96"/>
      <c r="J1044" s="96"/>
      <c r="K1044" s="95"/>
      <c r="L1044" s="86"/>
      <c r="M1044" s="91"/>
      <c r="N1044" s="91"/>
      <c r="O1044" s="97"/>
      <c r="P1044" s="90"/>
      <c r="Q1044" s="90"/>
      <c r="R1044" s="99"/>
      <c r="S1044" s="99"/>
      <c r="T1044" s="99"/>
      <c r="U1044" s="99"/>
      <c r="V1044" s="89"/>
      <c r="W1044" s="89"/>
      <c r="X1044" s="89"/>
      <c r="Y1044" s="89"/>
      <c r="Z1044" s="48"/>
      <c r="AA1044" s="80"/>
      <c r="AB1044" s="80"/>
      <c r="AC1044" s="92"/>
      <c r="AD1044" s="102" t="s">
        <v>8970</v>
      </c>
      <c r="AE1044" s="102">
        <v>41847.09479166667</v>
      </c>
      <c r="AF1044" s="102">
        <v>0</v>
      </c>
      <c r="AG1044" s="102">
        <v>22900</v>
      </c>
      <c r="AH1044" s="102">
        <v>338382</v>
      </c>
      <c r="AI1044" s="102">
        <v>0</v>
      </c>
      <c r="AJ1044" s="102" t="b">
        <v>0</v>
      </c>
      <c r="AK1044" s="102" t="b">
        <v>0</v>
      </c>
      <c r="AL1044" s="102" t="b">
        <v>0</v>
      </c>
      <c r="AM1044" s="102" t="b">
        <v>0</v>
      </c>
      <c r="AN1044" s="102" t="b">
        <v>1</v>
      </c>
      <c r="AO1044" s="102" t="b">
        <v>0</v>
      </c>
      <c r="AP1044" s="102" t="s">
        <v>15651</v>
      </c>
      <c r="AQ1044" s="102" t="b">
        <v>0</v>
      </c>
      <c r="AR1044" s="102" t="b">
        <v>0</v>
      </c>
      <c r="AS1044" s="102" t="b">
        <v>1</v>
      </c>
      <c r="AT1044" s="101" t="s">
        <v>12876</v>
      </c>
      <c r="AU1044" s="102" t="b">
        <v>0</v>
      </c>
      <c r="AV1044" s="102" t="b">
        <v>0</v>
      </c>
      <c r="AW1044" s="102" t="b">
        <v>1</v>
      </c>
      <c r="AX1044" s="102" t="b">
        <v>1</v>
      </c>
      <c r="AY1044" s="102" t="s">
        <v>12806</v>
      </c>
      <c r="AZ1044" s="101" t="s">
        <v>15652</v>
      </c>
    </row>
    <row r="1045" spans="1:52" x14ac:dyDescent="0.3">
      <c r="A1045" s="98" t="s">
        <v>1217</v>
      </c>
      <c r="B1045" s="94"/>
      <c r="C1045" s="94"/>
      <c r="D1045" s="93"/>
      <c r="E1045" s="77"/>
      <c r="F1045" s="94"/>
      <c r="G1045" s="94"/>
      <c r="H1045" s="95"/>
      <c r="I1045" s="96"/>
      <c r="J1045" s="96"/>
      <c r="K1045" s="95"/>
      <c r="L1045" s="86"/>
      <c r="M1045" s="91"/>
      <c r="N1045" s="91"/>
      <c r="O1045" s="97"/>
      <c r="P1045" s="90"/>
      <c r="Q1045" s="90"/>
      <c r="R1045" s="99"/>
      <c r="S1045" s="99"/>
      <c r="T1045" s="99"/>
      <c r="U1045" s="99"/>
      <c r="V1045" s="89"/>
      <c r="W1045" s="89"/>
      <c r="X1045" s="89"/>
      <c r="Y1045" s="89"/>
      <c r="Z1045" s="48"/>
      <c r="AA1045" s="80"/>
      <c r="AB1045" s="80"/>
      <c r="AC1045" s="92"/>
      <c r="AD1045" s="102" t="s">
        <v>8975</v>
      </c>
      <c r="AE1045" s="102">
        <v>43243.382650462961</v>
      </c>
      <c r="AF1045" s="102">
        <v>0</v>
      </c>
      <c r="AG1045" s="102">
        <v>3</v>
      </c>
      <c r="AH1045" s="102">
        <v>12623</v>
      </c>
      <c r="AI1045" s="102">
        <v>0</v>
      </c>
      <c r="AJ1045" s="102" t="b">
        <v>0</v>
      </c>
      <c r="AK1045" s="102" t="b">
        <v>0</v>
      </c>
      <c r="AL1045" s="102" t="b">
        <v>0</v>
      </c>
      <c r="AM1045" s="102" t="b">
        <v>0</v>
      </c>
      <c r="AN1045" s="102" t="b">
        <v>1</v>
      </c>
      <c r="AO1045" s="102" t="b">
        <v>0</v>
      </c>
      <c r="AP1045" s="102" t="s">
        <v>15653</v>
      </c>
      <c r="AQ1045" s="102" t="b">
        <v>0</v>
      </c>
      <c r="AR1045" s="102" t="b">
        <v>0</v>
      </c>
      <c r="AS1045" s="102" t="b">
        <v>0</v>
      </c>
      <c r="AT1045" s="101" t="s">
        <v>15654</v>
      </c>
      <c r="AU1045" s="102" t="b">
        <v>0</v>
      </c>
      <c r="AV1045" s="102" t="b">
        <v>0</v>
      </c>
      <c r="AW1045" s="102" t="b">
        <v>1</v>
      </c>
      <c r="AX1045" s="102" t="b">
        <v>1</v>
      </c>
      <c r="AY1045" s="102" t="s">
        <v>12806</v>
      </c>
      <c r="AZ1045" s="101" t="s">
        <v>15655</v>
      </c>
    </row>
    <row r="1046" spans="1:52" x14ac:dyDescent="0.3">
      <c r="A1046" s="98" t="s">
        <v>1218</v>
      </c>
      <c r="B1046" s="94"/>
      <c r="C1046" s="94"/>
      <c r="D1046" s="93"/>
      <c r="E1046" s="77"/>
      <c r="F1046" s="94"/>
      <c r="G1046" s="94"/>
      <c r="H1046" s="95"/>
      <c r="I1046" s="96"/>
      <c r="J1046" s="96"/>
      <c r="K1046" s="95"/>
      <c r="L1046" s="86"/>
      <c r="M1046" s="91"/>
      <c r="N1046" s="91"/>
      <c r="O1046" s="97"/>
      <c r="P1046" s="90"/>
      <c r="Q1046" s="90"/>
      <c r="R1046" s="99"/>
      <c r="S1046" s="99"/>
      <c r="T1046" s="99"/>
      <c r="U1046" s="99"/>
      <c r="V1046" s="89"/>
      <c r="W1046" s="89"/>
      <c r="X1046" s="89"/>
      <c r="Y1046" s="89"/>
      <c r="Z1046" s="48"/>
      <c r="AA1046" s="80"/>
      <c r="AB1046" s="80"/>
      <c r="AC1046" s="92"/>
      <c r="AD1046" s="102" t="s">
        <v>1218</v>
      </c>
      <c r="AE1046" s="102">
        <v>44595.228449074071</v>
      </c>
      <c r="AF1046" s="102">
        <v>0</v>
      </c>
      <c r="AG1046" s="102">
        <v>1</v>
      </c>
      <c r="AH1046" s="102">
        <v>4655</v>
      </c>
      <c r="AI1046" s="102">
        <v>0</v>
      </c>
      <c r="AJ1046" s="102" t="b">
        <v>0</v>
      </c>
      <c r="AK1046" s="102" t="b">
        <v>0</v>
      </c>
      <c r="AL1046" s="102" t="b">
        <v>0</v>
      </c>
      <c r="AM1046" s="102" t="b">
        <v>0</v>
      </c>
      <c r="AN1046" s="102" t="b">
        <v>1</v>
      </c>
      <c r="AO1046" s="102" t="b">
        <v>0</v>
      </c>
      <c r="AP1046" s="102" t="s">
        <v>15656</v>
      </c>
      <c r="AQ1046" s="102" t="b">
        <v>0</v>
      </c>
      <c r="AR1046" s="102" t="b">
        <v>0</v>
      </c>
      <c r="AS1046" s="102" t="b">
        <v>0</v>
      </c>
      <c r="AT1046" s="101" t="s">
        <v>15657</v>
      </c>
      <c r="AU1046" s="102" t="b">
        <v>0</v>
      </c>
      <c r="AV1046" s="102" t="b">
        <v>0</v>
      </c>
      <c r="AW1046" s="102" t="b">
        <v>1</v>
      </c>
      <c r="AX1046" s="102" t="b">
        <v>1</v>
      </c>
      <c r="AY1046" s="102" t="s">
        <v>12806</v>
      </c>
      <c r="AZ1046" s="101" t="s">
        <v>15658</v>
      </c>
    </row>
    <row r="1047" spans="1:52" x14ac:dyDescent="0.3">
      <c r="A1047" s="98" t="s">
        <v>1219</v>
      </c>
      <c r="B1047" s="94"/>
      <c r="C1047" s="94"/>
      <c r="D1047" s="93"/>
      <c r="E1047" s="77"/>
      <c r="F1047" s="94"/>
      <c r="G1047" s="94"/>
      <c r="H1047" s="95"/>
      <c r="I1047" s="96"/>
      <c r="J1047" s="96"/>
      <c r="K1047" s="95"/>
      <c r="L1047" s="86"/>
      <c r="M1047" s="91"/>
      <c r="N1047" s="91"/>
      <c r="O1047" s="97"/>
      <c r="P1047" s="90"/>
      <c r="Q1047" s="90"/>
      <c r="R1047" s="99"/>
      <c r="S1047" s="99"/>
      <c r="T1047" s="99"/>
      <c r="U1047" s="99"/>
      <c r="V1047" s="89"/>
      <c r="W1047" s="89"/>
      <c r="X1047" s="89"/>
      <c r="Y1047" s="89"/>
      <c r="Z1047" s="48"/>
      <c r="AA1047" s="80"/>
      <c r="AB1047" s="80"/>
      <c r="AC1047" s="92"/>
      <c r="AD1047" s="102" t="s">
        <v>8984</v>
      </c>
      <c r="AE1047" s="102">
        <v>44273.856261574074</v>
      </c>
      <c r="AF1047" s="102">
        <v>0</v>
      </c>
      <c r="AG1047" s="102">
        <v>1</v>
      </c>
      <c r="AH1047" s="102">
        <v>696</v>
      </c>
      <c r="AI1047" s="102">
        <v>0</v>
      </c>
      <c r="AJ1047" s="102" t="b">
        <v>0</v>
      </c>
      <c r="AK1047" s="102" t="b">
        <v>0</v>
      </c>
      <c r="AL1047" s="102" t="b">
        <v>0</v>
      </c>
      <c r="AM1047" s="102" t="b">
        <v>0</v>
      </c>
      <c r="AN1047" s="102" t="b">
        <v>1</v>
      </c>
      <c r="AO1047" s="102" t="b">
        <v>0</v>
      </c>
      <c r="AP1047" s="102" t="s">
        <v>15659</v>
      </c>
      <c r="AQ1047" s="102" t="b">
        <v>0</v>
      </c>
      <c r="AR1047" s="102" t="b">
        <v>0</v>
      </c>
      <c r="AS1047" s="102" t="b">
        <v>0</v>
      </c>
      <c r="AT1047" s="101" t="s">
        <v>15660</v>
      </c>
      <c r="AU1047" s="102" t="b">
        <v>0</v>
      </c>
      <c r="AV1047" s="102" t="b">
        <v>0</v>
      </c>
      <c r="AW1047" s="102" t="b">
        <v>1</v>
      </c>
      <c r="AX1047" s="102" t="b">
        <v>1</v>
      </c>
      <c r="AY1047" s="102" t="s">
        <v>12806</v>
      </c>
      <c r="AZ1047" s="101" t="s">
        <v>15661</v>
      </c>
    </row>
    <row r="1048" spans="1:52" x14ac:dyDescent="0.3">
      <c r="A1048" s="98" t="s">
        <v>1220</v>
      </c>
      <c r="B1048" s="94"/>
      <c r="C1048" s="94"/>
      <c r="D1048" s="93"/>
      <c r="E1048" s="77"/>
      <c r="F1048" s="94"/>
      <c r="G1048" s="94"/>
      <c r="H1048" s="95"/>
      <c r="I1048" s="96"/>
      <c r="J1048" s="96"/>
      <c r="K1048" s="95"/>
      <c r="L1048" s="86"/>
      <c r="M1048" s="91"/>
      <c r="N1048" s="91"/>
      <c r="O1048" s="97"/>
      <c r="P1048" s="90"/>
      <c r="Q1048" s="90"/>
      <c r="R1048" s="99"/>
      <c r="S1048" s="99"/>
      <c r="T1048" s="99"/>
      <c r="U1048" s="99"/>
      <c r="V1048" s="89"/>
      <c r="W1048" s="89"/>
      <c r="X1048" s="89"/>
      <c r="Y1048" s="89"/>
      <c r="Z1048" s="48"/>
      <c r="AA1048" s="80"/>
      <c r="AB1048" s="80"/>
      <c r="AC1048" s="92"/>
      <c r="AD1048" s="102" t="s">
        <v>1220</v>
      </c>
      <c r="AE1048" s="102">
        <v>42317.997673611113</v>
      </c>
      <c r="AF1048" s="102">
        <v>0</v>
      </c>
      <c r="AG1048" s="102">
        <v>101</v>
      </c>
      <c r="AH1048" s="102">
        <v>6022</v>
      </c>
      <c r="AI1048" s="102">
        <v>0</v>
      </c>
      <c r="AJ1048" s="102" t="b">
        <v>0</v>
      </c>
      <c r="AK1048" s="102" t="b">
        <v>0</v>
      </c>
      <c r="AL1048" s="102" t="b">
        <v>0</v>
      </c>
      <c r="AM1048" s="102" t="b">
        <v>0</v>
      </c>
      <c r="AN1048" s="102" t="b">
        <v>1</v>
      </c>
      <c r="AO1048" s="102" t="b">
        <v>0</v>
      </c>
      <c r="AP1048" s="102" t="s">
        <v>15662</v>
      </c>
      <c r="AQ1048" s="102" t="b">
        <v>0</v>
      </c>
      <c r="AR1048" s="102" t="b">
        <v>0</v>
      </c>
      <c r="AS1048" s="102" t="b">
        <v>0</v>
      </c>
      <c r="AT1048" s="101" t="s">
        <v>12934</v>
      </c>
      <c r="AU1048" s="102" t="b">
        <v>0</v>
      </c>
      <c r="AV1048" s="102" t="b">
        <v>0</v>
      </c>
      <c r="AW1048" s="102" t="b">
        <v>1</v>
      </c>
      <c r="AX1048" s="102" t="b">
        <v>0</v>
      </c>
      <c r="AY1048" s="102" t="s">
        <v>12806</v>
      </c>
      <c r="AZ1048" s="101" t="s">
        <v>15663</v>
      </c>
    </row>
    <row r="1049" spans="1:52" x14ac:dyDescent="0.3">
      <c r="A1049" s="98" t="s">
        <v>1221</v>
      </c>
      <c r="B1049" s="94"/>
      <c r="C1049" s="94"/>
      <c r="D1049" s="93"/>
      <c r="E1049" s="77"/>
      <c r="F1049" s="94"/>
      <c r="G1049" s="94"/>
      <c r="H1049" s="95"/>
      <c r="I1049" s="96"/>
      <c r="J1049" s="96"/>
      <c r="K1049" s="95"/>
      <c r="L1049" s="86"/>
      <c r="M1049" s="91"/>
      <c r="N1049" s="91"/>
      <c r="O1049" s="97"/>
      <c r="P1049" s="90"/>
      <c r="Q1049" s="90"/>
      <c r="R1049" s="99"/>
      <c r="S1049" s="99"/>
      <c r="T1049" s="99"/>
      <c r="U1049" s="99"/>
      <c r="V1049" s="89"/>
      <c r="W1049" s="89"/>
      <c r="X1049" s="89"/>
      <c r="Y1049" s="89"/>
      <c r="Z1049" s="48"/>
      <c r="AA1049" s="80"/>
      <c r="AB1049" s="80"/>
      <c r="AC1049" s="92"/>
      <c r="AD1049" s="102" t="s">
        <v>1221</v>
      </c>
      <c r="AE1049" s="102">
        <v>42634.538900462961</v>
      </c>
      <c r="AF1049" s="102">
        <v>0</v>
      </c>
      <c r="AG1049" s="102">
        <v>5207</v>
      </c>
      <c r="AH1049" s="102">
        <v>82052</v>
      </c>
      <c r="AI1049" s="102">
        <v>0</v>
      </c>
      <c r="AJ1049" s="102" t="b">
        <v>0</v>
      </c>
      <c r="AK1049" s="102" t="b">
        <v>0</v>
      </c>
      <c r="AL1049" s="102" t="b">
        <v>0</v>
      </c>
      <c r="AM1049" s="102" t="b">
        <v>0</v>
      </c>
      <c r="AN1049" s="102" t="b">
        <v>1</v>
      </c>
      <c r="AO1049" s="102" t="b">
        <v>0</v>
      </c>
      <c r="AP1049" s="102" t="s">
        <v>15664</v>
      </c>
      <c r="AQ1049" s="102" t="b">
        <v>0</v>
      </c>
      <c r="AR1049" s="102" t="b">
        <v>0</v>
      </c>
      <c r="AS1049" s="102" t="b">
        <v>0</v>
      </c>
      <c r="AT1049" s="101" t="s">
        <v>15665</v>
      </c>
      <c r="AU1049" s="102" t="b">
        <v>0</v>
      </c>
      <c r="AV1049" s="102" t="b">
        <v>0</v>
      </c>
      <c r="AW1049" s="102" t="b">
        <v>1</v>
      </c>
      <c r="AX1049" s="102" t="b">
        <v>1</v>
      </c>
      <c r="AY1049" s="102" t="s">
        <v>12806</v>
      </c>
      <c r="AZ1049" s="101" t="s">
        <v>15666</v>
      </c>
    </row>
    <row r="1050" spans="1:52" x14ac:dyDescent="0.3">
      <c r="A1050" s="98" t="s">
        <v>1222</v>
      </c>
      <c r="B1050" s="94"/>
      <c r="C1050" s="94"/>
      <c r="D1050" s="93"/>
      <c r="E1050" s="77"/>
      <c r="F1050" s="94"/>
      <c r="G1050" s="94"/>
      <c r="H1050" s="95"/>
      <c r="I1050" s="96"/>
      <c r="J1050" s="96"/>
      <c r="K1050" s="95"/>
      <c r="L1050" s="86"/>
      <c r="M1050" s="91"/>
      <c r="N1050" s="91"/>
      <c r="O1050" s="97"/>
      <c r="P1050" s="90"/>
      <c r="Q1050" s="90"/>
      <c r="R1050" s="99"/>
      <c r="S1050" s="99"/>
      <c r="T1050" s="99"/>
      <c r="U1050" s="99"/>
      <c r="V1050" s="89"/>
      <c r="W1050" s="89"/>
      <c r="X1050" s="89"/>
      <c r="Y1050" s="89"/>
      <c r="Z1050" s="48"/>
      <c r="AA1050" s="80"/>
      <c r="AB1050" s="80"/>
      <c r="AC1050" s="92"/>
      <c r="AD1050" s="102" t="s">
        <v>1222</v>
      </c>
      <c r="AE1050" s="102">
        <v>41520.892870370371</v>
      </c>
      <c r="AF1050" s="102">
        <v>0</v>
      </c>
      <c r="AG1050" s="102">
        <v>3531</v>
      </c>
      <c r="AH1050" s="102">
        <v>92607</v>
      </c>
      <c r="AI1050" s="102">
        <v>0</v>
      </c>
      <c r="AJ1050" s="102" t="b">
        <v>0</v>
      </c>
      <c r="AK1050" s="102" t="b">
        <v>0</v>
      </c>
      <c r="AL1050" s="102" t="b">
        <v>0</v>
      </c>
      <c r="AM1050" s="102" t="b">
        <v>0</v>
      </c>
      <c r="AN1050" s="102" t="b">
        <v>1</v>
      </c>
      <c r="AO1050" s="102" t="b">
        <v>0</v>
      </c>
      <c r="AP1050" s="102" t="s">
        <v>15667</v>
      </c>
      <c r="AQ1050" s="102" t="b">
        <v>0</v>
      </c>
      <c r="AR1050" s="102" t="b">
        <v>0</v>
      </c>
      <c r="AS1050" s="102" t="b">
        <v>0</v>
      </c>
      <c r="AT1050" s="101" t="s">
        <v>15668</v>
      </c>
      <c r="AU1050" s="102" t="b">
        <v>0</v>
      </c>
      <c r="AV1050" s="102" t="b">
        <v>0</v>
      </c>
      <c r="AW1050" s="102" t="b">
        <v>1</v>
      </c>
      <c r="AX1050" s="102" t="b">
        <v>1</v>
      </c>
      <c r="AY1050" s="102" t="s">
        <v>12806</v>
      </c>
      <c r="AZ1050" s="101" t="s">
        <v>15669</v>
      </c>
    </row>
    <row r="1051" spans="1:52" x14ac:dyDescent="0.3">
      <c r="A1051" s="98" t="s">
        <v>1223</v>
      </c>
      <c r="B1051" s="94"/>
      <c r="C1051" s="94"/>
      <c r="D1051" s="93"/>
      <c r="E1051" s="77"/>
      <c r="F1051" s="94"/>
      <c r="G1051" s="94"/>
      <c r="H1051" s="95"/>
      <c r="I1051" s="96"/>
      <c r="J1051" s="96"/>
      <c r="K1051" s="95"/>
      <c r="L1051" s="86"/>
      <c r="M1051" s="91"/>
      <c r="N1051" s="91"/>
      <c r="O1051" s="97"/>
      <c r="P1051" s="90"/>
      <c r="Q1051" s="90"/>
      <c r="R1051" s="99"/>
      <c r="S1051" s="99"/>
      <c r="T1051" s="99"/>
      <c r="U1051" s="99"/>
      <c r="V1051" s="89"/>
      <c r="W1051" s="89"/>
      <c r="X1051" s="89"/>
      <c r="Y1051" s="89"/>
      <c r="Z1051" s="48"/>
      <c r="AA1051" s="80"/>
      <c r="AB1051" s="80"/>
      <c r="AC1051" s="92"/>
      <c r="AD1051" s="102" t="s">
        <v>9001</v>
      </c>
      <c r="AE1051" s="102">
        <v>44349.583622685182</v>
      </c>
      <c r="AF1051" s="102">
        <v>0</v>
      </c>
      <c r="AG1051" s="102">
        <v>15</v>
      </c>
      <c r="AH1051" s="102">
        <v>255</v>
      </c>
      <c r="AI1051" s="102">
        <v>0</v>
      </c>
      <c r="AJ1051" s="102" t="b">
        <v>0</v>
      </c>
      <c r="AK1051" s="102" t="b">
        <v>0</v>
      </c>
      <c r="AL1051" s="102" t="b">
        <v>0</v>
      </c>
      <c r="AM1051" s="102" t="b">
        <v>0</v>
      </c>
      <c r="AN1051" s="102" t="b">
        <v>1</v>
      </c>
      <c r="AO1051" s="102" t="b">
        <v>0</v>
      </c>
      <c r="AP1051" s="102" t="s">
        <v>15670</v>
      </c>
      <c r="AQ1051" s="102" t="b">
        <v>0</v>
      </c>
      <c r="AR1051" s="102" t="b">
        <v>0</v>
      </c>
      <c r="AS1051" s="102" t="b">
        <v>0</v>
      </c>
      <c r="AT1051" s="101" t="s">
        <v>15671</v>
      </c>
      <c r="AU1051" s="102" t="b">
        <v>0</v>
      </c>
      <c r="AV1051" s="102" t="b">
        <v>0</v>
      </c>
      <c r="AW1051" s="102" t="b">
        <v>1</v>
      </c>
      <c r="AX1051" s="102" t="b">
        <v>1</v>
      </c>
      <c r="AY1051" s="102" t="s">
        <v>12806</v>
      </c>
      <c r="AZ1051" s="101" t="s">
        <v>15672</v>
      </c>
    </row>
    <row r="1052" spans="1:52" x14ac:dyDescent="0.3">
      <c r="A1052" s="98" t="s">
        <v>1224</v>
      </c>
      <c r="B1052" s="94"/>
      <c r="C1052" s="94"/>
      <c r="D1052" s="93"/>
      <c r="E1052" s="77"/>
      <c r="F1052" s="94"/>
      <c r="G1052" s="94"/>
      <c r="H1052" s="95"/>
      <c r="I1052" s="96"/>
      <c r="J1052" s="96"/>
      <c r="K1052" s="95"/>
      <c r="L1052" s="86"/>
      <c r="M1052" s="91"/>
      <c r="N1052" s="91"/>
      <c r="O1052" s="97"/>
      <c r="P1052" s="90"/>
      <c r="Q1052" s="90"/>
      <c r="R1052" s="99"/>
      <c r="S1052" s="99"/>
      <c r="T1052" s="99"/>
      <c r="U1052" s="99"/>
      <c r="V1052" s="89"/>
      <c r="W1052" s="89"/>
      <c r="X1052" s="89"/>
      <c r="Y1052" s="89"/>
      <c r="Z1052" s="48"/>
      <c r="AA1052" s="80"/>
      <c r="AB1052" s="80"/>
      <c r="AC1052" s="92"/>
      <c r="AD1052" s="102" t="s">
        <v>1224</v>
      </c>
      <c r="AE1052" s="102">
        <v>44988.221550925926</v>
      </c>
      <c r="AF1052" s="102">
        <v>0</v>
      </c>
      <c r="AG1052" s="102">
        <v>72</v>
      </c>
      <c r="AH1052" s="102">
        <v>245</v>
      </c>
      <c r="AI1052" s="102">
        <v>0</v>
      </c>
      <c r="AJ1052" s="102" t="b">
        <v>0</v>
      </c>
      <c r="AK1052" s="102" t="b">
        <v>0</v>
      </c>
      <c r="AL1052" s="102" t="b">
        <v>0</v>
      </c>
      <c r="AM1052" s="102" t="b">
        <v>0</v>
      </c>
      <c r="AN1052" s="102" t="b">
        <v>1</v>
      </c>
      <c r="AO1052" s="102" t="b">
        <v>0</v>
      </c>
      <c r="AP1052" s="102" t="s">
        <v>15673</v>
      </c>
      <c r="AQ1052" s="102" t="b">
        <v>0</v>
      </c>
      <c r="AR1052" s="102" t="b">
        <v>0</v>
      </c>
      <c r="AS1052" s="102" t="b">
        <v>0</v>
      </c>
      <c r="AT1052" s="101" t="s">
        <v>12821</v>
      </c>
      <c r="AU1052" s="102" t="b">
        <v>0</v>
      </c>
      <c r="AV1052" s="102" t="b">
        <v>0</v>
      </c>
      <c r="AW1052" s="102" t="b">
        <v>1</v>
      </c>
      <c r="AX1052" s="102" t="b">
        <v>1</v>
      </c>
      <c r="AY1052" s="102" t="s">
        <v>12806</v>
      </c>
      <c r="AZ1052" s="101" t="s">
        <v>15674</v>
      </c>
    </row>
    <row r="1053" spans="1:52" x14ac:dyDescent="0.3">
      <c r="A1053" s="98" t="s">
        <v>1225</v>
      </c>
      <c r="B1053" s="94"/>
      <c r="C1053" s="94"/>
      <c r="D1053" s="93"/>
      <c r="E1053" s="77"/>
      <c r="F1053" s="94"/>
      <c r="G1053" s="94"/>
      <c r="H1053" s="95"/>
      <c r="I1053" s="96"/>
      <c r="J1053" s="96"/>
      <c r="K1053" s="95"/>
      <c r="L1053" s="86"/>
      <c r="M1053" s="91"/>
      <c r="N1053" s="91"/>
      <c r="O1053" s="97"/>
      <c r="P1053" s="90"/>
      <c r="Q1053" s="90"/>
      <c r="R1053" s="99"/>
      <c r="S1053" s="99"/>
      <c r="T1053" s="99"/>
      <c r="U1053" s="99"/>
      <c r="V1053" s="89"/>
      <c r="W1053" s="89"/>
      <c r="X1053" s="89"/>
      <c r="Y1053" s="89"/>
      <c r="Z1053" s="48"/>
      <c r="AA1053" s="80"/>
      <c r="AB1053" s="80"/>
      <c r="AC1053" s="92"/>
      <c r="AD1053" s="102" t="s">
        <v>9015</v>
      </c>
      <c r="AE1053" s="102">
        <v>43577.409328703703</v>
      </c>
      <c r="AF1053" s="102">
        <v>0</v>
      </c>
      <c r="AG1053" s="102">
        <v>1847</v>
      </c>
      <c r="AH1053" s="102">
        <v>3144</v>
      </c>
      <c r="AI1053" s="102">
        <v>0</v>
      </c>
      <c r="AJ1053" s="102" t="b">
        <v>0</v>
      </c>
      <c r="AK1053" s="102" t="b">
        <v>0</v>
      </c>
      <c r="AL1053" s="102" t="b">
        <v>0</v>
      </c>
      <c r="AM1053" s="102" t="b">
        <v>0</v>
      </c>
      <c r="AN1053" s="102" t="b">
        <v>1</v>
      </c>
      <c r="AO1053" s="102" t="b">
        <v>0</v>
      </c>
      <c r="AP1053" s="102" t="s">
        <v>15675</v>
      </c>
      <c r="AQ1053" s="102" t="b">
        <v>0</v>
      </c>
      <c r="AR1053" s="102" t="b">
        <v>0</v>
      </c>
      <c r="AS1053" s="102" t="b">
        <v>0</v>
      </c>
      <c r="AT1053" s="101" t="s">
        <v>15676</v>
      </c>
      <c r="AU1053" s="102" t="b">
        <v>0</v>
      </c>
      <c r="AV1053" s="102" t="b">
        <v>0</v>
      </c>
      <c r="AW1053" s="102" t="b">
        <v>1</v>
      </c>
      <c r="AX1053" s="102" t="b">
        <v>1</v>
      </c>
      <c r="AY1053" s="102" t="s">
        <v>12806</v>
      </c>
      <c r="AZ1053" s="101" t="s">
        <v>15677</v>
      </c>
    </row>
    <row r="1054" spans="1:52" x14ac:dyDescent="0.3">
      <c r="A1054" s="98" t="s">
        <v>1226</v>
      </c>
      <c r="B1054" s="94"/>
      <c r="C1054" s="94"/>
      <c r="D1054" s="93"/>
      <c r="E1054" s="77"/>
      <c r="F1054" s="94"/>
      <c r="G1054" s="94"/>
      <c r="H1054" s="95"/>
      <c r="I1054" s="96"/>
      <c r="J1054" s="96"/>
      <c r="K1054" s="95"/>
      <c r="L1054" s="86"/>
      <c r="M1054" s="91"/>
      <c r="N1054" s="91"/>
      <c r="O1054" s="97"/>
      <c r="P1054" s="90"/>
      <c r="Q1054" s="90"/>
      <c r="R1054" s="99"/>
      <c r="S1054" s="99"/>
      <c r="T1054" s="99"/>
      <c r="U1054" s="99"/>
      <c r="V1054" s="89"/>
      <c r="W1054" s="89"/>
      <c r="X1054" s="89"/>
      <c r="Y1054" s="89"/>
      <c r="Z1054" s="48"/>
      <c r="AA1054" s="80"/>
      <c r="AB1054" s="80"/>
      <c r="AC1054" s="92"/>
      <c r="AD1054" s="102" t="s">
        <v>9027</v>
      </c>
      <c r="AE1054" s="102">
        <v>40480.658865740741</v>
      </c>
      <c r="AF1054" s="102">
        <v>0</v>
      </c>
      <c r="AG1054" s="102">
        <v>157</v>
      </c>
      <c r="AH1054" s="102">
        <v>64078</v>
      </c>
      <c r="AI1054" s="102">
        <v>0</v>
      </c>
      <c r="AJ1054" s="102" t="b">
        <v>0</v>
      </c>
      <c r="AK1054" s="102" t="b">
        <v>0</v>
      </c>
      <c r="AL1054" s="102" t="b">
        <v>0</v>
      </c>
      <c r="AM1054" s="102" t="b">
        <v>0</v>
      </c>
      <c r="AN1054" s="102" t="b">
        <v>1</v>
      </c>
      <c r="AO1054" s="102" t="b">
        <v>0</v>
      </c>
      <c r="AP1054" s="102" t="s">
        <v>15678</v>
      </c>
      <c r="AQ1054" s="102" t="b">
        <v>0</v>
      </c>
      <c r="AR1054" s="102" t="b">
        <v>0</v>
      </c>
      <c r="AS1054" s="102" t="b">
        <v>1</v>
      </c>
      <c r="AT1054" s="101" t="s">
        <v>12821</v>
      </c>
      <c r="AU1054" s="102" t="b">
        <v>0</v>
      </c>
      <c r="AV1054" s="102" t="b">
        <v>0</v>
      </c>
      <c r="AW1054" s="102" t="b">
        <v>1</v>
      </c>
      <c r="AX1054" s="102" t="b">
        <v>1</v>
      </c>
      <c r="AY1054" s="102" t="s">
        <v>12806</v>
      </c>
      <c r="AZ1054" s="101" t="s">
        <v>15679</v>
      </c>
    </row>
    <row r="1055" spans="1:52" x14ac:dyDescent="0.3">
      <c r="A1055" s="98" t="s">
        <v>1227</v>
      </c>
      <c r="B1055" s="94"/>
      <c r="C1055" s="94"/>
      <c r="D1055" s="93"/>
      <c r="E1055" s="77"/>
      <c r="F1055" s="94"/>
      <c r="G1055" s="94"/>
      <c r="H1055" s="95"/>
      <c r="I1055" s="96"/>
      <c r="J1055" s="96"/>
      <c r="K1055" s="95"/>
      <c r="L1055" s="86"/>
      <c r="M1055" s="91"/>
      <c r="N1055" s="91"/>
      <c r="O1055" s="97"/>
      <c r="P1055" s="90"/>
      <c r="Q1055" s="90"/>
      <c r="R1055" s="99"/>
      <c r="S1055" s="99"/>
      <c r="T1055" s="99"/>
      <c r="U1055" s="99"/>
      <c r="V1055" s="89"/>
      <c r="W1055" s="89"/>
      <c r="X1055" s="89"/>
      <c r="Y1055" s="89"/>
      <c r="Z1055" s="48"/>
      <c r="AA1055" s="80"/>
      <c r="AB1055" s="80"/>
      <c r="AC1055" s="92"/>
      <c r="AD1055" s="102" t="s">
        <v>1227</v>
      </c>
      <c r="AE1055" s="102">
        <v>43877.854733796295</v>
      </c>
      <c r="AF1055" s="102">
        <v>0</v>
      </c>
      <c r="AG1055" s="102">
        <v>251</v>
      </c>
      <c r="AH1055" s="102">
        <v>933</v>
      </c>
      <c r="AI1055" s="102">
        <v>0</v>
      </c>
      <c r="AJ1055" s="102" t="b">
        <v>0</v>
      </c>
      <c r="AK1055" s="102" t="b">
        <v>0</v>
      </c>
      <c r="AL1055" s="102" t="b">
        <v>0</v>
      </c>
      <c r="AM1055" s="102" t="b">
        <v>0</v>
      </c>
      <c r="AN1055" s="102" t="b">
        <v>1</v>
      </c>
      <c r="AO1055" s="102" t="b">
        <v>0</v>
      </c>
      <c r="AP1055" s="102" t="s">
        <v>15680</v>
      </c>
      <c r="AQ1055" s="102" t="b">
        <v>0</v>
      </c>
      <c r="AR1055" s="102" t="b">
        <v>0</v>
      </c>
      <c r="AS1055" s="102" t="b">
        <v>1</v>
      </c>
      <c r="AT1055" s="101" t="s">
        <v>15681</v>
      </c>
      <c r="AU1055" s="102" t="b">
        <v>0</v>
      </c>
      <c r="AV1055" s="102" t="b">
        <v>0</v>
      </c>
      <c r="AW1055" s="102" t="b">
        <v>1</v>
      </c>
      <c r="AX1055" s="102" t="b">
        <v>1</v>
      </c>
      <c r="AY1055" s="102" t="s">
        <v>12806</v>
      </c>
      <c r="AZ1055" s="101" t="s">
        <v>15682</v>
      </c>
    </row>
    <row r="1056" spans="1:52" x14ac:dyDescent="0.3">
      <c r="A1056" s="98" t="s">
        <v>1228</v>
      </c>
      <c r="B1056" s="94"/>
      <c r="C1056" s="94"/>
      <c r="D1056" s="93"/>
      <c r="E1056" s="77"/>
      <c r="F1056" s="94"/>
      <c r="G1056" s="94"/>
      <c r="H1056" s="95"/>
      <c r="I1056" s="96"/>
      <c r="J1056" s="96"/>
      <c r="K1056" s="95"/>
      <c r="L1056" s="86"/>
      <c r="M1056" s="91"/>
      <c r="N1056" s="91"/>
      <c r="O1056" s="97"/>
      <c r="P1056" s="90"/>
      <c r="Q1056" s="90"/>
      <c r="R1056" s="99"/>
      <c r="S1056" s="99"/>
      <c r="T1056" s="99"/>
      <c r="U1056" s="99"/>
      <c r="V1056" s="89"/>
      <c r="W1056" s="89"/>
      <c r="X1056" s="89"/>
      <c r="Y1056" s="89"/>
      <c r="Z1056" s="48"/>
      <c r="AA1056" s="80"/>
      <c r="AB1056" s="80"/>
      <c r="AC1056" s="92"/>
      <c r="AD1056" s="102" t="s">
        <v>9039</v>
      </c>
      <c r="AE1056" s="102">
        <v>44119.01935185185</v>
      </c>
      <c r="AF1056" s="102">
        <v>0</v>
      </c>
      <c r="AG1056" s="102">
        <v>94</v>
      </c>
      <c r="AH1056" s="102">
        <v>1250</v>
      </c>
      <c r="AI1056" s="102">
        <v>0</v>
      </c>
      <c r="AJ1056" s="102" t="b">
        <v>0</v>
      </c>
      <c r="AK1056" s="102" t="b">
        <v>0</v>
      </c>
      <c r="AL1056" s="102" t="b">
        <v>0</v>
      </c>
      <c r="AM1056" s="102" t="b">
        <v>0</v>
      </c>
      <c r="AN1056" s="102" t="b">
        <v>1</v>
      </c>
      <c r="AO1056" s="102" t="b">
        <v>0</v>
      </c>
      <c r="AP1056" s="102" t="s">
        <v>15683</v>
      </c>
      <c r="AQ1056" s="102" t="b">
        <v>0</v>
      </c>
      <c r="AR1056" s="102" t="b">
        <v>0</v>
      </c>
      <c r="AS1056" s="102" t="b">
        <v>0</v>
      </c>
      <c r="AT1056" s="101" t="s">
        <v>12836</v>
      </c>
      <c r="AU1056" s="102" t="b">
        <v>0</v>
      </c>
      <c r="AV1056" s="102" t="b">
        <v>0</v>
      </c>
      <c r="AW1056" s="102" t="b">
        <v>1</v>
      </c>
      <c r="AX1056" s="102" t="b">
        <v>1</v>
      </c>
      <c r="AY1056" s="102" t="s">
        <v>12806</v>
      </c>
      <c r="AZ1056" s="101" t="s">
        <v>15684</v>
      </c>
    </row>
    <row r="1057" spans="1:52" x14ac:dyDescent="0.3">
      <c r="A1057" s="98" t="s">
        <v>1229</v>
      </c>
      <c r="B1057" s="94"/>
      <c r="C1057" s="94"/>
      <c r="D1057" s="93"/>
      <c r="E1057" s="77"/>
      <c r="F1057" s="94"/>
      <c r="G1057" s="94"/>
      <c r="H1057" s="95"/>
      <c r="I1057" s="96"/>
      <c r="J1057" s="96"/>
      <c r="K1057" s="95"/>
      <c r="L1057" s="86"/>
      <c r="M1057" s="91"/>
      <c r="N1057" s="91"/>
      <c r="O1057" s="97"/>
      <c r="P1057" s="90"/>
      <c r="Q1057" s="90"/>
      <c r="R1057" s="99"/>
      <c r="S1057" s="99"/>
      <c r="T1057" s="99"/>
      <c r="U1057" s="99"/>
      <c r="V1057" s="89"/>
      <c r="W1057" s="89"/>
      <c r="X1057" s="89"/>
      <c r="Y1057" s="89"/>
      <c r="Z1057" s="48"/>
      <c r="AA1057" s="80"/>
      <c r="AB1057" s="80"/>
      <c r="AC1057" s="92"/>
      <c r="AD1057" s="102" t="s">
        <v>1229</v>
      </c>
      <c r="AE1057" s="102">
        <v>43905.284062500003</v>
      </c>
      <c r="AF1057" s="102">
        <v>0</v>
      </c>
      <c r="AG1057" s="102">
        <v>1153</v>
      </c>
      <c r="AH1057" s="102">
        <v>1012</v>
      </c>
      <c r="AI1057" s="102">
        <v>0</v>
      </c>
      <c r="AJ1057" s="102" t="b">
        <v>0</v>
      </c>
      <c r="AK1057" s="102" t="b">
        <v>0</v>
      </c>
      <c r="AL1057" s="102" t="b">
        <v>0</v>
      </c>
      <c r="AM1057" s="102" t="b">
        <v>0</v>
      </c>
      <c r="AN1057" s="102" t="b">
        <v>1</v>
      </c>
      <c r="AO1057" s="102" t="b">
        <v>0</v>
      </c>
      <c r="AP1057" s="102" t="s">
        <v>15685</v>
      </c>
      <c r="AQ1057" s="102" t="b">
        <v>0</v>
      </c>
      <c r="AR1057" s="102" t="b">
        <v>0</v>
      </c>
      <c r="AS1057" s="102" t="b">
        <v>0</v>
      </c>
      <c r="AT1057" s="101" t="s">
        <v>15686</v>
      </c>
      <c r="AU1057" s="102" t="b">
        <v>0</v>
      </c>
      <c r="AV1057" s="102" t="b">
        <v>0</v>
      </c>
      <c r="AW1057" s="102" t="b">
        <v>1</v>
      </c>
      <c r="AX1057" s="102" t="b">
        <v>0</v>
      </c>
      <c r="AY1057" s="102" t="s">
        <v>12806</v>
      </c>
      <c r="AZ1057" s="101" t="s">
        <v>15687</v>
      </c>
    </row>
    <row r="1058" spans="1:52" x14ac:dyDescent="0.3">
      <c r="A1058" s="98" t="s">
        <v>1230</v>
      </c>
      <c r="B1058" s="94"/>
      <c r="C1058" s="94"/>
      <c r="D1058" s="93"/>
      <c r="E1058" s="77"/>
      <c r="F1058" s="94"/>
      <c r="G1058" s="94"/>
      <c r="H1058" s="95"/>
      <c r="I1058" s="96"/>
      <c r="J1058" s="96"/>
      <c r="K1058" s="95"/>
      <c r="L1058" s="86"/>
      <c r="M1058" s="91"/>
      <c r="N1058" s="91"/>
      <c r="O1058" s="97"/>
      <c r="P1058" s="90"/>
      <c r="Q1058" s="90"/>
      <c r="R1058" s="99"/>
      <c r="S1058" s="99"/>
      <c r="T1058" s="99"/>
      <c r="U1058" s="99"/>
      <c r="V1058" s="89"/>
      <c r="W1058" s="89"/>
      <c r="X1058" s="89"/>
      <c r="Y1058" s="89"/>
      <c r="Z1058" s="48"/>
      <c r="AA1058" s="80"/>
      <c r="AB1058" s="80"/>
      <c r="AC1058" s="92"/>
      <c r="AD1058" s="102" t="s">
        <v>9055</v>
      </c>
      <c r="AE1058" s="102">
        <v>41383.827928240738</v>
      </c>
      <c r="AF1058" s="102">
        <v>0</v>
      </c>
      <c r="AG1058" s="102">
        <v>35722</v>
      </c>
      <c r="AH1058" s="102">
        <v>82216</v>
      </c>
      <c r="AI1058" s="102">
        <v>0</v>
      </c>
      <c r="AJ1058" s="102" t="b">
        <v>0</v>
      </c>
      <c r="AK1058" s="102" t="b">
        <v>0</v>
      </c>
      <c r="AL1058" s="102" t="b">
        <v>0</v>
      </c>
      <c r="AM1058" s="102" t="b">
        <v>0</v>
      </c>
      <c r="AN1058" s="102" t="b">
        <v>1</v>
      </c>
      <c r="AO1058" s="102" t="b">
        <v>0</v>
      </c>
      <c r="AP1058" s="102" t="s">
        <v>15688</v>
      </c>
      <c r="AQ1058" s="102" t="b">
        <v>0</v>
      </c>
      <c r="AR1058" s="102" t="b">
        <v>1</v>
      </c>
      <c r="AS1058" s="102" t="b">
        <v>1</v>
      </c>
      <c r="AT1058" s="101" t="s">
        <v>15689</v>
      </c>
      <c r="AU1058" s="102" t="b">
        <v>0</v>
      </c>
      <c r="AV1058" s="102" t="b">
        <v>0</v>
      </c>
      <c r="AW1058" s="102" t="b">
        <v>1</v>
      </c>
      <c r="AX1058" s="102" t="b">
        <v>1</v>
      </c>
      <c r="AY1058" s="102" t="s">
        <v>12806</v>
      </c>
      <c r="AZ1058" s="101" t="s">
        <v>15690</v>
      </c>
    </row>
    <row r="1059" spans="1:52" x14ac:dyDescent="0.3">
      <c r="A1059" s="98" t="s">
        <v>1231</v>
      </c>
      <c r="B1059" s="94"/>
      <c r="C1059" s="94"/>
      <c r="D1059" s="93"/>
      <c r="E1059" s="77"/>
      <c r="F1059" s="94"/>
      <c r="G1059" s="94"/>
      <c r="H1059" s="95"/>
      <c r="I1059" s="96"/>
      <c r="J1059" s="96"/>
      <c r="K1059" s="95"/>
      <c r="L1059" s="86"/>
      <c r="M1059" s="91"/>
      <c r="N1059" s="91"/>
      <c r="O1059" s="97"/>
      <c r="P1059" s="90"/>
      <c r="Q1059" s="90"/>
      <c r="R1059" s="99"/>
      <c r="S1059" s="99"/>
      <c r="T1059" s="99"/>
      <c r="U1059" s="99"/>
      <c r="V1059" s="89"/>
      <c r="W1059" s="89"/>
      <c r="X1059" s="89"/>
      <c r="Y1059" s="89"/>
      <c r="Z1059" s="48"/>
      <c r="AA1059" s="80"/>
      <c r="AB1059" s="80"/>
      <c r="AC1059" s="92"/>
      <c r="AD1059" s="102" t="s">
        <v>9064</v>
      </c>
      <c r="AE1059" s="102">
        <v>44718.661134259259</v>
      </c>
      <c r="AF1059" s="102">
        <v>0</v>
      </c>
      <c r="AG1059" s="102">
        <v>563</v>
      </c>
      <c r="AH1059" s="102">
        <v>2706</v>
      </c>
      <c r="AI1059" s="102">
        <v>0</v>
      </c>
      <c r="AJ1059" s="102" t="b">
        <v>0</v>
      </c>
      <c r="AK1059" s="102" t="b">
        <v>0</v>
      </c>
      <c r="AL1059" s="102" t="b">
        <v>0</v>
      </c>
      <c r="AM1059" s="102" t="b">
        <v>0</v>
      </c>
      <c r="AN1059" s="102" t="b">
        <v>1</v>
      </c>
      <c r="AO1059" s="102" t="b">
        <v>0</v>
      </c>
      <c r="AP1059" s="102" t="s">
        <v>15691</v>
      </c>
      <c r="AQ1059" s="102" t="b">
        <v>0</v>
      </c>
      <c r="AR1059" s="102" t="b">
        <v>0</v>
      </c>
      <c r="AS1059" s="102" t="b">
        <v>0</v>
      </c>
      <c r="AT1059" s="101" t="s">
        <v>15692</v>
      </c>
      <c r="AU1059" s="102" t="b">
        <v>0</v>
      </c>
      <c r="AV1059" s="102" t="b">
        <v>0</v>
      </c>
      <c r="AW1059" s="102" t="b">
        <v>1</v>
      </c>
      <c r="AX1059" s="102" t="b">
        <v>1</v>
      </c>
      <c r="AY1059" s="102" t="s">
        <v>12806</v>
      </c>
      <c r="AZ1059" s="101" t="s">
        <v>15693</v>
      </c>
    </row>
    <row r="1060" spans="1:52" x14ac:dyDescent="0.3">
      <c r="A1060" s="98" t="s">
        <v>1232</v>
      </c>
      <c r="B1060" s="94"/>
      <c r="C1060" s="94"/>
      <c r="D1060" s="93"/>
      <c r="E1060" s="77"/>
      <c r="F1060" s="94"/>
      <c r="G1060" s="94"/>
      <c r="H1060" s="95"/>
      <c r="I1060" s="96"/>
      <c r="J1060" s="96"/>
      <c r="K1060" s="95"/>
      <c r="L1060" s="86"/>
      <c r="M1060" s="91"/>
      <c r="N1060" s="91"/>
      <c r="O1060" s="97"/>
      <c r="P1060" s="90"/>
      <c r="Q1060" s="90"/>
      <c r="R1060" s="99"/>
      <c r="S1060" s="99"/>
      <c r="T1060" s="99"/>
      <c r="U1060" s="99"/>
      <c r="V1060" s="89"/>
      <c r="W1060" s="89"/>
      <c r="X1060" s="89"/>
      <c r="Y1060" s="89"/>
      <c r="Z1060" s="48"/>
      <c r="AA1060" s="80"/>
      <c r="AB1060" s="80"/>
      <c r="AC1060" s="92"/>
      <c r="AD1060" s="102" t="s">
        <v>9068</v>
      </c>
      <c r="AE1060" s="102">
        <v>44679.430532407408</v>
      </c>
      <c r="AF1060" s="102">
        <v>0</v>
      </c>
      <c r="AG1060" s="102">
        <v>23</v>
      </c>
      <c r="AH1060" s="102">
        <v>1161</v>
      </c>
      <c r="AI1060" s="102">
        <v>0</v>
      </c>
      <c r="AJ1060" s="102" t="b">
        <v>0</v>
      </c>
      <c r="AK1060" s="102" t="b">
        <v>0</v>
      </c>
      <c r="AL1060" s="102" t="b">
        <v>0</v>
      </c>
      <c r="AM1060" s="102" t="b">
        <v>0</v>
      </c>
      <c r="AN1060" s="102" t="b">
        <v>1</v>
      </c>
      <c r="AO1060" s="102" t="b">
        <v>0</v>
      </c>
      <c r="AP1060" s="102" t="s">
        <v>15694</v>
      </c>
      <c r="AQ1060" s="102" t="b">
        <v>0</v>
      </c>
      <c r="AR1060" s="102" t="b">
        <v>0</v>
      </c>
      <c r="AS1060" s="102" t="b">
        <v>0</v>
      </c>
      <c r="AT1060" s="101" t="s">
        <v>15695</v>
      </c>
      <c r="AU1060" s="102" t="b">
        <v>0</v>
      </c>
      <c r="AV1060" s="102" t="b">
        <v>0</v>
      </c>
      <c r="AW1060" s="102" t="b">
        <v>1</v>
      </c>
      <c r="AX1060" s="102" t="b">
        <v>1</v>
      </c>
      <c r="AY1060" s="102" t="s">
        <v>12806</v>
      </c>
      <c r="AZ1060" s="101" t="s">
        <v>15696</v>
      </c>
    </row>
    <row r="1061" spans="1:52" x14ac:dyDescent="0.3">
      <c r="A1061" s="98" t="s">
        <v>1233</v>
      </c>
      <c r="B1061" s="94"/>
      <c r="C1061" s="94"/>
      <c r="D1061" s="93"/>
      <c r="E1061" s="77"/>
      <c r="F1061" s="94"/>
      <c r="G1061" s="94"/>
      <c r="H1061" s="95"/>
      <c r="I1061" s="96"/>
      <c r="J1061" s="96"/>
      <c r="K1061" s="95"/>
      <c r="L1061" s="86"/>
      <c r="M1061" s="91"/>
      <c r="N1061" s="91"/>
      <c r="O1061" s="97"/>
      <c r="P1061" s="90"/>
      <c r="Q1061" s="90"/>
      <c r="R1061" s="99"/>
      <c r="S1061" s="99"/>
      <c r="T1061" s="99"/>
      <c r="U1061" s="99"/>
      <c r="V1061" s="89"/>
      <c r="W1061" s="89"/>
      <c r="X1061" s="89"/>
      <c r="Y1061" s="89"/>
      <c r="Z1061" s="48"/>
      <c r="AA1061" s="80"/>
      <c r="AB1061" s="80"/>
      <c r="AC1061" s="92"/>
      <c r="AD1061" s="102" t="s">
        <v>9073</v>
      </c>
      <c r="AE1061" s="102">
        <v>44028.618043981478</v>
      </c>
      <c r="AF1061" s="102">
        <v>0</v>
      </c>
      <c r="AG1061" s="102">
        <v>4225</v>
      </c>
      <c r="AH1061" s="102">
        <v>2598</v>
      </c>
      <c r="AI1061" s="102">
        <v>0</v>
      </c>
      <c r="AJ1061" s="102" t="b">
        <v>0</v>
      </c>
      <c r="AK1061" s="102" t="b">
        <v>0</v>
      </c>
      <c r="AL1061" s="102" t="b">
        <v>0</v>
      </c>
      <c r="AM1061" s="102" t="b">
        <v>0</v>
      </c>
      <c r="AN1061" s="102" t="b">
        <v>1</v>
      </c>
      <c r="AO1061" s="102" t="b">
        <v>0</v>
      </c>
      <c r="AP1061" s="102" t="s">
        <v>15697</v>
      </c>
      <c r="AQ1061" s="102" t="b">
        <v>0</v>
      </c>
      <c r="AR1061" s="102" t="b">
        <v>0</v>
      </c>
      <c r="AS1061" s="102" t="b">
        <v>0</v>
      </c>
      <c r="AT1061" s="101" t="s">
        <v>12873</v>
      </c>
      <c r="AU1061" s="102" t="b">
        <v>0</v>
      </c>
      <c r="AV1061" s="102" t="b">
        <v>0</v>
      </c>
      <c r="AW1061" s="102" t="b">
        <v>1</v>
      </c>
      <c r="AX1061" s="102" t="b">
        <v>1</v>
      </c>
      <c r="AY1061" s="102" t="s">
        <v>12806</v>
      </c>
      <c r="AZ1061" s="101" t="s">
        <v>15698</v>
      </c>
    </row>
    <row r="1062" spans="1:52" x14ac:dyDescent="0.3">
      <c r="A1062" s="98" t="s">
        <v>1234</v>
      </c>
      <c r="B1062" s="94"/>
      <c r="C1062" s="94"/>
      <c r="D1062" s="93"/>
      <c r="E1062" s="77"/>
      <c r="F1062" s="94"/>
      <c r="G1062" s="94"/>
      <c r="H1062" s="95"/>
      <c r="I1062" s="96"/>
      <c r="J1062" s="96"/>
      <c r="K1062" s="95"/>
      <c r="L1062" s="86"/>
      <c r="M1062" s="91"/>
      <c r="N1062" s="91"/>
      <c r="O1062" s="97"/>
      <c r="P1062" s="90"/>
      <c r="Q1062" s="90"/>
      <c r="R1062" s="99"/>
      <c r="S1062" s="99"/>
      <c r="T1062" s="99"/>
      <c r="U1062" s="99"/>
      <c r="V1062" s="89"/>
      <c r="W1062" s="89"/>
      <c r="X1062" s="89"/>
      <c r="Y1062" s="89"/>
      <c r="Z1062" s="48"/>
      <c r="AA1062" s="80"/>
      <c r="AB1062" s="80"/>
      <c r="AC1062" s="92"/>
      <c r="AD1062" s="102" t="s">
        <v>1234</v>
      </c>
      <c r="AE1062" s="102">
        <v>44112.83797453704</v>
      </c>
      <c r="AF1062" s="102">
        <v>0</v>
      </c>
      <c r="AG1062" s="102">
        <v>155</v>
      </c>
      <c r="AH1062" s="102">
        <v>348</v>
      </c>
      <c r="AI1062" s="102">
        <v>0</v>
      </c>
      <c r="AJ1062" s="102" t="b">
        <v>0</v>
      </c>
      <c r="AK1062" s="102" t="b">
        <v>0</v>
      </c>
      <c r="AL1062" s="102" t="b">
        <v>0</v>
      </c>
      <c r="AM1062" s="102" t="b">
        <v>0</v>
      </c>
      <c r="AN1062" s="102" t="b">
        <v>1</v>
      </c>
      <c r="AO1062" s="102" t="b">
        <v>0</v>
      </c>
      <c r="AP1062" s="102" t="s">
        <v>15699</v>
      </c>
      <c r="AQ1062" s="102" t="b">
        <v>0</v>
      </c>
      <c r="AR1062" s="102" t="b">
        <v>0</v>
      </c>
      <c r="AS1062" s="102" t="b">
        <v>0</v>
      </c>
      <c r="AT1062" s="101" t="s">
        <v>15700</v>
      </c>
      <c r="AU1062" s="102" t="b">
        <v>0</v>
      </c>
      <c r="AV1062" s="102" t="b">
        <v>0</v>
      </c>
      <c r="AW1062" s="102" t="b">
        <v>1</v>
      </c>
      <c r="AX1062" s="102" t="b">
        <v>1</v>
      </c>
      <c r="AY1062" s="102" t="s">
        <v>12806</v>
      </c>
      <c r="AZ1062" s="101" t="s">
        <v>15701</v>
      </c>
    </row>
    <row r="1063" spans="1:52" x14ac:dyDescent="0.3">
      <c r="A1063" s="98" t="s">
        <v>1235</v>
      </c>
      <c r="B1063" s="94"/>
      <c r="C1063" s="94"/>
      <c r="D1063" s="93"/>
      <c r="E1063" s="77"/>
      <c r="F1063" s="94"/>
      <c r="G1063" s="94"/>
      <c r="H1063" s="95"/>
      <c r="I1063" s="96"/>
      <c r="J1063" s="96"/>
      <c r="K1063" s="95"/>
      <c r="L1063" s="86"/>
      <c r="M1063" s="91"/>
      <c r="N1063" s="91"/>
      <c r="O1063" s="97"/>
      <c r="P1063" s="90"/>
      <c r="Q1063" s="90"/>
      <c r="R1063" s="99"/>
      <c r="S1063" s="99"/>
      <c r="T1063" s="99"/>
      <c r="U1063" s="99"/>
      <c r="V1063" s="89"/>
      <c r="W1063" s="89"/>
      <c r="X1063" s="89"/>
      <c r="Y1063" s="89"/>
      <c r="Z1063" s="48"/>
      <c r="AA1063" s="80"/>
      <c r="AB1063" s="80"/>
      <c r="AC1063" s="92"/>
      <c r="AD1063" s="102" t="s">
        <v>9086</v>
      </c>
      <c r="AE1063" s="102">
        <v>44456.517465277779</v>
      </c>
      <c r="AF1063" s="102">
        <v>0</v>
      </c>
      <c r="AG1063" s="102">
        <v>101</v>
      </c>
      <c r="AH1063" s="102">
        <v>2446</v>
      </c>
      <c r="AI1063" s="102">
        <v>0</v>
      </c>
      <c r="AJ1063" s="102" t="b">
        <v>0</v>
      </c>
      <c r="AK1063" s="102" t="b">
        <v>0</v>
      </c>
      <c r="AL1063" s="102" t="b">
        <v>0</v>
      </c>
      <c r="AM1063" s="102" t="b">
        <v>0</v>
      </c>
      <c r="AN1063" s="102" t="b">
        <v>1</v>
      </c>
      <c r="AO1063" s="102" t="b">
        <v>0</v>
      </c>
      <c r="AP1063" s="102" t="s">
        <v>15702</v>
      </c>
      <c r="AQ1063" s="102" t="b">
        <v>0</v>
      </c>
      <c r="AR1063" s="102" t="b">
        <v>0</v>
      </c>
      <c r="AS1063" s="102" t="b">
        <v>0</v>
      </c>
      <c r="AT1063" s="101" t="s">
        <v>15703</v>
      </c>
      <c r="AU1063" s="102" t="b">
        <v>0</v>
      </c>
      <c r="AV1063" s="102" t="b">
        <v>0</v>
      </c>
      <c r="AW1063" s="102" t="b">
        <v>1</v>
      </c>
      <c r="AX1063" s="102" t="b">
        <v>1</v>
      </c>
      <c r="AY1063" s="102" t="s">
        <v>12806</v>
      </c>
      <c r="AZ1063" s="101" t="s">
        <v>15704</v>
      </c>
    </row>
    <row r="1064" spans="1:52" x14ac:dyDescent="0.3">
      <c r="A1064" s="98" t="s">
        <v>1236</v>
      </c>
      <c r="B1064" s="94"/>
      <c r="C1064" s="94"/>
      <c r="D1064" s="93"/>
      <c r="E1064" s="77"/>
      <c r="F1064" s="94"/>
      <c r="G1064" s="94"/>
      <c r="H1064" s="95"/>
      <c r="I1064" s="96"/>
      <c r="J1064" s="96"/>
      <c r="K1064" s="95"/>
      <c r="L1064" s="86"/>
      <c r="M1064" s="91"/>
      <c r="N1064" s="91"/>
      <c r="O1064" s="97"/>
      <c r="P1064" s="90"/>
      <c r="Q1064" s="90"/>
      <c r="R1064" s="99"/>
      <c r="S1064" s="99"/>
      <c r="T1064" s="99"/>
      <c r="U1064" s="99"/>
      <c r="V1064" s="89"/>
      <c r="W1064" s="89"/>
      <c r="X1064" s="89"/>
      <c r="Y1064" s="89"/>
      <c r="Z1064" s="48"/>
      <c r="AA1064" s="80"/>
      <c r="AB1064" s="80"/>
      <c r="AC1064" s="92"/>
      <c r="AD1064" s="102" t="s">
        <v>1236</v>
      </c>
      <c r="AE1064" s="102">
        <v>45027.55672453704</v>
      </c>
      <c r="AF1064" s="102">
        <v>0</v>
      </c>
      <c r="AG1064" s="102">
        <v>1</v>
      </c>
      <c r="AH1064" s="102">
        <v>7</v>
      </c>
      <c r="AI1064" s="102">
        <v>0</v>
      </c>
      <c r="AJ1064" s="102" t="b">
        <v>0</v>
      </c>
      <c r="AK1064" s="102" t="b">
        <v>0</v>
      </c>
      <c r="AL1064" s="102" t="b">
        <v>0</v>
      </c>
      <c r="AM1064" s="102" t="b">
        <v>0</v>
      </c>
      <c r="AN1064" s="102" t="b">
        <v>1</v>
      </c>
      <c r="AO1064" s="102" t="b">
        <v>0</v>
      </c>
      <c r="AP1064" s="102" t="s">
        <v>15705</v>
      </c>
      <c r="AQ1064" s="102" t="b">
        <v>0</v>
      </c>
      <c r="AR1064" s="102" t="b">
        <v>0</v>
      </c>
      <c r="AS1064" s="102" t="b">
        <v>0</v>
      </c>
      <c r="AT1064" s="101" t="s">
        <v>12836</v>
      </c>
      <c r="AU1064" s="102" t="b">
        <v>0</v>
      </c>
      <c r="AV1064" s="102" t="b">
        <v>0</v>
      </c>
      <c r="AW1064" s="102" t="b">
        <v>0</v>
      </c>
      <c r="AX1064" s="102" t="b">
        <v>1</v>
      </c>
      <c r="AY1064" s="102" t="s">
        <v>12806</v>
      </c>
      <c r="AZ1064" s="101" t="s">
        <v>15706</v>
      </c>
    </row>
    <row r="1065" spans="1:52" x14ac:dyDescent="0.3">
      <c r="A1065" s="98" t="s">
        <v>1237</v>
      </c>
      <c r="B1065" s="94"/>
      <c r="C1065" s="94"/>
      <c r="D1065" s="93"/>
      <c r="E1065" s="77"/>
      <c r="F1065" s="94"/>
      <c r="G1065" s="94"/>
      <c r="H1065" s="95"/>
      <c r="I1065" s="96"/>
      <c r="J1065" s="96"/>
      <c r="K1065" s="95"/>
      <c r="L1065" s="86"/>
      <c r="M1065" s="91"/>
      <c r="N1065" s="91"/>
      <c r="O1065" s="97"/>
      <c r="P1065" s="90"/>
      <c r="Q1065" s="90"/>
      <c r="R1065" s="99"/>
      <c r="S1065" s="99"/>
      <c r="T1065" s="99"/>
      <c r="U1065" s="99"/>
      <c r="V1065" s="89"/>
      <c r="W1065" s="89"/>
      <c r="X1065" s="89"/>
      <c r="Y1065" s="89"/>
      <c r="Z1065" s="48"/>
      <c r="AA1065" s="80"/>
      <c r="AB1065" s="80"/>
      <c r="AC1065" s="92"/>
      <c r="AD1065" s="102" t="s">
        <v>9106</v>
      </c>
      <c r="AE1065" s="102">
        <v>41936.777604166666</v>
      </c>
      <c r="AF1065" s="102">
        <v>0</v>
      </c>
      <c r="AG1065" s="102">
        <v>2529</v>
      </c>
      <c r="AH1065" s="102">
        <v>14329</v>
      </c>
      <c r="AI1065" s="102">
        <v>0</v>
      </c>
      <c r="AJ1065" s="102" t="b">
        <v>0</v>
      </c>
      <c r="AK1065" s="102" t="b">
        <v>0</v>
      </c>
      <c r="AL1065" s="102" t="b">
        <v>0</v>
      </c>
      <c r="AM1065" s="102" t="b">
        <v>0</v>
      </c>
      <c r="AN1065" s="102" t="b">
        <v>1</v>
      </c>
      <c r="AO1065" s="102" t="b">
        <v>0</v>
      </c>
      <c r="AP1065" s="102" t="s">
        <v>15707</v>
      </c>
      <c r="AQ1065" s="102" t="b">
        <v>0</v>
      </c>
      <c r="AR1065" s="102" t="b">
        <v>0</v>
      </c>
      <c r="AS1065" s="102" t="b">
        <v>0</v>
      </c>
      <c r="AT1065" s="101" t="s">
        <v>15708</v>
      </c>
      <c r="AU1065" s="102" t="b">
        <v>0</v>
      </c>
      <c r="AV1065" s="102" t="b">
        <v>0</v>
      </c>
      <c r="AW1065" s="102" t="b">
        <v>1</v>
      </c>
      <c r="AX1065" s="102" t="b">
        <v>0</v>
      </c>
      <c r="AY1065" s="102" t="s">
        <v>12806</v>
      </c>
      <c r="AZ1065" s="101" t="s">
        <v>15709</v>
      </c>
    </row>
    <row r="1066" spans="1:52" x14ac:dyDescent="0.3">
      <c r="A1066" s="98" t="s">
        <v>1238</v>
      </c>
      <c r="B1066" s="94"/>
      <c r="C1066" s="94"/>
      <c r="D1066" s="93"/>
      <c r="E1066" s="77"/>
      <c r="F1066" s="94"/>
      <c r="G1066" s="94"/>
      <c r="H1066" s="95"/>
      <c r="I1066" s="96"/>
      <c r="J1066" s="96"/>
      <c r="K1066" s="95"/>
      <c r="L1066" s="86"/>
      <c r="M1066" s="91"/>
      <c r="N1066" s="91"/>
      <c r="O1066" s="97"/>
      <c r="P1066" s="90"/>
      <c r="Q1066" s="90"/>
      <c r="R1066" s="99"/>
      <c r="S1066" s="99"/>
      <c r="T1066" s="99"/>
      <c r="U1066" s="99"/>
      <c r="V1066" s="89"/>
      <c r="W1066" s="89"/>
      <c r="X1066" s="89"/>
      <c r="Y1066" s="89"/>
      <c r="Z1066" s="48"/>
      <c r="AA1066" s="80"/>
      <c r="AB1066" s="80"/>
      <c r="AC1066" s="92"/>
      <c r="AD1066" s="102" t="s">
        <v>1238</v>
      </c>
      <c r="AE1066" s="102">
        <v>42084.798229166663</v>
      </c>
      <c r="AF1066" s="102">
        <v>0</v>
      </c>
      <c r="AG1066" s="102">
        <v>1825</v>
      </c>
      <c r="AH1066" s="102">
        <v>22395</v>
      </c>
      <c r="AI1066" s="102">
        <v>0</v>
      </c>
      <c r="AJ1066" s="102" t="b">
        <v>0</v>
      </c>
      <c r="AK1066" s="102" t="b">
        <v>0</v>
      </c>
      <c r="AL1066" s="102" t="b">
        <v>0</v>
      </c>
      <c r="AM1066" s="102" t="b">
        <v>0</v>
      </c>
      <c r="AN1066" s="102" t="b">
        <v>1</v>
      </c>
      <c r="AO1066" s="102" t="b">
        <v>0</v>
      </c>
      <c r="AP1066" s="102" t="s">
        <v>15710</v>
      </c>
      <c r="AQ1066" s="102" t="b">
        <v>0</v>
      </c>
      <c r="AR1066" s="102" t="b">
        <v>0</v>
      </c>
      <c r="AS1066" s="102" t="b">
        <v>1</v>
      </c>
      <c r="AT1066" s="101" t="s">
        <v>15711</v>
      </c>
      <c r="AU1066" s="102" t="b">
        <v>0</v>
      </c>
      <c r="AV1066" s="102" t="b">
        <v>0</v>
      </c>
      <c r="AW1066" s="102" t="b">
        <v>1</v>
      </c>
      <c r="AX1066" s="102" t="b">
        <v>1</v>
      </c>
      <c r="AY1066" s="102" t="s">
        <v>12806</v>
      </c>
      <c r="AZ1066" s="101" t="s">
        <v>15712</v>
      </c>
    </row>
    <row r="1067" spans="1:52" x14ac:dyDescent="0.3">
      <c r="A1067" s="98" t="s">
        <v>1239</v>
      </c>
      <c r="B1067" s="94"/>
      <c r="C1067" s="94"/>
      <c r="D1067" s="93"/>
      <c r="E1067" s="77"/>
      <c r="F1067" s="94"/>
      <c r="G1067" s="94"/>
      <c r="H1067" s="95"/>
      <c r="I1067" s="96"/>
      <c r="J1067" s="96"/>
      <c r="K1067" s="95"/>
      <c r="L1067" s="86"/>
      <c r="M1067" s="91"/>
      <c r="N1067" s="91"/>
      <c r="O1067" s="97"/>
      <c r="P1067" s="90"/>
      <c r="Q1067" s="90"/>
      <c r="R1067" s="99"/>
      <c r="S1067" s="99"/>
      <c r="T1067" s="99"/>
      <c r="U1067" s="99"/>
      <c r="V1067" s="89"/>
      <c r="W1067" s="89"/>
      <c r="X1067" s="89"/>
      <c r="Y1067" s="89"/>
      <c r="Z1067" s="48"/>
      <c r="AA1067" s="80"/>
      <c r="AB1067" s="80"/>
      <c r="AC1067" s="92"/>
      <c r="AD1067" s="102" t="s">
        <v>9111</v>
      </c>
      <c r="AE1067" s="102">
        <v>44076.019212962965</v>
      </c>
      <c r="AF1067" s="102">
        <v>0</v>
      </c>
      <c r="AG1067" s="102">
        <v>33</v>
      </c>
      <c r="AH1067" s="102">
        <v>40</v>
      </c>
      <c r="AI1067" s="102">
        <v>0</v>
      </c>
      <c r="AJ1067" s="102" t="b">
        <v>0</v>
      </c>
      <c r="AK1067" s="102" t="b">
        <v>0</v>
      </c>
      <c r="AL1067" s="102" t="b">
        <v>0</v>
      </c>
      <c r="AM1067" s="102" t="b">
        <v>0</v>
      </c>
      <c r="AN1067" s="102" t="b">
        <v>1</v>
      </c>
      <c r="AO1067" s="102" t="b">
        <v>0</v>
      </c>
      <c r="AP1067" s="102" t="s">
        <v>15713</v>
      </c>
      <c r="AQ1067" s="102" t="b">
        <v>0</v>
      </c>
      <c r="AR1067" s="102" t="b">
        <v>0</v>
      </c>
      <c r="AS1067" s="102" t="b">
        <v>0</v>
      </c>
      <c r="AT1067" s="101" t="s">
        <v>12873</v>
      </c>
      <c r="AU1067" s="102" t="b">
        <v>0</v>
      </c>
      <c r="AV1067" s="102" t="b">
        <v>0</v>
      </c>
      <c r="AW1067" s="102" t="b">
        <v>1</v>
      </c>
      <c r="AX1067" s="102" t="b">
        <v>1</v>
      </c>
      <c r="AY1067" s="102" t="s">
        <v>12806</v>
      </c>
      <c r="AZ1067" s="101" t="s">
        <v>15714</v>
      </c>
    </row>
    <row r="1068" spans="1:52" x14ac:dyDescent="0.3">
      <c r="A1068" s="98" t="s">
        <v>1240</v>
      </c>
      <c r="B1068" s="94"/>
      <c r="C1068" s="94"/>
      <c r="D1068" s="93"/>
      <c r="E1068" s="77"/>
      <c r="F1068" s="94"/>
      <c r="G1068" s="94"/>
      <c r="H1068" s="95"/>
      <c r="I1068" s="96"/>
      <c r="J1068" s="96"/>
      <c r="K1068" s="95"/>
      <c r="L1068" s="86"/>
      <c r="M1068" s="91"/>
      <c r="N1068" s="91"/>
      <c r="O1068" s="97"/>
      <c r="P1068" s="90"/>
      <c r="Q1068" s="90"/>
      <c r="R1068" s="99"/>
      <c r="S1068" s="99"/>
      <c r="T1068" s="99"/>
      <c r="U1068" s="99"/>
      <c r="V1068" s="89"/>
      <c r="W1068" s="89"/>
      <c r="X1068" s="89"/>
      <c r="Y1068" s="89"/>
      <c r="Z1068" s="48"/>
      <c r="AA1068" s="80"/>
      <c r="AB1068" s="80"/>
      <c r="AC1068" s="92"/>
      <c r="AD1068" s="102" t="s">
        <v>1240</v>
      </c>
      <c r="AE1068" s="102">
        <v>44455.923032407409</v>
      </c>
      <c r="AF1068" s="102">
        <v>0</v>
      </c>
      <c r="AG1068" s="102">
        <v>1031</v>
      </c>
      <c r="AH1068" s="102">
        <v>395</v>
      </c>
      <c r="AI1068" s="102">
        <v>0</v>
      </c>
      <c r="AJ1068" s="102" t="b">
        <v>0</v>
      </c>
      <c r="AK1068" s="102" t="b">
        <v>0</v>
      </c>
      <c r="AL1068" s="102" t="b">
        <v>0</v>
      </c>
      <c r="AM1068" s="102" t="b">
        <v>0</v>
      </c>
      <c r="AN1068" s="102" t="b">
        <v>1</v>
      </c>
      <c r="AO1068" s="102" t="b">
        <v>0</v>
      </c>
      <c r="AP1068" s="102" t="s">
        <v>15715</v>
      </c>
      <c r="AQ1068" s="102" t="b">
        <v>0</v>
      </c>
      <c r="AR1068" s="102" t="b">
        <v>0</v>
      </c>
      <c r="AS1068" s="102" t="b">
        <v>0</v>
      </c>
      <c r="AT1068" s="101" t="s">
        <v>15716</v>
      </c>
      <c r="AU1068" s="102" t="b">
        <v>0</v>
      </c>
      <c r="AV1068" s="102" t="b">
        <v>0</v>
      </c>
      <c r="AW1068" s="102" t="b">
        <v>1</v>
      </c>
      <c r="AX1068" s="102" t="b">
        <v>1</v>
      </c>
      <c r="AY1068" s="102" t="s">
        <v>12806</v>
      </c>
      <c r="AZ1068" s="101" t="s">
        <v>15717</v>
      </c>
    </row>
    <row r="1069" spans="1:52" x14ac:dyDescent="0.3">
      <c r="A1069" s="98" t="s">
        <v>1241</v>
      </c>
      <c r="B1069" s="94"/>
      <c r="C1069" s="94"/>
      <c r="D1069" s="93"/>
      <c r="E1069" s="77"/>
      <c r="F1069" s="94"/>
      <c r="G1069" s="94"/>
      <c r="H1069" s="95"/>
      <c r="I1069" s="96"/>
      <c r="J1069" s="96"/>
      <c r="K1069" s="95"/>
      <c r="L1069" s="86"/>
      <c r="M1069" s="91"/>
      <c r="N1069" s="91"/>
      <c r="O1069" s="97"/>
      <c r="P1069" s="90"/>
      <c r="Q1069" s="90"/>
      <c r="R1069" s="99"/>
      <c r="S1069" s="99"/>
      <c r="T1069" s="99"/>
      <c r="U1069" s="99"/>
      <c r="V1069" s="89"/>
      <c r="W1069" s="89"/>
      <c r="X1069" s="89"/>
      <c r="Y1069" s="89"/>
      <c r="Z1069" s="48"/>
      <c r="AA1069" s="80"/>
      <c r="AB1069" s="80"/>
      <c r="AC1069" s="92"/>
      <c r="AD1069" s="102" t="s">
        <v>9120</v>
      </c>
      <c r="AE1069" s="102">
        <v>44443.428240740737</v>
      </c>
      <c r="AF1069" s="102">
        <v>0</v>
      </c>
      <c r="AG1069" s="102">
        <v>53</v>
      </c>
      <c r="AH1069" s="102">
        <v>5971</v>
      </c>
      <c r="AI1069" s="102">
        <v>0</v>
      </c>
      <c r="AJ1069" s="102" t="b">
        <v>0</v>
      </c>
      <c r="AK1069" s="102" t="b">
        <v>0</v>
      </c>
      <c r="AL1069" s="102" t="b">
        <v>0</v>
      </c>
      <c r="AM1069" s="102" t="b">
        <v>0</v>
      </c>
      <c r="AN1069" s="102" t="b">
        <v>1</v>
      </c>
      <c r="AO1069" s="102" t="b">
        <v>0</v>
      </c>
      <c r="AP1069" s="102" t="s">
        <v>15718</v>
      </c>
      <c r="AQ1069" s="102" t="b">
        <v>0</v>
      </c>
      <c r="AR1069" s="102" t="b">
        <v>0</v>
      </c>
      <c r="AS1069" s="102" t="b">
        <v>0</v>
      </c>
      <c r="AT1069" s="101" t="s">
        <v>15719</v>
      </c>
      <c r="AU1069" s="102" t="b">
        <v>0</v>
      </c>
      <c r="AV1069" s="102" t="b">
        <v>0</v>
      </c>
      <c r="AW1069" s="102" t="b">
        <v>1</v>
      </c>
      <c r="AX1069" s="102" t="b">
        <v>1</v>
      </c>
      <c r="AY1069" s="102" t="s">
        <v>12806</v>
      </c>
      <c r="AZ1069" s="101" t="s">
        <v>15720</v>
      </c>
    </row>
    <row r="1070" spans="1:52" x14ac:dyDescent="0.3">
      <c r="A1070" s="98" t="s">
        <v>1242</v>
      </c>
      <c r="B1070" s="94"/>
      <c r="C1070" s="94"/>
      <c r="D1070" s="93"/>
      <c r="E1070" s="77"/>
      <c r="F1070" s="94"/>
      <c r="G1070" s="94"/>
      <c r="H1070" s="95"/>
      <c r="I1070" s="96"/>
      <c r="J1070" s="96"/>
      <c r="K1070" s="95"/>
      <c r="L1070" s="86"/>
      <c r="M1070" s="91"/>
      <c r="N1070" s="91"/>
      <c r="O1070" s="97"/>
      <c r="P1070" s="90"/>
      <c r="Q1070" s="90"/>
      <c r="R1070" s="99"/>
      <c r="S1070" s="99"/>
      <c r="T1070" s="99"/>
      <c r="U1070" s="99"/>
      <c r="V1070" s="89"/>
      <c r="W1070" s="89"/>
      <c r="X1070" s="89"/>
      <c r="Y1070" s="89"/>
      <c r="Z1070" s="48"/>
      <c r="AA1070" s="80"/>
      <c r="AB1070" s="80"/>
      <c r="AC1070" s="92"/>
      <c r="AD1070" s="102" t="s">
        <v>9125</v>
      </c>
      <c r="AE1070" s="102">
        <v>44245.704687500001</v>
      </c>
      <c r="AF1070" s="102">
        <v>0</v>
      </c>
      <c r="AG1070" s="102">
        <v>20891</v>
      </c>
      <c r="AH1070" s="102">
        <v>11009</v>
      </c>
      <c r="AI1070" s="102">
        <v>0</v>
      </c>
      <c r="AJ1070" s="102" t="b">
        <v>0</v>
      </c>
      <c r="AK1070" s="102" t="b">
        <v>0</v>
      </c>
      <c r="AL1070" s="102" t="b">
        <v>0</v>
      </c>
      <c r="AM1070" s="102" t="b">
        <v>0</v>
      </c>
      <c r="AN1070" s="102" t="b">
        <v>1</v>
      </c>
      <c r="AO1070" s="102" t="b">
        <v>0</v>
      </c>
      <c r="AP1070" s="102" t="s">
        <v>15721</v>
      </c>
      <c r="AQ1070" s="102" t="b">
        <v>0</v>
      </c>
      <c r="AR1070" s="102" t="b">
        <v>0</v>
      </c>
      <c r="AS1070" s="102" t="b">
        <v>0</v>
      </c>
      <c r="AT1070" s="101" t="s">
        <v>15722</v>
      </c>
      <c r="AU1070" s="102" t="b">
        <v>0</v>
      </c>
      <c r="AV1070" s="102" t="b">
        <v>0</v>
      </c>
      <c r="AW1070" s="102" t="b">
        <v>1</v>
      </c>
      <c r="AX1070" s="102" t="b">
        <v>0</v>
      </c>
      <c r="AY1070" s="102" t="s">
        <v>12806</v>
      </c>
      <c r="AZ1070" s="101" t="s">
        <v>15723</v>
      </c>
    </row>
    <row r="1071" spans="1:52" x14ac:dyDescent="0.3">
      <c r="A1071" s="98" t="s">
        <v>1243</v>
      </c>
      <c r="B1071" s="94"/>
      <c r="C1071" s="94"/>
      <c r="D1071" s="93"/>
      <c r="E1071" s="77"/>
      <c r="F1071" s="94"/>
      <c r="G1071" s="94"/>
      <c r="H1071" s="95"/>
      <c r="I1071" s="96"/>
      <c r="J1071" s="96"/>
      <c r="K1071" s="95"/>
      <c r="L1071" s="86"/>
      <c r="M1071" s="91"/>
      <c r="N1071" s="91"/>
      <c r="O1071" s="97"/>
      <c r="P1071" s="90"/>
      <c r="Q1071" s="90"/>
      <c r="R1071" s="99"/>
      <c r="S1071" s="99"/>
      <c r="T1071" s="99"/>
      <c r="U1071" s="99"/>
      <c r="V1071" s="89"/>
      <c r="W1071" s="89"/>
      <c r="X1071" s="89"/>
      <c r="Y1071" s="89"/>
      <c r="Z1071" s="48"/>
      <c r="AA1071" s="80"/>
      <c r="AB1071" s="80"/>
      <c r="AC1071" s="92"/>
      <c r="AD1071" s="102" t="s">
        <v>9130</v>
      </c>
      <c r="AE1071" s="102">
        <v>44186.19085648148</v>
      </c>
      <c r="AF1071" s="102">
        <v>0</v>
      </c>
      <c r="AG1071" s="102">
        <v>4</v>
      </c>
      <c r="AH1071" s="102">
        <v>125</v>
      </c>
      <c r="AI1071" s="102">
        <v>0</v>
      </c>
      <c r="AJ1071" s="102" t="b">
        <v>0</v>
      </c>
      <c r="AK1071" s="102" t="b">
        <v>0</v>
      </c>
      <c r="AL1071" s="102" t="b">
        <v>0</v>
      </c>
      <c r="AM1071" s="102" t="b">
        <v>0</v>
      </c>
      <c r="AN1071" s="102" t="b">
        <v>1</v>
      </c>
      <c r="AO1071" s="102" t="b">
        <v>0</v>
      </c>
      <c r="AP1071" s="102" t="s">
        <v>15724</v>
      </c>
      <c r="AQ1071" s="102" t="b">
        <v>0</v>
      </c>
      <c r="AR1071" s="102" t="b">
        <v>0</v>
      </c>
      <c r="AS1071" s="102" t="b">
        <v>0</v>
      </c>
      <c r="AT1071" s="101" t="s">
        <v>15725</v>
      </c>
      <c r="AU1071" s="102" t="b">
        <v>0</v>
      </c>
      <c r="AV1071" s="102" t="b">
        <v>0</v>
      </c>
      <c r="AW1071" s="102" t="b">
        <v>1</v>
      </c>
      <c r="AX1071" s="102" t="b">
        <v>1</v>
      </c>
      <c r="AY1071" s="102" t="s">
        <v>12806</v>
      </c>
      <c r="AZ1071" s="101" t="s">
        <v>15726</v>
      </c>
    </row>
    <row r="1072" spans="1:52" x14ac:dyDescent="0.3">
      <c r="A1072" s="98" t="s">
        <v>1244</v>
      </c>
      <c r="B1072" s="94"/>
      <c r="C1072" s="94"/>
      <c r="D1072" s="93"/>
      <c r="E1072" s="77"/>
      <c r="F1072" s="94"/>
      <c r="G1072" s="94"/>
      <c r="H1072" s="95"/>
      <c r="I1072" s="96"/>
      <c r="J1072" s="96"/>
      <c r="K1072" s="95"/>
      <c r="L1072" s="86"/>
      <c r="M1072" s="91"/>
      <c r="N1072" s="91"/>
      <c r="O1072" s="97"/>
      <c r="P1072" s="90"/>
      <c r="Q1072" s="90"/>
      <c r="R1072" s="99"/>
      <c r="S1072" s="99"/>
      <c r="T1072" s="99"/>
      <c r="U1072" s="99"/>
      <c r="V1072" s="89"/>
      <c r="W1072" s="89"/>
      <c r="X1072" s="89"/>
      <c r="Y1072" s="89"/>
      <c r="Z1072" s="48"/>
      <c r="AA1072" s="80"/>
      <c r="AB1072" s="80"/>
      <c r="AC1072" s="92"/>
      <c r="AD1072" s="102" t="s">
        <v>1244</v>
      </c>
      <c r="AE1072" s="102">
        <v>42686.371458333335</v>
      </c>
      <c r="AF1072" s="102">
        <v>0</v>
      </c>
      <c r="AG1072" s="102">
        <v>235</v>
      </c>
      <c r="AH1072" s="102">
        <v>78093</v>
      </c>
      <c r="AI1072" s="102">
        <v>0</v>
      </c>
      <c r="AJ1072" s="102" t="b">
        <v>0</v>
      </c>
      <c r="AK1072" s="102" t="b">
        <v>0</v>
      </c>
      <c r="AL1072" s="102" t="b">
        <v>0</v>
      </c>
      <c r="AM1072" s="102" t="b">
        <v>0</v>
      </c>
      <c r="AN1072" s="102" t="b">
        <v>1</v>
      </c>
      <c r="AO1072" s="102" t="b">
        <v>0</v>
      </c>
      <c r="AP1072" s="102" t="s">
        <v>15727</v>
      </c>
      <c r="AQ1072" s="102" t="b">
        <v>0</v>
      </c>
      <c r="AR1072" s="102" t="b">
        <v>0</v>
      </c>
      <c r="AS1072" s="102" t="b">
        <v>0</v>
      </c>
      <c r="AT1072" s="101" t="s">
        <v>15728</v>
      </c>
      <c r="AU1072" s="102" t="b">
        <v>0</v>
      </c>
      <c r="AV1072" s="102" t="b">
        <v>0</v>
      </c>
      <c r="AW1072" s="102" t="b">
        <v>1</v>
      </c>
      <c r="AX1072" s="102" t="b">
        <v>1</v>
      </c>
      <c r="AY1072" s="102" t="s">
        <v>12806</v>
      </c>
      <c r="AZ1072" s="101" t="s">
        <v>15729</v>
      </c>
    </row>
    <row r="1073" spans="1:52" x14ac:dyDescent="0.3">
      <c r="A1073" s="98" t="s">
        <v>1245</v>
      </c>
      <c r="B1073" s="94"/>
      <c r="C1073" s="94"/>
      <c r="D1073" s="93"/>
      <c r="E1073" s="77"/>
      <c r="F1073" s="94"/>
      <c r="G1073" s="94"/>
      <c r="H1073" s="95"/>
      <c r="I1073" s="96"/>
      <c r="J1073" s="96"/>
      <c r="K1073" s="95"/>
      <c r="L1073" s="86"/>
      <c r="M1073" s="91"/>
      <c r="N1073" s="91"/>
      <c r="O1073" s="97"/>
      <c r="P1073" s="90"/>
      <c r="Q1073" s="90"/>
      <c r="R1073" s="99"/>
      <c r="S1073" s="99"/>
      <c r="T1073" s="99"/>
      <c r="U1073" s="99"/>
      <c r="V1073" s="89"/>
      <c r="W1073" s="89"/>
      <c r="X1073" s="89"/>
      <c r="Y1073" s="89"/>
      <c r="Z1073" s="48"/>
      <c r="AA1073" s="80"/>
      <c r="AB1073" s="80"/>
      <c r="AC1073" s="92"/>
      <c r="AD1073" s="102" t="s">
        <v>9153</v>
      </c>
      <c r="AE1073" s="102">
        <v>42903.451238425929</v>
      </c>
      <c r="AF1073" s="102">
        <v>0</v>
      </c>
      <c r="AG1073" s="102">
        <v>1636</v>
      </c>
      <c r="AH1073" s="102">
        <v>52575</v>
      </c>
      <c r="AI1073" s="102">
        <v>0</v>
      </c>
      <c r="AJ1073" s="102" t="b">
        <v>0</v>
      </c>
      <c r="AK1073" s="102" t="b">
        <v>0</v>
      </c>
      <c r="AL1073" s="102" t="b">
        <v>0</v>
      </c>
      <c r="AM1073" s="102" t="b">
        <v>0</v>
      </c>
      <c r="AN1073" s="102" t="b">
        <v>1</v>
      </c>
      <c r="AO1073" s="102" t="b">
        <v>0</v>
      </c>
      <c r="AP1073" s="102" t="s">
        <v>15730</v>
      </c>
      <c r="AQ1073" s="102" t="b">
        <v>0</v>
      </c>
      <c r="AR1073" s="102" t="b">
        <v>0</v>
      </c>
      <c r="AS1073" s="102" t="b">
        <v>0</v>
      </c>
      <c r="AT1073" s="101" t="s">
        <v>15731</v>
      </c>
      <c r="AU1073" s="102" t="b">
        <v>0</v>
      </c>
      <c r="AV1073" s="102" t="b">
        <v>0</v>
      </c>
      <c r="AW1073" s="102" t="b">
        <v>1</v>
      </c>
      <c r="AX1073" s="102" t="b">
        <v>1</v>
      </c>
      <c r="AY1073" s="102" t="s">
        <v>12806</v>
      </c>
      <c r="AZ1073" s="101" t="s">
        <v>15732</v>
      </c>
    </row>
    <row r="1074" spans="1:52" x14ac:dyDescent="0.3">
      <c r="A1074" s="98" t="s">
        <v>1246</v>
      </c>
      <c r="B1074" s="94"/>
      <c r="C1074" s="94"/>
      <c r="D1074" s="93"/>
      <c r="E1074" s="77"/>
      <c r="F1074" s="94"/>
      <c r="G1074" s="94"/>
      <c r="H1074" s="95"/>
      <c r="I1074" s="96"/>
      <c r="J1074" s="96"/>
      <c r="K1074" s="95"/>
      <c r="L1074" s="86"/>
      <c r="M1074" s="91"/>
      <c r="N1074" s="91"/>
      <c r="O1074" s="97"/>
      <c r="P1074" s="90"/>
      <c r="Q1074" s="90"/>
      <c r="R1074" s="99"/>
      <c r="S1074" s="99"/>
      <c r="T1074" s="99"/>
      <c r="U1074" s="99"/>
      <c r="V1074" s="89"/>
      <c r="W1074" s="89"/>
      <c r="X1074" s="89"/>
      <c r="Y1074" s="89"/>
      <c r="Z1074" s="48"/>
      <c r="AA1074" s="80"/>
      <c r="AB1074" s="80"/>
      <c r="AC1074" s="92"/>
      <c r="AD1074" s="102" t="s">
        <v>9162</v>
      </c>
      <c r="AE1074" s="102">
        <v>43719.729421296295</v>
      </c>
      <c r="AF1074" s="102">
        <v>0</v>
      </c>
      <c r="AG1074" s="102">
        <v>4155</v>
      </c>
      <c r="AH1074" s="102">
        <v>26609</v>
      </c>
      <c r="AI1074" s="102">
        <v>0</v>
      </c>
      <c r="AJ1074" s="102" t="b">
        <v>0</v>
      </c>
      <c r="AK1074" s="102" t="b">
        <v>0</v>
      </c>
      <c r="AL1074" s="102" t="b">
        <v>0</v>
      </c>
      <c r="AM1074" s="102" t="b">
        <v>0</v>
      </c>
      <c r="AN1074" s="102" t="b">
        <v>1</v>
      </c>
      <c r="AO1074" s="102" t="b">
        <v>0</v>
      </c>
      <c r="AP1074" s="102" t="s">
        <v>15733</v>
      </c>
      <c r="AQ1074" s="102" t="b">
        <v>0</v>
      </c>
      <c r="AR1074" s="102" t="b">
        <v>0</v>
      </c>
      <c r="AS1074" s="102" t="b">
        <v>0</v>
      </c>
      <c r="AT1074" s="101" t="s">
        <v>15734</v>
      </c>
      <c r="AU1074" s="102" t="b">
        <v>0</v>
      </c>
      <c r="AV1074" s="102" t="b">
        <v>0</v>
      </c>
      <c r="AW1074" s="102" t="b">
        <v>1</v>
      </c>
      <c r="AX1074" s="102" t="b">
        <v>1</v>
      </c>
      <c r="AY1074" s="102" t="s">
        <v>12806</v>
      </c>
      <c r="AZ1074" s="101" t="s">
        <v>15735</v>
      </c>
    </row>
    <row r="1075" spans="1:52" x14ac:dyDescent="0.3">
      <c r="A1075" s="98" t="s">
        <v>1247</v>
      </c>
      <c r="B1075" s="94"/>
      <c r="C1075" s="94"/>
      <c r="D1075" s="93"/>
      <c r="E1075" s="77"/>
      <c r="F1075" s="94"/>
      <c r="G1075" s="94"/>
      <c r="H1075" s="95"/>
      <c r="I1075" s="96"/>
      <c r="J1075" s="96"/>
      <c r="K1075" s="95"/>
      <c r="L1075" s="86"/>
      <c r="M1075" s="91"/>
      <c r="N1075" s="91"/>
      <c r="O1075" s="97"/>
      <c r="P1075" s="90"/>
      <c r="Q1075" s="90"/>
      <c r="R1075" s="99"/>
      <c r="S1075" s="99"/>
      <c r="T1075" s="99"/>
      <c r="U1075" s="99"/>
      <c r="V1075" s="89"/>
      <c r="W1075" s="89"/>
      <c r="X1075" s="89"/>
      <c r="Y1075" s="89"/>
      <c r="Z1075" s="48"/>
      <c r="AA1075" s="80"/>
      <c r="AB1075" s="80"/>
      <c r="AC1075" s="92"/>
      <c r="AD1075" s="102" t="s">
        <v>9168</v>
      </c>
      <c r="AE1075" s="102">
        <v>41720.853402777779</v>
      </c>
      <c r="AF1075" s="102">
        <v>0</v>
      </c>
      <c r="AG1075" s="102">
        <v>54</v>
      </c>
      <c r="AH1075" s="102">
        <v>7817</v>
      </c>
      <c r="AI1075" s="102">
        <v>0</v>
      </c>
      <c r="AJ1075" s="102" t="b">
        <v>0</v>
      </c>
      <c r="AK1075" s="102" t="b">
        <v>0</v>
      </c>
      <c r="AL1075" s="102" t="b">
        <v>0</v>
      </c>
      <c r="AM1075" s="102" t="b">
        <v>0</v>
      </c>
      <c r="AN1075" s="102" t="b">
        <v>1</v>
      </c>
      <c r="AO1075" s="102" t="b">
        <v>0</v>
      </c>
      <c r="AP1075" s="102" t="s">
        <v>15736</v>
      </c>
      <c r="AQ1075" s="102" t="b">
        <v>0</v>
      </c>
      <c r="AR1075" s="102" t="b">
        <v>0</v>
      </c>
      <c r="AS1075" s="102" t="b">
        <v>0</v>
      </c>
      <c r="AT1075" s="101" t="s">
        <v>12821</v>
      </c>
      <c r="AU1075" s="102" t="b">
        <v>0</v>
      </c>
      <c r="AV1075" s="102" t="b">
        <v>0</v>
      </c>
      <c r="AW1075" s="102" t="b">
        <v>1</v>
      </c>
      <c r="AX1075" s="102" t="b">
        <v>1</v>
      </c>
      <c r="AY1075" s="102" t="s">
        <v>12806</v>
      </c>
      <c r="AZ1075" s="101" t="s">
        <v>15737</v>
      </c>
    </row>
    <row r="1076" spans="1:52" x14ac:dyDescent="0.3">
      <c r="A1076" s="98" t="s">
        <v>1248</v>
      </c>
      <c r="B1076" s="94"/>
      <c r="C1076" s="94"/>
      <c r="D1076" s="93"/>
      <c r="E1076" s="77"/>
      <c r="F1076" s="94"/>
      <c r="G1076" s="94"/>
      <c r="H1076" s="95"/>
      <c r="I1076" s="96"/>
      <c r="J1076" s="96"/>
      <c r="K1076" s="95"/>
      <c r="L1076" s="86"/>
      <c r="M1076" s="91"/>
      <c r="N1076" s="91"/>
      <c r="O1076" s="97"/>
      <c r="P1076" s="90"/>
      <c r="Q1076" s="90"/>
      <c r="R1076" s="99"/>
      <c r="S1076" s="99"/>
      <c r="T1076" s="99"/>
      <c r="U1076" s="99"/>
      <c r="V1076" s="89"/>
      <c r="W1076" s="89"/>
      <c r="X1076" s="89"/>
      <c r="Y1076" s="89"/>
      <c r="Z1076" s="48"/>
      <c r="AA1076" s="80"/>
      <c r="AB1076" s="80"/>
      <c r="AC1076" s="92"/>
      <c r="AD1076" s="102" t="s">
        <v>1248</v>
      </c>
      <c r="AE1076" s="102">
        <v>42013.291064814817</v>
      </c>
      <c r="AF1076" s="102">
        <v>0</v>
      </c>
      <c r="AG1076" s="102">
        <v>1</v>
      </c>
      <c r="AH1076" s="102">
        <v>432189</v>
      </c>
      <c r="AI1076" s="102">
        <v>0</v>
      </c>
      <c r="AJ1076" s="102" t="b">
        <v>0</v>
      </c>
      <c r="AK1076" s="102" t="b">
        <v>0</v>
      </c>
      <c r="AL1076" s="102" t="b">
        <v>0</v>
      </c>
      <c r="AM1076" s="102" t="b">
        <v>0</v>
      </c>
      <c r="AN1076" s="102" t="b">
        <v>1</v>
      </c>
      <c r="AO1076" s="102" t="b">
        <v>0</v>
      </c>
      <c r="AP1076" s="102" t="s">
        <v>15738</v>
      </c>
      <c r="AQ1076" s="102" t="b">
        <v>0</v>
      </c>
      <c r="AR1076" s="102" t="b">
        <v>0</v>
      </c>
      <c r="AS1076" s="102" t="b">
        <v>0</v>
      </c>
      <c r="AT1076" s="101" t="s">
        <v>12836</v>
      </c>
      <c r="AU1076" s="102" t="b">
        <v>0</v>
      </c>
      <c r="AV1076" s="102" t="b">
        <v>0</v>
      </c>
      <c r="AW1076" s="102" t="b">
        <v>1</v>
      </c>
      <c r="AX1076" s="102" t="b">
        <v>1</v>
      </c>
      <c r="AY1076" s="102" t="s">
        <v>12806</v>
      </c>
      <c r="AZ1076" s="101" t="s">
        <v>15739</v>
      </c>
    </row>
    <row r="1077" spans="1:52" x14ac:dyDescent="0.3">
      <c r="A1077" s="98" t="s">
        <v>1249</v>
      </c>
      <c r="B1077" s="94"/>
      <c r="C1077" s="94"/>
      <c r="D1077" s="93"/>
      <c r="E1077" s="77"/>
      <c r="F1077" s="94"/>
      <c r="G1077" s="94"/>
      <c r="H1077" s="95"/>
      <c r="I1077" s="96"/>
      <c r="J1077" s="96"/>
      <c r="K1077" s="95"/>
      <c r="L1077" s="86"/>
      <c r="M1077" s="91"/>
      <c r="N1077" s="91"/>
      <c r="O1077" s="97"/>
      <c r="P1077" s="90"/>
      <c r="Q1077" s="90"/>
      <c r="R1077" s="99"/>
      <c r="S1077" s="99"/>
      <c r="T1077" s="99"/>
      <c r="U1077" s="99"/>
      <c r="V1077" s="89"/>
      <c r="W1077" s="89"/>
      <c r="X1077" s="89"/>
      <c r="Y1077" s="89"/>
      <c r="Z1077" s="48"/>
      <c r="AA1077" s="80"/>
      <c r="AB1077" s="80"/>
      <c r="AC1077" s="92"/>
      <c r="AD1077" s="102" t="s">
        <v>9250</v>
      </c>
      <c r="AE1077" s="102">
        <v>42015.697442129633</v>
      </c>
      <c r="AF1077" s="102">
        <v>0</v>
      </c>
      <c r="AG1077" s="102">
        <v>545</v>
      </c>
      <c r="AH1077" s="102">
        <v>151676</v>
      </c>
      <c r="AI1077" s="102">
        <v>0</v>
      </c>
      <c r="AJ1077" s="102" t="b">
        <v>0</v>
      </c>
      <c r="AK1077" s="102" t="b">
        <v>0</v>
      </c>
      <c r="AL1077" s="102" t="b">
        <v>0</v>
      </c>
      <c r="AM1077" s="102" t="b">
        <v>0</v>
      </c>
      <c r="AN1077" s="102" t="b">
        <v>1</v>
      </c>
      <c r="AO1077" s="102" t="b">
        <v>0</v>
      </c>
      <c r="AP1077" s="102" t="s">
        <v>15740</v>
      </c>
      <c r="AQ1077" s="102" t="b">
        <v>0</v>
      </c>
      <c r="AR1077" s="102" t="b">
        <v>0</v>
      </c>
      <c r="AS1077" s="102" t="b">
        <v>0</v>
      </c>
      <c r="AT1077" s="101" t="s">
        <v>12928</v>
      </c>
      <c r="AU1077" s="102" t="b">
        <v>0</v>
      </c>
      <c r="AV1077" s="102" t="b">
        <v>0</v>
      </c>
      <c r="AW1077" s="102" t="b">
        <v>1</v>
      </c>
      <c r="AX1077" s="102" t="b">
        <v>1</v>
      </c>
      <c r="AY1077" s="102" t="s">
        <v>12806</v>
      </c>
      <c r="AZ1077" s="101" t="s">
        <v>15741</v>
      </c>
    </row>
    <row r="1078" spans="1:52" x14ac:dyDescent="0.3">
      <c r="A1078" s="98" t="s">
        <v>1250</v>
      </c>
      <c r="B1078" s="94"/>
      <c r="C1078" s="94"/>
      <c r="D1078" s="93"/>
      <c r="E1078" s="77"/>
      <c r="F1078" s="94"/>
      <c r="G1078" s="94"/>
      <c r="H1078" s="95"/>
      <c r="I1078" s="96"/>
      <c r="J1078" s="96"/>
      <c r="K1078" s="95"/>
      <c r="L1078" s="86"/>
      <c r="M1078" s="91"/>
      <c r="N1078" s="91"/>
      <c r="O1078" s="97"/>
      <c r="P1078" s="90"/>
      <c r="Q1078" s="90"/>
      <c r="R1078" s="99"/>
      <c r="S1078" s="99"/>
      <c r="T1078" s="99"/>
      <c r="U1078" s="99"/>
      <c r="V1078" s="89"/>
      <c r="W1078" s="89"/>
      <c r="X1078" s="89"/>
      <c r="Y1078" s="89"/>
      <c r="Z1078" s="48"/>
      <c r="AA1078" s="80"/>
      <c r="AB1078" s="80"/>
      <c r="AC1078" s="92"/>
      <c r="AD1078" s="102" t="s">
        <v>9178</v>
      </c>
      <c r="AE1078" s="102">
        <v>41631.525740740741</v>
      </c>
      <c r="AF1078" s="102">
        <v>0</v>
      </c>
      <c r="AG1078" s="102">
        <v>10002</v>
      </c>
      <c r="AH1078" s="102">
        <v>39385</v>
      </c>
      <c r="AI1078" s="102">
        <v>0</v>
      </c>
      <c r="AJ1078" s="102" t="b">
        <v>0</v>
      </c>
      <c r="AK1078" s="102" t="b">
        <v>0</v>
      </c>
      <c r="AL1078" s="102" t="b">
        <v>0</v>
      </c>
      <c r="AM1078" s="102" t="b">
        <v>0</v>
      </c>
      <c r="AN1078" s="102" t="b">
        <v>1</v>
      </c>
      <c r="AO1078" s="102" t="b">
        <v>0</v>
      </c>
      <c r="AP1078" s="102" t="s">
        <v>15742</v>
      </c>
      <c r="AQ1078" s="102" t="b">
        <v>0</v>
      </c>
      <c r="AR1078" s="102" t="b">
        <v>0</v>
      </c>
      <c r="AS1078" s="102" t="b">
        <v>1</v>
      </c>
      <c r="AT1078" s="101" t="s">
        <v>12916</v>
      </c>
      <c r="AU1078" s="102" t="b">
        <v>0</v>
      </c>
      <c r="AV1078" s="102" t="b">
        <v>0</v>
      </c>
      <c r="AW1078" s="102" t="b">
        <v>1</v>
      </c>
      <c r="AX1078" s="102" t="b">
        <v>1</v>
      </c>
      <c r="AY1078" s="102" t="s">
        <v>12806</v>
      </c>
      <c r="AZ1078" s="101" t="s">
        <v>15743</v>
      </c>
    </row>
    <row r="1079" spans="1:52" x14ac:dyDescent="0.3">
      <c r="A1079" s="98" t="s">
        <v>1251</v>
      </c>
      <c r="B1079" s="94"/>
      <c r="C1079" s="94"/>
      <c r="D1079" s="93"/>
      <c r="E1079" s="77"/>
      <c r="F1079" s="94"/>
      <c r="G1079" s="94"/>
      <c r="H1079" s="95"/>
      <c r="I1079" s="96"/>
      <c r="J1079" s="96"/>
      <c r="K1079" s="95"/>
      <c r="L1079" s="86"/>
      <c r="M1079" s="91"/>
      <c r="N1079" s="91"/>
      <c r="O1079" s="97"/>
      <c r="P1079" s="90"/>
      <c r="Q1079" s="90"/>
      <c r="R1079" s="99"/>
      <c r="S1079" s="99"/>
      <c r="T1079" s="99"/>
      <c r="U1079" s="99"/>
      <c r="V1079" s="89"/>
      <c r="W1079" s="89"/>
      <c r="X1079" s="89"/>
      <c r="Y1079" s="89"/>
      <c r="Z1079" s="48"/>
      <c r="AA1079" s="80"/>
      <c r="AB1079" s="80"/>
      <c r="AC1079" s="92"/>
      <c r="AD1079" s="102" t="s">
        <v>1251</v>
      </c>
      <c r="AE1079" s="102">
        <v>42891.769456018519</v>
      </c>
      <c r="AF1079" s="102">
        <v>0</v>
      </c>
      <c r="AG1079" s="102">
        <v>673</v>
      </c>
      <c r="AH1079" s="102">
        <v>40933</v>
      </c>
      <c r="AI1079" s="102">
        <v>0</v>
      </c>
      <c r="AJ1079" s="102" t="b">
        <v>0</v>
      </c>
      <c r="AK1079" s="102" t="b">
        <v>0</v>
      </c>
      <c r="AL1079" s="102" t="b">
        <v>0</v>
      </c>
      <c r="AM1079" s="102" t="b">
        <v>0</v>
      </c>
      <c r="AN1079" s="102" t="b">
        <v>1</v>
      </c>
      <c r="AO1079" s="102" t="b">
        <v>0</v>
      </c>
      <c r="AP1079" s="102" t="s">
        <v>15744</v>
      </c>
      <c r="AQ1079" s="102" t="b">
        <v>0</v>
      </c>
      <c r="AR1079" s="102" t="b">
        <v>0</v>
      </c>
      <c r="AS1079" s="102" t="b">
        <v>0</v>
      </c>
      <c r="AT1079" s="101" t="s">
        <v>15745</v>
      </c>
      <c r="AU1079" s="102" t="b">
        <v>0</v>
      </c>
      <c r="AV1079" s="102" t="b">
        <v>0</v>
      </c>
      <c r="AW1079" s="102" t="b">
        <v>1</v>
      </c>
      <c r="AX1079" s="102" t="b">
        <v>1</v>
      </c>
      <c r="AY1079" s="102" t="s">
        <v>12806</v>
      </c>
      <c r="AZ1079" s="101" t="s">
        <v>15746</v>
      </c>
    </row>
    <row r="1080" spans="1:52" x14ac:dyDescent="0.3">
      <c r="A1080" s="98" t="s">
        <v>1252</v>
      </c>
      <c r="B1080" s="94"/>
      <c r="C1080" s="94"/>
      <c r="D1080" s="93"/>
      <c r="E1080" s="77"/>
      <c r="F1080" s="94"/>
      <c r="G1080" s="94"/>
      <c r="H1080" s="95"/>
      <c r="I1080" s="96"/>
      <c r="J1080" s="96"/>
      <c r="K1080" s="95"/>
      <c r="L1080" s="86"/>
      <c r="M1080" s="91"/>
      <c r="N1080" s="91"/>
      <c r="O1080" s="97"/>
      <c r="P1080" s="90"/>
      <c r="Q1080" s="90"/>
      <c r="R1080" s="99"/>
      <c r="S1080" s="99"/>
      <c r="T1080" s="99"/>
      <c r="U1080" s="99"/>
      <c r="V1080" s="89"/>
      <c r="W1080" s="89"/>
      <c r="X1080" s="89"/>
      <c r="Y1080" s="89"/>
      <c r="Z1080" s="48"/>
      <c r="AA1080" s="80"/>
      <c r="AB1080" s="80"/>
      <c r="AC1080" s="92"/>
      <c r="AD1080" s="102" t="s">
        <v>9192</v>
      </c>
      <c r="AE1080" s="102">
        <v>41679.959224537037</v>
      </c>
      <c r="AF1080" s="102">
        <v>0</v>
      </c>
      <c r="AG1080" s="102">
        <v>2322</v>
      </c>
      <c r="AH1080" s="102">
        <v>6858</v>
      </c>
      <c r="AI1080" s="102">
        <v>0</v>
      </c>
      <c r="AJ1080" s="102" t="b">
        <v>0</v>
      </c>
      <c r="AK1080" s="102" t="b">
        <v>0</v>
      </c>
      <c r="AL1080" s="102" t="b">
        <v>0</v>
      </c>
      <c r="AM1080" s="102" t="b">
        <v>0</v>
      </c>
      <c r="AN1080" s="102" t="b">
        <v>1</v>
      </c>
      <c r="AO1080" s="102" t="b">
        <v>0</v>
      </c>
      <c r="AP1080" s="102" t="s">
        <v>15747</v>
      </c>
      <c r="AQ1080" s="102" t="b">
        <v>0</v>
      </c>
      <c r="AR1080" s="102" t="b">
        <v>0</v>
      </c>
      <c r="AS1080" s="102" t="b">
        <v>0</v>
      </c>
      <c r="AT1080" s="101" t="s">
        <v>15748</v>
      </c>
      <c r="AU1080" s="102" t="b">
        <v>0</v>
      </c>
      <c r="AV1080" s="102" t="b">
        <v>0</v>
      </c>
      <c r="AW1080" s="102" t="b">
        <v>1</v>
      </c>
      <c r="AX1080" s="102" t="b">
        <v>1</v>
      </c>
      <c r="AY1080" s="102" t="s">
        <v>12806</v>
      </c>
      <c r="AZ1080" s="101" t="s">
        <v>15749</v>
      </c>
    </row>
    <row r="1081" spans="1:52" x14ac:dyDescent="0.3">
      <c r="A1081" s="98" t="s">
        <v>1253</v>
      </c>
      <c r="B1081" s="94"/>
      <c r="C1081" s="94"/>
      <c r="D1081" s="93"/>
      <c r="E1081" s="77"/>
      <c r="F1081" s="94"/>
      <c r="G1081" s="94"/>
      <c r="H1081" s="95"/>
      <c r="I1081" s="96"/>
      <c r="J1081" s="96"/>
      <c r="K1081" s="95"/>
      <c r="L1081" s="86"/>
      <c r="M1081" s="91"/>
      <c r="N1081" s="91"/>
      <c r="O1081" s="97"/>
      <c r="P1081" s="90"/>
      <c r="Q1081" s="90"/>
      <c r="R1081" s="99"/>
      <c r="S1081" s="99"/>
      <c r="T1081" s="99"/>
      <c r="U1081" s="99"/>
      <c r="V1081" s="89"/>
      <c r="W1081" s="89"/>
      <c r="X1081" s="89"/>
      <c r="Y1081" s="89"/>
      <c r="Z1081" s="48"/>
      <c r="AA1081" s="80"/>
      <c r="AB1081" s="80"/>
      <c r="AC1081" s="92"/>
      <c r="AD1081" s="102" t="s">
        <v>1253</v>
      </c>
      <c r="AE1081" s="102">
        <v>41603.358923611115</v>
      </c>
      <c r="AF1081" s="102">
        <v>0</v>
      </c>
      <c r="AG1081" s="102">
        <v>2667</v>
      </c>
      <c r="AH1081" s="102">
        <v>54356</v>
      </c>
      <c r="AI1081" s="102">
        <v>0</v>
      </c>
      <c r="AJ1081" s="102" t="b">
        <v>0</v>
      </c>
      <c r="AK1081" s="102" t="b">
        <v>0</v>
      </c>
      <c r="AL1081" s="102" t="b">
        <v>0</v>
      </c>
      <c r="AM1081" s="102" t="b">
        <v>0</v>
      </c>
      <c r="AN1081" s="102" t="b">
        <v>1</v>
      </c>
      <c r="AO1081" s="102" t="b">
        <v>0</v>
      </c>
      <c r="AP1081" s="102" t="s">
        <v>15750</v>
      </c>
      <c r="AQ1081" s="102" t="b">
        <v>0</v>
      </c>
      <c r="AR1081" s="102" t="b">
        <v>0</v>
      </c>
      <c r="AS1081" s="102" t="b">
        <v>1</v>
      </c>
      <c r="AT1081" s="101" t="s">
        <v>12876</v>
      </c>
      <c r="AU1081" s="102" t="b">
        <v>0</v>
      </c>
      <c r="AV1081" s="102" t="b">
        <v>0</v>
      </c>
      <c r="AW1081" s="102" t="b">
        <v>1</v>
      </c>
      <c r="AX1081" s="102" t="b">
        <v>1</v>
      </c>
      <c r="AY1081" s="102" t="s">
        <v>12806</v>
      </c>
      <c r="AZ1081" s="101" t="s">
        <v>15751</v>
      </c>
    </row>
    <row r="1082" spans="1:52" x14ac:dyDescent="0.3">
      <c r="A1082" s="98" t="s">
        <v>1254</v>
      </c>
      <c r="B1082" s="94"/>
      <c r="C1082" s="94"/>
      <c r="D1082" s="93"/>
      <c r="E1082" s="77"/>
      <c r="F1082" s="94"/>
      <c r="G1082" s="94"/>
      <c r="H1082" s="95"/>
      <c r="I1082" s="96"/>
      <c r="J1082" s="96"/>
      <c r="K1082" s="95"/>
      <c r="L1082" s="86"/>
      <c r="M1082" s="91"/>
      <c r="N1082" s="91"/>
      <c r="O1082" s="97"/>
      <c r="P1082" s="90"/>
      <c r="Q1082" s="90"/>
      <c r="R1082" s="99"/>
      <c r="S1082" s="99"/>
      <c r="T1082" s="99"/>
      <c r="U1082" s="99"/>
      <c r="V1082" s="89"/>
      <c r="W1082" s="89"/>
      <c r="X1082" s="89"/>
      <c r="Y1082" s="89"/>
      <c r="Z1082" s="48"/>
      <c r="AA1082" s="80"/>
      <c r="AB1082" s="80"/>
      <c r="AC1082" s="92"/>
      <c r="AD1082" s="102" t="s">
        <v>1254</v>
      </c>
      <c r="AE1082" s="102">
        <v>41910.756863425922</v>
      </c>
      <c r="AF1082" s="102">
        <v>0</v>
      </c>
      <c r="AG1082" s="102">
        <v>239</v>
      </c>
      <c r="AH1082" s="102">
        <v>997</v>
      </c>
      <c r="AI1082" s="102">
        <v>0</v>
      </c>
      <c r="AJ1082" s="102" t="b">
        <v>0</v>
      </c>
      <c r="AK1082" s="102" t="b">
        <v>0</v>
      </c>
      <c r="AL1082" s="102" t="b">
        <v>0</v>
      </c>
      <c r="AM1082" s="102" t="b">
        <v>0</v>
      </c>
      <c r="AN1082" s="102" t="b">
        <v>1</v>
      </c>
      <c r="AO1082" s="102" t="b">
        <v>0</v>
      </c>
      <c r="AP1082" s="102" t="s">
        <v>15752</v>
      </c>
      <c r="AQ1082" s="102" t="b">
        <v>0</v>
      </c>
      <c r="AR1082" s="102" t="b">
        <v>0</v>
      </c>
      <c r="AS1082" s="102" t="b">
        <v>1</v>
      </c>
      <c r="AT1082" s="101" t="s">
        <v>15753</v>
      </c>
      <c r="AU1082" s="102" t="b">
        <v>0</v>
      </c>
      <c r="AV1082" s="102" t="b">
        <v>0</v>
      </c>
      <c r="AW1082" s="102" t="b">
        <v>1</v>
      </c>
      <c r="AX1082" s="102" t="b">
        <v>1</v>
      </c>
      <c r="AY1082" s="102" t="s">
        <v>12806</v>
      </c>
      <c r="AZ1082" s="101" t="s">
        <v>15754</v>
      </c>
    </row>
    <row r="1083" spans="1:52" x14ac:dyDescent="0.3">
      <c r="A1083" s="98" t="s">
        <v>1255</v>
      </c>
      <c r="B1083" s="94"/>
      <c r="C1083" s="94"/>
      <c r="D1083" s="93"/>
      <c r="E1083" s="77"/>
      <c r="F1083" s="94"/>
      <c r="G1083" s="94"/>
      <c r="H1083" s="95"/>
      <c r="I1083" s="96"/>
      <c r="J1083" s="96"/>
      <c r="K1083" s="95"/>
      <c r="L1083" s="86"/>
      <c r="M1083" s="91"/>
      <c r="N1083" s="91"/>
      <c r="O1083" s="97"/>
      <c r="P1083" s="90"/>
      <c r="Q1083" s="90"/>
      <c r="R1083" s="99"/>
      <c r="S1083" s="99"/>
      <c r="T1083" s="99"/>
      <c r="U1083" s="99"/>
      <c r="V1083" s="89"/>
      <c r="W1083" s="89"/>
      <c r="X1083" s="89"/>
      <c r="Y1083" s="89"/>
      <c r="Z1083" s="48"/>
      <c r="AA1083" s="80"/>
      <c r="AB1083" s="80"/>
      <c r="AC1083" s="92"/>
      <c r="AD1083" s="102" t="s">
        <v>1255</v>
      </c>
      <c r="AE1083" s="102">
        <v>40854.054178240738</v>
      </c>
      <c r="AF1083" s="102">
        <v>0</v>
      </c>
      <c r="AG1083" s="102">
        <v>400</v>
      </c>
      <c r="AH1083" s="102">
        <v>7713</v>
      </c>
      <c r="AI1083" s="102">
        <v>0</v>
      </c>
      <c r="AJ1083" s="102" t="b">
        <v>0</v>
      </c>
      <c r="AK1083" s="102" t="b">
        <v>0</v>
      </c>
      <c r="AL1083" s="102" t="b">
        <v>0</v>
      </c>
      <c r="AM1083" s="102" t="b">
        <v>0</v>
      </c>
      <c r="AN1083" s="102" t="b">
        <v>1</v>
      </c>
      <c r="AO1083" s="102" t="b">
        <v>0</v>
      </c>
      <c r="AP1083" s="102" t="s">
        <v>15755</v>
      </c>
      <c r="AQ1083" s="102" t="b">
        <v>0</v>
      </c>
      <c r="AR1083" s="102" t="b">
        <v>0</v>
      </c>
      <c r="AS1083" s="102" t="b">
        <v>0</v>
      </c>
      <c r="AT1083" s="101" t="s">
        <v>12873</v>
      </c>
      <c r="AU1083" s="102" t="b">
        <v>0</v>
      </c>
      <c r="AV1083" s="102" t="b">
        <v>0</v>
      </c>
      <c r="AW1083" s="102" t="b">
        <v>1</v>
      </c>
      <c r="AX1083" s="102" t="b">
        <v>1</v>
      </c>
      <c r="AY1083" s="102" t="s">
        <v>12806</v>
      </c>
      <c r="AZ1083" s="101" t="s">
        <v>15756</v>
      </c>
    </row>
    <row r="1084" spans="1:52" x14ac:dyDescent="0.3">
      <c r="A1084" s="98" t="s">
        <v>1256</v>
      </c>
      <c r="B1084" s="94"/>
      <c r="C1084" s="94"/>
      <c r="D1084" s="93"/>
      <c r="E1084" s="77"/>
      <c r="F1084" s="94"/>
      <c r="G1084" s="94"/>
      <c r="H1084" s="95"/>
      <c r="I1084" s="96"/>
      <c r="J1084" s="96"/>
      <c r="K1084" s="95"/>
      <c r="L1084" s="86"/>
      <c r="M1084" s="91"/>
      <c r="N1084" s="91"/>
      <c r="O1084" s="97"/>
      <c r="P1084" s="90"/>
      <c r="Q1084" s="90"/>
      <c r="R1084" s="99"/>
      <c r="S1084" s="99"/>
      <c r="T1084" s="99"/>
      <c r="U1084" s="99"/>
      <c r="V1084" s="89"/>
      <c r="W1084" s="89"/>
      <c r="X1084" s="89"/>
      <c r="Y1084" s="89"/>
      <c r="Z1084" s="48"/>
      <c r="AA1084" s="80"/>
      <c r="AB1084" s="80"/>
      <c r="AC1084" s="92"/>
      <c r="AD1084" s="102" t="s">
        <v>9293</v>
      </c>
      <c r="AE1084" s="102">
        <v>43248.441759259258</v>
      </c>
      <c r="AF1084" s="102">
        <v>0</v>
      </c>
      <c r="AG1084" s="102">
        <v>10603</v>
      </c>
      <c r="AH1084" s="102">
        <v>209749</v>
      </c>
      <c r="AI1084" s="102">
        <v>0</v>
      </c>
      <c r="AJ1084" s="102" t="b">
        <v>0</v>
      </c>
      <c r="AK1084" s="102" t="b">
        <v>0</v>
      </c>
      <c r="AL1084" s="102" t="b">
        <v>0</v>
      </c>
      <c r="AM1084" s="102" t="b">
        <v>0</v>
      </c>
      <c r="AN1084" s="102" t="b">
        <v>1</v>
      </c>
      <c r="AO1084" s="102" t="b">
        <v>0</v>
      </c>
      <c r="AP1084" s="102" t="s">
        <v>15757</v>
      </c>
      <c r="AQ1084" s="102" t="b">
        <v>0</v>
      </c>
      <c r="AR1084" s="102" t="b">
        <v>0</v>
      </c>
      <c r="AS1084" s="102" t="b">
        <v>0</v>
      </c>
      <c r="AT1084" s="101" t="s">
        <v>15758</v>
      </c>
      <c r="AU1084" s="102" t="b">
        <v>0</v>
      </c>
      <c r="AV1084" s="102" t="b">
        <v>0</v>
      </c>
      <c r="AW1084" s="102" t="b">
        <v>1</v>
      </c>
      <c r="AX1084" s="102" t="b">
        <v>1</v>
      </c>
      <c r="AY1084" s="102" t="s">
        <v>12806</v>
      </c>
      <c r="AZ1084" s="101" t="s">
        <v>15759</v>
      </c>
    </row>
    <row r="1085" spans="1:52" x14ac:dyDescent="0.3">
      <c r="A1085" s="98" t="s">
        <v>1257</v>
      </c>
      <c r="B1085" s="94"/>
      <c r="C1085" s="94"/>
      <c r="D1085" s="93"/>
      <c r="E1085" s="77"/>
      <c r="F1085" s="94"/>
      <c r="G1085" s="94"/>
      <c r="H1085" s="95"/>
      <c r="I1085" s="96"/>
      <c r="J1085" s="96"/>
      <c r="K1085" s="95"/>
      <c r="L1085" s="86"/>
      <c r="M1085" s="91"/>
      <c r="N1085" s="91"/>
      <c r="O1085" s="97"/>
      <c r="P1085" s="90"/>
      <c r="Q1085" s="90"/>
      <c r="R1085" s="99"/>
      <c r="S1085" s="99"/>
      <c r="T1085" s="99"/>
      <c r="U1085" s="99"/>
      <c r="V1085" s="89"/>
      <c r="W1085" s="89"/>
      <c r="X1085" s="89"/>
      <c r="Y1085" s="89"/>
      <c r="Z1085" s="48"/>
      <c r="AA1085" s="80"/>
      <c r="AB1085" s="80"/>
      <c r="AC1085" s="92"/>
      <c r="AD1085" s="102" t="s">
        <v>1257</v>
      </c>
      <c r="AE1085" s="102">
        <v>42086.710613425923</v>
      </c>
      <c r="AF1085" s="102">
        <v>0</v>
      </c>
      <c r="AG1085" s="102">
        <v>406</v>
      </c>
      <c r="AH1085" s="102">
        <v>64646</v>
      </c>
      <c r="AI1085" s="102">
        <v>0</v>
      </c>
      <c r="AJ1085" s="102" t="b">
        <v>0</v>
      </c>
      <c r="AK1085" s="102" t="b">
        <v>0</v>
      </c>
      <c r="AL1085" s="102" t="b">
        <v>0</v>
      </c>
      <c r="AM1085" s="102" t="b">
        <v>0</v>
      </c>
      <c r="AN1085" s="102" t="b">
        <v>1</v>
      </c>
      <c r="AO1085" s="102" t="b">
        <v>0</v>
      </c>
      <c r="AP1085" s="102" t="s">
        <v>15760</v>
      </c>
      <c r="AQ1085" s="102" t="b">
        <v>0</v>
      </c>
      <c r="AR1085" s="102" t="b">
        <v>0</v>
      </c>
      <c r="AS1085" s="102" t="b">
        <v>0</v>
      </c>
      <c r="AT1085" s="101" t="s">
        <v>12821</v>
      </c>
      <c r="AU1085" s="102" t="b">
        <v>0</v>
      </c>
      <c r="AV1085" s="102" t="b">
        <v>0</v>
      </c>
      <c r="AW1085" s="102" t="b">
        <v>1</v>
      </c>
      <c r="AX1085" s="102" t="b">
        <v>0</v>
      </c>
      <c r="AY1085" s="102" t="s">
        <v>12806</v>
      </c>
      <c r="AZ1085" s="101" t="s">
        <v>15761</v>
      </c>
    </row>
    <row r="1086" spans="1:52" x14ac:dyDescent="0.3">
      <c r="A1086" s="98" t="s">
        <v>1258</v>
      </c>
      <c r="B1086" s="94"/>
      <c r="C1086" s="94"/>
      <c r="D1086" s="93"/>
      <c r="E1086" s="77"/>
      <c r="F1086" s="94"/>
      <c r="G1086" s="94"/>
      <c r="H1086" s="95"/>
      <c r="I1086" s="96"/>
      <c r="J1086" s="96"/>
      <c r="K1086" s="95"/>
      <c r="L1086" s="86"/>
      <c r="M1086" s="91"/>
      <c r="N1086" s="91"/>
      <c r="O1086" s="97"/>
      <c r="P1086" s="90"/>
      <c r="Q1086" s="90"/>
      <c r="R1086" s="99"/>
      <c r="S1086" s="99"/>
      <c r="T1086" s="99"/>
      <c r="U1086" s="99"/>
      <c r="V1086" s="89"/>
      <c r="W1086" s="89"/>
      <c r="X1086" s="89"/>
      <c r="Y1086" s="89"/>
      <c r="Z1086" s="48"/>
      <c r="AA1086" s="80"/>
      <c r="AB1086" s="80"/>
      <c r="AC1086" s="92"/>
      <c r="AD1086" s="102" t="s">
        <v>9354</v>
      </c>
      <c r="AE1086" s="102">
        <v>41665.853981481479</v>
      </c>
      <c r="AF1086" s="102">
        <v>0</v>
      </c>
      <c r="AG1086" s="102">
        <v>208</v>
      </c>
      <c r="AH1086" s="102">
        <v>10742</v>
      </c>
      <c r="AI1086" s="102">
        <v>0</v>
      </c>
      <c r="AJ1086" s="102" t="b">
        <v>0</v>
      </c>
      <c r="AK1086" s="102" t="b">
        <v>0</v>
      </c>
      <c r="AL1086" s="102" t="b">
        <v>0</v>
      </c>
      <c r="AM1086" s="102" t="b">
        <v>0</v>
      </c>
      <c r="AN1086" s="102" t="b">
        <v>1</v>
      </c>
      <c r="AO1086" s="102" t="b">
        <v>0</v>
      </c>
      <c r="AP1086" s="102" t="s">
        <v>15762</v>
      </c>
      <c r="AQ1086" s="102" t="b">
        <v>0</v>
      </c>
      <c r="AR1086" s="102" t="b">
        <v>0</v>
      </c>
      <c r="AS1086" s="102" t="b">
        <v>0</v>
      </c>
      <c r="AT1086" s="101" t="s">
        <v>15763</v>
      </c>
      <c r="AU1086" s="102" t="b">
        <v>0</v>
      </c>
      <c r="AV1086" s="102" t="b">
        <v>0</v>
      </c>
      <c r="AW1086" s="102" t="b">
        <v>1</v>
      </c>
      <c r="AX1086" s="102" t="b">
        <v>1</v>
      </c>
      <c r="AY1086" s="102" t="s">
        <v>12806</v>
      </c>
      <c r="AZ1086" s="101" t="s">
        <v>15764</v>
      </c>
    </row>
    <row r="1087" spans="1:52" x14ac:dyDescent="0.3">
      <c r="A1087" s="98" t="s">
        <v>1259</v>
      </c>
      <c r="B1087" s="94"/>
      <c r="C1087" s="94"/>
      <c r="D1087" s="93"/>
      <c r="E1087" s="77"/>
      <c r="F1087" s="94"/>
      <c r="G1087" s="94"/>
      <c r="H1087" s="95"/>
      <c r="I1087" s="96"/>
      <c r="J1087" s="96"/>
      <c r="K1087" s="95"/>
      <c r="L1087" s="86"/>
      <c r="M1087" s="91"/>
      <c r="N1087" s="91"/>
      <c r="O1087" s="97"/>
      <c r="P1087" s="90"/>
      <c r="Q1087" s="90"/>
      <c r="R1087" s="99"/>
      <c r="S1087" s="99"/>
      <c r="T1087" s="99"/>
      <c r="U1087" s="99"/>
      <c r="V1087" s="89"/>
      <c r="W1087" s="89"/>
      <c r="X1087" s="89"/>
      <c r="Y1087" s="89"/>
      <c r="Z1087" s="48"/>
      <c r="AA1087" s="80"/>
      <c r="AB1087" s="80"/>
      <c r="AC1087" s="92"/>
      <c r="AD1087" s="102" t="s">
        <v>1259</v>
      </c>
      <c r="AE1087" s="102">
        <v>43605.990023148152</v>
      </c>
      <c r="AF1087" s="102">
        <v>0</v>
      </c>
      <c r="AG1087" s="102">
        <v>173</v>
      </c>
      <c r="AH1087" s="102">
        <v>1962</v>
      </c>
      <c r="AI1087" s="102">
        <v>0</v>
      </c>
      <c r="AJ1087" s="102" t="b">
        <v>0</v>
      </c>
      <c r="AK1087" s="102" t="b">
        <v>0</v>
      </c>
      <c r="AL1087" s="102" t="b">
        <v>0</v>
      </c>
      <c r="AM1087" s="102" t="b">
        <v>0</v>
      </c>
      <c r="AN1087" s="102" t="b">
        <v>1</v>
      </c>
      <c r="AO1087" s="102" t="b">
        <v>0</v>
      </c>
      <c r="AP1087" s="102" t="s">
        <v>15765</v>
      </c>
      <c r="AQ1087" s="102" t="b">
        <v>0</v>
      </c>
      <c r="AR1087" s="102" t="b">
        <v>0</v>
      </c>
      <c r="AS1087" s="102" t="b">
        <v>0</v>
      </c>
      <c r="AT1087" s="101" t="s">
        <v>15766</v>
      </c>
      <c r="AU1087" s="102" t="b">
        <v>0</v>
      </c>
      <c r="AV1087" s="102" t="b">
        <v>0</v>
      </c>
      <c r="AW1087" s="102" t="b">
        <v>1</v>
      </c>
      <c r="AX1087" s="102" t="b">
        <v>1</v>
      </c>
      <c r="AY1087" s="102" t="s">
        <v>12806</v>
      </c>
      <c r="AZ1087" s="101" t="s">
        <v>15767</v>
      </c>
    </row>
    <row r="1088" spans="1:52" x14ac:dyDescent="0.3">
      <c r="A1088" s="98" t="s">
        <v>1260</v>
      </c>
      <c r="B1088" s="94"/>
      <c r="C1088" s="94"/>
      <c r="D1088" s="93"/>
      <c r="E1088" s="77"/>
      <c r="F1088" s="94"/>
      <c r="G1088" s="94"/>
      <c r="H1088" s="95"/>
      <c r="I1088" s="96"/>
      <c r="J1088" s="96"/>
      <c r="K1088" s="95"/>
      <c r="L1088" s="86"/>
      <c r="M1088" s="91"/>
      <c r="N1088" s="91"/>
      <c r="O1088" s="97"/>
      <c r="P1088" s="90"/>
      <c r="Q1088" s="90"/>
      <c r="R1088" s="99"/>
      <c r="S1088" s="99"/>
      <c r="T1088" s="99"/>
      <c r="U1088" s="99"/>
      <c r="V1088" s="89"/>
      <c r="W1088" s="89"/>
      <c r="X1088" s="89"/>
      <c r="Y1088" s="89"/>
      <c r="Z1088" s="48"/>
      <c r="AA1088" s="80"/>
      <c r="AB1088" s="80"/>
      <c r="AC1088" s="92"/>
      <c r="AD1088" s="102" t="s">
        <v>1260</v>
      </c>
      <c r="AE1088" s="102">
        <v>42498.489351851851</v>
      </c>
      <c r="AF1088" s="102">
        <v>0</v>
      </c>
      <c r="AG1088" s="102">
        <v>8270</v>
      </c>
      <c r="AH1088" s="102">
        <v>9975</v>
      </c>
      <c r="AI1088" s="102">
        <v>0</v>
      </c>
      <c r="AJ1088" s="102" t="b">
        <v>0</v>
      </c>
      <c r="AK1088" s="102" t="b">
        <v>0</v>
      </c>
      <c r="AL1088" s="102" t="b">
        <v>0</v>
      </c>
      <c r="AM1088" s="102" t="b">
        <v>0</v>
      </c>
      <c r="AN1088" s="102" t="b">
        <v>1</v>
      </c>
      <c r="AO1088" s="102" t="b">
        <v>0</v>
      </c>
      <c r="AP1088" s="102" t="s">
        <v>15768</v>
      </c>
      <c r="AQ1088" s="102" t="b">
        <v>0</v>
      </c>
      <c r="AR1088" s="102" t="b">
        <v>0</v>
      </c>
      <c r="AS1088" s="102" t="b">
        <v>0</v>
      </c>
      <c r="AT1088" s="101" t="s">
        <v>12836</v>
      </c>
      <c r="AU1088" s="102" t="b">
        <v>0</v>
      </c>
      <c r="AV1088" s="102" t="b">
        <v>0</v>
      </c>
      <c r="AW1088" s="102" t="b">
        <v>1</v>
      </c>
      <c r="AX1088" s="102" t="b">
        <v>1</v>
      </c>
      <c r="AY1088" s="102" t="s">
        <v>12806</v>
      </c>
      <c r="AZ1088" s="101" t="s">
        <v>15769</v>
      </c>
    </row>
    <row r="1089" spans="1:52" x14ac:dyDescent="0.3">
      <c r="A1089" s="98" t="s">
        <v>1261</v>
      </c>
      <c r="B1089" s="94"/>
      <c r="C1089" s="94"/>
      <c r="D1089" s="93"/>
      <c r="E1089" s="77"/>
      <c r="F1089" s="94"/>
      <c r="G1089" s="94"/>
      <c r="H1089" s="95"/>
      <c r="I1089" s="96"/>
      <c r="J1089" s="96"/>
      <c r="K1089" s="95"/>
      <c r="L1089" s="86"/>
      <c r="M1089" s="91"/>
      <c r="N1089" s="91"/>
      <c r="O1089" s="97"/>
      <c r="P1089" s="90"/>
      <c r="Q1089" s="90"/>
      <c r="R1089" s="99"/>
      <c r="S1089" s="99"/>
      <c r="T1089" s="99"/>
      <c r="U1089" s="99"/>
      <c r="V1089" s="89"/>
      <c r="W1089" s="89"/>
      <c r="X1089" s="89"/>
      <c r="Y1089" s="89"/>
      <c r="Z1089" s="48"/>
      <c r="AA1089" s="80"/>
      <c r="AB1089" s="80"/>
      <c r="AC1089" s="92"/>
      <c r="AD1089" s="102" t="s">
        <v>1261</v>
      </c>
      <c r="AE1089" s="102">
        <v>44856.38076388889</v>
      </c>
      <c r="AF1089" s="102">
        <v>0</v>
      </c>
      <c r="AG1089" s="102">
        <v>74</v>
      </c>
      <c r="AH1089" s="102">
        <v>54</v>
      </c>
      <c r="AI1089" s="102">
        <v>0</v>
      </c>
      <c r="AJ1089" s="102" t="b">
        <v>0</v>
      </c>
      <c r="AK1089" s="102" t="b">
        <v>0</v>
      </c>
      <c r="AL1089" s="102" t="b">
        <v>0</v>
      </c>
      <c r="AM1089" s="102" t="b">
        <v>0</v>
      </c>
      <c r="AN1089" s="102" t="b">
        <v>1</v>
      </c>
      <c r="AO1089" s="102" t="b">
        <v>0</v>
      </c>
      <c r="AP1089" s="102" t="s">
        <v>15770</v>
      </c>
      <c r="AQ1089" s="102" t="b">
        <v>0</v>
      </c>
      <c r="AR1089" s="102" t="b">
        <v>0</v>
      </c>
      <c r="AS1089" s="102" t="b">
        <v>0</v>
      </c>
      <c r="AT1089" s="101" t="s">
        <v>15771</v>
      </c>
      <c r="AU1089" s="102" t="b">
        <v>0</v>
      </c>
      <c r="AV1089" s="102" t="b">
        <v>0</v>
      </c>
      <c r="AW1089" s="102" t="b">
        <v>1</v>
      </c>
      <c r="AX1089" s="102" t="b">
        <v>1</v>
      </c>
      <c r="AY1089" s="102" t="s">
        <v>12806</v>
      </c>
      <c r="AZ1089" s="101" t="s">
        <v>15772</v>
      </c>
    </row>
    <row r="1090" spans="1:52" x14ac:dyDescent="0.3">
      <c r="A1090" s="98" t="s">
        <v>1262</v>
      </c>
      <c r="B1090" s="94"/>
      <c r="C1090" s="94"/>
      <c r="D1090" s="93"/>
      <c r="E1090" s="77"/>
      <c r="F1090" s="94"/>
      <c r="G1090" s="94"/>
      <c r="H1090" s="95"/>
      <c r="I1090" s="96"/>
      <c r="J1090" s="96"/>
      <c r="K1090" s="95"/>
      <c r="L1090" s="86"/>
      <c r="M1090" s="91"/>
      <c r="N1090" s="91"/>
      <c r="O1090" s="97"/>
      <c r="P1090" s="90"/>
      <c r="Q1090" s="90"/>
      <c r="R1090" s="99"/>
      <c r="S1090" s="99"/>
      <c r="T1090" s="99"/>
      <c r="U1090" s="99"/>
      <c r="V1090" s="89"/>
      <c r="W1090" s="89"/>
      <c r="X1090" s="89"/>
      <c r="Y1090" s="89"/>
      <c r="Z1090" s="48"/>
      <c r="AA1090" s="80"/>
      <c r="AB1090" s="80"/>
      <c r="AC1090" s="92"/>
      <c r="AD1090" s="102" t="s">
        <v>9380</v>
      </c>
      <c r="AE1090" s="102">
        <v>42427.522650462961</v>
      </c>
      <c r="AF1090" s="102">
        <v>0</v>
      </c>
      <c r="AG1090" s="102">
        <v>1660</v>
      </c>
      <c r="AH1090" s="102">
        <v>214893</v>
      </c>
      <c r="AI1090" s="102">
        <v>0</v>
      </c>
      <c r="AJ1090" s="102" t="b">
        <v>0</v>
      </c>
      <c r="AK1090" s="102" t="b">
        <v>0</v>
      </c>
      <c r="AL1090" s="102" t="b">
        <v>0</v>
      </c>
      <c r="AM1090" s="102" t="b">
        <v>0</v>
      </c>
      <c r="AN1090" s="102" t="b">
        <v>1</v>
      </c>
      <c r="AO1090" s="102" t="b">
        <v>0</v>
      </c>
      <c r="AP1090" s="102" t="s">
        <v>15773</v>
      </c>
      <c r="AQ1090" s="102" t="b">
        <v>0</v>
      </c>
      <c r="AR1090" s="102" t="b">
        <v>0</v>
      </c>
      <c r="AS1090" s="102" t="b">
        <v>1</v>
      </c>
      <c r="AT1090" s="101" t="s">
        <v>15774</v>
      </c>
      <c r="AU1090" s="102" t="b">
        <v>0</v>
      </c>
      <c r="AV1090" s="102" t="b">
        <v>0</v>
      </c>
      <c r="AW1090" s="102" t="b">
        <v>1</v>
      </c>
      <c r="AX1090" s="102" t="b">
        <v>1</v>
      </c>
      <c r="AY1090" s="102" t="s">
        <v>12806</v>
      </c>
      <c r="AZ1090" s="101" t="s">
        <v>15775</v>
      </c>
    </row>
    <row r="1091" spans="1:52" x14ac:dyDescent="0.3">
      <c r="A1091" s="98" t="s">
        <v>1263</v>
      </c>
      <c r="B1091" s="94"/>
      <c r="C1091" s="94"/>
      <c r="D1091" s="93"/>
      <c r="E1091" s="77"/>
      <c r="F1091" s="94"/>
      <c r="G1091" s="94"/>
      <c r="H1091" s="95"/>
      <c r="I1091" s="96"/>
      <c r="J1091" s="96"/>
      <c r="K1091" s="95"/>
      <c r="L1091" s="86"/>
      <c r="M1091" s="91"/>
      <c r="N1091" s="91"/>
      <c r="O1091" s="97"/>
      <c r="P1091" s="90"/>
      <c r="Q1091" s="90"/>
      <c r="R1091" s="99"/>
      <c r="S1091" s="99"/>
      <c r="T1091" s="99"/>
      <c r="U1091" s="99"/>
      <c r="V1091" s="89"/>
      <c r="W1091" s="89"/>
      <c r="X1091" s="89"/>
      <c r="Y1091" s="89"/>
      <c r="Z1091" s="48"/>
      <c r="AA1091" s="80"/>
      <c r="AB1091" s="80"/>
      <c r="AC1091" s="92"/>
      <c r="AD1091" s="102" t="s">
        <v>9385</v>
      </c>
      <c r="AE1091" s="102">
        <v>44059.325601851851</v>
      </c>
      <c r="AF1091" s="102">
        <v>0</v>
      </c>
      <c r="AG1091" s="102">
        <v>172</v>
      </c>
      <c r="AH1091" s="102">
        <v>5219</v>
      </c>
      <c r="AI1091" s="102">
        <v>0</v>
      </c>
      <c r="AJ1091" s="102" t="b">
        <v>0</v>
      </c>
      <c r="AK1091" s="102" t="b">
        <v>0</v>
      </c>
      <c r="AL1091" s="102" t="b">
        <v>0</v>
      </c>
      <c r="AM1091" s="102" t="b">
        <v>0</v>
      </c>
      <c r="AN1091" s="102" t="b">
        <v>1</v>
      </c>
      <c r="AO1091" s="102" t="b">
        <v>0</v>
      </c>
      <c r="AP1091" s="102" t="s">
        <v>15776</v>
      </c>
      <c r="AQ1091" s="102" t="b">
        <v>0</v>
      </c>
      <c r="AR1091" s="102" t="b">
        <v>0</v>
      </c>
      <c r="AS1091" s="102" t="b">
        <v>0</v>
      </c>
      <c r="AT1091" s="101" t="s">
        <v>12815</v>
      </c>
      <c r="AU1091" s="102" t="b">
        <v>0</v>
      </c>
      <c r="AV1091" s="102" t="b">
        <v>0</v>
      </c>
      <c r="AW1091" s="102" t="b">
        <v>1</v>
      </c>
      <c r="AX1091" s="102" t="b">
        <v>1</v>
      </c>
      <c r="AY1091" s="102" t="s">
        <v>12806</v>
      </c>
      <c r="AZ1091" s="101" t="s">
        <v>15777</v>
      </c>
    </row>
    <row r="1092" spans="1:52" x14ac:dyDescent="0.3">
      <c r="A1092" s="98" t="s">
        <v>1264</v>
      </c>
      <c r="B1092" s="94"/>
      <c r="C1092" s="94"/>
      <c r="D1092" s="93"/>
      <c r="E1092" s="77"/>
      <c r="F1092" s="94"/>
      <c r="G1092" s="94"/>
      <c r="H1092" s="95"/>
      <c r="I1092" s="96"/>
      <c r="J1092" s="96"/>
      <c r="K1092" s="95"/>
      <c r="L1092" s="86"/>
      <c r="M1092" s="91"/>
      <c r="N1092" s="91"/>
      <c r="O1092" s="97"/>
      <c r="P1092" s="90"/>
      <c r="Q1092" s="90"/>
      <c r="R1092" s="99"/>
      <c r="S1092" s="99"/>
      <c r="T1092" s="99"/>
      <c r="U1092" s="99"/>
      <c r="V1092" s="89"/>
      <c r="W1092" s="89"/>
      <c r="X1092" s="89"/>
      <c r="Y1092" s="89"/>
      <c r="Z1092" s="48"/>
      <c r="AA1092" s="80"/>
      <c r="AB1092" s="80"/>
      <c r="AC1092" s="92"/>
      <c r="AD1092" s="102" t="s">
        <v>1264</v>
      </c>
      <c r="AE1092" s="102">
        <v>44635.22142361111</v>
      </c>
      <c r="AF1092" s="102">
        <v>0</v>
      </c>
      <c r="AG1092" s="102">
        <v>7</v>
      </c>
      <c r="AH1092" s="102">
        <v>8086</v>
      </c>
      <c r="AI1092" s="102">
        <v>0</v>
      </c>
      <c r="AJ1092" s="102" t="b">
        <v>0</v>
      </c>
      <c r="AK1092" s="102" t="b">
        <v>0</v>
      </c>
      <c r="AL1092" s="102" t="b">
        <v>0</v>
      </c>
      <c r="AM1092" s="102" t="b">
        <v>0</v>
      </c>
      <c r="AN1092" s="102" t="b">
        <v>1</v>
      </c>
      <c r="AO1092" s="102" t="b">
        <v>0</v>
      </c>
      <c r="AP1092" s="102" t="s">
        <v>15778</v>
      </c>
      <c r="AQ1092" s="102" t="b">
        <v>0</v>
      </c>
      <c r="AR1092" s="102" t="b">
        <v>0</v>
      </c>
      <c r="AS1092" s="102" t="b">
        <v>0</v>
      </c>
      <c r="AT1092" s="101" t="s">
        <v>15779</v>
      </c>
      <c r="AU1092" s="102" t="b">
        <v>0</v>
      </c>
      <c r="AV1092" s="102" t="b">
        <v>0</v>
      </c>
      <c r="AW1092" s="102" t="b">
        <v>1</v>
      </c>
      <c r="AX1092" s="102" t="b">
        <v>1</v>
      </c>
      <c r="AY1092" s="102" t="s">
        <v>12806</v>
      </c>
      <c r="AZ1092" s="101" t="s">
        <v>15780</v>
      </c>
    </row>
    <row r="1093" spans="1:52" x14ac:dyDescent="0.3">
      <c r="A1093" s="98" t="s">
        <v>1265</v>
      </c>
      <c r="B1093" s="94"/>
      <c r="C1093" s="94"/>
      <c r="D1093" s="93"/>
      <c r="E1093" s="77"/>
      <c r="F1093" s="94"/>
      <c r="G1093" s="94"/>
      <c r="H1093" s="95"/>
      <c r="I1093" s="96"/>
      <c r="J1093" s="96"/>
      <c r="K1093" s="95"/>
      <c r="L1093" s="86"/>
      <c r="M1093" s="91"/>
      <c r="N1093" s="91"/>
      <c r="O1093" s="97"/>
      <c r="P1093" s="90"/>
      <c r="Q1093" s="90"/>
      <c r="R1093" s="99"/>
      <c r="S1093" s="99"/>
      <c r="T1093" s="99"/>
      <c r="U1093" s="99"/>
      <c r="V1093" s="89"/>
      <c r="W1093" s="89"/>
      <c r="X1093" s="89"/>
      <c r="Y1093" s="89"/>
      <c r="Z1093" s="48"/>
      <c r="AA1093" s="80"/>
      <c r="AB1093" s="80"/>
      <c r="AC1093" s="92"/>
      <c r="AD1093" s="102" t="s">
        <v>9394</v>
      </c>
      <c r="AE1093" s="102">
        <v>44791.19798611111</v>
      </c>
      <c r="AF1093" s="102">
        <v>0</v>
      </c>
      <c r="AG1093" s="102">
        <v>1</v>
      </c>
      <c r="AH1093" s="102">
        <v>22937</v>
      </c>
      <c r="AI1093" s="102">
        <v>0</v>
      </c>
      <c r="AJ1093" s="102" t="b">
        <v>0</v>
      </c>
      <c r="AK1093" s="102" t="b">
        <v>0</v>
      </c>
      <c r="AL1093" s="102" t="b">
        <v>0</v>
      </c>
      <c r="AM1093" s="102" t="b">
        <v>0</v>
      </c>
      <c r="AN1093" s="102" t="b">
        <v>1</v>
      </c>
      <c r="AO1093" s="102" t="b">
        <v>0</v>
      </c>
      <c r="AP1093" s="102" t="s">
        <v>15781</v>
      </c>
      <c r="AQ1093" s="102" t="b">
        <v>0</v>
      </c>
      <c r="AR1093" s="102" t="b">
        <v>0</v>
      </c>
      <c r="AS1093" s="102" t="b">
        <v>0</v>
      </c>
      <c r="AT1093" s="101" t="s">
        <v>15782</v>
      </c>
      <c r="AU1093" s="102" t="b">
        <v>0</v>
      </c>
      <c r="AV1093" s="102" t="b">
        <v>0</v>
      </c>
      <c r="AW1093" s="102" t="b">
        <v>1</v>
      </c>
      <c r="AX1093" s="102" t="b">
        <v>1</v>
      </c>
      <c r="AY1093" s="102" t="s">
        <v>12806</v>
      </c>
      <c r="AZ1093" s="101" t="s">
        <v>15783</v>
      </c>
    </row>
    <row r="1094" spans="1:52" x14ac:dyDescent="0.3">
      <c r="A1094" s="98" t="s">
        <v>1266</v>
      </c>
      <c r="B1094" s="94"/>
      <c r="C1094" s="94"/>
      <c r="D1094" s="93"/>
      <c r="E1094" s="77"/>
      <c r="F1094" s="94"/>
      <c r="G1094" s="94"/>
      <c r="H1094" s="95"/>
      <c r="I1094" s="96"/>
      <c r="J1094" s="96"/>
      <c r="K1094" s="95"/>
      <c r="L1094" s="86"/>
      <c r="M1094" s="91"/>
      <c r="N1094" s="91"/>
      <c r="O1094" s="97"/>
      <c r="P1094" s="90"/>
      <c r="Q1094" s="90"/>
      <c r="R1094" s="99"/>
      <c r="S1094" s="99"/>
      <c r="T1094" s="99"/>
      <c r="U1094" s="99"/>
      <c r="V1094" s="89"/>
      <c r="W1094" s="89"/>
      <c r="X1094" s="89"/>
      <c r="Y1094" s="89"/>
      <c r="Z1094" s="48"/>
      <c r="AA1094" s="80"/>
      <c r="AB1094" s="80"/>
      <c r="AC1094" s="92"/>
      <c r="AD1094" s="102" t="s">
        <v>1266</v>
      </c>
      <c r="AE1094" s="102">
        <v>44116.162141203706</v>
      </c>
      <c r="AF1094" s="102">
        <v>0</v>
      </c>
      <c r="AG1094" s="102">
        <v>367</v>
      </c>
      <c r="AH1094" s="102">
        <v>5187</v>
      </c>
      <c r="AI1094" s="102">
        <v>0</v>
      </c>
      <c r="AJ1094" s="102" t="b">
        <v>0</v>
      </c>
      <c r="AK1094" s="102" t="b">
        <v>0</v>
      </c>
      <c r="AL1094" s="102" t="b">
        <v>0</v>
      </c>
      <c r="AM1094" s="102" t="b">
        <v>0</v>
      </c>
      <c r="AN1094" s="102" t="b">
        <v>1</v>
      </c>
      <c r="AO1094" s="102" t="b">
        <v>0</v>
      </c>
      <c r="AP1094" s="102" t="s">
        <v>15784</v>
      </c>
      <c r="AQ1094" s="102" t="b">
        <v>0</v>
      </c>
      <c r="AR1094" s="102" t="b">
        <v>0</v>
      </c>
      <c r="AS1094" s="102" t="b">
        <v>0</v>
      </c>
      <c r="AT1094" s="101" t="s">
        <v>12815</v>
      </c>
      <c r="AU1094" s="102" t="b">
        <v>0</v>
      </c>
      <c r="AV1094" s="102" t="b">
        <v>0</v>
      </c>
      <c r="AW1094" s="102" t="b">
        <v>1</v>
      </c>
      <c r="AX1094" s="102" t="b">
        <v>0</v>
      </c>
      <c r="AY1094" s="102" t="s">
        <v>12806</v>
      </c>
      <c r="AZ1094" s="101" t="s">
        <v>15785</v>
      </c>
    </row>
    <row r="1095" spans="1:52" x14ac:dyDescent="0.3">
      <c r="A1095" s="98" t="s">
        <v>1267</v>
      </c>
      <c r="B1095" s="94"/>
      <c r="C1095" s="94"/>
      <c r="D1095" s="93"/>
      <c r="E1095" s="77"/>
      <c r="F1095" s="94"/>
      <c r="G1095" s="94"/>
      <c r="H1095" s="95"/>
      <c r="I1095" s="96"/>
      <c r="J1095" s="96"/>
      <c r="K1095" s="95"/>
      <c r="L1095" s="86"/>
      <c r="M1095" s="91"/>
      <c r="N1095" s="91"/>
      <c r="O1095" s="97"/>
      <c r="P1095" s="90"/>
      <c r="Q1095" s="90"/>
      <c r="R1095" s="99"/>
      <c r="S1095" s="99"/>
      <c r="T1095" s="99"/>
      <c r="U1095" s="99"/>
      <c r="V1095" s="89"/>
      <c r="W1095" s="89"/>
      <c r="X1095" s="89"/>
      <c r="Y1095" s="89"/>
      <c r="Z1095" s="48"/>
      <c r="AA1095" s="80"/>
      <c r="AB1095" s="80"/>
      <c r="AC1095" s="92"/>
      <c r="AD1095" s="102" t="s">
        <v>9403</v>
      </c>
      <c r="AE1095" s="102">
        <v>44478.367326388892</v>
      </c>
      <c r="AF1095" s="102">
        <v>0</v>
      </c>
      <c r="AG1095" s="102">
        <v>14404</v>
      </c>
      <c r="AH1095" s="102">
        <v>5378</v>
      </c>
      <c r="AI1095" s="102">
        <v>0</v>
      </c>
      <c r="AJ1095" s="102" t="b">
        <v>0</v>
      </c>
      <c r="AK1095" s="102" t="b">
        <v>0</v>
      </c>
      <c r="AL1095" s="102" t="b">
        <v>0</v>
      </c>
      <c r="AM1095" s="102" t="b">
        <v>0</v>
      </c>
      <c r="AN1095" s="102" t="b">
        <v>1</v>
      </c>
      <c r="AO1095" s="102" t="b">
        <v>0</v>
      </c>
      <c r="AP1095" s="102" t="s">
        <v>15786</v>
      </c>
      <c r="AQ1095" s="102" t="b">
        <v>0</v>
      </c>
      <c r="AR1095" s="102" t="b">
        <v>0</v>
      </c>
      <c r="AS1095" s="102" t="b">
        <v>1</v>
      </c>
      <c r="AT1095" s="101" t="s">
        <v>15787</v>
      </c>
      <c r="AU1095" s="102" t="b">
        <v>0</v>
      </c>
      <c r="AV1095" s="102" t="b">
        <v>0</v>
      </c>
      <c r="AW1095" s="102" t="b">
        <v>1</v>
      </c>
      <c r="AX1095" s="102" t="b">
        <v>1</v>
      </c>
      <c r="AY1095" s="102" t="s">
        <v>12806</v>
      </c>
      <c r="AZ1095" s="101" t="s">
        <v>15788</v>
      </c>
    </row>
    <row r="1096" spans="1:52" x14ac:dyDescent="0.3">
      <c r="A1096" s="98" t="s">
        <v>1268</v>
      </c>
      <c r="B1096" s="94"/>
      <c r="C1096" s="94"/>
      <c r="D1096" s="93"/>
      <c r="E1096" s="77"/>
      <c r="F1096" s="94"/>
      <c r="G1096" s="94"/>
      <c r="H1096" s="95"/>
      <c r="I1096" s="96"/>
      <c r="J1096" s="96"/>
      <c r="K1096" s="95"/>
      <c r="L1096" s="86"/>
      <c r="M1096" s="91"/>
      <c r="N1096" s="91"/>
      <c r="O1096" s="97"/>
      <c r="P1096" s="90"/>
      <c r="Q1096" s="90"/>
      <c r="R1096" s="99"/>
      <c r="S1096" s="99"/>
      <c r="T1096" s="99"/>
      <c r="U1096" s="99"/>
      <c r="V1096" s="89"/>
      <c r="W1096" s="89"/>
      <c r="X1096" s="89"/>
      <c r="Y1096" s="89"/>
      <c r="Z1096" s="48"/>
      <c r="AA1096" s="80"/>
      <c r="AB1096" s="80"/>
      <c r="AC1096" s="92"/>
      <c r="AD1096" s="102" t="s">
        <v>9408</v>
      </c>
      <c r="AE1096" s="102">
        <v>44810.000567129631</v>
      </c>
      <c r="AF1096" s="102">
        <v>0</v>
      </c>
      <c r="AG1096" s="102">
        <v>1</v>
      </c>
      <c r="AH1096" s="102">
        <v>479</v>
      </c>
      <c r="AI1096" s="102">
        <v>0</v>
      </c>
      <c r="AJ1096" s="102" t="b">
        <v>0</v>
      </c>
      <c r="AK1096" s="102" t="b">
        <v>0</v>
      </c>
      <c r="AL1096" s="102" t="b">
        <v>0</v>
      </c>
      <c r="AM1096" s="102" t="b">
        <v>0</v>
      </c>
      <c r="AN1096" s="102" t="b">
        <v>1</v>
      </c>
      <c r="AO1096" s="102" t="b">
        <v>0</v>
      </c>
      <c r="AP1096" s="102" t="s">
        <v>15789</v>
      </c>
      <c r="AQ1096" s="102" t="b">
        <v>0</v>
      </c>
      <c r="AR1096" s="102" t="b">
        <v>0</v>
      </c>
      <c r="AS1096" s="102" t="b">
        <v>0</v>
      </c>
      <c r="AT1096" s="101" t="s">
        <v>12836</v>
      </c>
      <c r="AU1096" s="102" t="b">
        <v>0</v>
      </c>
      <c r="AV1096" s="102" t="b">
        <v>0</v>
      </c>
      <c r="AW1096" s="102" t="b">
        <v>1</v>
      </c>
      <c r="AX1096" s="102" t="b">
        <v>0</v>
      </c>
      <c r="AY1096" s="102" t="s">
        <v>12806</v>
      </c>
      <c r="AZ1096" s="101" t="s">
        <v>15790</v>
      </c>
    </row>
    <row r="1097" spans="1:52" x14ac:dyDescent="0.3">
      <c r="A1097" s="98" t="s">
        <v>1269</v>
      </c>
      <c r="B1097" s="94"/>
      <c r="C1097" s="94"/>
      <c r="D1097" s="93"/>
      <c r="E1097" s="77"/>
      <c r="F1097" s="94"/>
      <c r="G1097" s="94"/>
      <c r="H1097" s="95"/>
      <c r="I1097" s="96"/>
      <c r="J1097" s="96"/>
      <c r="K1097" s="95"/>
      <c r="L1097" s="86"/>
      <c r="M1097" s="91"/>
      <c r="N1097" s="91"/>
      <c r="O1097" s="97"/>
      <c r="P1097" s="90"/>
      <c r="Q1097" s="90"/>
      <c r="R1097" s="99"/>
      <c r="S1097" s="99"/>
      <c r="T1097" s="99"/>
      <c r="U1097" s="99"/>
      <c r="V1097" s="89"/>
      <c r="W1097" s="89"/>
      <c r="X1097" s="89"/>
      <c r="Y1097" s="89"/>
      <c r="Z1097" s="48"/>
      <c r="AA1097" s="80"/>
      <c r="AB1097" s="80"/>
      <c r="AC1097" s="92"/>
      <c r="AD1097" s="102" t="s">
        <v>9414</v>
      </c>
      <c r="AE1097" s="102">
        <v>43894.438402777778</v>
      </c>
      <c r="AF1097" s="102">
        <v>0</v>
      </c>
      <c r="AG1097" s="102">
        <v>30</v>
      </c>
      <c r="AH1097" s="102">
        <v>6489</v>
      </c>
      <c r="AI1097" s="102">
        <v>0</v>
      </c>
      <c r="AJ1097" s="102" t="b">
        <v>0</v>
      </c>
      <c r="AK1097" s="102" t="b">
        <v>0</v>
      </c>
      <c r="AL1097" s="102" t="b">
        <v>0</v>
      </c>
      <c r="AM1097" s="102" t="b">
        <v>0</v>
      </c>
      <c r="AN1097" s="102" t="b">
        <v>1</v>
      </c>
      <c r="AO1097" s="102" t="b">
        <v>0</v>
      </c>
      <c r="AP1097" s="102" t="s">
        <v>15791</v>
      </c>
      <c r="AQ1097" s="102" t="b">
        <v>0</v>
      </c>
      <c r="AR1097" s="102" t="b">
        <v>0</v>
      </c>
      <c r="AS1097" s="102" t="b">
        <v>0</v>
      </c>
      <c r="AT1097" s="101" t="s">
        <v>15792</v>
      </c>
      <c r="AU1097" s="102" t="b">
        <v>0</v>
      </c>
      <c r="AV1097" s="102" t="b">
        <v>0</v>
      </c>
      <c r="AW1097" s="102" t="b">
        <v>1</v>
      </c>
      <c r="AX1097" s="102" t="b">
        <v>1</v>
      </c>
      <c r="AY1097" s="102" t="s">
        <v>12806</v>
      </c>
      <c r="AZ1097" s="101" t="s">
        <v>15793</v>
      </c>
    </row>
    <row r="1098" spans="1:52" x14ac:dyDescent="0.3">
      <c r="A1098" s="98" t="s">
        <v>1270</v>
      </c>
      <c r="B1098" s="94"/>
      <c r="C1098" s="94"/>
      <c r="D1098" s="93"/>
      <c r="E1098" s="77"/>
      <c r="F1098" s="94"/>
      <c r="G1098" s="94"/>
      <c r="H1098" s="95"/>
      <c r="I1098" s="96"/>
      <c r="J1098" s="96"/>
      <c r="K1098" s="95"/>
      <c r="L1098" s="86"/>
      <c r="M1098" s="91"/>
      <c r="N1098" s="91"/>
      <c r="O1098" s="97"/>
      <c r="P1098" s="90"/>
      <c r="Q1098" s="90"/>
      <c r="R1098" s="99"/>
      <c r="S1098" s="99"/>
      <c r="T1098" s="99"/>
      <c r="U1098" s="99"/>
      <c r="V1098" s="89"/>
      <c r="W1098" s="89"/>
      <c r="X1098" s="89"/>
      <c r="Y1098" s="89"/>
      <c r="Z1098" s="48"/>
      <c r="AA1098" s="80"/>
      <c r="AB1098" s="80"/>
      <c r="AC1098" s="92"/>
      <c r="AD1098" s="102" t="s">
        <v>1270</v>
      </c>
      <c r="AE1098" s="102">
        <v>43954.902604166666</v>
      </c>
      <c r="AF1098" s="102">
        <v>0</v>
      </c>
      <c r="AG1098" s="102">
        <v>48</v>
      </c>
      <c r="AH1098" s="102">
        <v>4926</v>
      </c>
      <c r="AI1098" s="102">
        <v>0</v>
      </c>
      <c r="AJ1098" s="102" t="b">
        <v>0</v>
      </c>
      <c r="AK1098" s="102" t="b">
        <v>0</v>
      </c>
      <c r="AL1098" s="102" t="b">
        <v>0</v>
      </c>
      <c r="AM1098" s="102" t="b">
        <v>0</v>
      </c>
      <c r="AN1098" s="102" t="b">
        <v>1</v>
      </c>
      <c r="AO1098" s="102" t="b">
        <v>0</v>
      </c>
      <c r="AP1098" s="102" t="s">
        <v>15794</v>
      </c>
      <c r="AQ1098" s="102" t="b">
        <v>0</v>
      </c>
      <c r="AR1098" s="102" t="b">
        <v>0</v>
      </c>
      <c r="AS1098" s="102" t="b">
        <v>0</v>
      </c>
      <c r="AT1098" s="101" t="s">
        <v>15795</v>
      </c>
      <c r="AU1098" s="102" t="b">
        <v>0</v>
      </c>
      <c r="AV1098" s="102" t="b">
        <v>0</v>
      </c>
      <c r="AW1098" s="102" t="b">
        <v>1</v>
      </c>
      <c r="AX1098" s="102" t="b">
        <v>1</v>
      </c>
      <c r="AY1098" s="102" t="s">
        <v>12806</v>
      </c>
      <c r="AZ1098" s="101" t="s">
        <v>15796</v>
      </c>
    </row>
    <row r="1099" spans="1:52" x14ac:dyDescent="0.3">
      <c r="A1099" s="98" t="s">
        <v>1271</v>
      </c>
      <c r="B1099" s="94"/>
      <c r="C1099" s="94"/>
      <c r="D1099" s="93"/>
      <c r="E1099" s="77"/>
      <c r="F1099" s="94"/>
      <c r="G1099" s="94"/>
      <c r="H1099" s="95"/>
      <c r="I1099" s="96"/>
      <c r="J1099" s="96"/>
      <c r="K1099" s="95"/>
      <c r="L1099" s="86"/>
      <c r="M1099" s="91"/>
      <c r="N1099" s="91"/>
      <c r="O1099" s="97"/>
      <c r="P1099" s="90"/>
      <c r="Q1099" s="90"/>
      <c r="R1099" s="99"/>
      <c r="S1099" s="99"/>
      <c r="T1099" s="99"/>
      <c r="U1099" s="99"/>
      <c r="V1099" s="89"/>
      <c r="W1099" s="89"/>
      <c r="X1099" s="89"/>
      <c r="Y1099" s="89"/>
      <c r="Z1099" s="48"/>
      <c r="AA1099" s="80"/>
      <c r="AB1099" s="80"/>
      <c r="AC1099" s="92"/>
      <c r="AD1099" s="102" t="s">
        <v>9422</v>
      </c>
      <c r="AE1099" s="102">
        <v>45032.468148148146</v>
      </c>
      <c r="AF1099" s="102">
        <v>0</v>
      </c>
      <c r="AG1099" s="102">
        <v>1</v>
      </c>
      <c r="AH1099" s="102">
        <v>1</v>
      </c>
      <c r="AI1099" s="102">
        <v>0</v>
      </c>
      <c r="AJ1099" s="102" t="b">
        <v>0</v>
      </c>
      <c r="AK1099" s="102" t="b">
        <v>0</v>
      </c>
      <c r="AL1099" s="102" t="b">
        <v>0</v>
      </c>
      <c r="AM1099" s="102" t="b">
        <v>0</v>
      </c>
      <c r="AN1099" s="102" t="b">
        <v>1</v>
      </c>
      <c r="AO1099" s="102" t="b">
        <v>0</v>
      </c>
      <c r="AP1099" s="102" t="s">
        <v>15797</v>
      </c>
      <c r="AQ1099" s="102" t="b">
        <v>0</v>
      </c>
      <c r="AR1099" s="102" t="b">
        <v>0</v>
      </c>
      <c r="AS1099" s="102" t="b">
        <v>0</v>
      </c>
      <c r="AT1099" s="101" t="s">
        <v>15798</v>
      </c>
      <c r="AU1099" s="102" t="b">
        <v>0</v>
      </c>
      <c r="AV1099" s="102" t="b">
        <v>0</v>
      </c>
      <c r="AW1099" s="102" t="b">
        <v>1</v>
      </c>
      <c r="AX1099" s="102" t="b">
        <v>1</v>
      </c>
      <c r="AY1099" s="102" t="s">
        <v>12806</v>
      </c>
      <c r="AZ1099" s="101" t="s">
        <v>15799</v>
      </c>
    </row>
    <row r="1100" spans="1:52" x14ac:dyDescent="0.3">
      <c r="A1100" s="98" t="s">
        <v>1272</v>
      </c>
      <c r="B1100" s="94"/>
      <c r="C1100" s="94"/>
      <c r="D1100" s="93"/>
      <c r="E1100" s="77"/>
      <c r="F1100" s="94"/>
      <c r="G1100" s="94"/>
      <c r="H1100" s="95"/>
      <c r="I1100" s="96"/>
      <c r="J1100" s="96"/>
      <c r="K1100" s="95"/>
      <c r="L1100" s="86"/>
      <c r="M1100" s="91"/>
      <c r="N1100" s="91"/>
      <c r="O1100" s="97"/>
      <c r="P1100" s="90"/>
      <c r="Q1100" s="90"/>
      <c r="R1100" s="99"/>
      <c r="S1100" s="99"/>
      <c r="T1100" s="99"/>
      <c r="U1100" s="99"/>
      <c r="V1100" s="89"/>
      <c r="W1100" s="89"/>
      <c r="X1100" s="89"/>
      <c r="Y1100" s="89"/>
      <c r="Z1100" s="48"/>
      <c r="AA1100" s="80"/>
      <c r="AB1100" s="80"/>
      <c r="AC1100" s="92"/>
      <c r="AD1100" s="102" t="s">
        <v>9427</v>
      </c>
      <c r="AE1100" s="102">
        <v>44708.396354166667</v>
      </c>
      <c r="AF1100" s="102">
        <v>0</v>
      </c>
      <c r="AG1100" s="102">
        <v>109</v>
      </c>
      <c r="AH1100" s="102">
        <v>1127</v>
      </c>
      <c r="AI1100" s="102">
        <v>0</v>
      </c>
      <c r="AJ1100" s="102" t="b">
        <v>0</v>
      </c>
      <c r="AK1100" s="102" t="b">
        <v>0</v>
      </c>
      <c r="AL1100" s="102" t="b">
        <v>0</v>
      </c>
      <c r="AM1100" s="102" t="b">
        <v>0</v>
      </c>
      <c r="AN1100" s="102" t="b">
        <v>1</v>
      </c>
      <c r="AO1100" s="102" t="b">
        <v>0</v>
      </c>
      <c r="AP1100" s="102" t="s">
        <v>15800</v>
      </c>
      <c r="AQ1100" s="102" t="b">
        <v>0</v>
      </c>
      <c r="AR1100" s="102" t="b">
        <v>0</v>
      </c>
      <c r="AS1100" s="102" t="b">
        <v>0</v>
      </c>
      <c r="AT1100" s="101" t="s">
        <v>15801</v>
      </c>
      <c r="AU1100" s="102" t="b">
        <v>0</v>
      </c>
      <c r="AV1100" s="102" t="b">
        <v>0</v>
      </c>
      <c r="AW1100" s="102" t="b">
        <v>1</v>
      </c>
      <c r="AX1100" s="102" t="b">
        <v>0</v>
      </c>
      <c r="AY1100" s="102" t="s">
        <v>12806</v>
      </c>
      <c r="AZ1100" s="101" t="s">
        <v>15802</v>
      </c>
    </row>
    <row r="1101" spans="1:52" x14ac:dyDescent="0.3">
      <c r="A1101" s="98" t="s">
        <v>1273</v>
      </c>
      <c r="B1101" s="94"/>
      <c r="C1101" s="94"/>
      <c r="D1101" s="93"/>
      <c r="E1101" s="77"/>
      <c r="F1101" s="94"/>
      <c r="G1101" s="94"/>
      <c r="H1101" s="95"/>
      <c r="I1101" s="96"/>
      <c r="J1101" s="96"/>
      <c r="K1101" s="95"/>
      <c r="L1101" s="86"/>
      <c r="M1101" s="91"/>
      <c r="N1101" s="91"/>
      <c r="O1101" s="97"/>
      <c r="P1101" s="90"/>
      <c r="Q1101" s="90"/>
      <c r="R1101" s="99"/>
      <c r="S1101" s="99"/>
      <c r="T1101" s="99"/>
      <c r="U1101" s="99"/>
      <c r="V1101" s="89"/>
      <c r="W1101" s="89"/>
      <c r="X1101" s="89"/>
      <c r="Y1101" s="89"/>
      <c r="Z1101" s="48"/>
      <c r="AA1101" s="80"/>
      <c r="AB1101" s="80"/>
      <c r="AC1101" s="92"/>
      <c r="AD1101" s="102" t="s">
        <v>1273</v>
      </c>
      <c r="AE1101" s="102">
        <v>44857.290347222224</v>
      </c>
      <c r="AF1101" s="102">
        <v>0</v>
      </c>
      <c r="AG1101" s="102">
        <v>1</v>
      </c>
      <c r="AH1101" s="102">
        <v>485</v>
      </c>
      <c r="AI1101" s="102">
        <v>0</v>
      </c>
      <c r="AJ1101" s="102" t="b">
        <v>0</v>
      </c>
      <c r="AK1101" s="102" t="b">
        <v>0</v>
      </c>
      <c r="AL1101" s="102" t="b">
        <v>0</v>
      </c>
      <c r="AM1101" s="102" t="b">
        <v>0</v>
      </c>
      <c r="AN1101" s="102" t="b">
        <v>1</v>
      </c>
      <c r="AO1101" s="102" t="b">
        <v>0</v>
      </c>
      <c r="AP1101" s="102" t="s">
        <v>15803</v>
      </c>
      <c r="AQ1101" s="102" t="b">
        <v>0</v>
      </c>
      <c r="AR1101" s="102" t="b">
        <v>0</v>
      </c>
      <c r="AS1101" s="102" t="b">
        <v>0</v>
      </c>
      <c r="AT1101" s="101" t="s">
        <v>15804</v>
      </c>
      <c r="AU1101" s="102" t="b">
        <v>0</v>
      </c>
      <c r="AV1101" s="102" t="b">
        <v>0</v>
      </c>
      <c r="AW1101" s="102" t="b">
        <v>1</v>
      </c>
      <c r="AX1101" s="102" t="b">
        <v>1</v>
      </c>
      <c r="AY1101" s="102" t="s">
        <v>12806</v>
      </c>
      <c r="AZ1101" s="101" t="s">
        <v>15805</v>
      </c>
    </row>
    <row r="1102" spans="1:52" x14ac:dyDescent="0.3">
      <c r="A1102" s="98" t="s">
        <v>1274</v>
      </c>
      <c r="B1102" s="94"/>
      <c r="C1102" s="94"/>
      <c r="D1102" s="93"/>
      <c r="E1102" s="77"/>
      <c r="F1102" s="94"/>
      <c r="G1102" s="94"/>
      <c r="H1102" s="95"/>
      <c r="I1102" s="96"/>
      <c r="J1102" s="96"/>
      <c r="K1102" s="95"/>
      <c r="L1102" s="86"/>
      <c r="M1102" s="91"/>
      <c r="N1102" s="91"/>
      <c r="O1102" s="97"/>
      <c r="P1102" s="90"/>
      <c r="Q1102" s="90"/>
      <c r="R1102" s="99"/>
      <c r="S1102" s="99"/>
      <c r="T1102" s="99"/>
      <c r="U1102" s="99"/>
      <c r="V1102" s="89"/>
      <c r="W1102" s="89"/>
      <c r="X1102" s="89"/>
      <c r="Y1102" s="89"/>
      <c r="Z1102" s="48"/>
      <c r="AA1102" s="80"/>
      <c r="AB1102" s="80"/>
      <c r="AC1102" s="92"/>
      <c r="AD1102" s="102" t="s">
        <v>9439</v>
      </c>
      <c r="AE1102" s="102">
        <v>43821.761099537034</v>
      </c>
      <c r="AF1102" s="102">
        <v>0</v>
      </c>
      <c r="AG1102" s="102">
        <v>1721</v>
      </c>
      <c r="AH1102" s="102">
        <v>345</v>
      </c>
      <c r="AI1102" s="102">
        <v>0</v>
      </c>
      <c r="AJ1102" s="102" t="b">
        <v>0</v>
      </c>
      <c r="AK1102" s="102" t="b">
        <v>0</v>
      </c>
      <c r="AL1102" s="102" t="b">
        <v>0</v>
      </c>
      <c r="AM1102" s="102" t="b">
        <v>0</v>
      </c>
      <c r="AN1102" s="102" t="b">
        <v>1</v>
      </c>
      <c r="AO1102" s="102" t="b">
        <v>0</v>
      </c>
      <c r="AP1102" s="102" t="s">
        <v>15806</v>
      </c>
      <c r="AQ1102" s="102" t="b">
        <v>0</v>
      </c>
      <c r="AR1102" s="102" t="b">
        <v>0</v>
      </c>
      <c r="AS1102" s="102" t="b">
        <v>1</v>
      </c>
      <c r="AT1102" s="101" t="s">
        <v>15807</v>
      </c>
      <c r="AU1102" s="102" t="b">
        <v>0</v>
      </c>
      <c r="AV1102" s="102" t="b">
        <v>0</v>
      </c>
      <c r="AW1102" s="102" t="b">
        <v>1</v>
      </c>
      <c r="AX1102" s="102" t="b">
        <v>1</v>
      </c>
      <c r="AY1102" s="102" t="s">
        <v>12806</v>
      </c>
      <c r="AZ1102" s="101" t="s">
        <v>15808</v>
      </c>
    </row>
    <row r="1103" spans="1:52" x14ac:dyDescent="0.3">
      <c r="A1103" s="98" t="s">
        <v>1275</v>
      </c>
      <c r="B1103" s="94"/>
      <c r="C1103" s="94"/>
      <c r="D1103" s="93"/>
      <c r="E1103" s="77"/>
      <c r="F1103" s="94"/>
      <c r="G1103" s="94"/>
      <c r="H1103" s="95"/>
      <c r="I1103" s="96"/>
      <c r="J1103" s="96"/>
      <c r="K1103" s="95"/>
      <c r="L1103" s="86"/>
      <c r="M1103" s="91"/>
      <c r="N1103" s="91"/>
      <c r="O1103" s="97"/>
      <c r="P1103" s="90"/>
      <c r="Q1103" s="90"/>
      <c r="R1103" s="99"/>
      <c r="S1103" s="99"/>
      <c r="T1103" s="99"/>
      <c r="U1103" s="99"/>
      <c r="V1103" s="89"/>
      <c r="W1103" s="89"/>
      <c r="X1103" s="89"/>
      <c r="Y1103" s="89"/>
      <c r="Z1103" s="48"/>
      <c r="AA1103" s="80"/>
      <c r="AB1103" s="80"/>
      <c r="AC1103" s="92"/>
      <c r="AD1103" s="102" t="s">
        <v>9446</v>
      </c>
      <c r="AE1103" s="102">
        <v>41016.021331018521</v>
      </c>
      <c r="AF1103" s="102">
        <v>0</v>
      </c>
      <c r="AG1103" s="102">
        <v>83209</v>
      </c>
      <c r="AH1103" s="102">
        <v>264557</v>
      </c>
      <c r="AI1103" s="102">
        <v>0</v>
      </c>
      <c r="AJ1103" s="102" t="b">
        <v>0</v>
      </c>
      <c r="AK1103" s="102" t="b">
        <v>0</v>
      </c>
      <c r="AL1103" s="102" t="b">
        <v>0</v>
      </c>
      <c r="AM1103" s="102" t="b">
        <v>0</v>
      </c>
      <c r="AN1103" s="102" t="b">
        <v>1</v>
      </c>
      <c r="AO1103" s="102" t="b">
        <v>0</v>
      </c>
      <c r="AP1103" s="102" t="s">
        <v>15809</v>
      </c>
      <c r="AQ1103" s="102" t="b">
        <v>0</v>
      </c>
      <c r="AR1103" s="102" t="b">
        <v>0</v>
      </c>
      <c r="AS1103" s="102" t="b">
        <v>1</v>
      </c>
      <c r="AT1103" s="101" t="s">
        <v>12934</v>
      </c>
      <c r="AU1103" s="102" t="b">
        <v>0</v>
      </c>
      <c r="AV1103" s="102" t="b">
        <v>0</v>
      </c>
      <c r="AW1103" s="102" t="b">
        <v>1</v>
      </c>
      <c r="AX1103" s="102" t="b">
        <v>1</v>
      </c>
      <c r="AY1103" s="102" t="s">
        <v>12806</v>
      </c>
      <c r="AZ1103" s="101" t="s">
        <v>15810</v>
      </c>
    </row>
    <row r="1104" spans="1:52" x14ac:dyDescent="0.3">
      <c r="A1104" s="98" t="s">
        <v>1276</v>
      </c>
      <c r="B1104" s="94"/>
      <c r="C1104" s="94"/>
      <c r="D1104" s="93"/>
      <c r="E1104" s="77"/>
      <c r="F1104" s="94"/>
      <c r="G1104" s="94"/>
      <c r="H1104" s="95"/>
      <c r="I1104" s="96"/>
      <c r="J1104" s="96"/>
      <c r="K1104" s="95"/>
      <c r="L1104" s="86"/>
      <c r="M1104" s="91"/>
      <c r="N1104" s="91"/>
      <c r="O1104" s="97"/>
      <c r="P1104" s="90"/>
      <c r="Q1104" s="90"/>
      <c r="R1104" s="99"/>
      <c r="S1104" s="99"/>
      <c r="T1104" s="99"/>
      <c r="U1104" s="99"/>
      <c r="V1104" s="89"/>
      <c r="W1104" s="89"/>
      <c r="X1104" s="89"/>
      <c r="Y1104" s="89"/>
      <c r="Z1104" s="48"/>
      <c r="AA1104" s="80"/>
      <c r="AB1104" s="80"/>
      <c r="AC1104" s="92"/>
      <c r="AD1104" s="102" t="s">
        <v>9453</v>
      </c>
      <c r="AE1104" s="102">
        <v>44258.633067129631</v>
      </c>
      <c r="AF1104" s="102">
        <v>0</v>
      </c>
      <c r="AG1104" s="102">
        <v>488</v>
      </c>
      <c r="AH1104" s="102">
        <v>526</v>
      </c>
      <c r="AI1104" s="102">
        <v>0</v>
      </c>
      <c r="AJ1104" s="102" t="b">
        <v>0</v>
      </c>
      <c r="AK1104" s="102" t="b">
        <v>0</v>
      </c>
      <c r="AL1104" s="102" t="b">
        <v>0</v>
      </c>
      <c r="AM1104" s="102" t="b">
        <v>0</v>
      </c>
      <c r="AN1104" s="102" t="b">
        <v>1</v>
      </c>
      <c r="AO1104" s="102" t="b">
        <v>0</v>
      </c>
      <c r="AP1104" s="102" t="s">
        <v>15811</v>
      </c>
      <c r="AQ1104" s="102" t="b">
        <v>0</v>
      </c>
      <c r="AR1104" s="102" t="b">
        <v>0</v>
      </c>
      <c r="AS1104" s="102" t="b">
        <v>0</v>
      </c>
      <c r="AT1104" s="101" t="s">
        <v>12916</v>
      </c>
      <c r="AU1104" s="102" t="b">
        <v>0</v>
      </c>
      <c r="AV1104" s="102" t="b">
        <v>0</v>
      </c>
      <c r="AW1104" s="102" t="b">
        <v>1</v>
      </c>
      <c r="AX1104" s="102" t="b">
        <v>1</v>
      </c>
      <c r="AY1104" s="102" t="s">
        <v>12806</v>
      </c>
      <c r="AZ1104" s="101" t="s">
        <v>15812</v>
      </c>
    </row>
    <row r="1105" spans="1:52" x14ac:dyDescent="0.3">
      <c r="A1105" s="98" t="s">
        <v>1277</v>
      </c>
      <c r="B1105" s="94"/>
      <c r="C1105" s="94"/>
      <c r="D1105" s="93"/>
      <c r="E1105" s="77"/>
      <c r="F1105" s="94"/>
      <c r="G1105" s="94"/>
      <c r="H1105" s="95"/>
      <c r="I1105" s="96"/>
      <c r="J1105" s="96"/>
      <c r="K1105" s="95"/>
      <c r="L1105" s="86"/>
      <c r="M1105" s="91"/>
      <c r="N1105" s="91"/>
      <c r="O1105" s="97"/>
      <c r="P1105" s="90"/>
      <c r="Q1105" s="90"/>
      <c r="R1105" s="99"/>
      <c r="S1105" s="99"/>
      <c r="T1105" s="99"/>
      <c r="U1105" s="99"/>
      <c r="V1105" s="89"/>
      <c r="W1105" s="89"/>
      <c r="X1105" s="89"/>
      <c r="Y1105" s="89"/>
      <c r="Z1105" s="48"/>
      <c r="AA1105" s="80"/>
      <c r="AB1105" s="80"/>
      <c r="AC1105" s="92"/>
      <c r="AD1105" s="102" t="s">
        <v>9555</v>
      </c>
      <c r="AE1105" s="102">
        <v>43858.813171296293</v>
      </c>
      <c r="AF1105" s="102">
        <v>0</v>
      </c>
      <c r="AG1105" s="102">
        <v>543</v>
      </c>
      <c r="AH1105" s="102">
        <v>17830</v>
      </c>
      <c r="AI1105" s="102">
        <v>0</v>
      </c>
      <c r="AJ1105" s="102" t="b">
        <v>0</v>
      </c>
      <c r="AK1105" s="102" t="b">
        <v>0</v>
      </c>
      <c r="AL1105" s="102" t="b">
        <v>0</v>
      </c>
      <c r="AM1105" s="102" t="b">
        <v>0</v>
      </c>
      <c r="AN1105" s="102" t="b">
        <v>1</v>
      </c>
      <c r="AO1105" s="102" t="b">
        <v>0</v>
      </c>
      <c r="AP1105" s="102" t="s">
        <v>15813</v>
      </c>
      <c r="AQ1105" s="102" t="b">
        <v>0</v>
      </c>
      <c r="AR1105" s="102" t="b">
        <v>0</v>
      </c>
      <c r="AS1105" s="102" t="b">
        <v>0</v>
      </c>
      <c r="AT1105" s="101" t="s">
        <v>12876</v>
      </c>
      <c r="AU1105" s="102" t="b">
        <v>0</v>
      </c>
      <c r="AV1105" s="102" t="b">
        <v>0</v>
      </c>
      <c r="AW1105" s="102" t="b">
        <v>1</v>
      </c>
      <c r="AX1105" s="102" t="b">
        <v>1</v>
      </c>
      <c r="AY1105" s="102" t="s">
        <v>12806</v>
      </c>
      <c r="AZ1105" s="101" t="s">
        <v>15814</v>
      </c>
    </row>
    <row r="1106" spans="1:52" x14ac:dyDescent="0.3">
      <c r="A1106" s="98" t="s">
        <v>1278</v>
      </c>
      <c r="B1106" s="94"/>
      <c r="C1106" s="94"/>
      <c r="D1106" s="93"/>
      <c r="E1106" s="77"/>
      <c r="F1106" s="94"/>
      <c r="G1106" s="94"/>
      <c r="H1106" s="95"/>
      <c r="I1106" s="96"/>
      <c r="J1106" s="96"/>
      <c r="K1106" s="95"/>
      <c r="L1106" s="86"/>
      <c r="M1106" s="91"/>
      <c r="N1106" s="91"/>
      <c r="O1106" s="97"/>
      <c r="P1106" s="90"/>
      <c r="Q1106" s="90"/>
      <c r="R1106" s="99"/>
      <c r="S1106" s="99"/>
      <c r="T1106" s="99"/>
      <c r="U1106" s="99"/>
      <c r="V1106" s="89"/>
      <c r="W1106" s="89"/>
      <c r="X1106" s="89"/>
      <c r="Y1106" s="89"/>
      <c r="Z1106" s="48"/>
      <c r="AA1106" s="80"/>
      <c r="AB1106" s="80"/>
      <c r="AC1106" s="92"/>
      <c r="AD1106" s="102" t="s">
        <v>1278</v>
      </c>
      <c r="AE1106" s="102">
        <v>42735.630960648145</v>
      </c>
      <c r="AF1106" s="102">
        <v>0</v>
      </c>
      <c r="AG1106" s="102">
        <v>3141592</v>
      </c>
      <c r="AH1106" s="102">
        <v>3141592</v>
      </c>
      <c r="AI1106" s="102">
        <v>0</v>
      </c>
      <c r="AJ1106" s="102" t="b">
        <v>0</v>
      </c>
      <c r="AK1106" s="102" t="b">
        <v>0</v>
      </c>
      <c r="AL1106" s="102" t="b">
        <v>0</v>
      </c>
      <c r="AM1106" s="102" t="b">
        <v>0</v>
      </c>
      <c r="AN1106" s="102" t="b">
        <v>1</v>
      </c>
      <c r="AO1106" s="102" t="b">
        <v>0</v>
      </c>
      <c r="AP1106" s="102" t="s">
        <v>15815</v>
      </c>
      <c r="AQ1106" s="102" t="b">
        <v>0</v>
      </c>
      <c r="AR1106" s="102" t="b">
        <v>0</v>
      </c>
      <c r="AS1106" s="102" t="b">
        <v>1</v>
      </c>
      <c r="AT1106" s="101" t="s">
        <v>12815</v>
      </c>
      <c r="AU1106" s="102" t="b">
        <v>0</v>
      </c>
      <c r="AV1106" s="102" t="b">
        <v>0</v>
      </c>
      <c r="AW1106" s="102" t="b">
        <v>1</v>
      </c>
      <c r="AX1106" s="102" t="b">
        <v>1</v>
      </c>
      <c r="AY1106" s="102" t="s">
        <v>12806</v>
      </c>
      <c r="AZ1106" s="101" t="s">
        <v>15816</v>
      </c>
    </row>
    <row r="1107" spans="1:52" x14ac:dyDescent="0.3">
      <c r="A1107" s="98" t="s">
        <v>1279</v>
      </c>
      <c r="B1107" s="94"/>
      <c r="C1107" s="94"/>
      <c r="D1107" s="93"/>
      <c r="E1107" s="77"/>
      <c r="F1107" s="94"/>
      <c r="G1107" s="94"/>
      <c r="H1107" s="95"/>
      <c r="I1107" s="96"/>
      <c r="J1107" s="96"/>
      <c r="K1107" s="95"/>
      <c r="L1107" s="86"/>
      <c r="M1107" s="91"/>
      <c r="N1107" s="91"/>
      <c r="O1107" s="97"/>
      <c r="P1107" s="90"/>
      <c r="Q1107" s="90"/>
      <c r="R1107" s="99"/>
      <c r="S1107" s="99"/>
      <c r="T1107" s="99"/>
      <c r="U1107" s="99"/>
      <c r="V1107" s="89"/>
      <c r="W1107" s="89"/>
      <c r="X1107" s="89"/>
      <c r="Y1107" s="89"/>
      <c r="Z1107" s="48"/>
      <c r="AA1107" s="80"/>
      <c r="AB1107" s="80"/>
      <c r="AC1107" s="92"/>
      <c r="AD1107" s="102" t="s">
        <v>9486</v>
      </c>
      <c r="AE1107" s="102">
        <v>42910.782326388886</v>
      </c>
      <c r="AF1107" s="102">
        <v>0</v>
      </c>
      <c r="AG1107" s="102">
        <v>644</v>
      </c>
      <c r="AH1107" s="102">
        <v>5789</v>
      </c>
      <c r="AI1107" s="102">
        <v>0</v>
      </c>
      <c r="AJ1107" s="102" t="b">
        <v>0</v>
      </c>
      <c r="AK1107" s="102" t="b">
        <v>0</v>
      </c>
      <c r="AL1107" s="102" t="b">
        <v>0</v>
      </c>
      <c r="AM1107" s="102" t="b">
        <v>0</v>
      </c>
      <c r="AN1107" s="102" t="b">
        <v>1</v>
      </c>
      <c r="AO1107" s="102" t="b">
        <v>0</v>
      </c>
      <c r="AP1107" s="102" t="s">
        <v>15817</v>
      </c>
      <c r="AQ1107" s="102" t="b">
        <v>0</v>
      </c>
      <c r="AR1107" s="102" t="b">
        <v>0</v>
      </c>
      <c r="AS1107" s="102" t="b">
        <v>0</v>
      </c>
      <c r="AT1107" s="101" t="s">
        <v>15818</v>
      </c>
      <c r="AU1107" s="102" t="b">
        <v>0</v>
      </c>
      <c r="AV1107" s="102" t="b">
        <v>0</v>
      </c>
      <c r="AW1107" s="102" t="b">
        <v>1</v>
      </c>
      <c r="AX1107" s="102" t="b">
        <v>1</v>
      </c>
      <c r="AY1107" s="102" t="s">
        <v>12806</v>
      </c>
      <c r="AZ1107" s="101" t="s">
        <v>15819</v>
      </c>
    </row>
    <row r="1108" spans="1:52" x14ac:dyDescent="0.3">
      <c r="A1108" s="98" t="s">
        <v>1280</v>
      </c>
      <c r="B1108" s="94"/>
      <c r="C1108" s="94"/>
      <c r="D1108" s="93"/>
      <c r="E1108" s="77"/>
      <c r="F1108" s="94"/>
      <c r="G1108" s="94"/>
      <c r="H1108" s="95"/>
      <c r="I1108" s="96"/>
      <c r="J1108" s="96"/>
      <c r="K1108" s="95"/>
      <c r="L1108" s="86"/>
      <c r="M1108" s="91"/>
      <c r="N1108" s="91"/>
      <c r="O1108" s="97"/>
      <c r="P1108" s="90"/>
      <c r="Q1108" s="90"/>
      <c r="R1108" s="99"/>
      <c r="S1108" s="99"/>
      <c r="T1108" s="99"/>
      <c r="U1108" s="99"/>
      <c r="V1108" s="89"/>
      <c r="W1108" s="89"/>
      <c r="X1108" s="89"/>
      <c r="Y1108" s="89"/>
      <c r="Z1108" s="48"/>
      <c r="AA1108" s="80"/>
      <c r="AB1108" s="80"/>
      <c r="AC1108" s="92"/>
      <c r="AD1108" s="102" t="s">
        <v>9596</v>
      </c>
      <c r="AE1108" s="102">
        <v>42768.886261574073</v>
      </c>
      <c r="AF1108" s="102">
        <v>0</v>
      </c>
      <c r="AG1108" s="102">
        <v>660</v>
      </c>
      <c r="AH1108" s="102">
        <v>27590</v>
      </c>
      <c r="AI1108" s="102">
        <v>0</v>
      </c>
      <c r="AJ1108" s="102" t="b">
        <v>0</v>
      </c>
      <c r="AK1108" s="102" t="b">
        <v>0</v>
      </c>
      <c r="AL1108" s="102" t="b">
        <v>0</v>
      </c>
      <c r="AM1108" s="102" t="b">
        <v>0</v>
      </c>
      <c r="AN1108" s="102" t="b">
        <v>1</v>
      </c>
      <c r="AO1108" s="102" t="b">
        <v>0</v>
      </c>
      <c r="AP1108" s="102" t="s">
        <v>15820</v>
      </c>
      <c r="AQ1108" s="102" t="b">
        <v>0</v>
      </c>
      <c r="AR1108" s="102" t="b">
        <v>0</v>
      </c>
      <c r="AS1108" s="102" t="b">
        <v>0</v>
      </c>
      <c r="AT1108" s="101" t="s">
        <v>12934</v>
      </c>
      <c r="AU1108" s="102" t="b">
        <v>0</v>
      </c>
      <c r="AV1108" s="102" t="b">
        <v>0</v>
      </c>
      <c r="AW1108" s="102" t="b">
        <v>1</v>
      </c>
      <c r="AX1108" s="102" t="b">
        <v>1</v>
      </c>
      <c r="AY1108" s="102" t="s">
        <v>12806</v>
      </c>
      <c r="AZ1108" s="101" t="s">
        <v>15821</v>
      </c>
    </row>
    <row r="1109" spans="1:52" x14ac:dyDescent="0.3">
      <c r="A1109" s="98" t="s">
        <v>1281</v>
      </c>
      <c r="B1109" s="94"/>
      <c r="C1109" s="94"/>
      <c r="D1109" s="93"/>
      <c r="E1109" s="77"/>
      <c r="F1109" s="94"/>
      <c r="G1109" s="94"/>
      <c r="H1109" s="95"/>
      <c r="I1109" s="96"/>
      <c r="J1109" s="96"/>
      <c r="K1109" s="95"/>
      <c r="L1109" s="86"/>
      <c r="M1109" s="91"/>
      <c r="N1109" s="91"/>
      <c r="O1109" s="97"/>
      <c r="P1109" s="90"/>
      <c r="Q1109" s="90"/>
      <c r="R1109" s="99"/>
      <c r="S1109" s="99"/>
      <c r="T1109" s="99"/>
      <c r="U1109" s="99"/>
      <c r="V1109" s="89"/>
      <c r="W1109" s="89"/>
      <c r="X1109" s="89"/>
      <c r="Y1109" s="89"/>
      <c r="Z1109" s="48"/>
      <c r="AA1109" s="80"/>
      <c r="AB1109" s="80"/>
      <c r="AC1109" s="92"/>
      <c r="AD1109" s="102" t="s">
        <v>9607</v>
      </c>
      <c r="AE1109" s="102">
        <v>42502.816134259258</v>
      </c>
      <c r="AF1109" s="102">
        <v>0</v>
      </c>
      <c r="AG1109" s="102">
        <v>136</v>
      </c>
      <c r="AH1109" s="102">
        <v>41290</v>
      </c>
      <c r="AI1109" s="102">
        <v>0</v>
      </c>
      <c r="AJ1109" s="102" t="b">
        <v>0</v>
      </c>
      <c r="AK1109" s="102" t="b">
        <v>0</v>
      </c>
      <c r="AL1109" s="102" t="b">
        <v>0</v>
      </c>
      <c r="AM1109" s="102" t="b">
        <v>0</v>
      </c>
      <c r="AN1109" s="102" t="b">
        <v>1</v>
      </c>
      <c r="AO1109" s="102" t="b">
        <v>0</v>
      </c>
      <c r="AP1109" s="102" t="s">
        <v>15822</v>
      </c>
      <c r="AQ1109" s="102" t="b">
        <v>0</v>
      </c>
      <c r="AR1109" s="102" t="b">
        <v>0</v>
      </c>
      <c r="AS1109" s="102" t="b">
        <v>0</v>
      </c>
      <c r="AT1109" s="101" t="s">
        <v>12873</v>
      </c>
      <c r="AU1109" s="102" t="b">
        <v>0</v>
      </c>
      <c r="AV1109" s="102" t="b">
        <v>0</v>
      </c>
      <c r="AW1109" s="102" t="b">
        <v>1</v>
      </c>
      <c r="AX1109" s="102" t="b">
        <v>1</v>
      </c>
      <c r="AY1109" s="102" t="s">
        <v>12806</v>
      </c>
      <c r="AZ1109" s="101" t="s">
        <v>15823</v>
      </c>
    </row>
    <row r="1110" spans="1:52" x14ac:dyDescent="0.3">
      <c r="A1110" s="98" t="s">
        <v>1282</v>
      </c>
      <c r="B1110" s="94"/>
      <c r="C1110" s="94"/>
      <c r="D1110" s="93"/>
      <c r="E1110" s="77"/>
      <c r="F1110" s="94"/>
      <c r="G1110" s="94"/>
      <c r="H1110" s="95"/>
      <c r="I1110" s="96"/>
      <c r="J1110" s="96"/>
      <c r="K1110" s="95"/>
      <c r="L1110" s="86"/>
      <c r="M1110" s="91"/>
      <c r="N1110" s="91"/>
      <c r="O1110" s="97"/>
      <c r="P1110" s="90"/>
      <c r="Q1110" s="90"/>
      <c r="R1110" s="99"/>
      <c r="S1110" s="99"/>
      <c r="T1110" s="99"/>
      <c r="U1110" s="99"/>
      <c r="V1110" s="89"/>
      <c r="W1110" s="89"/>
      <c r="X1110" s="89"/>
      <c r="Y1110" s="89"/>
      <c r="Z1110" s="48"/>
      <c r="AA1110" s="80"/>
      <c r="AB1110" s="80"/>
      <c r="AC1110" s="92"/>
      <c r="AD1110" s="102" t="s">
        <v>1282</v>
      </c>
      <c r="AE1110" s="102">
        <v>43421.201458333337</v>
      </c>
      <c r="AF1110" s="102">
        <v>0</v>
      </c>
      <c r="AG1110" s="102">
        <v>4913</v>
      </c>
      <c r="AH1110" s="102">
        <v>3093</v>
      </c>
      <c r="AI1110" s="102">
        <v>0</v>
      </c>
      <c r="AJ1110" s="102" t="b">
        <v>0</v>
      </c>
      <c r="AK1110" s="102" t="b">
        <v>0</v>
      </c>
      <c r="AL1110" s="102" t="b">
        <v>0</v>
      </c>
      <c r="AM1110" s="102" t="b">
        <v>0</v>
      </c>
      <c r="AN1110" s="102" t="b">
        <v>1</v>
      </c>
      <c r="AO1110" s="102" t="b">
        <v>0</v>
      </c>
      <c r="AP1110" s="102" t="s">
        <v>15824</v>
      </c>
      <c r="AQ1110" s="102" t="b">
        <v>0</v>
      </c>
      <c r="AR1110" s="102" t="b">
        <v>0</v>
      </c>
      <c r="AS1110" s="102" t="b">
        <v>1</v>
      </c>
      <c r="AT1110" s="101" t="s">
        <v>15825</v>
      </c>
      <c r="AU1110" s="102" t="b">
        <v>0</v>
      </c>
      <c r="AV1110" s="102" t="b">
        <v>0</v>
      </c>
      <c r="AW1110" s="102" t="b">
        <v>1</v>
      </c>
      <c r="AX1110" s="102" t="b">
        <v>1</v>
      </c>
      <c r="AY1110" s="102" t="s">
        <v>12806</v>
      </c>
      <c r="AZ1110" s="101" t="s">
        <v>15826</v>
      </c>
    </row>
    <row r="1111" spans="1:52" x14ac:dyDescent="0.3">
      <c r="A1111" s="98" t="s">
        <v>1283</v>
      </c>
      <c r="B1111" s="94"/>
      <c r="C1111" s="94"/>
      <c r="D1111" s="93"/>
      <c r="E1111" s="77"/>
      <c r="F1111" s="94"/>
      <c r="G1111" s="94"/>
      <c r="H1111" s="95"/>
      <c r="I1111" s="96"/>
      <c r="J1111" s="96"/>
      <c r="K1111" s="95"/>
      <c r="L1111" s="86"/>
      <c r="M1111" s="91"/>
      <c r="N1111" s="91"/>
      <c r="O1111" s="97"/>
      <c r="P1111" s="90"/>
      <c r="Q1111" s="90"/>
      <c r="R1111" s="99"/>
      <c r="S1111" s="99"/>
      <c r="T1111" s="99"/>
      <c r="U1111" s="99"/>
      <c r="V1111" s="89"/>
      <c r="W1111" s="89"/>
      <c r="X1111" s="89"/>
      <c r="Y1111" s="89"/>
      <c r="Z1111" s="48"/>
      <c r="AA1111" s="80"/>
      <c r="AB1111" s="80"/>
      <c r="AC1111" s="92"/>
      <c r="AD1111" s="102" t="s">
        <v>9622</v>
      </c>
      <c r="AE1111" s="102">
        <v>44849.087060185186</v>
      </c>
      <c r="AF1111" s="102">
        <v>0</v>
      </c>
      <c r="AG1111" s="102">
        <v>1</v>
      </c>
      <c r="AH1111" s="102">
        <v>929</v>
      </c>
      <c r="AI1111" s="102">
        <v>0</v>
      </c>
      <c r="AJ1111" s="102" t="b">
        <v>0</v>
      </c>
      <c r="AK1111" s="102" t="b">
        <v>0</v>
      </c>
      <c r="AL1111" s="102" t="b">
        <v>0</v>
      </c>
      <c r="AM1111" s="102" t="b">
        <v>0</v>
      </c>
      <c r="AN1111" s="102" t="b">
        <v>1</v>
      </c>
      <c r="AO1111" s="102" t="b">
        <v>0</v>
      </c>
      <c r="AP1111" s="102" t="s">
        <v>15827</v>
      </c>
      <c r="AQ1111" s="102" t="b">
        <v>0</v>
      </c>
      <c r="AR1111" s="102" t="b">
        <v>0</v>
      </c>
      <c r="AS1111" s="102" t="b">
        <v>0</v>
      </c>
      <c r="AT1111" s="101" t="s">
        <v>12873</v>
      </c>
      <c r="AU1111" s="102" t="b">
        <v>0</v>
      </c>
      <c r="AV1111" s="102" t="b">
        <v>0</v>
      </c>
      <c r="AW1111" s="102" t="b">
        <v>1</v>
      </c>
      <c r="AX1111" s="102" t="b">
        <v>0</v>
      </c>
      <c r="AY1111" s="102" t="s">
        <v>12806</v>
      </c>
      <c r="AZ1111" s="101" t="s">
        <v>15828</v>
      </c>
    </row>
    <row r="1112" spans="1:52" x14ac:dyDescent="0.3">
      <c r="A1112" s="98" t="s">
        <v>1284</v>
      </c>
      <c r="B1112" s="94"/>
      <c r="C1112" s="94"/>
      <c r="D1112" s="93"/>
      <c r="E1112" s="77"/>
      <c r="F1112" s="94"/>
      <c r="G1112" s="94"/>
      <c r="H1112" s="95"/>
      <c r="I1112" s="96"/>
      <c r="J1112" s="96"/>
      <c r="K1112" s="95"/>
      <c r="L1112" s="86"/>
      <c r="M1112" s="91"/>
      <c r="N1112" s="91"/>
      <c r="O1112" s="97"/>
      <c r="P1112" s="90"/>
      <c r="Q1112" s="90"/>
      <c r="R1112" s="99"/>
      <c r="S1112" s="99"/>
      <c r="T1112" s="99"/>
      <c r="U1112" s="99"/>
      <c r="V1112" s="89"/>
      <c r="W1112" s="89"/>
      <c r="X1112" s="89"/>
      <c r="Y1112" s="89"/>
      <c r="Z1112" s="48"/>
      <c r="AA1112" s="80"/>
      <c r="AB1112" s="80"/>
      <c r="AC1112" s="92"/>
      <c r="AD1112" s="102" t="s">
        <v>9631</v>
      </c>
      <c r="AE1112" s="102">
        <v>44179.272222222222</v>
      </c>
      <c r="AF1112" s="102">
        <v>0</v>
      </c>
      <c r="AG1112" s="102">
        <v>523</v>
      </c>
      <c r="AH1112" s="102">
        <v>78</v>
      </c>
      <c r="AI1112" s="102">
        <v>0</v>
      </c>
      <c r="AJ1112" s="102" t="b">
        <v>0</v>
      </c>
      <c r="AK1112" s="102" t="b">
        <v>0</v>
      </c>
      <c r="AL1112" s="102" t="b">
        <v>0</v>
      </c>
      <c r="AM1112" s="102" t="b">
        <v>0</v>
      </c>
      <c r="AN1112" s="102" t="b">
        <v>1</v>
      </c>
      <c r="AO1112" s="102" t="b">
        <v>0</v>
      </c>
      <c r="AP1112" s="102" t="s">
        <v>15829</v>
      </c>
      <c r="AQ1112" s="102" t="b">
        <v>0</v>
      </c>
      <c r="AR1112" s="102" t="b">
        <v>0</v>
      </c>
      <c r="AS1112" s="102" t="b">
        <v>0</v>
      </c>
      <c r="AT1112" s="101" t="s">
        <v>12815</v>
      </c>
      <c r="AU1112" s="102" t="b">
        <v>0</v>
      </c>
      <c r="AV1112" s="102" t="b">
        <v>0</v>
      </c>
      <c r="AW1112" s="102" t="b">
        <v>1</v>
      </c>
      <c r="AX1112" s="102" t="b">
        <v>1</v>
      </c>
      <c r="AY1112" s="102" t="s">
        <v>12806</v>
      </c>
      <c r="AZ1112" s="101" t="s">
        <v>15830</v>
      </c>
    </row>
    <row r="1113" spans="1:52" x14ac:dyDescent="0.3">
      <c r="A1113" s="98" t="s">
        <v>1285</v>
      </c>
      <c r="B1113" s="94"/>
      <c r="C1113" s="94"/>
      <c r="D1113" s="93"/>
      <c r="E1113" s="77"/>
      <c r="F1113" s="94"/>
      <c r="G1113" s="94"/>
      <c r="H1113" s="95"/>
      <c r="I1113" s="96"/>
      <c r="J1113" s="96"/>
      <c r="K1113" s="95"/>
      <c r="L1113" s="86"/>
      <c r="M1113" s="91"/>
      <c r="N1113" s="91"/>
      <c r="O1113" s="97"/>
      <c r="P1113" s="90"/>
      <c r="Q1113" s="90"/>
      <c r="R1113" s="99"/>
      <c r="S1113" s="99"/>
      <c r="T1113" s="99"/>
      <c r="U1113" s="99"/>
      <c r="V1113" s="89"/>
      <c r="W1113" s="89"/>
      <c r="X1113" s="89"/>
      <c r="Y1113" s="89"/>
      <c r="Z1113" s="48"/>
      <c r="AA1113" s="80"/>
      <c r="AB1113" s="80"/>
      <c r="AC1113" s="92"/>
      <c r="AD1113" s="102" t="s">
        <v>1285</v>
      </c>
      <c r="AE1113" s="102">
        <v>42353.866770833331</v>
      </c>
      <c r="AF1113" s="102">
        <v>0</v>
      </c>
      <c r="AG1113" s="102">
        <v>436</v>
      </c>
      <c r="AH1113" s="102">
        <v>12358</v>
      </c>
      <c r="AI1113" s="102">
        <v>0</v>
      </c>
      <c r="AJ1113" s="102" t="b">
        <v>0</v>
      </c>
      <c r="AK1113" s="102" t="b">
        <v>0</v>
      </c>
      <c r="AL1113" s="102" t="b">
        <v>0</v>
      </c>
      <c r="AM1113" s="102" t="b">
        <v>0</v>
      </c>
      <c r="AN1113" s="102" t="b">
        <v>1</v>
      </c>
      <c r="AO1113" s="102" t="b">
        <v>0</v>
      </c>
      <c r="AP1113" s="102" t="s">
        <v>15831</v>
      </c>
      <c r="AQ1113" s="102" t="b">
        <v>0</v>
      </c>
      <c r="AR1113" s="102" t="b">
        <v>0</v>
      </c>
      <c r="AS1113" s="102" t="b">
        <v>0</v>
      </c>
      <c r="AT1113" s="101" t="s">
        <v>12821</v>
      </c>
      <c r="AU1113" s="102" t="b">
        <v>0</v>
      </c>
      <c r="AV1113" s="102" t="b">
        <v>0</v>
      </c>
      <c r="AW1113" s="102" t="b">
        <v>1</v>
      </c>
      <c r="AX1113" s="102" t="b">
        <v>1</v>
      </c>
      <c r="AY1113" s="102" t="s">
        <v>12806</v>
      </c>
      <c r="AZ1113" s="101" t="s">
        <v>15832</v>
      </c>
    </row>
    <row r="1114" spans="1:52" x14ac:dyDescent="0.3">
      <c r="A1114" s="98" t="s">
        <v>1286</v>
      </c>
      <c r="B1114" s="94"/>
      <c r="C1114" s="94"/>
      <c r="D1114" s="93"/>
      <c r="E1114" s="77"/>
      <c r="F1114" s="94"/>
      <c r="G1114" s="94"/>
      <c r="H1114" s="95"/>
      <c r="I1114" s="96"/>
      <c r="J1114" s="96"/>
      <c r="K1114" s="95"/>
      <c r="L1114" s="86"/>
      <c r="M1114" s="91"/>
      <c r="N1114" s="91"/>
      <c r="O1114" s="97"/>
      <c r="P1114" s="90"/>
      <c r="Q1114" s="90"/>
      <c r="R1114" s="99"/>
      <c r="S1114" s="99"/>
      <c r="T1114" s="99"/>
      <c r="U1114" s="99"/>
      <c r="V1114" s="89"/>
      <c r="W1114" s="89"/>
      <c r="X1114" s="89"/>
      <c r="Y1114" s="89"/>
      <c r="Z1114" s="48"/>
      <c r="AA1114" s="80"/>
      <c r="AB1114" s="80"/>
      <c r="AC1114" s="92"/>
      <c r="AD1114" s="102" t="s">
        <v>9639</v>
      </c>
      <c r="AE1114" s="102">
        <v>44217.859895833331</v>
      </c>
      <c r="AF1114" s="102">
        <v>0</v>
      </c>
      <c r="AG1114" s="102">
        <v>1268</v>
      </c>
      <c r="AH1114" s="102">
        <v>45065</v>
      </c>
      <c r="AI1114" s="102">
        <v>0</v>
      </c>
      <c r="AJ1114" s="102" t="b">
        <v>0</v>
      </c>
      <c r="AK1114" s="102" t="b">
        <v>0</v>
      </c>
      <c r="AL1114" s="102" t="b">
        <v>0</v>
      </c>
      <c r="AM1114" s="102" t="b">
        <v>0</v>
      </c>
      <c r="AN1114" s="102" t="b">
        <v>1</v>
      </c>
      <c r="AO1114" s="102" t="b">
        <v>0</v>
      </c>
      <c r="AP1114" s="102" t="s">
        <v>15833</v>
      </c>
      <c r="AQ1114" s="102" t="b">
        <v>0</v>
      </c>
      <c r="AR1114" s="102" t="b">
        <v>0</v>
      </c>
      <c r="AS1114" s="102" t="b">
        <v>1</v>
      </c>
      <c r="AT1114" s="101" t="s">
        <v>15834</v>
      </c>
      <c r="AU1114" s="102" t="b">
        <v>0</v>
      </c>
      <c r="AV1114" s="102" t="b">
        <v>0</v>
      </c>
      <c r="AW1114" s="102" t="b">
        <v>1</v>
      </c>
      <c r="AX1114" s="102" t="b">
        <v>1</v>
      </c>
      <c r="AY1114" s="102" t="s">
        <v>12806</v>
      </c>
      <c r="AZ1114" s="101" t="s">
        <v>15835</v>
      </c>
    </row>
    <row r="1115" spans="1:52" x14ac:dyDescent="0.3">
      <c r="A1115" s="98" t="s">
        <v>1287</v>
      </c>
      <c r="B1115" s="94"/>
      <c r="C1115" s="94"/>
      <c r="D1115" s="93"/>
      <c r="E1115" s="77"/>
      <c r="F1115" s="94"/>
      <c r="G1115" s="94"/>
      <c r="H1115" s="95"/>
      <c r="I1115" s="96"/>
      <c r="J1115" s="96"/>
      <c r="K1115" s="95"/>
      <c r="L1115" s="86"/>
      <c r="M1115" s="91"/>
      <c r="N1115" s="91"/>
      <c r="O1115" s="97"/>
      <c r="P1115" s="90"/>
      <c r="Q1115" s="90"/>
      <c r="R1115" s="99"/>
      <c r="S1115" s="99"/>
      <c r="T1115" s="99"/>
      <c r="U1115" s="99"/>
      <c r="V1115" s="89"/>
      <c r="W1115" s="89"/>
      <c r="X1115" s="89"/>
      <c r="Y1115" s="89"/>
      <c r="Z1115" s="48"/>
      <c r="AA1115" s="80"/>
      <c r="AB1115" s="80"/>
      <c r="AC1115" s="92"/>
      <c r="AD1115" s="102" t="s">
        <v>9650</v>
      </c>
      <c r="AE1115" s="102">
        <v>44180.736296296294</v>
      </c>
      <c r="AF1115" s="102">
        <v>0</v>
      </c>
      <c r="AG1115" s="102">
        <v>14819</v>
      </c>
      <c r="AH1115" s="102">
        <v>3065</v>
      </c>
      <c r="AI1115" s="102">
        <v>0</v>
      </c>
      <c r="AJ1115" s="102" t="b">
        <v>0</v>
      </c>
      <c r="AK1115" s="102" t="b">
        <v>0</v>
      </c>
      <c r="AL1115" s="102" t="b">
        <v>0</v>
      </c>
      <c r="AM1115" s="102" t="b">
        <v>0</v>
      </c>
      <c r="AN1115" s="102" t="b">
        <v>1</v>
      </c>
      <c r="AO1115" s="102" t="b">
        <v>0</v>
      </c>
      <c r="AP1115" s="102" t="s">
        <v>15836</v>
      </c>
      <c r="AQ1115" s="102" t="b">
        <v>0</v>
      </c>
      <c r="AR1115" s="102" t="b">
        <v>0</v>
      </c>
      <c r="AS1115" s="102" t="b">
        <v>1</v>
      </c>
      <c r="AT1115" s="101" t="s">
        <v>15837</v>
      </c>
      <c r="AU1115" s="102" t="b">
        <v>0</v>
      </c>
      <c r="AV1115" s="102" t="b">
        <v>0</v>
      </c>
      <c r="AW1115" s="102" t="b">
        <v>1</v>
      </c>
      <c r="AX1115" s="102" t="b">
        <v>1</v>
      </c>
      <c r="AY1115" s="102" t="s">
        <v>12806</v>
      </c>
      <c r="AZ1115" s="101" t="s">
        <v>15838</v>
      </c>
    </row>
    <row r="1116" spans="1:52" x14ac:dyDescent="0.3">
      <c r="A1116" s="98" t="s">
        <v>1288</v>
      </c>
      <c r="B1116" s="94"/>
      <c r="C1116" s="94"/>
      <c r="D1116" s="93"/>
      <c r="E1116" s="77"/>
      <c r="F1116" s="94"/>
      <c r="G1116" s="94"/>
      <c r="H1116" s="95"/>
      <c r="I1116" s="96"/>
      <c r="J1116" s="96"/>
      <c r="K1116" s="95"/>
      <c r="L1116" s="86"/>
      <c r="M1116" s="91"/>
      <c r="N1116" s="91"/>
      <c r="O1116" s="97"/>
      <c r="P1116" s="90"/>
      <c r="Q1116" s="90"/>
      <c r="R1116" s="99"/>
      <c r="S1116" s="99"/>
      <c r="T1116" s="99"/>
      <c r="U1116" s="99"/>
      <c r="V1116" s="89"/>
      <c r="W1116" s="89"/>
      <c r="X1116" s="89"/>
      <c r="Y1116" s="89"/>
      <c r="Z1116" s="48"/>
      <c r="AA1116" s="80"/>
      <c r="AB1116" s="80"/>
      <c r="AC1116" s="92"/>
      <c r="AD1116" s="102" t="s">
        <v>9662</v>
      </c>
      <c r="AE1116" s="102">
        <v>44757.808171296296</v>
      </c>
      <c r="AF1116" s="102">
        <v>0</v>
      </c>
      <c r="AG1116" s="102">
        <v>1</v>
      </c>
      <c r="AH1116" s="102">
        <v>33</v>
      </c>
      <c r="AI1116" s="102">
        <v>0</v>
      </c>
      <c r="AJ1116" s="102" t="b">
        <v>0</v>
      </c>
      <c r="AK1116" s="102" t="b">
        <v>0</v>
      </c>
      <c r="AL1116" s="102" t="b">
        <v>0</v>
      </c>
      <c r="AM1116" s="102" t="b">
        <v>0</v>
      </c>
      <c r="AN1116" s="102" t="b">
        <v>1</v>
      </c>
      <c r="AO1116" s="102" t="b">
        <v>0</v>
      </c>
      <c r="AP1116" s="102" t="s">
        <v>15839</v>
      </c>
      <c r="AQ1116" s="102" t="b">
        <v>0</v>
      </c>
      <c r="AR1116" s="102" t="b">
        <v>0</v>
      </c>
      <c r="AS1116" s="102" t="b">
        <v>0</v>
      </c>
      <c r="AT1116" s="101" t="s">
        <v>15840</v>
      </c>
      <c r="AU1116" s="102" t="b">
        <v>0</v>
      </c>
      <c r="AV1116" s="102" t="b">
        <v>0</v>
      </c>
      <c r="AW1116" s="102" t="b">
        <v>1</v>
      </c>
      <c r="AX1116" s="102" t="b">
        <v>0</v>
      </c>
      <c r="AY1116" s="102" t="s">
        <v>12806</v>
      </c>
      <c r="AZ1116" s="101" t="s">
        <v>15841</v>
      </c>
    </row>
    <row r="1117" spans="1:52" x14ac:dyDescent="0.3">
      <c r="A1117" s="98" t="s">
        <v>1289</v>
      </c>
      <c r="B1117" s="94"/>
      <c r="C1117" s="94"/>
      <c r="D1117" s="93"/>
      <c r="E1117" s="77"/>
      <c r="F1117" s="94"/>
      <c r="G1117" s="94"/>
      <c r="H1117" s="95"/>
      <c r="I1117" s="96"/>
      <c r="J1117" s="96"/>
      <c r="K1117" s="95"/>
      <c r="L1117" s="86"/>
      <c r="M1117" s="91"/>
      <c r="N1117" s="91"/>
      <c r="O1117" s="97"/>
      <c r="P1117" s="90"/>
      <c r="Q1117" s="90"/>
      <c r="R1117" s="99"/>
      <c r="S1117" s="99"/>
      <c r="T1117" s="99"/>
      <c r="U1117" s="99"/>
      <c r="V1117" s="89"/>
      <c r="W1117" s="89"/>
      <c r="X1117" s="89"/>
      <c r="Y1117" s="89"/>
      <c r="Z1117" s="48"/>
      <c r="AA1117" s="80"/>
      <c r="AB1117" s="80"/>
      <c r="AC1117" s="92"/>
      <c r="AD1117" s="102" t="s">
        <v>9667</v>
      </c>
      <c r="AE1117" s="102">
        <v>44652.846168981479</v>
      </c>
      <c r="AF1117" s="102">
        <v>0</v>
      </c>
      <c r="AG1117" s="102">
        <v>8</v>
      </c>
      <c r="AH1117" s="102">
        <v>13</v>
      </c>
      <c r="AI1117" s="102">
        <v>0</v>
      </c>
      <c r="AJ1117" s="102" t="b">
        <v>0</v>
      </c>
      <c r="AK1117" s="102" t="b">
        <v>0</v>
      </c>
      <c r="AL1117" s="102" t="b">
        <v>0</v>
      </c>
      <c r="AM1117" s="102" t="b">
        <v>0</v>
      </c>
      <c r="AN1117" s="102" t="b">
        <v>1</v>
      </c>
      <c r="AO1117" s="102" t="b">
        <v>0</v>
      </c>
      <c r="AP1117" s="102" t="s">
        <v>15842</v>
      </c>
      <c r="AQ1117" s="102" t="b">
        <v>0</v>
      </c>
      <c r="AR1117" s="102" t="b">
        <v>0</v>
      </c>
      <c r="AS1117" s="102" t="b">
        <v>0</v>
      </c>
      <c r="AT1117" s="101" t="s">
        <v>12873</v>
      </c>
      <c r="AU1117" s="102" t="b">
        <v>0</v>
      </c>
      <c r="AV1117" s="102" t="b">
        <v>0</v>
      </c>
      <c r="AW1117" s="102" t="b">
        <v>1</v>
      </c>
      <c r="AX1117" s="102" t="b">
        <v>1</v>
      </c>
      <c r="AY1117" s="102" t="s">
        <v>12806</v>
      </c>
      <c r="AZ1117" s="101" t="s">
        <v>15843</v>
      </c>
    </row>
    <row r="1118" spans="1:52" x14ac:dyDescent="0.3">
      <c r="A1118" s="98" t="s">
        <v>1290</v>
      </c>
      <c r="B1118" s="94"/>
      <c r="C1118" s="94"/>
      <c r="D1118" s="93"/>
      <c r="E1118" s="77"/>
      <c r="F1118" s="94"/>
      <c r="G1118" s="94"/>
      <c r="H1118" s="95"/>
      <c r="I1118" s="96"/>
      <c r="J1118" s="96"/>
      <c r="K1118" s="95"/>
      <c r="L1118" s="86"/>
      <c r="M1118" s="91"/>
      <c r="N1118" s="91"/>
      <c r="O1118" s="97"/>
      <c r="P1118" s="90"/>
      <c r="Q1118" s="90"/>
      <c r="R1118" s="99"/>
      <c r="S1118" s="99"/>
      <c r="T1118" s="99"/>
      <c r="U1118" s="99"/>
      <c r="V1118" s="89"/>
      <c r="W1118" s="89"/>
      <c r="X1118" s="89"/>
      <c r="Y1118" s="89"/>
      <c r="Z1118" s="48"/>
      <c r="AA1118" s="80"/>
      <c r="AB1118" s="80"/>
      <c r="AC1118" s="92"/>
      <c r="AD1118" s="102" t="s">
        <v>9678</v>
      </c>
      <c r="AE1118" s="102">
        <v>43207.308344907404</v>
      </c>
      <c r="AF1118" s="102">
        <v>0</v>
      </c>
      <c r="AG1118" s="102">
        <v>2395</v>
      </c>
      <c r="AH1118" s="102">
        <v>3642</v>
      </c>
      <c r="AI1118" s="102">
        <v>0</v>
      </c>
      <c r="AJ1118" s="102" t="b">
        <v>0</v>
      </c>
      <c r="AK1118" s="102" t="b">
        <v>0</v>
      </c>
      <c r="AL1118" s="102" t="b">
        <v>0</v>
      </c>
      <c r="AM1118" s="102" t="b">
        <v>0</v>
      </c>
      <c r="AN1118" s="102" t="b">
        <v>1</v>
      </c>
      <c r="AO1118" s="102" t="b">
        <v>0</v>
      </c>
      <c r="AP1118" s="102" t="s">
        <v>15844</v>
      </c>
      <c r="AQ1118" s="102" t="b">
        <v>0</v>
      </c>
      <c r="AR1118" s="102" t="b">
        <v>0</v>
      </c>
      <c r="AS1118" s="102" t="b">
        <v>0</v>
      </c>
      <c r="AT1118" s="101" t="s">
        <v>15845</v>
      </c>
      <c r="AU1118" s="102" t="b">
        <v>0</v>
      </c>
      <c r="AV1118" s="102" t="b">
        <v>0</v>
      </c>
      <c r="AW1118" s="102" t="b">
        <v>1</v>
      </c>
      <c r="AX1118" s="102" t="b">
        <v>1</v>
      </c>
      <c r="AY1118" s="102" t="s">
        <v>12806</v>
      </c>
      <c r="AZ1118" s="101" t="s">
        <v>15846</v>
      </c>
    </row>
    <row r="1119" spans="1:52" x14ac:dyDescent="0.3">
      <c r="A1119" s="98" t="s">
        <v>1291</v>
      </c>
      <c r="B1119" s="94"/>
      <c r="C1119" s="94"/>
      <c r="D1119" s="93"/>
      <c r="E1119" s="77"/>
      <c r="F1119" s="94"/>
      <c r="G1119" s="94"/>
      <c r="H1119" s="95"/>
      <c r="I1119" s="96"/>
      <c r="J1119" s="96"/>
      <c r="K1119" s="95"/>
      <c r="L1119" s="86"/>
      <c r="M1119" s="91"/>
      <c r="N1119" s="91"/>
      <c r="O1119" s="97"/>
      <c r="P1119" s="90"/>
      <c r="Q1119" s="90"/>
      <c r="R1119" s="99"/>
      <c r="S1119" s="99"/>
      <c r="T1119" s="99"/>
      <c r="U1119" s="99"/>
      <c r="V1119" s="89"/>
      <c r="W1119" s="89"/>
      <c r="X1119" s="89"/>
      <c r="Y1119" s="89"/>
      <c r="Z1119" s="48"/>
      <c r="AA1119" s="80"/>
      <c r="AB1119" s="80"/>
      <c r="AC1119" s="92"/>
      <c r="AD1119" s="102" t="s">
        <v>9683</v>
      </c>
      <c r="AE1119" s="102">
        <v>44285.969814814816</v>
      </c>
      <c r="AF1119" s="102">
        <v>0</v>
      </c>
      <c r="AG1119" s="102">
        <v>1</v>
      </c>
      <c r="AH1119" s="102">
        <v>40</v>
      </c>
      <c r="AI1119" s="102">
        <v>0</v>
      </c>
      <c r="AJ1119" s="102" t="b">
        <v>0</v>
      </c>
      <c r="AK1119" s="102" t="b">
        <v>0</v>
      </c>
      <c r="AL1119" s="102" t="b">
        <v>0</v>
      </c>
      <c r="AM1119" s="102" t="b">
        <v>0</v>
      </c>
      <c r="AN1119" s="102" t="b">
        <v>1</v>
      </c>
      <c r="AO1119" s="102" t="b">
        <v>0</v>
      </c>
      <c r="AP1119" s="102" t="s">
        <v>15847</v>
      </c>
      <c r="AQ1119" s="102" t="b">
        <v>0</v>
      </c>
      <c r="AR1119" s="102" t="b">
        <v>0</v>
      </c>
      <c r="AS1119" s="102" t="b">
        <v>0</v>
      </c>
      <c r="AT1119" s="101" t="s">
        <v>12876</v>
      </c>
      <c r="AU1119" s="102" t="b">
        <v>0</v>
      </c>
      <c r="AV1119" s="102" t="b">
        <v>0</v>
      </c>
      <c r="AW1119" s="102" t="b">
        <v>1</v>
      </c>
      <c r="AX1119" s="102" t="b">
        <v>1</v>
      </c>
      <c r="AY1119" s="102" t="s">
        <v>12806</v>
      </c>
      <c r="AZ1119" s="101" t="s">
        <v>15848</v>
      </c>
    </row>
    <row r="1120" spans="1:52" x14ac:dyDescent="0.3">
      <c r="A1120" s="98" t="s">
        <v>1292</v>
      </c>
      <c r="B1120" s="94"/>
      <c r="C1120" s="94"/>
      <c r="D1120" s="93"/>
      <c r="E1120" s="77"/>
      <c r="F1120" s="94"/>
      <c r="G1120" s="94"/>
      <c r="H1120" s="95"/>
      <c r="I1120" s="96"/>
      <c r="J1120" s="96"/>
      <c r="K1120" s="95"/>
      <c r="L1120" s="86"/>
      <c r="M1120" s="91"/>
      <c r="N1120" s="91"/>
      <c r="O1120" s="97"/>
      <c r="P1120" s="90"/>
      <c r="Q1120" s="90"/>
      <c r="R1120" s="99"/>
      <c r="S1120" s="99"/>
      <c r="T1120" s="99"/>
      <c r="U1120" s="99"/>
      <c r="V1120" s="89"/>
      <c r="W1120" s="89"/>
      <c r="X1120" s="89"/>
      <c r="Y1120" s="89"/>
      <c r="Z1120" s="48"/>
      <c r="AA1120" s="80"/>
      <c r="AB1120" s="80"/>
      <c r="AC1120" s="92"/>
      <c r="AD1120" s="102" t="s">
        <v>1292</v>
      </c>
      <c r="AE1120" s="102">
        <v>40801.11142361111</v>
      </c>
      <c r="AF1120" s="102">
        <v>0</v>
      </c>
      <c r="AG1120" s="102">
        <v>83130</v>
      </c>
      <c r="AH1120" s="102">
        <v>111150</v>
      </c>
      <c r="AI1120" s="102">
        <v>0</v>
      </c>
      <c r="AJ1120" s="102" t="b">
        <v>0</v>
      </c>
      <c r="AK1120" s="102" t="b">
        <v>0</v>
      </c>
      <c r="AL1120" s="102" t="b">
        <v>0</v>
      </c>
      <c r="AM1120" s="102" t="b">
        <v>0</v>
      </c>
      <c r="AN1120" s="102" t="b">
        <v>1</v>
      </c>
      <c r="AO1120" s="102" t="b">
        <v>0</v>
      </c>
      <c r="AP1120" s="102" t="s">
        <v>15849</v>
      </c>
      <c r="AQ1120" s="102" t="b">
        <v>0</v>
      </c>
      <c r="AR1120" s="102" t="b">
        <v>0</v>
      </c>
      <c r="AS1120" s="102" t="b">
        <v>1</v>
      </c>
      <c r="AT1120" s="101" t="s">
        <v>15850</v>
      </c>
      <c r="AU1120" s="102" t="b">
        <v>0</v>
      </c>
      <c r="AV1120" s="102" t="b">
        <v>0</v>
      </c>
      <c r="AW1120" s="102" t="b">
        <v>1</v>
      </c>
      <c r="AX1120" s="102" t="b">
        <v>1</v>
      </c>
      <c r="AY1120" s="102" t="s">
        <v>12806</v>
      </c>
      <c r="AZ1120" s="101" t="s">
        <v>15851</v>
      </c>
    </row>
    <row r="1121" spans="1:52" x14ac:dyDescent="0.3">
      <c r="A1121" s="98" t="s">
        <v>1293</v>
      </c>
      <c r="B1121" s="94"/>
      <c r="C1121" s="94"/>
      <c r="D1121" s="93"/>
      <c r="E1121" s="77"/>
      <c r="F1121" s="94"/>
      <c r="G1121" s="94"/>
      <c r="H1121" s="95"/>
      <c r="I1121" s="96"/>
      <c r="J1121" s="96"/>
      <c r="K1121" s="95"/>
      <c r="L1121" s="86"/>
      <c r="M1121" s="91"/>
      <c r="N1121" s="91"/>
      <c r="O1121" s="97"/>
      <c r="P1121" s="90"/>
      <c r="Q1121" s="90"/>
      <c r="R1121" s="99"/>
      <c r="S1121" s="99"/>
      <c r="T1121" s="99"/>
      <c r="U1121" s="99"/>
      <c r="V1121" s="89"/>
      <c r="W1121" s="89"/>
      <c r="X1121" s="89"/>
      <c r="Y1121" s="89"/>
      <c r="Z1121" s="48"/>
      <c r="AA1121" s="80"/>
      <c r="AB1121" s="80"/>
      <c r="AC1121" s="92"/>
      <c r="AD1121" s="102" t="s">
        <v>1293</v>
      </c>
      <c r="AE1121" s="102">
        <v>43828.85428240741</v>
      </c>
      <c r="AF1121" s="102">
        <v>0</v>
      </c>
      <c r="AG1121" s="102">
        <v>4769</v>
      </c>
      <c r="AH1121" s="102">
        <v>51783</v>
      </c>
      <c r="AI1121" s="102">
        <v>0</v>
      </c>
      <c r="AJ1121" s="102" t="b">
        <v>0</v>
      </c>
      <c r="AK1121" s="102" t="b">
        <v>0</v>
      </c>
      <c r="AL1121" s="102" t="b">
        <v>0</v>
      </c>
      <c r="AM1121" s="102" t="b">
        <v>0</v>
      </c>
      <c r="AN1121" s="102" t="b">
        <v>1</v>
      </c>
      <c r="AO1121" s="102" t="b">
        <v>0</v>
      </c>
      <c r="AP1121" s="102" t="s">
        <v>15852</v>
      </c>
      <c r="AQ1121" s="102" t="b">
        <v>0</v>
      </c>
      <c r="AR1121" s="102" t="b">
        <v>0</v>
      </c>
      <c r="AS1121" s="102" t="b">
        <v>0</v>
      </c>
      <c r="AT1121" s="101" t="s">
        <v>15853</v>
      </c>
      <c r="AU1121" s="102" t="b">
        <v>0</v>
      </c>
      <c r="AV1121" s="102" t="b">
        <v>0</v>
      </c>
      <c r="AW1121" s="102" t="b">
        <v>1</v>
      </c>
      <c r="AX1121" s="102" t="b">
        <v>1</v>
      </c>
      <c r="AY1121" s="102" t="s">
        <v>12806</v>
      </c>
      <c r="AZ1121" s="101" t="s">
        <v>15854</v>
      </c>
    </row>
    <row r="1122" spans="1:52" x14ac:dyDescent="0.3">
      <c r="A1122" s="98" t="s">
        <v>1294</v>
      </c>
      <c r="B1122" s="94"/>
      <c r="C1122" s="94"/>
      <c r="D1122" s="93"/>
      <c r="E1122" s="77"/>
      <c r="F1122" s="94"/>
      <c r="G1122" s="94"/>
      <c r="H1122" s="95"/>
      <c r="I1122" s="96"/>
      <c r="J1122" s="96"/>
      <c r="K1122" s="95"/>
      <c r="L1122" s="86"/>
      <c r="M1122" s="91"/>
      <c r="N1122" s="91"/>
      <c r="O1122" s="97"/>
      <c r="P1122" s="90"/>
      <c r="Q1122" s="90"/>
      <c r="R1122" s="99"/>
      <c r="S1122" s="99"/>
      <c r="T1122" s="99"/>
      <c r="U1122" s="99"/>
      <c r="V1122" s="89"/>
      <c r="W1122" s="89"/>
      <c r="X1122" s="89"/>
      <c r="Y1122" s="89"/>
      <c r="Z1122" s="48"/>
      <c r="AA1122" s="80"/>
      <c r="AB1122" s="80"/>
      <c r="AC1122" s="92"/>
      <c r="AD1122" s="102" t="s">
        <v>9706</v>
      </c>
      <c r="AE1122" s="102">
        <v>44392.109050925923</v>
      </c>
      <c r="AF1122" s="102">
        <v>0</v>
      </c>
      <c r="AG1122" s="102">
        <v>43</v>
      </c>
      <c r="AH1122" s="102">
        <v>0</v>
      </c>
      <c r="AI1122" s="102">
        <v>0</v>
      </c>
      <c r="AJ1122" s="102" t="b">
        <v>0</v>
      </c>
      <c r="AK1122" s="102" t="b">
        <v>0</v>
      </c>
      <c r="AL1122" s="102" t="b">
        <v>0</v>
      </c>
      <c r="AM1122" s="102" t="b">
        <v>0</v>
      </c>
      <c r="AN1122" s="102" t="b">
        <v>1</v>
      </c>
      <c r="AO1122" s="102" t="b">
        <v>0</v>
      </c>
      <c r="AP1122" s="102" t="s">
        <v>15855</v>
      </c>
      <c r="AQ1122" s="102" t="b">
        <v>0</v>
      </c>
      <c r="AR1122" s="102" t="b">
        <v>0</v>
      </c>
      <c r="AS1122" s="102" t="b">
        <v>0</v>
      </c>
      <c r="AT1122" s="101" t="s">
        <v>15856</v>
      </c>
      <c r="AU1122" s="102" t="b">
        <v>0</v>
      </c>
      <c r="AV1122" s="102" t="b">
        <v>0</v>
      </c>
      <c r="AW1122" s="102" t="b">
        <v>1</v>
      </c>
      <c r="AX1122" s="102" t="b">
        <v>1</v>
      </c>
      <c r="AY1122" s="102" t="s">
        <v>12806</v>
      </c>
      <c r="AZ1122" s="101" t="s">
        <v>15857</v>
      </c>
    </row>
    <row r="1123" spans="1:52" x14ac:dyDescent="0.3">
      <c r="A1123" s="98" t="s">
        <v>1295</v>
      </c>
      <c r="B1123" s="94"/>
      <c r="C1123" s="94"/>
      <c r="D1123" s="93"/>
      <c r="E1123" s="77"/>
      <c r="F1123" s="94"/>
      <c r="G1123" s="94"/>
      <c r="H1123" s="95"/>
      <c r="I1123" s="96"/>
      <c r="J1123" s="96"/>
      <c r="K1123" s="95"/>
      <c r="L1123" s="86"/>
      <c r="M1123" s="91"/>
      <c r="N1123" s="91"/>
      <c r="O1123" s="97"/>
      <c r="P1123" s="90"/>
      <c r="Q1123" s="90"/>
      <c r="R1123" s="99"/>
      <c r="S1123" s="99"/>
      <c r="T1123" s="99"/>
      <c r="U1123" s="99"/>
      <c r="V1123" s="89"/>
      <c r="W1123" s="89"/>
      <c r="X1123" s="89"/>
      <c r="Y1123" s="89"/>
      <c r="Z1123" s="48"/>
      <c r="AA1123" s="80"/>
      <c r="AB1123" s="80"/>
      <c r="AC1123" s="92"/>
      <c r="AD1123" s="102" t="s">
        <v>9712</v>
      </c>
      <c r="AE1123" s="102">
        <v>43566.848391203705</v>
      </c>
      <c r="AF1123" s="102">
        <v>0</v>
      </c>
      <c r="AG1123" s="102">
        <v>524</v>
      </c>
      <c r="AH1123" s="102">
        <v>11822</v>
      </c>
      <c r="AI1123" s="102">
        <v>0</v>
      </c>
      <c r="AJ1123" s="102" t="b">
        <v>0</v>
      </c>
      <c r="AK1123" s="102" t="b">
        <v>0</v>
      </c>
      <c r="AL1123" s="102" t="b">
        <v>0</v>
      </c>
      <c r="AM1123" s="102" t="b">
        <v>0</v>
      </c>
      <c r="AN1123" s="102" t="b">
        <v>1</v>
      </c>
      <c r="AO1123" s="102" t="b">
        <v>0</v>
      </c>
      <c r="AP1123" s="102" t="s">
        <v>15858</v>
      </c>
      <c r="AQ1123" s="102" t="b">
        <v>0</v>
      </c>
      <c r="AR1123" s="102" t="b">
        <v>0</v>
      </c>
      <c r="AS1123" s="102" t="b">
        <v>0</v>
      </c>
      <c r="AT1123" s="101" t="s">
        <v>15859</v>
      </c>
      <c r="AU1123" s="102" t="b">
        <v>0</v>
      </c>
      <c r="AV1123" s="102" t="b">
        <v>0</v>
      </c>
      <c r="AW1123" s="102" t="b">
        <v>1</v>
      </c>
      <c r="AX1123" s="102" t="b">
        <v>1</v>
      </c>
      <c r="AY1123" s="102" t="s">
        <v>12806</v>
      </c>
      <c r="AZ1123" s="101" t="s">
        <v>15860</v>
      </c>
    </row>
    <row r="1124" spans="1:52" x14ac:dyDescent="0.3">
      <c r="A1124" s="98" t="s">
        <v>1296</v>
      </c>
      <c r="B1124" s="94"/>
      <c r="C1124" s="94"/>
      <c r="D1124" s="93"/>
      <c r="E1124" s="77"/>
      <c r="F1124" s="94"/>
      <c r="G1124" s="94"/>
      <c r="H1124" s="95"/>
      <c r="I1124" s="96"/>
      <c r="J1124" s="96"/>
      <c r="K1124" s="95"/>
      <c r="L1124" s="86"/>
      <c r="M1124" s="91"/>
      <c r="N1124" s="91"/>
      <c r="O1124" s="97"/>
      <c r="P1124" s="90"/>
      <c r="Q1124" s="90"/>
      <c r="R1124" s="99"/>
      <c r="S1124" s="99"/>
      <c r="T1124" s="99"/>
      <c r="U1124" s="99"/>
      <c r="V1124" s="89"/>
      <c r="W1124" s="89"/>
      <c r="X1124" s="89"/>
      <c r="Y1124" s="89"/>
      <c r="Z1124" s="48"/>
      <c r="AA1124" s="80"/>
      <c r="AB1124" s="80"/>
      <c r="AC1124" s="92"/>
      <c r="AD1124" s="102" t="s">
        <v>9733</v>
      </c>
      <c r="AE1124" s="102">
        <v>43496.042511574073</v>
      </c>
      <c r="AF1124" s="102">
        <v>0</v>
      </c>
      <c r="AG1124" s="102">
        <v>14530</v>
      </c>
      <c r="AH1124" s="102">
        <v>6738</v>
      </c>
      <c r="AI1124" s="102">
        <v>0</v>
      </c>
      <c r="AJ1124" s="102" t="b">
        <v>0</v>
      </c>
      <c r="AK1124" s="102" t="b">
        <v>0</v>
      </c>
      <c r="AL1124" s="102" t="b">
        <v>0</v>
      </c>
      <c r="AM1124" s="102" t="b">
        <v>0</v>
      </c>
      <c r="AN1124" s="102" t="b">
        <v>1</v>
      </c>
      <c r="AO1124" s="102" t="b">
        <v>0</v>
      </c>
      <c r="AP1124" s="102" t="s">
        <v>15861</v>
      </c>
      <c r="AQ1124" s="102" t="b">
        <v>0</v>
      </c>
      <c r="AR1124" s="102" t="b">
        <v>0</v>
      </c>
      <c r="AS1124" s="102" t="b">
        <v>0</v>
      </c>
      <c r="AT1124" s="101" t="s">
        <v>15862</v>
      </c>
      <c r="AU1124" s="102" t="b">
        <v>0</v>
      </c>
      <c r="AV1124" s="102" t="b">
        <v>0</v>
      </c>
      <c r="AW1124" s="102" t="b">
        <v>1</v>
      </c>
      <c r="AX1124" s="102" t="b">
        <v>1</v>
      </c>
      <c r="AY1124" s="102" t="s">
        <v>12806</v>
      </c>
      <c r="AZ1124" s="101" t="s">
        <v>15863</v>
      </c>
    </row>
    <row r="1125" spans="1:52" x14ac:dyDescent="0.3">
      <c r="A1125" s="98" t="s">
        <v>1297</v>
      </c>
      <c r="B1125" s="94"/>
      <c r="C1125" s="94"/>
      <c r="D1125" s="93"/>
      <c r="E1125" s="77"/>
      <c r="F1125" s="94"/>
      <c r="G1125" s="94"/>
      <c r="H1125" s="95"/>
      <c r="I1125" s="96"/>
      <c r="J1125" s="96"/>
      <c r="K1125" s="95"/>
      <c r="L1125" s="86"/>
      <c r="M1125" s="91"/>
      <c r="N1125" s="91"/>
      <c r="O1125" s="97"/>
      <c r="P1125" s="90"/>
      <c r="Q1125" s="90"/>
      <c r="R1125" s="99"/>
      <c r="S1125" s="99"/>
      <c r="T1125" s="99"/>
      <c r="U1125" s="99"/>
      <c r="V1125" s="89"/>
      <c r="W1125" s="89"/>
      <c r="X1125" s="89"/>
      <c r="Y1125" s="89"/>
      <c r="Z1125" s="48"/>
      <c r="AA1125" s="80"/>
      <c r="AB1125" s="80"/>
      <c r="AC1125" s="92"/>
      <c r="AD1125" s="102" t="s">
        <v>9740</v>
      </c>
      <c r="AE1125" s="102">
        <v>41290.099652777775</v>
      </c>
      <c r="AF1125" s="102">
        <v>0</v>
      </c>
      <c r="AG1125" s="102">
        <v>4294</v>
      </c>
      <c r="AH1125" s="102">
        <v>467309</v>
      </c>
      <c r="AI1125" s="102">
        <v>0</v>
      </c>
      <c r="AJ1125" s="102" t="b">
        <v>0</v>
      </c>
      <c r="AK1125" s="102" t="b">
        <v>0</v>
      </c>
      <c r="AL1125" s="102" t="b">
        <v>0</v>
      </c>
      <c r="AM1125" s="102" t="b">
        <v>0</v>
      </c>
      <c r="AN1125" s="102" t="b">
        <v>1</v>
      </c>
      <c r="AO1125" s="102" t="b">
        <v>0</v>
      </c>
      <c r="AP1125" s="102" t="s">
        <v>15864</v>
      </c>
      <c r="AQ1125" s="102" t="b">
        <v>0</v>
      </c>
      <c r="AR1125" s="102" t="b">
        <v>0</v>
      </c>
      <c r="AS1125" s="102" t="b">
        <v>0</v>
      </c>
      <c r="AT1125" s="101" t="s">
        <v>12873</v>
      </c>
      <c r="AU1125" s="102" t="b">
        <v>0</v>
      </c>
      <c r="AV1125" s="102" t="b">
        <v>0</v>
      </c>
      <c r="AW1125" s="102" t="b">
        <v>1</v>
      </c>
      <c r="AX1125" s="102" t="b">
        <v>1</v>
      </c>
      <c r="AY1125" s="102" t="s">
        <v>12806</v>
      </c>
      <c r="AZ1125" s="101" t="s">
        <v>15865</v>
      </c>
    </row>
    <row r="1126" spans="1:52" x14ac:dyDescent="0.3">
      <c r="A1126" s="98" t="s">
        <v>1298</v>
      </c>
      <c r="B1126" s="94"/>
      <c r="C1126" s="94"/>
      <c r="D1126" s="93"/>
      <c r="E1126" s="77"/>
      <c r="F1126" s="94"/>
      <c r="G1126" s="94"/>
      <c r="H1126" s="95"/>
      <c r="I1126" s="96"/>
      <c r="J1126" s="96"/>
      <c r="K1126" s="95"/>
      <c r="L1126" s="86"/>
      <c r="M1126" s="91"/>
      <c r="N1126" s="91"/>
      <c r="O1126" s="97"/>
      <c r="P1126" s="90"/>
      <c r="Q1126" s="90"/>
      <c r="R1126" s="99"/>
      <c r="S1126" s="99"/>
      <c r="T1126" s="99"/>
      <c r="U1126" s="99"/>
      <c r="V1126" s="89"/>
      <c r="W1126" s="89"/>
      <c r="X1126" s="89"/>
      <c r="Y1126" s="89"/>
      <c r="Z1126" s="48"/>
      <c r="AA1126" s="80"/>
      <c r="AB1126" s="80"/>
      <c r="AC1126" s="92"/>
      <c r="AD1126" s="102" t="s">
        <v>9749</v>
      </c>
      <c r="AE1126" s="102">
        <v>44180.635462962964</v>
      </c>
      <c r="AF1126" s="102">
        <v>0</v>
      </c>
      <c r="AG1126" s="102">
        <v>282</v>
      </c>
      <c r="AH1126" s="102">
        <v>63034</v>
      </c>
      <c r="AI1126" s="102">
        <v>0</v>
      </c>
      <c r="AJ1126" s="102" t="b">
        <v>0</v>
      </c>
      <c r="AK1126" s="102" t="b">
        <v>0</v>
      </c>
      <c r="AL1126" s="102" t="b">
        <v>0</v>
      </c>
      <c r="AM1126" s="102" t="b">
        <v>0</v>
      </c>
      <c r="AN1126" s="102" t="b">
        <v>1</v>
      </c>
      <c r="AO1126" s="102" t="b">
        <v>0</v>
      </c>
      <c r="AP1126" s="102" t="s">
        <v>15866</v>
      </c>
      <c r="AQ1126" s="102" t="b">
        <v>0</v>
      </c>
      <c r="AR1126" s="102" t="b">
        <v>0</v>
      </c>
      <c r="AS1126" s="102" t="b">
        <v>0</v>
      </c>
      <c r="AT1126" s="101" t="s">
        <v>15867</v>
      </c>
      <c r="AU1126" s="102" t="b">
        <v>0</v>
      </c>
      <c r="AV1126" s="102" t="b">
        <v>0</v>
      </c>
      <c r="AW1126" s="102" t="b">
        <v>1</v>
      </c>
      <c r="AX1126" s="102" t="b">
        <v>1</v>
      </c>
      <c r="AY1126" s="102" t="s">
        <v>12806</v>
      </c>
      <c r="AZ1126" s="101" t="s">
        <v>15868</v>
      </c>
    </row>
    <row r="1127" spans="1:52" x14ac:dyDescent="0.3">
      <c r="A1127" s="98" t="s">
        <v>1299</v>
      </c>
      <c r="B1127" s="94"/>
      <c r="C1127" s="94"/>
      <c r="D1127" s="93"/>
      <c r="E1127" s="77"/>
      <c r="F1127" s="94"/>
      <c r="G1127" s="94"/>
      <c r="H1127" s="95"/>
      <c r="I1127" s="96"/>
      <c r="J1127" s="96"/>
      <c r="K1127" s="95"/>
      <c r="L1127" s="86"/>
      <c r="M1127" s="91"/>
      <c r="N1127" s="91"/>
      <c r="O1127" s="97"/>
      <c r="P1127" s="90"/>
      <c r="Q1127" s="90"/>
      <c r="R1127" s="99"/>
      <c r="S1127" s="99"/>
      <c r="T1127" s="99"/>
      <c r="U1127" s="99"/>
      <c r="V1127" s="89"/>
      <c r="W1127" s="89"/>
      <c r="X1127" s="89"/>
      <c r="Y1127" s="89"/>
      <c r="Z1127" s="48"/>
      <c r="AA1127" s="80"/>
      <c r="AB1127" s="80"/>
      <c r="AC1127" s="92"/>
      <c r="AD1127" s="102" t="s">
        <v>1299</v>
      </c>
      <c r="AE1127" s="102">
        <v>42712.237361111111</v>
      </c>
      <c r="AF1127" s="102">
        <v>0</v>
      </c>
      <c r="AG1127" s="102">
        <v>7579</v>
      </c>
      <c r="AH1127" s="102">
        <v>252476</v>
      </c>
      <c r="AI1127" s="102">
        <v>0</v>
      </c>
      <c r="AJ1127" s="102" t="b">
        <v>0</v>
      </c>
      <c r="AK1127" s="102" t="b">
        <v>0</v>
      </c>
      <c r="AL1127" s="102" t="b">
        <v>0</v>
      </c>
      <c r="AM1127" s="102" t="b">
        <v>0</v>
      </c>
      <c r="AN1127" s="102" t="b">
        <v>1</v>
      </c>
      <c r="AO1127" s="102" t="b">
        <v>0</v>
      </c>
      <c r="AP1127" s="102" t="s">
        <v>15869</v>
      </c>
      <c r="AQ1127" s="102" t="b">
        <v>0</v>
      </c>
      <c r="AR1127" s="102" t="b">
        <v>0</v>
      </c>
      <c r="AS1127" s="102" t="b">
        <v>0</v>
      </c>
      <c r="AT1127" s="101" t="s">
        <v>15870</v>
      </c>
      <c r="AU1127" s="102" t="b">
        <v>0</v>
      </c>
      <c r="AV1127" s="102" t="b">
        <v>0</v>
      </c>
      <c r="AW1127" s="102" t="b">
        <v>1</v>
      </c>
      <c r="AX1127" s="102" t="b">
        <v>1</v>
      </c>
      <c r="AY1127" s="102" t="s">
        <v>12806</v>
      </c>
      <c r="AZ1127" s="101" t="s">
        <v>15871</v>
      </c>
    </row>
    <row r="1128" spans="1:52" x14ac:dyDescent="0.3">
      <c r="A1128" s="98" t="s">
        <v>1300</v>
      </c>
      <c r="B1128" s="94"/>
      <c r="C1128" s="94"/>
      <c r="D1128" s="93"/>
      <c r="E1128" s="77"/>
      <c r="F1128" s="94"/>
      <c r="G1128" s="94"/>
      <c r="H1128" s="95"/>
      <c r="I1128" s="96"/>
      <c r="J1128" s="96"/>
      <c r="K1128" s="95"/>
      <c r="L1128" s="86"/>
      <c r="M1128" s="91"/>
      <c r="N1128" s="91"/>
      <c r="O1128" s="97"/>
      <c r="P1128" s="90"/>
      <c r="Q1128" s="90"/>
      <c r="R1128" s="99"/>
      <c r="S1128" s="99"/>
      <c r="T1128" s="99"/>
      <c r="U1128" s="99"/>
      <c r="V1128" s="89"/>
      <c r="W1128" s="89"/>
      <c r="X1128" s="89"/>
      <c r="Y1128" s="89"/>
      <c r="Z1128" s="48"/>
      <c r="AA1128" s="80"/>
      <c r="AB1128" s="80"/>
      <c r="AC1128" s="92"/>
      <c r="AD1128" s="102" t="s">
        <v>9759</v>
      </c>
      <c r="AE1128" s="102">
        <v>44410.612627314818</v>
      </c>
      <c r="AF1128" s="102">
        <v>0</v>
      </c>
      <c r="AG1128" s="102">
        <v>10220</v>
      </c>
      <c r="AH1128" s="102">
        <v>22364</v>
      </c>
      <c r="AI1128" s="102">
        <v>0</v>
      </c>
      <c r="AJ1128" s="102" t="b">
        <v>0</v>
      </c>
      <c r="AK1128" s="102" t="b">
        <v>0</v>
      </c>
      <c r="AL1128" s="102" t="b">
        <v>0</v>
      </c>
      <c r="AM1128" s="102" t="b">
        <v>0</v>
      </c>
      <c r="AN1128" s="102" t="b">
        <v>1</v>
      </c>
      <c r="AO1128" s="102" t="b">
        <v>0</v>
      </c>
      <c r="AP1128" s="102" t="s">
        <v>15872</v>
      </c>
      <c r="AQ1128" s="102" t="b">
        <v>0</v>
      </c>
      <c r="AR1128" s="102" t="b">
        <v>0</v>
      </c>
      <c r="AS1128" s="102" t="b">
        <v>0</v>
      </c>
      <c r="AT1128" s="101" t="s">
        <v>15873</v>
      </c>
      <c r="AU1128" s="102" t="b">
        <v>0</v>
      </c>
      <c r="AV1128" s="102" t="b">
        <v>0</v>
      </c>
      <c r="AW1128" s="102" t="b">
        <v>1</v>
      </c>
      <c r="AX1128" s="102" t="b">
        <v>1</v>
      </c>
      <c r="AY1128" s="102" t="s">
        <v>12806</v>
      </c>
      <c r="AZ1128" s="101" t="s">
        <v>15874</v>
      </c>
    </row>
    <row r="1129" spans="1:52" x14ac:dyDescent="0.3">
      <c r="A1129" s="98" t="s">
        <v>1301</v>
      </c>
      <c r="B1129" s="94"/>
      <c r="C1129" s="94"/>
      <c r="D1129" s="93"/>
      <c r="E1129" s="77"/>
      <c r="F1129" s="94"/>
      <c r="G1129" s="94"/>
      <c r="H1129" s="95"/>
      <c r="I1129" s="96"/>
      <c r="J1129" s="96"/>
      <c r="K1129" s="95"/>
      <c r="L1129" s="86"/>
      <c r="M1129" s="91"/>
      <c r="N1129" s="91"/>
      <c r="O1129" s="97"/>
      <c r="P1129" s="90"/>
      <c r="Q1129" s="90"/>
      <c r="R1129" s="99"/>
      <c r="S1129" s="99"/>
      <c r="T1129" s="99"/>
      <c r="U1129" s="99"/>
      <c r="V1129" s="89"/>
      <c r="W1129" s="89"/>
      <c r="X1129" s="89"/>
      <c r="Y1129" s="89"/>
      <c r="Z1129" s="48"/>
      <c r="AA1129" s="80"/>
      <c r="AB1129" s="80"/>
      <c r="AC1129" s="92"/>
      <c r="AD1129" s="102" t="s">
        <v>1301</v>
      </c>
      <c r="AE1129" s="102">
        <v>44769.591041666667</v>
      </c>
      <c r="AF1129" s="102">
        <v>0</v>
      </c>
      <c r="AG1129" s="102">
        <v>1764</v>
      </c>
      <c r="AH1129" s="102">
        <v>979</v>
      </c>
      <c r="AI1129" s="102">
        <v>0</v>
      </c>
      <c r="AJ1129" s="102" t="b">
        <v>0</v>
      </c>
      <c r="AK1129" s="102" t="b">
        <v>0</v>
      </c>
      <c r="AL1129" s="102" t="b">
        <v>0</v>
      </c>
      <c r="AM1129" s="102" t="b">
        <v>0</v>
      </c>
      <c r="AN1129" s="102" t="b">
        <v>1</v>
      </c>
      <c r="AO1129" s="102" t="b">
        <v>0</v>
      </c>
      <c r="AP1129" s="102" t="s">
        <v>15875</v>
      </c>
      <c r="AQ1129" s="102" t="b">
        <v>0</v>
      </c>
      <c r="AR1129" s="102" t="b">
        <v>0</v>
      </c>
      <c r="AS1129" s="102" t="b">
        <v>0</v>
      </c>
      <c r="AT1129" s="101" t="s">
        <v>15876</v>
      </c>
      <c r="AU1129" s="102" t="b">
        <v>0</v>
      </c>
      <c r="AV1129" s="102" t="b">
        <v>0</v>
      </c>
      <c r="AW1129" s="102" t="b">
        <v>1</v>
      </c>
      <c r="AX1129" s="102" t="b">
        <v>1</v>
      </c>
      <c r="AY1129" s="102" t="s">
        <v>12806</v>
      </c>
      <c r="AZ1129" s="101" t="s">
        <v>15877</v>
      </c>
    </row>
    <row r="1130" spans="1:52" x14ac:dyDescent="0.3">
      <c r="A1130" s="98" t="s">
        <v>1302</v>
      </c>
      <c r="B1130" s="94"/>
      <c r="C1130" s="94"/>
      <c r="D1130" s="93"/>
      <c r="E1130" s="77"/>
      <c r="F1130" s="94"/>
      <c r="G1130" s="94"/>
      <c r="H1130" s="95"/>
      <c r="I1130" s="96"/>
      <c r="J1130" s="96"/>
      <c r="K1130" s="95"/>
      <c r="L1130" s="86"/>
      <c r="M1130" s="91"/>
      <c r="N1130" s="91"/>
      <c r="O1130" s="97"/>
      <c r="P1130" s="90"/>
      <c r="Q1130" s="90"/>
      <c r="R1130" s="99"/>
      <c r="S1130" s="99"/>
      <c r="T1130" s="99"/>
      <c r="U1130" s="99"/>
      <c r="V1130" s="89"/>
      <c r="W1130" s="89"/>
      <c r="X1130" s="89"/>
      <c r="Y1130" s="89"/>
      <c r="Z1130" s="48"/>
      <c r="AA1130" s="80"/>
      <c r="AB1130" s="80"/>
      <c r="AC1130" s="92"/>
      <c r="AD1130" s="102" t="s">
        <v>9767</v>
      </c>
      <c r="AE1130" s="102">
        <v>44243.154872685183</v>
      </c>
      <c r="AF1130" s="102">
        <v>0</v>
      </c>
      <c r="AG1130" s="102">
        <v>2578</v>
      </c>
      <c r="AH1130" s="102">
        <v>23661</v>
      </c>
      <c r="AI1130" s="102">
        <v>0</v>
      </c>
      <c r="AJ1130" s="102" t="b">
        <v>0</v>
      </c>
      <c r="AK1130" s="102" t="b">
        <v>0</v>
      </c>
      <c r="AL1130" s="102" t="b">
        <v>0</v>
      </c>
      <c r="AM1130" s="102" t="b">
        <v>0</v>
      </c>
      <c r="AN1130" s="102" t="b">
        <v>1</v>
      </c>
      <c r="AO1130" s="102" t="b">
        <v>0</v>
      </c>
      <c r="AP1130" s="102" t="s">
        <v>15878</v>
      </c>
      <c r="AQ1130" s="102" t="b">
        <v>0</v>
      </c>
      <c r="AR1130" s="102" t="b">
        <v>0</v>
      </c>
      <c r="AS1130" s="102" t="b">
        <v>0</v>
      </c>
      <c r="AT1130" s="101" t="s">
        <v>15879</v>
      </c>
      <c r="AU1130" s="102" t="b">
        <v>0</v>
      </c>
      <c r="AV1130" s="102" t="b">
        <v>0</v>
      </c>
      <c r="AW1130" s="102" t="b">
        <v>1</v>
      </c>
      <c r="AX1130" s="102" t="b">
        <v>1</v>
      </c>
      <c r="AY1130" s="102" t="s">
        <v>12806</v>
      </c>
      <c r="AZ1130" s="101" t="s">
        <v>15880</v>
      </c>
    </row>
    <row r="1131" spans="1:52" x14ac:dyDescent="0.3">
      <c r="A1131" s="98" t="s">
        <v>1303</v>
      </c>
      <c r="B1131" s="94"/>
      <c r="C1131" s="94"/>
      <c r="D1131" s="93"/>
      <c r="E1131" s="77"/>
      <c r="F1131" s="94"/>
      <c r="G1131" s="94"/>
      <c r="H1131" s="95"/>
      <c r="I1131" s="96"/>
      <c r="J1131" s="96"/>
      <c r="K1131" s="95"/>
      <c r="L1131" s="86"/>
      <c r="M1131" s="91"/>
      <c r="N1131" s="91"/>
      <c r="O1131" s="97"/>
      <c r="P1131" s="90"/>
      <c r="Q1131" s="90"/>
      <c r="R1131" s="99"/>
      <c r="S1131" s="99"/>
      <c r="T1131" s="99"/>
      <c r="U1131" s="99"/>
      <c r="V1131" s="89"/>
      <c r="W1131" s="89"/>
      <c r="X1131" s="89"/>
      <c r="Y1131" s="89"/>
      <c r="Z1131" s="48"/>
      <c r="AA1131" s="80"/>
      <c r="AB1131" s="80"/>
      <c r="AC1131" s="92"/>
      <c r="AD1131" s="102" t="s">
        <v>1303</v>
      </c>
      <c r="AE1131" s="102">
        <v>42565.177604166667</v>
      </c>
      <c r="AF1131" s="102">
        <v>0</v>
      </c>
      <c r="AG1131" s="102">
        <v>1605</v>
      </c>
      <c r="AH1131" s="102">
        <v>7432</v>
      </c>
      <c r="AI1131" s="102">
        <v>0</v>
      </c>
      <c r="AJ1131" s="102" t="b">
        <v>0</v>
      </c>
      <c r="AK1131" s="102" t="b">
        <v>0</v>
      </c>
      <c r="AL1131" s="102" t="b">
        <v>0</v>
      </c>
      <c r="AM1131" s="102" t="b">
        <v>0</v>
      </c>
      <c r="AN1131" s="102" t="b">
        <v>1</v>
      </c>
      <c r="AO1131" s="102" t="b">
        <v>0</v>
      </c>
      <c r="AP1131" s="102" t="s">
        <v>15881</v>
      </c>
      <c r="AQ1131" s="102" t="b">
        <v>0</v>
      </c>
      <c r="AR1131" s="102" t="b">
        <v>0</v>
      </c>
      <c r="AS1131" s="102" t="b">
        <v>0</v>
      </c>
      <c r="AT1131" s="101" t="s">
        <v>12928</v>
      </c>
      <c r="AU1131" s="102" t="b">
        <v>0</v>
      </c>
      <c r="AV1131" s="102" t="b">
        <v>0</v>
      </c>
      <c r="AW1131" s="102" t="b">
        <v>1</v>
      </c>
      <c r="AX1131" s="102" t="b">
        <v>1</v>
      </c>
      <c r="AY1131" s="102" t="s">
        <v>12806</v>
      </c>
      <c r="AZ1131" s="101" t="s">
        <v>15882</v>
      </c>
    </row>
    <row r="1132" spans="1:52" x14ac:dyDescent="0.3">
      <c r="A1132" s="98" t="s">
        <v>1304</v>
      </c>
      <c r="B1132" s="94"/>
      <c r="C1132" s="94"/>
      <c r="D1132" s="93"/>
      <c r="E1132" s="77"/>
      <c r="F1132" s="94"/>
      <c r="G1132" s="94"/>
      <c r="H1132" s="95"/>
      <c r="I1132" s="96"/>
      <c r="J1132" s="96"/>
      <c r="K1132" s="95"/>
      <c r="L1132" s="86"/>
      <c r="M1132" s="91"/>
      <c r="N1132" s="91"/>
      <c r="O1132" s="97"/>
      <c r="P1132" s="90"/>
      <c r="Q1132" s="90"/>
      <c r="R1132" s="99"/>
      <c r="S1132" s="99"/>
      <c r="T1132" s="99"/>
      <c r="U1132" s="99"/>
      <c r="V1132" s="89"/>
      <c r="W1132" s="89"/>
      <c r="X1132" s="89"/>
      <c r="Y1132" s="89"/>
      <c r="Z1132" s="48"/>
      <c r="AA1132" s="80"/>
      <c r="AB1132" s="80"/>
      <c r="AC1132" s="92"/>
      <c r="AD1132" s="102" t="s">
        <v>9787</v>
      </c>
      <c r="AE1132" s="102">
        <v>43028.881608796299</v>
      </c>
      <c r="AF1132" s="102">
        <v>0</v>
      </c>
      <c r="AG1132" s="102">
        <v>1988</v>
      </c>
      <c r="AH1132" s="102">
        <v>7544</v>
      </c>
      <c r="AI1132" s="102">
        <v>0</v>
      </c>
      <c r="AJ1132" s="102" t="b">
        <v>0</v>
      </c>
      <c r="AK1132" s="102" t="b">
        <v>0</v>
      </c>
      <c r="AL1132" s="102" t="b">
        <v>0</v>
      </c>
      <c r="AM1132" s="102" t="b">
        <v>0</v>
      </c>
      <c r="AN1132" s="102" t="b">
        <v>1</v>
      </c>
      <c r="AO1132" s="102" t="b">
        <v>0</v>
      </c>
      <c r="AP1132" s="102" t="s">
        <v>15883</v>
      </c>
      <c r="AQ1132" s="102" t="b">
        <v>0</v>
      </c>
      <c r="AR1132" s="102" t="b">
        <v>0</v>
      </c>
      <c r="AS1132" s="102" t="b">
        <v>0</v>
      </c>
      <c r="AT1132" s="101" t="s">
        <v>15884</v>
      </c>
      <c r="AU1132" s="102" t="b">
        <v>0</v>
      </c>
      <c r="AV1132" s="102" t="b">
        <v>0</v>
      </c>
      <c r="AW1132" s="102" t="b">
        <v>1</v>
      </c>
      <c r="AX1132" s="102" t="b">
        <v>1</v>
      </c>
      <c r="AY1132" s="102" t="s">
        <v>12806</v>
      </c>
      <c r="AZ1132" s="101" t="s">
        <v>15885</v>
      </c>
    </row>
    <row r="1133" spans="1:52" x14ac:dyDescent="0.3">
      <c r="A1133" s="98" t="s">
        <v>1305</v>
      </c>
      <c r="B1133" s="94"/>
      <c r="C1133" s="94"/>
      <c r="D1133" s="93"/>
      <c r="E1133" s="77"/>
      <c r="F1133" s="94"/>
      <c r="G1133" s="94"/>
      <c r="H1133" s="95"/>
      <c r="I1133" s="96"/>
      <c r="J1133" s="96"/>
      <c r="K1133" s="95"/>
      <c r="L1133" s="86"/>
      <c r="M1133" s="91"/>
      <c r="N1133" s="91"/>
      <c r="O1133" s="97"/>
      <c r="P1133" s="90"/>
      <c r="Q1133" s="90"/>
      <c r="R1133" s="99"/>
      <c r="S1133" s="99"/>
      <c r="T1133" s="99"/>
      <c r="U1133" s="99"/>
      <c r="V1133" s="89"/>
      <c r="W1133" s="89"/>
      <c r="X1133" s="89"/>
      <c r="Y1133" s="89"/>
      <c r="Z1133" s="48"/>
      <c r="AA1133" s="80"/>
      <c r="AB1133" s="80"/>
      <c r="AC1133" s="92"/>
      <c r="AD1133" s="102" t="s">
        <v>9794</v>
      </c>
      <c r="AE1133" s="102">
        <v>44112.908761574072</v>
      </c>
      <c r="AF1133" s="102">
        <v>0</v>
      </c>
      <c r="AG1133" s="102">
        <v>10797</v>
      </c>
      <c r="AH1133" s="102">
        <v>254180</v>
      </c>
      <c r="AI1133" s="102">
        <v>0</v>
      </c>
      <c r="AJ1133" s="102" t="b">
        <v>0</v>
      </c>
      <c r="AK1133" s="102" t="b">
        <v>0</v>
      </c>
      <c r="AL1133" s="102" t="b">
        <v>0</v>
      </c>
      <c r="AM1133" s="102" t="b">
        <v>0</v>
      </c>
      <c r="AN1133" s="102" t="b">
        <v>1</v>
      </c>
      <c r="AO1133" s="102" t="b">
        <v>0</v>
      </c>
      <c r="AP1133" s="102" t="s">
        <v>15886</v>
      </c>
      <c r="AQ1133" s="102" t="b">
        <v>0</v>
      </c>
      <c r="AR1133" s="102" t="b">
        <v>0</v>
      </c>
      <c r="AS1133" s="102" t="b">
        <v>0</v>
      </c>
      <c r="AT1133" s="101" t="s">
        <v>15887</v>
      </c>
      <c r="AU1133" s="102" t="b">
        <v>0</v>
      </c>
      <c r="AV1133" s="102" t="b">
        <v>0</v>
      </c>
      <c r="AW1133" s="102" t="b">
        <v>1</v>
      </c>
      <c r="AX1133" s="102" t="b">
        <v>1</v>
      </c>
      <c r="AY1133" s="102" t="s">
        <v>12806</v>
      </c>
      <c r="AZ1133" s="101" t="s">
        <v>15888</v>
      </c>
    </row>
    <row r="1134" spans="1:52" x14ac:dyDescent="0.3">
      <c r="A1134" s="98" t="s">
        <v>1306</v>
      </c>
      <c r="B1134" s="94"/>
      <c r="C1134" s="94"/>
      <c r="D1134" s="93"/>
      <c r="E1134" s="77"/>
      <c r="F1134" s="94"/>
      <c r="G1134" s="94"/>
      <c r="H1134" s="95"/>
      <c r="I1134" s="96"/>
      <c r="J1134" s="96"/>
      <c r="K1134" s="95"/>
      <c r="L1134" s="86"/>
      <c r="M1134" s="91"/>
      <c r="N1134" s="91"/>
      <c r="O1134" s="97"/>
      <c r="P1134" s="90"/>
      <c r="Q1134" s="90"/>
      <c r="R1134" s="99"/>
      <c r="S1134" s="99"/>
      <c r="T1134" s="99"/>
      <c r="U1134" s="99"/>
      <c r="V1134" s="89"/>
      <c r="W1134" s="89"/>
      <c r="X1134" s="89"/>
      <c r="Y1134" s="89"/>
      <c r="Z1134" s="48"/>
      <c r="AA1134" s="80"/>
      <c r="AB1134" s="80"/>
      <c r="AC1134" s="92"/>
      <c r="AD1134" s="102" t="s">
        <v>1306</v>
      </c>
      <c r="AE1134" s="102">
        <v>42337.926666666666</v>
      </c>
      <c r="AF1134" s="102">
        <v>0</v>
      </c>
      <c r="AG1134" s="102">
        <v>11400</v>
      </c>
      <c r="AH1134" s="102">
        <v>28518</v>
      </c>
      <c r="AI1134" s="102">
        <v>0</v>
      </c>
      <c r="AJ1134" s="102" t="b">
        <v>0</v>
      </c>
      <c r="AK1134" s="102" t="b">
        <v>0</v>
      </c>
      <c r="AL1134" s="102" t="b">
        <v>0</v>
      </c>
      <c r="AM1134" s="102" t="b">
        <v>0</v>
      </c>
      <c r="AN1134" s="102" t="b">
        <v>1</v>
      </c>
      <c r="AO1134" s="102" t="b">
        <v>0</v>
      </c>
      <c r="AP1134" s="102" t="s">
        <v>15889</v>
      </c>
      <c r="AQ1134" s="102" t="b">
        <v>0</v>
      </c>
      <c r="AR1134" s="102" t="b">
        <v>0</v>
      </c>
      <c r="AS1134" s="102" t="b">
        <v>1</v>
      </c>
      <c r="AT1134" s="101" t="s">
        <v>15890</v>
      </c>
      <c r="AU1134" s="102" t="b">
        <v>0</v>
      </c>
      <c r="AV1134" s="102" t="b">
        <v>0</v>
      </c>
      <c r="AW1134" s="102" t="b">
        <v>1</v>
      </c>
      <c r="AX1134" s="102" t="b">
        <v>1</v>
      </c>
      <c r="AY1134" s="102" t="s">
        <v>12806</v>
      </c>
      <c r="AZ1134" s="101" t="s">
        <v>15891</v>
      </c>
    </row>
    <row r="1135" spans="1:52" x14ac:dyDescent="0.3">
      <c r="A1135" s="98" t="s">
        <v>1307</v>
      </c>
      <c r="B1135" s="94"/>
      <c r="C1135" s="94"/>
      <c r="D1135" s="93"/>
      <c r="E1135" s="77"/>
      <c r="F1135" s="94"/>
      <c r="G1135" s="94"/>
      <c r="H1135" s="95"/>
      <c r="I1135" s="96"/>
      <c r="J1135" s="96"/>
      <c r="K1135" s="95"/>
      <c r="L1135" s="86"/>
      <c r="M1135" s="91"/>
      <c r="N1135" s="91"/>
      <c r="O1135" s="97"/>
      <c r="P1135" s="90"/>
      <c r="Q1135" s="90"/>
      <c r="R1135" s="99"/>
      <c r="S1135" s="99"/>
      <c r="T1135" s="99"/>
      <c r="U1135" s="99"/>
      <c r="V1135" s="89"/>
      <c r="W1135" s="89"/>
      <c r="X1135" s="89"/>
      <c r="Y1135" s="89"/>
      <c r="Z1135" s="48"/>
      <c r="AA1135" s="80"/>
      <c r="AB1135" s="80"/>
      <c r="AC1135" s="92"/>
      <c r="AD1135" s="102" t="s">
        <v>9803</v>
      </c>
      <c r="AE1135" s="102">
        <v>44607.781840277778</v>
      </c>
      <c r="AF1135" s="102">
        <v>0</v>
      </c>
      <c r="AG1135" s="102">
        <v>797</v>
      </c>
      <c r="AH1135" s="102">
        <v>15992</v>
      </c>
      <c r="AI1135" s="102">
        <v>0</v>
      </c>
      <c r="AJ1135" s="102" t="b">
        <v>0</v>
      </c>
      <c r="AK1135" s="102" t="b">
        <v>0</v>
      </c>
      <c r="AL1135" s="102" t="b">
        <v>0</v>
      </c>
      <c r="AM1135" s="102" t="b">
        <v>0</v>
      </c>
      <c r="AN1135" s="102" t="b">
        <v>1</v>
      </c>
      <c r="AO1135" s="102" t="b">
        <v>0</v>
      </c>
      <c r="AP1135" s="102" t="s">
        <v>15892</v>
      </c>
      <c r="AQ1135" s="102" t="b">
        <v>0</v>
      </c>
      <c r="AR1135" s="102" t="b">
        <v>0</v>
      </c>
      <c r="AS1135" s="102" t="b">
        <v>0</v>
      </c>
      <c r="AT1135" s="101" t="s">
        <v>15893</v>
      </c>
      <c r="AU1135" s="102" t="b">
        <v>0</v>
      </c>
      <c r="AV1135" s="102" t="b">
        <v>0</v>
      </c>
      <c r="AW1135" s="102" t="b">
        <v>1</v>
      </c>
      <c r="AX1135" s="102" t="b">
        <v>1</v>
      </c>
      <c r="AY1135" s="102" t="s">
        <v>12806</v>
      </c>
      <c r="AZ1135" s="101" t="s">
        <v>15894</v>
      </c>
    </row>
    <row r="1136" spans="1:52" x14ac:dyDescent="0.3">
      <c r="A1136" s="98" t="s">
        <v>1308</v>
      </c>
      <c r="B1136" s="94"/>
      <c r="C1136" s="94"/>
      <c r="D1136" s="93"/>
      <c r="E1136" s="77"/>
      <c r="F1136" s="94"/>
      <c r="G1136" s="94"/>
      <c r="H1136" s="95"/>
      <c r="I1136" s="96"/>
      <c r="J1136" s="96"/>
      <c r="K1136" s="95"/>
      <c r="L1136" s="86"/>
      <c r="M1136" s="91"/>
      <c r="N1136" s="91"/>
      <c r="O1136" s="97"/>
      <c r="P1136" s="90"/>
      <c r="Q1136" s="90"/>
      <c r="R1136" s="99"/>
      <c r="S1136" s="99"/>
      <c r="T1136" s="99"/>
      <c r="U1136" s="99"/>
      <c r="V1136" s="89"/>
      <c r="W1136" s="89"/>
      <c r="X1136" s="89"/>
      <c r="Y1136" s="89"/>
      <c r="Z1136" s="48"/>
      <c r="AA1136" s="80"/>
      <c r="AB1136" s="80"/>
      <c r="AC1136" s="92"/>
      <c r="AD1136" s="102" t="s">
        <v>1308</v>
      </c>
      <c r="AE1136" s="102">
        <v>42112.696631944447</v>
      </c>
      <c r="AF1136" s="102">
        <v>0</v>
      </c>
      <c r="AG1136" s="102">
        <v>1897</v>
      </c>
      <c r="AH1136" s="102">
        <v>2049</v>
      </c>
      <c r="AI1136" s="102">
        <v>0</v>
      </c>
      <c r="AJ1136" s="102" t="b">
        <v>0</v>
      </c>
      <c r="AK1136" s="102" t="b">
        <v>0</v>
      </c>
      <c r="AL1136" s="102" t="b">
        <v>0</v>
      </c>
      <c r="AM1136" s="102" t="b">
        <v>0</v>
      </c>
      <c r="AN1136" s="102" t="b">
        <v>1</v>
      </c>
      <c r="AO1136" s="102" t="b">
        <v>0</v>
      </c>
      <c r="AP1136" s="102" t="s">
        <v>15895</v>
      </c>
      <c r="AQ1136" s="102" t="b">
        <v>0</v>
      </c>
      <c r="AR1136" s="102" t="b">
        <v>0</v>
      </c>
      <c r="AS1136" s="102" t="b">
        <v>0</v>
      </c>
      <c r="AT1136" s="101" t="s">
        <v>15896</v>
      </c>
      <c r="AU1136" s="102" t="b">
        <v>0</v>
      </c>
      <c r="AV1136" s="102" t="b">
        <v>0</v>
      </c>
      <c r="AW1136" s="102" t="b">
        <v>1</v>
      </c>
      <c r="AX1136" s="102" t="b">
        <v>1</v>
      </c>
      <c r="AY1136" s="102" t="s">
        <v>12806</v>
      </c>
      <c r="AZ1136" s="101" t="s">
        <v>15897</v>
      </c>
    </row>
    <row r="1137" spans="1:52" x14ac:dyDescent="0.3">
      <c r="A1137" s="98" t="s">
        <v>1309</v>
      </c>
      <c r="B1137" s="94"/>
      <c r="C1137" s="94"/>
      <c r="D1137" s="93"/>
      <c r="E1137" s="77"/>
      <c r="F1137" s="94"/>
      <c r="G1137" s="94"/>
      <c r="H1137" s="95"/>
      <c r="I1137" s="96"/>
      <c r="J1137" s="96"/>
      <c r="K1137" s="95"/>
      <c r="L1137" s="86"/>
      <c r="M1137" s="91"/>
      <c r="N1137" s="91"/>
      <c r="O1137" s="97"/>
      <c r="P1137" s="90"/>
      <c r="Q1137" s="90"/>
      <c r="R1137" s="99"/>
      <c r="S1137" s="99"/>
      <c r="T1137" s="99"/>
      <c r="U1137" s="99"/>
      <c r="V1137" s="89"/>
      <c r="W1137" s="89"/>
      <c r="X1137" s="89"/>
      <c r="Y1137" s="89"/>
      <c r="Z1137" s="48"/>
      <c r="AA1137" s="80"/>
      <c r="AB1137" s="80"/>
      <c r="AC1137" s="92"/>
      <c r="AD1137" s="102" t="s">
        <v>9835</v>
      </c>
      <c r="AE1137" s="102">
        <v>41668.187083333331</v>
      </c>
      <c r="AF1137" s="102">
        <v>0</v>
      </c>
      <c r="AG1137" s="102">
        <v>509</v>
      </c>
      <c r="AH1137" s="102">
        <v>343221</v>
      </c>
      <c r="AI1137" s="102">
        <v>0</v>
      </c>
      <c r="AJ1137" s="102" t="b">
        <v>0</v>
      </c>
      <c r="AK1137" s="102" t="b">
        <v>0</v>
      </c>
      <c r="AL1137" s="102" t="b">
        <v>0</v>
      </c>
      <c r="AM1137" s="102" t="b">
        <v>0</v>
      </c>
      <c r="AN1137" s="102" t="b">
        <v>1</v>
      </c>
      <c r="AO1137" s="102" t="b">
        <v>0</v>
      </c>
      <c r="AP1137" s="102" t="s">
        <v>15898</v>
      </c>
      <c r="AQ1137" s="102" t="b">
        <v>0</v>
      </c>
      <c r="AR1137" s="102" t="b">
        <v>0</v>
      </c>
      <c r="AS1137" s="102" t="b">
        <v>0</v>
      </c>
      <c r="AT1137" s="101" t="s">
        <v>15899</v>
      </c>
      <c r="AU1137" s="102" t="b">
        <v>0</v>
      </c>
      <c r="AV1137" s="102" t="b">
        <v>0</v>
      </c>
      <c r="AW1137" s="102" t="b">
        <v>1</v>
      </c>
      <c r="AX1137" s="102" t="b">
        <v>1</v>
      </c>
      <c r="AY1137" s="102" t="s">
        <v>12806</v>
      </c>
      <c r="AZ1137" s="101" t="s">
        <v>15900</v>
      </c>
    </row>
    <row r="1138" spans="1:52" x14ac:dyDescent="0.3">
      <c r="A1138" s="98" t="s">
        <v>1310</v>
      </c>
      <c r="B1138" s="94"/>
      <c r="C1138" s="94"/>
      <c r="D1138" s="93"/>
      <c r="E1138" s="77"/>
      <c r="F1138" s="94"/>
      <c r="G1138" s="94"/>
      <c r="H1138" s="95"/>
      <c r="I1138" s="96"/>
      <c r="J1138" s="96"/>
      <c r="K1138" s="95"/>
      <c r="L1138" s="86"/>
      <c r="M1138" s="91"/>
      <c r="N1138" s="91"/>
      <c r="O1138" s="97"/>
      <c r="P1138" s="90"/>
      <c r="Q1138" s="90"/>
      <c r="R1138" s="99"/>
      <c r="S1138" s="99"/>
      <c r="T1138" s="99"/>
      <c r="U1138" s="99"/>
      <c r="V1138" s="89"/>
      <c r="W1138" s="89"/>
      <c r="X1138" s="89"/>
      <c r="Y1138" s="89"/>
      <c r="Z1138" s="48"/>
      <c r="AA1138" s="80"/>
      <c r="AB1138" s="80"/>
      <c r="AC1138" s="92"/>
      <c r="AD1138" s="102" t="s">
        <v>1310</v>
      </c>
      <c r="AE1138" s="102">
        <v>43559.692662037036</v>
      </c>
      <c r="AF1138" s="102">
        <v>0</v>
      </c>
      <c r="AG1138" s="102">
        <v>10</v>
      </c>
      <c r="AH1138" s="102">
        <v>8361</v>
      </c>
      <c r="AI1138" s="102">
        <v>0</v>
      </c>
      <c r="AJ1138" s="102" t="b">
        <v>0</v>
      </c>
      <c r="AK1138" s="102" t="b">
        <v>0</v>
      </c>
      <c r="AL1138" s="102" t="b">
        <v>0</v>
      </c>
      <c r="AM1138" s="102" t="b">
        <v>0</v>
      </c>
      <c r="AN1138" s="102" t="b">
        <v>1</v>
      </c>
      <c r="AO1138" s="102" t="b">
        <v>0</v>
      </c>
      <c r="AP1138" s="102" t="s">
        <v>15901</v>
      </c>
      <c r="AQ1138" s="102" t="b">
        <v>0</v>
      </c>
      <c r="AR1138" s="102" t="b">
        <v>0</v>
      </c>
      <c r="AS1138" s="102" t="b">
        <v>0</v>
      </c>
      <c r="AT1138" s="101" t="s">
        <v>15902</v>
      </c>
      <c r="AU1138" s="102" t="b">
        <v>0</v>
      </c>
      <c r="AV1138" s="102" t="b">
        <v>0</v>
      </c>
      <c r="AW1138" s="102" t="b">
        <v>1</v>
      </c>
      <c r="AX1138" s="102" t="b">
        <v>1</v>
      </c>
      <c r="AY1138" s="102" t="s">
        <v>12806</v>
      </c>
      <c r="AZ1138" s="101" t="s">
        <v>15903</v>
      </c>
    </row>
    <row r="1139" spans="1:52" x14ac:dyDescent="0.3">
      <c r="A1139" s="98" t="s">
        <v>1311</v>
      </c>
      <c r="B1139" s="94"/>
      <c r="C1139" s="94"/>
      <c r="D1139" s="93"/>
      <c r="E1139" s="77"/>
      <c r="F1139" s="94"/>
      <c r="G1139" s="94"/>
      <c r="H1139" s="95"/>
      <c r="I1139" s="96"/>
      <c r="J1139" s="96"/>
      <c r="K1139" s="95"/>
      <c r="L1139" s="86"/>
      <c r="M1139" s="91"/>
      <c r="N1139" s="91"/>
      <c r="O1139" s="97"/>
      <c r="P1139" s="90"/>
      <c r="Q1139" s="90"/>
      <c r="R1139" s="99"/>
      <c r="S1139" s="99"/>
      <c r="T1139" s="99"/>
      <c r="U1139" s="99"/>
      <c r="V1139" s="89"/>
      <c r="W1139" s="89"/>
      <c r="X1139" s="89"/>
      <c r="Y1139" s="89"/>
      <c r="Z1139" s="48"/>
      <c r="AA1139" s="80"/>
      <c r="AB1139" s="80"/>
      <c r="AC1139" s="92"/>
      <c r="AD1139" s="102" t="s">
        <v>1311</v>
      </c>
      <c r="AE1139" s="102">
        <v>43511.91741898148</v>
      </c>
      <c r="AF1139" s="102">
        <v>0</v>
      </c>
      <c r="AG1139" s="102">
        <v>105</v>
      </c>
      <c r="AH1139" s="102">
        <v>3404</v>
      </c>
      <c r="AI1139" s="102">
        <v>0</v>
      </c>
      <c r="AJ1139" s="102" t="b">
        <v>0</v>
      </c>
      <c r="AK1139" s="102" t="b">
        <v>0</v>
      </c>
      <c r="AL1139" s="102" t="b">
        <v>0</v>
      </c>
      <c r="AM1139" s="102" t="b">
        <v>0</v>
      </c>
      <c r="AN1139" s="102" t="b">
        <v>1</v>
      </c>
      <c r="AO1139" s="102" t="b">
        <v>0</v>
      </c>
      <c r="AP1139" s="102" t="s">
        <v>15904</v>
      </c>
      <c r="AQ1139" s="102" t="b">
        <v>0</v>
      </c>
      <c r="AR1139" s="102" t="b">
        <v>0</v>
      </c>
      <c r="AS1139" s="102" t="b">
        <v>0</v>
      </c>
      <c r="AT1139" s="101" t="s">
        <v>12916</v>
      </c>
      <c r="AU1139" s="102" t="b">
        <v>0</v>
      </c>
      <c r="AV1139" s="102" t="b">
        <v>0</v>
      </c>
      <c r="AW1139" s="102" t="b">
        <v>1</v>
      </c>
      <c r="AX1139" s="102" t="b">
        <v>0</v>
      </c>
      <c r="AY1139" s="102" t="s">
        <v>12806</v>
      </c>
      <c r="AZ1139" s="101" t="s">
        <v>15905</v>
      </c>
    </row>
    <row r="1140" spans="1:52" x14ac:dyDescent="0.3">
      <c r="A1140" s="98" t="s">
        <v>1312</v>
      </c>
      <c r="B1140" s="94"/>
      <c r="C1140" s="94"/>
      <c r="D1140" s="93"/>
      <c r="E1140" s="77"/>
      <c r="F1140" s="94"/>
      <c r="G1140" s="94"/>
      <c r="H1140" s="95"/>
      <c r="I1140" s="96"/>
      <c r="J1140" s="96"/>
      <c r="K1140" s="95"/>
      <c r="L1140" s="86"/>
      <c r="M1140" s="91"/>
      <c r="N1140" s="91"/>
      <c r="O1140" s="97"/>
      <c r="P1140" s="90"/>
      <c r="Q1140" s="90"/>
      <c r="R1140" s="99"/>
      <c r="S1140" s="99"/>
      <c r="T1140" s="99"/>
      <c r="U1140" s="99"/>
      <c r="V1140" s="89"/>
      <c r="W1140" s="89"/>
      <c r="X1140" s="89"/>
      <c r="Y1140" s="89"/>
      <c r="Z1140" s="48"/>
      <c r="AA1140" s="80"/>
      <c r="AB1140" s="80"/>
      <c r="AC1140" s="92"/>
      <c r="AD1140" s="102" t="s">
        <v>1312</v>
      </c>
      <c r="AE1140" s="102">
        <v>41932.62972222222</v>
      </c>
      <c r="AF1140" s="102">
        <v>0</v>
      </c>
      <c r="AG1140" s="102">
        <v>149122</v>
      </c>
      <c r="AH1140" s="102">
        <v>47797</v>
      </c>
      <c r="AI1140" s="102">
        <v>0</v>
      </c>
      <c r="AJ1140" s="102" t="b">
        <v>0</v>
      </c>
      <c r="AK1140" s="102" t="b">
        <v>0</v>
      </c>
      <c r="AL1140" s="102" t="b">
        <v>0</v>
      </c>
      <c r="AM1140" s="102" t="b">
        <v>0</v>
      </c>
      <c r="AN1140" s="102" t="b">
        <v>1</v>
      </c>
      <c r="AO1140" s="102" t="b">
        <v>0</v>
      </c>
      <c r="AP1140" s="102" t="s">
        <v>15906</v>
      </c>
      <c r="AQ1140" s="102" t="b">
        <v>0</v>
      </c>
      <c r="AR1140" s="102" t="b">
        <v>0</v>
      </c>
      <c r="AS1140" s="102" t="b">
        <v>0</v>
      </c>
      <c r="AT1140" s="101" t="s">
        <v>15907</v>
      </c>
      <c r="AU1140" s="102" t="b">
        <v>0</v>
      </c>
      <c r="AV1140" s="102" t="b">
        <v>0</v>
      </c>
      <c r="AW1140" s="102" t="b">
        <v>1</v>
      </c>
      <c r="AX1140" s="102" t="b">
        <v>0</v>
      </c>
      <c r="AY1140" s="102" t="s">
        <v>12806</v>
      </c>
      <c r="AZ1140" s="101" t="s">
        <v>15908</v>
      </c>
    </row>
    <row r="1141" spans="1:52" x14ac:dyDescent="0.3">
      <c r="A1141" s="98" t="s">
        <v>1313</v>
      </c>
      <c r="B1141" s="94"/>
      <c r="C1141" s="94"/>
      <c r="D1141" s="93"/>
      <c r="E1141" s="77"/>
      <c r="F1141" s="94"/>
      <c r="G1141" s="94"/>
      <c r="H1141" s="95"/>
      <c r="I1141" s="96"/>
      <c r="J1141" s="96"/>
      <c r="K1141" s="95"/>
      <c r="L1141" s="86"/>
      <c r="M1141" s="91"/>
      <c r="N1141" s="91"/>
      <c r="O1141" s="97"/>
      <c r="P1141" s="90"/>
      <c r="Q1141" s="90"/>
      <c r="R1141" s="99"/>
      <c r="S1141" s="99"/>
      <c r="T1141" s="99"/>
      <c r="U1141" s="99"/>
      <c r="V1141" s="89"/>
      <c r="W1141" s="89"/>
      <c r="X1141" s="89"/>
      <c r="Y1141" s="89"/>
      <c r="Z1141" s="48"/>
      <c r="AA1141" s="80"/>
      <c r="AB1141" s="80"/>
      <c r="AC1141" s="92"/>
      <c r="AD1141" s="102" t="s">
        <v>9844</v>
      </c>
      <c r="AE1141" s="102">
        <v>43938.125949074078</v>
      </c>
      <c r="AF1141" s="102">
        <v>0</v>
      </c>
      <c r="AG1141" s="102">
        <v>3</v>
      </c>
      <c r="AH1141" s="102">
        <v>56582</v>
      </c>
      <c r="AI1141" s="102">
        <v>0</v>
      </c>
      <c r="AJ1141" s="102" t="b">
        <v>0</v>
      </c>
      <c r="AK1141" s="102" t="b">
        <v>0</v>
      </c>
      <c r="AL1141" s="102" t="b">
        <v>0</v>
      </c>
      <c r="AM1141" s="102" t="b">
        <v>0</v>
      </c>
      <c r="AN1141" s="102" t="b">
        <v>1</v>
      </c>
      <c r="AO1141" s="102" t="b">
        <v>0</v>
      </c>
      <c r="AP1141" s="102" t="s">
        <v>15909</v>
      </c>
      <c r="AQ1141" s="102" t="b">
        <v>0</v>
      </c>
      <c r="AR1141" s="102" t="b">
        <v>0</v>
      </c>
      <c r="AS1141" s="102" t="b">
        <v>0</v>
      </c>
      <c r="AT1141" s="101" t="s">
        <v>12821</v>
      </c>
      <c r="AU1141" s="102" t="b">
        <v>0</v>
      </c>
      <c r="AV1141" s="102" t="b">
        <v>0</v>
      </c>
      <c r="AW1141" s="102" t="b">
        <v>1</v>
      </c>
      <c r="AX1141" s="102" t="b">
        <v>0</v>
      </c>
      <c r="AY1141" s="102" t="s">
        <v>12806</v>
      </c>
      <c r="AZ1141" s="101" t="s">
        <v>15910</v>
      </c>
    </row>
    <row r="1142" spans="1:52" x14ac:dyDescent="0.3">
      <c r="A1142" s="98" t="s">
        <v>1314</v>
      </c>
      <c r="B1142" s="94"/>
      <c r="C1142" s="94"/>
      <c r="D1142" s="93"/>
      <c r="E1142" s="77"/>
      <c r="F1142" s="94"/>
      <c r="G1142" s="94"/>
      <c r="H1142" s="95"/>
      <c r="I1142" s="96"/>
      <c r="J1142" s="96"/>
      <c r="K1142" s="95"/>
      <c r="L1142" s="86"/>
      <c r="M1142" s="91"/>
      <c r="N1142" s="91"/>
      <c r="O1142" s="97"/>
      <c r="P1142" s="90"/>
      <c r="Q1142" s="90"/>
      <c r="R1142" s="99"/>
      <c r="S1142" s="99"/>
      <c r="T1142" s="99"/>
      <c r="U1142" s="99"/>
      <c r="V1142" s="89"/>
      <c r="W1142" s="89"/>
      <c r="X1142" s="89"/>
      <c r="Y1142" s="89"/>
      <c r="Z1142" s="48"/>
      <c r="AA1142" s="80"/>
      <c r="AB1142" s="80"/>
      <c r="AC1142" s="92"/>
      <c r="AD1142" s="102" t="s">
        <v>9850</v>
      </c>
      <c r="AE1142" s="102">
        <v>41598.255752314813</v>
      </c>
      <c r="AF1142" s="102">
        <v>0</v>
      </c>
      <c r="AG1142" s="102">
        <v>13966</v>
      </c>
      <c r="AH1142" s="102">
        <v>124957</v>
      </c>
      <c r="AI1142" s="102">
        <v>0</v>
      </c>
      <c r="AJ1142" s="102" t="b">
        <v>0</v>
      </c>
      <c r="AK1142" s="102" t="b">
        <v>0</v>
      </c>
      <c r="AL1142" s="102" t="b">
        <v>0</v>
      </c>
      <c r="AM1142" s="102" t="b">
        <v>0</v>
      </c>
      <c r="AN1142" s="102" t="b">
        <v>1</v>
      </c>
      <c r="AO1142" s="102" t="b">
        <v>0</v>
      </c>
      <c r="AP1142" s="102" t="s">
        <v>15911</v>
      </c>
      <c r="AQ1142" s="102" t="b">
        <v>0</v>
      </c>
      <c r="AR1142" s="102" t="b">
        <v>0</v>
      </c>
      <c r="AS1142" s="102" t="b">
        <v>1</v>
      </c>
      <c r="AT1142" s="101" t="s">
        <v>12928</v>
      </c>
      <c r="AU1142" s="102" t="b">
        <v>0</v>
      </c>
      <c r="AV1142" s="102" t="b">
        <v>0</v>
      </c>
      <c r="AW1142" s="102" t="b">
        <v>1</v>
      </c>
      <c r="AX1142" s="102" t="b">
        <v>1</v>
      </c>
      <c r="AY1142" s="102" t="s">
        <v>12806</v>
      </c>
      <c r="AZ1142" s="101" t="s">
        <v>15912</v>
      </c>
    </row>
    <row r="1143" spans="1:52" x14ac:dyDescent="0.3">
      <c r="A1143" s="98" t="s">
        <v>1315</v>
      </c>
      <c r="B1143" s="94"/>
      <c r="C1143" s="94"/>
      <c r="D1143" s="93"/>
      <c r="E1143" s="77"/>
      <c r="F1143" s="94"/>
      <c r="G1143" s="94"/>
      <c r="H1143" s="95"/>
      <c r="I1143" s="96"/>
      <c r="J1143" s="96"/>
      <c r="K1143" s="95"/>
      <c r="L1143" s="86"/>
      <c r="M1143" s="91"/>
      <c r="N1143" s="91"/>
      <c r="O1143" s="97"/>
      <c r="P1143" s="90"/>
      <c r="Q1143" s="90"/>
      <c r="R1143" s="99"/>
      <c r="S1143" s="99"/>
      <c r="T1143" s="99"/>
      <c r="U1143" s="99"/>
      <c r="V1143" s="89"/>
      <c r="W1143" s="89"/>
      <c r="X1143" s="89"/>
      <c r="Y1143" s="89"/>
      <c r="Z1143" s="48"/>
      <c r="AA1143" s="80"/>
      <c r="AB1143" s="80"/>
      <c r="AC1143" s="92"/>
      <c r="AD1143" s="102" t="s">
        <v>9857</v>
      </c>
      <c r="AE1143" s="102">
        <v>42428.736238425925</v>
      </c>
      <c r="AF1143" s="102">
        <v>0</v>
      </c>
      <c r="AG1143" s="102">
        <v>3346</v>
      </c>
      <c r="AH1143" s="102">
        <v>128736</v>
      </c>
      <c r="AI1143" s="102">
        <v>0</v>
      </c>
      <c r="AJ1143" s="102" t="b">
        <v>0</v>
      </c>
      <c r="AK1143" s="102" t="b">
        <v>0</v>
      </c>
      <c r="AL1143" s="102" t="b">
        <v>0</v>
      </c>
      <c r="AM1143" s="102" t="b">
        <v>0</v>
      </c>
      <c r="AN1143" s="102" t="b">
        <v>1</v>
      </c>
      <c r="AO1143" s="102" t="b">
        <v>0</v>
      </c>
      <c r="AP1143" s="102" t="s">
        <v>15913</v>
      </c>
      <c r="AQ1143" s="102" t="b">
        <v>0</v>
      </c>
      <c r="AR1143" s="102" t="b">
        <v>0</v>
      </c>
      <c r="AS1143" s="102" t="b">
        <v>1</v>
      </c>
      <c r="AT1143" s="101" t="s">
        <v>15914</v>
      </c>
      <c r="AU1143" s="102" t="b">
        <v>0</v>
      </c>
      <c r="AV1143" s="102" t="b">
        <v>0</v>
      </c>
      <c r="AW1143" s="102" t="b">
        <v>1</v>
      </c>
      <c r="AX1143" s="102" t="b">
        <v>1</v>
      </c>
      <c r="AY1143" s="102" t="s">
        <v>12806</v>
      </c>
      <c r="AZ1143" s="101" t="s">
        <v>15915</v>
      </c>
    </row>
    <row r="1144" spans="1:52" x14ac:dyDescent="0.3">
      <c r="A1144" s="98" t="s">
        <v>1316</v>
      </c>
      <c r="B1144" s="94"/>
      <c r="C1144" s="94"/>
      <c r="D1144" s="93"/>
      <c r="E1144" s="77"/>
      <c r="F1144" s="94"/>
      <c r="G1144" s="94"/>
      <c r="H1144" s="95"/>
      <c r="I1144" s="96"/>
      <c r="J1144" s="96"/>
      <c r="K1144" s="95"/>
      <c r="L1144" s="86"/>
      <c r="M1144" s="91"/>
      <c r="N1144" s="91"/>
      <c r="O1144" s="97"/>
      <c r="P1144" s="90"/>
      <c r="Q1144" s="90"/>
      <c r="R1144" s="99"/>
      <c r="S1144" s="99"/>
      <c r="T1144" s="99"/>
      <c r="U1144" s="99"/>
      <c r="V1144" s="89"/>
      <c r="W1144" s="89"/>
      <c r="X1144" s="89"/>
      <c r="Y1144" s="89"/>
      <c r="Z1144" s="48"/>
      <c r="AA1144" s="80"/>
      <c r="AB1144" s="80"/>
      <c r="AC1144" s="92"/>
      <c r="AD1144" s="102" t="s">
        <v>1316</v>
      </c>
      <c r="AE1144" s="102">
        <v>42733.071076388886</v>
      </c>
      <c r="AF1144" s="102">
        <v>0</v>
      </c>
      <c r="AG1144" s="102">
        <v>62474</v>
      </c>
      <c r="AH1144" s="102">
        <v>236471</v>
      </c>
      <c r="AI1144" s="102">
        <v>0</v>
      </c>
      <c r="AJ1144" s="102" t="b">
        <v>0</v>
      </c>
      <c r="AK1144" s="102" t="b">
        <v>0</v>
      </c>
      <c r="AL1144" s="102" t="b">
        <v>0</v>
      </c>
      <c r="AM1144" s="102" t="b">
        <v>0</v>
      </c>
      <c r="AN1144" s="102" t="b">
        <v>1</v>
      </c>
      <c r="AO1144" s="102" t="b">
        <v>0</v>
      </c>
      <c r="AP1144" s="102" t="s">
        <v>15916</v>
      </c>
      <c r="AQ1144" s="102" t="b">
        <v>0</v>
      </c>
      <c r="AR1144" s="102" t="b">
        <v>0</v>
      </c>
      <c r="AS1144" s="102" t="b">
        <v>1</v>
      </c>
      <c r="AT1144" s="101" t="s">
        <v>15917</v>
      </c>
      <c r="AU1144" s="102" t="b">
        <v>0</v>
      </c>
      <c r="AV1144" s="102" t="b">
        <v>0</v>
      </c>
      <c r="AW1144" s="102" t="b">
        <v>1</v>
      </c>
      <c r="AX1144" s="102" t="b">
        <v>1</v>
      </c>
      <c r="AY1144" s="102" t="s">
        <v>12806</v>
      </c>
      <c r="AZ1144" s="101" t="s">
        <v>15918</v>
      </c>
    </row>
    <row r="1145" spans="1:52" x14ac:dyDescent="0.3">
      <c r="A1145" s="98" t="s">
        <v>1317</v>
      </c>
      <c r="B1145" s="94"/>
      <c r="C1145" s="94"/>
      <c r="D1145" s="93"/>
      <c r="E1145" s="77"/>
      <c r="F1145" s="94"/>
      <c r="G1145" s="94"/>
      <c r="H1145" s="95"/>
      <c r="I1145" s="96"/>
      <c r="J1145" s="96"/>
      <c r="K1145" s="95"/>
      <c r="L1145" s="86"/>
      <c r="M1145" s="91"/>
      <c r="N1145" s="91"/>
      <c r="O1145" s="97"/>
      <c r="P1145" s="90"/>
      <c r="Q1145" s="90"/>
      <c r="R1145" s="99"/>
      <c r="S1145" s="99"/>
      <c r="T1145" s="99"/>
      <c r="U1145" s="99"/>
      <c r="V1145" s="89"/>
      <c r="W1145" s="89"/>
      <c r="X1145" s="89"/>
      <c r="Y1145" s="89"/>
      <c r="Z1145" s="48"/>
      <c r="AA1145" s="80"/>
      <c r="AB1145" s="80"/>
      <c r="AC1145" s="92"/>
      <c r="AD1145" s="102" t="s">
        <v>1317</v>
      </c>
      <c r="AE1145" s="102">
        <v>40777.346828703703</v>
      </c>
      <c r="AF1145" s="102">
        <v>0</v>
      </c>
      <c r="AG1145" s="102">
        <v>2913</v>
      </c>
      <c r="AH1145" s="102">
        <v>52411</v>
      </c>
      <c r="AI1145" s="102">
        <v>0</v>
      </c>
      <c r="AJ1145" s="102" t="b">
        <v>0</v>
      </c>
      <c r="AK1145" s="102" t="b">
        <v>0</v>
      </c>
      <c r="AL1145" s="102" t="b">
        <v>0</v>
      </c>
      <c r="AM1145" s="102" t="b">
        <v>0</v>
      </c>
      <c r="AN1145" s="102" t="b">
        <v>1</v>
      </c>
      <c r="AO1145" s="102" t="b">
        <v>0</v>
      </c>
      <c r="AP1145" s="102" t="s">
        <v>15919</v>
      </c>
      <c r="AQ1145" s="102" t="b">
        <v>0</v>
      </c>
      <c r="AR1145" s="102" t="b">
        <v>0</v>
      </c>
      <c r="AS1145" s="102" t="b">
        <v>0</v>
      </c>
      <c r="AT1145" s="101" t="s">
        <v>15920</v>
      </c>
      <c r="AU1145" s="102" t="b">
        <v>0</v>
      </c>
      <c r="AV1145" s="102" t="b">
        <v>0</v>
      </c>
      <c r="AW1145" s="102" t="b">
        <v>1</v>
      </c>
      <c r="AX1145" s="102" t="b">
        <v>1</v>
      </c>
      <c r="AY1145" s="102" t="s">
        <v>12806</v>
      </c>
      <c r="AZ1145" s="101" t="s">
        <v>15921</v>
      </c>
    </row>
    <row r="1146" spans="1:52" x14ac:dyDescent="0.3">
      <c r="A1146" s="98" t="s">
        <v>1318</v>
      </c>
      <c r="B1146" s="94"/>
      <c r="C1146" s="94"/>
      <c r="D1146" s="93"/>
      <c r="E1146" s="77"/>
      <c r="F1146" s="94"/>
      <c r="G1146" s="94"/>
      <c r="H1146" s="95"/>
      <c r="I1146" s="96"/>
      <c r="J1146" s="96"/>
      <c r="K1146" s="95"/>
      <c r="L1146" s="86"/>
      <c r="M1146" s="91"/>
      <c r="N1146" s="91"/>
      <c r="O1146" s="97"/>
      <c r="P1146" s="90"/>
      <c r="Q1146" s="90"/>
      <c r="R1146" s="99"/>
      <c r="S1146" s="99"/>
      <c r="T1146" s="99"/>
      <c r="U1146" s="99"/>
      <c r="V1146" s="89"/>
      <c r="W1146" s="89"/>
      <c r="X1146" s="89"/>
      <c r="Y1146" s="89"/>
      <c r="Z1146" s="48"/>
      <c r="AA1146" s="80"/>
      <c r="AB1146" s="80"/>
      <c r="AC1146" s="92"/>
      <c r="AD1146" s="102" t="s">
        <v>1318</v>
      </c>
      <c r="AE1146" s="102">
        <v>40594.767280092594</v>
      </c>
      <c r="AF1146" s="102">
        <v>0</v>
      </c>
      <c r="AG1146" s="102">
        <v>8601</v>
      </c>
      <c r="AH1146" s="102">
        <v>41054</v>
      </c>
      <c r="AI1146" s="102">
        <v>0</v>
      </c>
      <c r="AJ1146" s="102" t="b">
        <v>0</v>
      </c>
      <c r="AK1146" s="102" t="b">
        <v>0</v>
      </c>
      <c r="AL1146" s="102" t="b">
        <v>0</v>
      </c>
      <c r="AM1146" s="102" t="b">
        <v>0</v>
      </c>
      <c r="AN1146" s="102" t="b">
        <v>1</v>
      </c>
      <c r="AO1146" s="102" t="b">
        <v>0</v>
      </c>
      <c r="AP1146" s="102" t="s">
        <v>15922</v>
      </c>
      <c r="AQ1146" s="102" t="b">
        <v>0</v>
      </c>
      <c r="AR1146" s="102" t="b">
        <v>0</v>
      </c>
      <c r="AS1146" s="102" t="b">
        <v>0</v>
      </c>
      <c r="AT1146" s="101" t="s">
        <v>15923</v>
      </c>
      <c r="AU1146" s="102" t="b">
        <v>0</v>
      </c>
      <c r="AV1146" s="102" t="b">
        <v>0</v>
      </c>
      <c r="AW1146" s="102" t="b">
        <v>1</v>
      </c>
      <c r="AX1146" s="102" t="b">
        <v>1</v>
      </c>
      <c r="AY1146" s="102" t="s">
        <v>12806</v>
      </c>
      <c r="AZ1146" s="101" t="s">
        <v>15924</v>
      </c>
    </row>
    <row r="1147" spans="1:52" x14ac:dyDescent="0.3">
      <c r="A1147" s="98" t="s">
        <v>1319</v>
      </c>
      <c r="B1147" s="94"/>
      <c r="C1147" s="94"/>
      <c r="D1147" s="93"/>
      <c r="E1147" s="77"/>
      <c r="F1147" s="94"/>
      <c r="G1147" s="94"/>
      <c r="H1147" s="95"/>
      <c r="I1147" s="96"/>
      <c r="J1147" s="96"/>
      <c r="K1147" s="95"/>
      <c r="L1147" s="86"/>
      <c r="M1147" s="91"/>
      <c r="N1147" s="91"/>
      <c r="O1147" s="97"/>
      <c r="P1147" s="90"/>
      <c r="Q1147" s="90"/>
      <c r="R1147" s="99"/>
      <c r="S1147" s="99"/>
      <c r="T1147" s="99"/>
      <c r="U1147" s="99"/>
      <c r="V1147" s="89"/>
      <c r="W1147" s="89"/>
      <c r="X1147" s="89"/>
      <c r="Y1147" s="89"/>
      <c r="Z1147" s="48"/>
      <c r="AA1147" s="80"/>
      <c r="AB1147" s="80"/>
      <c r="AC1147" s="92"/>
      <c r="AD1147" s="102" t="s">
        <v>1319</v>
      </c>
      <c r="AE1147" s="102">
        <v>40843.775138888886</v>
      </c>
      <c r="AF1147" s="102">
        <v>0</v>
      </c>
      <c r="AG1147" s="102">
        <v>1508</v>
      </c>
      <c r="AH1147" s="102">
        <v>19146</v>
      </c>
      <c r="AI1147" s="102">
        <v>0</v>
      </c>
      <c r="AJ1147" s="102" t="b">
        <v>0</v>
      </c>
      <c r="AK1147" s="102" t="b">
        <v>0</v>
      </c>
      <c r="AL1147" s="102" t="b">
        <v>0</v>
      </c>
      <c r="AM1147" s="102" t="b">
        <v>0</v>
      </c>
      <c r="AN1147" s="102" t="b">
        <v>1</v>
      </c>
      <c r="AO1147" s="102" t="b">
        <v>0</v>
      </c>
      <c r="AP1147" s="102" t="s">
        <v>15925</v>
      </c>
      <c r="AQ1147" s="102" t="b">
        <v>0</v>
      </c>
      <c r="AR1147" s="102" t="b">
        <v>0</v>
      </c>
      <c r="AS1147" s="102" t="b">
        <v>0</v>
      </c>
      <c r="AT1147" s="101" t="s">
        <v>12873</v>
      </c>
      <c r="AU1147" s="102" t="b">
        <v>0</v>
      </c>
      <c r="AV1147" s="102" t="b">
        <v>0</v>
      </c>
      <c r="AW1147" s="102" t="b">
        <v>1</v>
      </c>
      <c r="AX1147" s="102" t="b">
        <v>1</v>
      </c>
      <c r="AY1147" s="102" t="s">
        <v>12806</v>
      </c>
      <c r="AZ1147" s="101" t="s">
        <v>15926</v>
      </c>
    </row>
    <row r="1148" spans="1:52" x14ac:dyDescent="0.3">
      <c r="A1148" s="98" t="s">
        <v>1320</v>
      </c>
      <c r="B1148" s="94"/>
      <c r="C1148" s="94"/>
      <c r="D1148" s="93"/>
      <c r="E1148" s="77"/>
      <c r="F1148" s="94"/>
      <c r="G1148" s="94"/>
      <c r="H1148" s="95"/>
      <c r="I1148" s="96"/>
      <c r="J1148" s="96"/>
      <c r="K1148" s="95"/>
      <c r="L1148" s="86"/>
      <c r="M1148" s="91"/>
      <c r="N1148" s="91"/>
      <c r="O1148" s="97"/>
      <c r="P1148" s="90"/>
      <c r="Q1148" s="90"/>
      <c r="R1148" s="99"/>
      <c r="S1148" s="99"/>
      <c r="T1148" s="99"/>
      <c r="U1148" s="99"/>
      <c r="V1148" s="89"/>
      <c r="W1148" s="89"/>
      <c r="X1148" s="89"/>
      <c r="Y1148" s="89"/>
      <c r="Z1148" s="48"/>
      <c r="AA1148" s="80"/>
      <c r="AB1148" s="80"/>
      <c r="AC1148" s="92"/>
      <c r="AD1148" s="102" t="s">
        <v>9882</v>
      </c>
      <c r="AE1148" s="102">
        <v>41199.169756944444</v>
      </c>
      <c r="AF1148" s="102">
        <v>0</v>
      </c>
      <c r="AG1148" s="102">
        <v>4253</v>
      </c>
      <c r="AH1148" s="102">
        <v>94012</v>
      </c>
      <c r="AI1148" s="102">
        <v>0</v>
      </c>
      <c r="AJ1148" s="102" t="b">
        <v>0</v>
      </c>
      <c r="AK1148" s="102" t="b">
        <v>0</v>
      </c>
      <c r="AL1148" s="102" t="b">
        <v>0</v>
      </c>
      <c r="AM1148" s="102" t="b">
        <v>0</v>
      </c>
      <c r="AN1148" s="102" t="b">
        <v>1</v>
      </c>
      <c r="AO1148" s="102" t="b">
        <v>0</v>
      </c>
      <c r="AP1148" s="102" t="s">
        <v>15927</v>
      </c>
      <c r="AQ1148" s="102" t="b">
        <v>0</v>
      </c>
      <c r="AR1148" s="102" t="b">
        <v>0</v>
      </c>
      <c r="AS1148" s="102" t="b">
        <v>0</v>
      </c>
      <c r="AT1148" s="101" t="s">
        <v>12836</v>
      </c>
      <c r="AU1148" s="102" t="b">
        <v>0</v>
      </c>
      <c r="AV1148" s="102" t="b">
        <v>0</v>
      </c>
      <c r="AW1148" s="102" t="b">
        <v>1</v>
      </c>
      <c r="AX1148" s="102" t="b">
        <v>0</v>
      </c>
      <c r="AY1148" s="102" t="s">
        <v>12806</v>
      </c>
      <c r="AZ1148" s="101" t="s">
        <v>15928</v>
      </c>
    </row>
    <row r="1149" spans="1:52" x14ac:dyDescent="0.3">
      <c r="A1149" s="98" t="s">
        <v>1321</v>
      </c>
      <c r="B1149" s="94"/>
      <c r="C1149" s="94"/>
      <c r="D1149" s="93"/>
      <c r="E1149" s="77"/>
      <c r="F1149" s="94"/>
      <c r="G1149" s="94"/>
      <c r="H1149" s="95"/>
      <c r="I1149" s="96"/>
      <c r="J1149" s="96"/>
      <c r="K1149" s="95"/>
      <c r="L1149" s="86"/>
      <c r="M1149" s="91"/>
      <c r="N1149" s="91"/>
      <c r="O1149" s="97"/>
      <c r="P1149" s="90"/>
      <c r="Q1149" s="90"/>
      <c r="R1149" s="99"/>
      <c r="S1149" s="99"/>
      <c r="T1149" s="99"/>
      <c r="U1149" s="99"/>
      <c r="V1149" s="89"/>
      <c r="W1149" s="89"/>
      <c r="X1149" s="89"/>
      <c r="Y1149" s="89"/>
      <c r="Z1149" s="48"/>
      <c r="AA1149" s="80"/>
      <c r="AB1149" s="80"/>
      <c r="AC1149" s="92"/>
      <c r="AD1149" s="102" t="s">
        <v>1321</v>
      </c>
      <c r="AE1149" s="102">
        <v>43573.91741898148</v>
      </c>
      <c r="AF1149" s="102">
        <v>0</v>
      </c>
      <c r="AG1149" s="102">
        <v>6602</v>
      </c>
      <c r="AH1149" s="102">
        <v>9348</v>
      </c>
      <c r="AI1149" s="102">
        <v>0</v>
      </c>
      <c r="AJ1149" s="102" t="b">
        <v>0</v>
      </c>
      <c r="AK1149" s="102" t="b">
        <v>0</v>
      </c>
      <c r="AL1149" s="102" t="b">
        <v>0</v>
      </c>
      <c r="AM1149" s="102" t="b">
        <v>0</v>
      </c>
      <c r="AN1149" s="102" t="b">
        <v>1</v>
      </c>
      <c r="AO1149" s="102" t="b">
        <v>0</v>
      </c>
      <c r="AP1149" s="102" t="s">
        <v>15929</v>
      </c>
      <c r="AQ1149" s="102" t="b">
        <v>0</v>
      </c>
      <c r="AR1149" s="102" t="b">
        <v>0</v>
      </c>
      <c r="AS1149" s="102" t="b">
        <v>0</v>
      </c>
      <c r="AT1149" s="101" t="s">
        <v>15930</v>
      </c>
      <c r="AU1149" s="102" t="b">
        <v>0</v>
      </c>
      <c r="AV1149" s="102" t="b">
        <v>0</v>
      </c>
      <c r="AW1149" s="102" t="b">
        <v>1</v>
      </c>
      <c r="AX1149" s="102" t="b">
        <v>1</v>
      </c>
      <c r="AY1149" s="102" t="s">
        <v>12806</v>
      </c>
      <c r="AZ1149" s="101" t="s">
        <v>15931</v>
      </c>
    </row>
    <row r="1150" spans="1:52" x14ac:dyDescent="0.3">
      <c r="A1150" s="98" t="s">
        <v>1322</v>
      </c>
      <c r="B1150" s="94"/>
      <c r="C1150" s="94"/>
      <c r="D1150" s="93"/>
      <c r="E1150" s="77"/>
      <c r="F1150" s="94"/>
      <c r="G1150" s="94"/>
      <c r="H1150" s="95"/>
      <c r="I1150" s="96"/>
      <c r="J1150" s="96"/>
      <c r="K1150" s="95"/>
      <c r="L1150" s="86"/>
      <c r="M1150" s="91"/>
      <c r="N1150" s="91"/>
      <c r="O1150" s="97"/>
      <c r="P1150" s="90"/>
      <c r="Q1150" s="90"/>
      <c r="R1150" s="99"/>
      <c r="S1150" s="99"/>
      <c r="T1150" s="99"/>
      <c r="U1150" s="99"/>
      <c r="V1150" s="89"/>
      <c r="W1150" s="89"/>
      <c r="X1150" s="89"/>
      <c r="Y1150" s="89"/>
      <c r="Z1150" s="48"/>
      <c r="AA1150" s="80"/>
      <c r="AB1150" s="80"/>
      <c r="AC1150" s="92"/>
      <c r="AD1150" s="102" t="s">
        <v>9888</v>
      </c>
      <c r="AE1150" s="102">
        <v>43299.727094907408</v>
      </c>
      <c r="AF1150" s="102">
        <v>0</v>
      </c>
      <c r="AG1150" s="102">
        <v>26349</v>
      </c>
      <c r="AH1150" s="102">
        <v>679868</v>
      </c>
      <c r="AI1150" s="102">
        <v>0</v>
      </c>
      <c r="AJ1150" s="102" t="b">
        <v>0</v>
      </c>
      <c r="AK1150" s="102" t="b">
        <v>0</v>
      </c>
      <c r="AL1150" s="102" t="b">
        <v>0</v>
      </c>
      <c r="AM1150" s="102" t="b">
        <v>0</v>
      </c>
      <c r="AN1150" s="102" t="b">
        <v>1</v>
      </c>
      <c r="AO1150" s="102" t="b">
        <v>0</v>
      </c>
      <c r="AP1150" s="102" t="s">
        <v>15932</v>
      </c>
      <c r="AQ1150" s="102" t="b">
        <v>0</v>
      </c>
      <c r="AR1150" s="102" t="b">
        <v>0</v>
      </c>
      <c r="AS1150" s="102" t="b">
        <v>0</v>
      </c>
      <c r="AT1150" s="101" t="s">
        <v>15933</v>
      </c>
      <c r="AU1150" s="102" t="b">
        <v>0</v>
      </c>
      <c r="AV1150" s="102" t="b">
        <v>0</v>
      </c>
      <c r="AW1150" s="102" t="b">
        <v>1</v>
      </c>
      <c r="AX1150" s="102" t="b">
        <v>1</v>
      </c>
      <c r="AY1150" s="102" t="s">
        <v>12806</v>
      </c>
      <c r="AZ1150" s="101" t="s">
        <v>15934</v>
      </c>
    </row>
    <row r="1151" spans="1:52" x14ac:dyDescent="0.3">
      <c r="A1151" s="98" t="s">
        <v>1323</v>
      </c>
      <c r="B1151" s="94"/>
      <c r="C1151" s="94"/>
      <c r="D1151" s="93"/>
      <c r="E1151" s="77"/>
      <c r="F1151" s="94"/>
      <c r="G1151" s="94"/>
      <c r="H1151" s="95"/>
      <c r="I1151" s="96"/>
      <c r="J1151" s="96"/>
      <c r="K1151" s="95"/>
      <c r="L1151" s="86"/>
      <c r="M1151" s="91"/>
      <c r="N1151" s="91"/>
      <c r="O1151" s="97"/>
      <c r="P1151" s="90"/>
      <c r="Q1151" s="90"/>
      <c r="R1151" s="99"/>
      <c r="S1151" s="99"/>
      <c r="T1151" s="99"/>
      <c r="U1151" s="99"/>
      <c r="V1151" s="89"/>
      <c r="W1151" s="89"/>
      <c r="X1151" s="89"/>
      <c r="Y1151" s="89"/>
      <c r="Z1151" s="48"/>
      <c r="AA1151" s="80"/>
      <c r="AB1151" s="80"/>
      <c r="AC1151" s="92"/>
      <c r="AD1151" s="102" t="s">
        <v>9908</v>
      </c>
      <c r="AE1151" s="102">
        <v>41815.928877314815</v>
      </c>
      <c r="AF1151" s="102">
        <v>0</v>
      </c>
      <c r="AG1151" s="102">
        <v>43</v>
      </c>
      <c r="AH1151" s="102">
        <v>2366</v>
      </c>
      <c r="AI1151" s="102">
        <v>0</v>
      </c>
      <c r="AJ1151" s="102" t="b">
        <v>0</v>
      </c>
      <c r="AK1151" s="102" t="b">
        <v>0</v>
      </c>
      <c r="AL1151" s="102" t="b">
        <v>0</v>
      </c>
      <c r="AM1151" s="102" t="b">
        <v>0</v>
      </c>
      <c r="AN1151" s="102" t="b">
        <v>1</v>
      </c>
      <c r="AO1151" s="102" t="b">
        <v>0</v>
      </c>
      <c r="AP1151" s="102" t="s">
        <v>15935</v>
      </c>
      <c r="AQ1151" s="102" t="b">
        <v>0</v>
      </c>
      <c r="AR1151" s="102" t="b">
        <v>0</v>
      </c>
      <c r="AS1151" s="102" t="b">
        <v>0</v>
      </c>
      <c r="AT1151" s="101" t="s">
        <v>15936</v>
      </c>
      <c r="AU1151" s="102" t="b">
        <v>0</v>
      </c>
      <c r="AV1151" s="102" t="b">
        <v>0</v>
      </c>
      <c r="AW1151" s="102" t="b">
        <v>1</v>
      </c>
      <c r="AX1151" s="102" t="b">
        <v>1</v>
      </c>
      <c r="AY1151" s="102" t="s">
        <v>12806</v>
      </c>
      <c r="AZ1151" s="101" t="s">
        <v>15937</v>
      </c>
    </row>
    <row r="1152" spans="1:52" x14ac:dyDescent="0.3">
      <c r="A1152" s="98" t="s">
        <v>1324</v>
      </c>
      <c r="B1152" s="94"/>
      <c r="C1152" s="94"/>
      <c r="D1152" s="93"/>
      <c r="E1152" s="77"/>
      <c r="F1152" s="94"/>
      <c r="G1152" s="94"/>
      <c r="H1152" s="95"/>
      <c r="I1152" s="96"/>
      <c r="J1152" s="96"/>
      <c r="K1152" s="95"/>
      <c r="L1152" s="86"/>
      <c r="M1152" s="91"/>
      <c r="N1152" s="91"/>
      <c r="O1152" s="97"/>
      <c r="P1152" s="90"/>
      <c r="Q1152" s="90"/>
      <c r="R1152" s="99"/>
      <c r="S1152" s="99"/>
      <c r="T1152" s="99"/>
      <c r="U1152" s="99"/>
      <c r="V1152" s="89"/>
      <c r="W1152" s="89"/>
      <c r="X1152" s="89"/>
      <c r="Y1152" s="89"/>
      <c r="Z1152" s="48"/>
      <c r="AA1152" s="80"/>
      <c r="AB1152" s="80"/>
      <c r="AC1152" s="92"/>
      <c r="AD1152" s="102" t="s">
        <v>9922</v>
      </c>
      <c r="AE1152" s="102">
        <v>44872.855752314812</v>
      </c>
      <c r="AF1152" s="102">
        <v>0</v>
      </c>
      <c r="AG1152" s="102">
        <v>179</v>
      </c>
      <c r="AH1152" s="102">
        <v>1165</v>
      </c>
      <c r="AI1152" s="102">
        <v>0</v>
      </c>
      <c r="AJ1152" s="102" t="b">
        <v>0</v>
      </c>
      <c r="AK1152" s="102" t="b">
        <v>0</v>
      </c>
      <c r="AL1152" s="102" t="b">
        <v>0</v>
      </c>
      <c r="AM1152" s="102" t="b">
        <v>0</v>
      </c>
      <c r="AN1152" s="102" t="b">
        <v>1</v>
      </c>
      <c r="AO1152" s="102" t="b">
        <v>0</v>
      </c>
      <c r="AP1152" s="102" t="s">
        <v>15938</v>
      </c>
      <c r="AQ1152" s="102" t="b">
        <v>0</v>
      </c>
      <c r="AR1152" s="102" t="b">
        <v>0</v>
      </c>
      <c r="AS1152" s="102" t="b">
        <v>0</v>
      </c>
      <c r="AT1152" s="101" t="s">
        <v>12836</v>
      </c>
      <c r="AU1152" s="102" t="b">
        <v>0</v>
      </c>
      <c r="AV1152" s="102" t="b">
        <v>0</v>
      </c>
      <c r="AW1152" s="102" t="b">
        <v>1</v>
      </c>
      <c r="AX1152" s="102" t="b">
        <v>0</v>
      </c>
      <c r="AY1152" s="102" t="s">
        <v>12806</v>
      </c>
      <c r="AZ1152" s="101" t="s">
        <v>15939</v>
      </c>
    </row>
    <row r="1153" spans="1:52" x14ac:dyDescent="0.3">
      <c r="A1153" s="98" t="s">
        <v>1325</v>
      </c>
      <c r="B1153" s="94"/>
      <c r="C1153" s="94"/>
      <c r="D1153" s="93"/>
      <c r="E1153" s="77"/>
      <c r="F1153" s="94"/>
      <c r="G1153" s="94"/>
      <c r="H1153" s="95"/>
      <c r="I1153" s="96"/>
      <c r="J1153" s="96"/>
      <c r="K1153" s="95"/>
      <c r="L1153" s="86"/>
      <c r="M1153" s="91"/>
      <c r="N1153" s="91"/>
      <c r="O1153" s="97"/>
      <c r="P1153" s="90"/>
      <c r="Q1153" s="90"/>
      <c r="R1153" s="99"/>
      <c r="S1153" s="99"/>
      <c r="T1153" s="99"/>
      <c r="U1153" s="99"/>
      <c r="V1153" s="89"/>
      <c r="W1153" s="89"/>
      <c r="X1153" s="89"/>
      <c r="Y1153" s="89"/>
      <c r="Z1153" s="48"/>
      <c r="AA1153" s="80"/>
      <c r="AB1153" s="80"/>
      <c r="AC1153" s="92"/>
      <c r="AD1153" s="102" t="s">
        <v>9918</v>
      </c>
      <c r="AE1153" s="102">
        <v>43167.64603009259</v>
      </c>
      <c r="AF1153" s="102">
        <v>0</v>
      </c>
      <c r="AG1153" s="102">
        <v>6333</v>
      </c>
      <c r="AH1153" s="102">
        <v>172227</v>
      </c>
      <c r="AI1153" s="102">
        <v>0</v>
      </c>
      <c r="AJ1153" s="102" t="b">
        <v>0</v>
      </c>
      <c r="AK1153" s="102" t="b">
        <v>0</v>
      </c>
      <c r="AL1153" s="102" t="b">
        <v>0</v>
      </c>
      <c r="AM1153" s="102" t="b">
        <v>0</v>
      </c>
      <c r="AN1153" s="102" t="b">
        <v>1</v>
      </c>
      <c r="AO1153" s="102" t="b">
        <v>0</v>
      </c>
      <c r="AP1153" s="102" t="s">
        <v>15940</v>
      </c>
      <c r="AQ1153" s="102" t="b">
        <v>0</v>
      </c>
      <c r="AR1153" s="102" t="b">
        <v>0</v>
      </c>
      <c r="AS1153" s="102" t="b">
        <v>0</v>
      </c>
      <c r="AT1153" s="101" t="s">
        <v>15941</v>
      </c>
      <c r="AU1153" s="102" t="b">
        <v>0</v>
      </c>
      <c r="AV1153" s="102" t="b">
        <v>0</v>
      </c>
      <c r="AW1153" s="102" t="b">
        <v>1</v>
      </c>
      <c r="AX1153" s="102" t="b">
        <v>1</v>
      </c>
      <c r="AY1153" s="102" t="s">
        <v>12806</v>
      </c>
      <c r="AZ1153" s="101" t="s">
        <v>15942</v>
      </c>
    </row>
    <row r="1154" spans="1:52" x14ac:dyDescent="0.3">
      <c r="A1154" s="98" t="s">
        <v>1326</v>
      </c>
      <c r="B1154" s="94"/>
      <c r="C1154" s="94"/>
      <c r="D1154" s="93"/>
      <c r="E1154" s="77"/>
      <c r="F1154" s="94"/>
      <c r="G1154" s="94"/>
      <c r="H1154" s="95"/>
      <c r="I1154" s="96"/>
      <c r="J1154" s="96"/>
      <c r="K1154" s="95"/>
      <c r="L1154" s="86"/>
      <c r="M1154" s="91"/>
      <c r="N1154" s="91"/>
      <c r="O1154" s="97"/>
      <c r="P1154" s="90"/>
      <c r="Q1154" s="90"/>
      <c r="R1154" s="99"/>
      <c r="S1154" s="99"/>
      <c r="T1154" s="99"/>
      <c r="U1154" s="99"/>
      <c r="V1154" s="89"/>
      <c r="W1154" s="89"/>
      <c r="X1154" s="89"/>
      <c r="Y1154" s="89"/>
      <c r="Z1154" s="48"/>
      <c r="AA1154" s="80"/>
      <c r="AB1154" s="80"/>
      <c r="AC1154" s="92"/>
      <c r="AD1154" s="102" t="s">
        <v>1326</v>
      </c>
      <c r="AE1154" s="102">
        <v>43409.86991898148</v>
      </c>
      <c r="AF1154" s="102">
        <v>0</v>
      </c>
      <c r="AG1154" s="102">
        <v>30</v>
      </c>
      <c r="AH1154" s="102">
        <v>40154</v>
      </c>
      <c r="AI1154" s="102">
        <v>0</v>
      </c>
      <c r="AJ1154" s="102" t="b">
        <v>0</v>
      </c>
      <c r="AK1154" s="102" t="b">
        <v>0</v>
      </c>
      <c r="AL1154" s="102" t="b">
        <v>0</v>
      </c>
      <c r="AM1154" s="102" t="b">
        <v>0</v>
      </c>
      <c r="AN1154" s="102" t="b">
        <v>1</v>
      </c>
      <c r="AO1154" s="102" t="b">
        <v>0</v>
      </c>
      <c r="AP1154" s="102" t="s">
        <v>15943</v>
      </c>
      <c r="AQ1154" s="102" t="b">
        <v>0</v>
      </c>
      <c r="AR1154" s="102" t="b">
        <v>0</v>
      </c>
      <c r="AS1154" s="102" t="b">
        <v>0</v>
      </c>
      <c r="AT1154" s="101" t="s">
        <v>15944</v>
      </c>
      <c r="AU1154" s="102" t="b">
        <v>0</v>
      </c>
      <c r="AV1154" s="102" t="b">
        <v>0</v>
      </c>
      <c r="AW1154" s="102" t="b">
        <v>1</v>
      </c>
      <c r="AX1154" s="102" t="b">
        <v>0</v>
      </c>
      <c r="AY1154" s="102" t="s">
        <v>12806</v>
      </c>
      <c r="AZ1154" s="101" t="s">
        <v>15945</v>
      </c>
    </row>
    <row r="1155" spans="1:52" x14ac:dyDescent="0.3">
      <c r="A1155" s="98" t="s">
        <v>1327</v>
      </c>
      <c r="B1155" s="94"/>
      <c r="C1155" s="94"/>
      <c r="D1155" s="93"/>
      <c r="E1155" s="77"/>
      <c r="F1155" s="94"/>
      <c r="G1155" s="94"/>
      <c r="H1155" s="95"/>
      <c r="I1155" s="96"/>
      <c r="J1155" s="96"/>
      <c r="K1155" s="95"/>
      <c r="L1155" s="86"/>
      <c r="M1155" s="91"/>
      <c r="N1155" s="91"/>
      <c r="O1155" s="97"/>
      <c r="P1155" s="90"/>
      <c r="Q1155" s="90"/>
      <c r="R1155" s="99"/>
      <c r="S1155" s="99"/>
      <c r="T1155" s="99"/>
      <c r="U1155" s="99"/>
      <c r="V1155" s="89"/>
      <c r="W1155" s="89"/>
      <c r="X1155" s="89"/>
      <c r="Y1155" s="89"/>
      <c r="Z1155" s="48"/>
      <c r="AA1155" s="80"/>
      <c r="AB1155" s="80"/>
      <c r="AC1155" s="92"/>
      <c r="AD1155" s="102" t="s">
        <v>9937</v>
      </c>
      <c r="AE1155" s="102">
        <v>44904.567372685182</v>
      </c>
      <c r="AF1155" s="102">
        <v>0</v>
      </c>
      <c r="AG1155" s="102">
        <v>66</v>
      </c>
      <c r="AH1155" s="102">
        <v>11891</v>
      </c>
      <c r="AI1155" s="102">
        <v>0</v>
      </c>
      <c r="AJ1155" s="102" t="b">
        <v>0</v>
      </c>
      <c r="AK1155" s="102" t="b">
        <v>0</v>
      </c>
      <c r="AL1155" s="102" t="b">
        <v>0</v>
      </c>
      <c r="AM1155" s="102" t="b">
        <v>0</v>
      </c>
      <c r="AN1155" s="102" t="b">
        <v>1</v>
      </c>
      <c r="AO1155" s="102" t="b">
        <v>0</v>
      </c>
      <c r="AP1155" s="102" t="s">
        <v>15946</v>
      </c>
      <c r="AQ1155" s="102" t="b">
        <v>0</v>
      </c>
      <c r="AR1155" s="102" t="b">
        <v>0</v>
      </c>
      <c r="AS1155" s="102" t="b">
        <v>0</v>
      </c>
      <c r="AT1155" s="101" t="s">
        <v>15947</v>
      </c>
      <c r="AU1155" s="102" t="b">
        <v>0</v>
      </c>
      <c r="AV1155" s="102" t="b">
        <v>0</v>
      </c>
      <c r="AW1155" s="102" t="b">
        <v>1</v>
      </c>
      <c r="AX1155" s="102" t="b">
        <v>1</v>
      </c>
      <c r="AY1155" s="102" t="s">
        <v>12806</v>
      </c>
      <c r="AZ1155" s="101" t="s">
        <v>15948</v>
      </c>
    </row>
    <row r="1156" spans="1:52" x14ac:dyDescent="0.3">
      <c r="A1156" s="98" t="s">
        <v>1328</v>
      </c>
      <c r="B1156" s="94"/>
      <c r="C1156" s="94"/>
      <c r="D1156" s="93"/>
      <c r="E1156" s="77"/>
      <c r="F1156" s="94"/>
      <c r="G1156" s="94"/>
      <c r="H1156" s="95"/>
      <c r="I1156" s="96"/>
      <c r="J1156" s="96"/>
      <c r="K1156" s="95"/>
      <c r="L1156" s="86"/>
      <c r="M1156" s="91"/>
      <c r="N1156" s="91"/>
      <c r="O1156" s="97"/>
      <c r="P1156" s="90"/>
      <c r="Q1156" s="90"/>
      <c r="R1156" s="99"/>
      <c r="S1156" s="99"/>
      <c r="T1156" s="99"/>
      <c r="U1156" s="99"/>
      <c r="V1156" s="89"/>
      <c r="W1156" s="89"/>
      <c r="X1156" s="89"/>
      <c r="Y1156" s="89"/>
      <c r="Z1156" s="48"/>
      <c r="AA1156" s="80"/>
      <c r="AB1156" s="80"/>
      <c r="AC1156" s="92"/>
      <c r="AD1156" s="102" t="s">
        <v>9942</v>
      </c>
      <c r="AE1156" s="102">
        <v>44657.279780092591</v>
      </c>
      <c r="AF1156" s="102">
        <v>0</v>
      </c>
      <c r="AG1156" s="102">
        <v>1</v>
      </c>
      <c r="AH1156" s="102">
        <v>14327</v>
      </c>
      <c r="AI1156" s="102">
        <v>0</v>
      </c>
      <c r="AJ1156" s="102" t="b">
        <v>0</v>
      </c>
      <c r="AK1156" s="102" t="b">
        <v>0</v>
      </c>
      <c r="AL1156" s="102" t="b">
        <v>0</v>
      </c>
      <c r="AM1156" s="102" t="b">
        <v>0</v>
      </c>
      <c r="AN1156" s="102" t="b">
        <v>1</v>
      </c>
      <c r="AO1156" s="102" t="b">
        <v>0</v>
      </c>
      <c r="AP1156" s="102" t="s">
        <v>15949</v>
      </c>
      <c r="AQ1156" s="102" t="b">
        <v>0</v>
      </c>
      <c r="AR1156" s="102" t="b">
        <v>0</v>
      </c>
      <c r="AS1156" s="102" t="b">
        <v>0</v>
      </c>
      <c r="AT1156" s="101" t="s">
        <v>12821</v>
      </c>
      <c r="AU1156" s="102" t="b">
        <v>0</v>
      </c>
      <c r="AV1156" s="102" t="b">
        <v>0</v>
      </c>
      <c r="AW1156" s="102" t="b">
        <v>1</v>
      </c>
      <c r="AX1156" s="102" t="b">
        <v>0</v>
      </c>
      <c r="AY1156" s="102" t="s">
        <v>12806</v>
      </c>
      <c r="AZ1156" s="101" t="s">
        <v>15950</v>
      </c>
    </row>
    <row r="1157" spans="1:52" x14ac:dyDescent="0.3">
      <c r="A1157" s="98" t="s">
        <v>1329</v>
      </c>
      <c r="B1157" s="94"/>
      <c r="C1157" s="94"/>
      <c r="D1157" s="93"/>
      <c r="E1157" s="77"/>
      <c r="F1157" s="94"/>
      <c r="G1157" s="94"/>
      <c r="H1157" s="95"/>
      <c r="I1157" s="96"/>
      <c r="J1157" s="96"/>
      <c r="K1157" s="95"/>
      <c r="L1157" s="86"/>
      <c r="M1157" s="91"/>
      <c r="N1157" s="91"/>
      <c r="O1157" s="97"/>
      <c r="P1157" s="90"/>
      <c r="Q1157" s="90"/>
      <c r="R1157" s="99"/>
      <c r="S1157" s="99"/>
      <c r="T1157" s="99"/>
      <c r="U1157" s="99"/>
      <c r="V1157" s="89"/>
      <c r="W1157" s="89"/>
      <c r="X1157" s="89"/>
      <c r="Y1157" s="89"/>
      <c r="Z1157" s="48"/>
      <c r="AA1157" s="80"/>
      <c r="AB1157" s="80"/>
      <c r="AC1157" s="92"/>
      <c r="AD1157" s="102" t="s">
        <v>9987</v>
      </c>
      <c r="AE1157" s="102">
        <v>41472.898344907408</v>
      </c>
      <c r="AF1157" s="102">
        <v>0</v>
      </c>
      <c r="AG1157" s="102">
        <v>12</v>
      </c>
      <c r="AH1157" s="102">
        <v>447</v>
      </c>
      <c r="AI1157" s="102">
        <v>0</v>
      </c>
      <c r="AJ1157" s="102" t="b">
        <v>0</v>
      </c>
      <c r="AK1157" s="102" t="b">
        <v>0</v>
      </c>
      <c r="AL1157" s="102" t="b">
        <v>0</v>
      </c>
      <c r="AM1157" s="102" t="b">
        <v>0</v>
      </c>
      <c r="AN1157" s="102" t="b">
        <v>1</v>
      </c>
      <c r="AO1157" s="102" t="b">
        <v>0</v>
      </c>
      <c r="AP1157" s="102" t="s">
        <v>15951</v>
      </c>
      <c r="AQ1157" s="102" t="b">
        <v>0</v>
      </c>
      <c r="AR1157" s="102" t="b">
        <v>0</v>
      </c>
      <c r="AS1157" s="102" t="b">
        <v>0</v>
      </c>
      <c r="AT1157" s="101" t="s">
        <v>12836</v>
      </c>
      <c r="AU1157" s="102" t="b">
        <v>0</v>
      </c>
      <c r="AV1157" s="102" t="b">
        <v>0</v>
      </c>
      <c r="AW1157" s="102" t="b">
        <v>1</v>
      </c>
      <c r="AX1157" s="102" t="b">
        <v>1</v>
      </c>
      <c r="AY1157" s="102" t="s">
        <v>12806</v>
      </c>
      <c r="AZ1157" s="101" t="s">
        <v>15952</v>
      </c>
    </row>
    <row r="1158" spans="1:52" x14ac:dyDescent="0.3">
      <c r="A1158" s="98" t="s">
        <v>1330</v>
      </c>
      <c r="B1158" s="94"/>
      <c r="C1158" s="94"/>
      <c r="D1158" s="93"/>
      <c r="E1158" s="77"/>
      <c r="F1158" s="94"/>
      <c r="G1158" s="94"/>
      <c r="H1158" s="95"/>
      <c r="I1158" s="96"/>
      <c r="J1158" s="96"/>
      <c r="K1158" s="95"/>
      <c r="L1158" s="86"/>
      <c r="M1158" s="91"/>
      <c r="N1158" s="91"/>
      <c r="O1158" s="97"/>
      <c r="P1158" s="90"/>
      <c r="Q1158" s="90"/>
      <c r="R1158" s="99"/>
      <c r="S1158" s="99"/>
      <c r="T1158" s="99"/>
      <c r="U1158" s="99"/>
      <c r="V1158" s="89"/>
      <c r="W1158" s="89"/>
      <c r="X1158" s="89"/>
      <c r="Y1158" s="89"/>
      <c r="Z1158" s="48"/>
      <c r="AA1158" s="80"/>
      <c r="AB1158" s="80"/>
      <c r="AC1158" s="92"/>
      <c r="AD1158" s="102" t="s">
        <v>1330</v>
      </c>
      <c r="AE1158" s="102">
        <v>42066.21435185185</v>
      </c>
      <c r="AF1158" s="102">
        <v>0</v>
      </c>
      <c r="AG1158" s="102">
        <v>11316</v>
      </c>
      <c r="AH1158" s="102">
        <v>24423</v>
      </c>
      <c r="AI1158" s="102">
        <v>0</v>
      </c>
      <c r="AJ1158" s="102" t="b">
        <v>0</v>
      </c>
      <c r="AK1158" s="102" t="b">
        <v>0</v>
      </c>
      <c r="AL1158" s="102" t="b">
        <v>0</v>
      </c>
      <c r="AM1158" s="102" t="b">
        <v>0</v>
      </c>
      <c r="AN1158" s="102" t="b">
        <v>1</v>
      </c>
      <c r="AO1158" s="102" t="b">
        <v>0</v>
      </c>
      <c r="AP1158" s="102" t="s">
        <v>15953</v>
      </c>
      <c r="AQ1158" s="102" t="b">
        <v>0</v>
      </c>
      <c r="AR1158" s="102" t="b">
        <v>0</v>
      </c>
      <c r="AS1158" s="102" t="b">
        <v>0</v>
      </c>
      <c r="AT1158" s="101" t="s">
        <v>12815</v>
      </c>
      <c r="AU1158" s="102" t="b">
        <v>0</v>
      </c>
      <c r="AV1158" s="102" t="b">
        <v>0</v>
      </c>
      <c r="AW1158" s="102" t="b">
        <v>1</v>
      </c>
      <c r="AX1158" s="102" t="b">
        <v>0</v>
      </c>
      <c r="AY1158" s="102" t="s">
        <v>12806</v>
      </c>
      <c r="AZ1158" s="101" t="s">
        <v>15954</v>
      </c>
    </row>
    <row r="1159" spans="1:52" x14ac:dyDescent="0.3">
      <c r="A1159" s="98" t="s">
        <v>1331</v>
      </c>
      <c r="B1159" s="94"/>
      <c r="C1159" s="94"/>
      <c r="D1159" s="93"/>
      <c r="E1159" s="77"/>
      <c r="F1159" s="94"/>
      <c r="G1159" s="94"/>
      <c r="H1159" s="95"/>
      <c r="I1159" s="96"/>
      <c r="J1159" s="96"/>
      <c r="K1159" s="95"/>
      <c r="L1159" s="86"/>
      <c r="M1159" s="91"/>
      <c r="N1159" s="91"/>
      <c r="O1159" s="97"/>
      <c r="P1159" s="90"/>
      <c r="Q1159" s="90"/>
      <c r="R1159" s="99"/>
      <c r="S1159" s="99"/>
      <c r="T1159" s="99"/>
      <c r="U1159" s="99"/>
      <c r="V1159" s="89"/>
      <c r="W1159" s="89"/>
      <c r="X1159" s="89"/>
      <c r="Y1159" s="89"/>
      <c r="Z1159" s="48"/>
      <c r="AA1159" s="80"/>
      <c r="AB1159" s="80"/>
      <c r="AC1159" s="92"/>
      <c r="AD1159" s="102" t="s">
        <v>1331</v>
      </c>
      <c r="AE1159" s="102">
        <v>40378.012766203705</v>
      </c>
      <c r="AF1159" s="102">
        <v>0</v>
      </c>
      <c r="AG1159" s="102">
        <v>334</v>
      </c>
      <c r="AH1159" s="102">
        <v>1589</v>
      </c>
      <c r="AI1159" s="102">
        <v>0</v>
      </c>
      <c r="AJ1159" s="102" t="b">
        <v>0</v>
      </c>
      <c r="AK1159" s="102" t="b">
        <v>0</v>
      </c>
      <c r="AL1159" s="102" t="b">
        <v>0</v>
      </c>
      <c r="AM1159" s="102" t="b">
        <v>0</v>
      </c>
      <c r="AN1159" s="102" t="b">
        <v>1</v>
      </c>
      <c r="AO1159" s="102" t="b">
        <v>0</v>
      </c>
      <c r="AP1159" s="102" t="s">
        <v>15955</v>
      </c>
      <c r="AQ1159" s="102" t="b">
        <v>0</v>
      </c>
      <c r="AR1159" s="102" t="b">
        <v>0</v>
      </c>
      <c r="AS1159" s="102" t="b">
        <v>1</v>
      </c>
      <c r="AT1159" s="101" t="s">
        <v>15956</v>
      </c>
      <c r="AU1159" s="102" t="b">
        <v>0</v>
      </c>
      <c r="AV1159" s="102" t="b">
        <v>0</v>
      </c>
      <c r="AW1159" s="102" t="b">
        <v>1</v>
      </c>
      <c r="AX1159" s="102" t="b">
        <v>1</v>
      </c>
      <c r="AY1159" s="102" t="s">
        <v>12806</v>
      </c>
      <c r="AZ1159" s="101" t="s">
        <v>15957</v>
      </c>
    </row>
    <row r="1160" spans="1:52" x14ac:dyDescent="0.3">
      <c r="A1160" s="98" t="s">
        <v>1332</v>
      </c>
      <c r="B1160" s="94"/>
      <c r="C1160" s="94"/>
      <c r="D1160" s="93"/>
      <c r="E1160" s="77"/>
      <c r="F1160" s="94"/>
      <c r="G1160" s="94"/>
      <c r="H1160" s="95"/>
      <c r="I1160" s="96"/>
      <c r="J1160" s="96"/>
      <c r="K1160" s="95"/>
      <c r="L1160" s="86"/>
      <c r="M1160" s="91"/>
      <c r="N1160" s="91"/>
      <c r="O1160" s="97"/>
      <c r="P1160" s="90"/>
      <c r="Q1160" s="90"/>
      <c r="R1160" s="99"/>
      <c r="S1160" s="99"/>
      <c r="T1160" s="99"/>
      <c r="U1160" s="99"/>
      <c r="V1160" s="89"/>
      <c r="W1160" s="89"/>
      <c r="X1160" s="89"/>
      <c r="Y1160" s="89"/>
      <c r="Z1160" s="48"/>
      <c r="AA1160" s="80"/>
      <c r="AB1160" s="80"/>
      <c r="AC1160" s="92"/>
      <c r="AD1160" s="102" t="s">
        <v>1332</v>
      </c>
      <c r="AE1160" s="102">
        <v>42192.99119212963</v>
      </c>
      <c r="AF1160" s="102">
        <v>0</v>
      </c>
      <c r="AG1160" s="102">
        <v>887</v>
      </c>
      <c r="AH1160" s="102">
        <v>92432</v>
      </c>
      <c r="AI1160" s="102">
        <v>0</v>
      </c>
      <c r="AJ1160" s="102" t="b">
        <v>0</v>
      </c>
      <c r="AK1160" s="102" t="b">
        <v>0</v>
      </c>
      <c r="AL1160" s="102" t="b">
        <v>0</v>
      </c>
      <c r="AM1160" s="102" t="b">
        <v>0</v>
      </c>
      <c r="AN1160" s="102" t="b">
        <v>1</v>
      </c>
      <c r="AO1160" s="102" t="b">
        <v>0</v>
      </c>
      <c r="AP1160" s="102" t="s">
        <v>15958</v>
      </c>
      <c r="AQ1160" s="102" t="b">
        <v>0</v>
      </c>
      <c r="AR1160" s="102" t="b">
        <v>0</v>
      </c>
      <c r="AS1160" s="102" t="b">
        <v>0</v>
      </c>
      <c r="AT1160" s="101" t="s">
        <v>12836</v>
      </c>
      <c r="AU1160" s="102" t="b">
        <v>0</v>
      </c>
      <c r="AV1160" s="102" t="b">
        <v>0</v>
      </c>
      <c r="AW1160" s="102" t="b">
        <v>1</v>
      </c>
      <c r="AX1160" s="102" t="b">
        <v>0</v>
      </c>
      <c r="AY1160" s="102" t="s">
        <v>12806</v>
      </c>
      <c r="AZ1160" s="101" t="s">
        <v>15959</v>
      </c>
    </row>
    <row r="1161" spans="1:52" x14ac:dyDescent="0.3">
      <c r="A1161" s="98" t="s">
        <v>1333</v>
      </c>
      <c r="B1161" s="94"/>
      <c r="C1161" s="94"/>
      <c r="D1161" s="93"/>
      <c r="E1161" s="77"/>
      <c r="F1161" s="94"/>
      <c r="G1161" s="94"/>
      <c r="H1161" s="95"/>
      <c r="I1161" s="96"/>
      <c r="J1161" s="96"/>
      <c r="K1161" s="95"/>
      <c r="L1161" s="86"/>
      <c r="M1161" s="91"/>
      <c r="N1161" s="91"/>
      <c r="O1161" s="97"/>
      <c r="P1161" s="90"/>
      <c r="Q1161" s="90"/>
      <c r="R1161" s="99"/>
      <c r="S1161" s="99"/>
      <c r="T1161" s="99"/>
      <c r="U1161" s="99"/>
      <c r="V1161" s="89"/>
      <c r="W1161" s="89"/>
      <c r="X1161" s="89"/>
      <c r="Y1161" s="89"/>
      <c r="Z1161" s="48"/>
      <c r="AA1161" s="80"/>
      <c r="AB1161" s="80"/>
      <c r="AC1161" s="92"/>
      <c r="AD1161" s="102" t="s">
        <v>1333</v>
      </c>
      <c r="AE1161" s="102">
        <v>44482.586030092592</v>
      </c>
      <c r="AF1161" s="102">
        <v>0</v>
      </c>
      <c r="AG1161" s="102">
        <v>26</v>
      </c>
      <c r="AH1161" s="102">
        <v>7578</v>
      </c>
      <c r="AI1161" s="102">
        <v>0</v>
      </c>
      <c r="AJ1161" s="102" t="b">
        <v>0</v>
      </c>
      <c r="AK1161" s="102" t="b">
        <v>0</v>
      </c>
      <c r="AL1161" s="102" t="b">
        <v>0</v>
      </c>
      <c r="AM1161" s="102" t="b">
        <v>0</v>
      </c>
      <c r="AN1161" s="102" t="b">
        <v>1</v>
      </c>
      <c r="AO1161" s="102" t="b">
        <v>0</v>
      </c>
      <c r="AP1161" s="102" t="s">
        <v>15960</v>
      </c>
      <c r="AQ1161" s="102" t="b">
        <v>0</v>
      </c>
      <c r="AR1161" s="102" t="b">
        <v>0</v>
      </c>
      <c r="AS1161" s="102" t="b">
        <v>0</v>
      </c>
      <c r="AT1161" s="101" t="s">
        <v>15961</v>
      </c>
      <c r="AU1161" s="102" t="b">
        <v>0</v>
      </c>
      <c r="AV1161" s="102" t="b">
        <v>0</v>
      </c>
      <c r="AW1161" s="102" t="b">
        <v>1</v>
      </c>
      <c r="AX1161" s="102" t="b">
        <v>1</v>
      </c>
      <c r="AY1161" s="102" t="s">
        <v>12806</v>
      </c>
      <c r="AZ1161" s="101" t="s">
        <v>15962</v>
      </c>
    </row>
    <row r="1162" spans="1:52" x14ac:dyDescent="0.3">
      <c r="A1162" s="98" t="s">
        <v>1334</v>
      </c>
      <c r="B1162" s="94"/>
      <c r="C1162" s="94"/>
      <c r="D1162" s="93"/>
      <c r="E1162" s="77"/>
      <c r="F1162" s="94"/>
      <c r="G1162" s="94"/>
      <c r="H1162" s="95"/>
      <c r="I1162" s="96"/>
      <c r="J1162" s="96"/>
      <c r="K1162" s="95"/>
      <c r="L1162" s="86"/>
      <c r="M1162" s="91"/>
      <c r="N1162" s="91"/>
      <c r="O1162" s="97"/>
      <c r="P1162" s="90"/>
      <c r="Q1162" s="90"/>
      <c r="R1162" s="99"/>
      <c r="S1162" s="99"/>
      <c r="T1162" s="99"/>
      <c r="U1162" s="99"/>
      <c r="V1162" s="89"/>
      <c r="W1162" s="89"/>
      <c r="X1162" s="89"/>
      <c r="Y1162" s="89"/>
      <c r="Z1162" s="48"/>
      <c r="AA1162" s="80"/>
      <c r="AB1162" s="80"/>
      <c r="AC1162" s="92"/>
      <c r="AD1162" s="102" t="s">
        <v>9974</v>
      </c>
      <c r="AE1162" s="102">
        <v>43722.001006944447</v>
      </c>
      <c r="AF1162" s="102">
        <v>0</v>
      </c>
      <c r="AG1162" s="102">
        <v>13697</v>
      </c>
      <c r="AH1162" s="102">
        <v>65700</v>
      </c>
      <c r="AI1162" s="102">
        <v>0</v>
      </c>
      <c r="AJ1162" s="102" t="b">
        <v>0</v>
      </c>
      <c r="AK1162" s="102" t="b">
        <v>0</v>
      </c>
      <c r="AL1162" s="102" t="b">
        <v>0</v>
      </c>
      <c r="AM1162" s="102" t="b">
        <v>0</v>
      </c>
      <c r="AN1162" s="102" t="b">
        <v>1</v>
      </c>
      <c r="AO1162" s="102" t="b">
        <v>0</v>
      </c>
      <c r="AP1162" s="102" t="s">
        <v>15963</v>
      </c>
      <c r="AQ1162" s="102" t="b">
        <v>0</v>
      </c>
      <c r="AR1162" s="102" t="b">
        <v>0</v>
      </c>
      <c r="AS1162" s="102" t="b">
        <v>0</v>
      </c>
      <c r="AT1162" s="101" t="s">
        <v>15964</v>
      </c>
      <c r="AU1162" s="102" t="b">
        <v>0</v>
      </c>
      <c r="AV1162" s="102" t="b">
        <v>0</v>
      </c>
      <c r="AW1162" s="102" t="b">
        <v>1</v>
      </c>
      <c r="AX1162" s="102" t="b">
        <v>1</v>
      </c>
      <c r="AY1162" s="102" t="s">
        <v>12806</v>
      </c>
      <c r="AZ1162" s="101" t="s">
        <v>15965</v>
      </c>
    </row>
    <row r="1163" spans="1:52" x14ac:dyDescent="0.3">
      <c r="A1163" s="98" t="s">
        <v>1335</v>
      </c>
      <c r="B1163" s="94"/>
      <c r="C1163" s="94"/>
      <c r="D1163" s="93"/>
      <c r="E1163" s="77"/>
      <c r="F1163" s="94"/>
      <c r="G1163" s="94"/>
      <c r="H1163" s="95"/>
      <c r="I1163" s="96"/>
      <c r="J1163" s="96"/>
      <c r="K1163" s="95"/>
      <c r="L1163" s="86"/>
      <c r="M1163" s="91"/>
      <c r="N1163" s="91"/>
      <c r="O1163" s="97"/>
      <c r="P1163" s="90"/>
      <c r="Q1163" s="90"/>
      <c r="R1163" s="99"/>
      <c r="S1163" s="99"/>
      <c r="T1163" s="99"/>
      <c r="U1163" s="99"/>
      <c r="V1163" s="89"/>
      <c r="W1163" s="89"/>
      <c r="X1163" s="89"/>
      <c r="Y1163" s="89"/>
      <c r="Z1163" s="48"/>
      <c r="AA1163" s="80"/>
      <c r="AB1163" s="80"/>
      <c r="AC1163" s="92"/>
      <c r="AD1163" s="102" t="s">
        <v>1335</v>
      </c>
      <c r="AE1163" s="102">
        <v>42652.316469907404</v>
      </c>
      <c r="AF1163" s="102">
        <v>0</v>
      </c>
      <c r="AG1163" s="102">
        <v>16410</v>
      </c>
      <c r="AH1163" s="102">
        <v>170845</v>
      </c>
      <c r="AI1163" s="102">
        <v>0</v>
      </c>
      <c r="AJ1163" s="102" t="b">
        <v>0</v>
      </c>
      <c r="AK1163" s="102" t="b">
        <v>0</v>
      </c>
      <c r="AL1163" s="102" t="b">
        <v>0</v>
      </c>
      <c r="AM1163" s="102" t="b">
        <v>0</v>
      </c>
      <c r="AN1163" s="102" t="b">
        <v>1</v>
      </c>
      <c r="AO1163" s="102" t="b">
        <v>0</v>
      </c>
      <c r="AP1163" s="102" t="s">
        <v>15966</v>
      </c>
      <c r="AQ1163" s="102" t="b">
        <v>0</v>
      </c>
      <c r="AR1163" s="102" t="b">
        <v>0</v>
      </c>
      <c r="AS1163" s="102" t="b">
        <v>1</v>
      </c>
      <c r="AT1163" s="101" t="s">
        <v>12934</v>
      </c>
      <c r="AU1163" s="102" t="b">
        <v>0</v>
      </c>
      <c r="AV1163" s="102" t="b">
        <v>0</v>
      </c>
      <c r="AW1163" s="102" t="b">
        <v>1</v>
      </c>
      <c r="AX1163" s="102" t="b">
        <v>1</v>
      </c>
      <c r="AY1163" s="102" t="s">
        <v>12806</v>
      </c>
      <c r="AZ1163" s="101" t="s">
        <v>15967</v>
      </c>
    </row>
    <row r="1164" spans="1:52" x14ac:dyDescent="0.3">
      <c r="A1164" s="98" t="s">
        <v>1336</v>
      </c>
      <c r="B1164" s="94"/>
      <c r="C1164" s="94"/>
      <c r="D1164" s="93"/>
      <c r="E1164" s="77"/>
      <c r="F1164" s="94"/>
      <c r="G1164" s="94"/>
      <c r="H1164" s="95"/>
      <c r="I1164" s="96"/>
      <c r="J1164" s="96"/>
      <c r="K1164" s="95"/>
      <c r="L1164" s="86"/>
      <c r="M1164" s="91"/>
      <c r="N1164" s="91"/>
      <c r="O1164" s="97"/>
      <c r="P1164" s="90"/>
      <c r="Q1164" s="90"/>
      <c r="R1164" s="99"/>
      <c r="S1164" s="99"/>
      <c r="T1164" s="99"/>
      <c r="U1164" s="99"/>
      <c r="V1164" s="89"/>
      <c r="W1164" s="89"/>
      <c r="X1164" s="89"/>
      <c r="Y1164" s="89"/>
      <c r="Z1164" s="48"/>
      <c r="AA1164" s="80"/>
      <c r="AB1164" s="80"/>
      <c r="AC1164" s="92"/>
      <c r="AD1164" s="102" t="s">
        <v>9983</v>
      </c>
      <c r="AE1164" s="102">
        <v>41537.741655092592</v>
      </c>
      <c r="AF1164" s="102">
        <v>0</v>
      </c>
      <c r="AG1164" s="102">
        <v>860</v>
      </c>
      <c r="AH1164" s="102">
        <v>86627</v>
      </c>
      <c r="AI1164" s="102">
        <v>0</v>
      </c>
      <c r="AJ1164" s="102" t="b">
        <v>0</v>
      </c>
      <c r="AK1164" s="102" t="b">
        <v>0</v>
      </c>
      <c r="AL1164" s="102" t="b">
        <v>0</v>
      </c>
      <c r="AM1164" s="102" t="b">
        <v>0</v>
      </c>
      <c r="AN1164" s="102" t="b">
        <v>1</v>
      </c>
      <c r="AO1164" s="102" t="b">
        <v>0</v>
      </c>
      <c r="AP1164" s="102" t="s">
        <v>15968</v>
      </c>
      <c r="AQ1164" s="102" t="b">
        <v>0</v>
      </c>
      <c r="AR1164" s="102" t="b">
        <v>0</v>
      </c>
      <c r="AS1164" s="102" t="b">
        <v>0</v>
      </c>
      <c r="AT1164" s="101" t="s">
        <v>12821</v>
      </c>
      <c r="AU1164" s="102" t="b">
        <v>0</v>
      </c>
      <c r="AV1164" s="102" t="b">
        <v>0</v>
      </c>
      <c r="AW1164" s="102" t="b">
        <v>1</v>
      </c>
      <c r="AX1164" s="102" t="b">
        <v>0</v>
      </c>
      <c r="AY1164" s="102" t="s">
        <v>12806</v>
      </c>
      <c r="AZ1164" s="101" t="s">
        <v>15969</v>
      </c>
    </row>
    <row r="1165" spans="1:52" x14ac:dyDescent="0.3">
      <c r="A1165" s="98" t="s">
        <v>1337</v>
      </c>
      <c r="B1165" s="94"/>
      <c r="C1165" s="94"/>
      <c r="D1165" s="93"/>
      <c r="E1165" s="77"/>
      <c r="F1165" s="94"/>
      <c r="G1165" s="94"/>
      <c r="H1165" s="95"/>
      <c r="I1165" s="96"/>
      <c r="J1165" s="96"/>
      <c r="K1165" s="95"/>
      <c r="L1165" s="86"/>
      <c r="M1165" s="91"/>
      <c r="N1165" s="91"/>
      <c r="O1165" s="97"/>
      <c r="P1165" s="90"/>
      <c r="Q1165" s="90"/>
      <c r="R1165" s="99"/>
      <c r="S1165" s="99"/>
      <c r="T1165" s="99"/>
      <c r="U1165" s="99"/>
      <c r="V1165" s="89"/>
      <c r="W1165" s="89"/>
      <c r="X1165" s="89"/>
      <c r="Y1165" s="89"/>
      <c r="Z1165" s="48"/>
      <c r="AA1165" s="80"/>
      <c r="AB1165" s="80"/>
      <c r="AC1165" s="92"/>
      <c r="AD1165" s="102" t="s">
        <v>9993</v>
      </c>
      <c r="AE1165" s="102">
        <v>44930.567395833335</v>
      </c>
      <c r="AF1165" s="102">
        <v>0</v>
      </c>
      <c r="AG1165" s="102">
        <v>1552</v>
      </c>
      <c r="AH1165" s="102">
        <v>2965</v>
      </c>
      <c r="AI1165" s="102">
        <v>0</v>
      </c>
      <c r="AJ1165" s="102" t="b">
        <v>0</v>
      </c>
      <c r="AK1165" s="102" t="b">
        <v>0</v>
      </c>
      <c r="AL1165" s="102" t="b">
        <v>0</v>
      </c>
      <c r="AM1165" s="102" t="b">
        <v>0</v>
      </c>
      <c r="AN1165" s="102" t="b">
        <v>1</v>
      </c>
      <c r="AO1165" s="102" t="b">
        <v>0</v>
      </c>
      <c r="AP1165" s="102" t="s">
        <v>15970</v>
      </c>
      <c r="AQ1165" s="102" t="b">
        <v>0</v>
      </c>
      <c r="AR1165" s="102" t="b">
        <v>0</v>
      </c>
      <c r="AS1165" s="102" t="b">
        <v>0</v>
      </c>
      <c r="AT1165" s="101" t="s">
        <v>15971</v>
      </c>
      <c r="AU1165" s="102" t="b">
        <v>0</v>
      </c>
      <c r="AV1165" s="102" t="b">
        <v>0</v>
      </c>
      <c r="AW1165" s="102" t="b">
        <v>1</v>
      </c>
      <c r="AX1165" s="102" t="b">
        <v>1</v>
      </c>
      <c r="AY1165" s="102" t="s">
        <v>12806</v>
      </c>
      <c r="AZ1165" s="101" t="s">
        <v>15972</v>
      </c>
    </row>
    <row r="1166" spans="1:52" x14ac:dyDescent="0.3">
      <c r="A1166" s="98" t="s">
        <v>1338</v>
      </c>
      <c r="B1166" s="94"/>
      <c r="C1166" s="94"/>
      <c r="D1166" s="93"/>
      <c r="E1166" s="77"/>
      <c r="F1166" s="94"/>
      <c r="G1166" s="94"/>
      <c r="H1166" s="95"/>
      <c r="I1166" s="96"/>
      <c r="J1166" s="96"/>
      <c r="K1166" s="95"/>
      <c r="L1166" s="86"/>
      <c r="M1166" s="91"/>
      <c r="N1166" s="91"/>
      <c r="O1166" s="97"/>
      <c r="P1166" s="90"/>
      <c r="Q1166" s="90"/>
      <c r="R1166" s="99"/>
      <c r="S1166" s="99"/>
      <c r="T1166" s="99"/>
      <c r="U1166" s="99"/>
      <c r="V1166" s="89"/>
      <c r="W1166" s="89"/>
      <c r="X1166" s="89"/>
      <c r="Y1166" s="89"/>
      <c r="Z1166" s="48"/>
      <c r="AA1166" s="80"/>
      <c r="AB1166" s="80"/>
      <c r="AC1166" s="92"/>
      <c r="AD1166" s="102" t="s">
        <v>9998</v>
      </c>
      <c r="AE1166" s="102">
        <v>42049.635335648149</v>
      </c>
      <c r="AF1166" s="102">
        <v>0</v>
      </c>
      <c r="AG1166" s="102">
        <v>9934</v>
      </c>
      <c r="AH1166" s="102">
        <v>853580</v>
      </c>
      <c r="AI1166" s="102">
        <v>0</v>
      </c>
      <c r="AJ1166" s="102" t="b">
        <v>0</v>
      </c>
      <c r="AK1166" s="102" t="b">
        <v>0</v>
      </c>
      <c r="AL1166" s="102" t="b">
        <v>0</v>
      </c>
      <c r="AM1166" s="102" t="b">
        <v>0</v>
      </c>
      <c r="AN1166" s="102" t="b">
        <v>1</v>
      </c>
      <c r="AO1166" s="102" t="b">
        <v>0</v>
      </c>
      <c r="AP1166" s="102" t="s">
        <v>15973</v>
      </c>
      <c r="AQ1166" s="102" t="b">
        <v>0</v>
      </c>
      <c r="AR1166" s="102" t="b">
        <v>0</v>
      </c>
      <c r="AS1166" s="102" t="b">
        <v>0</v>
      </c>
      <c r="AT1166" s="101" t="s">
        <v>15974</v>
      </c>
      <c r="AU1166" s="102" t="b">
        <v>0</v>
      </c>
      <c r="AV1166" s="102" t="b">
        <v>0</v>
      </c>
      <c r="AW1166" s="102" t="b">
        <v>1</v>
      </c>
      <c r="AX1166" s="102" t="b">
        <v>1</v>
      </c>
      <c r="AY1166" s="102" t="s">
        <v>12806</v>
      </c>
      <c r="AZ1166" s="101" t="s">
        <v>15975</v>
      </c>
    </row>
    <row r="1167" spans="1:52" x14ac:dyDescent="0.3">
      <c r="A1167" s="98" t="s">
        <v>1339</v>
      </c>
      <c r="B1167" s="94"/>
      <c r="C1167" s="94"/>
      <c r="D1167" s="93"/>
      <c r="E1167" s="77"/>
      <c r="F1167" s="94"/>
      <c r="G1167" s="94"/>
      <c r="H1167" s="95"/>
      <c r="I1167" s="96"/>
      <c r="J1167" s="96"/>
      <c r="K1167" s="95"/>
      <c r="L1167" s="86"/>
      <c r="M1167" s="91"/>
      <c r="N1167" s="91"/>
      <c r="O1167" s="97"/>
      <c r="P1167" s="90"/>
      <c r="Q1167" s="90"/>
      <c r="R1167" s="99"/>
      <c r="S1167" s="99"/>
      <c r="T1167" s="99"/>
      <c r="U1167" s="99"/>
      <c r="V1167" s="89"/>
      <c r="W1167" s="89"/>
      <c r="X1167" s="89"/>
      <c r="Y1167" s="89"/>
      <c r="Z1167" s="48"/>
      <c r="AA1167" s="80"/>
      <c r="AB1167" s="80"/>
      <c r="AC1167" s="92"/>
      <c r="AD1167" s="102" t="s">
        <v>1339</v>
      </c>
      <c r="AE1167" s="102">
        <v>41466.470150462963</v>
      </c>
      <c r="AF1167" s="102">
        <v>0</v>
      </c>
      <c r="AG1167" s="102">
        <v>8822</v>
      </c>
      <c r="AH1167" s="102">
        <v>242681</v>
      </c>
      <c r="AI1167" s="102">
        <v>0</v>
      </c>
      <c r="AJ1167" s="102" t="b">
        <v>0</v>
      </c>
      <c r="AK1167" s="102" t="b">
        <v>0</v>
      </c>
      <c r="AL1167" s="102" t="b">
        <v>0</v>
      </c>
      <c r="AM1167" s="102" t="b">
        <v>0</v>
      </c>
      <c r="AN1167" s="102" t="b">
        <v>1</v>
      </c>
      <c r="AO1167" s="102" t="b">
        <v>0</v>
      </c>
      <c r="AP1167" s="102" t="s">
        <v>15976</v>
      </c>
      <c r="AQ1167" s="102" t="b">
        <v>0</v>
      </c>
      <c r="AR1167" s="102" t="b">
        <v>0</v>
      </c>
      <c r="AS1167" s="102" t="b">
        <v>0</v>
      </c>
      <c r="AT1167" s="101" t="s">
        <v>12821</v>
      </c>
      <c r="AU1167" s="102" t="b">
        <v>0</v>
      </c>
      <c r="AV1167" s="102" t="b">
        <v>0</v>
      </c>
      <c r="AW1167" s="102" t="b">
        <v>1</v>
      </c>
      <c r="AX1167" s="102" t="b">
        <v>0</v>
      </c>
      <c r="AY1167" s="102" t="s">
        <v>12806</v>
      </c>
      <c r="AZ1167" s="101" t="s">
        <v>15977</v>
      </c>
    </row>
    <row r="1168" spans="1:52" x14ac:dyDescent="0.3">
      <c r="A1168" s="98" t="s">
        <v>1340</v>
      </c>
      <c r="B1168" s="94"/>
      <c r="C1168" s="94"/>
      <c r="D1168" s="93"/>
      <c r="E1168" s="77"/>
      <c r="F1168" s="94"/>
      <c r="G1168" s="94"/>
      <c r="H1168" s="95"/>
      <c r="I1168" s="96"/>
      <c r="J1168" s="96"/>
      <c r="K1168" s="95"/>
      <c r="L1168" s="86"/>
      <c r="M1168" s="91"/>
      <c r="N1168" s="91"/>
      <c r="O1168" s="97"/>
      <c r="P1168" s="90"/>
      <c r="Q1168" s="90"/>
      <c r="R1168" s="99"/>
      <c r="S1168" s="99"/>
      <c r="T1168" s="99"/>
      <c r="U1168" s="99"/>
      <c r="V1168" s="89"/>
      <c r="W1168" s="89"/>
      <c r="X1168" s="89"/>
      <c r="Y1168" s="89"/>
      <c r="Z1168" s="48"/>
      <c r="AA1168" s="80"/>
      <c r="AB1168" s="80"/>
      <c r="AC1168" s="92"/>
      <c r="AD1168" s="102" t="s">
        <v>1340</v>
      </c>
      <c r="AE1168" s="102">
        <v>41567.726458333331</v>
      </c>
      <c r="AF1168" s="102">
        <v>0</v>
      </c>
      <c r="AG1168" s="102">
        <v>4483</v>
      </c>
      <c r="AH1168" s="102">
        <v>69073</v>
      </c>
      <c r="AI1168" s="102">
        <v>0</v>
      </c>
      <c r="AJ1168" s="102" t="b">
        <v>0</v>
      </c>
      <c r="AK1168" s="102" t="b">
        <v>0</v>
      </c>
      <c r="AL1168" s="102" t="b">
        <v>0</v>
      </c>
      <c r="AM1168" s="102" t="b">
        <v>0</v>
      </c>
      <c r="AN1168" s="102" t="b">
        <v>1</v>
      </c>
      <c r="AO1168" s="102" t="b">
        <v>0</v>
      </c>
      <c r="AP1168" s="102" t="s">
        <v>15978</v>
      </c>
      <c r="AQ1168" s="102" t="b">
        <v>0</v>
      </c>
      <c r="AR1168" s="102" t="b">
        <v>0</v>
      </c>
      <c r="AS1168" s="102" t="b">
        <v>0</v>
      </c>
      <c r="AT1168" s="101" t="s">
        <v>15979</v>
      </c>
      <c r="AU1168" s="102" t="b">
        <v>0</v>
      </c>
      <c r="AV1168" s="102" t="b">
        <v>0</v>
      </c>
      <c r="AW1168" s="102" t="b">
        <v>1</v>
      </c>
      <c r="AX1168" s="102" t="b">
        <v>1</v>
      </c>
      <c r="AY1168" s="102" t="s">
        <v>12806</v>
      </c>
      <c r="AZ1168" s="101" t="s">
        <v>15980</v>
      </c>
    </row>
    <row r="1169" spans="1:52" x14ac:dyDescent="0.3">
      <c r="A1169" s="98" t="s">
        <v>1341</v>
      </c>
      <c r="B1169" s="94"/>
      <c r="C1169" s="94"/>
      <c r="D1169" s="93"/>
      <c r="E1169" s="77"/>
      <c r="F1169" s="94"/>
      <c r="G1169" s="94"/>
      <c r="H1169" s="95"/>
      <c r="I1169" s="96"/>
      <c r="J1169" s="96"/>
      <c r="K1169" s="95"/>
      <c r="L1169" s="86"/>
      <c r="M1169" s="91"/>
      <c r="N1169" s="91"/>
      <c r="O1169" s="97"/>
      <c r="P1169" s="90"/>
      <c r="Q1169" s="90"/>
      <c r="R1169" s="99"/>
      <c r="S1169" s="99"/>
      <c r="T1169" s="99"/>
      <c r="U1169" s="99"/>
      <c r="V1169" s="89"/>
      <c r="W1169" s="89"/>
      <c r="X1169" s="89"/>
      <c r="Y1169" s="89"/>
      <c r="Z1169" s="48"/>
      <c r="AA1169" s="80"/>
      <c r="AB1169" s="80"/>
      <c r="AC1169" s="92"/>
      <c r="AD1169" s="102" t="s">
        <v>10011</v>
      </c>
      <c r="AE1169" s="102">
        <v>42069.209513888891</v>
      </c>
      <c r="AF1169" s="102">
        <v>0</v>
      </c>
      <c r="AG1169" s="102">
        <v>1629</v>
      </c>
      <c r="AH1169" s="102">
        <v>78432</v>
      </c>
      <c r="AI1169" s="102">
        <v>0</v>
      </c>
      <c r="AJ1169" s="102" t="b">
        <v>0</v>
      </c>
      <c r="AK1169" s="102" t="b">
        <v>0</v>
      </c>
      <c r="AL1169" s="102" t="b">
        <v>0</v>
      </c>
      <c r="AM1169" s="102" t="b">
        <v>0</v>
      </c>
      <c r="AN1169" s="102" t="b">
        <v>1</v>
      </c>
      <c r="AO1169" s="102" t="b">
        <v>0</v>
      </c>
      <c r="AP1169" s="102" t="s">
        <v>15981</v>
      </c>
      <c r="AQ1169" s="102" t="b">
        <v>0</v>
      </c>
      <c r="AR1169" s="102" t="b">
        <v>0</v>
      </c>
      <c r="AS1169" s="102" t="b">
        <v>0</v>
      </c>
      <c r="AT1169" s="101" t="s">
        <v>12934</v>
      </c>
      <c r="AU1169" s="102" t="b">
        <v>0</v>
      </c>
      <c r="AV1169" s="102" t="b">
        <v>0</v>
      </c>
      <c r="AW1169" s="102" t="b">
        <v>1</v>
      </c>
      <c r="AX1169" s="102" t="b">
        <v>0</v>
      </c>
      <c r="AY1169" s="102" t="s">
        <v>12806</v>
      </c>
      <c r="AZ1169" s="101" t="s">
        <v>15982</v>
      </c>
    </row>
    <row r="1170" spans="1:52" x14ac:dyDescent="0.3">
      <c r="A1170" s="98" t="s">
        <v>1342</v>
      </c>
      <c r="B1170" s="94"/>
      <c r="C1170" s="94"/>
      <c r="D1170" s="93"/>
      <c r="E1170" s="77"/>
      <c r="F1170" s="94"/>
      <c r="G1170" s="94"/>
      <c r="H1170" s="95"/>
      <c r="I1170" s="96"/>
      <c r="J1170" s="96"/>
      <c r="K1170" s="95"/>
      <c r="L1170" s="86"/>
      <c r="M1170" s="91"/>
      <c r="N1170" s="91"/>
      <c r="O1170" s="97"/>
      <c r="P1170" s="90"/>
      <c r="Q1170" s="90"/>
      <c r="R1170" s="99"/>
      <c r="S1170" s="99"/>
      <c r="T1170" s="99"/>
      <c r="U1170" s="99"/>
      <c r="V1170" s="89"/>
      <c r="W1170" s="89"/>
      <c r="X1170" s="89"/>
      <c r="Y1170" s="89"/>
      <c r="Z1170" s="48"/>
      <c r="AA1170" s="80"/>
      <c r="AB1170" s="80"/>
      <c r="AC1170" s="92"/>
      <c r="AD1170" s="102" t="s">
        <v>10016</v>
      </c>
      <c r="AE1170" s="102">
        <v>41544.752604166664</v>
      </c>
      <c r="AF1170" s="102">
        <v>0</v>
      </c>
      <c r="AG1170" s="102">
        <v>12629</v>
      </c>
      <c r="AH1170" s="102">
        <v>181858</v>
      </c>
      <c r="AI1170" s="102">
        <v>0</v>
      </c>
      <c r="AJ1170" s="102" t="b">
        <v>0</v>
      </c>
      <c r="AK1170" s="102" t="b">
        <v>0</v>
      </c>
      <c r="AL1170" s="102" t="b">
        <v>0</v>
      </c>
      <c r="AM1170" s="102" t="b">
        <v>0</v>
      </c>
      <c r="AN1170" s="102" t="b">
        <v>1</v>
      </c>
      <c r="AO1170" s="102" t="b">
        <v>0</v>
      </c>
      <c r="AP1170" s="102" t="s">
        <v>15983</v>
      </c>
      <c r="AQ1170" s="102" t="b">
        <v>0</v>
      </c>
      <c r="AR1170" s="102" t="b">
        <v>0</v>
      </c>
      <c r="AS1170" s="102" t="b">
        <v>1</v>
      </c>
      <c r="AT1170" s="101" t="s">
        <v>12934</v>
      </c>
      <c r="AU1170" s="102" t="b">
        <v>0</v>
      </c>
      <c r="AV1170" s="102" t="b">
        <v>0</v>
      </c>
      <c r="AW1170" s="102" t="b">
        <v>1</v>
      </c>
      <c r="AX1170" s="102" t="b">
        <v>1</v>
      </c>
      <c r="AY1170" s="102" t="s">
        <v>12806</v>
      </c>
      <c r="AZ1170" s="101" t="s">
        <v>15984</v>
      </c>
    </row>
    <row r="1171" spans="1:52" x14ac:dyDescent="0.3">
      <c r="A1171" s="98" t="s">
        <v>1343</v>
      </c>
      <c r="B1171" s="94"/>
      <c r="C1171" s="94"/>
      <c r="D1171" s="93"/>
      <c r="E1171" s="77"/>
      <c r="F1171" s="94"/>
      <c r="G1171" s="94"/>
      <c r="H1171" s="95"/>
      <c r="I1171" s="96"/>
      <c r="J1171" s="96"/>
      <c r="K1171" s="95"/>
      <c r="L1171" s="86"/>
      <c r="M1171" s="91"/>
      <c r="N1171" s="91"/>
      <c r="O1171" s="97"/>
      <c r="P1171" s="90"/>
      <c r="Q1171" s="90"/>
      <c r="R1171" s="99"/>
      <c r="S1171" s="99"/>
      <c r="T1171" s="99"/>
      <c r="U1171" s="99"/>
      <c r="V1171" s="89"/>
      <c r="W1171" s="89"/>
      <c r="X1171" s="89"/>
      <c r="Y1171" s="89"/>
      <c r="Z1171" s="48"/>
      <c r="AA1171" s="80"/>
      <c r="AB1171" s="80"/>
      <c r="AC1171" s="92"/>
      <c r="AD1171" s="102" t="s">
        <v>10047</v>
      </c>
      <c r="AE1171" s="102">
        <v>44900.975381944445</v>
      </c>
      <c r="AF1171" s="102">
        <v>0</v>
      </c>
      <c r="AG1171" s="102">
        <v>4</v>
      </c>
      <c r="AH1171" s="102">
        <v>3274</v>
      </c>
      <c r="AI1171" s="102">
        <v>0</v>
      </c>
      <c r="AJ1171" s="102" t="b">
        <v>0</v>
      </c>
      <c r="AK1171" s="102" t="b">
        <v>0</v>
      </c>
      <c r="AL1171" s="102" t="b">
        <v>0</v>
      </c>
      <c r="AM1171" s="102" t="b">
        <v>0</v>
      </c>
      <c r="AN1171" s="102" t="b">
        <v>1</v>
      </c>
      <c r="AO1171" s="102" t="b">
        <v>0</v>
      </c>
      <c r="AP1171" s="102" t="s">
        <v>15985</v>
      </c>
      <c r="AQ1171" s="102" t="b">
        <v>0</v>
      </c>
      <c r="AR1171" s="102" t="b">
        <v>0</v>
      </c>
      <c r="AS1171" s="102" t="b">
        <v>0</v>
      </c>
      <c r="AT1171" s="101" t="s">
        <v>12821</v>
      </c>
      <c r="AU1171" s="102" t="b">
        <v>0</v>
      </c>
      <c r="AV1171" s="102" t="b">
        <v>0</v>
      </c>
      <c r="AW1171" s="102" t="b">
        <v>1</v>
      </c>
      <c r="AX1171" s="102" t="b">
        <v>1</v>
      </c>
      <c r="AY1171" s="102" t="s">
        <v>12806</v>
      </c>
      <c r="AZ1171" s="101" t="s">
        <v>15986</v>
      </c>
    </row>
    <row r="1172" spans="1:52" x14ac:dyDescent="0.3">
      <c r="A1172" s="98" t="s">
        <v>1344</v>
      </c>
      <c r="B1172" s="94"/>
      <c r="C1172" s="94"/>
      <c r="D1172" s="93"/>
      <c r="E1172" s="77"/>
      <c r="F1172" s="94"/>
      <c r="G1172" s="94"/>
      <c r="H1172" s="95"/>
      <c r="I1172" s="96"/>
      <c r="J1172" s="96"/>
      <c r="K1172" s="95"/>
      <c r="L1172" s="86"/>
      <c r="M1172" s="91"/>
      <c r="N1172" s="91"/>
      <c r="O1172" s="97"/>
      <c r="P1172" s="90"/>
      <c r="Q1172" s="90"/>
      <c r="R1172" s="99"/>
      <c r="S1172" s="99"/>
      <c r="T1172" s="99"/>
      <c r="U1172" s="99"/>
      <c r="V1172" s="89"/>
      <c r="W1172" s="89"/>
      <c r="X1172" s="89"/>
      <c r="Y1172" s="89"/>
      <c r="Z1172" s="48"/>
      <c r="AA1172" s="80"/>
      <c r="AB1172" s="80"/>
      <c r="AC1172" s="92"/>
      <c r="AD1172" s="102" t="s">
        <v>10027</v>
      </c>
      <c r="AE1172" s="102">
        <v>44392.115115740744</v>
      </c>
      <c r="AF1172" s="102">
        <v>0</v>
      </c>
      <c r="AG1172" s="102">
        <v>842</v>
      </c>
      <c r="AH1172" s="102">
        <v>5312</v>
      </c>
      <c r="AI1172" s="102">
        <v>0</v>
      </c>
      <c r="AJ1172" s="102" t="b">
        <v>0</v>
      </c>
      <c r="AK1172" s="102" t="b">
        <v>0</v>
      </c>
      <c r="AL1172" s="102" t="b">
        <v>0</v>
      </c>
      <c r="AM1172" s="102" t="b">
        <v>0</v>
      </c>
      <c r="AN1172" s="102" t="b">
        <v>1</v>
      </c>
      <c r="AO1172" s="102" t="b">
        <v>0</v>
      </c>
      <c r="AP1172" s="102" t="s">
        <v>15987</v>
      </c>
      <c r="AQ1172" s="102" t="b">
        <v>0</v>
      </c>
      <c r="AR1172" s="102" t="b">
        <v>0</v>
      </c>
      <c r="AS1172" s="102" t="b">
        <v>0</v>
      </c>
      <c r="AT1172" s="101" t="s">
        <v>12934</v>
      </c>
      <c r="AU1172" s="102" t="b">
        <v>0</v>
      </c>
      <c r="AV1172" s="102" t="b">
        <v>0</v>
      </c>
      <c r="AW1172" s="102" t="b">
        <v>1</v>
      </c>
      <c r="AX1172" s="102" t="b">
        <v>1</v>
      </c>
      <c r="AY1172" s="102" t="s">
        <v>12806</v>
      </c>
      <c r="AZ1172" s="101" t="s">
        <v>15988</v>
      </c>
    </row>
    <row r="1173" spans="1:52" x14ac:dyDescent="0.3">
      <c r="A1173" s="98" t="s">
        <v>1345</v>
      </c>
      <c r="B1173" s="94"/>
      <c r="C1173" s="94"/>
      <c r="D1173" s="93"/>
      <c r="E1173" s="77"/>
      <c r="F1173" s="94"/>
      <c r="G1173" s="94"/>
      <c r="H1173" s="95"/>
      <c r="I1173" s="96"/>
      <c r="J1173" s="96"/>
      <c r="K1173" s="95"/>
      <c r="L1173" s="86"/>
      <c r="M1173" s="91"/>
      <c r="N1173" s="91"/>
      <c r="O1173" s="97"/>
      <c r="P1173" s="90"/>
      <c r="Q1173" s="90"/>
      <c r="R1173" s="99"/>
      <c r="S1173" s="99"/>
      <c r="T1173" s="99"/>
      <c r="U1173" s="99"/>
      <c r="V1173" s="89"/>
      <c r="W1173" s="89"/>
      <c r="X1173" s="89"/>
      <c r="Y1173" s="89"/>
      <c r="Z1173" s="48"/>
      <c r="AA1173" s="80"/>
      <c r="AB1173" s="80"/>
      <c r="AC1173" s="92"/>
      <c r="AD1173" s="102" t="s">
        <v>1345</v>
      </c>
      <c r="AE1173" s="102">
        <v>43199.495324074072</v>
      </c>
      <c r="AF1173" s="102">
        <v>0</v>
      </c>
      <c r="AG1173" s="102">
        <v>6075</v>
      </c>
      <c r="AH1173" s="102">
        <v>54137</v>
      </c>
      <c r="AI1173" s="102">
        <v>0</v>
      </c>
      <c r="AJ1173" s="102" t="b">
        <v>0</v>
      </c>
      <c r="AK1173" s="102" t="b">
        <v>0</v>
      </c>
      <c r="AL1173" s="102" t="b">
        <v>0</v>
      </c>
      <c r="AM1173" s="102" t="b">
        <v>0</v>
      </c>
      <c r="AN1173" s="102" t="b">
        <v>1</v>
      </c>
      <c r="AO1173" s="102" t="b">
        <v>0</v>
      </c>
      <c r="AP1173" s="102" t="s">
        <v>15989</v>
      </c>
      <c r="AQ1173" s="102" t="b">
        <v>0</v>
      </c>
      <c r="AR1173" s="102" t="b">
        <v>0</v>
      </c>
      <c r="AS1173" s="102" t="b">
        <v>0</v>
      </c>
      <c r="AT1173" s="101" t="s">
        <v>15990</v>
      </c>
      <c r="AU1173" s="102" t="b">
        <v>0</v>
      </c>
      <c r="AV1173" s="102" t="b">
        <v>0</v>
      </c>
      <c r="AW1173" s="102" t="b">
        <v>1</v>
      </c>
      <c r="AX1173" s="102" t="b">
        <v>1</v>
      </c>
      <c r="AY1173" s="102" t="s">
        <v>12806</v>
      </c>
      <c r="AZ1173" s="101" t="s">
        <v>15991</v>
      </c>
    </row>
    <row r="1174" spans="1:52" x14ac:dyDescent="0.3">
      <c r="A1174" s="98" t="s">
        <v>1346</v>
      </c>
      <c r="B1174" s="94"/>
      <c r="C1174" s="94"/>
      <c r="D1174" s="93"/>
      <c r="E1174" s="77"/>
      <c r="F1174" s="94"/>
      <c r="G1174" s="94"/>
      <c r="H1174" s="95"/>
      <c r="I1174" s="96"/>
      <c r="J1174" s="96"/>
      <c r="K1174" s="95"/>
      <c r="L1174" s="86"/>
      <c r="M1174" s="91"/>
      <c r="N1174" s="91"/>
      <c r="O1174" s="97"/>
      <c r="P1174" s="90"/>
      <c r="Q1174" s="90"/>
      <c r="R1174" s="99"/>
      <c r="S1174" s="99"/>
      <c r="T1174" s="99"/>
      <c r="U1174" s="99"/>
      <c r="V1174" s="89"/>
      <c r="W1174" s="89"/>
      <c r="X1174" s="89"/>
      <c r="Y1174" s="89"/>
      <c r="Z1174" s="48"/>
      <c r="AA1174" s="80"/>
      <c r="AB1174" s="80"/>
      <c r="AC1174" s="92"/>
      <c r="AD1174" s="102" t="s">
        <v>1346</v>
      </c>
      <c r="AE1174" s="102">
        <v>41106.66710648148</v>
      </c>
      <c r="AF1174" s="102">
        <v>0</v>
      </c>
      <c r="AG1174" s="102">
        <v>78016</v>
      </c>
      <c r="AH1174" s="102">
        <v>116367</v>
      </c>
      <c r="AI1174" s="102">
        <v>0</v>
      </c>
      <c r="AJ1174" s="102" t="b">
        <v>0</v>
      </c>
      <c r="AK1174" s="102" t="b">
        <v>0</v>
      </c>
      <c r="AL1174" s="102" t="b">
        <v>0</v>
      </c>
      <c r="AM1174" s="102" t="b">
        <v>0</v>
      </c>
      <c r="AN1174" s="102" t="b">
        <v>1</v>
      </c>
      <c r="AO1174" s="102" t="b">
        <v>0</v>
      </c>
      <c r="AP1174" s="102" t="s">
        <v>15992</v>
      </c>
      <c r="AQ1174" s="102" t="b">
        <v>0</v>
      </c>
      <c r="AR1174" s="102" t="b">
        <v>0</v>
      </c>
      <c r="AS1174" s="102" t="b">
        <v>0</v>
      </c>
      <c r="AT1174" s="101" t="s">
        <v>12916</v>
      </c>
      <c r="AU1174" s="102" t="b">
        <v>0</v>
      </c>
      <c r="AV1174" s="102" t="b">
        <v>0</v>
      </c>
      <c r="AW1174" s="102" t="b">
        <v>1</v>
      </c>
      <c r="AX1174" s="102" t="b">
        <v>1</v>
      </c>
      <c r="AY1174" s="102" t="s">
        <v>12806</v>
      </c>
      <c r="AZ1174" s="101" t="s">
        <v>15993</v>
      </c>
    </row>
    <row r="1175" spans="1:52" x14ac:dyDescent="0.3">
      <c r="A1175" s="98" t="s">
        <v>1347</v>
      </c>
      <c r="B1175" s="94"/>
      <c r="C1175" s="94"/>
      <c r="D1175" s="93"/>
      <c r="E1175" s="77"/>
      <c r="F1175" s="94"/>
      <c r="G1175" s="94"/>
      <c r="H1175" s="95"/>
      <c r="I1175" s="96"/>
      <c r="J1175" s="96"/>
      <c r="K1175" s="95"/>
      <c r="L1175" s="86"/>
      <c r="M1175" s="91"/>
      <c r="N1175" s="91"/>
      <c r="O1175" s="97"/>
      <c r="P1175" s="90"/>
      <c r="Q1175" s="90"/>
      <c r="R1175" s="99"/>
      <c r="S1175" s="99"/>
      <c r="T1175" s="99"/>
      <c r="U1175" s="99"/>
      <c r="V1175" s="89"/>
      <c r="W1175" s="89"/>
      <c r="X1175" s="89"/>
      <c r="Y1175" s="89"/>
      <c r="Z1175" s="48"/>
      <c r="AA1175" s="80"/>
      <c r="AB1175" s="80"/>
      <c r="AC1175" s="92"/>
      <c r="AD1175" s="102" t="s">
        <v>10051</v>
      </c>
      <c r="AE1175" s="102">
        <v>44494.988182870373</v>
      </c>
      <c r="AF1175" s="102">
        <v>0</v>
      </c>
      <c r="AG1175" s="102">
        <v>2801</v>
      </c>
      <c r="AH1175" s="102">
        <v>77080</v>
      </c>
      <c r="AI1175" s="102">
        <v>0</v>
      </c>
      <c r="AJ1175" s="102" t="b">
        <v>0</v>
      </c>
      <c r="AK1175" s="102" t="b">
        <v>0</v>
      </c>
      <c r="AL1175" s="102" t="b">
        <v>0</v>
      </c>
      <c r="AM1175" s="102" t="b">
        <v>0</v>
      </c>
      <c r="AN1175" s="102" t="b">
        <v>1</v>
      </c>
      <c r="AO1175" s="102" t="b">
        <v>0</v>
      </c>
      <c r="AP1175" s="102" t="s">
        <v>15994</v>
      </c>
      <c r="AQ1175" s="102" t="b">
        <v>0</v>
      </c>
      <c r="AR1175" s="102" t="b">
        <v>0</v>
      </c>
      <c r="AS1175" s="102" t="b">
        <v>0</v>
      </c>
      <c r="AT1175" s="101" t="s">
        <v>15995</v>
      </c>
      <c r="AU1175" s="102" t="b">
        <v>0</v>
      </c>
      <c r="AV1175" s="102" t="b">
        <v>0</v>
      </c>
      <c r="AW1175" s="102" t="b">
        <v>1</v>
      </c>
      <c r="AX1175" s="102" t="b">
        <v>1</v>
      </c>
      <c r="AY1175" s="102" t="s">
        <v>12806</v>
      </c>
      <c r="AZ1175" s="101" t="s">
        <v>15996</v>
      </c>
    </row>
    <row r="1176" spans="1:52" x14ac:dyDescent="0.3">
      <c r="A1176" s="98" t="s">
        <v>1348</v>
      </c>
      <c r="B1176" s="94"/>
      <c r="C1176" s="94"/>
      <c r="D1176" s="93"/>
      <c r="E1176" s="77"/>
      <c r="F1176" s="94"/>
      <c r="G1176" s="94"/>
      <c r="H1176" s="95"/>
      <c r="I1176" s="96"/>
      <c r="J1176" s="96"/>
      <c r="K1176" s="95"/>
      <c r="L1176" s="86"/>
      <c r="M1176" s="91"/>
      <c r="N1176" s="91"/>
      <c r="O1176" s="97"/>
      <c r="P1176" s="90"/>
      <c r="Q1176" s="90"/>
      <c r="R1176" s="99"/>
      <c r="S1176" s="99"/>
      <c r="T1176" s="99"/>
      <c r="U1176" s="99"/>
      <c r="V1176" s="89"/>
      <c r="W1176" s="89"/>
      <c r="X1176" s="89"/>
      <c r="Y1176" s="89"/>
      <c r="Z1176" s="48"/>
      <c r="AA1176" s="80"/>
      <c r="AB1176" s="80"/>
      <c r="AC1176" s="92"/>
      <c r="AD1176" s="102" t="s">
        <v>10057</v>
      </c>
      <c r="AE1176" s="102">
        <v>41962.826921296299</v>
      </c>
      <c r="AF1176" s="102">
        <v>0</v>
      </c>
      <c r="AG1176" s="102">
        <v>12969</v>
      </c>
      <c r="AH1176" s="102">
        <v>27471</v>
      </c>
      <c r="AI1176" s="102">
        <v>0</v>
      </c>
      <c r="AJ1176" s="102" t="b">
        <v>0</v>
      </c>
      <c r="AK1176" s="102" t="b">
        <v>0</v>
      </c>
      <c r="AL1176" s="102" t="b">
        <v>0</v>
      </c>
      <c r="AM1176" s="102" t="b">
        <v>0</v>
      </c>
      <c r="AN1176" s="102" t="b">
        <v>1</v>
      </c>
      <c r="AO1176" s="102" t="b">
        <v>0</v>
      </c>
      <c r="AP1176" s="102" t="s">
        <v>15997</v>
      </c>
      <c r="AQ1176" s="102" t="b">
        <v>0</v>
      </c>
      <c r="AR1176" s="102" t="b">
        <v>0</v>
      </c>
      <c r="AS1176" s="102" t="b">
        <v>1</v>
      </c>
      <c r="AT1176" s="101" t="s">
        <v>15998</v>
      </c>
      <c r="AU1176" s="102" t="b">
        <v>0</v>
      </c>
      <c r="AV1176" s="102" t="b">
        <v>0</v>
      </c>
      <c r="AW1176" s="102" t="b">
        <v>1</v>
      </c>
      <c r="AX1176" s="102" t="b">
        <v>1</v>
      </c>
      <c r="AY1176" s="102" t="s">
        <v>12806</v>
      </c>
      <c r="AZ1176" s="101" t="s">
        <v>15999</v>
      </c>
    </row>
    <row r="1177" spans="1:52" x14ac:dyDescent="0.3">
      <c r="A1177" s="98" t="s">
        <v>1349</v>
      </c>
      <c r="B1177" s="94"/>
      <c r="C1177" s="94"/>
      <c r="D1177" s="93"/>
      <c r="E1177" s="77"/>
      <c r="F1177" s="94"/>
      <c r="G1177" s="94"/>
      <c r="H1177" s="95"/>
      <c r="I1177" s="96"/>
      <c r="J1177" s="96"/>
      <c r="K1177" s="95"/>
      <c r="L1177" s="86"/>
      <c r="M1177" s="91"/>
      <c r="N1177" s="91"/>
      <c r="O1177" s="97"/>
      <c r="P1177" s="90"/>
      <c r="Q1177" s="90"/>
      <c r="R1177" s="99"/>
      <c r="S1177" s="99"/>
      <c r="T1177" s="99"/>
      <c r="U1177" s="99"/>
      <c r="V1177" s="89"/>
      <c r="W1177" s="89"/>
      <c r="X1177" s="89"/>
      <c r="Y1177" s="89"/>
      <c r="Z1177" s="48"/>
      <c r="AA1177" s="80"/>
      <c r="AB1177" s="80"/>
      <c r="AC1177" s="92"/>
      <c r="AD1177" s="102" t="s">
        <v>1349</v>
      </c>
      <c r="AE1177" s="102">
        <v>40280.642557870371</v>
      </c>
      <c r="AF1177" s="102">
        <v>0</v>
      </c>
      <c r="AG1177" s="102">
        <v>9982</v>
      </c>
      <c r="AH1177" s="102">
        <v>202422</v>
      </c>
      <c r="AI1177" s="102">
        <v>0</v>
      </c>
      <c r="AJ1177" s="102" t="b">
        <v>0</v>
      </c>
      <c r="AK1177" s="102" t="b">
        <v>0</v>
      </c>
      <c r="AL1177" s="102" t="b">
        <v>0</v>
      </c>
      <c r="AM1177" s="102" t="b">
        <v>0</v>
      </c>
      <c r="AN1177" s="102" t="b">
        <v>1</v>
      </c>
      <c r="AO1177" s="102" t="b">
        <v>0</v>
      </c>
      <c r="AP1177" s="102" t="s">
        <v>16000</v>
      </c>
      <c r="AQ1177" s="102" t="b">
        <v>0</v>
      </c>
      <c r="AR1177" s="102" t="b">
        <v>0</v>
      </c>
      <c r="AS1177" s="102" t="b">
        <v>1</v>
      </c>
      <c r="AT1177" s="101" t="s">
        <v>16001</v>
      </c>
      <c r="AU1177" s="102" t="b">
        <v>0</v>
      </c>
      <c r="AV1177" s="102" t="b">
        <v>0</v>
      </c>
      <c r="AW1177" s="102" t="b">
        <v>1</v>
      </c>
      <c r="AX1177" s="102" t="b">
        <v>1</v>
      </c>
      <c r="AY1177" s="102" t="s">
        <v>12806</v>
      </c>
      <c r="AZ1177" s="101" t="s">
        <v>16002</v>
      </c>
    </row>
    <row r="1178" spans="1:52" x14ac:dyDescent="0.3">
      <c r="A1178" s="98" t="s">
        <v>1350</v>
      </c>
      <c r="B1178" s="94"/>
      <c r="C1178" s="94"/>
      <c r="D1178" s="93"/>
      <c r="E1178" s="77"/>
      <c r="F1178" s="94"/>
      <c r="G1178" s="94"/>
      <c r="H1178" s="95"/>
      <c r="I1178" s="96"/>
      <c r="J1178" s="96"/>
      <c r="K1178" s="95"/>
      <c r="L1178" s="86"/>
      <c r="M1178" s="91"/>
      <c r="N1178" s="91"/>
      <c r="O1178" s="97"/>
      <c r="P1178" s="90"/>
      <c r="Q1178" s="90"/>
      <c r="R1178" s="99"/>
      <c r="S1178" s="99"/>
      <c r="T1178" s="99"/>
      <c r="U1178" s="99"/>
      <c r="V1178" s="89"/>
      <c r="W1178" s="89"/>
      <c r="X1178" s="89"/>
      <c r="Y1178" s="89"/>
      <c r="Z1178" s="48"/>
      <c r="AA1178" s="80"/>
      <c r="AB1178" s="80"/>
      <c r="AC1178" s="92"/>
      <c r="AD1178" s="102" t="s">
        <v>10073</v>
      </c>
      <c r="AE1178" s="102">
        <v>44785.604155092595</v>
      </c>
      <c r="AF1178" s="102">
        <v>0</v>
      </c>
      <c r="AG1178" s="102">
        <v>6302</v>
      </c>
      <c r="AH1178" s="102">
        <v>44716</v>
      </c>
      <c r="AI1178" s="102">
        <v>0</v>
      </c>
      <c r="AJ1178" s="102" t="b">
        <v>0</v>
      </c>
      <c r="AK1178" s="102" t="b">
        <v>0</v>
      </c>
      <c r="AL1178" s="102" t="b">
        <v>0</v>
      </c>
      <c r="AM1178" s="102" t="b">
        <v>0</v>
      </c>
      <c r="AN1178" s="102" t="b">
        <v>1</v>
      </c>
      <c r="AO1178" s="102" t="b">
        <v>0</v>
      </c>
      <c r="AP1178" s="102" t="s">
        <v>16003</v>
      </c>
      <c r="AQ1178" s="102" t="b">
        <v>0</v>
      </c>
      <c r="AR1178" s="102" t="b">
        <v>1</v>
      </c>
      <c r="AS1178" s="102" t="b">
        <v>0</v>
      </c>
      <c r="AT1178" s="101" t="s">
        <v>16004</v>
      </c>
      <c r="AU1178" s="102" t="b">
        <v>0</v>
      </c>
      <c r="AV1178" s="102" t="b">
        <v>0</v>
      </c>
      <c r="AW1178" s="102" t="b">
        <v>1</v>
      </c>
      <c r="AX1178" s="102" t="b">
        <v>1</v>
      </c>
      <c r="AY1178" s="102" t="s">
        <v>12806</v>
      </c>
      <c r="AZ1178" s="101" t="s">
        <v>16005</v>
      </c>
    </row>
    <row r="1179" spans="1:52" x14ac:dyDescent="0.3">
      <c r="A1179" s="98" t="s">
        <v>1351</v>
      </c>
      <c r="B1179" s="94"/>
      <c r="C1179" s="94"/>
      <c r="D1179" s="93"/>
      <c r="E1179" s="77"/>
      <c r="F1179" s="94"/>
      <c r="G1179" s="94"/>
      <c r="H1179" s="95"/>
      <c r="I1179" s="96"/>
      <c r="J1179" s="96"/>
      <c r="K1179" s="95"/>
      <c r="L1179" s="86"/>
      <c r="M1179" s="91"/>
      <c r="N1179" s="91"/>
      <c r="O1179" s="97"/>
      <c r="P1179" s="90"/>
      <c r="Q1179" s="90"/>
      <c r="R1179" s="99"/>
      <c r="S1179" s="99"/>
      <c r="T1179" s="99"/>
      <c r="U1179" s="99"/>
      <c r="V1179" s="89"/>
      <c r="W1179" s="89"/>
      <c r="X1179" s="89"/>
      <c r="Y1179" s="89"/>
      <c r="Z1179" s="48"/>
      <c r="AA1179" s="80"/>
      <c r="AB1179" s="80"/>
      <c r="AC1179" s="92"/>
      <c r="AD1179" s="102" t="s">
        <v>1351</v>
      </c>
      <c r="AE1179" s="102">
        <v>40794.198784722219</v>
      </c>
      <c r="AF1179" s="102">
        <v>0</v>
      </c>
      <c r="AG1179" s="102">
        <v>8694</v>
      </c>
      <c r="AH1179" s="102">
        <v>95707</v>
      </c>
      <c r="AI1179" s="102">
        <v>0</v>
      </c>
      <c r="AJ1179" s="102" t="b">
        <v>0</v>
      </c>
      <c r="AK1179" s="102" t="b">
        <v>0</v>
      </c>
      <c r="AL1179" s="102" t="b">
        <v>0</v>
      </c>
      <c r="AM1179" s="102" t="b">
        <v>0</v>
      </c>
      <c r="AN1179" s="102" t="b">
        <v>1</v>
      </c>
      <c r="AO1179" s="102" t="b">
        <v>0</v>
      </c>
      <c r="AP1179" s="102" t="s">
        <v>16006</v>
      </c>
      <c r="AQ1179" s="102" t="b">
        <v>0</v>
      </c>
      <c r="AR1179" s="102" t="b">
        <v>0</v>
      </c>
      <c r="AS1179" s="102" t="b">
        <v>1</v>
      </c>
      <c r="AT1179" s="101" t="s">
        <v>12934</v>
      </c>
      <c r="AU1179" s="102" t="b">
        <v>0</v>
      </c>
      <c r="AV1179" s="102" t="b">
        <v>0</v>
      </c>
      <c r="AW1179" s="102" t="b">
        <v>1</v>
      </c>
      <c r="AX1179" s="102" t="b">
        <v>1</v>
      </c>
      <c r="AY1179" s="102" t="s">
        <v>12806</v>
      </c>
      <c r="AZ1179" s="101" t="s">
        <v>16007</v>
      </c>
    </row>
    <row r="1180" spans="1:52" x14ac:dyDescent="0.3">
      <c r="A1180" s="98" t="s">
        <v>1352</v>
      </c>
      <c r="B1180" s="94"/>
      <c r="C1180" s="94"/>
      <c r="D1180" s="93"/>
      <c r="E1180" s="77"/>
      <c r="F1180" s="94"/>
      <c r="G1180" s="94"/>
      <c r="H1180" s="95"/>
      <c r="I1180" s="96"/>
      <c r="J1180" s="96"/>
      <c r="K1180" s="95"/>
      <c r="L1180" s="86"/>
      <c r="M1180" s="91"/>
      <c r="N1180" s="91"/>
      <c r="O1180" s="97"/>
      <c r="P1180" s="90"/>
      <c r="Q1180" s="90"/>
      <c r="R1180" s="99"/>
      <c r="S1180" s="99"/>
      <c r="T1180" s="99"/>
      <c r="U1180" s="99"/>
      <c r="V1180" s="89"/>
      <c r="W1180" s="89"/>
      <c r="X1180" s="89"/>
      <c r="Y1180" s="89"/>
      <c r="Z1180" s="48"/>
      <c r="AA1180" s="80"/>
      <c r="AB1180" s="80"/>
      <c r="AC1180" s="92"/>
      <c r="AD1180" s="102" t="s">
        <v>10084</v>
      </c>
      <c r="AE1180" s="102">
        <v>41850.404039351852</v>
      </c>
      <c r="AF1180" s="102">
        <v>0</v>
      </c>
      <c r="AG1180" s="102">
        <v>245</v>
      </c>
      <c r="AH1180" s="102">
        <v>7557</v>
      </c>
      <c r="AI1180" s="102">
        <v>0</v>
      </c>
      <c r="AJ1180" s="102" t="b">
        <v>0</v>
      </c>
      <c r="AK1180" s="102" t="b">
        <v>0</v>
      </c>
      <c r="AL1180" s="102" t="b">
        <v>0</v>
      </c>
      <c r="AM1180" s="102" t="b">
        <v>0</v>
      </c>
      <c r="AN1180" s="102" t="b">
        <v>1</v>
      </c>
      <c r="AO1180" s="102" t="b">
        <v>0</v>
      </c>
      <c r="AP1180" s="102" t="s">
        <v>16008</v>
      </c>
      <c r="AQ1180" s="102" t="b">
        <v>0</v>
      </c>
      <c r="AR1180" s="102" t="b">
        <v>0</v>
      </c>
      <c r="AS1180" s="102" t="b">
        <v>0</v>
      </c>
      <c r="AT1180" s="101" t="s">
        <v>12836</v>
      </c>
      <c r="AU1180" s="102" t="b">
        <v>0</v>
      </c>
      <c r="AV1180" s="102" t="b">
        <v>0</v>
      </c>
      <c r="AW1180" s="102" t="b">
        <v>1</v>
      </c>
      <c r="AX1180" s="102" t="b">
        <v>1</v>
      </c>
      <c r="AY1180" s="102" t="s">
        <v>12806</v>
      </c>
      <c r="AZ1180" s="101" t="s">
        <v>16009</v>
      </c>
    </row>
    <row r="1181" spans="1:52" x14ac:dyDescent="0.3">
      <c r="A1181" s="98" t="s">
        <v>1353</v>
      </c>
      <c r="B1181" s="94"/>
      <c r="C1181" s="94"/>
      <c r="D1181" s="93"/>
      <c r="E1181" s="77"/>
      <c r="F1181" s="94"/>
      <c r="G1181" s="94"/>
      <c r="H1181" s="95"/>
      <c r="I1181" s="96"/>
      <c r="J1181" s="96"/>
      <c r="K1181" s="95"/>
      <c r="L1181" s="86"/>
      <c r="M1181" s="91"/>
      <c r="N1181" s="91"/>
      <c r="O1181" s="97"/>
      <c r="P1181" s="90"/>
      <c r="Q1181" s="90"/>
      <c r="R1181" s="99"/>
      <c r="S1181" s="99"/>
      <c r="T1181" s="99"/>
      <c r="U1181" s="99"/>
      <c r="V1181" s="89"/>
      <c r="W1181" s="89"/>
      <c r="X1181" s="89"/>
      <c r="Y1181" s="89"/>
      <c r="Z1181" s="48"/>
      <c r="AA1181" s="80"/>
      <c r="AB1181" s="80"/>
      <c r="AC1181" s="92"/>
      <c r="AD1181" s="102" t="s">
        <v>10096</v>
      </c>
      <c r="AE1181" s="102">
        <v>44054.435439814813</v>
      </c>
      <c r="AF1181" s="102">
        <v>0</v>
      </c>
      <c r="AG1181" s="102">
        <v>47</v>
      </c>
      <c r="AH1181" s="102">
        <v>934</v>
      </c>
      <c r="AI1181" s="102">
        <v>0</v>
      </c>
      <c r="AJ1181" s="102" t="b">
        <v>0</v>
      </c>
      <c r="AK1181" s="102" t="b">
        <v>0</v>
      </c>
      <c r="AL1181" s="102" t="b">
        <v>0</v>
      </c>
      <c r="AM1181" s="102" t="b">
        <v>0</v>
      </c>
      <c r="AN1181" s="102" t="b">
        <v>1</v>
      </c>
      <c r="AO1181" s="102" t="b">
        <v>0</v>
      </c>
      <c r="AP1181" s="102" t="s">
        <v>16010</v>
      </c>
      <c r="AQ1181" s="102" t="b">
        <v>0</v>
      </c>
      <c r="AR1181" s="102" t="b">
        <v>0</v>
      </c>
      <c r="AS1181" s="102" t="b">
        <v>0</v>
      </c>
      <c r="AT1181" s="101" t="s">
        <v>16011</v>
      </c>
      <c r="AU1181" s="102" t="b">
        <v>0</v>
      </c>
      <c r="AV1181" s="102" t="b">
        <v>0</v>
      </c>
      <c r="AW1181" s="102" t="b">
        <v>1</v>
      </c>
      <c r="AX1181" s="102" t="b">
        <v>1</v>
      </c>
      <c r="AY1181" s="102" t="s">
        <v>12806</v>
      </c>
      <c r="AZ1181" s="101" t="s">
        <v>16012</v>
      </c>
    </row>
    <row r="1182" spans="1:52" x14ac:dyDescent="0.3">
      <c r="A1182" s="98" t="s">
        <v>1354</v>
      </c>
      <c r="B1182" s="94"/>
      <c r="C1182" s="94"/>
      <c r="D1182" s="93"/>
      <c r="E1182" s="77"/>
      <c r="F1182" s="94"/>
      <c r="G1182" s="94"/>
      <c r="H1182" s="95"/>
      <c r="I1182" s="96"/>
      <c r="J1182" s="96"/>
      <c r="K1182" s="95"/>
      <c r="L1182" s="86"/>
      <c r="M1182" s="91"/>
      <c r="N1182" s="91"/>
      <c r="O1182" s="97"/>
      <c r="P1182" s="90"/>
      <c r="Q1182" s="90"/>
      <c r="R1182" s="99"/>
      <c r="S1182" s="99"/>
      <c r="T1182" s="99"/>
      <c r="U1182" s="99"/>
      <c r="V1182" s="89"/>
      <c r="W1182" s="89"/>
      <c r="X1182" s="89"/>
      <c r="Y1182" s="89"/>
      <c r="Z1182" s="48"/>
      <c r="AA1182" s="80"/>
      <c r="AB1182" s="80"/>
      <c r="AC1182" s="92"/>
      <c r="AD1182" s="102" t="s">
        <v>1354</v>
      </c>
      <c r="AE1182" s="102">
        <v>43079.59716435185</v>
      </c>
      <c r="AF1182" s="102">
        <v>0</v>
      </c>
      <c r="AG1182" s="102">
        <v>3515</v>
      </c>
      <c r="AH1182" s="102">
        <v>9558</v>
      </c>
      <c r="AI1182" s="102">
        <v>0</v>
      </c>
      <c r="AJ1182" s="102" t="b">
        <v>0</v>
      </c>
      <c r="AK1182" s="102" t="b">
        <v>0</v>
      </c>
      <c r="AL1182" s="102" t="b">
        <v>0</v>
      </c>
      <c r="AM1182" s="102" t="b">
        <v>0</v>
      </c>
      <c r="AN1182" s="102" t="b">
        <v>1</v>
      </c>
      <c r="AO1182" s="102" t="b">
        <v>0</v>
      </c>
      <c r="AP1182" s="102" t="s">
        <v>16013</v>
      </c>
      <c r="AQ1182" s="102" t="b">
        <v>0</v>
      </c>
      <c r="AR1182" s="102" t="b">
        <v>0</v>
      </c>
      <c r="AS1182" s="102" t="b">
        <v>0</v>
      </c>
      <c r="AT1182" s="101" t="s">
        <v>12934</v>
      </c>
      <c r="AU1182" s="102" t="b">
        <v>0</v>
      </c>
      <c r="AV1182" s="102" t="b">
        <v>0</v>
      </c>
      <c r="AW1182" s="102" t="b">
        <v>1</v>
      </c>
      <c r="AX1182" s="102" t="b">
        <v>1</v>
      </c>
      <c r="AY1182" s="102" t="s">
        <v>12806</v>
      </c>
      <c r="AZ1182" s="101" t="s">
        <v>16014</v>
      </c>
    </row>
    <row r="1183" spans="1:52" x14ac:dyDescent="0.3">
      <c r="A1183" s="98" t="s">
        <v>1355</v>
      </c>
      <c r="B1183" s="94"/>
      <c r="C1183" s="94"/>
      <c r="D1183" s="93"/>
      <c r="E1183" s="77"/>
      <c r="F1183" s="94"/>
      <c r="G1183" s="94"/>
      <c r="H1183" s="95"/>
      <c r="I1183" s="96"/>
      <c r="J1183" s="96"/>
      <c r="K1183" s="95"/>
      <c r="L1183" s="86"/>
      <c r="M1183" s="91"/>
      <c r="N1183" s="91"/>
      <c r="O1183" s="97"/>
      <c r="P1183" s="90"/>
      <c r="Q1183" s="90"/>
      <c r="R1183" s="99"/>
      <c r="S1183" s="99"/>
      <c r="T1183" s="99"/>
      <c r="U1183" s="99"/>
      <c r="V1183" s="89"/>
      <c r="W1183" s="89"/>
      <c r="X1183" s="89"/>
      <c r="Y1183" s="89"/>
      <c r="Z1183" s="48"/>
      <c r="AA1183" s="80"/>
      <c r="AB1183" s="80"/>
      <c r="AC1183" s="92"/>
      <c r="AD1183" s="102" t="s">
        <v>10104</v>
      </c>
      <c r="AE1183" s="102">
        <v>43796.259039351855</v>
      </c>
      <c r="AF1183" s="102">
        <v>0</v>
      </c>
      <c r="AG1183" s="102">
        <v>2803</v>
      </c>
      <c r="AH1183" s="102">
        <v>8856</v>
      </c>
      <c r="AI1183" s="102">
        <v>0</v>
      </c>
      <c r="AJ1183" s="102" t="b">
        <v>0</v>
      </c>
      <c r="AK1183" s="102" t="b">
        <v>0</v>
      </c>
      <c r="AL1183" s="102" t="b">
        <v>0</v>
      </c>
      <c r="AM1183" s="102" t="b">
        <v>0</v>
      </c>
      <c r="AN1183" s="102" t="b">
        <v>1</v>
      </c>
      <c r="AO1183" s="102" t="b">
        <v>0</v>
      </c>
      <c r="AP1183" s="102" t="s">
        <v>16015</v>
      </c>
      <c r="AQ1183" s="102" t="b">
        <v>0</v>
      </c>
      <c r="AR1183" s="102" t="b">
        <v>0</v>
      </c>
      <c r="AS1183" s="102" t="b">
        <v>0</v>
      </c>
      <c r="AT1183" s="101" t="s">
        <v>16016</v>
      </c>
      <c r="AU1183" s="102" t="b">
        <v>0</v>
      </c>
      <c r="AV1183" s="102" t="b">
        <v>0</v>
      </c>
      <c r="AW1183" s="102" t="b">
        <v>1</v>
      </c>
      <c r="AX1183" s="102" t="b">
        <v>1</v>
      </c>
      <c r="AY1183" s="102" t="s">
        <v>12806</v>
      </c>
      <c r="AZ1183" s="101" t="s">
        <v>16017</v>
      </c>
    </row>
    <row r="1184" spans="1:52" x14ac:dyDescent="0.3">
      <c r="A1184" s="98" t="s">
        <v>1356</v>
      </c>
      <c r="B1184" s="94"/>
      <c r="C1184" s="94"/>
      <c r="D1184" s="93"/>
      <c r="E1184" s="77"/>
      <c r="F1184" s="94"/>
      <c r="G1184" s="94"/>
      <c r="H1184" s="95"/>
      <c r="I1184" s="96"/>
      <c r="J1184" s="96"/>
      <c r="K1184" s="95"/>
      <c r="L1184" s="86"/>
      <c r="M1184" s="91"/>
      <c r="N1184" s="91"/>
      <c r="O1184" s="97"/>
      <c r="P1184" s="90"/>
      <c r="Q1184" s="90"/>
      <c r="R1184" s="99"/>
      <c r="S1184" s="99"/>
      <c r="T1184" s="99"/>
      <c r="U1184" s="99"/>
      <c r="V1184" s="89"/>
      <c r="W1184" s="89"/>
      <c r="X1184" s="89"/>
      <c r="Y1184" s="89"/>
      <c r="Z1184" s="48"/>
      <c r="AA1184" s="80"/>
      <c r="AB1184" s="80"/>
      <c r="AC1184" s="92"/>
      <c r="AD1184" s="102" t="s">
        <v>1356</v>
      </c>
      <c r="AE1184" s="102">
        <v>44661.462222222224</v>
      </c>
      <c r="AF1184" s="102">
        <v>0</v>
      </c>
      <c r="AG1184" s="102">
        <v>16503</v>
      </c>
      <c r="AH1184" s="102">
        <v>21369</v>
      </c>
      <c r="AI1184" s="102">
        <v>0</v>
      </c>
      <c r="AJ1184" s="102" t="b">
        <v>0</v>
      </c>
      <c r="AK1184" s="102" t="b">
        <v>0</v>
      </c>
      <c r="AL1184" s="102" t="b">
        <v>0</v>
      </c>
      <c r="AM1184" s="102" t="b">
        <v>0</v>
      </c>
      <c r="AN1184" s="102" t="b">
        <v>1</v>
      </c>
      <c r="AO1184" s="102" t="b">
        <v>0</v>
      </c>
      <c r="AP1184" s="102" t="s">
        <v>16018</v>
      </c>
      <c r="AQ1184" s="102" t="b">
        <v>0</v>
      </c>
      <c r="AR1184" s="102" t="b">
        <v>0</v>
      </c>
      <c r="AS1184" s="102" t="b">
        <v>0</v>
      </c>
      <c r="AT1184" s="101" t="s">
        <v>16019</v>
      </c>
      <c r="AU1184" s="102" t="b">
        <v>0</v>
      </c>
      <c r="AV1184" s="102" t="b">
        <v>0</v>
      </c>
      <c r="AW1184" s="102" t="b">
        <v>1</v>
      </c>
      <c r="AX1184" s="102" t="b">
        <v>1</v>
      </c>
      <c r="AY1184" s="102" t="s">
        <v>12806</v>
      </c>
      <c r="AZ1184" s="101" t="s">
        <v>16020</v>
      </c>
    </row>
    <row r="1185" spans="1:52" x14ac:dyDescent="0.3">
      <c r="A1185" s="98" t="s">
        <v>1357</v>
      </c>
      <c r="B1185" s="94"/>
      <c r="C1185" s="94"/>
      <c r="D1185" s="93"/>
      <c r="E1185" s="77"/>
      <c r="F1185" s="94"/>
      <c r="G1185" s="94"/>
      <c r="H1185" s="95"/>
      <c r="I1185" s="96"/>
      <c r="J1185" s="96"/>
      <c r="K1185" s="95"/>
      <c r="L1185" s="86"/>
      <c r="M1185" s="91"/>
      <c r="N1185" s="91"/>
      <c r="O1185" s="97"/>
      <c r="P1185" s="90"/>
      <c r="Q1185" s="90"/>
      <c r="R1185" s="99"/>
      <c r="S1185" s="99"/>
      <c r="T1185" s="99"/>
      <c r="U1185" s="99"/>
      <c r="V1185" s="89"/>
      <c r="W1185" s="89"/>
      <c r="X1185" s="89"/>
      <c r="Y1185" s="89"/>
      <c r="Z1185" s="48"/>
      <c r="AA1185" s="80"/>
      <c r="AB1185" s="80"/>
      <c r="AC1185" s="92"/>
      <c r="AD1185" s="102" t="s">
        <v>10126</v>
      </c>
      <c r="AE1185" s="102">
        <v>43323.474652777775</v>
      </c>
      <c r="AF1185" s="102">
        <v>0</v>
      </c>
      <c r="AG1185" s="102">
        <v>13398</v>
      </c>
      <c r="AH1185" s="102">
        <v>37508</v>
      </c>
      <c r="AI1185" s="102">
        <v>0</v>
      </c>
      <c r="AJ1185" s="102" t="b">
        <v>0</v>
      </c>
      <c r="AK1185" s="102" t="b">
        <v>0</v>
      </c>
      <c r="AL1185" s="102" t="b">
        <v>0</v>
      </c>
      <c r="AM1185" s="102" t="b">
        <v>0</v>
      </c>
      <c r="AN1185" s="102" t="b">
        <v>1</v>
      </c>
      <c r="AO1185" s="102" t="b">
        <v>0</v>
      </c>
      <c r="AP1185" s="102" t="s">
        <v>16021</v>
      </c>
      <c r="AQ1185" s="102" t="b">
        <v>0</v>
      </c>
      <c r="AR1185" s="102" t="b">
        <v>0</v>
      </c>
      <c r="AS1185" s="102" t="b">
        <v>0</v>
      </c>
      <c r="AT1185" s="101" t="s">
        <v>16022</v>
      </c>
      <c r="AU1185" s="102" t="b">
        <v>0</v>
      </c>
      <c r="AV1185" s="102" t="b">
        <v>0</v>
      </c>
      <c r="AW1185" s="102" t="b">
        <v>1</v>
      </c>
      <c r="AX1185" s="102" t="b">
        <v>1</v>
      </c>
      <c r="AY1185" s="102" t="s">
        <v>12806</v>
      </c>
      <c r="AZ1185" s="101" t="s">
        <v>16023</v>
      </c>
    </row>
    <row r="1186" spans="1:52" x14ac:dyDescent="0.3">
      <c r="A1186" s="98" t="s">
        <v>1358</v>
      </c>
      <c r="B1186" s="94"/>
      <c r="C1186" s="94"/>
      <c r="D1186" s="93"/>
      <c r="E1186" s="77"/>
      <c r="F1186" s="94"/>
      <c r="G1186" s="94"/>
      <c r="H1186" s="95"/>
      <c r="I1186" s="96"/>
      <c r="J1186" s="96"/>
      <c r="K1186" s="95"/>
      <c r="L1186" s="86"/>
      <c r="M1186" s="91"/>
      <c r="N1186" s="91"/>
      <c r="O1186" s="97"/>
      <c r="P1186" s="90"/>
      <c r="Q1186" s="90"/>
      <c r="R1186" s="99"/>
      <c r="S1186" s="99"/>
      <c r="T1186" s="99"/>
      <c r="U1186" s="99"/>
      <c r="V1186" s="89"/>
      <c r="W1186" s="89"/>
      <c r="X1186" s="89"/>
      <c r="Y1186" s="89"/>
      <c r="Z1186" s="48"/>
      <c r="AA1186" s="80"/>
      <c r="AB1186" s="80"/>
      <c r="AC1186" s="92"/>
      <c r="AD1186" s="102" t="s">
        <v>10132</v>
      </c>
      <c r="AE1186" s="102">
        <v>44822.112500000003</v>
      </c>
      <c r="AF1186" s="102">
        <v>0</v>
      </c>
      <c r="AG1186" s="102">
        <v>24</v>
      </c>
      <c r="AH1186" s="102">
        <v>2419</v>
      </c>
      <c r="AI1186" s="102">
        <v>0</v>
      </c>
      <c r="AJ1186" s="102" t="b">
        <v>0</v>
      </c>
      <c r="AK1186" s="102" t="b">
        <v>0</v>
      </c>
      <c r="AL1186" s="102" t="b">
        <v>0</v>
      </c>
      <c r="AM1186" s="102" t="b">
        <v>0</v>
      </c>
      <c r="AN1186" s="102" t="b">
        <v>1</v>
      </c>
      <c r="AO1186" s="102" t="b">
        <v>0</v>
      </c>
      <c r="AP1186" s="102" t="s">
        <v>16024</v>
      </c>
      <c r="AQ1186" s="102" t="b">
        <v>0</v>
      </c>
      <c r="AR1186" s="102" t="b">
        <v>0</v>
      </c>
      <c r="AS1186" s="102" t="b">
        <v>0</v>
      </c>
      <c r="AT1186" s="101" t="s">
        <v>12934</v>
      </c>
      <c r="AU1186" s="102" t="b">
        <v>0</v>
      </c>
      <c r="AV1186" s="102" t="b">
        <v>0</v>
      </c>
      <c r="AW1186" s="102" t="b">
        <v>1</v>
      </c>
      <c r="AX1186" s="102" t="b">
        <v>1</v>
      </c>
      <c r="AY1186" s="102" t="s">
        <v>12806</v>
      </c>
      <c r="AZ1186" s="101" t="s">
        <v>16025</v>
      </c>
    </row>
    <row r="1187" spans="1:52" x14ac:dyDescent="0.3">
      <c r="A1187" s="98" t="s">
        <v>1359</v>
      </c>
      <c r="B1187" s="94"/>
      <c r="C1187" s="94"/>
      <c r="D1187" s="93"/>
      <c r="E1187" s="77"/>
      <c r="F1187" s="94"/>
      <c r="G1187" s="94"/>
      <c r="H1187" s="95"/>
      <c r="I1187" s="96"/>
      <c r="J1187" s="96"/>
      <c r="K1187" s="95"/>
      <c r="L1187" s="86"/>
      <c r="M1187" s="91"/>
      <c r="N1187" s="91"/>
      <c r="O1187" s="97"/>
      <c r="P1187" s="90"/>
      <c r="Q1187" s="90"/>
      <c r="R1187" s="99"/>
      <c r="S1187" s="99"/>
      <c r="T1187" s="99"/>
      <c r="U1187" s="99"/>
      <c r="V1187" s="89"/>
      <c r="W1187" s="89"/>
      <c r="X1187" s="89"/>
      <c r="Y1187" s="89"/>
      <c r="Z1187" s="48"/>
      <c r="AA1187" s="80"/>
      <c r="AB1187" s="80"/>
      <c r="AC1187" s="92"/>
      <c r="AD1187" s="102" t="s">
        <v>1359</v>
      </c>
      <c r="AE1187" s="102">
        <v>44880.564953703702</v>
      </c>
      <c r="AF1187" s="102">
        <v>0</v>
      </c>
      <c r="AG1187" s="102">
        <v>552</v>
      </c>
      <c r="AH1187" s="102">
        <v>7650</v>
      </c>
      <c r="AI1187" s="102">
        <v>0</v>
      </c>
      <c r="AJ1187" s="102" t="b">
        <v>0</v>
      </c>
      <c r="AK1187" s="102" t="b">
        <v>0</v>
      </c>
      <c r="AL1187" s="102" t="b">
        <v>0</v>
      </c>
      <c r="AM1187" s="102" t="b">
        <v>0</v>
      </c>
      <c r="AN1187" s="102" t="b">
        <v>1</v>
      </c>
      <c r="AO1187" s="102" t="b">
        <v>0</v>
      </c>
      <c r="AP1187" s="102" t="s">
        <v>16026</v>
      </c>
      <c r="AQ1187" s="102" t="b">
        <v>0</v>
      </c>
      <c r="AR1187" s="102" t="b">
        <v>0</v>
      </c>
      <c r="AS1187" s="102" t="b">
        <v>0</v>
      </c>
      <c r="AT1187" s="101" t="s">
        <v>16027</v>
      </c>
      <c r="AU1187" s="102" t="b">
        <v>0</v>
      </c>
      <c r="AV1187" s="102" t="b">
        <v>0</v>
      </c>
      <c r="AW1187" s="102" t="b">
        <v>1</v>
      </c>
      <c r="AX1187" s="102" t="b">
        <v>1</v>
      </c>
      <c r="AY1187" s="102" t="s">
        <v>12806</v>
      </c>
      <c r="AZ1187" s="101" t="s">
        <v>16028</v>
      </c>
    </row>
    <row r="1188" spans="1:52" x14ac:dyDescent="0.3">
      <c r="A1188" s="98" t="s">
        <v>1360</v>
      </c>
      <c r="B1188" s="94"/>
      <c r="C1188" s="94"/>
      <c r="D1188" s="93"/>
      <c r="E1188" s="77"/>
      <c r="F1188" s="94"/>
      <c r="G1188" s="94"/>
      <c r="H1188" s="95"/>
      <c r="I1188" s="96"/>
      <c r="J1188" s="96"/>
      <c r="K1188" s="95"/>
      <c r="L1188" s="86"/>
      <c r="M1188" s="91"/>
      <c r="N1188" s="91"/>
      <c r="O1188" s="97"/>
      <c r="P1188" s="90"/>
      <c r="Q1188" s="90"/>
      <c r="R1188" s="99"/>
      <c r="S1188" s="99"/>
      <c r="T1188" s="99"/>
      <c r="U1188" s="99"/>
      <c r="V1188" s="89"/>
      <c r="W1188" s="89"/>
      <c r="X1188" s="89"/>
      <c r="Y1188" s="89"/>
      <c r="Z1188" s="48"/>
      <c r="AA1188" s="80"/>
      <c r="AB1188" s="80"/>
      <c r="AC1188" s="92"/>
      <c r="AD1188" s="102" t="s">
        <v>1360</v>
      </c>
      <c r="AE1188" s="102">
        <v>40819.139849537038</v>
      </c>
      <c r="AF1188" s="102">
        <v>0</v>
      </c>
      <c r="AG1188" s="102">
        <v>6831</v>
      </c>
      <c r="AH1188" s="102">
        <v>32478</v>
      </c>
      <c r="AI1188" s="102">
        <v>0</v>
      </c>
      <c r="AJ1188" s="102" t="b">
        <v>0</v>
      </c>
      <c r="AK1188" s="102" t="b">
        <v>0</v>
      </c>
      <c r="AL1188" s="102" t="b">
        <v>0</v>
      </c>
      <c r="AM1188" s="102" t="b">
        <v>0</v>
      </c>
      <c r="AN1188" s="102" t="b">
        <v>1</v>
      </c>
      <c r="AO1188" s="102" t="b">
        <v>0</v>
      </c>
      <c r="AP1188" s="102" t="s">
        <v>16029</v>
      </c>
      <c r="AQ1188" s="102" t="b">
        <v>0</v>
      </c>
      <c r="AR1188" s="102" t="b">
        <v>0</v>
      </c>
      <c r="AS1188" s="102" t="b">
        <v>0</v>
      </c>
      <c r="AT1188" s="101" t="s">
        <v>16030</v>
      </c>
      <c r="AU1188" s="102" t="b">
        <v>0</v>
      </c>
      <c r="AV1188" s="102" t="b">
        <v>0</v>
      </c>
      <c r="AW1188" s="102" t="b">
        <v>1</v>
      </c>
      <c r="AX1188" s="102" t="b">
        <v>1</v>
      </c>
      <c r="AY1188" s="102" t="s">
        <v>12806</v>
      </c>
      <c r="AZ1188" s="101" t="s">
        <v>16031</v>
      </c>
    </row>
    <row r="1189" spans="1:52" x14ac:dyDescent="0.3">
      <c r="A1189" s="98" t="s">
        <v>1361</v>
      </c>
      <c r="B1189" s="94"/>
      <c r="C1189" s="94"/>
      <c r="D1189" s="93"/>
      <c r="E1189" s="77"/>
      <c r="F1189" s="94"/>
      <c r="G1189" s="94"/>
      <c r="H1189" s="95"/>
      <c r="I1189" s="96"/>
      <c r="J1189" s="96"/>
      <c r="K1189" s="95"/>
      <c r="L1189" s="86"/>
      <c r="M1189" s="91"/>
      <c r="N1189" s="91"/>
      <c r="O1189" s="97"/>
      <c r="P1189" s="90"/>
      <c r="Q1189" s="90"/>
      <c r="R1189" s="99"/>
      <c r="S1189" s="99"/>
      <c r="T1189" s="99"/>
      <c r="U1189" s="99"/>
      <c r="V1189" s="89"/>
      <c r="W1189" s="89"/>
      <c r="X1189" s="89"/>
      <c r="Y1189" s="89"/>
      <c r="Z1189" s="48"/>
      <c r="AA1189" s="80"/>
      <c r="AB1189" s="80"/>
      <c r="AC1189" s="92"/>
      <c r="AD1189" s="102" t="s">
        <v>1361</v>
      </c>
      <c r="AE1189" s="102">
        <v>40666.543310185189</v>
      </c>
      <c r="AF1189" s="102">
        <v>0</v>
      </c>
      <c r="AG1189" s="102">
        <v>6</v>
      </c>
      <c r="AH1189" s="102">
        <v>2912</v>
      </c>
      <c r="AI1189" s="102">
        <v>0</v>
      </c>
      <c r="AJ1189" s="102" t="b">
        <v>0</v>
      </c>
      <c r="AK1189" s="102" t="b">
        <v>0</v>
      </c>
      <c r="AL1189" s="102" t="b">
        <v>0</v>
      </c>
      <c r="AM1189" s="102" t="b">
        <v>0</v>
      </c>
      <c r="AN1189" s="102" t="b">
        <v>1</v>
      </c>
      <c r="AO1189" s="102" t="b">
        <v>0</v>
      </c>
      <c r="AP1189" s="102" t="s">
        <v>16032</v>
      </c>
      <c r="AQ1189" s="102" t="b">
        <v>0</v>
      </c>
      <c r="AR1189" s="102" t="b">
        <v>0</v>
      </c>
      <c r="AS1189" s="102" t="b">
        <v>0</v>
      </c>
      <c r="AT1189" s="101" t="s">
        <v>12876</v>
      </c>
      <c r="AU1189" s="102" t="b">
        <v>0</v>
      </c>
      <c r="AV1189" s="102" t="b">
        <v>0</v>
      </c>
      <c r="AW1189" s="102" t="b">
        <v>1</v>
      </c>
      <c r="AX1189" s="102" t="b">
        <v>1</v>
      </c>
      <c r="AY1189" s="102" t="s">
        <v>12806</v>
      </c>
      <c r="AZ1189" s="101" t="s">
        <v>16033</v>
      </c>
    </row>
    <row r="1190" spans="1:52" x14ac:dyDescent="0.3">
      <c r="A1190" s="98" t="s">
        <v>1362</v>
      </c>
      <c r="B1190" s="94"/>
      <c r="C1190" s="94"/>
      <c r="D1190" s="93"/>
      <c r="E1190" s="77"/>
      <c r="F1190" s="94"/>
      <c r="G1190" s="94"/>
      <c r="H1190" s="95"/>
      <c r="I1190" s="96"/>
      <c r="J1190" s="96"/>
      <c r="K1190" s="95"/>
      <c r="L1190" s="86"/>
      <c r="M1190" s="91"/>
      <c r="N1190" s="91"/>
      <c r="O1190" s="97"/>
      <c r="P1190" s="90"/>
      <c r="Q1190" s="90"/>
      <c r="R1190" s="99"/>
      <c r="S1190" s="99"/>
      <c r="T1190" s="99"/>
      <c r="U1190" s="99"/>
      <c r="V1190" s="89"/>
      <c r="W1190" s="89"/>
      <c r="X1190" s="89"/>
      <c r="Y1190" s="89"/>
      <c r="Z1190" s="48"/>
      <c r="AA1190" s="80"/>
      <c r="AB1190" s="80"/>
      <c r="AC1190" s="92"/>
      <c r="AD1190" s="102" t="s">
        <v>10160</v>
      </c>
      <c r="AE1190" s="102">
        <v>44255.535914351851</v>
      </c>
      <c r="AF1190" s="102">
        <v>0</v>
      </c>
      <c r="AG1190" s="102">
        <v>1</v>
      </c>
      <c r="AH1190" s="102">
        <v>1407</v>
      </c>
      <c r="AI1190" s="102">
        <v>0</v>
      </c>
      <c r="AJ1190" s="102" t="b">
        <v>0</v>
      </c>
      <c r="AK1190" s="102" t="b">
        <v>0</v>
      </c>
      <c r="AL1190" s="102" t="b">
        <v>0</v>
      </c>
      <c r="AM1190" s="102" t="b">
        <v>0</v>
      </c>
      <c r="AN1190" s="102" t="b">
        <v>1</v>
      </c>
      <c r="AO1190" s="102" t="b">
        <v>0</v>
      </c>
      <c r="AP1190" s="102" t="s">
        <v>16034</v>
      </c>
      <c r="AQ1190" s="102" t="b">
        <v>0</v>
      </c>
      <c r="AR1190" s="102" t="b">
        <v>0</v>
      </c>
      <c r="AS1190" s="102" t="b">
        <v>0</v>
      </c>
      <c r="AT1190" s="101" t="s">
        <v>16035</v>
      </c>
      <c r="AU1190" s="102" t="b">
        <v>0</v>
      </c>
      <c r="AV1190" s="102" t="b">
        <v>0</v>
      </c>
      <c r="AW1190" s="102" t="b">
        <v>1</v>
      </c>
      <c r="AX1190" s="102" t="b">
        <v>1</v>
      </c>
      <c r="AY1190" s="102" t="s">
        <v>12806</v>
      </c>
      <c r="AZ1190" s="101" t="s">
        <v>16036</v>
      </c>
    </row>
    <row r="1191" spans="1:52" x14ac:dyDescent="0.3">
      <c r="A1191" s="98" t="s">
        <v>1363</v>
      </c>
      <c r="B1191" s="94"/>
      <c r="C1191" s="94"/>
      <c r="D1191" s="93"/>
      <c r="E1191" s="77"/>
      <c r="F1191" s="94"/>
      <c r="G1191" s="94"/>
      <c r="H1191" s="95"/>
      <c r="I1191" s="96"/>
      <c r="J1191" s="96"/>
      <c r="K1191" s="95"/>
      <c r="L1191" s="86"/>
      <c r="M1191" s="91"/>
      <c r="N1191" s="91"/>
      <c r="O1191" s="97"/>
      <c r="P1191" s="90"/>
      <c r="Q1191" s="90"/>
      <c r="R1191" s="99"/>
      <c r="S1191" s="99"/>
      <c r="T1191" s="99"/>
      <c r="U1191" s="99"/>
      <c r="V1191" s="89"/>
      <c r="W1191" s="89"/>
      <c r="X1191" s="89"/>
      <c r="Y1191" s="89"/>
      <c r="Z1191" s="48"/>
      <c r="AA1191" s="80"/>
      <c r="AB1191" s="80"/>
      <c r="AC1191" s="92"/>
      <c r="AD1191" s="102" t="s">
        <v>10172</v>
      </c>
      <c r="AE1191" s="102">
        <v>44964.558587962965</v>
      </c>
      <c r="AF1191" s="102">
        <v>0</v>
      </c>
      <c r="AG1191" s="102">
        <v>4</v>
      </c>
      <c r="AH1191" s="102">
        <v>5512</v>
      </c>
      <c r="AI1191" s="102">
        <v>0</v>
      </c>
      <c r="AJ1191" s="102" t="b">
        <v>0</v>
      </c>
      <c r="AK1191" s="102" t="b">
        <v>0</v>
      </c>
      <c r="AL1191" s="102" t="b">
        <v>0</v>
      </c>
      <c r="AM1191" s="102" t="b">
        <v>0</v>
      </c>
      <c r="AN1191" s="102" t="b">
        <v>1</v>
      </c>
      <c r="AO1191" s="102" t="b">
        <v>0</v>
      </c>
      <c r="AP1191" s="102" t="s">
        <v>16037</v>
      </c>
      <c r="AQ1191" s="102" t="b">
        <v>0</v>
      </c>
      <c r="AR1191" s="102" t="b">
        <v>0</v>
      </c>
      <c r="AS1191" s="102" t="b">
        <v>0</v>
      </c>
      <c r="AT1191" s="101" t="s">
        <v>16038</v>
      </c>
      <c r="AU1191" s="102" t="b">
        <v>0</v>
      </c>
      <c r="AV1191" s="102" t="b">
        <v>0</v>
      </c>
      <c r="AW1191" s="102" t="b">
        <v>1</v>
      </c>
      <c r="AX1191" s="102" t="b">
        <v>1</v>
      </c>
      <c r="AY1191" s="102" t="s">
        <v>12806</v>
      </c>
      <c r="AZ1191" s="101" t="s">
        <v>16039</v>
      </c>
    </row>
    <row r="1192" spans="1:52" x14ac:dyDescent="0.3">
      <c r="A1192" s="98" t="s">
        <v>1364</v>
      </c>
      <c r="B1192" s="94"/>
      <c r="C1192" s="94"/>
      <c r="D1192" s="93"/>
      <c r="E1192" s="77"/>
      <c r="F1192" s="94"/>
      <c r="G1192" s="94"/>
      <c r="H1192" s="95"/>
      <c r="I1192" s="96"/>
      <c r="J1192" s="96"/>
      <c r="K1192" s="95"/>
      <c r="L1192" s="86"/>
      <c r="M1192" s="91"/>
      <c r="N1192" s="91"/>
      <c r="O1192" s="97"/>
      <c r="P1192" s="90"/>
      <c r="Q1192" s="90"/>
      <c r="R1192" s="99"/>
      <c r="S1192" s="99"/>
      <c r="T1192" s="99"/>
      <c r="U1192" s="99"/>
      <c r="V1192" s="89"/>
      <c r="W1192" s="89"/>
      <c r="X1192" s="89"/>
      <c r="Y1192" s="89"/>
      <c r="Z1192" s="48"/>
      <c r="AA1192" s="80"/>
      <c r="AB1192" s="80"/>
      <c r="AC1192" s="92"/>
      <c r="AD1192" s="102" t="s">
        <v>10177</v>
      </c>
      <c r="AE1192" s="102">
        <v>43928.113657407404</v>
      </c>
      <c r="AF1192" s="102">
        <v>0</v>
      </c>
      <c r="AG1192" s="102">
        <v>1854</v>
      </c>
      <c r="AH1192" s="102">
        <v>25489</v>
      </c>
      <c r="AI1192" s="102">
        <v>0</v>
      </c>
      <c r="AJ1192" s="102" t="b">
        <v>0</v>
      </c>
      <c r="AK1192" s="102" t="b">
        <v>0</v>
      </c>
      <c r="AL1192" s="102" t="b">
        <v>0</v>
      </c>
      <c r="AM1192" s="102" t="b">
        <v>0</v>
      </c>
      <c r="AN1192" s="102" t="b">
        <v>1</v>
      </c>
      <c r="AO1192" s="102" t="b">
        <v>0</v>
      </c>
      <c r="AP1192" s="102" t="s">
        <v>16040</v>
      </c>
      <c r="AQ1192" s="102" t="b">
        <v>0</v>
      </c>
      <c r="AR1192" s="102" t="b">
        <v>0</v>
      </c>
      <c r="AS1192" s="102" t="b">
        <v>0</v>
      </c>
      <c r="AT1192" s="101" t="s">
        <v>16041</v>
      </c>
      <c r="AU1192" s="102" t="b">
        <v>0</v>
      </c>
      <c r="AV1192" s="102" t="b">
        <v>0</v>
      </c>
      <c r="AW1192" s="102" t="b">
        <v>1</v>
      </c>
      <c r="AX1192" s="102" t="b">
        <v>1</v>
      </c>
      <c r="AY1192" s="102" t="s">
        <v>12806</v>
      </c>
      <c r="AZ1192" s="101" t="s">
        <v>16042</v>
      </c>
    </row>
    <row r="1193" spans="1:52" x14ac:dyDescent="0.3">
      <c r="A1193" s="98" t="s">
        <v>1365</v>
      </c>
      <c r="B1193" s="94"/>
      <c r="C1193" s="94"/>
      <c r="D1193" s="93"/>
      <c r="E1193" s="77"/>
      <c r="F1193" s="94"/>
      <c r="G1193" s="94"/>
      <c r="H1193" s="95"/>
      <c r="I1193" s="96"/>
      <c r="J1193" s="96"/>
      <c r="K1193" s="95"/>
      <c r="L1193" s="86"/>
      <c r="M1193" s="91"/>
      <c r="N1193" s="91"/>
      <c r="O1193" s="97"/>
      <c r="P1193" s="90"/>
      <c r="Q1193" s="90"/>
      <c r="R1193" s="99"/>
      <c r="S1193" s="99"/>
      <c r="T1193" s="99"/>
      <c r="U1193" s="99"/>
      <c r="V1193" s="89"/>
      <c r="W1193" s="89"/>
      <c r="X1193" s="89"/>
      <c r="Y1193" s="89"/>
      <c r="Z1193" s="48"/>
      <c r="AA1193" s="80"/>
      <c r="AB1193" s="80"/>
      <c r="AC1193" s="92"/>
      <c r="AD1193" s="102" t="s">
        <v>10182</v>
      </c>
      <c r="AE1193" s="102">
        <v>41862.623356481483</v>
      </c>
      <c r="AF1193" s="102">
        <v>0</v>
      </c>
      <c r="AG1193" s="102">
        <v>302</v>
      </c>
      <c r="AH1193" s="102">
        <v>5204</v>
      </c>
      <c r="AI1193" s="102">
        <v>0</v>
      </c>
      <c r="AJ1193" s="102" t="b">
        <v>0</v>
      </c>
      <c r="AK1193" s="102" t="b">
        <v>0</v>
      </c>
      <c r="AL1193" s="102" t="b">
        <v>0</v>
      </c>
      <c r="AM1193" s="102" t="b">
        <v>0</v>
      </c>
      <c r="AN1193" s="102" t="b">
        <v>1</v>
      </c>
      <c r="AO1193" s="102" t="b">
        <v>0</v>
      </c>
      <c r="AP1193" s="102" t="s">
        <v>16043</v>
      </c>
      <c r="AQ1193" s="102" t="b">
        <v>0</v>
      </c>
      <c r="AR1193" s="102" t="b">
        <v>0</v>
      </c>
      <c r="AS1193" s="102" t="b">
        <v>0</v>
      </c>
      <c r="AT1193" s="101" t="s">
        <v>12934</v>
      </c>
      <c r="AU1193" s="102" t="b">
        <v>0</v>
      </c>
      <c r="AV1193" s="102" t="b">
        <v>0</v>
      </c>
      <c r="AW1193" s="102" t="b">
        <v>1</v>
      </c>
      <c r="AX1193" s="102" t="b">
        <v>1</v>
      </c>
      <c r="AY1193" s="102" t="s">
        <v>12806</v>
      </c>
      <c r="AZ1193" s="101" t="s">
        <v>16044</v>
      </c>
    </row>
    <row r="1194" spans="1:52" x14ac:dyDescent="0.3">
      <c r="A1194" s="98" t="s">
        <v>1366</v>
      </c>
      <c r="B1194" s="94"/>
      <c r="C1194" s="94"/>
      <c r="D1194" s="93"/>
      <c r="E1194" s="77"/>
      <c r="F1194" s="94"/>
      <c r="G1194" s="94"/>
      <c r="H1194" s="95"/>
      <c r="I1194" s="96"/>
      <c r="J1194" s="96"/>
      <c r="K1194" s="95"/>
      <c r="L1194" s="86"/>
      <c r="M1194" s="91"/>
      <c r="N1194" s="91"/>
      <c r="O1194" s="97"/>
      <c r="P1194" s="90"/>
      <c r="Q1194" s="90"/>
      <c r="R1194" s="99"/>
      <c r="S1194" s="99"/>
      <c r="T1194" s="99"/>
      <c r="U1194" s="99"/>
      <c r="V1194" s="89"/>
      <c r="W1194" s="89"/>
      <c r="X1194" s="89"/>
      <c r="Y1194" s="89"/>
      <c r="Z1194" s="48"/>
      <c r="AA1194" s="80"/>
      <c r="AB1194" s="80"/>
      <c r="AC1194" s="92"/>
      <c r="AD1194" s="102" t="s">
        <v>1366</v>
      </c>
      <c r="AE1194" s="102">
        <v>41955.800150462965</v>
      </c>
      <c r="AF1194" s="102">
        <v>0</v>
      </c>
      <c r="AG1194" s="102">
        <v>4171</v>
      </c>
      <c r="AH1194" s="102">
        <v>233641</v>
      </c>
      <c r="AI1194" s="102">
        <v>0</v>
      </c>
      <c r="AJ1194" s="102" t="b">
        <v>0</v>
      </c>
      <c r="AK1194" s="102" t="b">
        <v>0</v>
      </c>
      <c r="AL1194" s="102" t="b">
        <v>0</v>
      </c>
      <c r="AM1194" s="102" t="b">
        <v>0</v>
      </c>
      <c r="AN1194" s="102" t="b">
        <v>1</v>
      </c>
      <c r="AO1194" s="102" t="b">
        <v>0</v>
      </c>
      <c r="AP1194" s="102" t="s">
        <v>16045</v>
      </c>
      <c r="AQ1194" s="102" t="b">
        <v>0</v>
      </c>
      <c r="AR1194" s="102" t="b">
        <v>0</v>
      </c>
      <c r="AS1194" s="102" t="b">
        <v>0</v>
      </c>
      <c r="AT1194" s="101" t="s">
        <v>16046</v>
      </c>
      <c r="AU1194" s="102" t="b">
        <v>0</v>
      </c>
      <c r="AV1194" s="102" t="b">
        <v>0</v>
      </c>
      <c r="AW1194" s="102" t="b">
        <v>1</v>
      </c>
      <c r="AX1194" s="102" t="b">
        <v>1</v>
      </c>
      <c r="AY1194" s="102" t="s">
        <v>12806</v>
      </c>
      <c r="AZ1194" s="101" t="s">
        <v>16047</v>
      </c>
    </row>
    <row r="1195" spans="1:52" x14ac:dyDescent="0.3">
      <c r="A1195" s="98" t="s">
        <v>1367</v>
      </c>
      <c r="B1195" s="94"/>
      <c r="C1195" s="94"/>
      <c r="D1195" s="93"/>
      <c r="E1195" s="77"/>
      <c r="F1195" s="94"/>
      <c r="G1195" s="94"/>
      <c r="H1195" s="95"/>
      <c r="I1195" s="96"/>
      <c r="J1195" s="96"/>
      <c r="K1195" s="95"/>
      <c r="L1195" s="86"/>
      <c r="M1195" s="91"/>
      <c r="N1195" s="91"/>
      <c r="O1195" s="97"/>
      <c r="P1195" s="90"/>
      <c r="Q1195" s="90"/>
      <c r="R1195" s="99"/>
      <c r="S1195" s="99"/>
      <c r="T1195" s="99"/>
      <c r="U1195" s="99"/>
      <c r="V1195" s="89"/>
      <c r="W1195" s="89"/>
      <c r="X1195" s="89"/>
      <c r="Y1195" s="89"/>
      <c r="Z1195" s="48"/>
      <c r="AA1195" s="80"/>
      <c r="AB1195" s="80"/>
      <c r="AC1195" s="92"/>
      <c r="AD1195" s="102" t="s">
        <v>10199</v>
      </c>
      <c r="AE1195" s="102">
        <v>44247.828657407408</v>
      </c>
      <c r="AF1195" s="102">
        <v>0</v>
      </c>
      <c r="AG1195" s="102">
        <v>582</v>
      </c>
      <c r="AH1195" s="102">
        <v>8837</v>
      </c>
      <c r="AI1195" s="102">
        <v>0</v>
      </c>
      <c r="AJ1195" s="102" t="b">
        <v>0</v>
      </c>
      <c r="AK1195" s="102" t="b">
        <v>0</v>
      </c>
      <c r="AL1195" s="102" t="b">
        <v>0</v>
      </c>
      <c r="AM1195" s="102" t="b">
        <v>0</v>
      </c>
      <c r="AN1195" s="102" t="b">
        <v>1</v>
      </c>
      <c r="AO1195" s="102" t="b">
        <v>0</v>
      </c>
      <c r="AP1195" s="102" t="s">
        <v>16048</v>
      </c>
      <c r="AQ1195" s="102" t="b">
        <v>0</v>
      </c>
      <c r="AR1195" s="102" t="b">
        <v>0</v>
      </c>
      <c r="AS1195" s="102" t="b">
        <v>1</v>
      </c>
      <c r="AT1195" s="101" t="s">
        <v>16049</v>
      </c>
      <c r="AU1195" s="102" t="b">
        <v>0</v>
      </c>
      <c r="AV1195" s="102" t="b">
        <v>0</v>
      </c>
      <c r="AW1195" s="102" t="b">
        <v>1</v>
      </c>
      <c r="AX1195" s="102" t="b">
        <v>1</v>
      </c>
      <c r="AY1195" s="102" t="s">
        <v>12806</v>
      </c>
      <c r="AZ1195" s="101" t="s">
        <v>16050</v>
      </c>
    </row>
    <row r="1196" spans="1:52" x14ac:dyDescent="0.3">
      <c r="A1196" s="98" t="s">
        <v>1368</v>
      </c>
      <c r="B1196" s="94"/>
      <c r="C1196" s="94"/>
      <c r="D1196" s="93"/>
      <c r="E1196" s="77"/>
      <c r="F1196" s="94"/>
      <c r="G1196" s="94"/>
      <c r="H1196" s="95"/>
      <c r="I1196" s="96"/>
      <c r="J1196" s="96"/>
      <c r="K1196" s="95"/>
      <c r="L1196" s="86"/>
      <c r="M1196" s="91"/>
      <c r="N1196" s="91"/>
      <c r="O1196" s="97"/>
      <c r="P1196" s="90"/>
      <c r="Q1196" s="90"/>
      <c r="R1196" s="99"/>
      <c r="S1196" s="99"/>
      <c r="T1196" s="99"/>
      <c r="U1196" s="99"/>
      <c r="V1196" s="89"/>
      <c r="W1196" s="89"/>
      <c r="X1196" s="89"/>
      <c r="Y1196" s="89"/>
      <c r="Z1196" s="48"/>
      <c r="AA1196" s="80"/>
      <c r="AB1196" s="80"/>
      <c r="AC1196" s="92"/>
      <c r="AD1196" s="102" t="s">
        <v>10205</v>
      </c>
      <c r="AE1196" s="102">
        <v>42488.745011574072</v>
      </c>
      <c r="AF1196" s="102">
        <v>0</v>
      </c>
      <c r="AG1196" s="102">
        <v>15961</v>
      </c>
      <c r="AH1196" s="102">
        <v>29980</v>
      </c>
      <c r="AI1196" s="102">
        <v>0</v>
      </c>
      <c r="AJ1196" s="102" t="b">
        <v>0</v>
      </c>
      <c r="AK1196" s="102" t="b">
        <v>0</v>
      </c>
      <c r="AL1196" s="102" t="b">
        <v>0</v>
      </c>
      <c r="AM1196" s="102" t="b">
        <v>0</v>
      </c>
      <c r="AN1196" s="102" t="b">
        <v>1</v>
      </c>
      <c r="AO1196" s="102" t="b">
        <v>0</v>
      </c>
      <c r="AP1196" s="102" t="s">
        <v>16051</v>
      </c>
      <c r="AQ1196" s="102" t="b">
        <v>0</v>
      </c>
      <c r="AR1196" s="102" t="b">
        <v>0</v>
      </c>
      <c r="AS1196" s="102" t="b">
        <v>1</v>
      </c>
      <c r="AT1196" s="101" t="s">
        <v>16052</v>
      </c>
      <c r="AU1196" s="102" t="b">
        <v>0</v>
      </c>
      <c r="AV1196" s="102" t="b">
        <v>0</v>
      </c>
      <c r="AW1196" s="102" t="b">
        <v>1</v>
      </c>
      <c r="AX1196" s="102" t="b">
        <v>1</v>
      </c>
      <c r="AY1196" s="102" t="s">
        <v>12806</v>
      </c>
      <c r="AZ1196" s="101" t="s">
        <v>16053</v>
      </c>
    </row>
    <row r="1197" spans="1:52" x14ac:dyDescent="0.3">
      <c r="A1197" s="98" t="s">
        <v>1369</v>
      </c>
      <c r="B1197" s="94"/>
      <c r="C1197" s="94"/>
      <c r="D1197" s="93"/>
      <c r="E1197" s="77"/>
      <c r="F1197" s="94"/>
      <c r="G1197" s="94"/>
      <c r="H1197" s="95"/>
      <c r="I1197" s="96"/>
      <c r="J1197" s="96"/>
      <c r="K1197" s="95"/>
      <c r="L1197" s="86"/>
      <c r="M1197" s="91"/>
      <c r="N1197" s="91"/>
      <c r="O1197" s="97"/>
      <c r="P1197" s="90"/>
      <c r="Q1197" s="90"/>
      <c r="R1197" s="99"/>
      <c r="S1197" s="99"/>
      <c r="T1197" s="99"/>
      <c r="U1197" s="99"/>
      <c r="V1197" s="89"/>
      <c r="W1197" s="89"/>
      <c r="X1197" s="89"/>
      <c r="Y1197" s="89"/>
      <c r="Z1197" s="48"/>
      <c r="AA1197" s="80"/>
      <c r="AB1197" s="80"/>
      <c r="AC1197" s="92"/>
      <c r="AD1197" s="102" t="s">
        <v>1369</v>
      </c>
      <c r="AE1197" s="102">
        <v>41793.292627314811</v>
      </c>
      <c r="AF1197" s="102">
        <v>0</v>
      </c>
      <c r="AG1197" s="102">
        <v>67617</v>
      </c>
      <c r="AH1197" s="102">
        <v>44511</v>
      </c>
      <c r="AI1197" s="102">
        <v>0</v>
      </c>
      <c r="AJ1197" s="102" t="b">
        <v>0</v>
      </c>
      <c r="AK1197" s="102" t="b">
        <v>0</v>
      </c>
      <c r="AL1197" s="102" t="b">
        <v>0</v>
      </c>
      <c r="AM1197" s="102" t="b">
        <v>0</v>
      </c>
      <c r="AN1197" s="102" t="b">
        <v>1</v>
      </c>
      <c r="AO1197" s="102" t="b">
        <v>0</v>
      </c>
      <c r="AP1197" s="102" t="s">
        <v>16054</v>
      </c>
      <c r="AQ1197" s="102" t="b">
        <v>0</v>
      </c>
      <c r="AR1197" s="102" t="b">
        <v>0</v>
      </c>
      <c r="AS1197" s="102" t="b">
        <v>1</v>
      </c>
      <c r="AT1197" s="101" t="s">
        <v>16055</v>
      </c>
      <c r="AU1197" s="102" t="b">
        <v>0</v>
      </c>
      <c r="AV1197" s="102" t="b">
        <v>0</v>
      </c>
      <c r="AW1197" s="102" t="b">
        <v>1</v>
      </c>
      <c r="AX1197" s="102" t="b">
        <v>1</v>
      </c>
      <c r="AY1197" s="102" t="s">
        <v>12806</v>
      </c>
      <c r="AZ1197" s="101" t="s">
        <v>16056</v>
      </c>
    </row>
    <row r="1198" spans="1:52" x14ac:dyDescent="0.3">
      <c r="A1198" s="98" t="s">
        <v>1370</v>
      </c>
      <c r="B1198" s="94"/>
      <c r="C1198" s="94"/>
      <c r="D1198" s="93"/>
      <c r="E1198" s="77"/>
      <c r="F1198" s="94"/>
      <c r="G1198" s="94"/>
      <c r="H1198" s="95"/>
      <c r="I1198" s="96"/>
      <c r="J1198" s="96"/>
      <c r="K1198" s="95"/>
      <c r="L1198" s="86"/>
      <c r="M1198" s="91"/>
      <c r="N1198" s="91"/>
      <c r="O1198" s="97"/>
      <c r="P1198" s="90"/>
      <c r="Q1198" s="90"/>
      <c r="R1198" s="99"/>
      <c r="S1198" s="99"/>
      <c r="T1198" s="99"/>
      <c r="U1198" s="99"/>
      <c r="V1198" s="89"/>
      <c r="W1198" s="89"/>
      <c r="X1198" s="89"/>
      <c r="Y1198" s="89"/>
      <c r="Z1198" s="48"/>
      <c r="AA1198" s="80"/>
      <c r="AB1198" s="80"/>
      <c r="AC1198" s="92"/>
      <c r="AD1198" s="102" t="s">
        <v>10221</v>
      </c>
      <c r="AE1198" s="102">
        <v>44799.482685185183</v>
      </c>
      <c r="AF1198" s="102">
        <v>0</v>
      </c>
      <c r="AG1198" s="102">
        <v>27583</v>
      </c>
      <c r="AH1198" s="102">
        <v>4453</v>
      </c>
      <c r="AI1198" s="102">
        <v>0</v>
      </c>
      <c r="AJ1198" s="102" t="b">
        <v>0</v>
      </c>
      <c r="AK1198" s="102" t="b">
        <v>0</v>
      </c>
      <c r="AL1198" s="102" t="b">
        <v>0</v>
      </c>
      <c r="AM1198" s="102" t="b">
        <v>0</v>
      </c>
      <c r="AN1198" s="102" t="b">
        <v>1</v>
      </c>
      <c r="AO1198" s="102" t="b">
        <v>0</v>
      </c>
      <c r="AP1198" s="102" t="s">
        <v>16057</v>
      </c>
      <c r="AQ1198" s="102" t="b">
        <v>0</v>
      </c>
      <c r="AR1198" s="102" t="b">
        <v>0</v>
      </c>
      <c r="AS1198" s="102" t="b">
        <v>0</v>
      </c>
      <c r="AT1198" s="101" t="s">
        <v>16058</v>
      </c>
      <c r="AU1198" s="102" t="b">
        <v>0</v>
      </c>
      <c r="AV1198" s="102" t="b">
        <v>0</v>
      </c>
      <c r="AW1198" s="102" t="b">
        <v>1</v>
      </c>
      <c r="AX1198" s="102" t="b">
        <v>1</v>
      </c>
      <c r="AY1198" s="102" t="s">
        <v>12806</v>
      </c>
      <c r="AZ1198" s="101" t="s">
        <v>16059</v>
      </c>
    </row>
    <row r="1199" spans="1:52" x14ac:dyDescent="0.3">
      <c r="A1199" s="98" t="s">
        <v>1371</v>
      </c>
      <c r="B1199" s="94"/>
      <c r="C1199" s="94"/>
      <c r="D1199" s="93"/>
      <c r="E1199" s="77"/>
      <c r="F1199" s="94"/>
      <c r="G1199" s="94"/>
      <c r="H1199" s="95"/>
      <c r="I1199" s="96"/>
      <c r="J1199" s="96"/>
      <c r="K1199" s="95"/>
      <c r="L1199" s="86"/>
      <c r="M1199" s="91"/>
      <c r="N1199" s="91"/>
      <c r="O1199" s="97"/>
      <c r="P1199" s="90"/>
      <c r="Q1199" s="90"/>
      <c r="R1199" s="99"/>
      <c r="S1199" s="99"/>
      <c r="T1199" s="99"/>
      <c r="U1199" s="99"/>
      <c r="V1199" s="89"/>
      <c r="W1199" s="89"/>
      <c r="X1199" s="89"/>
      <c r="Y1199" s="89"/>
      <c r="Z1199" s="48"/>
      <c r="AA1199" s="80"/>
      <c r="AB1199" s="80"/>
      <c r="AC1199" s="92"/>
      <c r="AD1199" s="102" t="s">
        <v>10226</v>
      </c>
      <c r="AE1199" s="102">
        <v>44180.698599537034</v>
      </c>
      <c r="AF1199" s="102">
        <v>0</v>
      </c>
      <c r="AG1199" s="102">
        <v>1507</v>
      </c>
      <c r="AH1199" s="102">
        <v>2294</v>
      </c>
      <c r="AI1199" s="102">
        <v>0</v>
      </c>
      <c r="AJ1199" s="102" t="b">
        <v>0</v>
      </c>
      <c r="AK1199" s="102" t="b">
        <v>0</v>
      </c>
      <c r="AL1199" s="102" t="b">
        <v>0</v>
      </c>
      <c r="AM1199" s="102" t="b">
        <v>0</v>
      </c>
      <c r="AN1199" s="102" t="b">
        <v>1</v>
      </c>
      <c r="AO1199" s="102" t="b">
        <v>0</v>
      </c>
      <c r="AP1199" s="102" t="s">
        <v>16060</v>
      </c>
      <c r="AQ1199" s="102" t="b">
        <v>0</v>
      </c>
      <c r="AR1199" s="102" t="b">
        <v>0</v>
      </c>
      <c r="AS1199" s="102" t="b">
        <v>0</v>
      </c>
      <c r="AT1199" s="101" t="s">
        <v>12821</v>
      </c>
      <c r="AU1199" s="102" t="b">
        <v>0</v>
      </c>
      <c r="AV1199" s="102" t="b">
        <v>0</v>
      </c>
      <c r="AW1199" s="102" t="b">
        <v>1</v>
      </c>
      <c r="AX1199" s="102" t="b">
        <v>1</v>
      </c>
      <c r="AY1199" s="102" t="s">
        <v>12806</v>
      </c>
      <c r="AZ1199" s="101" t="s">
        <v>16061</v>
      </c>
    </row>
    <row r="1200" spans="1:52" x14ac:dyDescent="0.3">
      <c r="A1200" s="98" t="s">
        <v>1372</v>
      </c>
      <c r="B1200" s="94"/>
      <c r="C1200" s="94"/>
      <c r="D1200" s="93"/>
      <c r="E1200" s="77"/>
      <c r="F1200" s="94"/>
      <c r="G1200" s="94"/>
      <c r="H1200" s="95"/>
      <c r="I1200" s="96"/>
      <c r="J1200" s="96"/>
      <c r="K1200" s="95"/>
      <c r="L1200" s="86"/>
      <c r="M1200" s="91"/>
      <c r="N1200" s="91"/>
      <c r="O1200" s="97"/>
      <c r="P1200" s="90"/>
      <c r="Q1200" s="90"/>
      <c r="R1200" s="99"/>
      <c r="S1200" s="99"/>
      <c r="T1200" s="99"/>
      <c r="U1200" s="99"/>
      <c r="V1200" s="89"/>
      <c r="W1200" s="89"/>
      <c r="X1200" s="89"/>
      <c r="Y1200" s="89"/>
      <c r="Z1200" s="48"/>
      <c r="AA1200" s="80"/>
      <c r="AB1200" s="80"/>
      <c r="AC1200" s="92"/>
      <c r="AD1200" s="102" t="s">
        <v>1372</v>
      </c>
      <c r="AE1200" s="102">
        <v>41227.743576388886</v>
      </c>
      <c r="AF1200" s="102">
        <v>0</v>
      </c>
      <c r="AG1200" s="102">
        <v>4158</v>
      </c>
      <c r="AH1200" s="102">
        <v>41403</v>
      </c>
      <c r="AI1200" s="102">
        <v>0</v>
      </c>
      <c r="AJ1200" s="102" t="b">
        <v>0</v>
      </c>
      <c r="AK1200" s="102" t="b">
        <v>0</v>
      </c>
      <c r="AL1200" s="102" t="b">
        <v>0</v>
      </c>
      <c r="AM1200" s="102" t="b">
        <v>0</v>
      </c>
      <c r="AN1200" s="102" t="b">
        <v>1</v>
      </c>
      <c r="AO1200" s="102" t="b">
        <v>0</v>
      </c>
      <c r="AP1200" s="102" t="s">
        <v>16062</v>
      </c>
      <c r="AQ1200" s="102" t="b">
        <v>0</v>
      </c>
      <c r="AR1200" s="102" t="b">
        <v>0</v>
      </c>
      <c r="AS1200" s="102" t="b">
        <v>0</v>
      </c>
      <c r="AT1200" s="101" t="s">
        <v>12815</v>
      </c>
      <c r="AU1200" s="102" t="b">
        <v>0</v>
      </c>
      <c r="AV1200" s="102" t="b">
        <v>0</v>
      </c>
      <c r="AW1200" s="102" t="b">
        <v>1</v>
      </c>
      <c r="AX1200" s="102" t="b">
        <v>1</v>
      </c>
      <c r="AY1200" s="102" t="s">
        <v>12806</v>
      </c>
      <c r="AZ1200" s="101" t="s">
        <v>16063</v>
      </c>
    </row>
    <row r="1201" spans="1:52" x14ac:dyDescent="0.3">
      <c r="A1201" s="98" t="s">
        <v>1373</v>
      </c>
      <c r="B1201" s="94"/>
      <c r="C1201" s="94"/>
      <c r="D1201" s="93"/>
      <c r="E1201" s="77"/>
      <c r="F1201" s="94"/>
      <c r="G1201" s="94"/>
      <c r="H1201" s="95"/>
      <c r="I1201" s="96"/>
      <c r="J1201" s="96"/>
      <c r="K1201" s="95"/>
      <c r="L1201" s="86"/>
      <c r="M1201" s="91"/>
      <c r="N1201" s="91"/>
      <c r="O1201" s="97"/>
      <c r="P1201" s="90"/>
      <c r="Q1201" s="90"/>
      <c r="R1201" s="99"/>
      <c r="S1201" s="99"/>
      <c r="T1201" s="99"/>
      <c r="U1201" s="99"/>
      <c r="V1201" s="89"/>
      <c r="W1201" s="89"/>
      <c r="X1201" s="89"/>
      <c r="Y1201" s="89"/>
      <c r="Z1201" s="48"/>
      <c r="AA1201" s="80"/>
      <c r="AB1201" s="80"/>
      <c r="AC1201" s="92"/>
      <c r="AD1201" s="102" t="s">
        <v>1373</v>
      </c>
      <c r="AE1201" s="102">
        <v>42282.943749999999</v>
      </c>
      <c r="AF1201" s="102">
        <v>0</v>
      </c>
      <c r="AG1201" s="102">
        <v>16555</v>
      </c>
      <c r="AH1201" s="102">
        <v>881995</v>
      </c>
      <c r="AI1201" s="102">
        <v>0</v>
      </c>
      <c r="AJ1201" s="102" t="b">
        <v>0</v>
      </c>
      <c r="AK1201" s="102" t="b">
        <v>0</v>
      </c>
      <c r="AL1201" s="102" t="b">
        <v>0</v>
      </c>
      <c r="AM1201" s="102" t="b">
        <v>0</v>
      </c>
      <c r="AN1201" s="102" t="b">
        <v>1</v>
      </c>
      <c r="AO1201" s="102" t="b">
        <v>0</v>
      </c>
      <c r="AP1201" s="102" t="s">
        <v>16064</v>
      </c>
      <c r="AQ1201" s="102" t="b">
        <v>0</v>
      </c>
      <c r="AR1201" s="102" t="b">
        <v>0</v>
      </c>
      <c r="AS1201" s="102" t="b">
        <v>0</v>
      </c>
      <c r="AT1201" s="101" t="s">
        <v>16065</v>
      </c>
      <c r="AU1201" s="102" t="b">
        <v>0</v>
      </c>
      <c r="AV1201" s="102" t="b">
        <v>0</v>
      </c>
      <c r="AW1201" s="102" t="b">
        <v>1</v>
      </c>
      <c r="AX1201" s="102" t="b">
        <v>1</v>
      </c>
      <c r="AY1201" s="102" t="s">
        <v>12806</v>
      </c>
      <c r="AZ1201" s="101" t="s">
        <v>16066</v>
      </c>
    </row>
    <row r="1202" spans="1:52" x14ac:dyDescent="0.3">
      <c r="A1202" s="98" t="s">
        <v>1374</v>
      </c>
      <c r="B1202" s="94"/>
      <c r="C1202" s="94"/>
      <c r="D1202" s="93"/>
      <c r="E1202" s="77"/>
      <c r="F1202" s="94"/>
      <c r="G1202" s="94"/>
      <c r="H1202" s="95"/>
      <c r="I1202" s="96"/>
      <c r="J1202" s="96"/>
      <c r="K1202" s="95"/>
      <c r="L1202" s="86"/>
      <c r="M1202" s="91"/>
      <c r="N1202" s="91"/>
      <c r="O1202" s="97"/>
      <c r="P1202" s="90"/>
      <c r="Q1202" s="90"/>
      <c r="R1202" s="99"/>
      <c r="S1202" s="99"/>
      <c r="T1202" s="99"/>
      <c r="U1202" s="99"/>
      <c r="V1202" s="89"/>
      <c r="W1202" s="89"/>
      <c r="X1202" s="89"/>
      <c r="Y1202" s="89"/>
      <c r="Z1202" s="48"/>
      <c r="AA1202" s="80"/>
      <c r="AB1202" s="80"/>
      <c r="AC1202" s="92"/>
      <c r="AD1202" s="102" t="s">
        <v>10244</v>
      </c>
      <c r="AE1202" s="102">
        <v>41840.362268518518</v>
      </c>
      <c r="AF1202" s="102">
        <v>0</v>
      </c>
      <c r="AG1202" s="102">
        <v>1717</v>
      </c>
      <c r="AH1202" s="102">
        <v>80363</v>
      </c>
      <c r="AI1202" s="102">
        <v>0</v>
      </c>
      <c r="AJ1202" s="102" t="b">
        <v>0</v>
      </c>
      <c r="AK1202" s="102" t="b">
        <v>0</v>
      </c>
      <c r="AL1202" s="102" t="b">
        <v>0</v>
      </c>
      <c r="AM1202" s="102" t="b">
        <v>0</v>
      </c>
      <c r="AN1202" s="102" t="b">
        <v>1</v>
      </c>
      <c r="AO1202" s="102" t="b">
        <v>0</v>
      </c>
      <c r="AP1202" s="102" t="s">
        <v>16067</v>
      </c>
      <c r="AQ1202" s="102" t="b">
        <v>0</v>
      </c>
      <c r="AR1202" s="102" t="b">
        <v>0</v>
      </c>
      <c r="AS1202" s="102" t="b">
        <v>1</v>
      </c>
      <c r="AT1202" s="101" t="s">
        <v>16068</v>
      </c>
      <c r="AU1202" s="102" t="b">
        <v>0</v>
      </c>
      <c r="AV1202" s="102" t="b">
        <v>0</v>
      </c>
      <c r="AW1202" s="102" t="b">
        <v>1</v>
      </c>
      <c r="AX1202" s="102" t="b">
        <v>1</v>
      </c>
      <c r="AY1202" s="102" t="s">
        <v>12806</v>
      </c>
      <c r="AZ1202" s="101" t="s">
        <v>16069</v>
      </c>
    </row>
    <row r="1203" spans="1:52" x14ac:dyDescent="0.3">
      <c r="A1203" s="98" t="s">
        <v>1375</v>
      </c>
      <c r="B1203" s="94"/>
      <c r="C1203" s="94"/>
      <c r="D1203" s="93"/>
      <c r="E1203" s="77"/>
      <c r="F1203" s="94"/>
      <c r="G1203" s="94"/>
      <c r="H1203" s="95"/>
      <c r="I1203" s="96"/>
      <c r="J1203" s="96"/>
      <c r="K1203" s="95"/>
      <c r="L1203" s="86"/>
      <c r="M1203" s="91"/>
      <c r="N1203" s="91"/>
      <c r="O1203" s="97"/>
      <c r="P1203" s="90"/>
      <c r="Q1203" s="90"/>
      <c r="R1203" s="99"/>
      <c r="S1203" s="99"/>
      <c r="T1203" s="99"/>
      <c r="U1203" s="99"/>
      <c r="V1203" s="89"/>
      <c r="W1203" s="89"/>
      <c r="X1203" s="89"/>
      <c r="Y1203" s="89"/>
      <c r="Z1203" s="48"/>
      <c r="AA1203" s="80"/>
      <c r="AB1203" s="80"/>
      <c r="AC1203" s="92"/>
      <c r="AD1203" s="102" t="s">
        <v>10252</v>
      </c>
      <c r="AE1203" s="102">
        <v>44734.424212962964</v>
      </c>
      <c r="AF1203" s="102">
        <v>0</v>
      </c>
      <c r="AG1203" s="102">
        <v>1</v>
      </c>
      <c r="AH1203" s="102">
        <v>199</v>
      </c>
      <c r="AI1203" s="102">
        <v>0</v>
      </c>
      <c r="AJ1203" s="102" t="b">
        <v>0</v>
      </c>
      <c r="AK1203" s="102" t="b">
        <v>0</v>
      </c>
      <c r="AL1203" s="102" t="b">
        <v>0</v>
      </c>
      <c r="AM1203" s="102" t="b">
        <v>0</v>
      </c>
      <c r="AN1203" s="102" t="b">
        <v>1</v>
      </c>
      <c r="AO1203" s="102" t="b">
        <v>0</v>
      </c>
      <c r="AP1203" s="102" t="s">
        <v>16070</v>
      </c>
      <c r="AQ1203" s="102" t="b">
        <v>0</v>
      </c>
      <c r="AR1203" s="102" t="b">
        <v>0</v>
      </c>
      <c r="AS1203" s="102" t="b">
        <v>0</v>
      </c>
      <c r="AT1203" s="101" t="s">
        <v>12815</v>
      </c>
      <c r="AU1203" s="102" t="b">
        <v>0</v>
      </c>
      <c r="AV1203" s="102" t="b">
        <v>0</v>
      </c>
      <c r="AW1203" s="102" t="b">
        <v>1</v>
      </c>
      <c r="AX1203" s="102" t="b">
        <v>1</v>
      </c>
      <c r="AY1203" s="102" t="s">
        <v>12806</v>
      </c>
      <c r="AZ1203" s="101" t="s">
        <v>16071</v>
      </c>
    </row>
    <row r="1204" spans="1:52" x14ac:dyDescent="0.3">
      <c r="A1204" s="98" t="s">
        <v>1376</v>
      </c>
      <c r="B1204" s="94"/>
      <c r="C1204" s="94"/>
      <c r="D1204" s="93"/>
      <c r="E1204" s="77"/>
      <c r="F1204" s="94"/>
      <c r="G1204" s="94"/>
      <c r="H1204" s="95"/>
      <c r="I1204" s="96"/>
      <c r="J1204" s="96"/>
      <c r="K1204" s="95"/>
      <c r="L1204" s="86"/>
      <c r="M1204" s="91"/>
      <c r="N1204" s="91"/>
      <c r="O1204" s="97"/>
      <c r="P1204" s="90"/>
      <c r="Q1204" s="90"/>
      <c r="R1204" s="99"/>
      <c r="S1204" s="99"/>
      <c r="T1204" s="99"/>
      <c r="U1204" s="99"/>
      <c r="V1204" s="89"/>
      <c r="W1204" s="89"/>
      <c r="X1204" s="89"/>
      <c r="Y1204" s="89"/>
      <c r="Z1204" s="48"/>
      <c r="AA1204" s="80"/>
      <c r="AB1204" s="80"/>
      <c r="AC1204" s="92"/>
      <c r="AD1204" s="102" t="s">
        <v>10257</v>
      </c>
      <c r="AE1204" s="102">
        <v>42926.214375000003</v>
      </c>
      <c r="AF1204" s="102">
        <v>0</v>
      </c>
      <c r="AG1204" s="102">
        <v>1579</v>
      </c>
      <c r="AH1204" s="102">
        <v>382922</v>
      </c>
      <c r="AI1204" s="102">
        <v>0</v>
      </c>
      <c r="AJ1204" s="102" t="b">
        <v>0</v>
      </c>
      <c r="AK1204" s="102" t="b">
        <v>0</v>
      </c>
      <c r="AL1204" s="102" t="b">
        <v>0</v>
      </c>
      <c r="AM1204" s="102" t="b">
        <v>0</v>
      </c>
      <c r="AN1204" s="102" t="b">
        <v>1</v>
      </c>
      <c r="AO1204" s="102" t="b">
        <v>0</v>
      </c>
      <c r="AP1204" s="102" t="s">
        <v>16072</v>
      </c>
      <c r="AQ1204" s="102" t="b">
        <v>0</v>
      </c>
      <c r="AR1204" s="102" t="b">
        <v>0</v>
      </c>
      <c r="AS1204" s="102" t="b">
        <v>1</v>
      </c>
      <c r="AT1204" s="101" t="s">
        <v>16073</v>
      </c>
      <c r="AU1204" s="102" t="b">
        <v>0</v>
      </c>
      <c r="AV1204" s="102" t="b">
        <v>0</v>
      </c>
      <c r="AW1204" s="102" t="b">
        <v>1</v>
      </c>
      <c r="AX1204" s="102" t="b">
        <v>1</v>
      </c>
      <c r="AY1204" s="102" t="s">
        <v>12806</v>
      </c>
      <c r="AZ1204" s="101" t="s">
        <v>16074</v>
      </c>
    </row>
    <row r="1205" spans="1:52" x14ac:dyDescent="0.3">
      <c r="A1205" s="98" t="s">
        <v>1377</v>
      </c>
      <c r="B1205" s="94"/>
      <c r="C1205" s="94"/>
      <c r="D1205" s="93"/>
      <c r="E1205" s="77"/>
      <c r="F1205" s="94"/>
      <c r="G1205" s="94"/>
      <c r="H1205" s="95"/>
      <c r="I1205" s="96"/>
      <c r="J1205" s="96"/>
      <c r="K1205" s="95"/>
      <c r="L1205" s="86"/>
      <c r="M1205" s="91"/>
      <c r="N1205" s="91"/>
      <c r="O1205" s="97"/>
      <c r="P1205" s="90"/>
      <c r="Q1205" s="90"/>
      <c r="R1205" s="99"/>
      <c r="S1205" s="99"/>
      <c r="T1205" s="99"/>
      <c r="U1205" s="99"/>
      <c r="V1205" s="89"/>
      <c r="W1205" s="89"/>
      <c r="X1205" s="89"/>
      <c r="Y1205" s="89"/>
      <c r="Z1205" s="48"/>
      <c r="AA1205" s="80"/>
      <c r="AB1205" s="80"/>
      <c r="AC1205" s="92"/>
      <c r="AD1205" s="102" t="s">
        <v>10274</v>
      </c>
      <c r="AE1205" s="102">
        <v>44763.103009259263</v>
      </c>
      <c r="AF1205" s="102">
        <v>0</v>
      </c>
      <c r="AG1205" s="102">
        <v>434</v>
      </c>
      <c r="AH1205" s="102">
        <v>61</v>
      </c>
      <c r="AI1205" s="102">
        <v>0</v>
      </c>
      <c r="AJ1205" s="102" t="b">
        <v>0</v>
      </c>
      <c r="AK1205" s="102" t="b">
        <v>0</v>
      </c>
      <c r="AL1205" s="102" t="b">
        <v>0</v>
      </c>
      <c r="AM1205" s="102" t="b">
        <v>0</v>
      </c>
      <c r="AN1205" s="102" t="b">
        <v>1</v>
      </c>
      <c r="AO1205" s="102" t="b">
        <v>0</v>
      </c>
      <c r="AP1205" s="102" t="s">
        <v>16075</v>
      </c>
      <c r="AQ1205" s="102" t="b">
        <v>0</v>
      </c>
      <c r="AR1205" s="102" t="b">
        <v>0</v>
      </c>
      <c r="AS1205" s="102" t="b">
        <v>0</v>
      </c>
      <c r="AT1205" s="101" t="s">
        <v>16076</v>
      </c>
      <c r="AU1205" s="102" t="b">
        <v>0</v>
      </c>
      <c r="AV1205" s="102" t="b">
        <v>0</v>
      </c>
      <c r="AW1205" s="102" t="b">
        <v>1</v>
      </c>
      <c r="AX1205" s="102" t="b">
        <v>1</v>
      </c>
      <c r="AY1205" s="102" t="s">
        <v>12806</v>
      </c>
      <c r="AZ1205" s="101" t="s">
        <v>16077</v>
      </c>
    </row>
    <row r="1206" spans="1:52" x14ac:dyDescent="0.3">
      <c r="A1206" s="98" t="s">
        <v>1378</v>
      </c>
      <c r="B1206" s="94"/>
      <c r="C1206" s="94"/>
      <c r="D1206" s="93"/>
      <c r="E1206" s="77"/>
      <c r="F1206" s="94"/>
      <c r="G1206" s="94"/>
      <c r="H1206" s="95"/>
      <c r="I1206" s="96"/>
      <c r="J1206" s="96"/>
      <c r="K1206" s="95"/>
      <c r="L1206" s="86"/>
      <c r="M1206" s="91"/>
      <c r="N1206" s="91"/>
      <c r="O1206" s="97"/>
      <c r="P1206" s="90"/>
      <c r="Q1206" s="90"/>
      <c r="R1206" s="99"/>
      <c r="S1206" s="99"/>
      <c r="T1206" s="99"/>
      <c r="U1206" s="99"/>
      <c r="V1206" s="89"/>
      <c r="W1206" s="89"/>
      <c r="X1206" s="89"/>
      <c r="Y1206" s="89"/>
      <c r="Z1206" s="48"/>
      <c r="AA1206" s="80"/>
      <c r="AB1206" s="80"/>
      <c r="AC1206" s="92"/>
      <c r="AD1206" s="102" t="s">
        <v>1378</v>
      </c>
      <c r="AE1206" s="102">
        <v>44157.407581018517</v>
      </c>
      <c r="AF1206" s="102">
        <v>0</v>
      </c>
      <c r="AG1206" s="102">
        <v>3156</v>
      </c>
      <c r="AH1206" s="102">
        <v>3085</v>
      </c>
      <c r="AI1206" s="102">
        <v>0</v>
      </c>
      <c r="AJ1206" s="102" t="b">
        <v>0</v>
      </c>
      <c r="AK1206" s="102" t="b">
        <v>0</v>
      </c>
      <c r="AL1206" s="102" t="b">
        <v>0</v>
      </c>
      <c r="AM1206" s="102" t="b">
        <v>0</v>
      </c>
      <c r="AN1206" s="102" t="b">
        <v>1</v>
      </c>
      <c r="AO1206" s="102" t="b">
        <v>0</v>
      </c>
      <c r="AP1206" s="102" t="s">
        <v>16078</v>
      </c>
      <c r="AQ1206" s="102" t="b">
        <v>0</v>
      </c>
      <c r="AR1206" s="102" t="b">
        <v>0</v>
      </c>
      <c r="AS1206" s="102" t="b">
        <v>0</v>
      </c>
      <c r="AT1206" s="101" t="s">
        <v>16079</v>
      </c>
      <c r="AU1206" s="102" t="b">
        <v>0</v>
      </c>
      <c r="AV1206" s="102" t="b">
        <v>0</v>
      </c>
      <c r="AW1206" s="102" t="b">
        <v>1</v>
      </c>
      <c r="AX1206" s="102" t="b">
        <v>1</v>
      </c>
      <c r="AY1206" s="102" t="s">
        <v>12806</v>
      </c>
      <c r="AZ1206" s="101" t="s">
        <v>16080</v>
      </c>
    </row>
    <row r="1207" spans="1:52" x14ac:dyDescent="0.3">
      <c r="A1207" s="98" t="s">
        <v>1379</v>
      </c>
      <c r="B1207" s="94"/>
      <c r="C1207" s="94"/>
      <c r="D1207" s="93"/>
      <c r="E1207" s="77"/>
      <c r="F1207" s="94"/>
      <c r="G1207" s="94"/>
      <c r="H1207" s="95"/>
      <c r="I1207" s="96"/>
      <c r="J1207" s="96"/>
      <c r="K1207" s="95"/>
      <c r="L1207" s="86"/>
      <c r="M1207" s="91"/>
      <c r="N1207" s="91"/>
      <c r="O1207" s="97"/>
      <c r="P1207" s="90"/>
      <c r="Q1207" s="90"/>
      <c r="R1207" s="99"/>
      <c r="S1207" s="99"/>
      <c r="T1207" s="99"/>
      <c r="U1207" s="99"/>
      <c r="V1207" s="89"/>
      <c r="W1207" s="89"/>
      <c r="X1207" s="89"/>
      <c r="Y1207" s="89"/>
      <c r="Z1207" s="48"/>
      <c r="AA1207" s="80"/>
      <c r="AB1207" s="80"/>
      <c r="AC1207" s="92"/>
      <c r="AD1207" s="102" t="s">
        <v>10291</v>
      </c>
      <c r="AE1207" s="102">
        <v>45021.45579861111</v>
      </c>
      <c r="AF1207" s="102">
        <v>0</v>
      </c>
      <c r="AG1207" s="102">
        <v>1</v>
      </c>
      <c r="AH1207" s="102">
        <v>0</v>
      </c>
      <c r="AI1207" s="102">
        <v>0</v>
      </c>
      <c r="AJ1207" s="102" t="b">
        <v>0</v>
      </c>
      <c r="AK1207" s="102" t="b">
        <v>0</v>
      </c>
      <c r="AL1207" s="102" t="b">
        <v>0</v>
      </c>
      <c r="AM1207" s="102" t="b">
        <v>0</v>
      </c>
      <c r="AN1207" s="102" t="b">
        <v>1</v>
      </c>
      <c r="AO1207" s="102" t="b">
        <v>0</v>
      </c>
      <c r="AP1207" s="102" t="s">
        <v>16081</v>
      </c>
      <c r="AQ1207" s="102" t="b">
        <v>0</v>
      </c>
      <c r="AR1207" s="102" t="b">
        <v>0</v>
      </c>
      <c r="AS1207" s="102" t="b">
        <v>0</v>
      </c>
      <c r="AT1207" s="101" t="s">
        <v>16082</v>
      </c>
      <c r="AU1207" s="102" t="b">
        <v>0</v>
      </c>
      <c r="AV1207" s="102" t="b">
        <v>0</v>
      </c>
      <c r="AW1207" s="102" t="b">
        <v>1</v>
      </c>
      <c r="AX1207" s="102" t="b">
        <v>1</v>
      </c>
      <c r="AY1207" s="102" t="s">
        <v>12806</v>
      </c>
      <c r="AZ1207" s="101" t="s">
        <v>16083</v>
      </c>
    </row>
    <row r="1208" spans="1:52" x14ac:dyDescent="0.3">
      <c r="A1208" s="98" t="s">
        <v>1380</v>
      </c>
      <c r="B1208" s="94"/>
      <c r="C1208" s="94"/>
      <c r="D1208" s="93"/>
      <c r="E1208" s="77"/>
      <c r="F1208" s="94"/>
      <c r="G1208" s="94"/>
      <c r="H1208" s="95"/>
      <c r="I1208" s="96"/>
      <c r="J1208" s="96"/>
      <c r="K1208" s="95"/>
      <c r="L1208" s="86"/>
      <c r="M1208" s="91"/>
      <c r="N1208" s="91"/>
      <c r="O1208" s="97"/>
      <c r="P1208" s="90"/>
      <c r="Q1208" s="90"/>
      <c r="R1208" s="99"/>
      <c r="S1208" s="99"/>
      <c r="T1208" s="99"/>
      <c r="U1208" s="99"/>
      <c r="V1208" s="89"/>
      <c r="W1208" s="89"/>
      <c r="X1208" s="89"/>
      <c r="Y1208" s="89"/>
      <c r="Z1208" s="48"/>
      <c r="AA1208" s="80"/>
      <c r="AB1208" s="80"/>
      <c r="AC1208" s="92"/>
      <c r="AD1208" s="102" t="s">
        <v>10297</v>
      </c>
      <c r="AE1208" s="102">
        <v>44207.590497685182</v>
      </c>
      <c r="AF1208" s="102">
        <v>0</v>
      </c>
      <c r="AG1208" s="102">
        <v>30051</v>
      </c>
      <c r="AH1208" s="102">
        <v>31410</v>
      </c>
      <c r="AI1208" s="102">
        <v>0</v>
      </c>
      <c r="AJ1208" s="102" t="b">
        <v>0</v>
      </c>
      <c r="AK1208" s="102" t="b">
        <v>0</v>
      </c>
      <c r="AL1208" s="102" t="b">
        <v>0</v>
      </c>
      <c r="AM1208" s="102" t="b">
        <v>0</v>
      </c>
      <c r="AN1208" s="102" t="b">
        <v>1</v>
      </c>
      <c r="AO1208" s="102" t="b">
        <v>0</v>
      </c>
      <c r="AP1208" s="102" t="s">
        <v>16084</v>
      </c>
      <c r="AQ1208" s="102" t="b">
        <v>0</v>
      </c>
      <c r="AR1208" s="102" t="b">
        <v>1</v>
      </c>
      <c r="AS1208" s="102" t="b">
        <v>1</v>
      </c>
      <c r="AT1208" s="101" t="s">
        <v>16085</v>
      </c>
      <c r="AU1208" s="102" t="b">
        <v>0</v>
      </c>
      <c r="AV1208" s="102" t="b">
        <v>0</v>
      </c>
      <c r="AW1208" s="102" t="b">
        <v>1</v>
      </c>
      <c r="AX1208" s="102" t="b">
        <v>1</v>
      </c>
      <c r="AY1208" s="102" t="s">
        <v>12806</v>
      </c>
      <c r="AZ1208" s="101" t="s">
        <v>16086</v>
      </c>
    </row>
    <row r="1209" spans="1:52" x14ac:dyDescent="0.3">
      <c r="A1209" s="98" t="s">
        <v>1381</v>
      </c>
      <c r="B1209" s="94"/>
      <c r="C1209" s="94"/>
      <c r="D1209" s="93"/>
      <c r="E1209" s="77"/>
      <c r="F1209" s="94"/>
      <c r="G1209" s="94"/>
      <c r="H1209" s="95"/>
      <c r="I1209" s="96"/>
      <c r="J1209" s="96"/>
      <c r="K1209" s="95"/>
      <c r="L1209" s="86"/>
      <c r="M1209" s="91"/>
      <c r="N1209" s="91"/>
      <c r="O1209" s="97"/>
      <c r="P1209" s="90"/>
      <c r="Q1209" s="90"/>
      <c r="R1209" s="99"/>
      <c r="S1209" s="99"/>
      <c r="T1209" s="99"/>
      <c r="U1209" s="99"/>
      <c r="V1209" s="89"/>
      <c r="W1209" s="89"/>
      <c r="X1209" s="89"/>
      <c r="Y1209" s="89"/>
      <c r="Z1209" s="48"/>
      <c r="AA1209" s="80"/>
      <c r="AB1209" s="80"/>
      <c r="AC1209" s="92"/>
      <c r="AD1209" s="102" t="s">
        <v>10304</v>
      </c>
      <c r="AE1209" s="102">
        <v>43602.202349537038</v>
      </c>
      <c r="AF1209" s="102">
        <v>0</v>
      </c>
      <c r="AG1209" s="102">
        <v>6175</v>
      </c>
      <c r="AH1209" s="102">
        <v>7244</v>
      </c>
      <c r="AI1209" s="102">
        <v>0</v>
      </c>
      <c r="AJ1209" s="102" t="b">
        <v>0</v>
      </c>
      <c r="AK1209" s="102" t="b">
        <v>0</v>
      </c>
      <c r="AL1209" s="102" t="b">
        <v>0</v>
      </c>
      <c r="AM1209" s="102" t="b">
        <v>0</v>
      </c>
      <c r="AN1209" s="102" t="b">
        <v>1</v>
      </c>
      <c r="AO1209" s="102" t="b">
        <v>0</v>
      </c>
      <c r="AP1209" s="102" t="s">
        <v>16087</v>
      </c>
      <c r="AQ1209" s="102" t="b">
        <v>0</v>
      </c>
      <c r="AR1209" s="102" t="b">
        <v>0</v>
      </c>
      <c r="AS1209" s="102" t="b">
        <v>1</v>
      </c>
      <c r="AT1209" s="101" t="s">
        <v>16088</v>
      </c>
      <c r="AU1209" s="102" t="b">
        <v>0</v>
      </c>
      <c r="AV1209" s="102" t="b">
        <v>0</v>
      </c>
      <c r="AW1209" s="102" t="b">
        <v>1</v>
      </c>
      <c r="AX1209" s="102" t="b">
        <v>1</v>
      </c>
      <c r="AY1209" s="102" t="s">
        <v>12806</v>
      </c>
      <c r="AZ1209" s="101" t="s">
        <v>16089</v>
      </c>
    </row>
    <row r="1210" spans="1:52" x14ac:dyDescent="0.3">
      <c r="A1210" s="98" t="s">
        <v>1382</v>
      </c>
      <c r="B1210" s="94"/>
      <c r="C1210" s="94"/>
      <c r="D1210" s="93"/>
      <c r="E1210" s="77"/>
      <c r="F1210" s="94"/>
      <c r="G1210" s="94"/>
      <c r="H1210" s="95"/>
      <c r="I1210" s="96"/>
      <c r="J1210" s="96"/>
      <c r="K1210" s="95"/>
      <c r="L1210" s="86"/>
      <c r="M1210" s="91"/>
      <c r="N1210" s="91"/>
      <c r="O1210" s="97"/>
      <c r="P1210" s="90"/>
      <c r="Q1210" s="90"/>
      <c r="R1210" s="99"/>
      <c r="S1210" s="99"/>
      <c r="T1210" s="99"/>
      <c r="U1210" s="99"/>
      <c r="V1210" s="89"/>
      <c r="W1210" s="89"/>
      <c r="X1210" s="89"/>
      <c r="Y1210" s="89"/>
      <c r="Z1210" s="48"/>
      <c r="AA1210" s="80"/>
      <c r="AB1210" s="80"/>
      <c r="AC1210" s="92"/>
      <c r="AD1210" s="102" t="s">
        <v>10310</v>
      </c>
      <c r="AE1210" s="102">
        <v>44252.880648148152</v>
      </c>
      <c r="AF1210" s="102">
        <v>0</v>
      </c>
      <c r="AG1210" s="102">
        <v>74</v>
      </c>
      <c r="AH1210" s="102">
        <v>4886</v>
      </c>
      <c r="AI1210" s="102">
        <v>0</v>
      </c>
      <c r="AJ1210" s="102" t="b">
        <v>0</v>
      </c>
      <c r="AK1210" s="102" t="b">
        <v>0</v>
      </c>
      <c r="AL1210" s="102" t="b">
        <v>0</v>
      </c>
      <c r="AM1210" s="102" t="b">
        <v>0</v>
      </c>
      <c r="AN1210" s="102" t="b">
        <v>1</v>
      </c>
      <c r="AO1210" s="102" t="b">
        <v>0</v>
      </c>
      <c r="AP1210" s="102" t="s">
        <v>16090</v>
      </c>
      <c r="AQ1210" s="102" t="b">
        <v>0</v>
      </c>
      <c r="AR1210" s="102" t="b">
        <v>0</v>
      </c>
      <c r="AS1210" s="102" t="b">
        <v>0</v>
      </c>
      <c r="AT1210" s="101" t="s">
        <v>16091</v>
      </c>
      <c r="AU1210" s="102" t="b">
        <v>0</v>
      </c>
      <c r="AV1210" s="102" t="b">
        <v>0</v>
      </c>
      <c r="AW1210" s="102" t="b">
        <v>1</v>
      </c>
      <c r="AX1210" s="102" t="b">
        <v>1</v>
      </c>
      <c r="AY1210" s="102" t="s">
        <v>12806</v>
      </c>
      <c r="AZ1210" s="101" t="s">
        <v>16092</v>
      </c>
    </row>
    <row r="1211" spans="1:52" x14ac:dyDescent="0.3">
      <c r="A1211" s="98" t="s">
        <v>1383</v>
      </c>
      <c r="B1211" s="94"/>
      <c r="C1211" s="94"/>
      <c r="D1211" s="93"/>
      <c r="E1211" s="77"/>
      <c r="F1211" s="94"/>
      <c r="G1211" s="94"/>
      <c r="H1211" s="95"/>
      <c r="I1211" s="96"/>
      <c r="J1211" s="96"/>
      <c r="K1211" s="95"/>
      <c r="L1211" s="86"/>
      <c r="M1211" s="91"/>
      <c r="N1211" s="91"/>
      <c r="O1211" s="97"/>
      <c r="P1211" s="90"/>
      <c r="Q1211" s="90"/>
      <c r="R1211" s="99"/>
      <c r="S1211" s="99"/>
      <c r="T1211" s="99"/>
      <c r="U1211" s="99"/>
      <c r="V1211" s="89"/>
      <c r="W1211" s="89"/>
      <c r="X1211" s="89"/>
      <c r="Y1211" s="89"/>
      <c r="Z1211" s="48"/>
      <c r="AA1211" s="80"/>
      <c r="AB1211" s="80"/>
      <c r="AC1211" s="92"/>
      <c r="AD1211" s="102" t="s">
        <v>10314</v>
      </c>
      <c r="AE1211" s="102">
        <v>44434.118530092594</v>
      </c>
      <c r="AF1211" s="102">
        <v>0</v>
      </c>
      <c r="AG1211" s="102">
        <v>2334</v>
      </c>
      <c r="AH1211" s="102">
        <v>4898</v>
      </c>
      <c r="AI1211" s="102">
        <v>0</v>
      </c>
      <c r="AJ1211" s="102" t="b">
        <v>0</v>
      </c>
      <c r="AK1211" s="102" t="b">
        <v>0</v>
      </c>
      <c r="AL1211" s="102" t="b">
        <v>0</v>
      </c>
      <c r="AM1211" s="102" t="b">
        <v>0</v>
      </c>
      <c r="AN1211" s="102" t="b">
        <v>1</v>
      </c>
      <c r="AO1211" s="102" t="b">
        <v>0</v>
      </c>
      <c r="AP1211" s="102" t="s">
        <v>16093</v>
      </c>
      <c r="AQ1211" s="102" t="b">
        <v>0</v>
      </c>
      <c r="AR1211" s="102" t="b">
        <v>0</v>
      </c>
      <c r="AS1211" s="102" t="b">
        <v>0</v>
      </c>
      <c r="AT1211" s="101" t="s">
        <v>16094</v>
      </c>
      <c r="AU1211" s="102" t="b">
        <v>0</v>
      </c>
      <c r="AV1211" s="102" t="b">
        <v>0</v>
      </c>
      <c r="AW1211" s="102" t="b">
        <v>1</v>
      </c>
      <c r="AX1211" s="102" t="b">
        <v>1</v>
      </c>
      <c r="AY1211" s="102" t="s">
        <v>12806</v>
      </c>
      <c r="AZ1211" s="101" t="s">
        <v>16095</v>
      </c>
    </row>
    <row r="1212" spans="1:52" x14ac:dyDescent="0.3">
      <c r="A1212" s="98" t="s">
        <v>1384</v>
      </c>
      <c r="B1212" s="94"/>
      <c r="C1212" s="94"/>
      <c r="D1212" s="93"/>
      <c r="E1212" s="77"/>
      <c r="F1212" s="94"/>
      <c r="G1212" s="94"/>
      <c r="H1212" s="95"/>
      <c r="I1212" s="96"/>
      <c r="J1212" s="96"/>
      <c r="K1212" s="95"/>
      <c r="L1212" s="86"/>
      <c r="M1212" s="91"/>
      <c r="N1212" s="91"/>
      <c r="O1212" s="97"/>
      <c r="P1212" s="90"/>
      <c r="Q1212" s="90"/>
      <c r="R1212" s="99"/>
      <c r="S1212" s="99"/>
      <c r="T1212" s="99"/>
      <c r="U1212" s="99"/>
      <c r="V1212" s="89"/>
      <c r="W1212" s="89"/>
      <c r="X1212" s="89"/>
      <c r="Y1212" s="89"/>
      <c r="Z1212" s="48"/>
      <c r="AA1212" s="80"/>
      <c r="AB1212" s="80"/>
      <c r="AC1212" s="92"/>
      <c r="AD1212" s="102" t="s">
        <v>1384</v>
      </c>
      <c r="AE1212" s="102">
        <v>44971.689780092594</v>
      </c>
      <c r="AF1212" s="102">
        <v>0</v>
      </c>
      <c r="AG1212" s="102">
        <v>1</v>
      </c>
      <c r="AH1212" s="102">
        <v>7289</v>
      </c>
      <c r="AI1212" s="102">
        <v>0</v>
      </c>
      <c r="AJ1212" s="102" t="b">
        <v>0</v>
      </c>
      <c r="AK1212" s="102" t="b">
        <v>0</v>
      </c>
      <c r="AL1212" s="102" t="b">
        <v>0</v>
      </c>
      <c r="AM1212" s="102" t="b">
        <v>0</v>
      </c>
      <c r="AN1212" s="102" t="b">
        <v>1</v>
      </c>
      <c r="AO1212" s="102" t="b">
        <v>0</v>
      </c>
      <c r="AP1212" s="102" t="s">
        <v>16096</v>
      </c>
      <c r="AQ1212" s="102" t="b">
        <v>0</v>
      </c>
      <c r="AR1212" s="102" t="b">
        <v>0</v>
      </c>
      <c r="AS1212" s="102" t="b">
        <v>0</v>
      </c>
      <c r="AT1212" s="101" t="s">
        <v>16097</v>
      </c>
      <c r="AU1212" s="102" t="b">
        <v>0</v>
      </c>
      <c r="AV1212" s="102" t="b">
        <v>0</v>
      </c>
      <c r="AW1212" s="102" t="b">
        <v>1</v>
      </c>
      <c r="AX1212" s="102" t="b">
        <v>0</v>
      </c>
      <c r="AY1212" s="102" t="s">
        <v>12806</v>
      </c>
      <c r="AZ1212" s="101" t="s">
        <v>16098</v>
      </c>
    </row>
    <row r="1213" spans="1:52" x14ac:dyDescent="0.3">
      <c r="A1213" s="98" t="s">
        <v>1385</v>
      </c>
      <c r="B1213" s="94"/>
      <c r="C1213" s="94"/>
      <c r="D1213" s="93"/>
      <c r="E1213" s="77"/>
      <c r="F1213" s="94"/>
      <c r="G1213" s="94"/>
      <c r="H1213" s="95"/>
      <c r="I1213" s="96"/>
      <c r="J1213" s="96"/>
      <c r="K1213" s="95"/>
      <c r="L1213" s="86"/>
      <c r="M1213" s="91"/>
      <c r="N1213" s="91"/>
      <c r="O1213" s="97"/>
      <c r="P1213" s="90"/>
      <c r="Q1213" s="90"/>
      <c r="R1213" s="99"/>
      <c r="S1213" s="99"/>
      <c r="T1213" s="99"/>
      <c r="U1213" s="99"/>
      <c r="V1213" s="89"/>
      <c r="W1213" s="89"/>
      <c r="X1213" s="89"/>
      <c r="Y1213" s="89"/>
      <c r="Z1213" s="48"/>
      <c r="AA1213" s="80"/>
      <c r="AB1213" s="80"/>
      <c r="AC1213" s="92"/>
      <c r="AD1213" s="102" t="s">
        <v>1385</v>
      </c>
      <c r="AE1213" s="102">
        <v>44062.511678240742</v>
      </c>
      <c r="AF1213" s="102">
        <v>0</v>
      </c>
      <c r="AG1213" s="102">
        <v>1997</v>
      </c>
      <c r="AH1213" s="102">
        <v>20088</v>
      </c>
      <c r="AI1213" s="102">
        <v>0</v>
      </c>
      <c r="AJ1213" s="102" t="b">
        <v>0</v>
      </c>
      <c r="AK1213" s="102" t="b">
        <v>0</v>
      </c>
      <c r="AL1213" s="102" t="b">
        <v>0</v>
      </c>
      <c r="AM1213" s="102" t="b">
        <v>0</v>
      </c>
      <c r="AN1213" s="102" t="b">
        <v>1</v>
      </c>
      <c r="AO1213" s="102" t="b">
        <v>0</v>
      </c>
      <c r="AP1213" s="102" t="s">
        <v>16099</v>
      </c>
      <c r="AQ1213" s="102" t="b">
        <v>0</v>
      </c>
      <c r="AR1213" s="102" t="b">
        <v>0</v>
      </c>
      <c r="AS1213" s="102" t="b">
        <v>0</v>
      </c>
      <c r="AT1213" s="101" t="s">
        <v>16100</v>
      </c>
      <c r="AU1213" s="102" t="b">
        <v>0</v>
      </c>
      <c r="AV1213" s="102" t="b">
        <v>0</v>
      </c>
      <c r="AW1213" s="102" t="b">
        <v>1</v>
      </c>
      <c r="AX1213" s="102" t="b">
        <v>1</v>
      </c>
      <c r="AY1213" s="102" t="s">
        <v>12806</v>
      </c>
      <c r="AZ1213" s="101" t="s">
        <v>16101</v>
      </c>
    </row>
    <row r="1214" spans="1:52" x14ac:dyDescent="0.3">
      <c r="A1214" s="98" t="s">
        <v>1386</v>
      </c>
      <c r="B1214" s="94"/>
      <c r="C1214" s="94"/>
      <c r="D1214" s="93"/>
      <c r="E1214" s="77"/>
      <c r="F1214" s="94"/>
      <c r="G1214" s="94"/>
      <c r="H1214" s="95"/>
      <c r="I1214" s="96"/>
      <c r="J1214" s="96"/>
      <c r="K1214" s="95"/>
      <c r="L1214" s="86"/>
      <c r="M1214" s="91"/>
      <c r="N1214" s="91"/>
      <c r="O1214" s="97"/>
      <c r="P1214" s="90"/>
      <c r="Q1214" s="90"/>
      <c r="R1214" s="99"/>
      <c r="S1214" s="99"/>
      <c r="T1214" s="99"/>
      <c r="U1214" s="99"/>
      <c r="V1214" s="89"/>
      <c r="W1214" s="89"/>
      <c r="X1214" s="89"/>
      <c r="Y1214" s="89"/>
      <c r="Z1214" s="48"/>
      <c r="AA1214" s="80"/>
      <c r="AB1214" s="80"/>
      <c r="AC1214" s="92"/>
      <c r="AD1214" s="102" t="s">
        <v>10329</v>
      </c>
      <c r="AE1214" s="102">
        <v>42659.42628472222</v>
      </c>
      <c r="AF1214" s="102">
        <v>0</v>
      </c>
      <c r="AG1214" s="102">
        <v>198</v>
      </c>
      <c r="AH1214" s="102">
        <v>29196</v>
      </c>
      <c r="AI1214" s="102">
        <v>0</v>
      </c>
      <c r="AJ1214" s="102" t="b">
        <v>0</v>
      </c>
      <c r="AK1214" s="102" t="b">
        <v>0</v>
      </c>
      <c r="AL1214" s="102" t="b">
        <v>0</v>
      </c>
      <c r="AM1214" s="102" t="b">
        <v>0</v>
      </c>
      <c r="AN1214" s="102" t="b">
        <v>1</v>
      </c>
      <c r="AO1214" s="102" t="b">
        <v>0</v>
      </c>
      <c r="AP1214" s="102" t="s">
        <v>16102</v>
      </c>
      <c r="AQ1214" s="102" t="b">
        <v>0</v>
      </c>
      <c r="AR1214" s="102" t="b">
        <v>0</v>
      </c>
      <c r="AS1214" s="102" t="b">
        <v>0</v>
      </c>
      <c r="AT1214" s="101" t="s">
        <v>16103</v>
      </c>
      <c r="AU1214" s="102" t="b">
        <v>0</v>
      </c>
      <c r="AV1214" s="102" t="b">
        <v>0</v>
      </c>
      <c r="AW1214" s="102" t="b">
        <v>1</v>
      </c>
      <c r="AX1214" s="102" t="b">
        <v>1</v>
      </c>
      <c r="AY1214" s="102" t="s">
        <v>12806</v>
      </c>
      <c r="AZ1214" s="101" t="s">
        <v>16104</v>
      </c>
    </row>
    <row r="1215" spans="1:52" x14ac:dyDescent="0.3">
      <c r="A1215" s="98" t="s">
        <v>1387</v>
      </c>
      <c r="B1215" s="94"/>
      <c r="C1215" s="94"/>
      <c r="D1215" s="93"/>
      <c r="E1215" s="77"/>
      <c r="F1215" s="94"/>
      <c r="G1215" s="94"/>
      <c r="H1215" s="95"/>
      <c r="I1215" s="96"/>
      <c r="J1215" s="96"/>
      <c r="K1215" s="95"/>
      <c r="L1215" s="86"/>
      <c r="M1215" s="91"/>
      <c r="N1215" s="91"/>
      <c r="O1215" s="97"/>
      <c r="P1215" s="90"/>
      <c r="Q1215" s="90"/>
      <c r="R1215" s="99"/>
      <c r="S1215" s="99"/>
      <c r="T1215" s="99"/>
      <c r="U1215" s="99"/>
      <c r="V1215" s="89"/>
      <c r="W1215" s="89"/>
      <c r="X1215" s="89"/>
      <c r="Y1215" s="89"/>
      <c r="Z1215" s="48"/>
      <c r="AA1215" s="80"/>
      <c r="AB1215" s="80"/>
      <c r="AC1215" s="92"/>
      <c r="AD1215" s="102" t="s">
        <v>1387</v>
      </c>
      <c r="AE1215" s="102">
        <v>41637.086967592593</v>
      </c>
      <c r="AF1215" s="102">
        <v>0</v>
      </c>
      <c r="AG1215" s="102">
        <v>137</v>
      </c>
      <c r="AH1215" s="102">
        <v>26598</v>
      </c>
      <c r="AI1215" s="102">
        <v>0</v>
      </c>
      <c r="AJ1215" s="102" t="b">
        <v>0</v>
      </c>
      <c r="AK1215" s="102" t="b">
        <v>0</v>
      </c>
      <c r="AL1215" s="102" t="b">
        <v>0</v>
      </c>
      <c r="AM1215" s="102" t="b">
        <v>0</v>
      </c>
      <c r="AN1215" s="102" t="b">
        <v>1</v>
      </c>
      <c r="AO1215" s="102" t="b">
        <v>0</v>
      </c>
      <c r="AP1215" s="102" t="s">
        <v>16105</v>
      </c>
      <c r="AQ1215" s="102" t="b">
        <v>0</v>
      </c>
      <c r="AR1215" s="102" t="b">
        <v>0</v>
      </c>
      <c r="AS1215" s="102" t="b">
        <v>0</v>
      </c>
      <c r="AT1215" s="101" t="s">
        <v>12916</v>
      </c>
      <c r="AU1215" s="102" t="b">
        <v>0</v>
      </c>
      <c r="AV1215" s="102" t="b">
        <v>0</v>
      </c>
      <c r="AW1215" s="102" t="b">
        <v>1</v>
      </c>
      <c r="AX1215" s="102" t="b">
        <v>1</v>
      </c>
      <c r="AY1215" s="102" t="s">
        <v>12806</v>
      </c>
      <c r="AZ1215" s="101" t="s">
        <v>16106</v>
      </c>
    </row>
    <row r="1216" spans="1:52" x14ac:dyDescent="0.3">
      <c r="A1216" s="98" t="s">
        <v>1388</v>
      </c>
      <c r="B1216" s="94"/>
      <c r="C1216" s="94"/>
      <c r="D1216" s="93"/>
      <c r="E1216" s="77"/>
      <c r="F1216" s="94"/>
      <c r="G1216" s="94"/>
      <c r="H1216" s="95"/>
      <c r="I1216" s="96"/>
      <c r="J1216" s="96"/>
      <c r="K1216" s="95"/>
      <c r="L1216" s="86"/>
      <c r="M1216" s="91"/>
      <c r="N1216" s="91"/>
      <c r="O1216" s="97"/>
      <c r="P1216" s="90"/>
      <c r="Q1216" s="90"/>
      <c r="R1216" s="99"/>
      <c r="S1216" s="99"/>
      <c r="T1216" s="99"/>
      <c r="U1216" s="99"/>
      <c r="V1216" s="89"/>
      <c r="W1216" s="89"/>
      <c r="X1216" s="89"/>
      <c r="Y1216" s="89"/>
      <c r="Z1216" s="48"/>
      <c r="AA1216" s="80"/>
      <c r="AB1216" s="80"/>
      <c r="AC1216" s="92"/>
      <c r="AD1216" s="102" t="s">
        <v>10339</v>
      </c>
      <c r="AE1216" s="102">
        <v>42291.944560185184</v>
      </c>
      <c r="AF1216" s="102">
        <v>0</v>
      </c>
      <c r="AG1216" s="102">
        <v>1827</v>
      </c>
      <c r="AH1216" s="102">
        <v>15340</v>
      </c>
      <c r="AI1216" s="102">
        <v>0</v>
      </c>
      <c r="AJ1216" s="102" t="b">
        <v>0</v>
      </c>
      <c r="AK1216" s="102" t="b">
        <v>0</v>
      </c>
      <c r="AL1216" s="102" t="b">
        <v>0</v>
      </c>
      <c r="AM1216" s="102" t="b">
        <v>0</v>
      </c>
      <c r="AN1216" s="102" t="b">
        <v>1</v>
      </c>
      <c r="AO1216" s="102" t="b">
        <v>0</v>
      </c>
      <c r="AP1216" s="102" t="s">
        <v>16107</v>
      </c>
      <c r="AQ1216" s="102" t="b">
        <v>0</v>
      </c>
      <c r="AR1216" s="102" t="b">
        <v>0</v>
      </c>
      <c r="AS1216" s="102" t="b">
        <v>0</v>
      </c>
      <c r="AT1216" s="101" t="s">
        <v>12928</v>
      </c>
      <c r="AU1216" s="102" t="b">
        <v>0</v>
      </c>
      <c r="AV1216" s="102" t="b">
        <v>0</v>
      </c>
      <c r="AW1216" s="102" t="b">
        <v>1</v>
      </c>
      <c r="AX1216" s="102" t="b">
        <v>1</v>
      </c>
      <c r="AY1216" s="102" t="s">
        <v>12806</v>
      </c>
      <c r="AZ1216" s="101" t="s">
        <v>16108</v>
      </c>
    </row>
    <row r="1217" spans="1:52" x14ac:dyDescent="0.3">
      <c r="A1217" s="98" t="s">
        <v>1389</v>
      </c>
      <c r="B1217" s="94"/>
      <c r="C1217" s="94"/>
      <c r="D1217" s="93"/>
      <c r="E1217" s="77"/>
      <c r="F1217" s="94"/>
      <c r="G1217" s="94"/>
      <c r="H1217" s="95"/>
      <c r="I1217" s="96"/>
      <c r="J1217" s="96"/>
      <c r="K1217" s="95"/>
      <c r="L1217" s="86"/>
      <c r="M1217" s="91"/>
      <c r="N1217" s="91"/>
      <c r="O1217" s="97"/>
      <c r="P1217" s="90"/>
      <c r="Q1217" s="90"/>
      <c r="R1217" s="99"/>
      <c r="S1217" s="99"/>
      <c r="T1217" s="99"/>
      <c r="U1217" s="99"/>
      <c r="V1217" s="89"/>
      <c r="W1217" s="89"/>
      <c r="X1217" s="89"/>
      <c r="Y1217" s="89"/>
      <c r="Z1217" s="48"/>
      <c r="AA1217" s="80"/>
      <c r="AB1217" s="80"/>
      <c r="AC1217" s="92"/>
      <c r="AD1217" s="102" t="s">
        <v>10344</v>
      </c>
      <c r="AE1217" s="102">
        <v>41948.4296412037</v>
      </c>
      <c r="AF1217" s="102">
        <v>0</v>
      </c>
      <c r="AG1217" s="102">
        <v>82</v>
      </c>
      <c r="AH1217" s="102">
        <v>6290</v>
      </c>
      <c r="AI1217" s="102">
        <v>0</v>
      </c>
      <c r="AJ1217" s="102" t="b">
        <v>0</v>
      </c>
      <c r="AK1217" s="102" t="b">
        <v>0</v>
      </c>
      <c r="AL1217" s="102" t="b">
        <v>0</v>
      </c>
      <c r="AM1217" s="102" t="b">
        <v>0</v>
      </c>
      <c r="AN1217" s="102" t="b">
        <v>1</v>
      </c>
      <c r="AO1217" s="102" t="b">
        <v>0</v>
      </c>
      <c r="AP1217" s="102" t="s">
        <v>16109</v>
      </c>
      <c r="AQ1217" s="102" t="b">
        <v>0</v>
      </c>
      <c r="AR1217" s="102" t="b">
        <v>0</v>
      </c>
      <c r="AS1217" s="102" t="b">
        <v>0</v>
      </c>
      <c r="AT1217" s="101" t="s">
        <v>12876</v>
      </c>
      <c r="AU1217" s="102" t="b">
        <v>0</v>
      </c>
      <c r="AV1217" s="102" t="b">
        <v>0</v>
      </c>
      <c r="AW1217" s="102" t="b">
        <v>1</v>
      </c>
      <c r="AX1217" s="102" t="b">
        <v>1</v>
      </c>
      <c r="AY1217" s="102" t="s">
        <v>12806</v>
      </c>
      <c r="AZ1217" s="101" t="s">
        <v>16110</v>
      </c>
    </row>
    <row r="1218" spans="1:52" x14ac:dyDescent="0.3">
      <c r="A1218" s="98" t="s">
        <v>1390</v>
      </c>
      <c r="B1218" s="94"/>
      <c r="C1218" s="94"/>
      <c r="D1218" s="93"/>
      <c r="E1218" s="77"/>
      <c r="F1218" s="94"/>
      <c r="G1218" s="94"/>
      <c r="H1218" s="95"/>
      <c r="I1218" s="96"/>
      <c r="J1218" s="96"/>
      <c r="K1218" s="95"/>
      <c r="L1218" s="86"/>
      <c r="M1218" s="91"/>
      <c r="N1218" s="91"/>
      <c r="O1218" s="97"/>
      <c r="P1218" s="90"/>
      <c r="Q1218" s="90"/>
      <c r="R1218" s="99"/>
      <c r="S1218" s="99"/>
      <c r="T1218" s="99"/>
      <c r="U1218" s="99"/>
      <c r="V1218" s="89"/>
      <c r="W1218" s="89"/>
      <c r="X1218" s="89"/>
      <c r="Y1218" s="89"/>
      <c r="Z1218" s="48"/>
      <c r="AA1218" s="80"/>
      <c r="AB1218" s="80"/>
      <c r="AC1218" s="92"/>
      <c r="AD1218" s="102" t="s">
        <v>1390</v>
      </c>
      <c r="AE1218" s="102">
        <v>42784.758356481485</v>
      </c>
      <c r="AF1218" s="102">
        <v>0</v>
      </c>
      <c r="AG1218" s="102">
        <v>4087</v>
      </c>
      <c r="AH1218" s="102">
        <v>16940</v>
      </c>
      <c r="AI1218" s="102">
        <v>0</v>
      </c>
      <c r="AJ1218" s="102" t="b">
        <v>0</v>
      </c>
      <c r="AK1218" s="102" t="b">
        <v>0</v>
      </c>
      <c r="AL1218" s="102" t="b">
        <v>0</v>
      </c>
      <c r="AM1218" s="102" t="b">
        <v>0</v>
      </c>
      <c r="AN1218" s="102" t="b">
        <v>1</v>
      </c>
      <c r="AO1218" s="102" t="b">
        <v>0</v>
      </c>
      <c r="AP1218" s="102" t="s">
        <v>16111</v>
      </c>
      <c r="AQ1218" s="102" t="b">
        <v>0</v>
      </c>
      <c r="AR1218" s="102" t="b">
        <v>0</v>
      </c>
      <c r="AS1218" s="102" t="b">
        <v>0</v>
      </c>
      <c r="AT1218" s="101" t="s">
        <v>16112</v>
      </c>
      <c r="AU1218" s="102" t="b">
        <v>0</v>
      </c>
      <c r="AV1218" s="102" t="b">
        <v>0</v>
      </c>
      <c r="AW1218" s="102" t="b">
        <v>1</v>
      </c>
      <c r="AX1218" s="102" t="b">
        <v>1</v>
      </c>
      <c r="AY1218" s="102" t="s">
        <v>12806</v>
      </c>
      <c r="AZ1218" s="101" t="s">
        <v>16113</v>
      </c>
    </row>
    <row r="1219" spans="1:52" x14ac:dyDescent="0.3">
      <c r="A1219" s="98" t="s">
        <v>1391</v>
      </c>
      <c r="B1219" s="94"/>
      <c r="C1219" s="94"/>
      <c r="D1219" s="93"/>
      <c r="E1219" s="77"/>
      <c r="F1219" s="94"/>
      <c r="G1219" s="94"/>
      <c r="H1219" s="95"/>
      <c r="I1219" s="96"/>
      <c r="J1219" s="96"/>
      <c r="K1219" s="95"/>
      <c r="L1219" s="86"/>
      <c r="M1219" s="91"/>
      <c r="N1219" s="91"/>
      <c r="O1219" s="97"/>
      <c r="P1219" s="90"/>
      <c r="Q1219" s="90"/>
      <c r="R1219" s="99"/>
      <c r="S1219" s="99"/>
      <c r="T1219" s="99"/>
      <c r="U1219" s="99"/>
      <c r="V1219" s="89"/>
      <c r="W1219" s="89"/>
      <c r="X1219" s="89"/>
      <c r="Y1219" s="89"/>
      <c r="Z1219" s="48"/>
      <c r="AA1219" s="80"/>
      <c r="AB1219" s="80"/>
      <c r="AC1219" s="92"/>
      <c r="AD1219" s="102" t="s">
        <v>10372</v>
      </c>
      <c r="AE1219" s="102">
        <v>42768.741666666669</v>
      </c>
      <c r="AF1219" s="102">
        <v>0</v>
      </c>
      <c r="AG1219" s="102">
        <v>8250</v>
      </c>
      <c r="AH1219" s="102">
        <v>115862</v>
      </c>
      <c r="AI1219" s="102">
        <v>0</v>
      </c>
      <c r="AJ1219" s="102" t="b">
        <v>0</v>
      </c>
      <c r="AK1219" s="102" t="b">
        <v>0</v>
      </c>
      <c r="AL1219" s="102" t="b">
        <v>0</v>
      </c>
      <c r="AM1219" s="102" t="b">
        <v>0</v>
      </c>
      <c r="AN1219" s="102" t="b">
        <v>1</v>
      </c>
      <c r="AO1219" s="102" t="b">
        <v>0</v>
      </c>
      <c r="AP1219" s="102" t="s">
        <v>16114</v>
      </c>
      <c r="AQ1219" s="102" t="b">
        <v>0</v>
      </c>
      <c r="AR1219" s="102" t="b">
        <v>1</v>
      </c>
      <c r="AS1219" s="102" t="b">
        <v>1</v>
      </c>
      <c r="AT1219" s="101" t="s">
        <v>16115</v>
      </c>
      <c r="AU1219" s="102" t="b">
        <v>0</v>
      </c>
      <c r="AV1219" s="102" t="b">
        <v>0</v>
      </c>
      <c r="AW1219" s="102" t="b">
        <v>1</v>
      </c>
      <c r="AX1219" s="102" t="b">
        <v>1</v>
      </c>
      <c r="AY1219" s="102" t="s">
        <v>12806</v>
      </c>
      <c r="AZ1219" s="101" t="s">
        <v>16116</v>
      </c>
    </row>
    <row r="1220" spans="1:52" x14ac:dyDescent="0.3">
      <c r="A1220" s="98" t="s">
        <v>1392</v>
      </c>
      <c r="B1220" s="94"/>
      <c r="C1220" s="94"/>
      <c r="D1220" s="93"/>
      <c r="E1220" s="77"/>
      <c r="F1220" s="94"/>
      <c r="G1220" s="94"/>
      <c r="H1220" s="95"/>
      <c r="I1220" s="96"/>
      <c r="J1220" s="96"/>
      <c r="K1220" s="95"/>
      <c r="L1220" s="86"/>
      <c r="M1220" s="91"/>
      <c r="N1220" s="91"/>
      <c r="O1220" s="97"/>
      <c r="P1220" s="90"/>
      <c r="Q1220" s="90"/>
      <c r="R1220" s="99"/>
      <c r="S1220" s="99"/>
      <c r="T1220" s="99"/>
      <c r="U1220" s="99"/>
      <c r="V1220" s="89"/>
      <c r="W1220" s="89"/>
      <c r="X1220" s="89"/>
      <c r="Y1220" s="89"/>
      <c r="Z1220" s="48"/>
      <c r="AA1220" s="80"/>
      <c r="AB1220" s="80"/>
      <c r="AC1220" s="92"/>
      <c r="AD1220" s="102" t="s">
        <v>1392</v>
      </c>
      <c r="AE1220" s="102">
        <v>43482.696284722224</v>
      </c>
      <c r="AF1220" s="102">
        <v>0</v>
      </c>
      <c r="AG1220" s="102">
        <v>1533</v>
      </c>
      <c r="AH1220" s="102">
        <v>158451</v>
      </c>
      <c r="AI1220" s="102">
        <v>0</v>
      </c>
      <c r="AJ1220" s="102" t="b">
        <v>0</v>
      </c>
      <c r="AK1220" s="102" t="b">
        <v>0</v>
      </c>
      <c r="AL1220" s="102" t="b">
        <v>0</v>
      </c>
      <c r="AM1220" s="102" t="b">
        <v>0</v>
      </c>
      <c r="AN1220" s="102" t="b">
        <v>1</v>
      </c>
      <c r="AO1220" s="102" t="b">
        <v>0</v>
      </c>
      <c r="AP1220" s="102" t="s">
        <v>16117</v>
      </c>
      <c r="AQ1220" s="102" t="b">
        <v>0</v>
      </c>
      <c r="AR1220" s="102" t="b">
        <v>0</v>
      </c>
      <c r="AS1220" s="102" t="b">
        <v>0</v>
      </c>
      <c r="AT1220" s="101" t="s">
        <v>12821</v>
      </c>
      <c r="AU1220" s="102" t="b">
        <v>0</v>
      </c>
      <c r="AV1220" s="102" t="b">
        <v>0</v>
      </c>
      <c r="AW1220" s="102" t="b">
        <v>1</v>
      </c>
      <c r="AX1220" s="102" t="b">
        <v>1</v>
      </c>
      <c r="AY1220" s="102" t="s">
        <v>12806</v>
      </c>
      <c r="AZ1220" s="101" t="s">
        <v>16118</v>
      </c>
    </row>
    <row r="1221" spans="1:52" x14ac:dyDescent="0.3">
      <c r="A1221" s="98" t="s">
        <v>1393</v>
      </c>
      <c r="B1221" s="94"/>
      <c r="C1221" s="94"/>
      <c r="D1221" s="93"/>
      <c r="E1221" s="77"/>
      <c r="F1221" s="94"/>
      <c r="G1221" s="94"/>
      <c r="H1221" s="95"/>
      <c r="I1221" s="96"/>
      <c r="J1221" s="96"/>
      <c r="K1221" s="95"/>
      <c r="L1221" s="86"/>
      <c r="M1221" s="91"/>
      <c r="N1221" s="91"/>
      <c r="O1221" s="97"/>
      <c r="P1221" s="90"/>
      <c r="Q1221" s="90"/>
      <c r="R1221" s="99"/>
      <c r="S1221" s="99"/>
      <c r="T1221" s="99"/>
      <c r="U1221" s="99"/>
      <c r="V1221" s="89"/>
      <c r="W1221" s="89"/>
      <c r="X1221" s="89"/>
      <c r="Y1221" s="89"/>
      <c r="Z1221" s="48"/>
      <c r="AA1221" s="80"/>
      <c r="AB1221" s="80"/>
      <c r="AC1221" s="92"/>
      <c r="AD1221" s="102" t="s">
        <v>10379</v>
      </c>
      <c r="AE1221" s="102">
        <v>44034.830717592595</v>
      </c>
      <c r="AF1221" s="102">
        <v>0</v>
      </c>
      <c r="AG1221" s="102">
        <v>1477</v>
      </c>
      <c r="AH1221" s="102">
        <v>4999</v>
      </c>
      <c r="AI1221" s="102">
        <v>0</v>
      </c>
      <c r="AJ1221" s="102" t="b">
        <v>0</v>
      </c>
      <c r="AK1221" s="102" t="b">
        <v>0</v>
      </c>
      <c r="AL1221" s="102" t="b">
        <v>0</v>
      </c>
      <c r="AM1221" s="102" t="b">
        <v>0</v>
      </c>
      <c r="AN1221" s="102" t="b">
        <v>1</v>
      </c>
      <c r="AO1221" s="102" t="b">
        <v>0</v>
      </c>
      <c r="AP1221" s="102" t="s">
        <v>16119</v>
      </c>
      <c r="AQ1221" s="102" t="b">
        <v>0</v>
      </c>
      <c r="AR1221" s="102" t="b">
        <v>0</v>
      </c>
      <c r="AS1221" s="102" t="b">
        <v>0</v>
      </c>
      <c r="AT1221" s="101" t="s">
        <v>16120</v>
      </c>
      <c r="AU1221" s="102" t="b">
        <v>0</v>
      </c>
      <c r="AV1221" s="102" t="b">
        <v>0</v>
      </c>
      <c r="AW1221" s="102" t="b">
        <v>1</v>
      </c>
      <c r="AX1221" s="102" t="b">
        <v>1</v>
      </c>
      <c r="AY1221" s="102" t="s">
        <v>12806</v>
      </c>
      <c r="AZ1221" s="101" t="s">
        <v>16121</v>
      </c>
    </row>
    <row r="1222" spans="1:52" x14ac:dyDescent="0.3">
      <c r="A1222" s="98" t="s">
        <v>1394</v>
      </c>
      <c r="B1222" s="94"/>
      <c r="C1222" s="94"/>
      <c r="D1222" s="93"/>
      <c r="E1222" s="77"/>
      <c r="F1222" s="94"/>
      <c r="G1222" s="94"/>
      <c r="H1222" s="95"/>
      <c r="I1222" s="96"/>
      <c r="J1222" s="96"/>
      <c r="K1222" s="95"/>
      <c r="L1222" s="86"/>
      <c r="M1222" s="91"/>
      <c r="N1222" s="91"/>
      <c r="O1222" s="97"/>
      <c r="P1222" s="90"/>
      <c r="Q1222" s="90"/>
      <c r="R1222" s="99"/>
      <c r="S1222" s="99"/>
      <c r="T1222" s="99"/>
      <c r="U1222" s="99"/>
      <c r="V1222" s="89"/>
      <c r="W1222" s="89"/>
      <c r="X1222" s="89"/>
      <c r="Y1222" s="89"/>
      <c r="Z1222" s="48"/>
      <c r="AA1222" s="80"/>
      <c r="AB1222" s="80"/>
      <c r="AC1222" s="92"/>
      <c r="AD1222" s="102" t="s">
        <v>10526</v>
      </c>
      <c r="AE1222" s="102">
        <v>41196.932002314818</v>
      </c>
      <c r="AF1222" s="102">
        <v>0</v>
      </c>
      <c r="AG1222" s="102">
        <v>211</v>
      </c>
      <c r="AH1222" s="102">
        <v>87760</v>
      </c>
      <c r="AI1222" s="102">
        <v>0</v>
      </c>
      <c r="AJ1222" s="102" t="b">
        <v>0</v>
      </c>
      <c r="AK1222" s="102" t="b">
        <v>0</v>
      </c>
      <c r="AL1222" s="102" t="b">
        <v>0</v>
      </c>
      <c r="AM1222" s="102" t="b">
        <v>0</v>
      </c>
      <c r="AN1222" s="102" t="b">
        <v>1</v>
      </c>
      <c r="AO1222" s="102" t="b">
        <v>0</v>
      </c>
      <c r="AP1222" s="102" t="s">
        <v>16122</v>
      </c>
      <c r="AQ1222" s="102" t="b">
        <v>0</v>
      </c>
      <c r="AR1222" s="102" t="b">
        <v>0</v>
      </c>
      <c r="AS1222" s="102" t="b">
        <v>0</v>
      </c>
      <c r="AT1222" s="101" t="s">
        <v>12873</v>
      </c>
      <c r="AU1222" s="102" t="b">
        <v>0</v>
      </c>
      <c r="AV1222" s="102" t="b">
        <v>0</v>
      </c>
      <c r="AW1222" s="102" t="b">
        <v>1</v>
      </c>
      <c r="AX1222" s="102" t="b">
        <v>1</v>
      </c>
      <c r="AY1222" s="102" t="s">
        <v>12806</v>
      </c>
      <c r="AZ1222" s="101" t="s">
        <v>16123</v>
      </c>
    </row>
    <row r="1223" spans="1:52" x14ac:dyDescent="0.3">
      <c r="A1223" s="98" t="s">
        <v>1395</v>
      </c>
      <c r="B1223" s="94"/>
      <c r="C1223" s="94"/>
      <c r="D1223" s="93"/>
      <c r="E1223" s="77"/>
      <c r="F1223" s="94"/>
      <c r="G1223" s="94"/>
      <c r="H1223" s="95"/>
      <c r="I1223" s="96"/>
      <c r="J1223" s="96"/>
      <c r="K1223" s="95"/>
      <c r="L1223" s="86"/>
      <c r="M1223" s="91"/>
      <c r="N1223" s="91"/>
      <c r="O1223" s="97"/>
      <c r="P1223" s="90"/>
      <c r="Q1223" s="90"/>
      <c r="R1223" s="99"/>
      <c r="S1223" s="99"/>
      <c r="T1223" s="99"/>
      <c r="U1223" s="99"/>
      <c r="V1223" s="89"/>
      <c r="W1223" s="89"/>
      <c r="X1223" s="89"/>
      <c r="Y1223" s="89"/>
      <c r="Z1223" s="48"/>
      <c r="AA1223" s="80"/>
      <c r="AB1223" s="80"/>
      <c r="AC1223" s="92"/>
      <c r="AD1223" s="102" t="s">
        <v>10391</v>
      </c>
      <c r="AE1223" s="102">
        <v>43013.019155092596</v>
      </c>
      <c r="AF1223" s="102">
        <v>0</v>
      </c>
      <c r="AG1223" s="102">
        <v>3377</v>
      </c>
      <c r="AH1223" s="102">
        <v>56745</v>
      </c>
      <c r="AI1223" s="102">
        <v>0</v>
      </c>
      <c r="AJ1223" s="102" t="b">
        <v>0</v>
      </c>
      <c r="AK1223" s="102" t="b">
        <v>0</v>
      </c>
      <c r="AL1223" s="102" t="b">
        <v>0</v>
      </c>
      <c r="AM1223" s="102" t="b">
        <v>0</v>
      </c>
      <c r="AN1223" s="102" t="b">
        <v>1</v>
      </c>
      <c r="AO1223" s="102" t="b">
        <v>0</v>
      </c>
      <c r="AP1223" s="102" t="s">
        <v>16124</v>
      </c>
      <c r="AQ1223" s="102" t="b">
        <v>0</v>
      </c>
      <c r="AR1223" s="102" t="b">
        <v>0</v>
      </c>
      <c r="AS1223" s="102" t="b">
        <v>1</v>
      </c>
      <c r="AT1223" s="101" t="s">
        <v>16125</v>
      </c>
      <c r="AU1223" s="102" t="b">
        <v>0</v>
      </c>
      <c r="AV1223" s="102" t="b">
        <v>0</v>
      </c>
      <c r="AW1223" s="102" t="b">
        <v>1</v>
      </c>
      <c r="AX1223" s="102" t="b">
        <v>1</v>
      </c>
      <c r="AY1223" s="102" t="s">
        <v>12806</v>
      </c>
      <c r="AZ1223" s="101" t="s">
        <v>16126</v>
      </c>
    </row>
    <row r="1224" spans="1:52" x14ac:dyDescent="0.3">
      <c r="A1224" s="98" t="s">
        <v>1396</v>
      </c>
      <c r="B1224" s="94"/>
      <c r="C1224" s="94"/>
      <c r="D1224" s="93"/>
      <c r="E1224" s="77"/>
      <c r="F1224" s="94"/>
      <c r="G1224" s="94"/>
      <c r="H1224" s="95"/>
      <c r="I1224" s="96"/>
      <c r="J1224" s="96"/>
      <c r="K1224" s="95"/>
      <c r="L1224" s="86"/>
      <c r="M1224" s="91"/>
      <c r="N1224" s="91"/>
      <c r="O1224" s="97"/>
      <c r="P1224" s="90"/>
      <c r="Q1224" s="90"/>
      <c r="R1224" s="99"/>
      <c r="S1224" s="99"/>
      <c r="T1224" s="99"/>
      <c r="U1224" s="99"/>
      <c r="V1224" s="89"/>
      <c r="W1224" s="89"/>
      <c r="X1224" s="89"/>
      <c r="Y1224" s="89"/>
      <c r="Z1224" s="48"/>
      <c r="AA1224" s="80"/>
      <c r="AB1224" s="80"/>
      <c r="AC1224" s="92"/>
      <c r="AD1224" s="102" t="s">
        <v>10395</v>
      </c>
      <c r="AE1224" s="102">
        <v>43271.270046296297</v>
      </c>
      <c r="AF1224" s="102">
        <v>0</v>
      </c>
      <c r="AG1224" s="102">
        <v>151</v>
      </c>
      <c r="AH1224" s="102">
        <v>50957</v>
      </c>
      <c r="AI1224" s="102">
        <v>0</v>
      </c>
      <c r="AJ1224" s="102" t="b">
        <v>0</v>
      </c>
      <c r="AK1224" s="102" t="b">
        <v>0</v>
      </c>
      <c r="AL1224" s="102" t="b">
        <v>0</v>
      </c>
      <c r="AM1224" s="102" t="b">
        <v>0</v>
      </c>
      <c r="AN1224" s="102" t="b">
        <v>1</v>
      </c>
      <c r="AO1224" s="102" t="b">
        <v>0</v>
      </c>
      <c r="AP1224" s="102" t="s">
        <v>16127</v>
      </c>
      <c r="AQ1224" s="102" t="b">
        <v>0</v>
      </c>
      <c r="AR1224" s="102" t="b">
        <v>0</v>
      </c>
      <c r="AS1224" s="102" t="b">
        <v>0</v>
      </c>
      <c r="AT1224" s="101" t="s">
        <v>16128</v>
      </c>
      <c r="AU1224" s="102" t="b">
        <v>0</v>
      </c>
      <c r="AV1224" s="102" t="b">
        <v>0</v>
      </c>
      <c r="AW1224" s="102" t="b">
        <v>1</v>
      </c>
      <c r="AX1224" s="102" t="b">
        <v>1</v>
      </c>
      <c r="AY1224" s="102" t="s">
        <v>12806</v>
      </c>
      <c r="AZ1224" s="101" t="s">
        <v>16129</v>
      </c>
    </row>
    <row r="1225" spans="1:52" x14ac:dyDescent="0.3">
      <c r="A1225" s="98" t="s">
        <v>1397</v>
      </c>
      <c r="B1225" s="94"/>
      <c r="C1225" s="94"/>
      <c r="D1225" s="93"/>
      <c r="E1225" s="77"/>
      <c r="F1225" s="94"/>
      <c r="G1225" s="94"/>
      <c r="H1225" s="95"/>
      <c r="I1225" s="96"/>
      <c r="J1225" s="96"/>
      <c r="K1225" s="95"/>
      <c r="L1225" s="86"/>
      <c r="M1225" s="91"/>
      <c r="N1225" s="91"/>
      <c r="O1225" s="97"/>
      <c r="P1225" s="90"/>
      <c r="Q1225" s="90"/>
      <c r="R1225" s="99"/>
      <c r="S1225" s="99"/>
      <c r="T1225" s="99"/>
      <c r="U1225" s="99"/>
      <c r="V1225" s="89"/>
      <c r="W1225" s="89"/>
      <c r="X1225" s="89"/>
      <c r="Y1225" s="89"/>
      <c r="Z1225" s="48"/>
      <c r="AA1225" s="80"/>
      <c r="AB1225" s="80"/>
      <c r="AC1225" s="92"/>
      <c r="AD1225" s="102" t="s">
        <v>10410</v>
      </c>
      <c r="AE1225" s="102">
        <v>42218.054884259262</v>
      </c>
      <c r="AF1225" s="102">
        <v>0</v>
      </c>
      <c r="AG1225" s="102">
        <v>3875</v>
      </c>
      <c r="AH1225" s="102">
        <v>133780</v>
      </c>
      <c r="AI1225" s="102">
        <v>0</v>
      </c>
      <c r="AJ1225" s="102" t="b">
        <v>0</v>
      </c>
      <c r="AK1225" s="102" t="b">
        <v>0</v>
      </c>
      <c r="AL1225" s="102" t="b">
        <v>0</v>
      </c>
      <c r="AM1225" s="102" t="b">
        <v>0</v>
      </c>
      <c r="AN1225" s="102" t="b">
        <v>1</v>
      </c>
      <c r="AO1225" s="102" t="b">
        <v>0</v>
      </c>
      <c r="AP1225" s="102" t="s">
        <v>16130</v>
      </c>
      <c r="AQ1225" s="102" t="b">
        <v>0</v>
      </c>
      <c r="AR1225" s="102" t="b">
        <v>0</v>
      </c>
      <c r="AS1225" s="102" t="b">
        <v>0</v>
      </c>
      <c r="AT1225" s="101" t="s">
        <v>16131</v>
      </c>
      <c r="AU1225" s="102" t="b">
        <v>0</v>
      </c>
      <c r="AV1225" s="102" t="b">
        <v>0</v>
      </c>
      <c r="AW1225" s="102" t="b">
        <v>1</v>
      </c>
      <c r="AX1225" s="102" t="b">
        <v>1</v>
      </c>
      <c r="AY1225" s="102" t="s">
        <v>12806</v>
      </c>
      <c r="AZ1225" s="101" t="s">
        <v>16132</v>
      </c>
    </row>
    <row r="1226" spans="1:52" x14ac:dyDescent="0.3">
      <c r="A1226" s="98" t="s">
        <v>1398</v>
      </c>
      <c r="B1226" s="94"/>
      <c r="C1226" s="94"/>
      <c r="D1226" s="93"/>
      <c r="E1226" s="77"/>
      <c r="F1226" s="94"/>
      <c r="G1226" s="94"/>
      <c r="H1226" s="95"/>
      <c r="I1226" s="96"/>
      <c r="J1226" s="96"/>
      <c r="K1226" s="95"/>
      <c r="L1226" s="86"/>
      <c r="M1226" s="91"/>
      <c r="N1226" s="91"/>
      <c r="O1226" s="97"/>
      <c r="P1226" s="90"/>
      <c r="Q1226" s="90"/>
      <c r="R1226" s="99"/>
      <c r="S1226" s="99"/>
      <c r="T1226" s="99"/>
      <c r="U1226" s="99"/>
      <c r="V1226" s="89"/>
      <c r="W1226" s="89"/>
      <c r="X1226" s="89"/>
      <c r="Y1226" s="89"/>
      <c r="Z1226" s="48"/>
      <c r="AA1226" s="80"/>
      <c r="AB1226" s="80"/>
      <c r="AC1226" s="92"/>
      <c r="AD1226" s="102" t="s">
        <v>10402</v>
      </c>
      <c r="AE1226" s="102">
        <v>42824.805775462963</v>
      </c>
      <c r="AF1226" s="102">
        <v>0</v>
      </c>
      <c r="AG1226" s="102">
        <v>115</v>
      </c>
      <c r="AH1226" s="102">
        <v>52393</v>
      </c>
      <c r="AI1226" s="102">
        <v>0</v>
      </c>
      <c r="AJ1226" s="102" t="b">
        <v>0</v>
      </c>
      <c r="AK1226" s="102" t="b">
        <v>0</v>
      </c>
      <c r="AL1226" s="102" t="b">
        <v>0</v>
      </c>
      <c r="AM1226" s="102" t="b">
        <v>0</v>
      </c>
      <c r="AN1226" s="102" t="b">
        <v>1</v>
      </c>
      <c r="AO1226" s="102" t="b">
        <v>0</v>
      </c>
      <c r="AP1226" s="102" t="s">
        <v>16133</v>
      </c>
      <c r="AQ1226" s="102" t="b">
        <v>0</v>
      </c>
      <c r="AR1226" s="102" t="b">
        <v>0</v>
      </c>
      <c r="AS1226" s="102" t="b">
        <v>0</v>
      </c>
      <c r="AT1226" s="101" t="s">
        <v>12876</v>
      </c>
      <c r="AU1226" s="102" t="b">
        <v>0</v>
      </c>
      <c r="AV1226" s="102" t="b">
        <v>0</v>
      </c>
      <c r="AW1226" s="102" t="b">
        <v>1</v>
      </c>
      <c r="AX1226" s="102" t="b">
        <v>0</v>
      </c>
      <c r="AY1226" s="102" t="s">
        <v>12806</v>
      </c>
      <c r="AZ1226" s="101" t="s">
        <v>16134</v>
      </c>
    </row>
    <row r="1227" spans="1:52" x14ac:dyDescent="0.3">
      <c r="A1227" s="98" t="s">
        <v>1399</v>
      </c>
      <c r="B1227" s="94"/>
      <c r="C1227" s="94"/>
      <c r="D1227" s="93"/>
      <c r="E1227" s="77"/>
      <c r="F1227" s="94"/>
      <c r="G1227" s="94"/>
      <c r="H1227" s="95"/>
      <c r="I1227" s="96"/>
      <c r="J1227" s="96"/>
      <c r="K1227" s="95"/>
      <c r="L1227" s="86"/>
      <c r="M1227" s="91"/>
      <c r="N1227" s="91"/>
      <c r="O1227" s="97"/>
      <c r="P1227" s="90"/>
      <c r="Q1227" s="90"/>
      <c r="R1227" s="99"/>
      <c r="S1227" s="99"/>
      <c r="T1227" s="99"/>
      <c r="U1227" s="99"/>
      <c r="V1227" s="89"/>
      <c r="W1227" s="89"/>
      <c r="X1227" s="89"/>
      <c r="Y1227" s="89"/>
      <c r="Z1227" s="48"/>
      <c r="AA1227" s="80"/>
      <c r="AB1227" s="80"/>
      <c r="AC1227" s="92"/>
      <c r="AD1227" s="102" t="s">
        <v>1399</v>
      </c>
      <c r="AE1227" s="102">
        <v>42529.706770833334</v>
      </c>
      <c r="AF1227" s="102">
        <v>0</v>
      </c>
      <c r="AG1227" s="102">
        <v>867</v>
      </c>
      <c r="AH1227" s="102">
        <v>31730</v>
      </c>
      <c r="AI1227" s="102">
        <v>0</v>
      </c>
      <c r="AJ1227" s="102" t="b">
        <v>0</v>
      </c>
      <c r="AK1227" s="102" t="b">
        <v>0</v>
      </c>
      <c r="AL1227" s="102" t="b">
        <v>0</v>
      </c>
      <c r="AM1227" s="102" t="b">
        <v>0</v>
      </c>
      <c r="AN1227" s="102" t="b">
        <v>1</v>
      </c>
      <c r="AO1227" s="102" t="b">
        <v>0</v>
      </c>
      <c r="AP1227" s="102" t="s">
        <v>16135</v>
      </c>
      <c r="AQ1227" s="102" t="b">
        <v>0</v>
      </c>
      <c r="AR1227" s="102" t="b">
        <v>0</v>
      </c>
      <c r="AS1227" s="102" t="b">
        <v>0</v>
      </c>
      <c r="AT1227" s="101" t="s">
        <v>12928</v>
      </c>
      <c r="AU1227" s="102" t="b">
        <v>0</v>
      </c>
      <c r="AV1227" s="102" t="b">
        <v>0</v>
      </c>
      <c r="AW1227" s="102" t="b">
        <v>1</v>
      </c>
      <c r="AX1227" s="102" t="b">
        <v>0</v>
      </c>
      <c r="AY1227" s="102" t="s">
        <v>12806</v>
      </c>
      <c r="AZ1227" s="101" t="s">
        <v>16136</v>
      </c>
    </row>
    <row r="1228" spans="1:52" x14ac:dyDescent="0.3">
      <c r="A1228" s="98" t="s">
        <v>1400</v>
      </c>
      <c r="B1228" s="94"/>
      <c r="C1228" s="94"/>
      <c r="D1228" s="93"/>
      <c r="E1228" s="77"/>
      <c r="F1228" s="94"/>
      <c r="G1228" s="94"/>
      <c r="H1228" s="95"/>
      <c r="I1228" s="96"/>
      <c r="J1228" s="96"/>
      <c r="K1228" s="95"/>
      <c r="L1228" s="86"/>
      <c r="M1228" s="91"/>
      <c r="N1228" s="91"/>
      <c r="O1228" s="97"/>
      <c r="P1228" s="90"/>
      <c r="Q1228" s="90"/>
      <c r="R1228" s="99"/>
      <c r="S1228" s="99"/>
      <c r="T1228" s="99"/>
      <c r="U1228" s="99"/>
      <c r="V1228" s="89"/>
      <c r="W1228" s="89"/>
      <c r="X1228" s="89"/>
      <c r="Y1228" s="89"/>
      <c r="Z1228" s="48"/>
      <c r="AA1228" s="80"/>
      <c r="AB1228" s="80"/>
      <c r="AC1228" s="92"/>
      <c r="AD1228" s="102" t="s">
        <v>1400</v>
      </c>
      <c r="AE1228" s="102">
        <v>43283.705659722225</v>
      </c>
      <c r="AF1228" s="102">
        <v>0</v>
      </c>
      <c r="AG1228" s="102">
        <v>25474</v>
      </c>
      <c r="AH1228" s="102">
        <v>60876</v>
      </c>
      <c r="AI1228" s="102">
        <v>0</v>
      </c>
      <c r="AJ1228" s="102" t="b">
        <v>0</v>
      </c>
      <c r="AK1228" s="102" t="b">
        <v>0</v>
      </c>
      <c r="AL1228" s="102" t="b">
        <v>0</v>
      </c>
      <c r="AM1228" s="102" t="b">
        <v>0</v>
      </c>
      <c r="AN1228" s="102" t="b">
        <v>1</v>
      </c>
      <c r="AO1228" s="102" t="b">
        <v>0</v>
      </c>
      <c r="AP1228" s="102" t="s">
        <v>16137</v>
      </c>
      <c r="AQ1228" s="102" t="b">
        <v>0</v>
      </c>
      <c r="AR1228" s="102" t="b">
        <v>0</v>
      </c>
      <c r="AS1228" s="102" t="b">
        <v>0</v>
      </c>
      <c r="AT1228" s="101" t="s">
        <v>12916</v>
      </c>
      <c r="AU1228" s="102" t="b">
        <v>0</v>
      </c>
      <c r="AV1228" s="102" t="b">
        <v>0</v>
      </c>
      <c r="AW1228" s="102" t="b">
        <v>1</v>
      </c>
      <c r="AX1228" s="102" t="b">
        <v>1</v>
      </c>
      <c r="AY1228" s="102" t="s">
        <v>12806</v>
      </c>
      <c r="AZ1228" s="101" t="s">
        <v>16138</v>
      </c>
    </row>
    <row r="1229" spans="1:52" x14ac:dyDescent="0.3">
      <c r="A1229" s="98" t="s">
        <v>1401</v>
      </c>
      <c r="B1229" s="94"/>
      <c r="C1229" s="94"/>
      <c r="D1229" s="93"/>
      <c r="E1229" s="77"/>
      <c r="F1229" s="94"/>
      <c r="G1229" s="94"/>
      <c r="H1229" s="95"/>
      <c r="I1229" s="96"/>
      <c r="J1229" s="96"/>
      <c r="K1229" s="95"/>
      <c r="L1229" s="86"/>
      <c r="M1229" s="91"/>
      <c r="N1229" s="91"/>
      <c r="O1229" s="97"/>
      <c r="P1229" s="90"/>
      <c r="Q1229" s="90"/>
      <c r="R1229" s="99"/>
      <c r="S1229" s="99"/>
      <c r="T1229" s="99"/>
      <c r="U1229" s="99"/>
      <c r="V1229" s="89"/>
      <c r="W1229" s="89"/>
      <c r="X1229" s="89"/>
      <c r="Y1229" s="89"/>
      <c r="Z1229" s="48"/>
      <c r="AA1229" s="80"/>
      <c r="AB1229" s="80"/>
      <c r="AC1229" s="92"/>
      <c r="AD1229" s="102" t="s">
        <v>10418</v>
      </c>
      <c r="AE1229" s="102">
        <v>42284.861574074072</v>
      </c>
      <c r="AF1229" s="102">
        <v>0</v>
      </c>
      <c r="AG1229" s="102">
        <v>21666</v>
      </c>
      <c r="AH1229" s="102">
        <v>55979</v>
      </c>
      <c r="AI1229" s="102">
        <v>0</v>
      </c>
      <c r="AJ1229" s="102" t="b">
        <v>0</v>
      </c>
      <c r="AK1229" s="102" t="b">
        <v>0</v>
      </c>
      <c r="AL1229" s="102" t="b">
        <v>0</v>
      </c>
      <c r="AM1229" s="102" t="b">
        <v>0</v>
      </c>
      <c r="AN1229" s="102" t="b">
        <v>1</v>
      </c>
      <c r="AO1229" s="102" t="b">
        <v>0</v>
      </c>
      <c r="AP1229" s="102" t="s">
        <v>16139</v>
      </c>
      <c r="AQ1229" s="102" t="b">
        <v>0</v>
      </c>
      <c r="AR1229" s="102" t="b">
        <v>0</v>
      </c>
      <c r="AS1229" s="102" t="b">
        <v>0</v>
      </c>
      <c r="AT1229" s="101" t="s">
        <v>16140</v>
      </c>
      <c r="AU1229" s="102" t="b">
        <v>0</v>
      </c>
      <c r="AV1229" s="102" t="b">
        <v>0</v>
      </c>
      <c r="AW1229" s="102" t="b">
        <v>1</v>
      </c>
      <c r="AX1229" s="102" t="b">
        <v>1</v>
      </c>
      <c r="AY1229" s="102" t="s">
        <v>12806</v>
      </c>
      <c r="AZ1229" s="101" t="s">
        <v>16141</v>
      </c>
    </row>
    <row r="1230" spans="1:52" x14ac:dyDescent="0.3">
      <c r="A1230" s="98" t="s">
        <v>1402</v>
      </c>
      <c r="B1230" s="94"/>
      <c r="C1230" s="94"/>
      <c r="D1230" s="93"/>
      <c r="E1230" s="77"/>
      <c r="F1230" s="94"/>
      <c r="G1230" s="94"/>
      <c r="H1230" s="95"/>
      <c r="I1230" s="96"/>
      <c r="J1230" s="96"/>
      <c r="K1230" s="95"/>
      <c r="L1230" s="86"/>
      <c r="M1230" s="91"/>
      <c r="N1230" s="91"/>
      <c r="O1230" s="97"/>
      <c r="P1230" s="90"/>
      <c r="Q1230" s="90"/>
      <c r="R1230" s="99"/>
      <c r="S1230" s="99"/>
      <c r="T1230" s="99"/>
      <c r="U1230" s="99"/>
      <c r="V1230" s="89"/>
      <c r="W1230" s="89"/>
      <c r="X1230" s="89"/>
      <c r="Y1230" s="89"/>
      <c r="Z1230" s="48"/>
      <c r="AA1230" s="80"/>
      <c r="AB1230" s="80"/>
      <c r="AC1230" s="92"/>
      <c r="AD1230" s="102" t="s">
        <v>10423</v>
      </c>
      <c r="AE1230" s="102">
        <v>41718.034074074072</v>
      </c>
      <c r="AF1230" s="102">
        <v>0</v>
      </c>
      <c r="AG1230" s="102">
        <v>1269</v>
      </c>
      <c r="AH1230" s="102">
        <v>296478</v>
      </c>
      <c r="AI1230" s="102">
        <v>0</v>
      </c>
      <c r="AJ1230" s="102" t="b">
        <v>0</v>
      </c>
      <c r="AK1230" s="102" t="b">
        <v>0</v>
      </c>
      <c r="AL1230" s="102" t="b">
        <v>0</v>
      </c>
      <c r="AM1230" s="102" t="b">
        <v>0</v>
      </c>
      <c r="AN1230" s="102" t="b">
        <v>1</v>
      </c>
      <c r="AO1230" s="102" t="b">
        <v>0</v>
      </c>
      <c r="AP1230" s="102" t="s">
        <v>16142</v>
      </c>
      <c r="AQ1230" s="102" t="b">
        <v>0</v>
      </c>
      <c r="AR1230" s="102" t="b">
        <v>0</v>
      </c>
      <c r="AS1230" s="102" t="b">
        <v>0</v>
      </c>
      <c r="AT1230" s="101" t="s">
        <v>16143</v>
      </c>
      <c r="AU1230" s="102" t="b">
        <v>0</v>
      </c>
      <c r="AV1230" s="102" t="b">
        <v>0</v>
      </c>
      <c r="AW1230" s="102" t="b">
        <v>1</v>
      </c>
      <c r="AX1230" s="102" t="b">
        <v>0</v>
      </c>
      <c r="AY1230" s="102" t="s">
        <v>12806</v>
      </c>
      <c r="AZ1230" s="101" t="s">
        <v>16144</v>
      </c>
    </row>
    <row r="1231" spans="1:52" x14ac:dyDescent="0.3">
      <c r="A1231" s="98" t="s">
        <v>1403</v>
      </c>
      <c r="B1231" s="94"/>
      <c r="C1231" s="94"/>
      <c r="D1231" s="93"/>
      <c r="E1231" s="77"/>
      <c r="F1231" s="94"/>
      <c r="G1231" s="94"/>
      <c r="H1231" s="95"/>
      <c r="I1231" s="96"/>
      <c r="J1231" s="96"/>
      <c r="K1231" s="95"/>
      <c r="L1231" s="86"/>
      <c r="M1231" s="91"/>
      <c r="N1231" s="91"/>
      <c r="O1231" s="97"/>
      <c r="P1231" s="90"/>
      <c r="Q1231" s="90"/>
      <c r="R1231" s="99"/>
      <c r="S1231" s="99"/>
      <c r="T1231" s="99"/>
      <c r="U1231" s="99"/>
      <c r="V1231" s="89"/>
      <c r="W1231" s="89"/>
      <c r="X1231" s="89"/>
      <c r="Y1231" s="89"/>
      <c r="Z1231" s="48"/>
      <c r="AA1231" s="80"/>
      <c r="AB1231" s="80"/>
      <c r="AC1231" s="92"/>
      <c r="AD1231" s="102" t="s">
        <v>10444</v>
      </c>
      <c r="AE1231" s="102">
        <v>42268.252615740741</v>
      </c>
      <c r="AF1231" s="102">
        <v>0</v>
      </c>
      <c r="AG1231" s="102">
        <v>3465</v>
      </c>
      <c r="AH1231" s="102">
        <v>111745</v>
      </c>
      <c r="AI1231" s="102">
        <v>0</v>
      </c>
      <c r="AJ1231" s="102" t="b">
        <v>0</v>
      </c>
      <c r="AK1231" s="102" t="b">
        <v>0</v>
      </c>
      <c r="AL1231" s="102" t="b">
        <v>0</v>
      </c>
      <c r="AM1231" s="102" t="b">
        <v>0</v>
      </c>
      <c r="AN1231" s="102" t="b">
        <v>1</v>
      </c>
      <c r="AO1231" s="102" t="b">
        <v>0</v>
      </c>
      <c r="AP1231" s="102" t="s">
        <v>16145</v>
      </c>
      <c r="AQ1231" s="102" t="b">
        <v>0</v>
      </c>
      <c r="AR1231" s="102" t="b">
        <v>0</v>
      </c>
      <c r="AS1231" s="102" t="b">
        <v>0</v>
      </c>
      <c r="AT1231" s="101" t="s">
        <v>12815</v>
      </c>
      <c r="AU1231" s="102" t="b">
        <v>0</v>
      </c>
      <c r="AV1231" s="102" t="b">
        <v>0</v>
      </c>
      <c r="AW1231" s="102" t="b">
        <v>1</v>
      </c>
      <c r="AX1231" s="102" t="b">
        <v>0</v>
      </c>
      <c r="AY1231" s="102" t="s">
        <v>12806</v>
      </c>
      <c r="AZ1231" s="101" t="s">
        <v>16146</v>
      </c>
    </row>
    <row r="1232" spans="1:52" x14ac:dyDescent="0.3">
      <c r="A1232" s="98" t="s">
        <v>1404</v>
      </c>
      <c r="B1232" s="94"/>
      <c r="C1232" s="94"/>
      <c r="D1232" s="93"/>
      <c r="E1232" s="77"/>
      <c r="F1232" s="94"/>
      <c r="G1232" s="94"/>
      <c r="H1232" s="95"/>
      <c r="I1232" s="96"/>
      <c r="J1232" s="96"/>
      <c r="K1232" s="95"/>
      <c r="L1232" s="86"/>
      <c r="M1232" s="91"/>
      <c r="N1232" s="91"/>
      <c r="O1232" s="97"/>
      <c r="P1232" s="90"/>
      <c r="Q1232" s="90"/>
      <c r="R1232" s="99"/>
      <c r="S1232" s="99"/>
      <c r="T1232" s="99"/>
      <c r="U1232" s="99"/>
      <c r="V1232" s="89"/>
      <c r="W1232" s="89"/>
      <c r="X1232" s="89"/>
      <c r="Y1232" s="89"/>
      <c r="Z1232" s="48"/>
      <c r="AA1232" s="80"/>
      <c r="AB1232" s="80"/>
      <c r="AC1232" s="92"/>
      <c r="AD1232" s="102" t="s">
        <v>10430</v>
      </c>
      <c r="AE1232" s="102">
        <v>43538.994050925925</v>
      </c>
      <c r="AF1232" s="102">
        <v>0</v>
      </c>
      <c r="AG1232" s="102">
        <v>1605</v>
      </c>
      <c r="AH1232" s="102">
        <v>16663</v>
      </c>
      <c r="AI1232" s="102">
        <v>0</v>
      </c>
      <c r="AJ1232" s="102" t="b">
        <v>0</v>
      </c>
      <c r="AK1232" s="102" t="b">
        <v>0</v>
      </c>
      <c r="AL1232" s="102" t="b">
        <v>0</v>
      </c>
      <c r="AM1232" s="102" t="b">
        <v>0</v>
      </c>
      <c r="AN1232" s="102" t="b">
        <v>1</v>
      </c>
      <c r="AO1232" s="102" t="b">
        <v>0</v>
      </c>
      <c r="AP1232" s="102" t="s">
        <v>16147</v>
      </c>
      <c r="AQ1232" s="102" t="b">
        <v>0</v>
      </c>
      <c r="AR1232" s="102" t="b">
        <v>0</v>
      </c>
      <c r="AS1232" s="102" t="b">
        <v>0</v>
      </c>
      <c r="AT1232" s="101" t="s">
        <v>16148</v>
      </c>
      <c r="AU1232" s="102" t="b">
        <v>0</v>
      </c>
      <c r="AV1232" s="102" t="b">
        <v>0</v>
      </c>
      <c r="AW1232" s="102" t="b">
        <v>1</v>
      </c>
      <c r="AX1232" s="102" t="b">
        <v>1</v>
      </c>
      <c r="AY1232" s="102" t="s">
        <v>12806</v>
      </c>
      <c r="AZ1232" s="101" t="s">
        <v>16149</v>
      </c>
    </row>
    <row r="1233" spans="1:52" x14ac:dyDescent="0.3">
      <c r="A1233" s="98" t="s">
        <v>1405</v>
      </c>
      <c r="B1233" s="94"/>
      <c r="C1233" s="94"/>
      <c r="D1233" s="93"/>
      <c r="E1233" s="77"/>
      <c r="F1233" s="94"/>
      <c r="G1233" s="94"/>
      <c r="H1233" s="95"/>
      <c r="I1233" s="96"/>
      <c r="J1233" s="96"/>
      <c r="K1233" s="95"/>
      <c r="L1233" s="86"/>
      <c r="M1233" s="91"/>
      <c r="N1233" s="91"/>
      <c r="O1233" s="97"/>
      <c r="P1233" s="90"/>
      <c r="Q1233" s="90"/>
      <c r="R1233" s="99"/>
      <c r="S1233" s="99"/>
      <c r="T1233" s="99"/>
      <c r="U1233" s="99"/>
      <c r="V1233" s="89"/>
      <c r="W1233" s="89"/>
      <c r="X1233" s="89"/>
      <c r="Y1233" s="89"/>
      <c r="Z1233" s="48"/>
      <c r="AA1233" s="80"/>
      <c r="AB1233" s="80"/>
      <c r="AC1233" s="92"/>
      <c r="AD1233" s="102" t="s">
        <v>10435</v>
      </c>
      <c r="AE1233" s="102">
        <v>44890.29896990741</v>
      </c>
      <c r="AF1233" s="102">
        <v>0</v>
      </c>
      <c r="AG1233" s="102">
        <v>1</v>
      </c>
      <c r="AH1233" s="102">
        <v>586</v>
      </c>
      <c r="AI1233" s="102">
        <v>0</v>
      </c>
      <c r="AJ1233" s="102" t="b">
        <v>0</v>
      </c>
      <c r="AK1233" s="102" t="b">
        <v>0</v>
      </c>
      <c r="AL1233" s="102" t="b">
        <v>0</v>
      </c>
      <c r="AM1233" s="102" t="b">
        <v>0</v>
      </c>
      <c r="AN1233" s="102" t="b">
        <v>1</v>
      </c>
      <c r="AO1233" s="102" t="b">
        <v>0</v>
      </c>
      <c r="AP1233" s="102" t="s">
        <v>16150</v>
      </c>
      <c r="AQ1233" s="102" t="b">
        <v>0</v>
      </c>
      <c r="AR1233" s="102" t="b">
        <v>0</v>
      </c>
      <c r="AS1233" s="102" t="b">
        <v>0</v>
      </c>
      <c r="AT1233" s="101" t="s">
        <v>16151</v>
      </c>
      <c r="AU1233" s="102" t="b">
        <v>0</v>
      </c>
      <c r="AV1233" s="102" t="b">
        <v>0</v>
      </c>
      <c r="AW1233" s="102" t="b">
        <v>1</v>
      </c>
      <c r="AX1233" s="102" t="b">
        <v>1</v>
      </c>
      <c r="AY1233" s="102" t="s">
        <v>12806</v>
      </c>
      <c r="AZ1233" s="101" t="s">
        <v>16152</v>
      </c>
    </row>
    <row r="1234" spans="1:52" x14ac:dyDescent="0.3">
      <c r="A1234" s="98" t="s">
        <v>1406</v>
      </c>
      <c r="B1234" s="94"/>
      <c r="C1234" s="94"/>
      <c r="D1234" s="93"/>
      <c r="E1234" s="77"/>
      <c r="F1234" s="94"/>
      <c r="G1234" s="94"/>
      <c r="H1234" s="95"/>
      <c r="I1234" s="96"/>
      <c r="J1234" s="96"/>
      <c r="K1234" s="95"/>
      <c r="L1234" s="86"/>
      <c r="M1234" s="91"/>
      <c r="N1234" s="91"/>
      <c r="O1234" s="97"/>
      <c r="P1234" s="90"/>
      <c r="Q1234" s="90"/>
      <c r="R1234" s="99"/>
      <c r="S1234" s="99"/>
      <c r="T1234" s="99"/>
      <c r="U1234" s="99"/>
      <c r="V1234" s="89"/>
      <c r="W1234" s="89"/>
      <c r="X1234" s="89"/>
      <c r="Y1234" s="89"/>
      <c r="Z1234" s="48"/>
      <c r="AA1234" s="80"/>
      <c r="AB1234" s="80"/>
      <c r="AC1234" s="92"/>
      <c r="AD1234" s="102" t="s">
        <v>1406</v>
      </c>
      <c r="AE1234" s="102">
        <v>40681.466817129629</v>
      </c>
      <c r="AF1234" s="102">
        <v>0</v>
      </c>
      <c r="AG1234" s="102">
        <v>1</v>
      </c>
      <c r="AH1234" s="102">
        <v>31153</v>
      </c>
      <c r="AI1234" s="102">
        <v>0</v>
      </c>
      <c r="AJ1234" s="102" t="b">
        <v>0</v>
      </c>
      <c r="AK1234" s="102" t="b">
        <v>0</v>
      </c>
      <c r="AL1234" s="102" t="b">
        <v>0</v>
      </c>
      <c r="AM1234" s="102" t="b">
        <v>0</v>
      </c>
      <c r="AN1234" s="102" t="b">
        <v>1</v>
      </c>
      <c r="AO1234" s="102" t="b">
        <v>0</v>
      </c>
      <c r="AP1234" s="102" t="s">
        <v>16153</v>
      </c>
      <c r="AQ1234" s="102" t="b">
        <v>0</v>
      </c>
      <c r="AR1234" s="102" t="b">
        <v>0</v>
      </c>
      <c r="AS1234" s="102" t="b">
        <v>0</v>
      </c>
      <c r="AT1234" s="101" t="s">
        <v>12873</v>
      </c>
      <c r="AU1234" s="102" t="b">
        <v>0</v>
      </c>
      <c r="AV1234" s="102" t="b">
        <v>0</v>
      </c>
      <c r="AW1234" s="102" t="b">
        <v>1</v>
      </c>
      <c r="AX1234" s="102" t="b">
        <v>1</v>
      </c>
      <c r="AY1234" s="102" t="s">
        <v>12806</v>
      </c>
      <c r="AZ1234" s="101" t="s">
        <v>16154</v>
      </c>
    </row>
    <row r="1235" spans="1:52" x14ac:dyDescent="0.3">
      <c r="A1235" s="98" t="s">
        <v>1407</v>
      </c>
      <c r="B1235" s="94"/>
      <c r="C1235" s="94"/>
      <c r="D1235" s="93"/>
      <c r="E1235" s="77"/>
      <c r="F1235" s="94"/>
      <c r="G1235" s="94"/>
      <c r="H1235" s="95"/>
      <c r="I1235" s="96"/>
      <c r="J1235" s="96"/>
      <c r="K1235" s="95"/>
      <c r="L1235" s="86"/>
      <c r="M1235" s="91"/>
      <c r="N1235" s="91"/>
      <c r="O1235" s="97"/>
      <c r="P1235" s="90"/>
      <c r="Q1235" s="90"/>
      <c r="R1235" s="99"/>
      <c r="S1235" s="99"/>
      <c r="T1235" s="99"/>
      <c r="U1235" s="99"/>
      <c r="V1235" s="89"/>
      <c r="W1235" s="89"/>
      <c r="X1235" s="89"/>
      <c r="Y1235" s="89"/>
      <c r="Z1235" s="48"/>
      <c r="AA1235" s="80"/>
      <c r="AB1235" s="80"/>
      <c r="AC1235" s="92"/>
      <c r="AD1235" s="102" t="s">
        <v>1407</v>
      </c>
      <c r="AE1235" s="102">
        <v>41250.875648148147</v>
      </c>
      <c r="AF1235" s="102">
        <v>0</v>
      </c>
      <c r="AG1235" s="102">
        <v>9</v>
      </c>
      <c r="AH1235" s="102">
        <v>21613</v>
      </c>
      <c r="AI1235" s="102">
        <v>0</v>
      </c>
      <c r="AJ1235" s="102" t="b">
        <v>0</v>
      </c>
      <c r="AK1235" s="102" t="b">
        <v>0</v>
      </c>
      <c r="AL1235" s="102" t="b">
        <v>0</v>
      </c>
      <c r="AM1235" s="102" t="b">
        <v>0</v>
      </c>
      <c r="AN1235" s="102" t="b">
        <v>1</v>
      </c>
      <c r="AO1235" s="102" t="b">
        <v>0</v>
      </c>
      <c r="AP1235" s="102" t="s">
        <v>16155</v>
      </c>
      <c r="AQ1235" s="102" t="b">
        <v>0</v>
      </c>
      <c r="AR1235" s="102" t="b">
        <v>0</v>
      </c>
      <c r="AS1235" s="102" t="b">
        <v>0</v>
      </c>
      <c r="AT1235" s="101" t="s">
        <v>12873</v>
      </c>
      <c r="AU1235" s="102" t="b">
        <v>0</v>
      </c>
      <c r="AV1235" s="102" t="b">
        <v>0</v>
      </c>
      <c r="AW1235" s="102" t="b">
        <v>1</v>
      </c>
      <c r="AX1235" s="102" t="b">
        <v>0</v>
      </c>
      <c r="AY1235" s="102" t="s">
        <v>12806</v>
      </c>
      <c r="AZ1235" s="101" t="s">
        <v>16156</v>
      </c>
    </row>
    <row r="1236" spans="1:52" x14ac:dyDescent="0.3">
      <c r="A1236" s="98" t="s">
        <v>1408</v>
      </c>
      <c r="B1236" s="94"/>
      <c r="C1236" s="94"/>
      <c r="D1236" s="93"/>
      <c r="E1236" s="77"/>
      <c r="F1236" s="94"/>
      <c r="G1236" s="94"/>
      <c r="H1236" s="95"/>
      <c r="I1236" s="96"/>
      <c r="J1236" s="96"/>
      <c r="K1236" s="95"/>
      <c r="L1236" s="86"/>
      <c r="M1236" s="91"/>
      <c r="N1236" s="91"/>
      <c r="O1236" s="97"/>
      <c r="P1236" s="90"/>
      <c r="Q1236" s="90"/>
      <c r="R1236" s="99"/>
      <c r="S1236" s="99"/>
      <c r="T1236" s="99"/>
      <c r="U1236" s="99"/>
      <c r="V1236" s="89"/>
      <c r="W1236" s="89"/>
      <c r="X1236" s="89"/>
      <c r="Y1236" s="89"/>
      <c r="Z1236" s="48"/>
      <c r="AA1236" s="80"/>
      <c r="AB1236" s="80"/>
      <c r="AC1236" s="92"/>
      <c r="AD1236" s="102" t="s">
        <v>10469</v>
      </c>
      <c r="AE1236" s="102">
        <v>41510.649733796294</v>
      </c>
      <c r="AF1236" s="102">
        <v>0</v>
      </c>
      <c r="AG1236" s="102">
        <v>5091</v>
      </c>
      <c r="AH1236" s="102">
        <v>19508</v>
      </c>
      <c r="AI1236" s="102">
        <v>0</v>
      </c>
      <c r="AJ1236" s="102" t="b">
        <v>0</v>
      </c>
      <c r="AK1236" s="102" t="b">
        <v>0</v>
      </c>
      <c r="AL1236" s="102" t="b">
        <v>0</v>
      </c>
      <c r="AM1236" s="102" t="b">
        <v>0</v>
      </c>
      <c r="AN1236" s="102" t="b">
        <v>1</v>
      </c>
      <c r="AO1236" s="102" t="b">
        <v>0</v>
      </c>
      <c r="AP1236" s="102" t="s">
        <v>16157</v>
      </c>
      <c r="AQ1236" s="102" t="b">
        <v>0</v>
      </c>
      <c r="AR1236" s="102" t="b">
        <v>0</v>
      </c>
      <c r="AS1236" s="102" t="b">
        <v>0</v>
      </c>
      <c r="AT1236" s="101" t="s">
        <v>12916</v>
      </c>
      <c r="AU1236" s="102" t="b">
        <v>0</v>
      </c>
      <c r="AV1236" s="102" t="b">
        <v>0</v>
      </c>
      <c r="AW1236" s="102" t="b">
        <v>1</v>
      </c>
      <c r="AX1236" s="102" t="b">
        <v>1</v>
      </c>
      <c r="AY1236" s="102" t="s">
        <v>12806</v>
      </c>
      <c r="AZ1236" s="101" t="s">
        <v>16158</v>
      </c>
    </row>
    <row r="1237" spans="1:52" x14ac:dyDescent="0.3">
      <c r="A1237" s="98" t="s">
        <v>1409</v>
      </c>
      <c r="B1237" s="94"/>
      <c r="C1237" s="94"/>
      <c r="D1237" s="93"/>
      <c r="E1237" s="77"/>
      <c r="F1237" s="94"/>
      <c r="G1237" s="94"/>
      <c r="H1237" s="95"/>
      <c r="I1237" s="96"/>
      <c r="J1237" s="96"/>
      <c r="K1237" s="95"/>
      <c r="L1237" s="86"/>
      <c r="M1237" s="91"/>
      <c r="N1237" s="91"/>
      <c r="O1237" s="97"/>
      <c r="P1237" s="90"/>
      <c r="Q1237" s="90"/>
      <c r="R1237" s="99"/>
      <c r="S1237" s="99"/>
      <c r="T1237" s="99"/>
      <c r="U1237" s="99"/>
      <c r="V1237" s="89"/>
      <c r="W1237" s="89"/>
      <c r="X1237" s="89"/>
      <c r="Y1237" s="89"/>
      <c r="Z1237" s="48"/>
      <c r="AA1237" s="80"/>
      <c r="AB1237" s="80"/>
      <c r="AC1237" s="92"/>
      <c r="AD1237" s="102" t="s">
        <v>1409</v>
      </c>
      <c r="AE1237" s="102">
        <v>41499.143460648149</v>
      </c>
      <c r="AF1237" s="102">
        <v>0</v>
      </c>
      <c r="AG1237" s="102">
        <v>12151</v>
      </c>
      <c r="AH1237" s="102">
        <v>26325</v>
      </c>
      <c r="AI1237" s="102">
        <v>0</v>
      </c>
      <c r="AJ1237" s="102" t="b">
        <v>0</v>
      </c>
      <c r="AK1237" s="102" t="b">
        <v>0</v>
      </c>
      <c r="AL1237" s="102" t="b">
        <v>0</v>
      </c>
      <c r="AM1237" s="102" t="b">
        <v>0</v>
      </c>
      <c r="AN1237" s="102" t="b">
        <v>1</v>
      </c>
      <c r="AO1237" s="102" t="b">
        <v>0</v>
      </c>
      <c r="AP1237" s="102" t="s">
        <v>16159</v>
      </c>
      <c r="AQ1237" s="102" t="b">
        <v>0</v>
      </c>
      <c r="AR1237" s="102" t="b">
        <v>0</v>
      </c>
      <c r="AS1237" s="102" t="b">
        <v>0</v>
      </c>
      <c r="AT1237" s="101" t="s">
        <v>16160</v>
      </c>
      <c r="AU1237" s="102" t="b">
        <v>0</v>
      </c>
      <c r="AV1237" s="102" t="b">
        <v>0</v>
      </c>
      <c r="AW1237" s="102" t="b">
        <v>1</v>
      </c>
      <c r="AX1237" s="102" t="b">
        <v>1</v>
      </c>
      <c r="AY1237" s="102" t="s">
        <v>12806</v>
      </c>
      <c r="AZ1237" s="101" t="s">
        <v>16161</v>
      </c>
    </row>
    <row r="1238" spans="1:52" x14ac:dyDescent="0.3">
      <c r="A1238" s="98" t="s">
        <v>1410</v>
      </c>
      <c r="B1238" s="94"/>
      <c r="C1238" s="94"/>
      <c r="D1238" s="93"/>
      <c r="E1238" s="77"/>
      <c r="F1238" s="94"/>
      <c r="G1238" s="94"/>
      <c r="H1238" s="95"/>
      <c r="I1238" s="96"/>
      <c r="J1238" s="96"/>
      <c r="K1238" s="95"/>
      <c r="L1238" s="86"/>
      <c r="M1238" s="91"/>
      <c r="N1238" s="91"/>
      <c r="O1238" s="97"/>
      <c r="P1238" s="90"/>
      <c r="Q1238" s="90"/>
      <c r="R1238" s="99"/>
      <c r="S1238" s="99"/>
      <c r="T1238" s="99"/>
      <c r="U1238" s="99"/>
      <c r="V1238" s="89"/>
      <c r="W1238" s="89"/>
      <c r="X1238" s="89"/>
      <c r="Y1238" s="89"/>
      <c r="Z1238" s="48"/>
      <c r="AA1238" s="80"/>
      <c r="AB1238" s="80"/>
      <c r="AC1238" s="92"/>
      <c r="AD1238" s="102" t="s">
        <v>10496</v>
      </c>
      <c r="AE1238" s="102">
        <v>44007.418368055558</v>
      </c>
      <c r="AF1238" s="102">
        <v>0</v>
      </c>
      <c r="AG1238" s="102">
        <v>176</v>
      </c>
      <c r="AH1238" s="102">
        <v>11990</v>
      </c>
      <c r="AI1238" s="102">
        <v>0</v>
      </c>
      <c r="AJ1238" s="102" t="b">
        <v>0</v>
      </c>
      <c r="AK1238" s="102" t="b">
        <v>0</v>
      </c>
      <c r="AL1238" s="102" t="b">
        <v>0</v>
      </c>
      <c r="AM1238" s="102" t="b">
        <v>0</v>
      </c>
      <c r="AN1238" s="102" t="b">
        <v>1</v>
      </c>
      <c r="AO1238" s="102" t="b">
        <v>0</v>
      </c>
      <c r="AP1238" s="102" t="s">
        <v>16162</v>
      </c>
      <c r="AQ1238" s="102" t="b">
        <v>0</v>
      </c>
      <c r="AR1238" s="102" t="b">
        <v>0</v>
      </c>
      <c r="AS1238" s="102" t="b">
        <v>0</v>
      </c>
      <c r="AT1238" s="101" t="s">
        <v>12815</v>
      </c>
      <c r="AU1238" s="102" t="b">
        <v>0</v>
      </c>
      <c r="AV1238" s="102" t="b">
        <v>0</v>
      </c>
      <c r="AW1238" s="102" t="b">
        <v>1</v>
      </c>
      <c r="AX1238" s="102" t="b">
        <v>1</v>
      </c>
      <c r="AY1238" s="102" t="s">
        <v>12806</v>
      </c>
      <c r="AZ1238" s="101" t="s">
        <v>16163</v>
      </c>
    </row>
    <row r="1239" spans="1:52" x14ac:dyDescent="0.3">
      <c r="A1239" s="98" t="s">
        <v>1411</v>
      </c>
      <c r="B1239" s="94"/>
      <c r="C1239" s="94"/>
      <c r="D1239" s="93"/>
      <c r="E1239" s="77"/>
      <c r="F1239" s="94"/>
      <c r="G1239" s="94"/>
      <c r="H1239" s="95"/>
      <c r="I1239" s="96"/>
      <c r="J1239" s="96"/>
      <c r="K1239" s="95"/>
      <c r="L1239" s="86"/>
      <c r="M1239" s="91"/>
      <c r="N1239" s="91"/>
      <c r="O1239" s="97"/>
      <c r="P1239" s="90"/>
      <c r="Q1239" s="90"/>
      <c r="R1239" s="99"/>
      <c r="S1239" s="99"/>
      <c r="T1239" s="99"/>
      <c r="U1239" s="99"/>
      <c r="V1239" s="89"/>
      <c r="W1239" s="89"/>
      <c r="X1239" s="89"/>
      <c r="Y1239" s="89"/>
      <c r="Z1239" s="48"/>
      <c r="AA1239" s="80"/>
      <c r="AB1239" s="80"/>
      <c r="AC1239" s="92"/>
      <c r="AD1239" s="102" t="s">
        <v>1411</v>
      </c>
      <c r="AE1239" s="102">
        <v>44086.718148148146</v>
      </c>
      <c r="AF1239" s="102">
        <v>0</v>
      </c>
      <c r="AG1239" s="102">
        <v>1723</v>
      </c>
      <c r="AH1239" s="102">
        <v>6765</v>
      </c>
      <c r="AI1239" s="102">
        <v>0</v>
      </c>
      <c r="AJ1239" s="102" t="b">
        <v>0</v>
      </c>
      <c r="AK1239" s="102" t="b">
        <v>0</v>
      </c>
      <c r="AL1239" s="102" t="b">
        <v>0</v>
      </c>
      <c r="AM1239" s="102" t="b">
        <v>0</v>
      </c>
      <c r="AN1239" s="102" t="b">
        <v>1</v>
      </c>
      <c r="AO1239" s="102" t="b">
        <v>0</v>
      </c>
      <c r="AP1239" s="102" t="s">
        <v>16164</v>
      </c>
      <c r="AQ1239" s="102" t="b">
        <v>0</v>
      </c>
      <c r="AR1239" s="102" t="b">
        <v>0</v>
      </c>
      <c r="AS1239" s="102" t="b">
        <v>1</v>
      </c>
      <c r="AT1239" s="101" t="s">
        <v>16165</v>
      </c>
      <c r="AU1239" s="102" t="b">
        <v>0</v>
      </c>
      <c r="AV1239" s="102" t="b">
        <v>0</v>
      </c>
      <c r="AW1239" s="102" t="b">
        <v>1</v>
      </c>
      <c r="AX1239" s="102" t="b">
        <v>1</v>
      </c>
      <c r="AY1239" s="102" t="s">
        <v>12806</v>
      </c>
      <c r="AZ1239" s="101" t="s">
        <v>16166</v>
      </c>
    </row>
    <row r="1240" spans="1:52" x14ac:dyDescent="0.3">
      <c r="A1240" s="98" t="s">
        <v>1412</v>
      </c>
      <c r="B1240" s="94"/>
      <c r="C1240" s="94"/>
      <c r="D1240" s="93"/>
      <c r="E1240" s="77"/>
      <c r="F1240" s="94"/>
      <c r="G1240" s="94"/>
      <c r="H1240" s="95"/>
      <c r="I1240" s="96"/>
      <c r="J1240" s="96"/>
      <c r="K1240" s="95"/>
      <c r="L1240" s="86"/>
      <c r="M1240" s="91"/>
      <c r="N1240" s="91"/>
      <c r="O1240" s="97"/>
      <c r="P1240" s="90"/>
      <c r="Q1240" s="90"/>
      <c r="R1240" s="99"/>
      <c r="S1240" s="99"/>
      <c r="T1240" s="99"/>
      <c r="U1240" s="99"/>
      <c r="V1240" s="89"/>
      <c r="W1240" s="89"/>
      <c r="X1240" s="89"/>
      <c r="Y1240" s="89"/>
      <c r="Z1240" s="48"/>
      <c r="AA1240" s="80"/>
      <c r="AB1240" s="80"/>
      <c r="AC1240" s="92"/>
      <c r="AD1240" s="102" t="s">
        <v>1412</v>
      </c>
      <c r="AE1240" s="102">
        <v>40318.013113425928</v>
      </c>
      <c r="AF1240" s="102">
        <v>0</v>
      </c>
      <c r="AG1240" s="102">
        <v>5487</v>
      </c>
      <c r="AH1240" s="102">
        <v>162403</v>
      </c>
      <c r="AI1240" s="102">
        <v>0</v>
      </c>
      <c r="AJ1240" s="102" t="b">
        <v>0</v>
      </c>
      <c r="AK1240" s="102" t="b">
        <v>0</v>
      </c>
      <c r="AL1240" s="102" t="b">
        <v>0</v>
      </c>
      <c r="AM1240" s="102" t="b">
        <v>0</v>
      </c>
      <c r="AN1240" s="102" t="b">
        <v>1</v>
      </c>
      <c r="AO1240" s="102" t="b">
        <v>0</v>
      </c>
      <c r="AP1240" s="102" t="s">
        <v>16167</v>
      </c>
      <c r="AQ1240" s="102" t="b">
        <v>0</v>
      </c>
      <c r="AR1240" s="102" t="b">
        <v>0</v>
      </c>
      <c r="AS1240" s="102" t="b">
        <v>0</v>
      </c>
      <c r="AT1240" s="101" t="s">
        <v>12836</v>
      </c>
      <c r="AU1240" s="102" t="b">
        <v>0</v>
      </c>
      <c r="AV1240" s="102" t="b">
        <v>0</v>
      </c>
      <c r="AW1240" s="102" t="b">
        <v>1</v>
      </c>
      <c r="AX1240" s="102" t="b">
        <v>1</v>
      </c>
      <c r="AY1240" s="102" t="s">
        <v>12806</v>
      </c>
      <c r="AZ1240" s="101" t="s">
        <v>16168</v>
      </c>
    </row>
    <row r="1241" spans="1:52" x14ac:dyDescent="0.3">
      <c r="A1241" s="98" t="s">
        <v>1413</v>
      </c>
      <c r="B1241" s="94"/>
      <c r="C1241" s="94"/>
      <c r="D1241" s="93"/>
      <c r="E1241" s="77"/>
      <c r="F1241" s="94"/>
      <c r="G1241" s="94"/>
      <c r="H1241" s="95"/>
      <c r="I1241" s="96"/>
      <c r="J1241" s="96"/>
      <c r="K1241" s="95"/>
      <c r="L1241" s="86"/>
      <c r="M1241" s="91"/>
      <c r="N1241" s="91"/>
      <c r="O1241" s="97"/>
      <c r="P1241" s="90"/>
      <c r="Q1241" s="90"/>
      <c r="R1241" s="99"/>
      <c r="S1241" s="99"/>
      <c r="T1241" s="99"/>
      <c r="U1241" s="99"/>
      <c r="V1241" s="89"/>
      <c r="W1241" s="89"/>
      <c r="X1241" s="89"/>
      <c r="Y1241" s="89"/>
      <c r="Z1241" s="48"/>
      <c r="AA1241" s="80"/>
      <c r="AB1241" s="80"/>
      <c r="AC1241" s="92"/>
      <c r="AD1241" s="102" t="s">
        <v>10546</v>
      </c>
      <c r="AE1241" s="102">
        <v>43925.930312500001</v>
      </c>
      <c r="AF1241" s="102">
        <v>0</v>
      </c>
      <c r="AG1241" s="102">
        <v>31646</v>
      </c>
      <c r="AH1241" s="102">
        <v>308725</v>
      </c>
      <c r="AI1241" s="102">
        <v>0</v>
      </c>
      <c r="AJ1241" s="102" t="b">
        <v>0</v>
      </c>
      <c r="AK1241" s="102" t="b">
        <v>0</v>
      </c>
      <c r="AL1241" s="102" t="b">
        <v>0</v>
      </c>
      <c r="AM1241" s="102" t="b">
        <v>0</v>
      </c>
      <c r="AN1241" s="102" t="b">
        <v>1</v>
      </c>
      <c r="AO1241" s="102" t="b">
        <v>0</v>
      </c>
      <c r="AP1241" s="102" t="s">
        <v>16169</v>
      </c>
      <c r="AQ1241" s="102" t="b">
        <v>0</v>
      </c>
      <c r="AR1241" s="102" t="b">
        <v>0</v>
      </c>
      <c r="AS1241" s="102" t="b">
        <v>0</v>
      </c>
      <c r="AT1241" s="101" t="s">
        <v>16170</v>
      </c>
      <c r="AU1241" s="102" t="b">
        <v>0</v>
      </c>
      <c r="AV1241" s="102" t="b">
        <v>0</v>
      </c>
      <c r="AW1241" s="102" t="b">
        <v>0</v>
      </c>
      <c r="AX1241" s="102" t="b">
        <v>1</v>
      </c>
      <c r="AY1241" s="102" t="s">
        <v>12806</v>
      </c>
      <c r="AZ1241" s="101" t="s">
        <v>16171</v>
      </c>
    </row>
    <row r="1242" spans="1:52" x14ac:dyDescent="0.3">
      <c r="A1242" s="98" t="s">
        <v>1414</v>
      </c>
      <c r="B1242" s="94"/>
      <c r="C1242" s="94"/>
      <c r="D1242" s="93"/>
      <c r="E1242" s="77"/>
      <c r="F1242" s="94"/>
      <c r="G1242" s="94"/>
      <c r="H1242" s="95"/>
      <c r="I1242" s="96"/>
      <c r="J1242" s="96"/>
      <c r="K1242" s="95"/>
      <c r="L1242" s="86"/>
      <c r="M1242" s="91"/>
      <c r="N1242" s="91"/>
      <c r="O1242" s="97"/>
      <c r="P1242" s="90"/>
      <c r="Q1242" s="90"/>
      <c r="R1242" s="99"/>
      <c r="S1242" s="99"/>
      <c r="T1242" s="99"/>
      <c r="U1242" s="99"/>
      <c r="V1242" s="89"/>
      <c r="W1242" s="89"/>
      <c r="X1242" s="89"/>
      <c r="Y1242" s="89"/>
      <c r="Z1242" s="48"/>
      <c r="AA1242" s="80"/>
      <c r="AB1242" s="80"/>
      <c r="AC1242" s="92"/>
      <c r="AD1242" s="102" t="s">
        <v>10551</v>
      </c>
      <c r="AE1242" s="102">
        <v>42939.445914351854</v>
      </c>
      <c r="AF1242" s="102">
        <v>0</v>
      </c>
      <c r="AG1242" s="102">
        <v>2240</v>
      </c>
      <c r="AH1242" s="102">
        <v>69741</v>
      </c>
      <c r="AI1242" s="102">
        <v>0</v>
      </c>
      <c r="AJ1242" s="102" t="b">
        <v>0</v>
      </c>
      <c r="AK1242" s="102" t="b">
        <v>0</v>
      </c>
      <c r="AL1242" s="102" t="b">
        <v>0</v>
      </c>
      <c r="AM1242" s="102" t="b">
        <v>0</v>
      </c>
      <c r="AN1242" s="102" t="b">
        <v>1</v>
      </c>
      <c r="AO1242" s="102" t="b">
        <v>0</v>
      </c>
      <c r="AP1242" s="102" t="s">
        <v>16172</v>
      </c>
      <c r="AQ1242" s="102" t="b">
        <v>0</v>
      </c>
      <c r="AR1242" s="102" t="b">
        <v>0</v>
      </c>
      <c r="AS1242" s="102" t="b">
        <v>1</v>
      </c>
      <c r="AT1242" s="101" t="s">
        <v>16173</v>
      </c>
      <c r="AU1242" s="102" t="b">
        <v>0</v>
      </c>
      <c r="AV1242" s="102" t="b">
        <v>0</v>
      </c>
      <c r="AW1242" s="102" t="b">
        <v>1</v>
      </c>
      <c r="AX1242" s="102" t="b">
        <v>1</v>
      </c>
      <c r="AY1242" s="102" t="s">
        <v>12806</v>
      </c>
      <c r="AZ1242" s="101" t="s">
        <v>16174</v>
      </c>
    </row>
    <row r="1243" spans="1:52" x14ac:dyDescent="0.3">
      <c r="A1243" s="98" t="s">
        <v>1415</v>
      </c>
      <c r="B1243" s="94"/>
      <c r="C1243" s="94"/>
      <c r="D1243" s="93"/>
      <c r="E1243" s="77"/>
      <c r="F1243" s="94"/>
      <c r="G1243" s="94"/>
      <c r="H1243" s="95"/>
      <c r="I1243" s="96"/>
      <c r="J1243" s="96"/>
      <c r="K1243" s="95"/>
      <c r="L1243" s="86"/>
      <c r="M1243" s="91"/>
      <c r="N1243" s="91"/>
      <c r="O1243" s="97"/>
      <c r="P1243" s="90"/>
      <c r="Q1243" s="90"/>
      <c r="R1243" s="99"/>
      <c r="S1243" s="99"/>
      <c r="T1243" s="99"/>
      <c r="U1243" s="99"/>
      <c r="V1243" s="89"/>
      <c r="W1243" s="89"/>
      <c r="X1243" s="89"/>
      <c r="Y1243" s="89"/>
      <c r="Z1243" s="48"/>
      <c r="AA1243" s="80"/>
      <c r="AB1243" s="80"/>
      <c r="AC1243" s="92"/>
      <c r="AD1243" s="102" t="s">
        <v>1415</v>
      </c>
      <c r="AE1243" s="102">
        <v>42167.041122685187</v>
      </c>
      <c r="AF1243" s="102">
        <v>0</v>
      </c>
      <c r="AG1243" s="102">
        <v>6671</v>
      </c>
      <c r="AH1243" s="102">
        <v>25381</v>
      </c>
      <c r="AI1243" s="102">
        <v>0</v>
      </c>
      <c r="AJ1243" s="102" t="b">
        <v>0</v>
      </c>
      <c r="AK1243" s="102" t="b">
        <v>0</v>
      </c>
      <c r="AL1243" s="102" t="b">
        <v>0</v>
      </c>
      <c r="AM1243" s="102" t="b">
        <v>0</v>
      </c>
      <c r="AN1243" s="102" t="b">
        <v>1</v>
      </c>
      <c r="AO1243" s="102" t="b">
        <v>0</v>
      </c>
      <c r="AP1243" s="102" t="s">
        <v>16175</v>
      </c>
      <c r="AQ1243" s="102" t="b">
        <v>0</v>
      </c>
      <c r="AR1243" s="102" t="b">
        <v>0</v>
      </c>
      <c r="AS1243" s="102" t="b">
        <v>0</v>
      </c>
      <c r="AT1243" s="101" t="s">
        <v>12873</v>
      </c>
      <c r="AU1243" s="102" t="b">
        <v>0</v>
      </c>
      <c r="AV1243" s="102" t="b">
        <v>0</v>
      </c>
      <c r="AW1243" s="102" t="b">
        <v>1</v>
      </c>
      <c r="AX1243" s="102" t="b">
        <v>1</v>
      </c>
      <c r="AY1243" s="102" t="s">
        <v>12806</v>
      </c>
      <c r="AZ1243" s="101" t="s">
        <v>16176</v>
      </c>
    </row>
    <row r="1244" spans="1:52" x14ac:dyDescent="0.3">
      <c r="A1244" s="98" t="s">
        <v>1416</v>
      </c>
      <c r="B1244" s="94"/>
      <c r="C1244" s="94"/>
      <c r="D1244" s="93"/>
      <c r="E1244" s="77"/>
      <c r="F1244" s="94"/>
      <c r="G1244" s="94"/>
      <c r="H1244" s="95"/>
      <c r="I1244" s="96"/>
      <c r="J1244" s="96"/>
      <c r="K1244" s="95"/>
      <c r="L1244" s="86"/>
      <c r="M1244" s="91"/>
      <c r="N1244" s="91"/>
      <c r="O1244" s="97"/>
      <c r="P1244" s="90"/>
      <c r="Q1244" s="90"/>
      <c r="R1244" s="99"/>
      <c r="S1244" s="99"/>
      <c r="T1244" s="99"/>
      <c r="U1244" s="99"/>
      <c r="V1244" s="89"/>
      <c r="W1244" s="89"/>
      <c r="X1244" s="89"/>
      <c r="Y1244" s="89"/>
      <c r="Z1244" s="48"/>
      <c r="AA1244" s="80"/>
      <c r="AB1244" s="80"/>
      <c r="AC1244" s="92"/>
      <c r="AD1244" s="102" t="s">
        <v>1416</v>
      </c>
      <c r="AE1244" s="102">
        <v>40031.434224537035</v>
      </c>
      <c r="AF1244" s="102">
        <v>0</v>
      </c>
      <c r="AG1244" s="102">
        <v>539174</v>
      </c>
      <c r="AH1244" s="102">
        <v>49246</v>
      </c>
      <c r="AI1244" s="102">
        <v>0</v>
      </c>
      <c r="AJ1244" s="102" t="b">
        <v>0</v>
      </c>
      <c r="AK1244" s="102" t="b">
        <v>0</v>
      </c>
      <c r="AL1244" s="102" t="b">
        <v>0</v>
      </c>
      <c r="AM1244" s="102" t="b">
        <v>0</v>
      </c>
      <c r="AN1244" s="102" t="b">
        <v>1</v>
      </c>
      <c r="AO1244" s="102" t="b">
        <v>0</v>
      </c>
      <c r="AP1244" s="102" t="s">
        <v>16177</v>
      </c>
      <c r="AQ1244" s="102" t="b">
        <v>0</v>
      </c>
      <c r="AR1244" s="102" t="b">
        <v>0</v>
      </c>
      <c r="AS1244" s="102" t="b">
        <v>1</v>
      </c>
      <c r="AT1244" s="101" t="s">
        <v>12876</v>
      </c>
      <c r="AU1244" s="102" t="b">
        <v>0</v>
      </c>
      <c r="AV1244" s="102" t="b">
        <v>0</v>
      </c>
      <c r="AW1244" s="102" t="b">
        <v>1</v>
      </c>
      <c r="AX1244" s="102" t="b">
        <v>1</v>
      </c>
      <c r="AY1244" s="102" t="s">
        <v>12806</v>
      </c>
      <c r="AZ1244" s="101" t="s">
        <v>16178</v>
      </c>
    </row>
    <row r="1245" spans="1:52" x14ac:dyDescent="0.3">
      <c r="A1245" s="98" t="s">
        <v>1417</v>
      </c>
      <c r="B1245" s="94"/>
      <c r="C1245" s="94"/>
      <c r="D1245" s="93"/>
      <c r="E1245" s="77"/>
      <c r="F1245" s="94"/>
      <c r="G1245" s="94"/>
      <c r="H1245" s="95"/>
      <c r="I1245" s="96"/>
      <c r="J1245" s="96"/>
      <c r="K1245" s="95"/>
      <c r="L1245" s="86"/>
      <c r="M1245" s="91"/>
      <c r="N1245" s="91"/>
      <c r="O1245" s="97"/>
      <c r="P1245" s="90"/>
      <c r="Q1245" s="90"/>
      <c r="R1245" s="99"/>
      <c r="S1245" s="99"/>
      <c r="T1245" s="99"/>
      <c r="U1245" s="99"/>
      <c r="V1245" s="89"/>
      <c r="W1245" s="89"/>
      <c r="X1245" s="89"/>
      <c r="Y1245" s="89"/>
      <c r="Z1245" s="48"/>
      <c r="AA1245" s="80"/>
      <c r="AB1245" s="80"/>
      <c r="AC1245" s="92"/>
      <c r="AD1245" s="102" t="s">
        <v>10576</v>
      </c>
      <c r="AE1245" s="102">
        <v>42130.131863425922</v>
      </c>
      <c r="AF1245" s="102">
        <v>0</v>
      </c>
      <c r="AG1245" s="102">
        <v>468</v>
      </c>
      <c r="AH1245" s="102">
        <v>49487</v>
      </c>
      <c r="AI1245" s="102">
        <v>0</v>
      </c>
      <c r="AJ1245" s="102" t="b">
        <v>0</v>
      </c>
      <c r="AK1245" s="102" t="b">
        <v>0</v>
      </c>
      <c r="AL1245" s="102" t="b">
        <v>0</v>
      </c>
      <c r="AM1245" s="102" t="b">
        <v>0</v>
      </c>
      <c r="AN1245" s="102" t="b">
        <v>1</v>
      </c>
      <c r="AO1245" s="102" t="b">
        <v>0</v>
      </c>
      <c r="AP1245" s="102" t="s">
        <v>16179</v>
      </c>
      <c r="AQ1245" s="102" t="b">
        <v>0</v>
      </c>
      <c r="AR1245" s="102" t="b">
        <v>0</v>
      </c>
      <c r="AS1245" s="102" t="b">
        <v>0</v>
      </c>
      <c r="AT1245" s="101" t="s">
        <v>16180</v>
      </c>
      <c r="AU1245" s="102" t="b">
        <v>0</v>
      </c>
      <c r="AV1245" s="102" t="b">
        <v>0</v>
      </c>
      <c r="AW1245" s="102" t="b">
        <v>1</v>
      </c>
      <c r="AX1245" s="102" t="b">
        <v>1</v>
      </c>
      <c r="AY1245" s="102" t="s">
        <v>12806</v>
      </c>
      <c r="AZ1245" s="101" t="s">
        <v>16181</v>
      </c>
    </row>
    <row r="1246" spans="1:52" x14ac:dyDescent="0.3">
      <c r="A1246" s="98" t="s">
        <v>1418</v>
      </c>
      <c r="B1246" s="94"/>
      <c r="C1246" s="94"/>
      <c r="D1246" s="93"/>
      <c r="E1246" s="77"/>
      <c r="F1246" s="94"/>
      <c r="G1246" s="94"/>
      <c r="H1246" s="95"/>
      <c r="I1246" s="96"/>
      <c r="J1246" s="96"/>
      <c r="K1246" s="95"/>
      <c r="L1246" s="86"/>
      <c r="M1246" s="91"/>
      <c r="N1246" s="91"/>
      <c r="O1246" s="97"/>
      <c r="P1246" s="90"/>
      <c r="Q1246" s="90"/>
      <c r="R1246" s="99"/>
      <c r="S1246" s="99"/>
      <c r="T1246" s="99"/>
      <c r="U1246" s="99"/>
      <c r="V1246" s="89"/>
      <c r="W1246" s="89"/>
      <c r="X1246" s="89"/>
      <c r="Y1246" s="89"/>
      <c r="Z1246" s="48"/>
      <c r="AA1246" s="80"/>
      <c r="AB1246" s="80"/>
      <c r="AC1246" s="92"/>
      <c r="AD1246" s="102" t="s">
        <v>10586</v>
      </c>
      <c r="AE1246" s="102">
        <v>44405.86991898148</v>
      </c>
      <c r="AF1246" s="102">
        <v>0</v>
      </c>
      <c r="AG1246" s="102">
        <v>1</v>
      </c>
      <c r="AH1246" s="102">
        <v>47494</v>
      </c>
      <c r="AI1246" s="102">
        <v>0</v>
      </c>
      <c r="AJ1246" s="102" t="b">
        <v>0</v>
      </c>
      <c r="AK1246" s="102" t="b">
        <v>0</v>
      </c>
      <c r="AL1246" s="102" t="b">
        <v>0</v>
      </c>
      <c r="AM1246" s="102" t="b">
        <v>0</v>
      </c>
      <c r="AN1246" s="102" t="b">
        <v>1</v>
      </c>
      <c r="AO1246" s="102" t="b">
        <v>0</v>
      </c>
      <c r="AP1246" s="102" t="s">
        <v>16182</v>
      </c>
      <c r="AQ1246" s="102" t="b">
        <v>0</v>
      </c>
      <c r="AR1246" s="102" t="b">
        <v>0</v>
      </c>
      <c r="AS1246" s="102" t="b">
        <v>0</v>
      </c>
      <c r="AT1246" s="101" t="s">
        <v>16183</v>
      </c>
      <c r="AU1246" s="102" t="b">
        <v>0</v>
      </c>
      <c r="AV1246" s="102" t="b">
        <v>0</v>
      </c>
      <c r="AW1246" s="102" t="b">
        <v>1</v>
      </c>
      <c r="AX1246" s="102" t="b">
        <v>1</v>
      </c>
      <c r="AY1246" s="102" t="s">
        <v>12806</v>
      </c>
      <c r="AZ1246" s="101" t="s">
        <v>16184</v>
      </c>
    </row>
    <row r="1247" spans="1:52" x14ac:dyDescent="0.3">
      <c r="A1247" s="98" t="s">
        <v>1419</v>
      </c>
      <c r="B1247" s="94"/>
      <c r="C1247" s="94"/>
      <c r="D1247" s="93"/>
      <c r="E1247" s="77"/>
      <c r="F1247" s="94"/>
      <c r="G1247" s="94"/>
      <c r="H1247" s="95"/>
      <c r="I1247" s="96"/>
      <c r="J1247" s="96"/>
      <c r="K1247" s="95"/>
      <c r="L1247" s="86"/>
      <c r="M1247" s="91"/>
      <c r="N1247" s="91"/>
      <c r="O1247" s="97"/>
      <c r="P1247" s="90"/>
      <c r="Q1247" s="90"/>
      <c r="R1247" s="99"/>
      <c r="S1247" s="99"/>
      <c r="T1247" s="99"/>
      <c r="U1247" s="99"/>
      <c r="V1247" s="89"/>
      <c r="W1247" s="89"/>
      <c r="X1247" s="89"/>
      <c r="Y1247" s="89"/>
      <c r="Z1247" s="48"/>
      <c r="AA1247" s="80"/>
      <c r="AB1247" s="80"/>
      <c r="AC1247" s="92"/>
      <c r="AD1247" s="102" t="s">
        <v>10592</v>
      </c>
      <c r="AE1247" s="102">
        <v>45014.578402777777</v>
      </c>
      <c r="AF1247" s="102">
        <v>0</v>
      </c>
      <c r="AG1247" s="102">
        <v>1</v>
      </c>
      <c r="AH1247" s="102">
        <v>4885</v>
      </c>
      <c r="AI1247" s="102">
        <v>0</v>
      </c>
      <c r="AJ1247" s="102" t="b">
        <v>0</v>
      </c>
      <c r="AK1247" s="102" t="b">
        <v>0</v>
      </c>
      <c r="AL1247" s="102" t="b">
        <v>0</v>
      </c>
      <c r="AM1247" s="102" t="b">
        <v>0</v>
      </c>
      <c r="AN1247" s="102" t="b">
        <v>1</v>
      </c>
      <c r="AO1247" s="102" t="b">
        <v>0</v>
      </c>
      <c r="AP1247" s="102" t="s">
        <v>16185</v>
      </c>
      <c r="AQ1247" s="102" t="b">
        <v>0</v>
      </c>
      <c r="AR1247" s="102" t="b">
        <v>0</v>
      </c>
      <c r="AS1247" s="102" t="b">
        <v>0</v>
      </c>
      <c r="AT1247" s="101" t="s">
        <v>12876</v>
      </c>
      <c r="AU1247" s="102" t="b">
        <v>0</v>
      </c>
      <c r="AV1247" s="102" t="b">
        <v>0</v>
      </c>
      <c r="AW1247" s="102" t="b">
        <v>1</v>
      </c>
      <c r="AX1247" s="102" t="b">
        <v>1</v>
      </c>
      <c r="AY1247" s="102" t="s">
        <v>12806</v>
      </c>
      <c r="AZ1247" s="101" t="s">
        <v>16186</v>
      </c>
    </row>
    <row r="1248" spans="1:52" x14ac:dyDescent="0.3">
      <c r="A1248" s="98" t="s">
        <v>1420</v>
      </c>
      <c r="B1248" s="94"/>
      <c r="C1248" s="94"/>
      <c r="D1248" s="93"/>
      <c r="E1248" s="77"/>
      <c r="F1248" s="94"/>
      <c r="G1248" s="94"/>
      <c r="H1248" s="95"/>
      <c r="I1248" s="96"/>
      <c r="J1248" s="96"/>
      <c r="K1248" s="95"/>
      <c r="L1248" s="86"/>
      <c r="M1248" s="91"/>
      <c r="N1248" s="91"/>
      <c r="O1248" s="97"/>
      <c r="P1248" s="90"/>
      <c r="Q1248" s="90"/>
      <c r="R1248" s="99"/>
      <c r="S1248" s="99"/>
      <c r="T1248" s="99"/>
      <c r="U1248" s="99"/>
      <c r="V1248" s="89"/>
      <c r="W1248" s="89"/>
      <c r="X1248" s="89"/>
      <c r="Y1248" s="89"/>
      <c r="Z1248" s="48"/>
      <c r="AA1248" s="80"/>
      <c r="AB1248" s="80"/>
      <c r="AC1248" s="92"/>
      <c r="AD1248" s="102" t="s">
        <v>10598</v>
      </c>
      <c r="AE1248" s="102">
        <v>45033.380069444444</v>
      </c>
      <c r="AF1248" s="102">
        <v>0</v>
      </c>
      <c r="AG1248" s="102">
        <v>1</v>
      </c>
      <c r="AH1248" s="102">
        <v>68</v>
      </c>
      <c r="AI1248" s="102">
        <v>0</v>
      </c>
      <c r="AJ1248" s="102" t="b">
        <v>0</v>
      </c>
      <c r="AK1248" s="102" t="b">
        <v>0</v>
      </c>
      <c r="AL1248" s="102" t="b">
        <v>0</v>
      </c>
      <c r="AM1248" s="102" t="b">
        <v>0</v>
      </c>
      <c r="AN1248" s="102" t="b">
        <v>1</v>
      </c>
      <c r="AO1248" s="102" t="b">
        <v>0</v>
      </c>
      <c r="AP1248" s="102" t="s">
        <v>16187</v>
      </c>
      <c r="AQ1248" s="102" t="b">
        <v>0</v>
      </c>
      <c r="AR1248" s="102" t="b">
        <v>0</v>
      </c>
      <c r="AS1248" s="102" t="b">
        <v>0</v>
      </c>
      <c r="AT1248" s="101" t="s">
        <v>16188</v>
      </c>
      <c r="AU1248" s="102" t="b">
        <v>0</v>
      </c>
      <c r="AV1248" s="102" t="b">
        <v>0</v>
      </c>
      <c r="AW1248" s="102" t="b">
        <v>1</v>
      </c>
      <c r="AX1248" s="102" t="b">
        <v>0</v>
      </c>
      <c r="AY1248" s="102" t="s">
        <v>12806</v>
      </c>
      <c r="AZ1248" s="101" t="s">
        <v>16189</v>
      </c>
    </row>
    <row r="1249" spans="1:52" x14ac:dyDescent="0.3">
      <c r="A1249" s="98" t="s">
        <v>1421</v>
      </c>
      <c r="B1249" s="94"/>
      <c r="C1249" s="94"/>
      <c r="D1249" s="93"/>
      <c r="E1249" s="77"/>
      <c r="F1249" s="94"/>
      <c r="G1249" s="94"/>
      <c r="H1249" s="95"/>
      <c r="I1249" s="96"/>
      <c r="J1249" s="96"/>
      <c r="K1249" s="95"/>
      <c r="L1249" s="86"/>
      <c r="M1249" s="91"/>
      <c r="N1249" s="91"/>
      <c r="O1249" s="97"/>
      <c r="P1249" s="90"/>
      <c r="Q1249" s="90"/>
      <c r="R1249" s="99"/>
      <c r="S1249" s="99"/>
      <c r="T1249" s="99"/>
      <c r="U1249" s="99"/>
      <c r="V1249" s="89"/>
      <c r="W1249" s="89"/>
      <c r="X1249" s="89"/>
      <c r="Y1249" s="89"/>
      <c r="Z1249" s="48"/>
      <c r="AA1249" s="80"/>
      <c r="AB1249" s="80"/>
      <c r="AC1249" s="92"/>
      <c r="AD1249" s="102" t="s">
        <v>1421</v>
      </c>
      <c r="AE1249" s="102">
        <v>39640.87909722222</v>
      </c>
      <c r="AF1249" s="102">
        <v>0</v>
      </c>
      <c r="AG1249" s="102">
        <v>1919</v>
      </c>
      <c r="AH1249" s="102">
        <v>60767</v>
      </c>
      <c r="AI1249" s="102">
        <v>0</v>
      </c>
      <c r="AJ1249" s="102" t="b">
        <v>0</v>
      </c>
      <c r="AK1249" s="102" t="b">
        <v>0</v>
      </c>
      <c r="AL1249" s="102" t="b">
        <v>0</v>
      </c>
      <c r="AM1249" s="102" t="b">
        <v>0</v>
      </c>
      <c r="AN1249" s="102" t="b">
        <v>1</v>
      </c>
      <c r="AO1249" s="102" t="b">
        <v>0</v>
      </c>
      <c r="AP1249" s="102" t="s">
        <v>16190</v>
      </c>
      <c r="AQ1249" s="102" t="b">
        <v>0</v>
      </c>
      <c r="AR1249" s="102" t="b">
        <v>0</v>
      </c>
      <c r="AS1249" s="102" t="b">
        <v>0</v>
      </c>
      <c r="AT1249" s="101" t="s">
        <v>16191</v>
      </c>
      <c r="AU1249" s="102" t="b">
        <v>0</v>
      </c>
      <c r="AV1249" s="102" t="b">
        <v>0</v>
      </c>
      <c r="AW1249" s="102" t="b">
        <v>1</v>
      </c>
      <c r="AX1249" s="102" t="b">
        <v>1</v>
      </c>
      <c r="AY1249" s="102" t="s">
        <v>12806</v>
      </c>
      <c r="AZ1249" s="101" t="s">
        <v>16192</v>
      </c>
    </row>
    <row r="1250" spans="1:52" x14ac:dyDescent="0.3">
      <c r="A1250" s="98" t="s">
        <v>1422</v>
      </c>
      <c r="B1250" s="94"/>
      <c r="C1250" s="94"/>
      <c r="D1250" s="93"/>
      <c r="E1250" s="77"/>
      <c r="F1250" s="94"/>
      <c r="G1250" s="94"/>
      <c r="H1250" s="95"/>
      <c r="I1250" s="96"/>
      <c r="J1250" s="96"/>
      <c r="K1250" s="95"/>
      <c r="L1250" s="86"/>
      <c r="M1250" s="91"/>
      <c r="N1250" s="91"/>
      <c r="O1250" s="97"/>
      <c r="P1250" s="90"/>
      <c r="Q1250" s="90"/>
      <c r="R1250" s="99"/>
      <c r="S1250" s="99"/>
      <c r="T1250" s="99"/>
      <c r="U1250" s="99"/>
      <c r="V1250" s="89"/>
      <c r="W1250" s="89"/>
      <c r="X1250" s="89"/>
      <c r="Y1250" s="89"/>
      <c r="Z1250" s="48"/>
      <c r="AA1250" s="80"/>
      <c r="AB1250" s="80"/>
      <c r="AC1250" s="92"/>
      <c r="AD1250" s="102" t="s">
        <v>10613</v>
      </c>
      <c r="AE1250" s="102">
        <v>41751.637442129628</v>
      </c>
      <c r="AF1250" s="102">
        <v>0</v>
      </c>
      <c r="AG1250" s="102">
        <v>1249</v>
      </c>
      <c r="AH1250" s="102">
        <v>6269</v>
      </c>
      <c r="AI1250" s="102">
        <v>0</v>
      </c>
      <c r="AJ1250" s="102" t="b">
        <v>0</v>
      </c>
      <c r="AK1250" s="102" t="b">
        <v>0</v>
      </c>
      <c r="AL1250" s="102" t="b">
        <v>0</v>
      </c>
      <c r="AM1250" s="102" t="b">
        <v>0</v>
      </c>
      <c r="AN1250" s="102" t="b">
        <v>1</v>
      </c>
      <c r="AO1250" s="102" t="b">
        <v>0</v>
      </c>
      <c r="AP1250" s="102" t="s">
        <v>16193</v>
      </c>
      <c r="AQ1250" s="102" t="b">
        <v>0</v>
      </c>
      <c r="AR1250" s="102" t="b">
        <v>0</v>
      </c>
      <c r="AS1250" s="102" t="b">
        <v>0</v>
      </c>
      <c r="AT1250" s="101" t="s">
        <v>12934</v>
      </c>
      <c r="AU1250" s="102" t="b">
        <v>0</v>
      </c>
      <c r="AV1250" s="102" t="b">
        <v>0</v>
      </c>
      <c r="AW1250" s="102" t="b">
        <v>1</v>
      </c>
      <c r="AX1250" s="102" t="b">
        <v>1</v>
      </c>
      <c r="AY1250" s="102" t="s">
        <v>12806</v>
      </c>
      <c r="AZ1250" s="101" t="s">
        <v>16194</v>
      </c>
    </row>
    <row r="1251" spans="1:52" x14ac:dyDescent="0.3">
      <c r="A1251" s="98" t="s">
        <v>1423</v>
      </c>
      <c r="B1251" s="94"/>
      <c r="C1251" s="94"/>
      <c r="D1251" s="93"/>
      <c r="E1251" s="77"/>
      <c r="F1251" s="94"/>
      <c r="G1251" s="94"/>
      <c r="H1251" s="95"/>
      <c r="I1251" s="96"/>
      <c r="J1251" s="96"/>
      <c r="K1251" s="95"/>
      <c r="L1251" s="86"/>
      <c r="M1251" s="91"/>
      <c r="N1251" s="91"/>
      <c r="O1251" s="97"/>
      <c r="P1251" s="90"/>
      <c r="Q1251" s="90"/>
      <c r="R1251" s="99"/>
      <c r="S1251" s="99"/>
      <c r="T1251" s="99"/>
      <c r="U1251" s="99"/>
      <c r="V1251" s="89"/>
      <c r="W1251" s="89"/>
      <c r="X1251" s="89"/>
      <c r="Y1251" s="89"/>
      <c r="Z1251" s="48"/>
      <c r="AA1251" s="80"/>
      <c r="AB1251" s="80"/>
      <c r="AC1251" s="92"/>
      <c r="AD1251" s="102" t="s">
        <v>1423</v>
      </c>
      <c r="AE1251" s="102">
        <v>41381.464548611111</v>
      </c>
      <c r="AF1251" s="102">
        <v>0</v>
      </c>
      <c r="AG1251" s="102">
        <v>6133</v>
      </c>
      <c r="AH1251" s="102">
        <v>196388</v>
      </c>
      <c r="AI1251" s="102">
        <v>0</v>
      </c>
      <c r="AJ1251" s="102" t="b">
        <v>0</v>
      </c>
      <c r="AK1251" s="102" t="b">
        <v>0</v>
      </c>
      <c r="AL1251" s="102" t="b">
        <v>0</v>
      </c>
      <c r="AM1251" s="102" t="b">
        <v>0</v>
      </c>
      <c r="AN1251" s="102" t="b">
        <v>1</v>
      </c>
      <c r="AO1251" s="102" t="b">
        <v>0</v>
      </c>
      <c r="AP1251" s="102" t="s">
        <v>16195</v>
      </c>
      <c r="AQ1251" s="102" t="b">
        <v>0</v>
      </c>
      <c r="AR1251" s="102" t="b">
        <v>0</v>
      </c>
      <c r="AS1251" s="102" t="b">
        <v>0</v>
      </c>
      <c r="AT1251" s="101" t="s">
        <v>12836</v>
      </c>
      <c r="AU1251" s="102" t="b">
        <v>0</v>
      </c>
      <c r="AV1251" s="102" t="b">
        <v>0</v>
      </c>
      <c r="AW1251" s="102" t="b">
        <v>1</v>
      </c>
      <c r="AX1251" s="102" t="b">
        <v>1</v>
      </c>
      <c r="AY1251" s="102" t="s">
        <v>12806</v>
      </c>
      <c r="AZ1251" s="101" t="s">
        <v>16196</v>
      </c>
    </row>
    <row r="1252" spans="1:52" x14ac:dyDescent="0.3">
      <c r="A1252" s="98" t="s">
        <v>1424</v>
      </c>
      <c r="B1252" s="94"/>
      <c r="C1252" s="94"/>
      <c r="D1252" s="93"/>
      <c r="E1252" s="77"/>
      <c r="F1252" s="94"/>
      <c r="G1252" s="94"/>
      <c r="H1252" s="95"/>
      <c r="I1252" s="96"/>
      <c r="J1252" s="96"/>
      <c r="K1252" s="95"/>
      <c r="L1252" s="86"/>
      <c r="M1252" s="91"/>
      <c r="N1252" s="91"/>
      <c r="O1252" s="97"/>
      <c r="P1252" s="90"/>
      <c r="Q1252" s="90"/>
      <c r="R1252" s="99"/>
      <c r="S1252" s="99"/>
      <c r="T1252" s="99"/>
      <c r="U1252" s="99"/>
      <c r="V1252" s="89"/>
      <c r="W1252" s="89"/>
      <c r="X1252" s="89"/>
      <c r="Y1252" s="89"/>
      <c r="Z1252" s="48"/>
      <c r="AA1252" s="80"/>
      <c r="AB1252" s="80"/>
      <c r="AC1252" s="92"/>
      <c r="AD1252" s="102" t="s">
        <v>1424</v>
      </c>
      <c r="AE1252" s="102">
        <v>42675.8984375</v>
      </c>
      <c r="AF1252" s="102">
        <v>0</v>
      </c>
      <c r="AG1252" s="102">
        <v>150</v>
      </c>
      <c r="AH1252" s="102">
        <v>38412</v>
      </c>
      <c r="AI1252" s="102">
        <v>0</v>
      </c>
      <c r="AJ1252" s="102" t="b">
        <v>0</v>
      </c>
      <c r="AK1252" s="102" t="b">
        <v>0</v>
      </c>
      <c r="AL1252" s="102" t="b">
        <v>0</v>
      </c>
      <c r="AM1252" s="102" t="b">
        <v>0</v>
      </c>
      <c r="AN1252" s="102" t="b">
        <v>1</v>
      </c>
      <c r="AO1252" s="102" t="b">
        <v>0</v>
      </c>
      <c r="AP1252" s="102" t="s">
        <v>16197</v>
      </c>
      <c r="AQ1252" s="102" t="b">
        <v>0</v>
      </c>
      <c r="AR1252" s="102" t="b">
        <v>0</v>
      </c>
      <c r="AS1252" s="102" t="b">
        <v>0</v>
      </c>
      <c r="AT1252" s="101" t="s">
        <v>16198</v>
      </c>
      <c r="AU1252" s="102" t="b">
        <v>0</v>
      </c>
      <c r="AV1252" s="102" t="b">
        <v>0</v>
      </c>
      <c r="AW1252" s="102" t="b">
        <v>1</v>
      </c>
      <c r="AX1252" s="102" t="b">
        <v>1</v>
      </c>
      <c r="AY1252" s="102" t="s">
        <v>12806</v>
      </c>
      <c r="AZ1252" s="101" t="s">
        <v>16199</v>
      </c>
    </row>
    <row r="1253" spans="1:52" x14ac:dyDescent="0.3">
      <c r="A1253" s="98" t="s">
        <v>1425</v>
      </c>
      <c r="B1253" s="94"/>
      <c r="C1253" s="94"/>
      <c r="D1253" s="93"/>
      <c r="E1253" s="77"/>
      <c r="F1253" s="94"/>
      <c r="G1253" s="94"/>
      <c r="H1253" s="95"/>
      <c r="I1253" s="96"/>
      <c r="J1253" s="96"/>
      <c r="K1253" s="95"/>
      <c r="L1253" s="86"/>
      <c r="M1253" s="91"/>
      <c r="N1253" s="91"/>
      <c r="O1253" s="97"/>
      <c r="P1253" s="90"/>
      <c r="Q1253" s="90"/>
      <c r="R1253" s="99"/>
      <c r="S1253" s="99"/>
      <c r="T1253" s="99"/>
      <c r="U1253" s="99"/>
      <c r="V1253" s="89"/>
      <c r="W1253" s="89"/>
      <c r="X1253" s="89"/>
      <c r="Y1253" s="89"/>
      <c r="Z1253" s="48"/>
      <c r="AA1253" s="80"/>
      <c r="AB1253" s="80"/>
      <c r="AC1253" s="92"/>
      <c r="AD1253" s="102" t="s">
        <v>1425</v>
      </c>
      <c r="AE1253" s="102">
        <v>44972.973807870374</v>
      </c>
      <c r="AF1253" s="102">
        <v>0</v>
      </c>
      <c r="AG1253" s="102">
        <v>43</v>
      </c>
      <c r="AH1253" s="102">
        <v>1318</v>
      </c>
      <c r="AI1253" s="102">
        <v>0</v>
      </c>
      <c r="AJ1253" s="102" t="b">
        <v>0</v>
      </c>
      <c r="AK1253" s="102" t="b">
        <v>0</v>
      </c>
      <c r="AL1253" s="102" t="b">
        <v>0</v>
      </c>
      <c r="AM1253" s="102" t="b">
        <v>0</v>
      </c>
      <c r="AN1253" s="102" t="b">
        <v>1</v>
      </c>
      <c r="AO1253" s="102" t="b">
        <v>0</v>
      </c>
      <c r="AP1253" s="102" t="s">
        <v>16200</v>
      </c>
      <c r="AQ1253" s="102" t="b">
        <v>0</v>
      </c>
      <c r="AR1253" s="102" t="b">
        <v>0</v>
      </c>
      <c r="AS1253" s="102" t="b">
        <v>0</v>
      </c>
      <c r="AT1253" s="101" t="s">
        <v>12928</v>
      </c>
      <c r="AU1253" s="102" t="b">
        <v>0</v>
      </c>
      <c r="AV1253" s="102" t="b">
        <v>0</v>
      </c>
      <c r="AW1253" s="102" t="b">
        <v>1</v>
      </c>
      <c r="AX1253" s="102" t="b">
        <v>0</v>
      </c>
      <c r="AY1253" s="102" t="s">
        <v>12806</v>
      </c>
      <c r="AZ1253" s="101" t="s">
        <v>16201</v>
      </c>
    </row>
    <row r="1254" spans="1:52" x14ac:dyDescent="0.3">
      <c r="A1254" s="98" t="s">
        <v>1426</v>
      </c>
      <c r="B1254" s="94"/>
      <c r="C1254" s="94"/>
      <c r="D1254" s="93"/>
      <c r="E1254" s="77"/>
      <c r="F1254" s="94"/>
      <c r="G1254" s="94"/>
      <c r="H1254" s="95"/>
      <c r="I1254" s="96"/>
      <c r="J1254" s="96"/>
      <c r="K1254" s="95"/>
      <c r="L1254" s="86"/>
      <c r="M1254" s="91"/>
      <c r="N1254" s="91"/>
      <c r="O1254" s="97"/>
      <c r="P1254" s="90"/>
      <c r="Q1254" s="90"/>
      <c r="R1254" s="99"/>
      <c r="S1254" s="99"/>
      <c r="T1254" s="99"/>
      <c r="U1254" s="99"/>
      <c r="V1254" s="89"/>
      <c r="W1254" s="89"/>
      <c r="X1254" s="89"/>
      <c r="Y1254" s="89"/>
      <c r="Z1254" s="48"/>
      <c r="AA1254" s="80"/>
      <c r="AB1254" s="80"/>
      <c r="AC1254" s="92"/>
      <c r="AD1254" s="102" t="s">
        <v>1426</v>
      </c>
      <c r="AE1254" s="102">
        <v>43558.406550925924</v>
      </c>
      <c r="AF1254" s="102">
        <v>0</v>
      </c>
      <c r="AG1254" s="102">
        <v>11244</v>
      </c>
      <c r="AH1254" s="102">
        <v>2447</v>
      </c>
      <c r="AI1254" s="102">
        <v>0</v>
      </c>
      <c r="AJ1254" s="102" t="b">
        <v>0</v>
      </c>
      <c r="AK1254" s="102" t="b">
        <v>0</v>
      </c>
      <c r="AL1254" s="102" t="b">
        <v>0</v>
      </c>
      <c r="AM1254" s="102" t="b">
        <v>0</v>
      </c>
      <c r="AN1254" s="102" t="b">
        <v>1</v>
      </c>
      <c r="AO1254" s="102" t="b">
        <v>0</v>
      </c>
      <c r="AP1254" s="102" t="s">
        <v>16202</v>
      </c>
      <c r="AQ1254" s="102" t="b">
        <v>0</v>
      </c>
      <c r="AR1254" s="102" t="b">
        <v>0</v>
      </c>
      <c r="AS1254" s="102" t="b">
        <v>0</v>
      </c>
      <c r="AT1254" s="101" t="s">
        <v>16203</v>
      </c>
      <c r="AU1254" s="102" t="b">
        <v>0</v>
      </c>
      <c r="AV1254" s="102" t="b">
        <v>0</v>
      </c>
      <c r="AW1254" s="102" t="b">
        <v>1</v>
      </c>
      <c r="AX1254" s="102" t="b">
        <v>1</v>
      </c>
      <c r="AY1254" s="102" t="s">
        <v>12806</v>
      </c>
      <c r="AZ1254" s="101" t="s">
        <v>16204</v>
      </c>
    </row>
    <row r="1255" spans="1:52" x14ac:dyDescent="0.3">
      <c r="A1255" s="98" t="s">
        <v>1427</v>
      </c>
      <c r="B1255" s="94"/>
      <c r="C1255" s="94"/>
      <c r="D1255" s="93"/>
      <c r="E1255" s="77"/>
      <c r="F1255" s="94"/>
      <c r="G1255" s="94"/>
      <c r="H1255" s="95"/>
      <c r="I1255" s="96"/>
      <c r="J1255" s="96"/>
      <c r="K1255" s="95"/>
      <c r="L1255" s="86"/>
      <c r="M1255" s="91"/>
      <c r="N1255" s="91"/>
      <c r="O1255" s="97"/>
      <c r="P1255" s="90"/>
      <c r="Q1255" s="90"/>
      <c r="R1255" s="99"/>
      <c r="S1255" s="99"/>
      <c r="T1255" s="99"/>
      <c r="U1255" s="99"/>
      <c r="V1255" s="89"/>
      <c r="W1255" s="89"/>
      <c r="X1255" s="89"/>
      <c r="Y1255" s="89"/>
      <c r="Z1255" s="48"/>
      <c r="AA1255" s="80"/>
      <c r="AB1255" s="80"/>
      <c r="AC1255" s="92"/>
      <c r="AD1255" s="102" t="s">
        <v>1427</v>
      </c>
      <c r="AE1255" s="102">
        <v>42714.967499999999</v>
      </c>
      <c r="AF1255" s="102">
        <v>0</v>
      </c>
      <c r="AG1255" s="102">
        <v>46514</v>
      </c>
      <c r="AH1255" s="102">
        <v>31733</v>
      </c>
      <c r="AI1255" s="102">
        <v>0</v>
      </c>
      <c r="AJ1255" s="102" t="b">
        <v>0</v>
      </c>
      <c r="AK1255" s="102" t="b">
        <v>0</v>
      </c>
      <c r="AL1255" s="102" t="b">
        <v>0</v>
      </c>
      <c r="AM1255" s="102" t="b">
        <v>0</v>
      </c>
      <c r="AN1255" s="102" t="b">
        <v>1</v>
      </c>
      <c r="AO1255" s="102" t="b">
        <v>0</v>
      </c>
      <c r="AP1255" s="102" t="s">
        <v>16205</v>
      </c>
      <c r="AQ1255" s="102" t="b">
        <v>0</v>
      </c>
      <c r="AR1255" s="102" t="b">
        <v>0</v>
      </c>
      <c r="AS1255" s="102" t="b">
        <v>1</v>
      </c>
      <c r="AT1255" s="101" t="s">
        <v>16206</v>
      </c>
      <c r="AU1255" s="102" t="b">
        <v>0</v>
      </c>
      <c r="AV1255" s="102" t="b">
        <v>0</v>
      </c>
      <c r="AW1255" s="102" t="b">
        <v>1</v>
      </c>
      <c r="AX1255" s="102" t="b">
        <v>1</v>
      </c>
      <c r="AY1255" s="102" t="s">
        <v>12806</v>
      </c>
      <c r="AZ1255" s="101" t="s">
        <v>16207</v>
      </c>
    </row>
    <row r="1256" spans="1:52" x14ac:dyDescent="0.3">
      <c r="A1256" s="98" t="s">
        <v>1428</v>
      </c>
      <c r="B1256" s="94"/>
      <c r="C1256" s="94"/>
      <c r="D1256" s="93"/>
      <c r="E1256" s="77"/>
      <c r="F1256" s="94"/>
      <c r="G1256" s="94"/>
      <c r="H1256" s="95"/>
      <c r="I1256" s="96"/>
      <c r="J1256" s="96"/>
      <c r="K1256" s="95"/>
      <c r="L1256" s="86"/>
      <c r="M1256" s="91"/>
      <c r="N1256" s="91"/>
      <c r="O1256" s="97"/>
      <c r="P1256" s="90"/>
      <c r="Q1256" s="90"/>
      <c r="R1256" s="99"/>
      <c r="S1256" s="99"/>
      <c r="T1256" s="99"/>
      <c r="U1256" s="99"/>
      <c r="V1256" s="89"/>
      <c r="W1256" s="89"/>
      <c r="X1256" s="89"/>
      <c r="Y1256" s="89"/>
      <c r="Z1256" s="48"/>
      <c r="AA1256" s="80"/>
      <c r="AB1256" s="80"/>
      <c r="AC1256" s="92"/>
      <c r="AD1256" s="102" t="s">
        <v>1428</v>
      </c>
      <c r="AE1256" s="102">
        <v>45019.993726851855</v>
      </c>
      <c r="AF1256" s="102">
        <v>0</v>
      </c>
      <c r="AG1256" s="102">
        <v>1</v>
      </c>
      <c r="AH1256" s="102">
        <v>5745</v>
      </c>
      <c r="AI1256" s="102">
        <v>0</v>
      </c>
      <c r="AJ1256" s="102" t="b">
        <v>0</v>
      </c>
      <c r="AK1256" s="102" t="b">
        <v>0</v>
      </c>
      <c r="AL1256" s="102" t="b">
        <v>0</v>
      </c>
      <c r="AM1256" s="102" t="b">
        <v>0</v>
      </c>
      <c r="AN1256" s="102" t="b">
        <v>1</v>
      </c>
      <c r="AO1256" s="102" t="b">
        <v>0</v>
      </c>
      <c r="AP1256" s="102" t="s">
        <v>16208</v>
      </c>
      <c r="AQ1256" s="102" t="b">
        <v>0</v>
      </c>
      <c r="AR1256" s="102" t="b">
        <v>0</v>
      </c>
      <c r="AS1256" s="102" t="b">
        <v>0</v>
      </c>
      <c r="AT1256" s="101" t="s">
        <v>16209</v>
      </c>
      <c r="AU1256" s="102" t="b">
        <v>0</v>
      </c>
      <c r="AV1256" s="102" t="b">
        <v>0</v>
      </c>
      <c r="AW1256" s="102" t="b">
        <v>1</v>
      </c>
      <c r="AX1256" s="102" t="b">
        <v>1</v>
      </c>
      <c r="AY1256" s="102" t="s">
        <v>12806</v>
      </c>
      <c r="AZ1256" s="101" t="s">
        <v>16210</v>
      </c>
    </row>
    <row r="1257" spans="1:52" x14ac:dyDescent="0.3">
      <c r="A1257" s="98" t="s">
        <v>1429</v>
      </c>
      <c r="B1257" s="94"/>
      <c r="C1257" s="94"/>
      <c r="D1257" s="93"/>
      <c r="E1257" s="77"/>
      <c r="F1257" s="94"/>
      <c r="G1257" s="94"/>
      <c r="H1257" s="95"/>
      <c r="I1257" s="96"/>
      <c r="J1257" s="96"/>
      <c r="K1257" s="95"/>
      <c r="L1257" s="86"/>
      <c r="M1257" s="91"/>
      <c r="N1257" s="91"/>
      <c r="O1257" s="97"/>
      <c r="P1257" s="90"/>
      <c r="Q1257" s="90"/>
      <c r="R1257" s="99"/>
      <c r="S1257" s="99"/>
      <c r="T1257" s="99"/>
      <c r="U1257" s="99"/>
      <c r="V1257" s="89"/>
      <c r="W1257" s="89"/>
      <c r="X1257" s="89"/>
      <c r="Y1257" s="89"/>
      <c r="Z1257" s="48"/>
      <c r="AA1257" s="80"/>
      <c r="AB1257" s="80"/>
      <c r="AC1257" s="92"/>
      <c r="AD1257" s="102" t="s">
        <v>1429</v>
      </c>
      <c r="AE1257" s="102">
        <v>41069.910428240742</v>
      </c>
      <c r="AF1257" s="102">
        <v>0</v>
      </c>
      <c r="AG1257" s="102">
        <v>69421</v>
      </c>
      <c r="AH1257" s="102">
        <v>367545</v>
      </c>
      <c r="AI1257" s="102">
        <v>0</v>
      </c>
      <c r="AJ1257" s="102" t="b">
        <v>0</v>
      </c>
      <c r="AK1257" s="102" t="b">
        <v>0</v>
      </c>
      <c r="AL1257" s="102" t="b">
        <v>0</v>
      </c>
      <c r="AM1257" s="102" t="b">
        <v>0</v>
      </c>
      <c r="AN1257" s="102" t="b">
        <v>1</v>
      </c>
      <c r="AO1257" s="102" t="b">
        <v>0</v>
      </c>
      <c r="AP1257" s="102" t="s">
        <v>16211</v>
      </c>
      <c r="AQ1257" s="102" t="b">
        <v>0</v>
      </c>
      <c r="AR1257" s="102" t="b">
        <v>0</v>
      </c>
      <c r="AS1257" s="102" t="b">
        <v>1</v>
      </c>
      <c r="AT1257" s="101" t="s">
        <v>16212</v>
      </c>
      <c r="AU1257" s="102" t="b">
        <v>0</v>
      </c>
      <c r="AV1257" s="102" t="b">
        <v>0</v>
      </c>
      <c r="AW1257" s="102" t="b">
        <v>1</v>
      </c>
      <c r="AX1257" s="102" t="b">
        <v>1</v>
      </c>
      <c r="AY1257" s="102" t="s">
        <v>12806</v>
      </c>
      <c r="AZ1257" s="101" t="s">
        <v>16213</v>
      </c>
    </row>
    <row r="1258" spans="1:52" x14ac:dyDescent="0.3">
      <c r="A1258" s="98" t="s">
        <v>1430</v>
      </c>
      <c r="B1258" s="94"/>
      <c r="C1258" s="94"/>
      <c r="D1258" s="93"/>
      <c r="E1258" s="77"/>
      <c r="F1258" s="94"/>
      <c r="G1258" s="94"/>
      <c r="H1258" s="95"/>
      <c r="I1258" s="96"/>
      <c r="J1258" s="96"/>
      <c r="K1258" s="95"/>
      <c r="L1258" s="86"/>
      <c r="M1258" s="91"/>
      <c r="N1258" s="91"/>
      <c r="O1258" s="97"/>
      <c r="P1258" s="90"/>
      <c r="Q1258" s="90"/>
      <c r="R1258" s="99"/>
      <c r="S1258" s="99"/>
      <c r="T1258" s="99"/>
      <c r="U1258" s="99"/>
      <c r="V1258" s="89"/>
      <c r="W1258" s="89"/>
      <c r="X1258" s="89"/>
      <c r="Y1258" s="89"/>
      <c r="Z1258" s="48"/>
      <c r="AA1258" s="80"/>
      <c r="AB1258" s="80"/>
      <c r="AC1258" s="92"/>
      <c r="AD1258" s="102" t="s">
        <v>1430</v>
      </c>
      <c r="AE1258" s="102">
        <v>41978.200335648151</v>
      </c>
      <c r="AF1258" s="102">
        <v>0</v>
      </c>
      <c r="AG1258" s="102">
        <v>723</v>
      </c>
      <c r="AH1258" s="102">
        <v>47740</v>
      </c>
      <c r="AI1258" s="102">
        <v>0</v>
      </c>
      <c r="AJ1258" s="102" t="b">
        <v>0</v>
      </c>
      <c r="AK1258" s="102" t="b">
        <v>0</v>
      </c>
      <c r="AL1258" s="102" t="b">
        <v>0</v>
      </c>
      <c r="AM1258" s="102" t="b">
        <v>0</v>
      </c>
      <c r="AN1258" s="102" t="b">
        <v>1</v>
      </c>
      <c r="AO1258" s="102" t="b">
        <v>0</v>
      </c>
      <c r="AP1258" s="102" t="s">
        <v>16214</v>
      </c>
      <c r="AQ1258" s="102" t="b">
        <v>0</v>
      </c>
      <c r="AR1258" s="102" t="b">
        <v>0</v>
      </c>
      <c r="AS1258" s="102" t="b">
        <v>1</v>
      </c>
      <c r="AT1258" s="101" t="s">
        <v>12876</v>
      </c>
      <c r="AU1258" s="102" t="b">
        <v>0</v>
      </c>
      <c r="AV1258" s="102" t="b">
        <v>0</v>
      </c>
      <c r="AW1258" s="102" t="b">
        <v>1</v>
      </c>
      <c r="AX1258" s="102" t="b">
        <v>1</v>
      </c>
      <c r="AY1258" s="102" t="s">
        <v>12806</v>
      </c>
      <c r="AZ1258" s="101" t="s">
        <v>16215</v>
      </c>
    </row>
    <row r="1259" spans="1:52" x14ac:dyDescent="0.3">
      <c r="A1259" s="98" t="s">
        <v>1431</v>
      </c>
      <c r="B1259" s="94"/>
      <c r="C1259" s="94"/>
      <c r="D1259" s="93"/>
      <c r="E1259" s="77"/>
      <c r="F1259" s="94"/>
      <c r="G1259" s="94"/>
      <c r="H1259" s="95"/>
      <c r="I1259" s="96"/>
      <c r="J1259" s="96"/>
      <c r="K1259" s="95"/>
      <c r="L1259" s="86"/>
      <c r="M1259" s="91"/>
      <c r="N1259" s="91"/>
      <c r="O1259" s="97"/>
      <c r="P1259" s="90"/>
      <c r="Q1259" s="90"/>
      <c r="R1259" s="99"/>
      <c r="S1259" s="99"/>
      <c r="T1259" s="99"/>
      <c r="U1259" s="99"/>
      <c r="V1259" s="89"/>
      <c r="W1259" s="89"/>
      <c r="X1259" s="89"/>
      <c r="Y1259" s="89"/>
      <c r="Z1259" s="48"/>
      <c r="AA1259" s="80"/>
      <c r="AB1259" s="80"/>
      <c r="AC1259" s="92"/>
      <c r="AD1259" s="102" t="s">
        <v>10646</v>
      </c>
      <c r="AE1259" s="102">
        <v>40799.339803240742</v>
      </c>
      <c r="AF1259" s="102">
        <v>0</v>
      </c>
      <c r="AG1259" s="102">
        <v>5699</v>
      </c>
      <c r="AH1259" s="102">
        <v>80478</v>
      </c>
      <c r="AI1259" s="102">
        <v>0</v>
      </c>
      <c r="AJ1259" s="102" t="b">
        <v>0</v>
      </c>
      <c r="AK1259" s="102" t="b">
        <v>0</v>
      </c>
      <c r="AL1259" s="102" t="b">
        <v>0</v>
      </c>
      <c r="AM1259" s="102" t="b">
        <v>0</v>
      </c>
      <c r="AN1259" s="102" t="b">
        <v>1</v>
      </c>
      <c r="AO1259" s="102" t="b">
        <v>0</v>
      </c>
      <c r="AP1259" s="102" t="s">
        <v>16216</v>
      </c>
      <c r="AQ1259" s="102" t="b">
        <v>0</v>
      </c>
      <c r="AR1259" s="102" t="b">
        <v>1</v>
      </c>
      <c r="AS1259" s="102" t="b">
        <v>1</v>
      </c>
      <c r="AT1259" s="101" t="s">
        <v>12934</v>
      </c>
      <c r="AU1259" s="102" t="b">
        <v>0</v>
      </c>
      <c r="AV1259" s="102" t="b">
        <v>0</v>
      </c>
      <c r="AW1259" s="102" t="b">
        <v>1</v>
      </c>
      <c r="AX1259" s="102" t="b">
        <v>1</v>
      </c>
      <c r="AY1259" s="102" t="s">
        <v>12806</v>
      </c>
      <c r="AZ1259" s="101" t="s">
        <v>16217</v>
      </c>
    </row>
    <row r="1260" spans="1:52" x14ac:dyDescent="0.3">
      <c r="A1260" s="98" t="s">
        <v>1432</v>
      </c>
      <c r="B1260" s="94"/>
      <c r="C1260" s="94"/>
      <c r="D1260" s="93"/>
      <c r="E1260" s="77"/>
      <c r="F1260" s="94"/>
      <c r="G1260" s="94"/>
      <c r="H1260" s="95"/>
      <c r="I1260" s="96"/>
      <c r="J1260" s="96"/>
      <c r="K1260" s="95"/>
      <c r="L1260" s="86"/>
      <c r="M1260" s="91"/>
      <c r="N1260" s="91"/>
      <c r="O1260" s="97"/>
      <c r="P1260" s="90"/>
      <c r="Q1260" s="90"/>
      <c r="R1260" s="99"/>
      <c r="S1260" s="99"/>
      <c r="T1260" s="99"/>
      <c r="U1260" s="99"/>
      <c r="V1260" s="89"/>
      <c r="W1260" s="89"/>
      <c r="X1260" s="89"/>
      <c r="Y1260" s="89"/>
      <c r="Z1260" s="48"/>
      <c r="AA1260" s="80"/>
      <c r="AB1260" s="80"/>
      <c r="AC1260" s="92"/>
      <c r="AD1260" s="102" t="s">
        <v>1432</v>
      </c>
      <c r="AE1260" s="102">
        <v>41517.771724537037</v>
      </c>
      <c r="AF1260" s="102">
        <v>0</v>
      </c>
      <c r="AG1260" s="102">
        <v>18835</v>
      </c>
      <c r="AH1260" s="102">
        <v>115086</v>
      </c>
      <c r="AI1260" s="102">
        <v>0</v>
      </c>
      <c r="AJ1260" s="102" t="b">
        <v>0</v>
      </c>
      <c r="AK1260" s="102" t="b">
        <v>0</v>
      </c>
      <c r="AL1260" s="102" t="b">
        <v>0</v>
      </c>
      <c r="AM1260" s="102" t="b">
        <v>0</v>
      </c>
      <c r="AN1260" s="102" t="b">
        <v>1</v>
      </c>
      <c r="AO1260" s="102" t="b">
        <v>0</v>
      </c>
      <c r="AP1260" s="102" t="s">
        <v>16218</v>
      </c>
      <c r="AQ1260" s="102" t="b">
        <v>0</v>
      </c>
      <c r="AR1260" s="102" t="b">
        <v>0</v>
      </c>
      <c r="AS1260" s="102" t="b">
        <v>0</v>
      </c>
      <c r="AT1260" s="101" t="s">
        <v>16219</v>
      </c>
      <c r="AU1260" s="102" t="b">
        <v>0</v>
      </c>
      <c r="AV1260" s="102" t="b">
        <v>0</v>
      </c>
      <c r="AW1260" s="102" t="b">
        <v>1</v>
      </c>
      <c r="AX1260" s="102" t="b">
        <v>1</v>
      </c>
      <c r="AY1260" s="102" t="s">
        <v>12806</v>
      </c>
      <c r="AZ1260" s="101" t="s">
        <v>16220</v>
      </c>
    </row>
    <row r="1261" spans="1:52" x14ac:dyDescent="0.3">
      <c r="A1261" s="98" t="s">
        <v>1433</v>
      </c>
      <c r="B1261" s="94"/>
      <c r="C1261" s="94"/>
      <c r="D1261" s="93"/>
      <c r="E1261" s="77"/>
      <c r="F1261" s="94"/>
      <c r="G1261" s="94"/>
      <c r="H1261" s="95"/>
      <c r="I1261" s="96"/>
      <c r="J1261" s="96"/>
      <c r="K1261" s="95"/>
      <c r="L1261" s="86"/>
      <c r="M1261" s="91"/>
      <c r="N1261" s="91"/>
      <c r="O1261" s="97"/>
      <c r="P1261" s="90"/>
      <c r="Q1261" s="90"/>
      <c r="R1261" s="99"/>
      <c r="S1261" s="99"/>
      <c r="T1261" s="99"/>
      <c r="U1261" s="99"/>
      <c r="V1261" s="89"/>
      <c r="W1261" s="89"/>
      <c r="X1261" s="89"/>
      <c r="Y1261" s="89"/>
      <c r="Z1261" s="48"/>
      <c r="AA1261" s="80"/>
      <c r="AB1261" s="80"/>
      <c r="AC1261" s="92"/>
      <c r="AD1261" s="102" t="s">
        <v>10659</v>
      </c>
      <c r="AE1261" s="102">
        <v>44684.724236111113</v>
      </c>
      <c r="AF1261" s="102">
        <v>0</v>
      </c>
      <c r="AG1261" s="102">
        <v>6584</v>
      </c>
      <c r="AH1261" s="102">
        <v>62120</v>
      </c>
      <c r="AI1261" s="102">
        <v>0</v>
      </c>
      <c r="AJ1261" s="102" t="b">
        <v>0</v>
      </c>
      <c r="AK1261" s="102" t="b">
        <v>0</v>
      </c>
      <c r="AL1261" s="102" t="b">
        <v>0</v>
      </c>
      <c r="AM1261" s="102" t="b">
        <v>0</v>
      </c>
      <c r="AN1261" s="102" t="b">
        <v>1</v>
      </c>
      <c r="AO1261" s="102" t="b">
        <v>0</v>
      </c>
      <c r="AP1261" s="102" t="s">
        <v>16221</v>
      </c>
      <c r="AQ1261" s="102" t="b">
        <v>0</v>
      </c>
      <c r="AR1261" s="102" t="b">
        <v>0</v>
      </c>
      <c r="AS1261" s="102" t="b">
        <v>0</v>
      </c>
      <c r="AT1261" s="101" t="s">
        <v>16222</v>
      </c>
      <c r="AU1261" s="102" t="b">
        <v>0</v>
      </c>
      <c r="AV1261" s="102" t="b">
        <v>0</v>
      </c>
      <c r="AW1261" s="102" t="b">
        <v>1</v>
      </c>
      <c r="AX1261" s="102" t="b">
        <v>1</v>
      </c>
      <c r="AY1261" s="102" t="s">
        <v>12806</v>
      </c>
      <c r="AZ1261" s="101" t="s">
        <v>16223</v>
      </c>
    </row>
    <row r="1262" spans="1:52" x14ac:dyDescent="0.3">
      <c r="A1262" s="98" t="s">
        <v>1434</v>
      </c>
      <c r="B1262" s="94"/>
      <c r="C1262" s="94"/>
      <c r="D1262" s="93"/>
      <c r="E1262" s="77"/>
      <c r="F1262" s="94"/>
      <c r="G1262" s="94"/>
      <c r="H1262" s="95"/>
      <c r="I1262" s="96"/>
      <c r="J1262" s="96"/>
      <c r="K1262" s="95"/>
      <c r="L1262" s="86"/>
      <c r="M1262" s="91"/>
      <c r="N1262" s="91"/>
      <c r="O1262" s="97"/>
      <c r="P1262" s="90"/>
      <c r="Q1262" s="90"/>
      <c r="R1262" s="99"/>
      <c r="S1262" s="99"/>
      <c r="T1262" s="99"/>
      <c r="U1262" s="99"/>
      <c r="V1262" s="89"/>
      <c r="W1262" s="89"/>
      <c r="X1262" s="89"/>
      <c r="Y1262" s="89"/>
      <c r="Z1262" s="48"/>
      <c r="AA1262" s="80"/>
      <c r="AB1262" s="80"/>
      <c r="AC1262" s="92"/>
      <c r="AD1262" s="102" t="s">
        <v>10665</v>
      </c>
      <c r="AE1262" s="102">
        <v>40958.849212962959</v>
      </c>
      <c r="AF1262" s="102">
        <v>0</v>
      </c>
      <c r="AG1262" s="102">
        <v>3268</v>
      </c>
      <c r="AH1262" s="102">
        <v>22630</v>
      </c>
      <c r="AI1262" s="102">
        <v>0</v>
      </c>
      <c r="AJ1262" s="102" t="b">
        <v>0</v>
      </c>
      <c r="AK1262" s="102" t="b">
        <v>0</v>
      </c>
      <c r="AL1262" s="102" t="b">
        <v>0</v>
      </c>
      <c r="AM1262" s="102" t="b">
        <v>0</v>
      </c>
      <c r="AN1262" s="102" t="b">
        <v>1</v>
      </c>
      <c r="AO1262" s="102" t="b">
        <v>0</v>
      </c>
      <c r="AP1262" s="102" t="s">
        <v>16224</v>
      </c>
      <c r="AQ1262" s="102" t="b">
        <v>0</v>
      </c>
      <c r="AR1262" s="102" t="b">
        <v>0</v>
      </c>
      <c r="AS1262" s="102" t="b">
        <v>1</v>
      </c>
      <c r="AT1262" s="101" t="s">
        <v>12928</v>
      </c>
      <c r="AU1262" s="102" t="b">
        <v>0</v>
      </c>
      <c r="AV1262" s="102" t="b">
        <v>0</v>
      </c>
      <c r="AW1262" s="102" t="b">
        <v>1</v>
      </c>
      <c r="AX1262" s="102" t="b">
        <v>1</v>
      </c>
      <c r="AY1262" s="102" t="s">
        <v>12806</v>
      </c>
      <c r="AZ1262" s="101" t="s">
        <v>16225</v>
      </c>
    </row>
    <row r="1263" spans="1:52" x14ac:dyDescent="0.3">
      <c r="A1263" s="98" t="s">
        <v>1435</v>
      </c>
      <c r="B1263" s="94"/>
      <c r="C1263" s="94"/>
      <c r="D1263" s="93"/>
      <c r="E1263" s="77"/>
      <c r="F1263" s="94"/>
      <c r="G1263" s="94"/>
      <c r="H1263" s="95"/>
      <c r="I1263" s="96"/>
      <c r="J1263" s="96"/>
      <c r="K1263" s="95"/>
      <c r="L1263" s="86"/>
      <c r="M1263" s="91"/>
      <c r="N1263" s="91"/>
      <c r="O1263" s="97"/>
      <c r="P1263" s="90"/>
      <c r="Q1263" s="90"/>
      <c r="R1263" s="99"/>
      <c r="S1263" s="99"/>
      <c r="T1263" s="99"/>
      <c r="U1263" s="99"/>
      <c r="V1263" s="89"/>
      <c r="W1263" s="89"/>
      <c r="X1263" s="89"/>
      <c r="Y1263" s="89"/>
      <c r="Z1263" s="48"/>
      <c r="AA1263" s="80"/>
      <c r="AB1263" s="80"/>
      <c r="AC1263" s="92"/>
      <c r="AD1263" s="102" t="s">
        <v>1435</v>
      </c>
      <c r="AE1263" s="102">
        <v>41029.98065972222</v>
      </c>
      <c r="AF1263" s="102">
        <v>0</v>
      </c>
      <c r="AG1263" s="102">
        <v>622</v>
      </c>
      <c r="AH1263" s="102">
        <v>8856</v>
      </c>
      <c r="AI1263" s="102">
        <v>0</v>
      </c>
      <c r="AJ1263" s="102" t="b">
        <v>0</v>
      </c>
      <c r="AK1263" s="102" t="b">
        <v>0</v>
      </c>
      <c r="AL1263" s="102" t="b">
        <v>0</v>
      </c>
      <c r="AM1263" s="102" t="b">
        <v>0</v>
      </c>
      <c r="AN1263" s="102" t="b">
        <v>1</v>
      </c>
      <c r="AO1263" s="102" t="b">
        <v>0</v>
      </c>
      <c r="AP1263" s="102" t="s">
        <v>16226</v>
      </c>
      <c r="AQ1263" s="102" t="b">
        <v>0</v>
      </c>
      <c r="AR1263" s="102" t="b">
        <v>0</v>
      </c>
      <c r="AS1263" s="102" t="b">
        <v>0</v>
      </c>
      <c r="AT1263" s="101" t="s">
        <v>12873</v>
      </c>
      <c r="AU1263" s="102" t="b">
        <v>0</v>
      </c>
      <c r="AV1263" s="102" t="b">
        <v>0</v>
      </c>
      <c r="AW1263" s="102" t="b">
        <v>1</v>
      </c>
      <c r="AX1263" s="102" t="b">
        <v>1</v>
      </c>
      <c r="AY1263" s="102" t="s">
        <v>12806</v>
      </c>
      <c r="AZ1263" s="101" t="s">
        <v>16227</v>
      </c>
    </row>
    <row r="1264" spans="1:52" x14ac:dyDescent="0.3">
      <c r="A1264" s="98" t="s">
        <v>1436</v>
      </c>
      <c r="B1264" s="94"/>
      <c r="C1264" s="94"/>
      <c r="D1264" s="93"/>
      <c r="E1264" s="77"/>
      <c r="F1264" s="94"/>
      <c r="G1264" s="94"/>
      <c r="H1264" s="95"/>
      <c r="I1264" s="96"/>
      <c r="J1264" s="96"/>
      <c r="K1264" s="95"/>
      <c r="L1264" s="86"/>
      <c r="M1264" s="91"/>
      <c r="N1264" s="91"/>
      <c r="O1264" s="97"/>
      <c r="P1264" s="90"/>
      <c r="Q1264" s="90"/>
      <c r="R1264" s="99"/>
      <c r="S1264" s="99"/>
      <c r="T1264" s="99"/>
      <c r="U1264" s="99"/>
      <c r="V1264" s="89"/>
      <c r="W1264" s="89"/>
      <c r="X1264" s="89"/>
      <c r="Y1264" s="89"/>
      <c r="Z1264" s="48"/>
      <c r="AA1264" s="80"/>
      <c r="AB1264" s="80"/>
      <c r="AC1264" s="92"/>
      <c r="AD1264" s="102" t="s">
        <v>10705</v>
      </c>
      <c r="AE1264" s="102">
        <v>42034.077199074076</v>
      </c>
      <c r="AF1264" s="102">
        <v>0</v>
      </c>
      <c r="AG1264" s="102">
        <v>26179</v>
      </c>
      <c r="AH1264" s="102">
        <v>271551</v>
      </c>
      <c r="AI1264" s="102">
        <v>0</v>
      </c>
      <c r="AJ1264" s="102" t="b">
        <v>0</v>
      </c>
      <c r="AK1264" s="102" t="b">
        <v>0</v>
      </c>
      <c r="AL1264" s="102" t="b">
        <v>0</v>
      </c>
      <c r="AM1264" s="102" t="b">
        <v>0</v>
      </c>
      <c r="AN1264" s="102" t="b">
        <v>1</v>
      </c>
      <c r="AO1264" s="102" t="b">
        <v>0</v>
      </c>
      <c r="AP1264" s="102" t="s">
        <v>16228</v>
      </c>
      <c r="AQ1264" s="102" t="b">
        <v>0</v>
      </c>
      <c r="AR1264" s="102" t="b">
        <v>0</v>
      </c>
      <c r="AS1264" s="102" t="b">
        <v>1</v>
      </c>
      <c r="AT1264" s="101" t="s">
        <v>12916</v>
      </c>
      <c r="AU1264" s="102" t="b">
        <v>0</v>
      </c>
      <c r="AV1264" s="102" t="b">
        <v>0</v>
      </c>
      <c r="AW1264" s="102" t="b">
        <v>1</v>
      </c>
      <c r="AX1264" s="102" t="b">
        <v>1</v>
      </c>
      <c r="AY1264" s="102" t="s">
        <v>12806</v>
      </c>
      <c r="AZ1264" s="101" t="s">
        <v>16229</v>
      </c>
    </row>
    <row r="1265" spans="1:52" x14ac:dyDescent="0.3">
      <c r="A1265" s="98" t="s">
        <v>1437</v>
      </c>
      <c r="B1265" s="94"/>
      <c r="C1265" s="94"/>
      <c r="D1265" s="93"/>
      <c r="E1265" s="77"/>
      <c r="F1265" s="94"/>
      <c r="G1265" s="94"/>
      <c r="H1265" s="95"/>
      <c r="I1265" s="96"/>
      <c r="J1265" s="96"/>
      <c r="K1265" s="95"/>
      <c r="L1265" s="86"/>
      <c r="M1265" s="91"/>
      <c r="N1265" s="91"/>
      <c r="O1265" s="97"/>
      <c r="P1265" s="90"/>
      <c r="Q1265" s="90"/>
      <c r="R1265" s="99"/>
      <c r="S1265" s="99"/>
      <c r="T1265" s="99"/>
      <c r="U1265" s="99"/>
      <c r="V1265" s="89"/>
      <c r="W1265" s="89"/>
      <c r="X1265" s="89"/>
      <c r="Y1265" s="89"/>
      <c r="Z1265" s="48"/>
      <c r="AA1265" s="80"/>
      <c r="AB1265" s="80"/>
      <c r="AC1265" s="92"/>
      <c r="AD1265" s="102" t="s">
        <v>10714</v>
      </c>
      <c r="AE1265" s="102">
        <v>44653.362187500003</v>
      </c>
      <c r="AF1265" s="102">
        <v>0</v>
      </c>
      <c r="AG1265" s="102">
        <v>43</v>
      </c>
      <c r="AH1265" s="102">
        <v>7490</v>
      </c>
      <c r="AI1265" s="102">
        <v>0</v>
      </c>
      <c r="AJ1265" s="102" t="b">
        <v>0</v>
      </c>
      <c r="AK1265" s="102" t="b">
        <v>0</v>
      </c>
      <c r="AL1265" s="102" t="b">
        <v>0</v>
      </c>
      <c r="AM1265" s="102" t="b">
        <v>0</v>
      </c>
      <c r="AN1265" s="102" t="b">
        <v>1</v>
      </c>
      <c r="AO1265" s="102" t="b">
        <v>0</v>
      </c>
      <c r="AP1265" s="102" t="s">
        <v>16230</v>
      </c>
      <c r="AQ1265" s="102" t="b">
        <v>0</v>
      </c>
      <c r="AR1265" s="102" t="b">
        <v>0</v>
      </c>
      <c r="AS1265" s="102" t="b">
        <v>0</v>
      </c>
      <c r="AT1265" s="101" t="s">
        <v>12916</v>
      </c>
      <c r="AU1265" s="102" t="b">
        <v>0</v>
      </c>
      <c r="AV1265" s="102" t="b">
        <v>0</v>
      </c>
      <c r="AW1265" s="102" t="b">
        <v>1</v>
      </c>
      <c r="AX1265" s="102" t="b">
        <v>1</v>
      </c>
      <c r="AY1265" s="102" t="s">
        <v>12806</v>
      </c>
      <c r="AZ1265" s="101" t="s">
        <v>16231</v>
      </c>
    </row>
    <row r="1266" spans="1:52" x14ac:dyDescent="0.3">
      <c r="A1266" s="98" t="s">
        <v>1438</v>
      </c>
      <c r="B1266" s="94"/>
      <c r="C1266" s="94"/>
      <c r="D1266" s="93"/>
      <c r="E1266" s="77"/>
      <c r="F1266" s="94"/>
      <c r="G1266" s="94"/>
      <c r="H1266" s="95"/>
      <c r="I1266" s="96"/>
      <c r="J1266" s="96"/>
      <c r="K1266" s="95"/>
      <c r="L1266" s="86"/>
      <c r="M1266" s="91"/>
      <c r="N1266" s="91"/>
      <c r="O1266" s="97"/>
      <c r="P1266" s="90"/>
      <c r="Q1266" s="90"/>
      <c r="R1266" s="99"/>
      <c r="S1266" s="99"/>
      <c r="T1266" s="99"/>
      <c r="U1266" s="99"/>
      <c r="V1266" s="89"/>
      <c r="W1266" s="89"/>
      <c r="X1266" s="89"/>
      <c r="Y1266" s="89"/>
      <c r="Z1266" s="48"/>
      <c r="AA1266" s="80"/>
      <c r="AB1266" s="80"/>
      <c r="AC1266" s="92"/>
      <c r="AD1266" s="102" t="s">
        <v>10720</v>
      </c>
      <c r="AE1266" s="102">
        <v>41854.71371527778</v>
      </c>
      <c r="AF1266" s="102">
        <v>0</v>
      </c>
      <c r="AG1266" s="102">
        <v>24819</v>
      </c>
      <c r="AH1266" s="102">
        <v>180948</v>
      </c>
      <c r="AI1266" s="102">
        <v>0</v>
      </c>
      <c r="AJ1266" s="102" t="b">
        <v>0</v>
      </c>
      <c r="AK1266" s="102" t="b">
        <v>0</v>
      </c>
      <c r="AL1266" s="102" t="b">
        <v>0</v>
      </c>
      <c r="AM1266" s="102" t="b">
        <v>0</v>
      </c>
      <c r="AN1266" s="102" t="b">
        <v>1</v>
      </c>
      <c r="AO1266" s="102" t="b">
        <v>0</v>
      </c>
      <c r="AP1266" s="102" t="s">
        <v>16232</v>
      </c>
      <c r="AQ1266" s="102" t="b">
        <v>0</v>
      </c>
      <c r="AR1266" s="102" t="b">
        <v>0</v>
      </c>
      <c r="AS1266" s="102" t="b">
        <v>0</v>
      </c>
      <c r="AT1266" s="101" t="s">
        <v>16233</v>
      </c>
      <c r="AU1266" s="102" t="b">
        <v>0</v>
      </c>
      <c r="AV1266" s="102" t="b">
        <v>0</v>
      </c>
      <c r="AW1266" s="102" t="b">
        <v>1</v>
      </c>
      <c r="AX1266" s="102" t="b">
        <v>1</v>
      </c>
      <c r="AY1266" s="102" t="s">
        <v>12806</v>
      </c>
      <c r="AZ1266" s="101" t="s">
        <v>16234</v>
      </c>
    </row>
    <row r="1267" spans="1:52" x14ac:dyDescent="0.3">
      <c r="A1267" s="98" t="s">
        <v>1439</v>
      </c>
      <c r="B1267" s="94"/>
      <c r="C1267" s="94"/>
      <c r="D1267" s="93"/>
      <c r="E1267" s="77"/>
      <c r="F1267" s="94"/>
      <c r="G1267" s="94"/>
      <c r="H1267" s="95"/>
      <c r="I1267" s="96"/>
      <c r="J1267" s="96"/>
      <c r="K1267" s="95"/>
      <c r="L1267" s="86"/>
      <c r="M1267" s="91"/>
      <c r="N1267" s="91"/>
      <c r="O1267" s="97"/>
      <c r="P1267" s="90"/>
      <c r="Q1267" s="90"/>
      <c r="R1267" s="99"/>
      <c r="S1267" s="99"/>
      <c r="T1267" s="99"/>
      <c r="U1267" s="99"/>
      <c r="V1267" s="89"/>
      <c r="W1267" s="89"/>
      <c r="X1267" s="89"/>
      <c r="Y1267" s="89"/>
      <c r="Z1267" s="48"/>
      <c r="AA1267" s="80"/>
      <c r="AB1267" s="80"/>
      <c r="AC1267" s="92"/>
      <c r="AD1267" s="102" t="s">
        <v>10734</v>
      </c>
      <c r="AE1267" s="102">
        <v>44765.806435185186</v>
      </c>
      <c r="AF1267" s="102">
        <v>0</v>
      </c>
      <c r="AG1267" s="102">
        <v>16</v>
      </c>
      <c r="AH1267" s="102">
        <v>5172</v>
      </c>
      <c r="AI1267" s="102">
        <v>0</v>
      </c>
      <c r="AJ1267" s="102" t="b">
        <v>0</v>
      </c>
      <c r="AK1267" s="102" t="b">
        <v>0</v>
      </c>
      <c r="AL1267" s="102" t="b">
        <v>0</v>
      </c>
      <c r="AM1267" s="102" t="b">
        <v>0</v>
      </c>
      <c r="AN1267" s="102" t="b">
        <v>1</v>
      </c>
      <c r="AO1267" s="102" t="b">
        <v>0</v>
      </c>
      <c r="AP1267" s="102" t="s">
        <v>16235</v>
      </c>
      <c r="AQ1267" s="102" t="b">
        <v>0</v>
      </c>
      <c r="AR1267" s="102" t="b">
        <v>0</v>
      </c>
      <c r="AS1267" s="102" t="b">
        <v>0</v>
      </c>
      <c r="AT1267" s="101" t="s">
        <v>12916</v>
      </c>
      <c r="AU1267" s="102" t="b">
        <v>0</v>
      </c>
      <c r="AV1267" s="102" t="b">
        <v>0</v>
      </c>
      <c r="AW1267" s="102" t="b">
        <v>1</v>
      </c>
      <c r="AX1267" s="102" t="b">
        <v>1</v>
      </c>
      <c r="AY1267" s="102" t="s">
        <v>12806</v>
      </c>
      <c r="AZ1267" s="101" t="s">
        <v>16236</v>
      </c>
    </row>
    <row r="1268" spans="1:52" x14ac:dyDescent="0.3">
      <c r="A1268" s="98" t="s">
        <v>1440</v>
      </c>
      <c r="B1268" s="94"/>
      <c r="C1268" s="94"/>
      <c r="D1268" s="93"/>
      <c r="E1268" s="77"/>
      <c r="F1268" s="94"/>
      <c r="G1268" s="94"/>
      <c r="H1268" s="95"/>
      <c r="I1268" s="96"/>
      <c r="J1268" s="96"/>
      <c r="K1268" s="95"/>
      <c r="L1268" s="86"/>
      <c r="M1268" s="91"/>
      <c r="N1268" s="91"/>
      <c r="O1268" s="97"/>
      <c r="P1268" s="90"/>
      <c r="Q1268" s="90"/>
      <c r="R1268" s="99"/>
      <c r="S1268" s="99"/>
      <c r="T1268" s="99"/>
      <c r="U1268" s="99"/>
      <c r="V1268" s="89"/>
      <c r="W1268" s="89"/>
      <c r="X1268" s="89"/>
      <c r="Y1268" s="89"/>
      <c r="Z1268" s="48"/>
      <c r="AA1268" s="80"/>
      <c r="AB1268" s="80"/>
      <c r="AC1268" s="92"/>
      <c r="AD1268" s="102" t="s">
        <v>10726</v>
      </c>
      <c r="AE1268" s="102">
        <v>40161.245578703703</v>
      </c>
      <c r="AF1268" s="102">
        <v>0</v>
      </c>
      <c r="AG1268" s="102">
        <v>73</v>
      </c>
      <c r="AH1268" s="102">
        <v>62017</v>
      </c>
      <c r="AI1268" s="102">
        <v>0</v>
      </c>
      <c r="AJ1268" s="102" t="b">
        <v>0</v>
      </c>
      <c r="AK1268" s="102" t="b">
        <v>0</v>
      </c>
      <c r="AL1268" s="102" t="b">
        <v>0</v>
      </c>
      <c r="AM1268" s="102" t="b">
        <v>0</v>
      </c>
      <c r="AN1268" s="102" t="b">
        <v>1</v>
      </c>
      <c r="AO1268" s="102" t="b">
        <v>0</v>
      </c>
      <c r="AP1268" s="102" t="s">
        <v>16237</v>
      </c>
      <c r="AQ1268" s="102" t="b">
        <v>0</v>
      </c>
      <c r="AR1268" s="102" t="b">
        <v>0</v>
      </c>
      <c r="AS1268" s="102" t="b">
        <v>0</v>
      </c>
      <c r="AT1268" s="101" t="s">
        <v>16238</v>
      </c>
      <c r="AU1268" s="102" t="b">
        <v>0</v>
      </c>
      <c r="AV1268" s="102" t="b">
        <v>0</v>
      </c>
      <c r="AW1268" s="102" t="b">
        <v>1</v>
      </c>
      <c r="AX1268" s="102" t="b">
        <v>1</v>
      </c>
      <c r="AY1268" s="102" t="s">
        <v>12806</v>
      </c>
      <c r="AZ1268" s="101" t="s">
        <v>16239</v>
      </c>
    </row>
    <row r="1269" spans="1:52" x14ac:dyDescent="0.3">
      <c r="A1269" s="98" t="s">
        <v>1441</v>
      </c>
      <c r="B1269" s="94"/>
      <c r="C1269" s="94"/>
      <c r="D1269" s="93"/>
      <c r="E1269" s="77"/>
      <c r="F1269" s="94"/>
      <c r="G1269" s="94"/>
      <c r="H1269" s="95"/>
      <c r="I1269" s="96"/>
      <c r="J1269" s="96"/>
      <c r="K1269" s="95"/>
      <c r="L1269" s="86"/>
      <c r="M1269" s="91"/>
      <c r="N1269" s="91"/>
      <c r="O1269" s="97"/>
      <c r="P1269" s="90"/>
      <c r="Q1269" s="90"/>
      <c r="R1269" s="99"/>
      <c r="S1269" s="99"/>
      <c r="T1269" s="99"/>
      <c r="U1269" s="99"/>
      <c r="V1269" s="89"/>
      <c r="W1269" s="89"/>
      <c r="X1269" s="89"/>
      <c r="Y1269" s="89"/>
      <c r="Z1269" s="48"/>
      <c r="AA1269" s="80"/>
      <c r="AB1269" s="80"/>
      <c r="AC1269" s="92"/>
      <c r="AD1269" s="102" t="s">
        <v>10740</v>
      </c>
      <c r="AE1269" s="102">
        <v>41766.078900462962</v>
      </c>
      <c r="AF1269" s="102">
        <v>0</v>
      </c>
      <c r="AG1269" s="102">
        <v>26144</v>
      </c>
      <c r="AH1269" s="102">
        <v>305808</v>
      </c>
      <c r="AI1269" s="102">
        <v>0</v>
      </c>
      <c r="AJ1269" s="102" t="b">
        <v>0</v>
      </c>
      <c r="AK1269" s="102" t="b">
        <v>0</v>
      </c>
      <c r="AL1269" s="102" t="b">
        <v>0</v>
      </c>
      <c r="AM1269" s="102" t="b">
        <v>0</v>
      </c>
      <c r="AN1269" s="102" t="b">
        <v>1</v>
      </c>
      <c r="AO1269" s="102" t="b">
        <v>0</v>
      </c>
      <c r="AP1269" s="102" t="s">
        <v>16240</v>
      </c>
      <c r="AQ1269" s="102" t="b">
        <v>0</v>
      </c>
      <c r="AR1269" s="102" t="b">
        <v>0</v>
      </c>
      <c r="AS1269" s="102" t="b">
        <v>1</v>
      </c>
      <c r="AT1269" s="101" t="s">
        <v>12928</v>
      </c>
      <c r="AU1269" s="102" t="b">
        <v>0</v>
      </c>
      <c r="AV1269" s="102" t="b">
        <v>0</v>
      </c>
      <c r="AW1269" s="102" t="b">
        <v>1</v>
      </c>
      <c r="AX1269" s="102" t="b">
        <v>1</v>
      </c>
      <c r="AY1269" s="102" t="s">
        <v>12806</v>
      </c>
      <c r="AZ1269" s="101" t="s">
        <v>16241</v>
      </c>
    </row>
    <row r="1270" spans="1:52" x14ac:dyDescent="0.3">
      <c r="A1270" s="98" t="s">
        <v>1442</v>
      </c>
      <c r="B1270" s="94"/>
      <c r="C1270" s="94"/>
      <c r="D1270" s="93"/>
      <c r="E1270" s="77"/>
      <c r="F1270" s="94"/>
      <c r="G1270" s="94"/>
      <c r="H1270" s="95"/>
      <c r="I1270" s="96"/>
      <c r="J1270" s="96"/>
      <c r="K1270" s="95"/>
      <c r="L1270" s="86"/>
      <c r="M1270" s="91"/>
      <c r="N1270" s="91"/>
      <c r="O1270" s="97"/>
      <c r="P1270" s="90"/>
      <c r="Q1270" s="90"/>
      <c r="R1270" s="99"/>
      <c r="S1270" s="99"/>
      <c r="T1270" s="99"/>
      <c r="U1270" s="99"/>
      <c r="V1270" s="89"/>
      <c r="W1270" s="89"/>
      <c r="X1270" s="89"/>
      <c r="Y1270" s="89"/>
      <c r="Z1270" s="48"/>
      <c r="AA1270" s="80"/>
      <c r="AB1270" s="80"/>
      <c r="AC1270" s="92"/>
      <c r="AD1270" s="102" t="s">
        <v>1442</v>
      </c>
      <c r="AE1270" s="102">
        <v>44753.645277777781</v>
      </c>
      <c r="AF1270" s="102">
        <v>0</v>
      </c>
      <c r="AG1270" s="102">
        <v>1314</v>
      </c>
      <c r="AH1270" s="102">
        <v>8728</v>
      </c>
      <c r="AI1270" s="102">
        <v>0</v>
      </c>
      <c r="AJ1270" s="102" t="b">
        <v>0</v>
      </c>
      <c r="AK1270" s="102" t="b">
        <v>0</v>
      </c>
      <c r="AL1270" s="102" t="b">
        <v>0</v>
      </c>
      <c r="AM1270" s="102" t="b">
        <v>0</v>
      </c>
      <c r="AN1270" s="102" t="b">
        <v>1</v>
      </c>
      <c r="AO1270" s="102" t="b">
        <v>0</v>
      </c>
      <c r="AP1270" s="102" t="s">
        <v>16242</v>
      </c>
      <c r="AQ1270" s="102" t="b">
        <v>0</v>
      </c>
      <c r="AR1270" s="102" t="b">
        <v>0</v>
      </c>
      <c r="AS1270" s="102" t="b">
        <v>1</v>
      </c>
      <c r="AT1270" s="101" t="s">
        <v>16243</v>
      </c>
      <c r="AU1270" s="102" t="b">
        <v>0</v>
      </c>
      <c r="AV1270" s="102" t="b">
        <v>0</v>
      </c>
      <c r="AW1270" s="102" t="b">
        <v>1</v>
      </c>
      <c r="AX1270" s="102" t="b">
        <v>1</v>
      </c>
      <c r="AY1270" s="102" t="s">
        <v>12806</v>
      </c>
      <c r="AZ1270" s="101" t="s">
        <v>16244</v>
      </c>
    </row>
    <row r="1271" spans="1:52" x14ac:dyDescent="0.3">
      <c r="A1271" s="98" t="s">
        <v>1443</v>
      </c>
      <c r="B1271" s="94"/>
      <c r="C1271" s="94"/>
      <c r="D1271" s="93"/>
      <c r="E1271" s="77"/>
      <c r="F1271" s="94"/>
      <c r="G1271" s="94"/>
      <c r="H1271" s="95"/>
      <c r="I1271" s="96"/>
      <c r="J1271" s="96"/>
      <c r="K1271" s="95"/>
      <c r="L1271" s="86"/>
      <c r="M1271" s="91"/>
      <c r="N1271" s="91"/>
      <c r="O1271" s="97"/>
      <c r="P1271" s="90"/>
      <c r="Q1271" s="90"/>
      <c r="R1271" s="99"/>
      <c r="S1271" s="99"/>
      <c r="T1271" s="99"/>
      <c r="U1271" s="99"/>
      <c r="V1271" s="89"/>
      <c r="W1271" s="89"/>
      <c r="X1271" s="89"/>
      <c r="Y1271" s="89"/>
      <c r="Z1271" s="48"/>
      <c r="AA1271" s="80"/>
      <c r="AB1271" s="80"/>
      <c r="AC1271" s="92"/>
      <c r="AD1271" s="102" t="s">
        <v>10753</v>
      </c>
      <c r="AE1271" s="102">
        <v>41689.592395833337</v>
      </c>
      <c r="AF1271" s="102">
        <v>0</v>
      </c>
      <c r="AG1271" s="102">
        <v>4267</v>
      </c>
      <c r="AH1271" s="102">
        <v>52768</v>
      </c>
      <c r="AI1271" s="102">
        <v>0</v>
      </c>
      <c r="AJ1271" s="102" t="b">
        <v>0</v>
      </c>
      <c r="AK1271" s="102" t="b">
        <v>0</v>
      </c>
      <c r="AL1271" s="102" t="b">
        <v>0</v>
      </c>
      <c r="AM1271" s="102" t="b">
        <v>0</v>
      </c>
      <c r="AN1271" s="102" t="b">
        <v>1</v>
      </c>
      <c r="AO1271" s="102" t="b">
        <v>0</v>
      </c>
      <c r="AP1271" s="102" t="s">
        <v>16245</v>
      </c>
      <c r="AQ1271" s="102" t="b">
        <v>0</v>
      </c>
      <c r="AR1271" s="102" t="b">
        <v>0</v>
      </c>
      <c r="AS1271" s="102" t="b">
        <v>0</v>
      </c>
      <c r="AT1271" s="101" t="s">
        <v>12928</v>
      </c>
      <c r="AU1271" s="102" t="b">
        <v>0</v>
      </c>
      <c r="AV1271" s="102" t="b">
        <v>0</v>
      </c>
      <c r="AW1271" s="102" t="b">
        <v>1</v>
      </c>
      <c r="AX1271" s="102" t="b">
        <v>1</v>
      </c>
      <c r="AY1271" s="102" t="s">
        <v>12806</v>
      </c>
      <c r="AZ1271" s="101" t="s">
        <v>16246</v>
      </c>
    </row>
    <row r="1272" spans="1:52" x14ac:dyDescent="0.3">
      <c r="A1272" s="98" t="s">
        <v>1444</v>
      </c>
      <c r="B1272" s="94"/>
      <c r="C1272" s="94"/>
      <c r="D1272" s="93"/>
      <c r="E1272" s="77"/>
      <c r="F1272" s="94"/>
      <c r="G1272" s="94"/>
      <c r="H1272" s="95"/>
      <c r="I1272" s="96"/>
      <c r="J1272" s="96"/>
      <c r="K1272" s="95"/>
      <c r="L1272" s="86"/>
      <c r="M1272" s="91"/>
      <c r="N1272" s="91"/>
      <c r="O1272" s="97"/>
      <c r="P1272" s="90"/>
      <c r="Q1272" s="90"/>
      <c r="R1272" s="99"/>
      <c r="S1272" s="99"/>
      <c r="T1272" s="99"/>
      <c r="U1272" s="99"/>
      <c r="V1272" s="89"/>
      <c r="W1272" s="89"/>
      <c r="X1272" s="89"/>
      <c r="Y1272" s="89"/>
      <c r="Z1272" s="48"/>
      <c r="AA1272" s="80"/>
      <c r="AB1272" s="80"/>
      <c r="AC1272" s="92"/>
      <c r="AD1272" s="102" t="s">
        <v>1444</v>
      </c>
      <c r="AE1272" s="102">
        <v>42151.411215277774</v>
      </c>
      <c r="AF1272" s="102">
        <v>0</v>
      </c>
      <c r="AG1272" s="102">
        <v>4051</v>
      </c>
      <c r="AH1272" s="102">
        <v>5129</v>
      </c>
      <c r="AI1272" s="102">
        <v>0</v>
      </c>
      <c r="AJ1272" s="102" t="b">
        <v>0</v>
      </c>
      <c r="AK1272" s="102" t="b">
        <v>0</v>
      </c>
      <c r="AL1272" s="102" t="b">
        <v>0</v>
      </c>
      <c r="AM1272" s="102" t="b">
        <v>0</v>
      </c>
      <c r="AN1272" s="102" t="b">
        <v>1</v>
      </c>
      <c r="AO1272" s="102" t="b">
        <v>0</v>
      </c>
      <c r="AP1272" s="102" t="s">
        <v>16247</v>
      </c>
      <c r="AQ1272" s="102" t="b">
        <v>0</v>
      </c>
      <c r="AR1272" s="102" t="b">
        <v>0</v>
      </c>
      <c r="AS1272" s="102" t="b">
        <v>0</v>
      </c>
      <c r="AT1272" s="101" t="s">
        <v>12916</v>
      </c>
      <c r="AU1272" s="102" t="b">
        <v>0</v>
      </c>
      <c r="AV1272" s="102" t="b">
        <v>0</v>
      </c>
      <c r="AW1272" s="102" t="b">
        <v>1</v>
      </c>
      <c r="AX1272" s="102" t="b">
        <v>1</v>
      </c>
      <c r="AY1272" s="102" t="s">
        <v>12806</v>
      </c>
      <c r="AZ1272" s="101" t="s">
        <v>16248</v>
      </c>
    </row>
    <row r="1273" spans="1:52" x14ac:dyDescent="0.3">
      <c r="A1273" s="98" t="s">
        <v>1445</v>
      </c>
      <c r="B1273" s="94"/>
      <c r="C1273" s="94"/>
      <c r="D1273" s="93"/>
      <c r="E1273" s="77"/>
      <c r="F1273" s="94"/>
      <c r="G1273" s="94"/>
      <c r="H1273" s="95"/>
      <c r="I1273" s="96"/>
      <c r="J1273" s="96"/>
      <c r="K1273" s="95"/>
      <c r="L1273" s="86"/>
      <c r="M1273" s="91"/>
      <c r="N1273" s="91"/>
      <c r="O1273" s="97"/>
      <c r="P1273" s="90"/>
      <c r="Q1273" s="90"/>
      <c r="R1273" s="99"/>
      <c r="S1273" s="99"/>
      <c r="T1273" s="99"/>
      <c r="U1273" s="99"/>
      <c r="V1273" s="89"/>
      <c r="W1273" s="89"/>
      <c r="X1273" s="89"/>
      <c r="Y1273" s="89"/>
      <c r="Z1273" s="48"/>
      <c r="AA1273" s="80"/>
      <c r="AB1273" s="80"/>
      <c r="AC1273" s="92"/>
      <c r="AD1273" s="102" t="s">
        <v>10772</v>
      </c>
      <c r="AE1273" s="102">
        <v>42600.376250000001</v>
      </c>
      <c r="AF1273" s="102">
        <v>0</v>
      </c>
      <c r="AG1273" s="102">
        <v>78703</v>
      </c>
      <c r="AH1273" s="102">
        <v>52430</v>
      </c>
      <c r="AI1273" s="102">
        <v>0</v>
      </c>
      <c r="AJ1273" s="102" t="b">
        <v>0</v>
      </c>
      <c r="AK1273" s="102" t="b">
        <v>0</v>
      </c>
      <c r="AL1273" s="102" t="b">
        <v>0</v>
      </c>
      <c r="AM1273" s="102" t="b">
        <v>0</v>
      </c>
      <c r="AN1273" s="102" t="b">
        <v>1</v>
      </c>
      <c r="AO1273" s="102" t="b">
        <v>0</v>
      </c>
      <c r="AP1273" s="102" t="s">
        <v>16249</v>
      </c>
      <c r="AQ1273" s="102" t="b">
        <v>0</v>
      </c>
      <c r="AR1273" s="102" t="b">
        <v>0</v>
      </c>
      <c r="AS1273" s="102" t="b">
        <v>0</v>
      </c>
      <c r="AT1273" s="101" t="s">
        <v>12934</v>
      </c>
      <c r="AU1273" s="102" t="b">
        <v>0</v>
      </c>
      <c r="AV1273" s="102" t="b">
        <v>0</v>
      </c>
      <c r="AW1273" s="102" t="b">
        <v>1</v>
      </c>
      <c r="AX1273" s="102" t="b">
        <v>1</v>
      </c>
      <c r="AY1273" s="102" t="s">
        <v>12806</v>
      </c>
      <c r="AZ1273" s="101" t="s">
        <v>16250</v>
      </c>
    </row>
    <row r="1274" spans="1:52" x14ac:dyDescent="0.3">
      <c r="A1274" s="98" t="s">
        <v>1446</v>
      </c>
      <c r="B1274" s="94"/>
      <c r="C1274" s="94"/>
      <c r="D1274" s="93"/>
      <c r="E1274" s="77"/>
      <c r="F1274" s="94"/>
      <c r="G1274" s="94"/>
      <c r="H1274" s="95"/>
      <c r="I1274" s="96"/>
      <c r="J1274" s="96"/>
      <c r="K1274" s="95"/>
      <c r="L1274" s="86"/>
      <c r="M1274" s="91"/>
      <c r="N1274" s="91"/>
      <c r="O1274" s="97"/>
      <c r="P1274" s="90"/>
      <c r="Q1274" s="90"/>
      <c r="R1274" s="99"/>
      <c r="S1274" s="99"/>
      <c r="T1274" s="99"/>
      <c r="U1274" s="99"/>
      <c r="V1274" s="89"/>
      <c r="W1274" s="89"/>
      <c r="X1274" s="89"/>
      <c r="Y1274" s="89"/>
      <c r="Z1274" s="48"/>
      <c r="AA1274" s="80"/>
      <c r="AB1274" s="80"/>
      <c r="AC1274" s="92"/>
      <c r="AD1274" s="102" t="s">
        <v>10766</v>
      </c>
      <c r="AE1274" s="102">
        <v>44591.147002314814</v>
      </c>
      <c r="AF1274" s="102">
        <v>0</v>
      </c>
      <c r="AG1274" s="102">
        <v>20</v>
      </c>
      <c r="AH1274" s="102">
        <v>9931</v>
      </c>
      <c r="AI1274" s="102">
        <v>0</v>
      </c>
      <c r="AJ1274" s="102" t="b">
        <v>0</v>
      </c>
      <c r="AK1274" s="102" t="b">
        <v>0</v>
      </c>
      <c r="AL1274" s="102" t="b">
        <v>0</v>
      </c>
      <c r="AM1274" s="102" t="b">
        <v>0</v>
      </c>
      <c r="AN1274" s="102" t="b">
        <v>1</v>
      </c>
      <c r="AO1274" s="102" t="b">
        <v>0</v>
      </c>
      <c r="AP1274" s="102" t="s">
        <v>16251</v>
      </c>
      <c r="AQ1274" s="102" t="b">
        <v>0</v>
      </c>
      <c r="AR1274" s="102" t="b">
        <v>0</v>
      </c>
      <c r="AS1274" s="102" t="b">
        <v>0</v>
      </c>
      <c r="AT1274" s="101" t="s">
        <v>16252</v>
      </c>
      <c r="AU1274" s="102" t="b">
        <v>0</v>
      </c>
      <c r="AV1274" s="102" t="b">
        <v>0</v>
      </c>
      <c r="AW1274" s="102" t="b">
        <v>1</v>
      </c>
      <c r="AX1274" s="102" t="b">
        <v>1</v>
      </c>
      <c r="AY1274" s="102" t="s">
        <v>12806</v>
      </c>
      <c r="AZ1274" s="101" t="s">
        <v>16253</v>
      </c>
    </row>
    <row r="1275" spans="1:52" x14ac:dyDescent="0.3">
      <c r="A1275" s="98" t="s">
        <v>1447</v>
      </c>
      <c r="B1275" s="94"/>
      <c r="C1275" s="94"/>
      <c r="D1275" s="93"/>
      <c r="E1275" s="77"/>
      <c r="F1275" s="94"/>
      <c r="G1275" s="94"/>
      <c r="H1275" s="95"/>
      <c r="I1275" s="96"/>
      <c r="J1275" s="96"/>
      <c r="K1275" s="95"/>
      <c r="L1275" s="86"/>
      <c r="M1275" s="91"/>
      <c r="N1275" s="91"/>
      <c r="O1275" s="97"/>
      <c r="P1275" s="90"/>
      <c r="Q1275" s="90"/>
      <c r="R1275" s="99"/>
      <c r="S1275" s="99"/>
      <c r="T1275" s="99"/>
      <c r="U1275" s="99"/>
      <c r="V1275" s="89"/>
      <c r="W1275" s="89"/>
      <c r="X1275" s="89"/>
      <c r="Y1275" s="89"/>
      <c r="Z1275" s="48"/>
      <c r="AA1275" s="80"/>
      <c r="AB1275" s="80"/>
      <c r="AC1275" s="92"/>
      <c r="AD1275" s="102" t="s">
        <v>10800</v>
      </c>
      <c r="AE1275" s="102">
        <v>44186.608113425929</v>
      </c>
      <c r="AF1275" s="102">
        <v>0</v>
      </c>
      <c r="AG1275" s="102">
        <v>9</v>
      </c>
      <c r="AH1275" s="102">
        <v>34480</v>
      </c>
      <c r="AI1275" s="102">
        <v>0</v>
      </c>
      <c r="AJ1275" s="102" t="b">
        <v>0</v>
      </c>
      <c r="AK1275" s="102" t="b">
        <v>0</v>
      </c>
      <c r="AL1275" s="102" t="b">
        <v>0</v>
      </c>
      <c r="AM1275" s="102" t="b">
        <v>0</v>
      </c>
      <c r="AN1275" s="102" t="b">
        <v>1</v>
      </c>
      <c r="AO1275" s="102" t="b">
        <v>0</v>
      </c>
      <c r="AP1275" s="102" t="s">
        <v>16254</v>
      </c>
      <c r="AQ1275" s="102" t="b">
        <v>0</v>
      </c>
      <c r="AR1275" s="102" t="b">
        <v>0</v>
      </c>
      <c r="AS1275" s="102" t="b">
        <v>0</v>
      </c>
      <c r="AT1275" s="101" t="s">
        <v>12815</v>
      </c>
      <c r="AU1275" s="102" t="b">
        <v>0</v>
      </c>
      <c r="AV1275" s="102" t="b">
        <v>0</v>
      </c>
      <c r="AW1275" s="102" t="b">
        <v>1</v>
      </c>
      <c r="AX1275" s="102" t="b">
        <v>1</v>
      </c>
      <c r="AY1275" s="102" t="s">
        <v>12806</v>
      </c>
      <c r="AZ1275" s="101" t="s">
        <v>16255</v>
      </c>
    </row>
    <row r="1276" spans="1:52" x14ac:dyDescent="0.3">
      <c r="A1276" s="98" t="s">
        <v>1448</v>
      </c>
      <c r="B1276" s="94"/>
      <c r="C1276" s="94"/>
      <c r="D1276" s="93"/>
      <c r="E1276" s="77"/>
      <c r="F1276" s="94"/>
      <c r="G1276" s="94"/>
      <c r="H1276" s="95"/>
      <c r="I1276" s="96"/>
      <c r="J1276" s="96"/>
      <c r="K1276" s="95"/>
      <c r="L1276" s="86"/>
      <c r="M1276" s="91"/>
      <c r="N1276" s="91"/>
      <c r="O1276" s="97"/>
      <c r="P1276" s="90"/>
      <c r="Q1276" s="90"/>
      <c r="R1276" s="99"/>
      <c r="S1276" s="99"/>
      <c r="T1276" s="99"/>
      <c r="U1276" s="99"/>
      <c r="V1276" s="89"/>
      <c r="W1276" s="89"/>
      <c r="X1276" s="89"/>
      <c r="Y1276" s="89"/>
      <c r="Z1276" s="48"/>
      <c r="AA1276" s="80"/>
      <c r="AB1276" s="80"/>
      <c r="AC1276" s="92"/>
      <c r="AD1276" s="102" t="s">
        <v>10817</v>
      </c>
      <c r="AE1276" s="102">
        <v>41286.797708333332</v>
      </c>
      <c r="AF1276" s="102">
        <v>0</v>
      </c>
      <c r="AG1276" s="102">
        <v>22454</v>
      </c>
      <c r="AH1276" s="102">
        <v>54300</v>
      </c>
      <c r="AI1276" s="102">
        <v>0</v>
      </c>
      <c r="AJ1276" s="102" t="b">
        <v>0</v>
      </c>
      <c r="AK1276" s="102" t="b">
        <v>0</v>
      </c>
      <c r="AL1276" s="102" t="b">
        <v>0</v>
      </c>
      <c r="AM1276" s="102" t="b">
        <v>0</v>
      </c>
      <c r="AN1276" s="102" t="b">
        <v>1</v>
      </c>
      <c r="AO1276" s="102" t="b">
        <v>0</v>
      </c>
      <c r="AP1276" s="102" t="s">
        <v>16256</v>
      </c>
      <c r="AQ1276" s="102" t="b">
        <v>0</v>
      </c>
      <c r="AR1276" s="102" t="b">
        <v>0</v>
      </c>
      <c r="AS1276" s="102" t="b">
        <v>1</v>
      </c>
      <c r="AT1276" s="101" t="s">
        <v>12873</v>
      </c>
      <c r="AU1276" s="102" t="b">
        <v>0</v>
      </c>
      <c r="AV1276" s="102" t="b">
        <v>0</v>
      </c>
      <c r="AW1276" s="102" t="b">
        <v>1</v>
      </c>
      <c r="AX1276" s="102" t="b">
        <v>1</v>
      </c>
      <c r="AY1276" s="102" t="s">
        <v>12806</v>
      </c>
      <c r="AZ1276" s="101" t="s">
        <v>16257</v>
      </c>
    </row>
    <row r="1277" spans="1:52" x14ac:dyDescent="0.3">
      <c r="A1277" s="98" t="s">
        <v>1449</v>
      </c>
      <c r="B1277" s="94"/>
      <c r="C1277" s="94"/>
      <c r="D1277" s="93"/>
      <c r="E1277" s="77"/>
      <c r="F1277" s="94"/>
      <c r="G1277" s="94"/>
      <c r="H1277" s="95"/>
      <c r="I1277" s="96"/>
      <c r="J1277" s="96"/>
      <c r="K1277" s="95"/>
      <c r="L1277" s="86"/>
      <c r="M1277" s="91"/>
      <c r="N1277" s="91"/>
      <c r="O1277" s="97"/>
      <c r="P1277" s="90"/>
      <c r="Q1277" s="90"/>
      <c r="R1277" s="99"/>
      <c r="S1277" s="99"/>
      <c r="T1277" s="99"/>
      <c r="U1277" s="99"/>
      <c r="V1277" s="89"/>
      <c r="W1277" s="89"/>
      <c r="X1277" s="89"/>
      <c r="Y1277" s="89"/>
      <c r="Z1277" s="48"/>
      <c r="AA1277" s="80"/>
      <c r="AB1277" s="80"/>
      <c r="AC1277" s="92"/>
      <c r="AD1277" s="102" t="s">
        <v>10850</v>
      </c>
      <c r="AE1277" s="102">
        <v>44755.137650462966</v>
      </c>
      <c r="AF1277" s="102">
        <v>0</v>
      </c>
      <c r="AG1277" s="102">
        <v>1</v>
      </c>
      <c r="AH1277" s="102">
        <v>1194</v>
      </c>
      <c r="AI1277" s="102">
        <v>0</v>
      </c>
      <c r="AJ1277" s="102" t="b">
        <v>0</v>
      </c>
      <c r="AK1277" s="102" t="b">
        <v>0</v>
      </c>
      <c r="AL1277" s="102" t="b">
        <v>0</v>
      </c>
      <c r="AM1277" s="102" t="b">
        <v>0</v>
      </c>
      <c r="AN1277" s="102" t="b">
        <v>1</v>
      </c>
      <c r="AO1277" s="102" t="b">
        <v>0</v>
      </c>
      <c r="AP1277" s="102" t="s">
        <v>16258</v>
      </c>
      <c r="AQ1277" s="102" t="b">
        <v>0</v>
      </c>
      <c r="AR1277" s="102" t="b">
        <v>0</v>
      </c>
      <c r="AS1277" s="102" t="b">
        <v>0</v>
      </c>
      <c r="AT1277" s="101" t="s">
        <v>16259</v>
      </c>
      <c r="AU1277" s="102" t="b">
        <v>0</v>
      </c>
      <c r="AV1277" s="102" t="b">
        <v>0</v>
      </c>
      <c r="AW1277" s="102" t="b">
        <v>1</v>
      </c>
      <c r="AX1277" s="102" t="b">
        <v>1</v>
      </c>
      <c r="AY1277" s="102" t="s">
        <v>12806</v>
      </c>
      <c r="AZ1277" s="101" t="s">
        <v>16260</v>
      </c>
    </row>
    <row r="1278" spans="1:52" x14ac:dyDescent="0.3">
      <c r="A1278" s="98" t="s">
        <v>1450</v>
      </c>
      <c r="B1278" s="94"/>
      <c r="C1278" s="94"/>
      <c r="D1278" s="93"/>
      <c r="E1278" s="77"/>
      <c r="F1278" s="94"/>
      <c r="G1278" s="94"/>
      <c r="H1278" s="95"/>
      <c r="I1278" s="96"/>
      <c r="J1278" s="96"/>
      <c r="K1278" s="95"/>
      <c r="L1278" s="86"/>
      <c r="M1278" s="91"/>
      <c r="N1278" s="91"/>
      <c r="O1278" s="97"/>
      <c r="P1278" s="90"/>
      <c r="Q1278" s="90"/>
      <c r="R1278" s="99"/>
      <c r="S1278" s="99"/>
      <c r="T1278" s="99"/>
      <c r="U1278" s="99"/>
      <c r="V1278" s="89"/>
      <c r="W1278" s="89"/>
      <c r="X1278" s="89"/>
      <c r="Y1278" s="89"/>
      <c r="Z1278" s="48"/>
      <c r="AA1278" s="80"/>
      <c r="AB1278" s="80"/>
      <c r="AC1278" s="92"/>
      <c r="AD1278" s="102" t="s">
        <v>10855</v>
      </c>
      <c r="AE1278" s="102">
        <v>40860.279479166667</v>
      </c>
      <c r="AF1278" s="102">
        <v>0</v>
      </c>
      <c r="AG1278" s="102">
        <v>253</v>
      </c>
      <c r="AH1278" s="102">
        <v>29380</v>
      </c>
      <c r="AI1278" s="102">
        <v>0</v>
      </c>
      <c r="AJ1278" s="102" t="b">
        <v>0</v>
      </c>
      <c r="AK1278" s="102" t="b">
        <v>0</v>
      </c>
      <c r="AL1278" s="102" t="b">
        <v>0</v>
      </c>
      <c r="AM1278" s="102" t="b">
        <v>0</v>
      </c>
      <c r="AN1278" s="102" t="b">
        <v>1</v>
      </c>
      <c r="AO1278" s="102" t="b">
        <v>0</v>
      </c>
      <c r="AP1278" s="102" t="s">
        <v>16261</v>
      </c>
      <c r="AQ1278" s="102" t="b">
        <v>0</v>
      </c>
      <c r="AR1278" s="102" t="b">
        <v>0</v>
      </c>
      <c r="AS1278" s="102" t="b">
        <v>0</v>
      </c>
      <c r="AT1278" s="101" t="s">
        <v>12876</v>
      </c>
      <c r="AU1278" s="102" t="b">
        <v>0</v>
      </c>
      <c r="AV1278" s="102" t="b">
        <v>0</v>
      </c>
      <c r="AW1278" s="102" t="b">
        <v>1</v>
      </c>
      <c r="AX1278" s="102" t="b">
        <v>1</v>
      </c>
      <c r="AY1278" s="102" t="s">
        <v>12806</v>
      </c>
      <c r="AZ1278" s="101" t="s">
        <v>16262</v>
      </c>
    </row>
    <row r="1279" spans="1:52" x14ac:dyDescent="0.3">
      <c r="A1279" s="98" t="s">
        <v>1451</v>
      </c>
      <c r="B1279" s="94"/>
      <c r="C1279" s="94"/>
      <c r="D1279" s="93"/>
      <c r="E1279" s="77"/>
      <c r="F1279" s="94"/>
      <c r="G1279" s="94"/>
      <c r="H1279" s="95"/>
      <c r="I1279" s="96"/>
      <c r="J1279" s="96"/>
      <c r="K1279" s="95"/>
      <c r="L1279" s="86"/>
      <c r="M1279" s="91"/>
      <c r="N1279" s="91"/>
      <c r="O1279" s="97"/>
      <c r="P1279" s="90"/>
      <c r="Q1279" s="90"/>
      <c r="R1279" s="99"/>
      <c r="S1279" s="99"/>
      <c r="T1279" s="99"/>
      <c r="U1279" s="99"/>
      <c r="V1279" s="89"/>
      <c r="W1279" s="89"/>
      <c r="X1279" s="89"/>
      <c r="Y1279" s="89"/>
      <c r="Z1279" s="48"/>
      <c r="AA1279" s="80"/>
      <c r="AB1279" s="80"/>
      <c r="AC1279" s="92"/>
      <c r="AD1279" s="102" t="s">
        <v>1451</v>
      </c>
      <c r="AE1279" s="102">
        <v>40737.089548611111</v>
      </c>
      <c r="AF1279" s="102">
        <v>0</v>
      </c>
      <c r="AG1279" s="102">
        <v>94359</v>
      </c>
      <c r="AH1279" s="102">
        <v>26195</v>
      </c>
      <c r="AI1279" s="102">
        <v>0</v>
      </c>
      <c r="AJ1279" s="102" t="b">
        <v>0</v>
      </c>
      <c r="AK1279" s="102" t="b">
        <v>0</v>
      </c>
      <c r="AL1279" s="102" t="b">
        <v>0</v>
      </c>
      <c r="AM1279" s="102" t="b">
        <v>0</v>
      </c>
      <c r="AN1279" s="102" t="b">
        <v>1</v>
      </c>
      <c r="AO1279" s="102" t="b">
        <v>0</v>
      </c>
      <c r="AP1279" s="102" t="s">
        <v>16263</v>
      </c>
      <c r="AQ1279" s="102" t="b">
        <v>0</v>
      </c>
      <c r="AR1279" s="102" t="b">
        <v>0</v>
      </c>
      <c r="AS1279" s="102" t="b">
        <v>1</v>
      </c>
      <c r="AT1279" s="101" t="s">
        <v>12916</v>
      </c>
      <c r="AU1279" s="102" t="b">
        <v>0</v>
      </c>
      <c r="AV1279" s="102" t="b">
        <v>0</v>
      </c>
      <c r="AW1279" s="102" t="b">
        <v>1</v>
      </c>
      <c r="AX1279" s="102" t="b">
        <v>1</v>
      </c>
      <c r="AY1279" s="102" t="s">
        <v>12806</v>
      </c>
      <c r="AZ1279" s="101" t="s">
        <v>16264</v>
      </c>
    </row>
    <row r="1280" spans="1:52" x14ac:dyDescent="0.3">
      <c r="A1280" s="98" t="s">
        <v>1452</v>
      </c>
      <c r="B1280" s="94"/>
      <c r="C1280" s="94"/>
      <c r="D1280" s="93"/>
      <c r="E1280" s="77"/>
      <c r="F1280" s="94"/>
      <c r="G1280" s="94"/>
      <c r="H1280" s="95"/>
      <c r="I1280" s="96"/>
      <c r="J1280" s="96"/>
      <c r="K1280" s="95"/>
      <c r="L1280" s="86"/>
      <c r="M1280" s="91"/>
      <c r="N1280" s="91"/>
      <c r="O1280" s="97"/>
      <c r="P1280" s="90"/>
      <c r="Q1280" s="90"/>
      <c r="R1280" s="99"/>
      <c r="S1280" s="99"/>
      <c r="T1280" s="99"/>
      <c r="U1280" s="99"/>
      <c r="V1280" s="89"/>
      <c r="W1280" s="89"/>
      <c r="X1280" s="89"/>
      <c r="Y1280" s="89"/>
      <c r="Z1280" s="48"/>
      <c r="AA1280" s="80"/>
      <c r="AB1280" s="80"/>
      <c r="AC1280" s="92"/>
      <c r="AD1280" s="102" t="s">
        <v>10866</v>
      </c>
      <c r="AE1280" s="102">
        <v>43394.650706018518</v>
      </c>
      <c r="AF1280" s="102">
        <v>0</v>
      </c>
      <c r="AG1280" s="102">
        <v>1621</v>
      </c>
      <c r="AH1280" s="102">
        <v>25411</v>
      </c>
      <c r="AI1280" s="102">
        <v>0</v>
      </c>
      <c r="AJ1280" s="102" t="b">
        <v>0</v>
      </c>
      <c r="AK1280" s="102" t="b">
        <v>0</v>
      </c>
      <c r="AL1280" s="102" t="b">
        <v>0</v>
      </c>
      <c r="AM1280" s="102" t="b">
        <v>0</v>
      </c>
      <c r="AN1280" s="102" t="b">
        <v>1</v>
      </c>
      <c r="AO1280" s="102" t="b">
        <v>0</v>
      </c>
      <c r="AP1280" s="102" t="s">
        <v>16265</v>
      </c>
      <c r="AQ1280" s="102" t="b">
        <v>0</v>
      </c>
      <c r="AR1280" s="102" t="b">
        <v>0</v>
      </c>
      <c r="AS1280" s="102" t="b">
        <v>0</v>
      </c>
      <c r="AT1280" s="101" t="s">
        <v>12928</v>
      </c>
      <c r="AU1280" s="102" t="b">
        <v>0</v>
      </c>
      <c r="AV1280" s="102" t="b">
        <v>0</v>
      </c>
      <c r="AW1280" s="102" t="b">
        <v>1</v>
      </c>
      <c r="AX1280" s="102" t="b">
        <v>1</v>
      </c>
      <c r="AY1280" s="102" t="s">
        <v>12806</v>
      </c>
      <c r="AZ1280" s="101" t="s">
        <v>16266</v>
      </c>
    </row>
    <row r="1281" spans="1:52" x14ac:dyDescent="0.3">
      <c r="A1281" s="98" t="s">
        <v>1453</v>
      </c>
      <c r="B1281" s="94"/>
      <c r="C1281" s="94"/>
      <c r="D1281" s="93"/>
      <c r="E1281" s="77"/>
      <c r="F1281" s="94"/>
      <c r="G1281" s="94"/>
      <c r="H1281" s="95"/>
      <c r="I1281" s="96"/>
      <c r="J1281" s="96"/>
      <c r="K1281" s="95"/>
      <c r="L1281" s="86"/>
      <c r="M1281" s="91"/>
      <c r="N1281" s="91"/>
      <c r="O1281" s="97"/>
      <c r="P1281" s="90"/>
      <c r="Q1281" s="90"/>
      <c r="R1281" s="99"/>
      <c r="S1281" s="99"/>
      <c r="T1281" s="99"/>
      <c r="U1281" s="99"/>
      <c r="V1281" s="89"/>
      <c r="W1281" s="89"/>
      <c r="X1281" s="89"/>
      <c r="Y1281" s="89"/>
      <c r="Z1281" s="48"/>
      <c r="AA1281" s="80"/>
      <c r="AB1281" s="80"/>
      <c r="AC1281" s="92"/>
      <c r="AD1281" s="102" t="s">
        <v>1453</v>
      </c>
      <c r="AE1281" s="102">
        <v>41526.81</v>
      </c>
      <c r="AF1281" s="102">
        <v>0</v>
      </c>
      <c r="AG1281" s="102">
        <v>4123</v>
      </c>
      <c r="AH1281" s="102">
        <v>33218</v>
      </c>
      <c r="AI1281" s="102">
        <v>0</v>
      </c>
      <c r="AJ1281" s="102" t="b">
        <v>0</v>
      </c>
      <c r="AK1281" s="102" t="b">
        <v>0</v>
      </c>
      <c r="AL1281" s="102" t="b">
        <v>0</v>
      </c>
      <c r="AM1281" s="102" t="b">
        <v>0</v>
      </c>
      <c r="AN1281" s="102" t="b">
        <v>1</v>
      </c>
      <c r="AO1281" s="102" t="b">
        <v>0</v>
      </c>
      <c r="AP1281" s="102" t="s">
        <v>16267</v>
      </c>
      <c r="AQ1281" s="102" t="b">
        <v>0</v>
      </c>
      <c r="AR1281" s="102" t="b">
        <v>0</v>
      </c>
      <c r="AS1281" s="102" t="b">
        <v>1</v>
      </c>
      <c r="AT1281" s="101" t="s">
        <v>16268</v>
      </c>
      <c r="AU1281" s="102" t="b">
        <v>0</v>
      </c>
      <c r="AV1281" s="102" t="b">
        <v>0</v>
      </c>
      <c r="AW1281" s="102" t="b">
        <v>1</v>
      </c>
      <c r="AX1281" s="102" t="b">
        <v>1</v>
      </c>
      <c r="AY1281" s="102" t="s">
        <v>12806</v>
      </c>
      <c r="AZ1281" s="101" t="s">
        <v>16269</v>
      </c>
    </row>
    <row r="1282" spans="1:52" x14ac:dyDescent="0.3">
      <c r="A1282" s="98" t="s">
        <v>1454</v>
      </c>
      <c r="B1282" s="94"/>
      <c r="C1282" s="94"/>
      <c r="D1282" s="93"/>
      <c r="E1282" s="77"/>
      <c r="F1282" s="94"/>
      <c r="G1282" s="94"/>
      <c r="H1282" s="95"/>
      <c r="I1282" s="96"/>
      <c r="J1282" s="96"/>
      <c r="K1282" s="95"/>
      <c r="L1282" s="86"/>
      <c r="M1282" s="91"/>
      <c r="N1282" s="91"/>
      <c r="O1282" s="97"/>
      <c r="P1282" s="90"/>
      <c r="Q1282" s="90"/>
      <c r="R1282" s="99"/>
      <c r="S1282" s="99"/>
      <c r="T1282" s="99"/>
      <c r="U1282" s="99"/>
      <c r="V1282" s="89"/>
      <c r="W1282" s="89"/>
      <c r="X1282" s="89"/>
      <c r="Y1282" s="89"/>
      <c r="Z1282" s="48"/>
      <c r="AA1282" s="80"/>
      <c r="AB1282" s="80"/>
      <c r="AC1282" s="92"/>
      <c r="AD1282" s="102" t="s">
        <v>1454</v>
      </c>
      <c r="AE1282" s="102">
        <v>42021.786747685182</v>
      </c>
      <c r="AF1282" s="102">
        <v>0</v>
      </c>
      <c r="AG1282" s="102">
        <v>2367</v>
      </c>
      <c r="AH1282" s="102">
        <v>64821</v>
      </c>
      <c r="AI1282" s="102">
        <v>0</v>
      </c>
      <c r="AJ1282" s="102" t="b">
        <v>0</v>
      </c>
      <c r="AK1282" s="102" t="b">
        <v>0</v>
      </c>
      <c r="AL1282" s="102" t="b">
        <v>0</v>
      </c>
      <c r="AM1282" s="102" t="b">
        <v>0</v>
      </c>
      <c r="AN1282" s="102" t="b">
        <v>1</v>
      </c>
      <c r="AO1282" s="102" t="b">
        <v>0</v>
      </c>
      <c r="AP1282" s="102" t="s">
        <v>16270</v>
      </c>
      <c r="AQ1282" s="102" t="b">
        <v>0</v>
      </c>
      <c r="AR1282" s="102" t="b">
        <v>0</v>
      </c>
      <c r="AS1282" s="102" t="b">
        <v>0</v>
      </c>
      <c r="AT1282" s="101" t="s">
        <v>12815</v>
      </c>
      <c r="AU1282" s="102" t="b">
        <v>0</v>
      </c>
      <c r="AV1282" s="102" t="b">
        <v>0</v>
      </c>
      <c r="AW1282" s="102" t="b">
        <v>1</v>
      </c>
      <c r="AX1282" s="102" t="b">
        <v>1</v>
      </c>
      <c r="AY1282" s="102" t="s">
        <v>12806</v>
      </c>
      <c r="AZ1282" s="101" t="s">
        <v>16271</v>
      </c>
    </row>
    <row r="1283" spans="1:52" x14ac:dyDescent="0.3">
      <c r="A1283" s="98" t="s">
        <v>1455</v>
      </c>
      <c r="B1283" s="94"/>
      <c r="C1283" s="94"/>
      <c r="D1283" s="93"/>
      <c r="E1283" s="77"/>
      <c r="F1283" s="94"/>
      <c r="G1283" s="94"/>
      <c r="H1283" s="95"/>
      <c r="I1283" s="96"/>
      <c r="J1283" s="96"/>
      <c r="K1283" s="95"/>
      <c r="L1283" s="86"/>
      <c r="M1283" s="91"/>
      <c r="N1283" s="91"/>
      <c r="O1283" s="97"/>
      <c r="P1283" s="90"/>
      <c r="Q1283" s="90"/>
      <c r="R1283" s="99"/>
      <c r="S1283" s="99"/>
      <c r="T1283" s="99"/>
      <c r="U1283" s="99"/>
      <c r="V1283" s="89"/>
      <c r="W1283" s="89"/>
      <c r="X1283" s="89"/>
      <c r="Y1283" s="89"/>
      <c r="Z1283" s="48"/>
      <c r="AA1283" s="80"/>
      <c r="AB1283" s="80"/>
      <c r="AC1283" s="92"/>
      <c r="AD1283" s="102" t="s">
        <v>10893</v>
      </c>
      <c r="AE1283" s="102">
        <v>42969.743692129632</v>
      </c>
      <c r="AF1283" s="102">
        <v>0</v>
      </c>
      <c r="AG1283" s="102">
        <v>376</v>
      </c>
      <c r="AH1283" s="102">
        <v>5664</v>
      </c>
      <c r="AI1283" s="102">
        <v>0</v>
      </c>
      <c r="AJ1283" s="102" t="b">
        <v>0</v>
      </c>
      <c r="AK1283" s="102" t="b">
        <v>0</v>
      </c>
      <c r="AL1283" s="102" t="b">
        <v>0</v>
      </c>
      <c r="AM1283" s="102" t="b">
        <v>0</v>
      </c>
      <c r="AN1283" s="102" t="b">
        <v>1</v>
      </c>
      <c r="AO1283" s="102" t="b">
        <v>0</v>
      </c>
      <c r="AP1283" s="102" t="s">
        <v>16272</v>
      </c>
      <c r="AQ1283" s="102" t="b">
        <v>0</v>
      </c>
      <c r="AR1283" s="102" t="b">
        <v>0</v>
      </c>
      <c r="AS1283" s="102" t="b">
        <v>0</v>
      </c>
      <c r="AT1283" s="101" t="s">
        <v>12821</v>
      </c>
      <c r="AU1283" s="102" t="b">
        <v>0</v>
      </c>
      <c r="AV1283" s="102" t="b">
        <v>0</v>
      </c>
      <c r="AW1283" s="102" t="b">
        <v>1</v>
      </c>
      <c r="AX1283" s="102" t="b">
        <v>1</v>
      </c>
      <c r="AY1283" s="102" t="s">
        <v>12806</v>
      </c>
      <c r="AZ1283" s="101" t="s">
        <v>16273</v>
      </c>
    </row>
    <row r="1284" spans="1:52" x14ac:dyDescent="0.3">
      <c r="A1284" s="98" t="s">
        <v>1456</v>
      </c>
      <c r="B1284" s="94"/>
      <c r="C1284" s="94"/>
      <c r="D1284" s="93"/>
      <c r="E1284" s="77"/>
      <c r="F1284" s="94"/>
      <c r="G1284" s="94"/>
      <c r="H1284" s="95"/>
      <c r="I1284" s="96"/>
      <c r="J1284" s="96"/>
      <c r="K1284" s="95"/>
      <c r="L1284" s="86"/>
      <c r="M1284" s="91"/>
      <c r="N1284" s="91"/>
      <c r="O1284" s="97"/>
      <c r="P1284" s="90"/>
      <c r="Q1284" s="90"/>
      <c r="R1284" s="99"/>
      <c r="S1284" s="99"/>
      <c r="T1284" s="99"/>
      <c r="U1284" s="99"/>
      <c r="V1284" s="89"/>
      <c r="W1284" s="89"/>
      <c r="X1284" s="89"/>
      <c r="Y1284" s="89"/>
      <c r="Z1284" s="48"/>
      <c r="AA1284" s="80"/>
      <c r="AB1284" s="80"/>
      <c r="AC1284" s="92"/>
      <c r="AD1284" s="102" t="s">
        <v>1456</v>
      </c>
      <c r="AE1284" s="102">
        <v>42180.149340277778</v>
      </c>
      <c r="AF1284" s="102">
        <v>0</v>
      </c>
      <c r="AG1284" s="102">
        <v>5709</v>
      </c>
      <c r="AH1284" s="102">
        <v>54174</v>
      </c>
      <c r="AI1284" s="102">
        <v>0</v>
      </c>
      <c r="AJ1284" s="102" t="b">
        <v>0</v>
      </c>
      <c r="AK1284" s="102" t="b">
        <v>0</v>
      </c>
      <c r="AL1284" s="102" t="b">
        <v>0</v>
      </c>
      <c r="AM1284" s="102" t="b">
        <v>0</v>
      </c>
      <c r="AN1284" s="102" t="b">
        <v>1</v>
      </c>
      <c r="AO1284" s="102" t="b">
        <v>0</v>
      </c>
      <c r="AP1284" s="102" t="s">
        <v>16274</v>
      </c>
      <c r="AQ1284" s="102" t="b">
        <v>0</v>
      </c>
      <c r="AR1284" s="102" t="b">
        <v>0</v>
      </c>
      <c r="AS1284" s="102" t="b">
        <v>0</v>
      </c>
      <c r="AT1284" s="101" t="s">
        <v>12928</v>
      </c>
      <c r="AU1284" s="102" t="b">
        <v>0</v>
      </c>
      <c r="AV1284" s="102" t="b">
        <v>0</v>
      </c>
      <c r="AW1284" s="102" t="b">
        <v>1</v>
      </c>
      <c r="AX1284" s="102" t="b">
        <v>1</v>
      </c>
      <c r="AY1284" s="102" t="s">
        <v>12806</v>
      </c>
      <c r="AZ1284" s="101" t="s">
        <v>16275</v>
      </c>
    </row>
    <row r="1285" spans="1:52" x14ac:dyDescent="0.3">
      <c r="A1285" s="98" t="s">
        <v>1457</v>
      </c>
      <c r="B1285" s="94"/>
      <c r="C1285" s="94"/>
      <c r="D1285" s="93"/>
      <c r="E1285" s="77"/>
      <c r="F1285" s="94"/>
      <c r="G1285" s="94"/>
      <c r="H1285" s="95"/>
      <c r="I1285" s="96"/>
      <c r="J1285" s="96"/>
      <c r="K1285" s="95"/>
      <c r="L1285" s="86"/>
      <c r="M1285" s="91"/>
      <c r="N1285" s="91"/>
      <c r="O1285" s="97"/>
      <c r="P1285" s="90"/>
      <c r="Q1285" s="90"/>
      <c r="R1285" s="99"/>
      <c r="S1285" s="99"/>
      <c r="T1285" s="99"/>
      <c r="U1285" s="99"/>
      <c r="V1285" s="89"/>
      <c r="W1285" s="89"/>
      <c r="X1285" s="89"/>
      <c r="Y1285" s="89"/>
      <c r="Z1285" s="48"/>
      <c r="AA1285" s="80"/>
      <c r="AB1285" s="80"/>
      <c r="AC1285" s="92"/>
      <c r="AD1285" s="102" t="s">
        <v>10912</v>
      </c>
      <c r="AE1285" s="102">
        <v>44050.926701388889</v>
      </c>
      <c r="AF1285" s="102">
        <v>0</v>
      </c>
      <c r="AG1285" s="102">
        <v>8276</v>
      </c>
      <c r="AH1285" s="102">
        <v>1567</v>
      </c>
      <c r="AI1285" s="102">
        <v>0</v>
      </c>
      <c r="AJ1285" s="102" t="b">
        <v>0</v>
      </c>
      <c r="AK1285" s="102" t="b">
        <v>0</v>
      </c>
      <c r="AL1285" s="102" t="b">
        <v>0</v>
      </c>
      <c r="AM1285" s="102" t="b">
        <v>0</v>
      </c>
      <c r="AN1285" s="102" t="b">
        <v>1</v>
      </c>
      <c r="AO1285" s="102" t="b">
        <v>0</v>
      </c>
      <c r="AP1285" s="102" t="s">
        <v>16276</v>
      </c>
      <c r="AQ1285" s="102" t="b">
        <v>0</v>
      </c>
      <c r="AR1285" s="102" t="b">
        <v>0</v>
      </c>
      <c r="AS1285" s="102" t="b">
        <v>0</v>
      </c>
      <c r="AT1285" s="101" t="s">
        <v>12916</v>
      </c>
      <c r="AU1285" s="102" t="b">
        <v>0</v>
      </c>
      <c r="AV1285" s="102" t="b">
        <v>0</v>
      </c>
      <c r="AW1285" s="102" t="b">
        <v>1</v>
      </c>
      <c r="AX1285" s="102" t="b">
        <v>1</v>
      </c>
      <c r="AY1285" s="102" t="s">
        <v>12806</v>
      </c>
      <c r="AZ1285" s="101" t="s">
        <v>16277</v>
      </c>
    </row>
    <row r="1286" spans="1:52" x14ac:dyDescent="0.3">
      <c r="A1286" s="98" t="s">
        <v>1458</v>
      </c>
      <c r="B1286" s="94"/>
      <c r="C1286" s="94"/>
      <c r="D1286" s="93"/>
      <c r="E1286" s="77"/>
      <c r="F1286" s="94"/>
      <c r="G1286" s="94"/>
      <c r="H1286" s="95"/>
      <c r="I1286" s="96"/>
      <c r="J1286" s="96"/>
      <c r="K1286" s="95"/>
      <c r="L1286" s="86"/>
      <c r="M1286" s="91"/>
      <c r="N1286" s="91"/>
      <c r="O1286" s="97"/>
      <c r="P1286" s="90"/>
      <c r="Q1286" s="90"/>
      <c r="R1286" s="99"/>
      <c r="S1286" s="99"/>
      <c r="T1286" s="99"/>
      <c r="U1286" s="99"/>
      <c r="V1286" s="89"/>
      <c r="W1286" s="89"/>
      <c r="X1286" s="89"/>
      <c r="Y1286" s="89"/>
      <c r="Z1286" s="48"/>
      <c r="AA1286" s="80"/>
      <c r="AB1286" s="80"/>
      <c r="AC1286" s="92"/>
      <c r="AD1286" s="102" t="s">
        <v>1458</v>
      </c>
      <c r="AE1286" s="102">
        <v>44229.885601851849</v>
      </c>
      <c r="AF1286" s="102">
        <v>0</v>
      </c>
      <c r="AG1286" s="102">
        <v>3</v>
      </c>
      <c r="AH1286" s="102">
        <v>1598</v>
      </c>
      <c r="AI1286" s="102">
        <v>0</v>
      </c>
      <c r="AJ1286" s="102" t="b">
        <v>0</v>
      </c>
      <c r="AK1286" s="102" t="b">
        <v>0</v>
      </c>
      <c r="AL1286" s="102" t="b">
        <v>0</v>
      </c>
      <c r="AM1286" s="102" t="b">
        <v>0</v>
      </c>
      <c r="AN1286" s="102" t="b">
        <v>1</v>
      </c>
      <c r="AO1286" s="102" t="b">
        <v>0</v>
      </c>
      <c r="AP1286" s="102" t="s">
        <v>16278</v>
      </c>
      <c r="AQ1286" s="102" t="b">
        <v>0</v>
      </c>
      <c r="AR1286" s="102" t="b">
        <v>0</v>
      </c>
      <c r="AS1286" s="102" t="b">
        <v>0</v>
      </c>
      <c r="AT1286" s="101" t="s">
        <v>16279</v>
      </c>
      <c r="AU1286" s="102" t="b">
        <v>0</v>
      </c>
      <c r="AV1286" s="102" t="b">
        <v>0</v>
      </c>
      <c r="AW1286" s="102" t="b">
        <v>1</v>
      </c>
      <c r="AX1286" s="102" t="b">
        <v>1</v>
      </c>
      <c r="AY1286" s="102" t="s">
        <v>12806</v>
      </c>
      <c r="AZ1286" s="101" t="s">
        <v>16280</v>
      </c>
    </row>
    <row r="1287" spans="1:52" x14ac:dyDescent="0.3">
      <c r="A1287" s="98" t="s">
        <v>1459</v>
      </c>
      <c r="B1287" s="94"/>
      <c r="C1287" s="94"/>
      <c r="D1287" s="93"/>
      <c r="E1287" s="77"/>
      <c r="F1287" s="94"/>
      <c r="G1287" s="94"/>
      <c r="H1287" s="95"/>
      <c r="I1287" s="96"/>
      <c r="J1287" s="96"/>
      <c r="K1287" s="95"/>
      <c r="L1287" s="86"/>
      <c r="M1287" s="91"/>
      <c r="N1287" s="91"/>
      <c r="O1287" s="97"/>
      <c r="P1287" s="90"/>
      <c r="Q1287" s="90"/>
      <c r="R1287" s="99"/>
      <c r="S1287" s="99"/>
      <c r="T1287" s="99"/>
      <c r="U1287" s="99"/>
      <c r="V1287" s="89"/>
      <c r="W1287" s="89"/>
      <c r="X1287" s="89"/>
      <c r="Y1287" s="89"/>
      <c r="Z1287" s="48"/>
      <c r="AA1287" s="80"/>
      <c r="AB1287" s="80"/>
      <c r="AC1287" s="92"/>
      <c r="AD1287" s="102" t="s">
        <v>1459</v>
      </c>
      <c r="AE1287" s="102">
        <v>44704.026261574072</v>
      </c>
      <c r="AF1287" s="102">
        <v>0</v>
      </c>
      <c r="AG1287" s="102">
        <v>9</v>
      </c>
      <c r="AH1287" s="102">
        <v>12529</v>
      </c>
      <c r="AI1287" s="102">
        <v>0</v>
      </c>
      <c r="AJ1287" s="102" t="b">
        <v>0</v>
      </c>
      <c r="AK1287" s="102" t="b">
        <v>0</v>
      </c>
      <c r="AL1287" s="102" t="b">
        <v>0</v>
      </c>
      <c r="AM1287" s="102" t="b">
        <v>0</v>
      </c>
      <c r="AN1287" s="102" t="b">
        <v>1</v>
      </c>
      <c r="AO1287" s="102" t="b">
        <v>0</v>
      </c>
      <c r="AP1287" s="102" t="s">
        <v>16281</v>
      </c>
      <c r="AQ1287" s="102" t="b">
        <v>0</v>
      </c>
      <c r="AR1287" s="102" t="b">
        <v>0</v>
      </c>
      <c r="AS1287" s="102" t="b">
        <v>0</v>
      </c>
      <c r="AT1287" s="101" t="s">
        <v>16282</v>
      </c>
      <c r="AU1287" s="102" t="b">
        <v>0</v>
      </c>
      <c r="AV1287" s="102" t="b">
        <v>0</v>
      </c>
      <c r="AW1287" s="102" t="b">
        <v>1</v>
      </c>
      <c r="AX1287" s="102" t="b">
        <v>0</v>
      </c>
      <c r="AY1287" s="102" t="s">
        <v>12806</v>
      </c>
      <c r="AZ1287" s="101" t="s">
        <v>16283</v>
      </c>
    </row>
    <row r="1288" spans="1:52" x14ac:dyDescent="0.3">
      <c r="A1288" s="98" t="s">
        <v>1460</v>
      </c>
      <c r="B1288" s="94"/>
      <c r="C1288" s="94"/>
      <c r="D1288" s="93"/>
      <c r="E1288" s="77"/>
      <c r="F1288" s="94"/>
      <c r="G1288" s="94"/>
      <c r="H1288" s="95"/>
      <c r="I1288" s="96"/>
      <c r="J1288" s="96"/>
      <c r="K1288" s="95"/>
      <c r="L1288" s="86"/>
      <c r="M1288" s="91"/>
      <c r="N1288" s="91"/>
      <c r="O1288" s="97"/>
      <c r="P1288" s="90"/>
      <c r="Q1288" s="90"/>
      <c r="R1288" s="99"/>
      <c r="S1288" s="99"/>
      <c r="T1288" s="99"/>
      <c r="U1288" s="99"/>
      <c r="V1288" s="89"/>
      <c r="W1288" s="89"/>
      <c r="X1288" s="89"/>
      <c r="Y1288" s="89"/>
      <c r="Z1288" s="48"/>
      <c r="AA1288" s="80"/>
      <c r="AB1288" s="80"/>
      <c r="AC1288" s="92"/>
      <c r="AD1288" s="102" t="s">
        <v>10930</v>
      </c>
      <c r="AE1288" s="102">
        <v>43980.461099537039</v>
      </c>
      <c r="AF1288" s="102">
        <v>0</v>
      </c>
      <c r="AG1288" s="102">
        <v>1707</v>
      </c>
      <c r="AH1288" s="102">
        <v>998</v>
      </c>
      <c r="AI1288" s="102">
        <v>0</v>
      </c>
      <c r="AJ1288" s="102" t="b">
        <v>0</v>
      </c>
      <c r="AK1288" s="102" t="b">
        <v>0</v>
      </c>
      <c r="AL1288" s="102" t="b">
        <v>0</v>
      </c>
      <c r="AM1288" s="102" t="b">
        <v>0</v>
      </c>
      <c r="AN1288" s="102" t="b">
        <v>1</v>
      </c>
      <c r="AO1288" s="102" t="b">
        <v>0</v>
      </c>
      <c r="AP1288" s="102" t="s">
        <v>16284</v>
      </c>
      <c r="AQ1288" s="102" t="b">
        <v>0</v>
      </c>
      <c r="AR1288" s="102" t="b">
        <v>0</v>
      </c>
      <c r="AS1288" s="102" t="b">
        <v>0</v>
      </c>
      <c r="AT1288" s="101" t="s">
        <v>16285</v>
      </c>
      <c r="AU1288" s="102" t="b">
        <v>0</v>
      </c>
      <c r="AV1288" s="102" t="b">
        <v>0</v>
      </c>
      <c r="AW1288" s="102" t="b">
        <v>1</v>
      </c>
      <c r="AX1288" s="102" t="b">
        <v>1</v>
      </c>
      <c r="AY1288" s="102" t="s">
        <v>12806</v>
      </c>
      <c r="AZ1288" s="101" t="s">
        <v>16286</v>
      </c>
    </row>
    <row r="1289" spans="1:52" x14ac:dyDescent="0.3">
      <c r="A1289" s="98" t="s">
        <v>1461</v>
      </c>
      <c r="B1289" s="94"/>
      <c r="C1289" s="94"/>
      <c r="D1289" s="93"/>
      <c r="E1289" s="77"/>
      <c r="F1289" s="94"/>
      <c r="G1289" s="94"/>
      <c r="H1289" s="95"/>
      <c r="I1289" s="96"/>
      <c r="J1289" s="96"/>
      <c r="K1289" s="95"/>
      <c r="L1289" s="86"/>
      <c r="M1289" s="91"/>
      <c r="N1289" s="91"/>
      <c r="O1289" s="97"/>
      <c r="P1289" s="90"/>
      <c r="Q1289" s="90"/>
      <c r="R1289" s="99"/>
      <c r="S1289" s="99"/>
      <c r="T1289" s="99"/>
      <c r="U1289" s="99"/>
      <c r="V1289" s="89"/>
      <c r="W1289" s="89"/>
      <c r="X1289" s="89"/>
      <c r="Y1289" s="89"/>
      <c r="Z1289" s="48"/>
      <c r="AA1289" s="80"/>
      <c r="AB1289" s="80"/>
      <c r="AC1289" s="92"/>
      <c r="AD1289" s="102" t="s">
        <v>1461</v>
      </c>
      <c r="AE1289" s="102">
        <v>43588.868680555555</v>
      </c>
      <c r="AF1289" s="102">
        <v>0</v>
      </c>
      <c r="AG1289" s="102">
        <v>29</v>
      </c>
      <c r="AH1289" s="102">
        <v>28</v>
      </c>
      <c r="AI1289" s="102">
        <v>0</v>
      </c>
      <c r="AJ1289" s="102" t="b">
        <v>0</v>
      </c>
      <c r="AK1289" s="102" t="b">
        <v>0</v>
      </c>
      <c r="AL1289" s="102" t="b">
        <v>0</v>
      </c>
      <c r="AM1289" s="102" t="b">
        <v>0</v>
      </c>
      <c r="AN1289" s="102" t="b">
        <v>1</v>
      </c>
      <c r="AO1289" s="102" t="b">
        <v>0</v>
      </c>
      <c r="AP1289" s="102" t="s">
        <v>16287</v>
      </c>
      <c r="AQ1289" s="102" t="b">
        <v>0</v>
      </c>
      <c r="AR1289" s="102" t="b">
        <v>0</v>
      </c>
      <c r="AS1289" s="102" t="b">
        <v>0</v>
      </c>
      <c r="AT1289" s="101" t="s">
        <v>12934</v>
      </c>
      <c r="AU1289" s="102" t="b">
        <v>0</v>
      </c>
      <c r="AV1289" s="102" t="b">
        <v>0</v>
      </c>
      <c r="AW1289" s="102" t="b">
        <v>1</v>
      </c>
      <c r="AX1289" s="102" t="b">
        <v>0</v>
      </c>
      <c r="AY1289" s="102" t="s">
        <v>12806</v>
      </c>
      <c r="AZ1289" s="101" t="s">
        <v>16288</v>
      </c>
    </row>
    <row r="1290" spans="1:52" x14ac:dyDescent="0.3">
      <c r="A1290" s="98" t="s">
        <v>1462</v>
      </c>
      <c r="B1290" s="94"/>
      <c r="C1290" s="94"/>
      <c r="D1290" s="93"/>
      <c r="E1290" s="77"/>
      <c r="F1290" s="94"/>
      <c r="G1290" s="94"/>
      <c r="H1290" s="95"/>
      <c r="I1290" s="96"/>
      <c r="J1290" s="96"/>
      <c r="K1290" s="95"/>
      <c r="L1290" s="86"/>
      <c r="M1290" s="91"/>
      <c r="N1290" s="91"/>
      <c r="O1290" s="97"/>
      <c r="P1290" s="90"/>
      <c r="Q1290" s="90"/>
      <c r="R1290" s="99"/>
      <c r="S1290" s="99"/>
      <c r="T1290" s="99"/>
      <c r="U1290" s="99"/>
      <c r="V1290" s="89"/>
      <c r="W1290" s="89"/>
      <c r="X1290" s="89"/>
      <c r="Y1290" s="89"/>
      <c r="Z1290" s="48"/>
      <c r="AA1290" s="80"/>
      <c r="AB1290" s="80"/>
      <c r="AC1290" s="92"/>
      <c r="AD1290" s="102" t="s">
        <v>1462</v>
      </c>
      <c r="AE1290" s="102">
        <v>40849.99560185185</v>
      </c>
      <c r="AF1290" s="102">
        <v>0</v>
      </c>
      <c r="AG1290" s="102">
        <v>156</v>
      </c>
      <c r="AH1290" s="102">
        <v>3347</v>
      </c>
      <c r="AI1290" s="102">
        <v>0</v>
      </c>
      <c r="AJ1290" s="102" t="b">
        <v>0</v>
      </c>
      <c r="AK1290" s="102" t="b">
        <v>0</v>
      </c>
      <c r="AL1290" s="102" t="b">
        <v>0</v>
      </c>
      <c r="AM1290" s="102" t="b">
        <v>0</v>
      </c>
      <c r="AN1290" s="102" t="b">
        <v>1</v>
      </c>
      <c r="AO1290" s="102" t="b">
        <v>0</v>
      </c>
      <c r="AP1290" s="102" t="s">
        <v>16289</v>
      </c>
      <c r="AQ1290" s="102" t="b">
        <v>0</v>
      </c>
      <c r="AR1290" s="102" t="b">
        <v>0</v>
      </c>
      <c r="AS1290" s="102" t="b">
        <v>1</v>
      </c>
      <c r="AT1290" s="101" t="s">
        <v>16290</v>
      </c>
      <c r="AU1290" s="102" t="b">
        <v>0</v>
      </c>
      <c r="AV1290" s="102" t="b">
        <v>0</v>
      </c>
      <c r="AW1290" s="102" t="b">
        <v>1</v>
      </c>
      <c r="AX1290" s="102" t="b">
        <v>1</v>
      </c>
      <c r="AY1290" s="102" t="s">
        <v>12806</v>
      </c>
      <c r="AZ1290" s="101" t="s">
        <v>16291</v>
      </c>
    </row>
    <row r="1291" spans="1:52" x14ac:dyDescent="0.3">
      <c r="A1291" s="98" t="s">
        <v>1463</v>
      </c>
      <c r="B1291" s="94"/>
      <c r="C1291" s="94"/>
      <c r="D1291" s="93"/>
      <c r="E1291" s="77"/>
      <c r="F1291" s="94"/>
      <c r="G1291" s="94"/>
      <c r="H1291" s="95"/>
      <c r="I1291" s="96"/>
      <c r="J1291" s="96"/>
      <c r="K1291" s="95"/>
      <c r="L1291" s="86"/>
      <c r="M1291" s="91"/>
      <c r="N1291" s="91"/>
      <c r="O1291" s="97"/>
      <c r="P1291" s="90"/>
      <c r="Q1291" s="90"/>
      <c r="R1291" s="99"/>
      <c r="S1291" s="99"/>
      <c r="T1291" s="99"/>
      <c r="U1291" s="99"/>
      <c r="V1291" s="89"/>
      <c r="W1291" s="89"/>
      <c r="X1291" s="89"/>
      <c r="Y1291" s="89"/>
      <c r="Z1291" s="48"/>
      <c r="AA1291" s="80"/>
      <c r="AB1291" s="80"/>
      <c r="AC1291" s="92"/>
      <c r="AD1291" s="102" t="s">
        <v>1463</v>
      </c>
      <c r="AE1291" s="102">
        <v>41728.94158564815</v>
      </c>
      <c r="AF1291" s="102">
        <v>0</v>
      </c>
      <c r="AG1291" s="102">
        <v>143</v>
      </c>
      <c r="AH1291" s="102">
        <v>5566</v>
      </c>
      <c r="AI1291" s="102">
        <v>0</v>
      </c>
      <c r="AJ1291" s="102" t="b">
        <v>0</v>
      </c>
      <c r="AK1291" s="102" t="b">
        <v>0</v>
      </c>
      <c r="AL1291" s="102" t="b">
        <v>0</v>
      </c>
      <c r="AM1291" s="102" t="b">
        <v>0</v>
      </c>
      <c r="AN1291" s="102" t="b">
        <v>1</v>
      </c>
      <c r="AO1291" s="102" t="b">
        <v>0</v>
      </c>
      <c r="AP1291" s="102" t="s">
        <v>16292</v>
      </c>
      <c r="AQ1291" s="102" t="b">
        <v>0</v>
      </c>
      <c r="AR1291" s="102" t="b">
        <v>0</v>
      </c>
      <c r="AS1291" s="102" t="b">
        <v>0</v>
      </c>
      <c r="AT1291" s="101" t="s">
        <v>16293</v>
      </c>
      <c r="AU1291" s="102" t="b">
        <v>0</v>
      </c>
      <c r="AV1291" s="102" t="b">
        <v>0</v>
      </c>
      <c r="AW1291" s="102" t="b">
        <v>1</v>
      </c>
      <c r="AX1291" s="102" t="b">
        <v>1</v>
      </c>
      <c r="AY1291" s="102" t="s">
        <v>12806</v>
      </c>
      <c r="AZ1291" s="101" t="s">
        <v>16294</v>
      </c>
    </row>
    <row r="1292" spans="1:52" x14ac:dyDescent="0.3">
      <c r="A1292" s="98" t="s">
        <v>1464</v>
      </c>
      <c r="B1292" s="94"/>
      <c r="C1292" s="94"/>
      <c r="D1292" s="93"/>
      <c r="E1292" s="77"/>
      <c r="F1292" s="94"/>
      <c r="G1292" s="94"/>
      <c r="H1292" s="95"/>
      <c r="I1292" s="96"/>
      <c r="J1292" s="96"/>
      <c r="K1292" s="95"/>
      <c r="L1292" s="86"/>
      <c r="M1292" s="91"/>
      <c r="N1292" s="91"/>
      <c r="O1292" s="97"/>
      <c r="P1292" s="90"/>
      <c r="Q1292" s="90"/>
      <c r="R1292" s="99"/>
      <c r="S1292" s="99"/>
      <c r="T1292" s="99"/>
      <c r="U1292" s="99"/>
      <c r="V1292" s="89"/>
      <c r="W1292" s="89"/>
      <c r="X1292" s="89"/>
      <c r="Y1292" s="89"/>
      <c r="Z1292" s="48"/>
      <c r="AA1292" s="80"/>
      <c r="AB1292" s="80"/>
      <c r="AC1292" s="92"/>
      <c r="AD1292" s="102" t="s">
        <v>10971</v>
      </c>
      <c r="AE1292" s="102">
        <v>44529.423020833332</v>
      </c>
      <c r="AF1292" s="102">
        <v>0</v>
      </c>
      <c r="AG1292" s="102">
        <v>1</v>
      </c>
      <c r="AH1292" s="102">
        <v>0</v>
      </c>
      <c r="AI1292" s="102">
        <v>0</v>
      </c>
      <c r="AJ1292" s="102" t="b">
        <v>0</v>
      </c>
      <c r="AK1292" s="102" t="b">
        <v>0</v>
      </c>
      <c r="AL1292" s="102" t="b">
        <v>0</v>
      </c>
      <c r="AM1292" s="102" t="b">
        <v>0</v>
      </c>
      <c r="AN1292" s="102" t="b">
        <v>1</v>
      </c>
      <c r="AO1292" s="102" t="b">
        <v>0</v>
      </c>
      <c r="AP1292" s="102" t="s">
        <v>16295</v>
      </c>
      <c r="AQ1292" s="102" t="b">
        <v>0</v>
      </c>
      <c r="AR1292" s="102" t="b">
        <v>0</v>
      </c>
      <c r="AS1292" s="102" t="b">
        <v>0</v>
      </c>
      <c r="AT1292" s="101" t="s">
        <v>12934</v>
      </c>
      <c r="AU1292" s="102" t="b">
        <v>0</v>
      </c>
      <c r="AV1292" s="102" t="b">
        <v>0</v>
      </c>
      <c r="AW1292" s="102" t="b">
        <v>1</v>
      </c>
      <c r="AX1292" s="102" t="b">
        <v>1</v>
      </c>
      <c r="AY1292" s="102" t="s">
        <v>12806</v>
      </c>
      <c r="AZ1292" s="101" t="s">
        <v>16296</v>
      </c>
    </row>
    <row r="1293" spans="1:52" x14ac:dyDescent="0.3">
      <c r="A1293" s="98" t="s">
        <v>1465</v>
      </c>
      <c r="B1293" s="94"/>
      <c r="C1293" s="94"/>
      <c r="D1293" s="93"/>
      <c r="E1293" s="77"/>
      <c r="F1293" s="94"/>
      <c r="G1293" s="94"/>
      <c r="H1293" s="95"/>
      <c r="I1293" s="96"/>
      <c r="J1293" s="96"/>
      <c r="K1293" s="95"/>
      <c r="L1293" s="86"/>
      <c r="M1293" s="91"/>
      <c r="N1293" s="91"/>
      <c r="O1293" s="97"/>
      <c r="P1293" s="90"/>
      <c r="Q1293" s="90"/>
      <c r="R1293" s="99"/>
      <c r="S1293" s="99"/>
      <c r="T1293" s="99"/>
      <c r="U1293" s="99"/>
      <c r="V1293" s="89"/>
      <c r="W1293" s="89"/>
      <c r="X1293" s="89"/>
      <c r="Y1293" s="89"/>
      <c r="Z1293" s="48"/>
      <c r="AA1293" s="80"/>
      <c r="AB1293" s="80"/>
      <c r="AC1293" s="92"/>
      <c r="AD1293" s="102" t="s">
        <v>10978</v>
      </c>
      <c r="AE1293" s="102">
        <v>44833.444791666669</v>
      </c>
      <c r="AF1293" s="102">
        <v>0</v>
      </c>
      <c r="AG1293" s="102">
        <v>106</v>
      </c>
      <c r="AH1293" s="102">
        <v>13224</v>
      </c>
      <c r="AI1293" s="102">
        <v>0</v>
      </c>
      <c r="AJ1293" s="102" t="b">
        <v>0</v>
      </c>
      <c r="AK1293" s="102" t="b">
        <v>0</v>
      </c>
      <c r="AL1293" s="102" t="b">
        <v>0</v>
      </c>
      <c r="AM1293" s="102" t="b">
        <v>0</v>
      </c>
      <c r="AN1293" s="102" t="b">
        <v>1</v>
      </c>
      <c r="AO1293" s="102" t="b">
        <v>0</v>
      </c>
      <c r="AP1293" s="102" t="s">
        <v>16297</v>
      </c>
      <c r="AQ1293" s="102" t="b">
        <v>0</v>
      </c>
      <c r="AR1293" s="102" t="b">
        <v>0</v>
      </c>
      <c r="AS1293" s="102" t="b">
        <v>0</v>
      </c>
      <c r="AT1293" s="101" t="s">
        <v>16298</v>
      </c>
      <c r="AU1293" s="102" t="b">
        <v>0</v>
      </c>
      <c r="AV1293" s="102" t="b">
        <v>0</v>
      </c>
      <c r="AW1293" s="102" t="b">
        <v>1</v>
      </c>
      <c r="AX1293" s="102" t="b">
        <v>1</v>
      </c>
      <c r="AY1293" s="102" t="s">
        <v>12806</v>
      </c>
      <c r="AZ1293" s="101" t="s">
        <v>16299</v>
      </c>
    </row>
    <row r="1294" spans="1:52" x14ac:dyDescent="0.3">
      <c r="A1294" s="98" t="s">
        <v>1466</v>
      </c>
      <c r="B1294" s="94"/>
      <c r="C1294" s="94"/>
      <c r="D1294" s="93"/>
      <c r="E1294" s="77"/>
      <c r="F1294" s="94"/>
      <c r="G1294" s="94"/>
      <c r="H1294" s="95"/>
      <c r="I1294" s="96"/>
      <c r="J1294" s="96"/>
      <c r="K1294" s="95"/>
      <c r="L1294" s="86"/>
      <c r="M1294" s="91"/>
      <c r="N1294" s="91"/>
      <c r="O1294" s="97"/>
      <c r="P1294" s="90"/>
      <c r="Q1294" s="90"/>
      <c r="R1294" s="99"/>
      <c r="S1294" s="99"/>
      <c r="T1294" s="99"/>
      <c r="U1294" s="99"/>
      <c r="V1294" s="89"/>
      <c r="W1294" s="89"/>
      <c r="X1294" s="89"/>
      <c r="Y1294" s="89"/>
      <c r="Z1294" s="48"/>
      <c r="AA1294" s="80"/>
      <c r="AB1294" s="80"/>
      <c r="AC1294" s="92"/>
      <c r="AD1294" s="102" t="s">
        <v>11063</v>
      </c>
      <c r="AE1294" s="102">
        <v>43271.661840277775</v>
      </c>
      <c r="AF1294" s="102">
        <v>0</v>
      </c>
      <c r="AG1294" s="102">
        <v>13</v>
      </c>
      <c r="AH1294" s="102">
        <v>22</v>
      </c>
      <c r="AI1294" s="102">
        <v>0</v>
      </c>
      <c r="AJ1294" s="102" t="b">
        <v>0</v>
      </c>
      <c r="AK1294" s="102" t="b">
        <v>0</v>
      </c>
      <c r="AL1294" s="102" t="b">
        <v>0</v>
      </c>
      <c r="AM1294" s="102" t="b">
        <v>0</v>
      </c>
      <c r="AN1294" s="102" t="b">
        <v>1</v>
      </c>
      <c r="AO1294" s="102" t="b">
        <v>0</v>
      </c>
      <c r="AP1294" s="102" t="s">
        <v>16300</v>
      </c>
      <c r="AQ1294" s="102" t="b">
        <v>0</v>
      </c>
      <c r="AR1294" s="102" t="b">
        <v>0</v>
      </c>
      <c r="AS1294" s="102" t="b">
        <v>0</v>
      </c>
      <c r="AT1294" s="101" t="s">
        <v>12836</v>
      </c>
      <c r="AU1294" s="102" t="b">
        <v>0</v>
      </c>
      <c r="AV1294" s="102" t="b">
        <v>0</v>
      </c>
      <c r="AW1294" s="102" t="b">
        <v>1</v>
      </c>
      <c r="AX1294" s="102" t="b">
        <v>1</v>
      </c>
      <c r="AY1294" s="102" t="s">
        <v>12806</v>
      </c>
      <c r="AZ1294" s="101" t="s">
        <v>16301</v>
      </c>
    </row>
    <row r="1295" spans="1:52" x14ac:dyDescent="0.3">
      <c r="A1295" s="98" t="s">
        <v>1467</v>
      </c>
      <c r="B1295" s="94"/>
      <c r="C1295" s="94"/>
      <c r="D1295" s="93"/>
      <c r="E1295" s="77"/>
      <c r="F1295" s="94"/>
      <c r="G1295" s="94"/>
      <c r="H1295" s="95"/>
      <c r="I1295" s="96"/>
      <c r="J1295" s="96"/>
      <c r="K1295" s="95"/>
      <c r="L1295" s="86"/>
      <c r="M1295" s="91"/>
      <c r="N1295" s="91"/>
      <c r="O1295" s="97"/>
      <c r="P1295" s="90"/>
      <c r="Q1295" s="90"/>
      <c r="R1295" s="99"/>
      <c r="S1295" s="99"/>
      <c r="T1295" s="99"/>
      <c r="U1295" s="99"/>
      <c r="V1295" s="89"/>
      <c r="W1295" s="89"/>
      <c r="X1295" s="89"/>
      <c r="Y1295" s="89"/>
      <c r="Z1295" s="48"/>
      <c r="AA1295" s="80"/>
      <c r="AB1295" s="80"/>
      <c r="AC1295" s="92"/>
      <c r="AD1295" s="102" t="s">
        <v>10985</v>
      </c>
      <c r="AE1295" s="102">
        <v>44981.339571759258</v>
      </c>
      <c r="AF1295" s="102">
        <v>0</v>
      </c>
      <c r="AG1295" s="102">
        <v>1357</v>
      </c>
      <c r="AH1295" s="102">
        <v>-100</v>
      </c>
      <c r="AI1295" s="102">
        <v>0</v>
      </c>
      <c r="AJ1295" s="102" t="b">
        <v>0</v>
      </c>
      <c r="AK1295" s="102" t="b">
        <v>0</v>
      </c>
      <c r="AL1295" s="102" t="b">
        <v>0</v>
      </c>
      <c r="AM1295" s="102" t="b">
        <v>0</v>
      </c>
      <c r="AN1295" s="102" t="b">
        <v>1</v>
      </c>
      <c r="AO1295" s="102" t="b">
        <v>0</v>
      </c>
      <c r="AP1295" s="102" t="s">
        <v>16302</v>
      </c>
      <c r="AQ1295" s="102" t="b">
        <v>0</v>
      </c>
      <c r="AR1295" s="102" t="b">
        <v>0</v>
      </c>
      <c r="AS1295" s="102" t="b">
        <v>0</v>
      </c>
      <c r="AT1295" s="101" t="s">
        <v>16303</v>
      </c>
      <c r="AU1295" s="102" t="b">
        <v>0</v>
      </c>
      <c r="AV1295" s="102" t="b">
        <v>0</v>
      </c>
      <c r="AW1295" s="102" t="b">
        <v>1</v>
      </c>
      <c r="AX1295" s="102" t="b">
        <v>0</v>
      </c>
      <c r="AY1295" s="102" t="s">
        <v>12806</v>
      </c>
      <c r="AZ1295" s="101" t="s">
        <v>16304</v>
      </c>
    </row>
    <row r="1296" spans="1:52" x14ac:dyDescent="0.3">
      <c r="A1296" s="98" t="s">
        <v>1468</v>
      </c>
      <c r="B1296" s="94"/>
      <c r="C1296" s="94"/>
      <c r="D1296" s="93"/>
      <c r="E1296" s="77"/>
      <c r="F1296" s="94"/>
      <c r="G1296" s="94"/>
      <c r="H1296" s="95"/>
      <c r="I1296" s="96"/>
      <c r="J1296" s="96"/>
      <c r="K1296" s="95"/>
      <c r="L1296" s="86"/>
      <c r="M1296" s="91"/>
      <c r="N1296" s="91"/>
      <c r="O1296" s="97"/>
      <c r="P1296" s="90"/>
      <c r="Q1296" s="90"/>
      <c r="R1296" s="99"/>
      <c r="S1296" s="99"/>
      <c r="T1296" s="99"/>
      <c r="U1296" s="99"/>
      <c r="V1296" s="89"/>
      <c r="W1296" s="89"/>
      <c r="X1296" s="89"/>
      <c r="Y1296" s="89"/>
      <c r="Z1296" s="48"/>
      <c r="AA1296" s="80"/>
      <c r="AB1296" s="80"/>
      <c r="AC1296" s="92"/>
      <c r="AD1296" s="102" t="s">
        <v>1468</v>
      </c>
      <c r="AE1296" s="102">
        <v>43215.027303240742</v>
      </c>
      <c r="AF1296" s="102">
        <v>0</v>
      </c>
      <c r="AG1296" s="102">
        <v>34</v>
      </c>
      <c r="AH1296" s="102">
        <v>144</v>
      </c>
      <c r="AI1296" s="102">
        <v>0</v>
      </c>
      <c r="AJ1296" s="102" t="b">
        <v>0</v>
      </c>
      <c r="AK1296" s="102" t="b">
        <v>0</v>
      </c>
      <c r="AL1296" s="102" t="b">
        <v>0</v>
      </c>
      <c r="AM1296" s="102" t="b">
        <v>0</v>
      </c>
      <c r="AN1296" s="102" t="b">
        <v>1</v>
      </c>
      <c r="AO1296" s="102" t="b">
        <v>0</v>
      </c>
      <c r="AP1296" s="102" t="s">
        <v>16305</v>
      </c>
      <c r="AQ1296" s="102" t="b">
        <v>0</v>
      </c>
      <c r="AR1296" s="102" t="b">
        <v>0</v>
      </c>
      <c r="AS1296" s="102" t="b">
        <v>1</v>
      </c>
      <c r="AT1296" s="101" t="s">
        <v>16306</v>
      </c>
      <c r="AU1296" s="102" t="b">
        <v>0</v>
      </c>
      <c r="AV1296" s="102" t="b">
        <v>0</v>
      </c>
      <c r="AW1296" s="102" t="b">
        <v>1</v>
      </c>
      <c r="AX1296" s="102" t="b">
        <v>1</v>
      </c>
      <c r="AY1296" s="102" t="s">
        <v>12806</v>
      </c>
      <c r="AZ1296" s="101" t="s">
        <v>16307</v>
      </c>
    </row>
    <row r="1297" spans="1:52" x14ac:dyDescent="0.3">
      <c r="A1297" s="98" t="s">
        <v>1469</v>
      </c>
      <c r="B1297" s="94"/>
      <c r="C1297" s="94"/>
      <c r="D1297" s="93"/>
      <c r="E1297" s="77"/>
      <c r="F1297" s="94"/>
      <c r="G1297" s="94"/>
      <c r="H1297" s="95"/>
      <c r="I1297" s="96"/>
      <c r="J1297" s="96"/>
      <c r="K1297" s="95"/>
      <c r="L1297" s="86"/>
      <c r="M1297" s="91"/>
      <c r="N1297" s="91"/>
      <c r="O1297" s="97"/>
      <c r="P1297" s="90"/>
      <c r="Q1297" s="90"/>
      <c r="R1297" s="99"/>
      <c r="S1297" s="99"/>
      <c r="T1297" s="99"/>
      <c r="U1297" s="99"/>
      <c r="V1297" s="89"/>
      <c r="W1297" s="89"/>
      <c r="X1297" s="89"/>
      <c r="Y1297" s="89"/>
      <c r="Z1297" s="48"/>
      <c r="AA1297" s="80"/>
      <c r="AB1297" s="80"/>
      <c r="AC1297" s="92"/>
      <c r="AD1297" s="102" t="s">
        <v>10992</v>
      </c>
      <c r="AE1297" s="102">
        <v>43522.58017361111</v>
      </c>
      <c r="AF1297" s="102">
        <v>0</v>
      </c>
      <c r="AG1297" s="102">
        <v>1046</v>
      </c>
      <c r="AH1297" s="102">
        <v>35605</v>
      </c>
      <c r="AI1297" s="102">
        <v>0</v>
      </c>
      <c r="AJ1297" s="102" t="b">
        <v>0</v>
      </c>
      <c r="AK1297" s="102" t="b">
        <v>0</v>
      </c>
      <c r="AL1297" s="102" t="b">
        <v>0</v>
      </c>
      <c r="AM1297" s="102" t="b">
        <v>0</v>
      </c>
      <c r="AN1297" s="102" t="b">
        <v>1</v>
      </c>
      <c r="AO1297" s="102" t="b">
        <v>0</v>
      </c>
      <c r="AP1297" s="102" t="s">
        <v>16308</v>
      </c>
      <c r="AQ1297" s="102" t="b">
        <v>0</v>
      </c>
      <c r="AR1297" s="102" t="b">
        <v>0</v>
      </c>
      <c r="AS1297" s="102" t="b">
        <v>0</v>
      </c>
      <c r="AT1297" s="101" t="s">
        <v>16309</v>
      </c>
      <c r="AU1297" s="102" t="b">
        <v>0</v>
      </c>
      <c r="AV1297" s="102" t="b">
        <v>0</v>
      </c>
      <c r="AW1297" s="102" t="b">
        <v>1</v>
      </c>
      <c r="AX1297" s="102" t="b">
        <v>1</v>
      </c>
      <c r="AY1297" s="102" t="s">
        <v>12806</v>
      </c>
      <c r="AZ1297" s="101" t="s">
        <v>16310</v>
      </c>
    </row>
    <row r="1298" spans="1:52" x14ac:dyDescent="0.3">
      <c r="A1298" s="98" t="s">
        <v>1470</v>
      </c>
      <c r="B1298" s="94"/>
      <c r="C1298" s="94"/>
      <c r="D1298" s="93"/>
      <c r="E1298" s="77"/>
      <c r="F1298" s="94"/>
      <c r="G1298" s="94"/>
      <c r="H1298" s="95"/>
      <c r="I1298" s="96"/>
      <c r="J1298" s="96"/>
      <c r="K1298" s="95"/>
      <c r="L1298" s="86"/>
      <c r="M1298" s="91"/>
      <c r="N1298" s="91"/>
      <c r="O1298" s="97"/>
      <c r="P1298" s="90"/>
      <c r="Q1298" s="90"/>
      <c r="R1298" s="99"/>
      <c r="S1298" s="99"/>
      <c r="T1298" s="99"/>
      <c r="U1298" s="99"/>
      <c r="V1298" s="89"/>
      <c r="W1298" s="89"/>
      <c r="X1298" s="89"/>
      <c r="Y1298" s="89"/>
      <c r="Z1298" s="48"/>
      <c r="AA1298" s="80"/>
      <c r="AB1298" s="80"/>
      <c r="AC1298" s="92"/>
      <c r="AD1298" s="102" t="s">
        <v>11012</v>
      </c>
      <c r="AE1298" s="102">
        <v>44864.07917824074</v>
      </c>
      <c r="AF1298" s="102">
        <v>0</v>
      </c>
      <c r="AG1298" s="102">
        <v>1</v>
      </c>
      <c r="AH1298" s="102">
        <v>1098</v>
      </c>
      <c r="AI1298" s="102">
        <v>0</v>
      </c>
      <c r="AJ1298" s="102" t="b">
        <v>0</v>
      </c>
      <c r="AK1298" s="102" t="b">
        <v>0</v>
      </c>
      <c r="AL1298" s="102" t="b">
        <v>0</v>
      </c>
      <c r="AM1298" s="102" t="b">
        <v>0</v>
      </c>
      <c r="AN1298" s="102" t="b">
        <v>1</v>
      </c>
      <c r="AO1298" s="102" t="b">
        <v>0</v>
      </c>
      <c r="AP1298" s="102" t="s">
        <v>16311</v>
      </c>
      <c r="AQ1298" s="102" t="b">
        <v>0</v>
      </c>
      <c r="AR1298" s="102" t="b">
        <v>0</v>
      </c>
      <c r="AS1298" s="102" t="b">
        <v>0</v>
      </c>
      <c r="AT1298" s="101" t="s">
        <v>12876</v>
      </c>
      <c r="AU1298" s="102" t="b">
        <v>0</v>
      </c>
      <c r="AV1298" s="102" t="b">
        <v>0</v>
      </c>
      <c r="AW1298" s="102" t="b">
        <v>1</v>
      </c>
      <c r="AX1298" s="102" t="b">
        <v>1</v>
      </c>
      <c r="AY1298" s="102" t="s">
        <v>12806</v>
      </c>
      <c r="AZ1298" s="101" t="s">
        <v>16312</v>
      </c>
    </row>
    <row r="1299" spans="1:52" x14ac:dyDescent="0.3">
      <c r="A1299" s="98" t="s">
        <v>1471</v>
      </c>
      <c r="B1299" s="94"/>
      <c r="C1299" s="94"/>
      <c r="D1299" s="93"/>
      <c r="E1299" s="77"/>
      <c r="F1299" s="94"/>
      <c r="G1299" s="94"/>
      <c r="H1299" s="95"/>
      <c r="I1299" s="96"/>
      <c r="J1299" s="96"/>
      <c r="K1299" s="95"/>
      <c r="L1299" s="86"/>
      <c r="M1299" s="91"/>
      <c r="N1299" s="91"/>
      <c r="O1299" s="97"/>
      <c r="P1299" s="90"/>
      <c r="Q1299" s="90"/>
      <c r="R1299" s="99"/>
      <c r="S1299" s="99"/>
      <c r="T1299" s="99"/>
      <c r="U1299" s="99"/>
      <c r="V1299" s="89"/>
      <c r="W1299" s="89"/>
      <c r="X1299" s="89"/>
      <c r="Y1299" s="89"/>
      <c r="Z1299" s="48"/>
      <c r="AA1299" s="80"/>
      <c r="AB1299" s="80"/>
      <c r="AC1299" s="92"/>
      <c r="AD1299" s="102" t="s">
        <v>1471</v>
      </c>
      <c r="AE1299" s="102">
        <v>43568.36650462963</v>
      </c>
      <c r="AF1299" s="102">
        <v>0</v>
      </c>
      <c r="AG1299" s="102">
        <v>674</v>
      </c>
      <c r="AH1299" s="102">
        <v>35907</v>
      </c>
      <c r="AI1299" s="102">
        <v>0</v>
      </c>
      <c r="AJ1299" s="102" t="b">
        <v>0</v>
      </c>
      <c r="AK1299" s="102" t="b">
        <v>0</v>
      </c>
      <c r="AL1299" s="102" t="b">
        <v>0</v>
      </c>
      <c r="AM1299" s="102" t="b">
        <v>0</v>
      </c>
      <c r="AN1299" s="102" t="b">
        <v>1</v>
      </c>
      <c r="AO1299" s="102" t="b">
        <v>0</v>
      </c>
      <c r="AP1299" s="102" t="s">
        <v>16313</v>
      </c>
      <c r="AQ1299" s="102" t="b">
        <v>0</v>
      </c>
      <c r="AR1299" s="102" t="b">
        <v>0</v>
      </c>
      <c r="AS1299" s="102" t="b">
        <v>0</v>
      </c>
      <c r="AT1299" s="101" t="s">
        <v>12821</v>
      </c>
      <c r="AU1299" s="102" t="b">
        <v>0</v>
      </c>
      <c r="AV1299" s="102" t="b">
        <v>0</v>
      </c>
      <c r="AW1299" s="102" t="b">
        <v>1</v>
      </c>
      <c r="AX1299" s="102" t="b">
        <v>1</v>
      </c>
      <c r="AY1299" s="102" t="s">
        <v>12806</v>
      </c>
      <c r="AZ1299" s="101" t="s">
        <v>16314</v>
      </c>
    </row>
    <row r="1300" spans="1:52" x14ac:dyDescent="0.3">
      <c r="A1300" s="98" t="s">
        <v>1472</v>
      </c>
      <c r="B1300" s="94"/>
      <c r="C1300" s="94"/>
      <c r="D1300" s="93"/>
      <c r="E1300" s="77"/>
      <c r="F1300" s="94"/>
      <c r="G1300" s="94"/>
      <c r="H1300" s="95"/>
      <c r="I1300" s="96"/>
      <c r="J1300" s="96"/>
      <c r="K1300" s="95"/>
      <c r="L1300" s="86"/>
      <c r="M1300" s="91"/>
      <c r="N1300" s="91"/>
      <c r="O1300" s="97"/>
      <c r="P1300" s="90"/>
      <c r="Q1300" s="90"/>
      <c r="R1300" s="99"/>
      <c r="S1300" s="99"/>
      <c r="T1300" s="99"/>
      <c r="U1300" s="99"/>
      <c r="V1300" s="89"/>
      <c r="W1300" s="89"/>
      <c r="X1300" s="89"/>
      <c r="Y1300" s="89"/>
      <c r="Z1300" s="48"/>
      <c r="AA1300" s="80"/>
      <c r="AB1300" s="80"/>
      <c r="AC1300" s="92"/>
      <c r="AD1300" s="102" t="s">
        <v>1472</v>
      </c>
      <c r="AE1300" s="102">
        <v>41979.398136574076</v>
      </c>
      <c r="AF1300" s="102">
        <v>0</v>
      </c>
      <c r="AG1300" s="102">
        <v>62</v>
      </c>
      <c r="AH1300" s="102">
        <v>139</v>
      </c>
      <c r="AI1300" s="102">
        <v>0</v>
      </c>
      <c r="AJ1300" s="102" t="b">
        <v>0</v>
      </c>
      <c r="AK1300" s="102" t="b">
        <v>0</v>
      </c>
      <c r="AL1300" s="102" t="b">
        <v>0</v>
      </c>
      <c r="AM1300" s="102" t="b">
        <v>0</v>
      </c>
      <c r="AN1300" s="102" t="b">
        <v>1</v>
      </c>
      <c r="AO1300" s="102" t="b">
        <v>0</v>
      </c>
      <c r="AP1300" s="102" t="s">
        <v>16315</v>
      </c>
      <c r="AQ1300" s="102" t="b">
        <v>0</v>
      </c>
      <c r="AR1300" s="102" t="b">
        <v>0</v>
      </c>
      <c r="AS1300" s="102" t="b">
        <v>0</v>
      </c>
      <c r="AT1300" s="101" t="s">
        <v>16316</v>
      </c>
      <c r="AU1300" s="102" t="b">
        <v>0</v>
      </c>
      <c r="AV1300" s="102" t="b">
        <v>0</v>
      </c>
      <c r="AW1300" s="102" t="b">
        <v>1</v>
      </c>
      <c r="AX1300" s="102" t="b">
        <v>1</v>
      </c>
      <c r="AY1300" s="102" t="s">
        <v>12806</v>
      </c>
      <c r="AZ1300" s="101" t="s">
        <v>16317</v>
      </c>
    </row>
    <row r="1301" spans="1:52" x14ac:dyDescent="0.3">
      <c r="A1301" s="98" t="s">
        <v>1473</v>
      </c>
      <c r="B1301" s="94"/>
      <c r="C1301" s="94"/>
      <c r="D1301" s="93"/>
      <c r="E1301" s="77"/>
      <c r="F1301" s="94"/>
      <c r="G1301" s="94"/>
      <c r="H1301" s="95"/>
      <c r="I1301" s="96"/>
      <c r="J1301" s="96"/>
      <c r="K1301" s="95"/>
      <c r="L1301" s="86"/>
      <c r="M1301" s="91"/>
      <c r="N1301" s="91"/>
      <c r="O1301" s="97"/>
      <c r="P1301" s="90"/>
      <c r="Q1301" s="90"/>
      <c r="R1301" s="99"/>
      <c r="S1301" s="99"/>
      <c r="T1301" s="99"/>
      <c r="U1301" s="99"/>
      <c r="V1301" s="89"/>
      <c r="W1301" s="89"/>
      <c r="X1301" s="89"/>
      <c r="Y1301" s="89"/>
      <c r="Z1301" s="48"/>
      <c r="AA1301" s="80"/>
      <c r="AB1301" s="80"/>
      <c r="AC1301" s="92"/>
      <c r="AD1301" s="102" t="s">
        <v>1473</v>
      </c>
      <c r="AE1301" s="102">
        <v>44968.647476851853</v>
      </c>
      <c r="AF1301" s="102">
        <v>0</v>
      </c>
      <c r="AG1301" s="102">
        <v>1</v>
      </c>
      <c r="AH1301" s="102">
        <v>339</v>
      </c>
      <c r="AI1301" s="102">
        <v>0</v>
      </c>
      <c r="AJ1301" s="102" t="b">
        <v>0</v>
      </c>
      <c r="AK1301" s="102" t="b">
        <v>0</v>
      </c>
      <c r="AL1301" s="102" t="b">
        <v>0</v>
      </c>
      <c r="AM1301" s="102" t="b">
        <v>0</v>
      </c>
      <c r="AN1301" s="102" t="b">
        <v>1</v>
      </c>
      <c r="AO1301" s="102" t="b">
        <v>0</v>
      </c>
      <c r="AP1301" s="102" t="s">
        <v>16318</v>
      </c>
      <c r="AQ1301" s="102" t="b">
        <v>0</v>
      </c>
      <c r="AR1301" s="102" t="b">
        <v>0</v>
      </c>
      <c r="AS1301" s="102" t="b">
        <v>0</v>
      </c>
      <c r="AT1301" s="101" t="s">
        <v>12836</v>
      </c>
      <c r="AU1301" s="102" t="b">
        <v>0</v>
      </c>
      <c r="AV1301" s="102" t="b">
        <v>0</v>
      </c>
      <c r="AW1301" s="102" t="b">
        <v>1</v>
      </c>
      <c r="AX1301" s="102" t="b">
        <v>0</v>
      </c>
      <c r="AY1301" s="102" t="s">
        <v>12806</v>
      </c>
      <c r="AZ1301" s="101" t="s">
        <v>16319</v>
      </c>
    </row>
    <row r="1302" spans="1:52" x14ac:dyDescent="0.3">
      <c r="A1302" s="98" t="s">
        <v>1474</v>
      </c>
      <c r="B1302" s="94"/>
      <c r="C1302" s="94"/>
      <c r="D1302" s="93"/>
      <c r="E1302" s="77"/>
      <c r="F1302" s="94"/>
      <c r="G1302" s="94"/>
      <c r="H1302" s="95"/>
      <c r="I1302" s="96"/>
      <c r="J1302" s="96"/>
      <c r="K1302" s="95"/>
      <c r="L1302" s="86"/>
      <c r="M1302" s="91"/>
      <c r="N1302" s="91"/>
      <c r="O1302" s="97"/>
      <c r="P1302" s="90"/>
      <c r="Q1302" s="90"/>
      <c r="R1302" s="99"/>
      <c r="S1302" s="99"/>
      <c r="T1302" s="99"/>
      <c r="U1302" s="99"/>
      <c r="V1302" s="89"/>
      <c r="W1302" s="89"/>
      <c r="X1302" s="89"/>
      <c r="Y1302" s="89"/>
      <c r="Z1302" s="48"/>
      <c r="AA1302" s="80"/>
      <c r="AB1302" s="80"/>
      <c r="AC1302" s="92"/>
      <c r="AD1302" s="102" t="s">
        <v>1474</v>
      </c>
      <c r="AE1302" s="102">
        <v>44253.644004629627</v>
      </c>
      <c r="AF1302" s="102">
        <v>0</v>
      </c>
      <c r="AG1302" s="102">
        <v>2364</v>
      </c>
      <c r="AH1302" s="102">
        <v>8455</v>
      </c>
      <c r="AI1302" s="102">
        <v>0</v>
      </c>
      <c r="AJ1302" s="102" t="b">
        <v>0</v>
      </c>
      <c r="AK1302" s="102" t="b">
        <v>0</v>
      </c>
      <c r="AL1302" s="102" t="b">
        <v>0</v>
      </c>
      <c r="AM1302" s="102" t="b">
        <v>0</v>
      </c>
      <c r="AN1302" s="102" t="b">
        <v>1</v>
      </c>
      <c r="AO1302" s="102" t="b">
        <v>0</v>
      </c>
      <c r="AP1302" s="102" t="s">
        <v>16320</v>
      </c>
      <c r="AQ1302" s="102" t="b">
        <v>0</v>
      </c>
      <c r="AR1302" s="102" t="b">
        <v>0</v>
      </c>
      <c r="AS1302" s="102" t="b">
        <v>0</v>
      </c>
      <c r="AT1302" s="101" t="s">
        <v>16321</v>
      </c>
      <c r="AU1302" s="102" t="b">
        <v>0</v>
      </c>
      <c r="AV1302" s="102" t="b">
        <v>0</v>
      </c>
      <c r="AW1302" s="102" t="b">
        <v>1</v>
      </c>
      <c r="AX1302" s="102" t="b">
        <v>1</v>
      </c>
      <c r="AY1302" s="102" t="s">
        <v>12806</v>
      </c>
      <c r="AZ1302" s="101" t="s">
        <v>16322</v>
      </c>
    </row>
    <row r="1303" spans="1:52" x14ac:dyDescent="0.3">
      <c r="A1303" s="98" t="s">
        <v>1475</v>
      </c>
      <c r="B1303" s="94"/>
      <c r="C1303" s="94"/>
      <c r="D1303" s="93"/>
      <c r="E1303" s="77"/>
      <c r="F1303" s="94"/>
      <c r="G1303" s="94"/>
      <c r="H1303" s="95"/>
      <c r="I1303" s="96"/>
      <c r="J1303" s="96"/>
      <c r="K1303" s="95"/>
      <c r="L1303" s="86"/>
      <c r="M1303" s="91"/>
      <c r="N1303" s="91"/>
      <c r="O1303" s="97"/>
      <c r="P1303" s="90"/>
      <c r="Q1303" s="90"/>
      <c r="R1303" s="99"/>
      <c r="S1303" s="99"/>
      <c r="T1303" s="99"/>
      <c r="U1303" s="99"/>
      <c r="V1303" s="89"/>
      <c r="W1303" s="89"/>
      <c r="X1303" s="89"/>
      <c r="Y1303" s="89"/>
      <c r="Z1303" s="48"/>
      <c r="AA1303" s="80"/>
      <c r="AB1303" s="80"/>
      <c r="AC1303" s="92"/>
      <c r="AD1303" s="102" t="s">
        <v>11037</v>
      </c>
      <c r="AE1303" s="102">
        <v>43162.882013888891</v>
      </c>
      <c r="AF1303" s="102">
        <v>0</v>
      </c>
      <c r="AG1303" s="102">
        <v>342</v>
      </c>
      <c r="AH1303" s="102">
        <v>3965</v>
      </c>
      <c r="AI1303" s="102">
        <v>0</v>
      </c>
      <c r="AJ1303" s="102" t="b">
        <v>0</v>
      </c>
      <c r="AK1303" s="102" t="b">
        <v>0</v>
      </c>
      <c r="AL1303" s="102" t="b">
        <v>0</v>
      </c>
      <c r="AM1303" s="102" t="b">
        <v>0</v>
      </c>
      <c r="AN1303" s="102" t="b">
        <v>1</v>
      </c>
      <c r="AO1303" s="102" t="b">
        <v>0</v>
      </c>
      <c r="AP1303" s="102" t="s">
        <v>16323</v>
      </c>
      <c r="AQ1303" s="102" t="b">
        <v>0</v>
      </c>
      <c r="AR1303" s="102" t="b">
        <v>0</v>
      </c>
      <c r="AS1303" s="102" t="b">
        <v>0</v>
      </c>
      <c r="AT1303" s="101" t="s">
        <v>12836</v>
      </c>
      <c r="AU1303" s="102" t="b">
        <v>0</v>
      </c>
      <c r="AV1303" s="102" t="b">
        <v>0</v>
      </c>
      <c r="AW1303" s="102" t="b">
        <v>1</v>
      </c>
      <c r="AX1303" s="102" t="b">
        <v>1</v>
      </c>
      <c r="AY1303" s="102" t="s">
        <v>12806</v>
      </c>
      <c r="AZ1303" s="101" t="s">
        <v>16324</v>
      </c>
    </row>
    <row r="1304" spans="1:52" x14ac:dyDescent="0.3">
      <c r="A1304" s="98" t="s">
        <v>1476</v>
      </c>
      <c r="B1304" s="94"/>
      <c r="C1304" s="94"/>
      <c r="D1304" s="93"/>
      <c r="E1304" s="77"/>
      <c r="F1304" s="94"/>
      <c r="G1304" s="94"/>
      <c r="H1304" s="95"/>
      <c r="I1304" s="96"/>
      <c r="J1304" s="96"/>
      <c r="K1304" s="95"/>
      <c r="L1304" s="86"/>
      <c r="M1304" s="91"/>
      <c r="N1304" s="91"/>
      <c r="O1304" s="97"/>
      <c r="P1304" s="90"/>
      <c r="Q1304" s="90"/>
      <c r="R1304" s="99"/>
      <c r="S1304" s="99"/>
      <c r="T1304" s="99"/>
      <c r="U1304" s="99"/>
      <c r="V1304" s="89"/>
      <c r="W1304" s="89"/>
      <c r="X1304" s="89"/>
      <c r="Y1304" s="89"/>
      <c r="Z1304" s="48"/>
      <c r="AA1304" s="80"/>
      <c r="AB1304" s="80"/>
      <c r="AC1304" s="92"/>
      <c r="AD1304" s="102" t="s">
        <v>1476</v>
      </c>
      <c r="AE1304" s="102">
        <v>43078.785636574074</v>
      </c>
      <c r="AF1304" s="102">
        <v>0</v>
      </c>
      <c r="AG1304" s="102">
        <v>292</v>
      </c>
      <c r="AH1304" s="102">
        <v>985</v>
      </c>
      <c r="AI1304" s="102">
        <v>0</v>
      </c>
      <c r="AJ1304" s="102" t="b">
        <v>0</v>
      </c>
      <c r="AK1304" s="102" t="b">
        <v>0</v>
      </c>
      <c r="AL1304" s="102" t="b">
        <v>0</v>
      </c>
      <c r="AM1304" s="102" t="b">
        <v>0</v>
      </c>
      <c r="AN1304" s="102" t="b">
        <v>1</v>
      </c>
      <c r="AO1304" s="102" t="b">
        <v>0</v>
      </c>
      <c r="AP1304" s="102" t="s">
        <v>16325</v>
      </c>
      <c r="AQ1304" s="102" t="b">
        <v>0</v>
      </c>
      <c r="AR1304" s="102" t="b">
        <v>0</v>
      </c>
      <c r="AS1304" s="102" t="b">
        <v>0</v>
      </c>
      <c r="AT1304" s="101" t="s">
        <v>12928</v>
      </c>
      <c r="AU1304" s="102" t="b">
        <v>0</v>
      </c>
      <c r="AV1304" s="102" t="b">
        <v>0</v>
      </c>
      <c r="AW1304" s="102" t="b">
        <v>1</v>
      </c>
      <c r="AX1304" s="102" t="b">
        <v>1</v>
      </c>
      <c r="AY1304" s="102" t="s">
        <v>12806</v>
      </c>
      <c r="AZ1304" s="101" t="s">
        <v>16326</v>
      </c>
    </row>
    <row r="1305" spans="1:52" x14ac:dyDescent="0.3">
      <c r="A1305" s="98" t="s">
        <v>1477</v>
      </c>
      <c r="B1305" s="94"/>
      <c r="C1305" s="94"/>
      <c r="D1305" s="93"/>
      <c r="E1305" s="77"/>
      <c r="F1305" s="94"/>
      <c r="G1305" s="94"/>
      <c r="H1305" s="95"/>
      <c r="I1305" s="96"/>
      <c r="J1305" s="96"/>
      <c r="K1305" s="95"/>
      <c r="L1305" s="86"/>
      <c r="M1305" s="91"/>
      <c r="N1305" s="91"/>
      <c r="O1305" s="97"/>
      <c r="P1305" s="90"/>
      <c r="Q1305" s="90"/>
      <c r="R1305" s="99"/>
      <c r="S1305" s="99"/>
      <c r="T1305" s="99"/>
      <c r="U1305" s="99"/>
      <c r="V1305" s="89"/>
      <c r="W1305" s="89"/>
      <c r="X1305" s="89"/>
      <c r="Y1305" s="89"/>
      <c r="Z1305" s="48"/>
      <c r="AA1305" s="80"/>
      <c r="AB1305" s="80"/>
      <c r="AC1305" s="92"/>
      <c r="AD1305" s="102" t="s">
        <v>11045</v>
      </c>
      <c r="AE1305" s="102">
        <v>45015.505393518521</v>
      </c>
      <c r="AF1305" s="102">
        <v>0</v>
      </c>
      <c r="AG1305" s="102">
        <v>400</v>
      </c>
      <c r="AH1305" s="102">
        <v>1203</v>
      </c>
      <c r="AI1305" s="102">
        <v>0</v>
      </c>
      <c r="AJ1305" s="102" t="b">
        <v>0</v>
      </c>
      <c r="AK1305" s="102" t="b">
        <v>0</v>
      </c>
      <c r="AL1305" s="102" t="b">
        <v>0</v>
      </c>
      <c r="AM1305" s="102" t="b">
        <v>0</v>
      </c>
      <c r="AN1305" s="102" t="b">
        <v>1</v>
      </c>
      <c r="AO1305" s="102" t="b">
        <v>0</v>
      </c>
      <c r="AP1305" s="102" t="s">
        <v>16327</v>
      </c>
      <c r="AQ1305" s="102" t="b">
        <v>0</v>
      </c>
      <c r="AR1305" s="102" t="b">
        <v>0</v>
      </c>
      <c r="AS1305" s="102" t="b">
        <v>0</v>
      </c>
      <c r="AT1305" s="101" t="s">
        <v>16328</v>
      </c>
      <c r="AU1305" s="102" t="b">
        <v>0</v>
      </c>
      <c r="AV1305" s="102" t="b">
        <v>0</v>
      </c>
      <c r="AW1305" s="102" t="b">
        <v>1</v>
      </c>
      <c r="AX1305" s="102" t="b">
        <v>1</v>
      </c>
      <c r="AY1305" s="102" t="s">
        <v>12806</v>
      </c>
      <c r="AZ1305" s="101" t="s">
        <v>16329</v>
      </c>
    </row>
    <row r="1306" spans="1:52" x14ac:dyDescent="0.3">
      <c r="A1306" s="98" t="s">
        <v>1478</v>
      </c>
      <c r="B1306" s="94"/>
      <c r="C1306" s="94"/>
      <c r="D1306" s="93"/>
      <c r="E1306" s="77"/>
      <c r="F1306" s="94"/>
      <c r="G1306" s="94"/>
      <c r="H1306" s="95"/>
      <c r="I1306" s="96"/>
      <c r="J1306" s="96"/>
      <c r="K1306" s="95"/>
      <c r="L1306" s="86"/>
      <c r="M1306" s="91"/>
      <c r="N1306" s="91"/>
      <c r="O1306" s="97"/>
      <c r="P1306" s="90"/>
      <c r="Q1306" s="90"/>
      <c r="R1306" s="99"/>
      <c r="S1306" s="99"/>
      <c r="T1306" s="99"/>
      <c r="U1306" s="99"/>
      <c r="V1306" s="89"/>
      <c r="W1306" s="89"/>
      <c r="X1306" s="89"/>
      <c r="Y1306" s="89"/>
      <c r="Z1306" s="48"/>
      <c r="AA1306" s="80"/>
      <c r="AB1306" s="80"/>
      <c r="AC1306" s="92"/>
      <c r="AD1306" s="102" t="s">
        <v>1478</v>
      </c>
      <c r="AE1306" s="102">
        <v>43813.392094907409</v>
      </c>
      <c r="AF1306" s="102">
        <v>0</v>
      </c>
      <c r="AG1306" s="102">
        <v>25</v>
      </c>
      <c r="AH1306" s="102">
        <v>347</v>
      </c>
      <c r="AI1306" s="102">
        <v>0</v>
      </c>
      <c r="AJ1306" s="102" t="b">
        <v>0</v>
      </c>
      <c r="AK1306" s="102" t="b">
        <v>0</v>
      </c>
      <c r="AL1306" s="102" t="b">
        <v>0</v>
      </c>
      <c r="AM1306" s="102" t="b">
        <v>0</v>
      </c>
      <c r="AN1306" s="102" t="b">
        <v>1</v>
      </c>
      <c r="AO1306" s="102" t="b">
        <v>0</v>
      </c>
      <c r="AP1306" s="102" t="s">
        <v>16330</v>
      </c>
      <c r="AQ1306" s="102" t="b">
        <v>0</v>
      </c>
      <c r="AR1306" s="102" t="b">
        <v>0</v>
      </c>
      <c r="AS1306" s="102" t="b">
        <v>0</v>
      </c>
      <c r="AT1306" s="101" t="s">
        <v>16331</v>
      </c>
      <c r="AU1306" s="102" t="b">
        <v>0</v>
      </c>
      <c r="AV1306" s="102" t="b">
        <v>0</v>
      </c>
      <c r="AW1306" s="102" t="b">
        <v>1</v>
      </c>
      <c r="AX1306" s="102" t="b">
        <v>1</v>
      </c>
      <c r="AY1306" s="102" t="s">
        <v>12806</v>
      </c>
      <c r="AZ1306" s="101" t="s">
        <v>16332</v>
      </c>
    </row>
    <row r="1307" spans="1:52" x14ac:dyDescent="0.3">
      <c r="A1307" s="98" t="s">
        <v>1479</v>
      </c>
      <c r="B1307" s="94"/>
      <c r="C1307" s="94"/>
      <c r="D1307" s="93"/>
      <c r="E1307" s="77"/>
      <c r="F1307" s="94"/>
      <c r="G1307" s="94"/>
      <c r="H1307" s="95"/>
      <c r="I1307" s="96"/>
      <c r="J1307" s="96"/>
      <c r="K1307" s="95"/>
      <c r="L1307" s="86"/>
      <c r="M1307" s="91"/>
      <c r="N1307" s="91"/>
      <c r="O1307" s="97"/>
      <c r="P1307" s="90"/>
      <c r="Q1307" s="90"/>
      <c r="R1307" s="99"/>
      <c r="S1307" s="99"/>
      <c r="T1307" s="99"/>
      <c r="U1307" s="99"/>
      <c r="V1307" s="89"/>
      <c r="W1307" s="89"/>
      <c r="X1307" s="89"/>
      <c r="Y1307" s="89"/>
      <c r="Z1307" s="48"/>
      <c r="AA1307" s="80"/>
      <c r="AB1307" s="80"/>
      <c r="AC1307" s="92"/>
      <c r="AD1307" s="102" t="s">
        <v>11054</v>
      </c>
      <c r="AE1307" s="102">
        <v>45004.093738425923</v>
      </c>
      <c r="AF1307" s="102">
        <v>0</v>
      </c>
      <c r="AG1307" s="102">
        <v>1</v>
      </c>
      <c r="AH1307" s="102">
        <v>860</v>
      </c>
      <c r="AI1307" s="102">
        <v>0</v>
      </c>
      <c r="AJ1307" s="102" t="b">
        <v>0</v>
      </c>
      <c r="AK1307" s="102" t="b">
        <v>0</v>
      </c>
      <c r="AL1307" s="102" t="b">
        <v>0</v>
      </c>
      <c r="AM1307" s="102" t="b">
        <v>0</v>
      </c>
      <c r="AN1307" s="102" t="b">
        <v>1</v>
      </c>
      <c r="AO1307" s="102" t="b">
        <v>0</v>
      </c>
      <c r="AP1307" s="102" t="s">
        <v>16333</v>
      </c>
      <c r="AQ1307" s="102" t="b">
        <v>0</v>
      </c>
      <c r="AR1307" s="102" t="b">
        <v>0</v>
      </c>
      <c r="AS1307" s="102" t="b">
        <v>0</v>
      </c>
      <c r="AT1307" s="101" t="s">
        <v>12815</v>
      </c>
      <c r="AU1307" s="102" t="b">
        <v>0</v>
      </c>
      <c r="AV1307" s="102" t="b">
        <v>0</v>
      </c>
      <c r="AW1307" s="102" t="b">
        <v>1</v>
      </c>
      <c r="AX1307" s="102" t="b">
        <v>1</v>
      </c>
      <c r="AY1307" s="102" t="s">
        <v>12806</v>
      </c>
      <c r="AZ1307" s="101" t="s">
        <v>16334</v>
      </c>
    </row>
    <row r="1308" spans="1:52" x14ac:dyDescent="0.3">
      <c r="A1308" s="98" t="s">
        <v>1480</v>
      </c>
      <c r="B1308" s="94"/>
      <c r="C1308" s="94"/>
      <c r="D1308" s="93"/>
      <c r="E1308" s="77"/>
      <c r="F1308" s="94"/>
      <c r="G1308" s="94"/>
      <c r="H1308" s="95"/>
      <c r="I1308" s="96"/>
      <c r="J1308" s="96"/>
      <c r="K1308" s="95"/>
      <c r="L1308" s="86"/>
      <c r="M1308" s="91"/>
      <c r="N1308" s="91"/>
      <c r="O1308" s="97"/>
      <c r="P1308" s="90"/>
      <c r="Q1308" s="90"/>
      <c r="R1308" s="99"/>
      <c r="S1308" s="99"/>
      <c r="T1308" s="99"/>
      <c r="U1308" s="99"/>
      <c r="V1308" s="89"/>
      <c r="W1308" s="89"/>
      <c r="X1308" s="89"/>
      <c r="Y1308" s="89"/>
      <c r="Z1308" s="48"/>
      <c r="AA1308" s="80"/>
      <c r="AB1308" s="80"/>
      <c r="AC1308" s="92"/>
      <c r="AD1308" s="102" t="s">
        <v>11059</v>
      </c>
      <c r="AE1308" s="102">
        <v>45004.445925925924</v>
      </c>
      <c r="AF1308" s="102">
        <v>0</v>
      </c>
      <c r="AG1308" s="102">
        <v>1</v>
      </c>
      <c r="AH1308" s="102">
        <v>37</v>
      </c>
      <c r="AI1308" s="102">
        <v>0</v>
      </c>
      <c r="AJ1308" s="102" t="b">
        <v>0</v>
      </c>
      <c r="AK1308" s="102" t="b">
        <v>0</v>
      </c>
      <c r="AL1308" s="102" t="b">
        <v>0</v>
      </c>
      <c r="AM1308" s="102" t="b">
        <v>0</v>
      </c>
      <c r="AN1308" s="102" t="b">
        <v>1</v>
      </c>
      <c r="AO1308" s="102" t="b">
        <v>0</v>
      </c>
      <c r="AP1308" s="102" t="s">
        <v>16335</v>
      </c>
      <c r="AQ1308" s="102" t="b">
        <v>0</v>
      </c>
      <c r="AR1308" s="102" t="b">
        <v>0</v>
      </c>
      <c r="AS1308" s="102" t="b">
        <v>1</v>
      </c>
      <c r="AT1308" s="101" t="s">
        <v>12876</v>
      </c>
      <c r="AU1308" s="102" t="b">
        <v>0</v>
      </c>
      <c r="AV1308" s="102" t="b">
        <v>0</v>
      </c>
      <c r="AW1308" s="102" t="b">
        <v>1</v>
      </c>
      <c r="AX1308" s="102" t="b">
        <v>1</v>
      </c>
      <c r="AY1308" s="102" t="s">
        <v>12806</v>
      </c>
      <c r="AZ1308" s="101" t="s">
        <v>16336</v>
      </c>
    </row>
    <row r="1309" spans="1:52" x14ac:dyDescent="0.3">
      <c r="A1309" s="98" t="s">
        <v>1481</v>
      </c>
      <c r="B1309" s="94"/>
      <c r="C1309" s="94"/>
      <c r="D1309" s="93"/>
      <c r="E1309" s="77"/>
      <c r="F1309" s="94"/>
      <c r="G1309" s="94"/>
      <c r="H1309" s="95"/>
      <c r="I1309" s="96"/>
      <c r="J1309" s="96"/>
      <c r="K1309" s="95"/>
      <c r="L1309" s="86"/>
      <c r="M1309" s="91"/>
      <c r="N1309" s="91"/>
      <c r="O1309" s="97"/>
      <c r="P1309" s="90"/>
      <c r="Q1309" s="90"/>
      <c r="R1309" s="99"/>
      <c r="S1309" s="99"/>
      <c r="T1309" s="99"/>
      <c r="U1309" s="99"/>
      <c r="V1309" s="89"/>
      <c r="W1309" s="89"/>
      <c r="X1309" s="89"/>
      <c r="Y1309" s="89"/>
      <c r="Z1309" s="48"/>
      <c r="AA1309" s="80"/>
      <c r="AB1309" s="80"/>
      <c r="AC1309" s="92"/>
      <c r="AD1309" s="102" t="s">
        <v>11069</v>
      </c>
      <c r="AE1309" s="102">
        <v>43708.940601851849</v>
      </c>
      <c r="AF1309" s="102">
        <v>0</v>
      </c>
      <c r="AG1309" s="102">
        <v>247998</v>
      </c>
      <c r="AH1309" s="102">
        <v>3588</v>
      </c>
      <c r="AI1309" s="102">
        <v>0</v>
      </c>
      <c r="AJ1309" s="102" t="b">
        <v>0</v>
      </c>
      <c r="AK1309" s="102" t="b">
        <v>0</v>
      </c>
      <c r="AL1309" s="102" t="b">
        <v>0</v>
      </c>
      <c r="AM1309" s="102" t="b">
        <v>0</v>
      </c>
      <c r="AN1309" s="102" t="b">
        <v>1</v>
      </c>
      <c r="AO1309" s="102" t="b">
        <v>0</v>
      </c>
      <c r="AP1309" s="102" t="s">
        <v>16337</v>
      </c>
      <c r="AQ1309" s="102" t="b">
        <v>0</v>
      </c>
      <c r="AR1309" s="102" t="b">
        <v>0</v>
      </c>
      <c r="AS1309" s="102" t="b">
        <v>1</v>
      </c>
      <c r="AT1309" s="101" t="s">
        <v>16338</v>
      </c>
      <c r="AU1309" s="102" t="b">
        <v>0</v>
      </c>
      <c r="AV1309" s="102" t="b">
        <v>0</v>
      </c>
      <c r="AW1309" s="102" t="b">
        <v>1</v>
      </c>
      <c r="AX1309" s="102" t="b">
        <v>1</v>
      </c>
      <c r="AY1309" s="102" t="s">
        <v>12806</v>
      </c>
      <c r="AZ1309" s="101" t="s">
        <v>16339</v>
      </c>
    </row>
    <row r="1310" spans="1:52" x14ac:dyDescent="0.3">
      <c r="A1310" s="98" t="s">
        <v>1482</v>
      </c>
      <c r="B1310" s="94"/>
      <c r="C1310" s="94"/>
      <c r="D1310" s="93"/>
      <c r="E1310" s="77"/>
      <c r="F1310" s="94"/>
      <c r="G1310" s="94"/>
      <c r="H1310" s="95"/>
      <c r="I1310" s="96"/>
      <c r="J1310" s="96"/>
      <c r="K1310" s="95"/>
      <c r="L1310" s="86"/>
      <c r="M1310" s="91"/>
      <c r="N1310" s="91"/>
      <c r="O1310" s="97"/>
      <c r="P1310" s="90"/>
      <c r="Q1310" s="90"/>
      <c r="R1310" s="99"/>
      <c r="S1310" s="99"/>
      <c r="T1310" s="99"/>
      <c r="U1310" s="99"/>
      <c r="V1310" s="89"/>
      <c r="W1310" s="89"/>
      <c r="X1310" s="89"/>
      <c r="Y1310" s="89"/>
      <c r="Z1310" s="48"/>
      <c r="AA1310" s="80"/>
      <c r="AB1310" s="80"/>
      <c r="AC1310" s="92"/>
      <c r="AD1310" s="102" t="s">
        <v>11106</v>
      </c>
      <c r="AE1310" s="102">
        <v>44449.44363425926</v>
      </c>
      <c r="AF1310" s="102">
        <v>0</v>
      </c>
      <c r="AG1310" s="102">
        <v>1</v>
      </c>
      <c r="AH1310" s="102">
        <v>5</v>
      </c>
      <c r="AI1310" s="102">
        <v>0</v>
      </c>
      <c r="AJ1310" s="102" t="b">
        <v>0</v>
      </c>
      <c r="AK1310" s="102" t="b">
        <v>0</v>
      </c>
      <c r="AL1310" s="102" t="b">
        <v>0</v>
      </c>
      <c r="AM1310" s="102" t="b">
        <v>0</v>
      </c>
      <c r="AN1310" s="102" t="b">
        <v>1</v>
      </c>
      <c r="AO1310" s="102" t="b">
        <v>0</v>
      </c>
      <c r="AP1310" s="102" t="s">
        <v>16340</v>
      </c>
      <c r="AQ1310" s="102" t="b">
        <v>0</v>
      </c>
      <c r="AR1310" s="102" t="b">
        <v>0</v>
      </c>
      <c r="AS1310" s="102" t="b">
        <v>0</v>
      </c>
      <c r="AT1310" s="101" t="s">
        <v>12876</v>
      </c>
      <c r="AU1310" s="102" t="b">
        <v>0</v>
      </c>
      <c r="AV1310" s="102" t="b">
        <v>0</v>
      </c>
      <c r="AW1310" s="102" t="b">
        <v>1</v>
      </c>
      <c r="AX1310" s="102" t="b">
        <v>1</v>
      </c>
      <c r="AY1310" s="102" t="s">
        <v>12806</v>
      </c>
      <c r="AZ1310" s="101" t="s">
        <v>16341</v>
      </c>
    </row>
    <row r="1311" spans="1:52" x14ac:dyDescent="0.3">
      <c r="A1311" s="98" t="s">
        <v>1483</v>
      </c>
      <c r="B1311" s="94"/>
      <c r="C1311" s="94"/>
      <c r="D1311" s="93"/>
      <c r="E1311" s="77"/>
      <c r="F1311" s="94"/>
      <c r="G1311" s="94"/>
      <c r="H1311" s="95"/>
      <c r="I1311" s="96"/>
      <c r="J1311" s="96"/>
      <c r="K1311" s="95"/>
      <c r="L1311" s="86"/>
      <c r="M1311" s="91"/>
      <c r="N1311" s="91"/>
      <c r="O1311" s="97"/>
      <c r="P1311" s="90"/>
      <c r="Q1311" s="90"/>
      <c r="R1311" s="99"/>
      <c r="S1311" s="99"/>
      <c r="T1311" s="99"/>
      <c r="U1311" s="99"/>
      <c r="V1311" s="89"/>
      <c r="W1311" s="89"/>
      <c r="X1311" s="89"/>
      <c r="Y1311" s="89"/>
      <c r="Z1311" s="48"/>
      <c r="AA1311" s="80"/>
      <c r="AB1311" s="80"/>
      <c r="AC1311" s="92"/>
      <c r="AD1311" s="102" t="s">
        <v>11112</v>
      </c>
      <c r="AE1311" s="102">
        <v>43640.112361111111</v>
      </c>
      <c r="AF1311" s="102">
        <v>0</v>
      </c>
      <c r="AG1311" s="102">
        <v>590</v>
      </c>
      <c r="AH1311" s="102">
        <v>1386</v>
      </c>
      <c r="AI1311" s="102">
        <v>0</v>
      </c>
      <c r="AJ1311" s="102" t="b">
        <v>0</v>
      </c>
      <c r="AK1311" s="102" t="b">
        <v>0</v>
      </c>
      <c r="AL1311" s="102" t="b">
        <v>0</v>
      </c>
      <c r="AM1311" s="102" t="b">
        <v>0</v>
      </c>
      <c r="AN1311" s="102" t="b">
        <v>1</v>
      </c>
      <c r="AO1311" s="102" t="b">
        <v>0</v>
      </c>
      <c r="AP1311" s="102" t="s">
        <v>16342</v>
      </c>
      <c r="AQ1311" s="102" t="b">
        <v>0</v>
      </c>
      <c r="AR1311" s="102" t="b">
        <v>0</v>
      </c>
      <c r="AS1311" s="102" t="b">
        <v>0</v>
      </c>
      <c r="AT1311" s="101" t="s">
        <v>16343</v>
      </c>
      <c r="AU1311" s="102" t="b">
        <v>0</v>
      </c>
      <c r="AV1311" s="102" t="b">
        <v>0</v>
      </c>
      <c r="AW1311" s="102" t="b">
        <v>1</v>
      </c>
      <c r="AX1311" s="102" t="b">
        <v>1</v>
      </c>
      <c r="AY1311" s="102" t="s">
        <v>12806</v>
      </c>
      <c r="AZ1311" s="101" t="s">
        <v>16344</v>
      </c>
    </row>
    <row r="1312" spans="1:52" x14ac:dyDescent="0.3">
      <c r="A1312" s="98" t="s">
        <v>1484</v>
      </c>
      <c r="B1312" s="94"/>
      <c r="C1312" s="94"/>
      <c r="D1312" s="93"/>
      <c r="E1312" s="77"/>
      <c r="F1312" s="94"/>
      <c r="G1312" s="94"/>
      <c r="H1312" s="95"/>
      <c r="I1312" s="96"/>
      <c r="J1312" s="96"/>
      <c r="K1312" s="95"/>
      <c r="L1312" s="86"/>
      <c r="M1312" s="91"/>
      <c r="N1312" s="91"/>
      <c r="O1312" s="97"/>
      <c r="P1312" s="90"/>
      <c r="Q1312" s="90"/>
      <c r="R1312" s="99"/>
      <c r="S1312" s="99"/>
      <c r="T1312" s="99"/>
      <c r="U1312" s="99"/>
      <c r="V1312" s="89"/>
      <c r="W1312" s="89"/>
      <c r="X1312" s="89"/>
      <c r="Y1312" s="89"/>
      <c r="Z1312" s="48"/>
      <c r="AA1312" s="80"/>
      <c r="AB1312" s="80"/>
      <c r="AC1312" s="92"/>
      <c r="AD1312" s="102" t="s">
        <v>1484</v>
      </c>
      <c r="AE1312" s="102">
        <v>44844.159444444442</v>
      </c>
      <c r="AF1312" s="102">
        <v>0</v>
      </c>
      <c r="AG1312" s="102">
        <v>147</v>
      </c>
      <c r="AH1312" s="102">
        <v>62</v>
      </c>
      <c r="AI1312" s="102">
        <v>0</v>
      </c>
      <c r="AJ1312" s="102" t="b">
        <v>0</v>
      </c>
      <c r="AK1312" s="102" t="b">
        <v>0</v>
      </c>
      <c r="AL1312" s="102" t="b">
        <v>0</v>
      </c>
      <c r="AM1312" s="102" t="b">
        <v>0</v>
      </c>
      <c r="AN1312" s="102" t="b">
        <v>1</v>
      </c>
      <c r="AO1312" s="102" t="b">
        <v>0</v>
      </c>
      <c r="AP1312" s="102" t="s">
        <v>16345</v>
      </c>
      <c r="AQ1312" s="102" t="b">
        <v>0</v>
      </c>
      <c r="AR1312" s="102" t="b">
        <v>0</v>
      </c>
      <c r="AS1312" s="102" t="b">
        <v>0</v>
      </c>
      <c r="AT1312" s="101" t="s">
        <v>16346</v>
      </c>
      <c r="AU1312" s="102" t="b">
        <v>0</v>
      </c>
      <c r="AV1312" s="102" t="b">
        <v>0</v>
      </c>
      <c r="AW1312" s="102" t="b">
        <v>1</v>
      </c>
      <c r="AX1312" s="102" t="b">
        <v>0</v>
      </c>
      <c r="AY1312" s="102" t="s">
        <v>12806</v>
      </c>
      <c r="AZ1312" s="101" t="s">
        <v>16347</v>
      </c>
    </row>
    <row r="1313" spans="1:52" x14ac:dyDescent="0.3">
      <c r="A1313" s="98" t="s">
        <v>1485</v>
      </c>
      <c r="B1313" s="94"/>
      <c r="C1313" s="94"/>
      <c r="D1313" s="93"/>
      <c r="E1313" s="77"/>
      <c r="F1313" s="94"/>
      <c r="G1313" s="94"/>
      <c r="H1313" s="95"/>
      <c r="I1313" s="96"/>
      <c r="J1313" s="96"/>
      <c r="K1313" s="95"/>
      <c r="L1313" s="86"/>
      <c r="M1313" s="91"/>
      <c r="N1313" s="91"/>
      <c r="O1313" s="97"/>
      <c r="P1313" s="90"/>
      <c r="Q1313" s="90"/>
      <c r="R1313" s="99"/>
      <c r="S1313" s="99"/>
      <c r="T1313" s="99"/>
      <c r="U1313" s="99"/>
      <c r="V1313" s="89"/>
      <c r="W1313" s="89"/>
      <c r="X1313" s="89"/>
      <c r="Y1313" s="89"/>
      <c r="Z1313" s="48"/>
      <c r="AA1313" s="80"/>
      <c r="AB1313" s="80"/>
      <c r="AC1313" s="92"/>
      <c r="AD1313" s="102" t="s">
        <v>1485</v>
      </c>
      <c r="AE1313" s="102">
        <v>43856.125671296293</v>
      </c>
      <c r="AF1313" s="102">
        <v>0</v>
      </c>
      <c r="AG1313" s="102">
        <v>473</v>
      </c>
      <c r="AH1313" s="102">
        <v>830</v>
      </c>
      <c r="AI1313" s="102">
        <v>0</v>
      </c>
      <c r="AJ1313" s="102" t="b">
        <v>0</v>
      </c>
      <c r="AK1313" s="102" t="b">
        <v>0</v>
      </c>
      <c r="AL1313" s="102" t="b">
        <v>0</v>
      </c>
      <c r="AM1313" s="102" t="b">
        <v>0</v>
      </c>
      <c r="AN1313" s="102" t="b">
        <v>1</v>
      </c>
      <c r="AO1313" s="102" t="b">
        <v>0</v>
      </c>
      <c r="AP1313" s="102" t="s">
        <v>16348</v>
      </c>
      <c r="AQ1313" s="102" t="b">
        <v>0</v>
      </c>
      <c r="AR1313" s="102" t="b">
        <v>0</v>
      </c>
      <c r="AS1313" s="102" t="b">
        <v>0</v>
      </c>
      <c r="AT1313" s="101" t="s">
        <v>16349</v>
      </c>
      <c r="AU1313" s="102" t="b">
        <v>0</v>
      </c>
      <c r="AV1313" s="102" t="b">
        <v>0</v>
      </c>
      <c r="AW1313" s="102" t="b">
        <v>1</v>
      </c>
      <c r="AX1313" s="102" t="b">
        <v>1</v>
      </c>
      <c r="AY1313" s="102" t="s">
        <v>12806</v>
      </c>
      <c r="AZ1313" s="101" t="s">
        <v>16350</v>
      </c>
    </row>
    <row r="1314" spans="1:52" x14ac:dyDescent="0.3">
      <c r="A1314" s="98" t="s">
        <v>1486</v>
      </c>
      <c r="B1314" s="94"/>
      <c r="C1314" s="94"/>
      <c r="D1314" s="93"/>
      <c r="E1314" s="77"/>
      <c r="F1314" s="94"/>
      <c r="G1314" s="94"/>
      <c r="H1314" s="95"/>
      <c r="I1314" s="96"/>
      <c r="J1314" s="96"/>
      <c r="K1314" s="95"/>
      <c r="L1314" s="86"/>
      <c r="M1314" s="91"/>
      <c r="N1314" s="91"/>
      <c r="O1314" s="97"/>
      <c r="P1314" s="90"/>
      <c r="Q1314" s="90"/>
      <c r="R1314" s="99"/>
      <c r="S1314" s="99"/>
      <c r="T1314" s="99"/>
      <c r="U1314" s="99"/>
      <c r="V1314" s="89"/>
      <c r="W1314" s="89"/>
      <c r="X1314" s="89"/>
      <c r="Y1314" s="89"/>
      <c r="Z1314" s="48"/>
      <c r="AA1314" s="80"/>
      <c r="AB1314" s="80"/>
      <c r="AC1314" s="92"/>
      <c r="AD1314" s="102" t="s">
        <v>11127</v>
      </c>
      <c r="AE1314" s="102">
        <v>44140.961435185185</v>
      </c>
      <c r="AF1314" s="102">
        <v>0</v>
      </c>
      <c r="AG1314" s="102">
        <v>13</v>
      </c>
      <c r="AH1314" s="102">
        <v>167</v>
      </c>
      <c r="AI1314" s="102">
        <v>0</v>
      </c>
      <c r="AJ1314" s="102" t="b">
        <v>0</v>
      </c>
      <c r="AK1314" s="102" t="b">
        <v>0</v>
      </c>
      <c r="AL1314" s="102" t="b">
        <v>0</v>
      </c>
      <c r="AM1314" s="102" t="b">
        <v>0</v>
      </c>
      <c r="AN1314" s="102" t="b">
        <v>1</v>
      </c>
      <c r="AO1314" s="102" t="b">
        <v>0</v>
      </c>
      <c r="AP1314" s="102" t="s">
        <v>16351</v>
      </c>
      <c r="AQ1314" s="102" t="b">
        <v>0</v>
      </c>
      <c r="AR1314" s="102" t="b">
        <v>0</v>
      </c>
      <c r="AS1314" s="102" t="b">
        <v>0</v>
      </c>
      <c r="AT1314" s="101" t="s">
        <v>16352</v>
      </c>
      <c r="AU1314" s="102" t="b">
        <v>0</v>
      </c>
      <c r="AV1314" s="102" t="b">
        <v>0</v>
      </c>
      <c r="AW1314" s="102" t="b">
        <v>1</v>
      </c>
      <c r="AX1314" s="102" t="b">
        <v>1</v>
      </c>
      <c r="AY1314" s="102" t="s">
        <v>12806</v>
      </c>
      <c r="AZ1314" s="101" t="s">
        <v>16353</v>
      </c>
    </row>
    <row r="1315" spans="1:52" x14ac:dyDescent="0.3">
      <c r="A1315" s="98" t="s">
        <v>1487</v>
      </c>
      <c r="B1315" s="94"/>
      <c r="C1315" s="94"/>
      <c r="D1315" s="93"/>
      <c r="E1315" s="77"/>
      <c r="F1315" s="94"/>
      <c r="G1315" s="94"/>
      <c r="H1315" s="95"/>
      <c r="I1315" s="96"/>
      <c r="J1315" s="96"/>
      <c r="K1315" s="95"/>
      <c r="L1315" s="86"/>
      <c r="M1315" s="91"/>
      <c r="N1315" s="91"/>
      <c r="O1315" s="97"/>
      <c r="P1315" s="90"/>
      <c r="Q1315" s="90"/>
      <c r="R1315" s="99"/>
      <c r="S1315" s="99"/>
      <c r="T1315" s="99"/>
      <c r="U1315" s="99"/>
      <c r="V1315" s="89"/>
      <c r="W1315" s="89"/>
      <c r="X1315" s="89"/>
      <c r="Y1315" s="89"/>
      <c r="Z1315" s="48"/>
      <c r="AA1315" s="80"/>
      <c r="AB1315" s="80"/>
      <c r="AC1315" s="92"/>
      <c r="AD1315" s="102" t="s">
        <v>11132</v>
      </c>
      <c r="AE1315" s="102">
        <v>43123.160983796297</v>
      </c>
      <c r="AF1315" s="102">
        <v>0</v>
      </c>
      <c r="AG1315" s="102">
        <v>26972</v>
      </c>
      <c r="AH1315" s="102">
        <v>27978</v>
      </c>
      <c r="AI1315" s="102">
        <v>0</v>
      </c>
      <c r="AJ1315" s="102" t="b">
        <v>0</v>
      </c>
      <c r="AK1315" s="102" t="b">
        <v>0</v>
      </c>
      <c r="AL1315" s="102" t="b">
        <v>0</v>
      </c>
      <c r="AM1315" s="102" t="b">
        <v>0</v>
      </c>
      <c r="AN1315" s="102" t="b">
        <v>1</v>
      </c>
      <c r="AO1315" s="102" t="b">
        <v>0</v>
      </c>
      <c r="AP1315" s="102" t="s">
        <v>16354</v>
      </c>
      <c r="AQ1315" s="102" t="b">
        <v>0</v>
      </c>
      <c r="AR1315" s="102" t="b">
        <v>0</v>
      </c>
      <c r="AS1315" s="102" t="b">
        <v>1</v>
      </c>
      <c r="AT1315" s="101" t="s">
        <v>12873</v>
      </c>
      <c r="AU1315" s="102" t="b">
        <v>0</v>
      </c>
      <c r="AV1315" s="102" t="b">
        <v>0</v>
      </c>
      <c r="AW1315" s="102" t="b">
        <v>1</v>
      </c>
      <c r="AX1315" s="102" t="b">
        <v>1</v>
      </c>
      <c r="AY1315" s="102" t="s">
        <v>12806</v>
      </c>
      <c r="AZ1315" s="101" t="s">
        <v>16355</v>
      </c>
    </row>
    <row r="1316" spans="1:52" x14ac:dyDescent="0.3">
      <c r="A1316" s="98" t="s">
        <v>1488</v>
      </c>
      <c r="B1316" s="94"/>
      <c r="C1316" s="94"/>
      <c r="D1316" s="93"/>
      <c r="E1316" s="77"/>
      <c r="F1316" s="94"/>
      <c r="G1316" s="94"/>
      <c r="H1316" s="95"/>
      <c r="I1316" s="96"/>
      <c r="J1316" s="96"/>
      <c r="K1316" s="95"/>
      <c r="L1316" s="86"/>
      <c r="M1316" s="91"/>
      <c r="N1316" s="91"/>
      <c r="O1316" s="97"/>
      <c r="P1316" s="90"/>
      <c r="Q1316" s="90"/>
      <c r="R1316" s="99"/>
      <c r="S1316" s="99"/>
      <c r="T1316" s="99"/>
      <c r="U1316" s="99"/>
      <c r="V1316" s="89"/>
      <c r="W1316" s="89"/>
      <c r="X1316" s="89"/>
      <c r="Y1316" s="89"/>
      <c r="Z1316" s="48"/>
      <c r="AA1316" s="80"/>
      <c r="AB1316" s="80"/>
      <c r="AC1316" s="92"/>
      <c r="AD1316" s="102" t="s">
        <v>11142</v>
      </c>
      <c r="AE1316" s="102">
        <v>44540.157557870371</v>
      </c>
      <c r="AF1316" s="102">
        <v>0</v>
      </c>
      <c r="AG1316" s="102">
        <v>4</v>
      </c>
      <c r="AH1316" s="102">
        <v>0</v>
      </c>
      <c r="AI1316" s="102">
        <v>0</v>
      </c>
      <c r="AJ1316" s="102" t="b">
        <v>0</v>
      </c>
      <c r="AK1316" s="102" t="b">
        <v>0</v>
      </c>
      <c r="AL1316" s="102" t="b">
        <v>0</v>
      </c>
      <c r="AM1316" s="102" t="b">
        <v>0</v>
      </c>
      <c r="AN1316" s="102" t="b">
        <v>1</v>
      </c>
      <c r="AO1316" s="102" t="b">
        <v>0</v>
      </c>
      <c r="AP1316" s="102" t="s">
        <v>16356</v>
      </c>
      <c r="AQ1316" s="102" t="b">
        <v>0</v>
      </c>
      <c r="AR1316" s="102" t="b">
        <v>0</v>
      </c>
      <c r="AS1316" s="102" t="b">
        <v>1</v>
      </c>
      <c r="AT1316" s="101" t="s">
        <v>12815</v>
      </c>
      <c r="AU1316" s="102" t="b">
        <v>0</v>
      </c>
      <c r="AV1316" s="102" t="b">
        <v>0</v>
      </c>
      <c r="AW1316" s="102" t="b">
        <v>1</v>
      </c>
      <c r="AX1316" s="102" t="b">
        <v>1</v>
      </c>
      <c r="AY1316" s="102" t="s">
        <v>12806</v>
      </c>
      <c r="AZ1316" s="101" t="s">
        <v>16357</v>
      </c>
    </row>
    <row r="1317" spans="1:52" x14ac:dyDescent="0.3">
      <c r="A1317" s="98" t="s">
        <v>1489</v>
      </c>
      <c r="B1317" s="94"/>
      <c r="C1317" s="94"/>
      <c r="D1317" s="93"/>
      <c r="E1317" s="77"/>
      <c r="F1317" s="94"/>
      <c r="G1317" s="94"/>
      <c r="H1317" s="95"/>
      <c r="I1317" s="96"/>
      <c r="J1317" s="96"/>
      <c r="K1317" s="95"/>
      <c r="L1317" s="86"/>
      <c r="M1317" s="91"/>
      <c r="N1317" s="91"/>
      <c r="O1317" s="97"/>
      <c r="P1317" s="90"/>
      <c r="Q1317" s="90"/>
      <c r="R1317" s="99"/>
      <c r="S1317" s="99"/>
      <c r="T1317" s="99"/>
      <c r="U1317" s="99"/>
      <c r="V1317" s="89"/>
      <c r="W1317" s="89"/>
      <c r="X1317" s="89"/>
      <c r="Y1317" s="89"/>
      <c r="Z1317" s="48"/>
      <c r="AA1317" s="80"/>
      <c r="AB1317" s="80"/>
      <c r="AC1317" s="92"/>
      <c r="AD1317" s="102" t="s">
        <v>1489</v>
      </c>
      <c r="AE1317" s="102">
        <v>42019.123530092591</v>
      </c>
      <c r="AF1317" s="102">
        <v>0</v>
      </c>
      <c r="AG1317" s="102">
        <v>3242</v>
      </c>
      <c r="AH1317" s="102">
        <v>9451</v>
      </c>
      <c r="AI1317" s="102">
        <v>0</v>
      </c>
      <c r="AJ1317" s="102" t="b">
        <v>0</v>
      </c>
      <c r="AK1317" s="102" t="b">
        <v>0</v>
      </c>
      <c r="AL1317" s="102" t="b">
        <v>0</v>
      </c>
      <c r="AM1317" s="102" t="b">
        <v>0</v>
      </c>
      <c r="AN1317" s="102" t="b">
        <v>1</v>
      </c>
      <c r="AO1317" s="102" t="b">
        <v>0</v>
      </c>
      <c r="AP1317" s="102" t="s">
        <v>16358</v>
      </c>
      <c r="AQ1317" s="102" t="b">
        <v>0</v>
      </c>
      <c r="AR1317" s="102" t="b">
        <v>0</v>
      </c>
      <c r="AS1317" s="102" t="b">
        <v>1</v>
      </c>
      <c r="AT1317" s="101" t="s">
        <v>16359</v>
      </c>
      <c r="AU1317" s="102" t="b">
        <v>0</v>
      </c>
      <c r="AV1317" s="102" t="b">
        <v>0</v>
      </c>
      <c r="AW1317" s="102" t="b">
        <v>1</v>
      </c>
      <c r="AX1317" s="102" t="b">
        <v>1</v>
      </c>
      <c r="AY1317" s="102" t="s">
        <v>12806</v>
      </c>
      <c r="AZ1317" s="101" t="s">
        <v>16360</v>
      </c>
    </row>
    <row r="1318" spans="1:52" x14ac:dyDescent="0.3">
      <c r="A1318" s="98" t="s">
        <v>1490</v>
      </c>
      <c r="B1318" s="94"/>
      <c r="C1318" s="94"/>
      <c r="D1318" s="93"/>
      <c r="E1318" s="77"/>
      <c r="F1318" s="94"/>
      <c r="G1318" s="94"/>
      <c r="H1318" s="95"/>
      <c r="I1318" s="96"/>
      <c r="J1318" s="96"/>
      <c r="K1318" s="95"/>
      <c r="L1318" s="86"/>
      <c r="M1318" s="91"/>
      <c r="N1318" s="91"/>
      <c r="O1318" s="97"/>
      <c r="P1318" s="90"/>
      <c r="Q1318" s="90"/>
      <c r="R1318" s="99"/>
      <c r="S1318" s="99"/>
      <c r="T1318" s="99"/>
      <c r="U1318" s="99"/>
      <c r="V1318" s="89"/>
      <c r="W1318" s="89"/>
      <c r="X1318" s="89"/>
      <c r="Y1318" s="89"/>
      <c r="Z1318" s="48"/>
      <c r="AA1318" s="80"/>
      <c r="AB1318" s="80"/>
      <c r="AC1318" s="92"/>
      <c r="AD1318" s="102" t="s">
        <v>1490</v>
      </c>
      <c r="AE1318" s="102">
        <v>43473.096342592595</v>
      </c>
      <c r="AF1318" s="102">
        <v>0</v>
      </c>
      <c r="AG1318" s="102">
        <v>3149</v>
      </c>
      <c r="AH1318" s="102">
        <v>3865</v>
      </c>
      <c r="AI1318" s="102">
        <v>0</v>
      </c>
      <c r="AJ1318" s="102" t="b">
        <v>0</v>
      </c>
      <c r="AK1318" s="102" t="b">
        <v>0</v>
      </c>
      <c r="AL1318" s="102" t="b">
        <v>0</v>
      </c>
      <c r="AM1318" s="102" t="b">
        <v>0</v>
      </c>
      <c r="AN1318" s="102" t="b">
        <v>1</v>
      </c>
      <c r="AO1318" s="102" t="b">
        <v>0</v>
      </c>
      <c r="AP1318" s="102" t="s">
        <v>16361</v>
      </c>
      <c r="AQ1318" s="102" t="b">
        <v>0</v>
      </c>
      <c r="AR1318" s="102" t="b">
        <v>0</v>
      </c>
      <c r="AS1318" s="102" t="b">
        <v>1</v>
      </c>
      <c r="AT1318" s="101" t="s">
        <v>16362</v>
      </c>
      <c r="AU1318" s="102" t="b">
        <v>0</v>
      </c>
      <c r="AV1318" s="102" t="b">
        <v>0</v>
      </c>
      <c r="AW1318" s="102" t="b">
        <v>1</v>
      </c>
      <c r="AX1318" s="102" t="b">
        <v>1</v>
      </c>
      <c r="AY1318" s="102" t="s">
        <v>12806</v>
      </c>
      <c r="AZ1318" s="101" t="s">
        <v>16363</v>
      </c>
    </row>
    <row r="1319" spans="1:52" x14ac:dyDescent="0.3">
      <c r="A1319" s="98" t="s">
        <v>1491</v>
      </c>
      <c r="B1319" s="94"/>
      <c r="C1319" s="94"/>
      <c r="D1319" s="93"/>
      <c r="E1319" s="77"/>
      <c r="F1319" s="94"/>
      <c r="G1319" s="94"/>
      <c r="H1319" s="95"/>
      <c r="I1319" s="96"/>
      <c r="J1319" s="96"/>
      <c r="K1319" s="95"/>
      <c r="L1319" s="86"/>
      <c r="M1319" s="91"/>
      <c r="N1319" s="91"/>
      <c r="O1319" s="97"/>
      <c r="P1319" s="90"/>
      <c r="Q1319" s="90"/>
      <c r="R1319" s="99"/>
      <c r="S1319" s="99"/>
      <c r="T1319" s="99"/>
      <c r="U1319" s="99"/>
      <c r="V1319" s="89"/>
      <c r="W1319" s="89"/>
      <c r="X1319" s="89"/>
      <c r="Y1319" s="89"/>
      <c r="Z1319" s="48"/>
      <c r="AA1319" s="80"/>
      <c r="AB1319" s="80"/>
      <c r="AC1319" s="92"/>
      <c r="AD1319" s="102" t="s">
        <v>11238</v>
      </c>
      <c r="AE1319" s="102">
        <v>44203.146782407406</v>
      </c>
      <c r="AF1319" s="102">
        <v>0</v>
      </c>
      <c r="AG1319" s="102">
        <v>616</v>
      </c>
      <c r="AH1319" s="102">
        <v>2299</v>
      </c>
      <c r="AI1319" s="102">
        <v>0</v>
      </c>
      <c r="AJ1319" s="102" t="b">
        <v>0</v>
      </c>
      <c r="AK1319" s="102" t="b">
        <v>0</v>
      </c>
      <c r="AL1319" s="102" t="b">
        <v>0</v>
      </c>
      <c r="AM1319" s="102" t="b">
        <v>0</v>
      </c>
      <c r="AN1319" s="102" t="b">
        <v>1</v>
      </c>
      <c r="AO1319" s="102" t="b">
        <v>0</v>
      </c>
      <c r="AP1319" s="102" t="s">
        <v>16364</v>
      </c>
      <c r="AQ1319" s="102" t="b">
        <v>0</v>
      </c>
      <c r="AR1319" s="102" t="b">
        <v>0</v>
      </c>
      <c r="AS1319" s="102" t="b">
        <v>0</v>
      </c>
      <c r="AT1319" s="101" t="s">
        <v>16365</v>
      </c>
      <c r="AU1319" s="102" t="b">
        <v>0</v>
      </c>
      <c r="AV1319" s="102" t="b">
        <v>0</v>
      </c>
      <c r="AW1319" s="102" t="b">
        <v>1</v>
      </c>
      <c r="AX1319" s="102" t="b">
        <v>1</v>
      </c>
      <c r="AY1319" s="102" t="s">
        <v>12806</v>
      </c>
      <c r="AZ1319" s="101" t="s">
        <v>16366</v>
      </c>
    </row>
    <row r="1320" spans="1:52" x14ac:dyDescent="0.3">
      <c r="A1320" s="98" t="s">
        <v>1492</v>
      </c>
      <c r="B1320" s="94"/>
      <c r="C1320" s="94"/>
      <c r="D1320" s="93"/>
      <c r="E1320" s="77"/>
      <c r="F1320" s="94"/>
      <c r="G1320" s="94"/>
      <c r="H1320" s="95"/>
      <c r="I1320" s="96"/>
      <c r="J1320" s="96"/>
      <c r="K1320" s="95"/>
      <c r="L1320" s="86"/>
      <c r="M1320" s="91"/>
      <c r="N1320" s="91"/>
      <c r="O1320" s="97"/>
      <c r="P1320" s="90"/>
      <c r="Q1320" s="90"/>
      <c r="R1320" s="99"/>
      <c r="S1320" s="99"/>
      <c r="T1320" s="99"/>
      <c r="U1320" s="99"/>
      <c r="V1320" s="89"/>
      <c r="W1320" s="89"/>
      <c r="X1320" s="89"/>
      <c r="Y1320" s="89"/>
      <c r="Z1320" s="48"/>
      <c r="AA1320" s="80"/>
      <c r="AB1320" s="80"/>
      <c r="AC1320" s="92"/>
      <c r="AD1320" s="102" t="s">
        <v>11242</v>
      </c>
      <c r="AE1320" s="102">
        <v>44053.019166666665</v>
      </c>
      <c r="AF1320" s="102">
        <v>0</v>
      </c>
      <c r="AG1320" s="102">
        <v>447</v>
      </c>
      <c r="AH1320" s="102">
        <v>576</v>
      </c>
      <c r="AI1320" s="102">
        <v>0</v>
      </c>
      <c r="AJ1320" s="102" t="b">
        <v>0</v>
      </c>
      <c r="AK1320" s="102" t="b">
        <v>0</v>
      </c>
      <c r="AL1320" s="102" t="b">
        <v>0</v>
      </c>
      <c r="AM1320" s="102" t="b">
        <v>0</v>
      </c>
      <c r="AN1320" s="102" t="b">
        <v>1</v>
      </c>
      <c r="AO1320" s="102" t="b">
        <v>0</v>
      </c>
      <c r="AP1320" s="102" t="s">
        <v>16367</v>
      </c>
      <c r="AQ1320" s="102" t="b">
        <v>0</v>
      </c>
      <c r="AR1320" s="102" t="b">
        <v>0</v>
      </c>
      <c r="AS1320" s="102" t="b">
        <v>0</v>
      </c>
      <c r="AT1320" s="101" t="s">
        <v>16368</v>
      </c>
      <c r="AU1320" s="102" t="b">
        <v>0</v>
      </c>
      <c r="AV1320" s="102" t="b">
        <v>0</v>
      </c>
      <c r="AW1320" s="102" t="b">
        <v>1</v>
      </c>
      <c r="AX1320" s="102" t="b">
        <v>1</v>
      </c>
      <c r="AY1320" s="102" t="s">
        <v>12806</v>
      </c>
      <c r="AZ1320" s="101" t="s">
        <v>16369</v>
      </c>
    </row>
    <row r="1321" spans="1:52" x14ac:dyDescent="0.3">
      <c r="A1321" s="98" t="s">
        <v>1493</v>
      </c>
      <c r="B1321" s="94"/>
      <c r="C1321" s="94"/>
      <c r="D1321" s="93"/>
      <c r="E1321" s="77"/>
      <c r="F1321" s="94"/>
      <c r="G1321" s="94"/>
      <c r="H1321" s="95"/>
      <c r="I1321" s="96"/>
      <c r="J1321" s="96"/>
      <c r="K1321" s="95"/>
      <c r="L1321" s="86"/>
      <c r="M1321" s="91"/>
      <c r="N1321" s="91"/>
      <c r="O1321" s="97"/>
      <c r="P1321" s="90"/>
      <c r="Q1321" s="90"/>
      <c r="R1321" s="99"/>
      <c r="S1321" s="99"/>
      <c r="T1321" s="99"/>
      <c r="U1321" s="99"/>
      <c r="V1321" s="89"/>
      <c r="W1321" s="89"/>
      <c r="X1321" s="89"/>
      <c r="Y1321" s="89"/>
      <c r="Z1321" s="48"/>
      <c r="AA1321" s="80"/>
      <c r="AB1321" s="80"/>
      <c r="AC1321" s="92"/>
      <c r="AD1321" s="102" t="s">
        <v>1493</v>
      </c>
      <c r="AE1321" s="102">
        <v>43936.747106481482</v>
      </c>
      <c r="AF1321" s="102">
        <v>0</v>
      </c>
      <c r="AG1321" s="102">
        <v>4475</v>
      </c>
      <c r="AH1321" s="102">
        <v>1124</v>
      </c>
      <c r="AI1321" s="102">
        <v>0</v>
      </c>
      <c r="AJ1321" s="102" t="b">
        <v>0</v>
      </c>
      <c r="AK1321" s="102" t="b">
        <v>0</v>
      </c>
      <c r="AL1321" s="102" t="b">
        <v>0</v>
      </c>
      <c r="AM1321" s="102" t="b">
        <v>0</v>
      </c>
      <c r="AN1321" s="102" t="b">
        <v>1</v>
      </c>
      <c r="AO1321" s="102" t="b">
        <v>0</v>
      </c>
      <c r="AP1321" s="102" t="s">
        <v>16370</v>
      </c>
      <c r="AQ1321" s="102" t="b">
        <v>0</v>
      </c>
      <c r="AR1321" s="102" t="b">
        <v>0</v>
      </c>
      <c r="AS1321" s="102" t="b">
        <v>0</v>
      </c>
      <c r="AT1321" s="101" t="s">
        <v>16371</v>
      </c>
      <c r="AU1321" s="102" t="b">
        <v>0</v>
      </c>
      <c r="AV1321" s="102" t="b">
        <v>0</v>
      </c>
      <c r="AW1321" s="102" t="b">
        <v>1</v>
      </c>
      <c r="AX1321" s="102" t="b">
        <v>1</v>
      </c>
      <c r="AY1321" s="102" t="s">
        <v>12806</v>
      </c>
      <c r="AZ1321" s="101" t="s">
        <v>16372</v>
      </c>
    </row>
    <row r="1322" spans="1:52" x14ac:dyDescent="0.3">
      <c r="A1322" s="98" t="s">
        <v>1494</v>
      </c>
      <c r="B1322" s="94"/>
      <c r="C1322" s="94"/>
      <c r="D1322" s="93"/>
      <c r="E1322" s="77"/>
      <c r="F1322" s="94"/>
      <c r="G1322" s="94"/>
      <c r="H1322" s="95"/>
      <c r="I1322" s="96"/>
      <c r="J1322" s="96"/>
      <c r="K1322" s="95"/>
      <c r="L1322" s="86"/>
      <c r="M1322" s="91"/>
      <c r="N1322" s="91"/>
      <c r="O1322" s="97"/>
      <c r="P1322" s="90"/>
      <c r="Q1322" s="90"/>
      <c r="R1322" s="99"/>
      <c r="S1322" s="99"/>
      <c r="T1322" s="99"/>
      <c r="U1322" s="99"/>
      <c r="V1322" s="89"/>
      <c r="W1322" s="89"/>
      <c r="X1322" s="89"/>
      <c r="Y1322" s="89"/>
      <c r="Z1322" s="48"/>
      <c r="AA1322" s="80"/>
      <c r="AB1322" s="80"/>
      <c r="AC1322" s="92"/>
      <c r="AD1322" s="102" t="s">
        <v>11264</v>
      </c>
      <c r="AE1322" s="102">
        <v>44560.874826388892</v>
      </c>
      <c r="AF1322" s="102">
        <v>0</v>
      </c>
      <c r="AG1322" s="102">
        <v>67</v>
      </c>
      <c r="AH1322" s="102">
        <v>525</v>
      </c>
      <c r="AI1322" s="102">
        <v>0</v>
      </c>
      <c r="AJ1322" s="102" t="b">
        <v>0</v>
      </c>
      <c r="AK1322" s="102" t="b">
        <v>0</v>
      </c>
      <c r="AL1322" s="102" t="b">
        <v>0</v>
      </c>
      <c r="AM1322" s="102" t="b">
        <v>0</v>
      </c>
      <c r="AN1322" s="102" t="b">
        <v>1</v>
      </c>
      <c r="AO1322" s="102" t="b">
        <v>0</v>
      </c>
      <c r="AP1322" s="102" t="s">
        <v>16373</v>
      </c>
      <c r="AQ1322" s="102" t="b">
        <v>0</v>
      </c>
      <c r="AR1322" s="102" t="b">
        <v>0</v>
      </c>
      <c r="AS1322" s="102" t="b">
        <v>0</v>
      </c>
      <c r="AT1322" s="101" t="s">
        <v>16374</v>
      </c>
      <c r="AU1322" s="102" t="b">
        <v>0</v>
      </c>
      <c r="AV1322" s="102" t="b">
        <v>0</v>
      </c>
      <c r="AW1322" s="102" t="b">
        <v>1</v>
      </c>
      <c r="AX1322" s="102" t="b">
        <v>1</v>
      </c>
      <c r="AY1322" s="102" t="s">
        <v>12806</v>
      </c>
      <c r="AZ1322" s="101" t="s">
        <v>16375</v>
      </c>
    </row>
    <row r="1323" spans="1:52" x14ac:dyDescent="0.3">
      <c r="A1323" s="98" t="s">
        <v>1495</v>
      </c>
      <c r="B1323" s="94"/>
      <c r="C1323" s="94"/>
      <c r="D1323" s="93"/>
      <c r="E1323" s="77"/>
      <c r="F1323" s="94"/>
      <c r="G1323" s="94"/>
      <c r="H1323" s="95"/>
      <c r="I1323" s="96"/>
      <c r="J1323" s="96"/>
      <c r="K1323" s="95"/>
      <c r="L1323" s="86"/>
      <c r="M1323" s="91"/>
      <c r="N1323" s="91"/>
      <c r="O1323" s="97"/>
      <c r="P1323" s="90"/>
      <c r="Q1323" s="90"/>
      <c r="R1323" s="99"/>
      <c r="S1323" s="99"/>
      <c r="T1323" s="99"/>
      <c r="U1323" s="99"/>
      <c r="V1323" s="89"/>
      <c r="W1323" s="89"/>
      <c r="X1323" s="89"/>
      <c r="Y1323" s="89"/>
      <c r="Z1323" s="48"/>
      <c r="AA1323" s="80"/>
      <c r="AB1323" s="80"/>
      <c r="AC1323" s="92"/>
      <c r="AD1323" s="102" t="s">
        <v>1495</v>
      </c>
      <c r="AE1323" s="102">
        <v>44856.288483796299</v>
      </c>
      <c r="AF1323" s="102">
        <v>0</v>
      </c>
      <c r="AG1323" s="102">
        <v>1</v>
      </c>
      <c r="AH1323" s="102">
        <v>9</v>
      </c>
      <c r="AI1323" s="102">
        <v>0</v>
      </c>
      <c r="AJ1323" s="102" t="b">
        <v>0</v>
      </c>
      <c r="AK1323" s="102" t="b">
        <v>0</v>
      </c>
      <c r="AL1323" s="102" t="b">
        <v>0</v>
      </c>
      <c r="AM1323" s="102" t="b">
        <v>0</v>
      </c>
      <c r="AN1323" s="102" t="b">
        <v>1</v>
      </c>
      <c r="AO1323" s="102" t="b">
        <v>0</v>
      </c>
      <c r="AP1323" s="102" t="s">
        <v>16376</v>
      </c>
      <c r="AQ1323" s="102" t="b">
        <v>0</v>
      </c>
      <c r="AR1323" s="102" t="b">
        <v>0</v>
      </c>
      <c r="AS1323" s="102" t="b">
        <v>0</v>
      </c>
      <c r="AT1323" s="101" t="s">
        <v>16377</v>
      </c>
      <c r="AU1323" s="102" t="b">
        <v>0</v>
      </c>
      <c r="AV1323" s="102" t="b">
        <v>0</v>
      </c>
      <c r="AW1323" s="102" t="b">
        <v>1</v>
      </c>
      <c r="AX1323" s="102" t="b">
        <v>1</v>
      </c>
      <c r="AY1323" s="102" t="s">
        <v>12806</v>
      </c>
      <c r="AZ1323" s="101" t="s">
        <v>16378</v>
      </c>
    </row>
    <row r="1324" spans="1:52" x14ac:dyDescent="0.3">
      <c r="A1324" s="98" t="s">
        <v>1496</v>
      </c>
      <c r="B1324" s="94"/>
      <c r="C1324" s="94"/>
      <c r="D1324" s="93"/>
      <c r="E1324" s="77"/>
      <c r="F1324" s="94"/>
      <c r="G1324" s="94"/>
      <c r="H1324" s="95"/>
      <c r="I1324" s="96"/>
      <c r="J1324" s="96"/>
      <c r="K1324" s="95"/>
      <c r="L1324" s="86"/>
      <c r="M1324" s="91"/>
      <c r="N1324" s="91"/>
      <c r="O1324" s="97"/>
      <c r="P1324" s="90"/>
      <c r="Q1324" s="90"/>
      <c r="R1324" s="99"/>
      <c r="S1324" s="99"/>
      <c r="T1324" s="99"/>
      <c r="U1324" s="99"/>
      <c r="V1324" s="89"/>
      <c r="W1324" s="89"/>
      <c r="X1324" s="89"/>
      <c r="Y1324" s="89"/>
      <c r="Z1324" s="48"/>
      <c r="AA1324" s="80"/>
      <c r="AB1324" s="80"/>
      <c r="AC1324" s="92"/>
      <c r="AD1324" s="102" t="s">
        <v>11278</v>
      </c>
      <c r="AE1324" s="102">
        <v>44192.913136574076</v>
      </c>
      <c r="AF1324" s="102">
        <v>0</v>
      </c>
      <c r="AG1324" s="102">
        <v>47</v>
      </c>
      <c r="AH1324" s="102">
        <v>8</v>
      </c>
      <c r="AI1324" s="102">
        <v>0</v>
      </c>
      <c r="AJ1324" s="102" t="b">
        <v>0</v>
      </c>
      <c r="AK1324" s="102" t="b">
        <v>0</v>
      </c>
      <c r="AL1324" s="102" t="b">
        <v>0</v>
      </c>
      <c r="AM1324" s="102" t="b">
        <v>0</v>
      </c>
      <c r="AN1324" s="102" t="b">
        <v>1</v>
      </c>
      <c r="AO1324" s="102" t="b">
        <v>0</v>
      </c>
      <c r="AP1324" s="102" t="s">
        <v>16379</v>
      </c>
      <c r="AQ1324" s="102" t="b">
        <v>0</v>
      </c>
      <c r="AR1324" s="102" t="b">
        <v>0</v>
      </c>
      <c r="AS1324" s="102" t="b">
        <v>0</v>
      </c>
      <c r="AT1324" s="101" t="s">
        <v>12836</v>
      </c>
      <c r="AU1324" s="102" t="b">
        <v>0</v>
      </c>
      <c r="AV1324" s="102" t="b">
        <v>0</v>
      </c>
      <c r="AW1324" s="102" t="b">
        <v>1</v>
      </c>
      <c r="AX1324" s="102" t="b">
        <v>1</v>
      </c>
      <c r="AY1324" s="102" t="s">
        <v>12806</v>
      </c>
      <c r="AZ1324" s="101" t="s">
        <v>16380</v>
      </c>
    </row>
    <row r="1325" spans="1:52" x14ac:dyDescent="0.3">
      <c r="A1325" s="98" t="s">
        <v>1497</v>
      </c>
      <c r="B1325" s="94"/>
      <c r="C1325" s="94"/>
      <c r="D1325" s="93"/>
      <c r="E1325" s="77"/>
      <c r="F1325" s="94"/>
      <c r="G1325" s="94"/>
      <c r="H1325" s="95"/>
      <c r="I1325" s="96"/>
      <c r="J1325" s="96"/>
      <c r="K1325" s="95"/>
      <c r="L1325" s="86"/>
      <c r="M1325" s="91"/>
      <c r="N1325" s="91"/>
      <c r="O1325" s="97"/>
      <c r="P1325" s="90"/>
      <c r="Q1325" s="90"/>
      <c r="R1325" s="99"/>
      <c r="S1325" s="99"/>
      <c r="T1325" s="99"/>
      <c r="U1325" s="99"/>
      <c r="V1325" s="89"/>
      <c r="W1325" s="89"/>
      <c r="X1325" s="89"/>
      <c r="Y1325" s="89"/>
      <c r="Z1325" s="48"/>
      <c r="AA1325" s="80"/>
      <c r="AB1325" s="80"/>
      <c r="AC1325" s="92"/>
      <c r="AD1325" s="102" t="s">
        <v>11283</v>
      </c>
      <c r="AE1325" s="102">
        <v>42599.050185185188</v>
      </c>
      <c r="AF1325" s="102">
        <v>0</v>
      </c>
      <c r="AG1325" s="102">
        <v>1</v>
      </c>
      <c r="AH1325" s="102">
        <v>75</v>
      </c>
      <c r="AI1325" s="102">
        <v>0</v>
      </c>
      <c r="AJ1325" s="102" t="b">
        <v>0</v>
      </c>
      <c r="AK1325" s="102" t="b">
        <v>0</v>
      </c>
      <c r="AL1325" s="102" t="b">
        <v>0</v>
      </c>
      <c r="AM1325" s="102" t="b">
        <v>0</v>
      </c>
      <c r="AN1325" s="102" t="b">
        <v>1</v>
      </c>
      <c r="AO1325" s="102" t="b">
        <v>0</v>
      </c>
      <c r="AP1325" s="102" t="s">
        <v>16381</v>
      </c>
      <c r="AQ1325" s="102" t="b">
        <v>0</v>
      </c>
      <c r="AR1325" s="102" t="b">
        <v>0</v>
      </c>
      <c r="AS1325" s="102" t="b">
        <v>0</v>
      </c>
      <c r="AT1325" s="101" t="s">
        <v>16382</v>
      </c>
      <c r="AU1325" s="102" t="b">
        <v>0</v>
      </c>
      <c r="AV1325" s="102" t="b">
        <v>0</v>
      </c>
      <c r="AW1325" s="102" t="b">
        <v>1</v>
      </c>
      <c r="AX1325" s="102" t="b">
        <v>1</v>
      </c>
      <c r="AY1325" s="102" t="s">
        <v>12806</v>
      </c>
      <c r="AZ1325" s="101" t="s">
        <v>16383</v>
      </c>
    </row>
    <row r="1326" spans="1:52" x14ac:dyDescent="0.3">
      <c r="A1326" s="98" t="s">
        <v>1498</v>
      </c>
      <c r="B1326" s="94"/>
      <c r="C1326" s="94"/>
      <c r="D1326" s="93"/>
      <c r="E1326" s="77"/>
      <c r="F1326" s="94"/>
      <c r="G1326" s="94"/>
      <c r="H1326" s="95"/>
      <c r="I1326" s="96"/>
      <c r="J1326" s="96"/>
      <c r="K1326" s="95"/>
      <c r="L1326" s="86"/>
      <c r="M1326" s="91"/>
      <c r="N1326" s="91"/>
      <c r="O1326" s="97"/>
      <c r="P1326" s="90"/>
      <c r="Q1326" s="90"/>
      <c r="R1326" s="99"/>
      <c r="S1326" s="99"/>
      <c r="T1326" s="99"/>
      <c r="U1326" s="99"/>
      <c r="V1326" s="89"/>
      <c r="W1326" s="89"/>
      <c r="X1326" s="89"/>
      <c r="Y1326" s="89"/>
      <c r="Z1326" s="48"/>
      <c r="AA1326" s="80"/>
      <c r="AB1326" s="80"/>
      <c r="AC1326" s="92"/>
      <c r="AD1326" s="102" t="s">
        <v>11290</v>
      </c>
      <c r="AE1326" s="102">
        <v>42478.860300925924</v>
      </c>
      <c r="AF1326" s="102">
        <v>0</v>
      </c>
      <c r="AG1326" s="102">
        <v>19</v>
      </c>
      <c r="AH1326" s="102">
        <v>98</v>
      </c>
      <c r="AI1326" s="102">
        <v>0</v>
      </c>
      <c r="AJ1326" s="102" t="b">
        <v>0</v>
      </c>
      <c r="AK1326" s="102" t="b">
        <v>0</v>
      </c>
      <c r="AL1326" s="102" t="b">
        <v>0</v>
      </c>
      <c r="AM1326" s="102" t="b">
        <v>0</v>
      </c>
      <c r="AN1326" s="102" t="b">
        <v>1</v>
      </c>
      <c r="AO1326" s="102" t="b">
        <v>0</v>
      </c>
      <c r="AP1326" s="102" t="s">
        <v>16384</v>
      </c>
      <c r="AQ1326" s="102" t="b">
        <v>0</v>
      </c>
      <c r="AR1326" s="102" t="b">
        <v>0</v>
      </c>
      <c r="AS1326" s="102" t="b">
        <v>0</v>
      </c>
      <c r="AT1326" s="101" t="s">
        <v>12815</v>
      </c>
      <c r="AU1326" s="102" t="b">
        <v>0</v>
      </c>
      <c r="AV1326" s="102" t="b">
        <v>0</v>
      </c>
      <c r="AW1326" s="102" t="b">
        <v>1</v>
      </c>
      <c r="AX1326" s="102" t="b">
        <v>1</v>
      </c>
      <c r="AY1326" s="102" t="s">
        <v>12806</v>
      </c>
      <c r="AZ1326" s="101" t="s">
        <v>16385</v>
      </c>
    </row>
    <row r="1327" spans="1:52" x14ac:dyDescent="0.3">
      <c r="A1327" s="98" t="s">
        <v>1499</v>
      </c>
      <c r="B1327" s="94"/>
      <c r="C1327" s="94"/>
      <c r="D1327" s="93"/>
      <c r="E1327" s="77"/>
      <c r="F1327" s="94"/>
      <c r="G1327" s="94"/>
      <c r="H1327" s="95"/>
      <c r="I1327" s="96"/>
      <c r="J1327" s="96"/>
      <c r="K1327" s="95"/>
      <c r="L1327" s="86"/>
      <c r="M1327" s="91"/>
      <c r="N1327" s="91"/>
      <c r="O1327" s="97"/>
      <c r="P1327" s="90"/>
      <c r="Q1327" s="90"/>
      <c r="R1327" s="99"/>
      <c r="S1327" s="99"/>
      <c r="T1327" s="99"/>
      <c r="U1327" s="99"/>
      <c r="V1327" s="89"/>
      <c r="W1327" s="89"/>
      <c r="X1327" s="89"/>
      <c r="Y1327" s="89"/>
      <c r="Z1327" s="48"/>
      <c r="AA1327" s="80"/>
      <c r="AB1327" s="80"/>
      <c r="AC1327" s="92"/>
      <c r="AD1327" s="102" t="s">
        <v>11298</v>
      </c>
      <c r="AE1327" s="102">
        <v>44729.583715277775</v>
      </c>
      <c r="AF1327" s="102">
        <v>0</v>
      </c>
      <c r="AG1327" s="102">
        <v>10</v>
      </c>
      <c r="AH1327" s="102">
        <v>328</v>
      </c>
      <c r="AI1327" s="102">
        <v>0</v>
      </c>
      <c r="AJ1327" s="102" t="b">
        <v>0</v>
      </c>
      <c r="AK1327" s="102" t="b">
        <v>0</v>
      </c>
      <c r="AL1327" s="102" t="b">
        <v>0</v>
      </c>
      <c r="AM1327" s="102" t="b">
        <v>0</v>
      </c>
      <c r="AN1327" s="102" t="b">
        <v>1</v>
      </c>
      <c r="AO1327" s="102" t="b">
        <v>0</v>
      </c>
      <c r="AP1327" s="102" t="s">
        <v>16386</v>
      </c>
      <c r="AQ1327" s="102" t="b">
        <v>0</v>
      </c>
      <c r="AR1327" s="102" t="b">
        <v>0</v>
      </c>
      <c r="AS1327" s="102" t="b">
        <v>0</v>
      </c>
      <c r="AT1327" s="101" t="s">
        <v>16387</v>
      </c>
      <c r="AU1327" s="102" t="b">
        <v>0</v>
      </c>
      <c r="AV1327" s="102" t="b">
        <v>0</v>
      </c>
      <c r="AW1327" s="102" t="b">
        <v>1</v>
      </c>
      <c r="AX1327" s="102" t="b">
        <v>1</v>
      </c>
      <c r="AY1327" s="102" t="s">
        <v>12806</v>
      </c>
      <c r="AZ1327" s="101" t="s">
        <v>16388</v>
      </c>
    </row>
    <row r="1328" spans="1:52" x14ac:dyDescent="0.3">
      <c r="A1328" s="98" t="s">
        <v>1500</v>
      </c>
      <c r="B1328" s="94"/>
      <c r="C1328" s="94"/>
      <c r="D1328" s="93"/>
      <c r="E1328" s="77"/>
      <c r="F1328" s="94"/>
      <c r="G1328" s="94"/>
      <c r="H1328" s="95"/>
      <c r="I1328" s="96"/>
      <c r="J1328" s="96"/>
      <c r="K1328" s="95"/>
      <c r="L1328" s="86"/>
      <c r="M1328" s="91"/>
      <c r="N1328" s="91"/>
      <c r="O1328" s="97"/>
      <c r="P1328" s="90"/>
      <c r="Q1328" s="90"/>
      <c r="R1328" s="99"/>
      <c r="S1328" s="99"/>
      <c r="T1328" s="99"/>
      <c r="U1328" s="99"/>
      <c r="V1328" s="89"/>
      <c r="W1328" s="89"/>
      <c r="X1328" s="89"/>
      <c r="Y1328" s="89"/>
      <c r="Z1328" s="48"/>
      <c r="AA1328" s="80"/>
      <c r="AB1328" s="80"/>
      <c r="AC1328" s="92"/>
      <c r="AD1328" s="102" t="s">
        <v>11320</v>
      </c>
      <c r="AE1328" s="102">
        <v>44408.630243055559</v>
      </c>
      <c r="AF1328" s="102">
        <v>0</v>
      </c>
      <c r="AG1328" s="102">
        <v>27</v>
      </c>
      <c r="AH1328" s="102">
        <v>412</v>
      </c>
      <c r="AI1328" s="102">
        <v>0</v>
      </c>
      <c r="AJ1328" s="102" t="b">
        <v>0</v>
      </c>
      <c r="AK1328" s="102" t="b">
        <v>0</v>
      </c>
      <c r="AL1328" s="102" t="b">
        <v>0</v>
      </c>
      <c r="AM1328" s="102" t="b">
        <v>0</v>
      </c>
      <c r="AN1328" s="102" t="b">
        <v>1</v>
      </c>
      <c r="AO1328" s="102" t="b">
        <v>0</v>
      </c>
      <c r="AP1328" s="102" t="s">
        <v>16389</v>
      </c>
      <c r="AQ1328" s="102" t="b">
        <v>0</v>
      </c>
      <c r="AR1328" s="102" t="b">
        <v>0</v>
      </c>
      <c r="AS1328" s="102" t="b">
        <v>0</v>
      </c>
      <c r="AT1328" s="101" t="s">
        <v>12873</v>
      </c>
      <c r="AU1328" s="102" t="b">
        <v>0</v>
      </c>
      <c r="AV1328" s="102" t="b">
        <v>0</v>
      </c>
      <c r="AW1328" s="102" t="b">
        <v>1</v>
      </c>
      <c r="AX1328" s="102" t="b">
        <v>1</v>
      </c>
      <c r="AY1328" s="102" t="s">
        <v>12806</v>
      </c>
      <c r="AZ1328" s="101" t="s">
        <v>16390</v>
      </c>
    </row>
    <row r="1329" spans="1:52" x14ac:dyDescent="0.3">
      <c r="A1329" s="98" t="s">
        <v>1501</v>
      </c>
      <c r="B1329" s="94"/>
      <c r="C1329" s="94"/>
      <c r="D1329" s="93"/>
      <c r="E1329" s="77"/>
      <c r="F1329" s="94"/>
      <c r="G1329" s="94"/>
      <c r="H1329" s="95"/>
      <c r="I1329" s="96"/>
      <c r="J1329" s="96"/>
      <c r="K1329" s="95"/>
      <c r="L1329" s="86"/>
      <c r="M1329" s="91"/>
      <c r="N1329" s="91"/>
      <c r="O1329" s="97"/>
      <c r="P1329" s="90"/>
      <c r="Q1329" s="90"/>
      <c r="R1329" s="99"/>
      <c r="S1329" s="99"/>
      <c r="T1329" s="99"/>
      <c r="U1329" s="99"/>
      <c r="V1329" s="89"/>
      <c r="W1329" s="89"/>
      <c r="X1329" s="89"/>
      <c r="Y1329" s="89"/>
      <c r="Z1329" s="48"/>
      <c r="AA1329" s="80"/>
      <c r="AB1329" s="80"/>
      <c r="AC1329" s="92"/>
      <c r="AD1329" s="102" t="s">
        <v>1501</v>
      </c>
      <c r="AE1329" s="102">
        <v>43132.910543981481</v>
      </c>
      <c r="AF1329" s="102">
        <v>0</v>
      </c>
      <c r="AG1329" s="102">
        <v>5</v>
      </c>
      <c r="AH1329" s="102">
        <v>1616</v>
      </c>
      <c r="AI1329" s="102">
        <v>0</v>
      </c>
      <c r="AJ1329" s="102" t="b">
        <v>0</v>
      </c>
      <c r="AK1329" s="102" t="b">
        <v>0</v>
      </c>
      <c r="AL1329" s="102" t="b">
        <v>0</v>
      </c>
      <c r="AM1329" s="102" t="b">
        <v>0</v>
      </c>
      <c r="AN1329" s="102" t="b">
        <v>1</v>
      </c>
      <c r="AO1329" s="102" t="b">
        <v>0</v>
      </c>
      <c r="AP1329" s="102" t="s">
        <v>16391</v>
      </c>
      <c r="AQ1329" s="102" t="b">
        <v>0</v>
      </c>
      <c r="AR1329" s="102" t="b">
        <v>0</v>
      </c>
      <c r="AS1329" s="102" t="b">
        <v>0</v>
      </c>
      <c r="AT1329" s="101" t="s">
        <v>12815</v>
      </c>
      <c r="AU1329" s="102" t="b">
        <v>0</v>
      </c>
      <c r="AV1329" s="102" t="b">
        <v>0</v>
      </c>
      <c r="AW1329" s="102" t="b">
        <v>1</v>
      </c>
      <c r="AX1329" s="102" t="b">
        <v>1</v>
      </c>
      <c r="AY1329" s="102" t="s">
        <v>12806</v>
      </c>
      <c r="AZ1329" s="101" t="s">
        <v>16392</v>
      </c>
    </row>
    <row r="1330" spans="1:52" x14ac:dyDescent="0.3">
      <c r="A1330" s="98" t="s">
        <v>1502</v>
      </c>
      <c r="B1330" s="94"/>
      <c r="C1330" s="94"/>
      <c r="D1330" s="93"/>
      <c r="E1330" s="77"/>
      <c r="F1330" s="94"/>
      <c r="G1330" s="94"/>
      <c r="H1330" s="95"/>
      <c r="I1330" s="96"/>
      <c r="J1330" s="96"/>
      <c r="K1330" s="95"/>
      <c r="L1330" s="86"/>
      <c r="M1330" s="91"/>
      <c r="N1330" s="91"/>
      <c r="O1330" s="97"/>
      <c r="P1330" s="90"/>
      <c r="Q1330" s="90"/>
      <c r="R1330" s="99"/>
      <c r="S1330" s="99"/>
      <c r="T1330" s="99"/>
      <c r="U1330" s="99"/>
      <c r="V1330" s="89"/>
      <c r="W1330" s="89"/>
      <c r="X1330" s="89"/>
      <c r="Y1330" s="89"/>
      <c r="Z1330" s="48"/>
      <c r="AA1330" s="80"/>
      <c r="AB1330" s="80"/>
      <c r="AC1330" s="92"/>
      <c r="AD1330" s="102" t="s">
        <v>1502</v>
      </c>
      <c r="AE1330" s="102">
        <v>41011.154502314814</v>
      </c>
      <c r="AF1330" s="102">
        <v>0</v>
      </c>
      <c r="AG1330" s="102">
        <v>545</v>
      </c>
      <c r="AH1330" s="102">
        <v>57611</v>
      </c>
      <c r="AI1330" s="102">
        <v>0</v>
      </c>
      <c r="AJ1330" s="102" t="b">
        <v>0</v>
      </c>
      <c r="AK1330" s="102" t="b">
        <v>0</v>
      </c>
      <c r="AL1330" s="102" t="b">
        <v>0</v>
      </c>
      <c r="AM1330" s="102" t="b">
        <v>0</v>
      </c>
      <c r="AN1330" s="102" t="b">
        <v>1</v>
      </c>
      <c r="AO1330" s="102" t="b">
        <v>0</v>
      </c>
      <c r="AP1330" s="102" t="s">
        <v>16393</v>
      </c>
      <c r="AQ1330" s="102" t="b">
        <v>0</v>
      </c>
      <c r="AR1330" s="102" t="b">
        <v>0</v>
      </c>
      <c r="AS1330" s="102" t="b">
        <v>0</v>
      </c>
      <c r="AT1330" s="101" t="s">
        <v>12934</v>
      </c>
      <c r="AU1330" s="102" t="b">
        <v>0</v>
      </c>
      <c r="AV1330" s="102" t="b">
        <v>0</v>
      </c>
      <c r="AW1330" s="102" t="b">
        <v>1</v>
      </c>
      <c r="AX1330" s="102" t="b">
        <v>1</v>
      </c>
      <c r="AY1330" s="102" t="s">
        <v>12806</v>
      </c>
      <c r="AZ1330" s="101" t="s">
        <v>16394</v>
      </c>
    </row>
    <row r="1331" spans="1:52" x14ac:dyDescent="0.3">
      <c r="A1331" s="98" t="s">
        <v>1503</v>
      </c>
      <c r="B1331" s="94"/>
      <c r="C1331" s="94"/>
      <c r="D1331" s="93"/>
      <c r="E1331" s="77"/>
      <c r="F1331" s="94"/>
      <c r="G1331" s="94"/>
      <c r="H1331" s="95"/>
      <c r="I1331" s="96"/>
      <c r="J1331" s="96"/>
      <c r="K1331" s="95"/>
      <c r="L1331" s="86"/>
      <c r="M1331" s="91"/>
      <c r="N1331" s="91"/>
      <c r="O1331" s="97"/>
      <c r="P1331" s="90"/>
      <c r="Q1331" s="90"/>
      <c r="R1331" s="99"/>
      <c r="S1331" s="99"/>
      <c r="T1331" s="99"/>
      <c r="U1331" s="99"/>
      <c r="V1331" s="89"/>
      <c r="W1331" s="89"/>
      <c r="X1331" s="89"/>
      <c r="Y1331" s="89"/>
      <c r="Z1331" s="48"/>
      <c r="AA1331" s="80"/>
      <c r="AB1331" s="80"/>
      <c r="AC1331" s="92"/>
      <c r="AD1331" s="102" t="s">
        <v>11351</v>
      </c>
      <c r="AE1331" s="102">
        <v>43948.446539351855</v>
      </c>
      <c r="AF1331" s="102">
        <v>0</v>
      </c>
      <c r="AG1331" s="102">
        <v>94</v>
      </c>
      <c r="AH1331" s="102">
        <v>94</v>
      </c>
      <c r="AI1331" s="102">
        <v>0</v>
      </c>
      <c r="AJ1331" s="102" t="b">
        <v>0</v>
      </c>
      <c r="AK1331" s="102" t="b">
        <v>0</v>
      </c>
      <c r="AL1331" s="102" t="b">
        <v>0</v>
      </c>
      <c r="AM1331" s="102" t="b">
        <v>0</v>
      </c>
      <c r="AN1331" s="102" t="b">
        <v>1</v>
      </c>
      <c r="AO1331" s="102" t="b">
        <v>0</v>
      </c>
      <c r="AP1331" s="102" t="s">
        <v>16395</v>
      </c>
      <c r="AQ1331" s="102" t="b">
        <v>0</v>
      </c>
      <c r="AR1331" s="102" t="b">
        <v>0</v>
      </c>
      <c r="AS1331" s="102" t="b">
        <v>0</v>
      </c>
      <c r="AT1331" s="101" t="s">
        <v>12934</v>
      </c>
      <c r="AU1331" s="102" t="b">
        <v>0</v>
      </c>
      <c r="AV1331" s="102" t="b">
        <v>0</v>
      </c>
      <c r="AW1331" s="102" t="b">
        <v>1</v>
      </c>
      <c r="AX1331" s="102" t="b">
        <v>1</v>
      </c>
      <c r="AY1331" s="102" t="s">
        <v>12806</v>
      </c>
      <c r="AZ1331" s="101" t="s">
        <v>16396</v>
      </c>
    </row>
    <row r="1332" spans="1:52" x14ac:dyDescent="0.3">
      <c r="A1332" s="98" t="s">
        <v>1504</v>
      </c>
      <c r="B1332" s="94"/>
      <c r="C1332" s="94"/>
      <c r="D1332" s="93"/>
      <c r="E1332" s="77"/>
      <c r="F1332" s="94"/>
      <c r="G1332" s="94"/>
      <c r="H1332" s="95"/>
      <c r="I1332" s="96"/>
      <c r="J1332" s="96"/>
      <c r="K1332" s="95"/>
      <c r="L1332" s="86"/>
      <c r="M1332" s="91"/>
      <c r="N1332" s="91"/>
      <c r="O1332" s="97"/>
      <c r="P1332" s="90"/>
      <c r="Q1332" s="90"/>
      <c r="R1332" s="99"/>
      <c r="S1332" s="99"/>
      <c r="T1332" s="99"/>
      <c r="U1332" s="99"/>
      <c r="V1332" s="89"/>
      <c r="W1332" s="89"/>
      <c r="X1332" s="89"/>
      <c r="Y1332" s="89"/>
      <c r="Z1332" s="48"/>
      <c r="AA1332" s="80"/>
      <c r="AB1332" s="80"/>
      <c r="AC1332" s="92"/>
      <c r="AD1332" s="102" t="s">
        <v>1504</v>
      </c>
      <c r="AE1332" s="102">
        <v>44999.723923611113</v>
      </c>
      <c r="AF1332" s="102">
        <v>0</v>
      </c>
      <c r="AG1332" s="102">
        <v>1</v>
      </c>
      <c r="AH1332" s="102">
        <v>8</v>
      </c>
      <c r="AI1332" s="102">
        <v>0</v>
      </c>
      <c r="AJ1332" s="102" t="b">
        <v>0</v>
      </c>
      <c r="AK1332" s="102" t="b">
        <v>0</v>
      </c>
      <c r="AL1332" s="102" t="b">
        <v>0</v>
      </c>
      <c r="AM1332" s="102" t="b">
        <v>0</v>
      </c>
      <c r="AN1332" s="102" t="b">
        <v>1</v>
      </c>
      <c r="AO1332" s="102" t="b">
        <v>0</v>
      </c>
      <c r="AP1332" s="102" t="s">
        <v>16397</v>
      </c>
      <c r="AQ1332" s="102" t="b">
        <v>0</v>
      </c>
      <c r="AR1332" s="102" t="b">
        <v>0</v>
      </c>
      <c r="AS1332" s="102" t="b">
        <v>0</v>
      </c>
      <c r="AT1332" s="101" t="s">
        <v>12876</v>
      </c>
      <c r="AU1332" s="102" t="b">
        <v>0</v>
      </c>
      <c r="AV1332" s="102" t="b">
        <v>0</v>
      </c>
      <c r="AW1332" s="102" t="b">
        <v>1</v>
      </c>
      <c r="AX1332" s="102" t="b">
        <v>1</v>
      </c>
      <c r="AY1332" s="102" t="s">
        <v>12806</v>
      </c>
      <c r="AZ1332" s="101" t="s">
        <v>16398</v>
      </c>
    </row>
    <row r="1333" spans="1:52" x14ac:dyDescent="0.3">
      <c r="A1333" s="98" t="s">
        <v>1505</v>
      </c>
      <c r="B1333" s="94"/>
      <c r="C1333" s="94"/>
      <c r="D1333" s="93"/>
      <c r="E1333" s="77"/>
      <c r="F1333" s="94"/>
      <c r="G1333" s="94"/>
      <c r="H1333" s="95"/>
      <c r="I1333" s="96"/>
      <c r="J1333" s="96"/>
      <c r="K1333" s="95"/>
      <c r="L1333" s="86"/>
      <c r="M1333" s="91"/>
      <c r="N1333" s="91"/>
      <c r="O1333" s="97"/>
      <c r="P1333" s="90"/>
      <c r="Q1333" s="90"/>
      <c r="R1333" s="99"/>
      <c r="S1333" s="99"/>
      <c r="T1333" s="99"/>
      <c r="U1333" s="99"/>
      <c r="V1333" s="89"/>
      <c r="W1333" s="89"/>
      <c r="X1333" s="89"/>
      <c r="Y1333" s="89"/>
      <c r="Z1333" s="48"/>
      <c r="AA1333" s="80"/>
      <c r="AB1333" s="80"/>
      <c r="AC1333" s="92"/>
      <c r="AD1333" s="102" t="s">
        <v>11364</v>
      </c>
      <c r="AE1333" s="102">
        <v>43494.577800925923</v>
      </c>
      <c r="AF1333" s="102">
        <v>0</v>
      </c>
      <c r="AG1333" s="102">
        <v>2762</v>
      </c>
      <c r="AH1333" s="102">
        <v>47</v>
      </c>
      <c r="AI1333" s="102">
        <v>0</v>
      </c>
      <c r="AJ1333" s="102" t="b">
        <v>0</v>
      </c>
      <c r="AK1333" s="102" t="b">
        <v>0</v>
      </c>
      <c r="AL1333" s="102" t="b">
        <v>0</v>
      </c>
      <c r="AM1333" s="102" t="b">
        <v>0</v>
      </c>
      <c r="AN1333" s="102" t="b">
        <v>1</v>
      </c>
      <c r="AO1333" s="102" t="b">
        <v>0</v>
      </c>
      <c r="AP1333" s="102" t="s">
        <v>16399</v>
      </c>
      <c r="AQ1333" s="102" t="b">
        <v>0</v>
      </c>
      <c r="AR1333" s="102" t="b">
        <v>0</v>
      </c>
      <c r="AS1333" s="102" t="b">
        <v>1</v>
      </c>
      <c r="AT1333" s="101" t="s">
        <v>16400</v>
      </c>
      <c r="AU1333" s="102" t="b">
        <v>0</v>
      </c>
      <c r="AV1333" s="102" t="b">
        <v>0</v>
      </c>
      <c r="AW1333" s="102" t="b">
        <v>1</v>
      </c>
      <c r="AX1333" s="102" t="b">
        <v>1</v>
      </c>
      <c r="AY1333" s="102" t="s">
        <v>12806</v>
      </c>
      <c r="AZ1333" s="101" t="s">
        <v>16401</v>
      </c>
    </row>
    <row r="1334" spans="1:52" x14ac:dyDescent="0.3">
      <c r="A1334" s="98" t="s">
        <v>1506</v>
      </c>
      <c r="B1334" s="94"/>
      <c r="C1334" s="94"/>
      <c r="D1334" s="93"/>
      <c r="E1334" s="77"/>
      <c r="F1334" s="94"/>
      <c r="G1334" s="94"/>
      <c r="H1334" s="95"/>
      <c r="I1334" s="96"/>
      <c r="J1334" s="96"/>
      <c r="K1334" s="95"/>
      <c r="L1334" s="86"/>
      <c r="M1334" s="91"/>
      <c r="N1334" s="91"/>
      <c r="O1334" s="97"/>
      <c r="P1334" s="90"/>
      <c r="Q1334" s="90"/>
      <c r="R1334" s="99"/>
      <c r="S1334" s="99"/>
      <c r="T1334" s="99"/>
      <c r="U1334" s="99"/>
      <c r="V1334" s="89"/>
      <c r="W1334" s="89"/>
      <c r="X1334" s="89"/>
      <c r="Y1334" s="89"/>
      <c r="Z1334" s="48"/>
      <c r="AA1334" s="80"/>
      <c r="AB1334" s="80"/>
      <c r="AC1334" s="92"/>
      <c r="AD1334" s="102" t="s">
        <v>1506</v>
      </c>
      <c r="AE1334" s="102">
        <v>43681.914351851854</v>
      </c>
      <c r="AF1334" s="102">
        <v>0</v>
      </c>
      <c r="AG1334" s="102">
        <v>1671</v>
      </c>
      <c r="AH1334" s="102">
        <v>6986</v>
      </c>
      <c r="AI1334" s="102">
        <v>0</v>
      </c>
      <c r="AJ1334" s="102" t="b">
        <v>0</v>
      </c>
      <c r="AK1334" s="102" t="b">
        <v>0</v>
      </c>
      <c r="AL1334" s="102" t="b">
        <v>0</v>
      </c>
      <c r="AM1334" s="102" t="b">
        <v>0</v>
      </c>
      <c r="AN1334" s="102" t="b">
        <v>1</v>
      </c>
      <c r="AO1334" s="102" t="b">
        <v>0</v>
      </c>
      <c r="AP1334" s="102" t="s">
        <v>16402</v>
      </c>
      <c r="AQ1334" s="102" t="b">
        <v>0</v>
      </c>
      <c r="AR1334" s="102" t="b">
        <v>0</v>
      </c>
      <c r="AS1334" s="102" t="b">
        <v>0</v>
      </c>
      <c r="AT1334" s="101" t="s">
        <v>12916</v>
      </c>
      <c r="AU1334" s="102" t="b">
        <v>0</v>
      </c>
      <c r="AV1334" s="102" t="b">
        <v>0</v>
      </c>
      <c r="AW1334" s="102" t="b">
        <v>1</v>
      </c>
      <c r="AX1334" s="102" t="b">
        <v>1</v>
      </c>
      <c r="AY1334" s="102" t="s">
        <v>12806</v>
      </c>
      <c r="AZ1334" s="101" t="s">
        <v>16403</v>
      </c>
    </row>
    <row r="1335" spans="1:52" x14ac:dyDescent="0.3">
      <c r="A1335" s="98" t="s">
        <v>1507</v>
      </c>
      <c r="B1335" s="94"/>
      <c r="C1335" s="94"/>
      <c r="D1335" s="93"/>
      <c r="E1335" s="77"/>
      <c r="F1335" s="94"/>
      <c r="G1335" s="94"/>
      <c r="H1335" s="95"/>
      <c r="I1335" s="96"/>
      <c r="J1335" s="96"/>
      <c r="K1335" s="95"/>
      <c r="L1335" s="86"/>
      <c r="M1335" s="91"/>
      <c r="N1335" s="91"/>
      <c r="O1335" s="97"/>
      <c r="P1335" s="90"/>
      <c r="Q1335" s="90"/>
      <c r="R1335" s="99"/>
      <c r="S1335" s="99"/>
      <c r="T1335" s="99"/>
      <c r="U1335" s="99"/>
      <c r="V1335" s="89"/>
      <c r="W1335" s="89"/>
      <c r="X1335" s="89"/>
      <c r="Y1335" s="89"/>
      <c r="Z1335" s="48"/>
      <c r="AA1335" s="80"/>
      <c r="AB1335" s="80"/>
      <c r="AC1335" s="92"/>
      <c r="AD1335" s="102" t="s">
        <v>11376</v>
      </c>
      <c r="AE1335" s="102">
        <v>44917.194675925923</v>
      </c>
      <c r="AF1335" s="102">
        <v>0</v>
      </c>
      <c r="AG1335" s="102">
        <v>13</v>
      </c>
      <c r="AH1335" s="102">
        <v>16214</v>
      </c>
      <c r="AI1335" s="102">
        <v>0</v>
      </c>
      <c r="AJ1335" s="102" t="b">
        <v>0</v>
      </c>
      <c r="AK1335" s="102" t="b">
        <v>0</v>
      </c>
      <c r="AL1335" s="102" t="b">
        <v>0</v>
      </c>
      <c r="AM1335" s="102" t="b">
        <v>0</v>
      </c>
      <c r="AN1335" s="102" t="b">
        <v>1</v>
      </c>
      <c r="AO1335" s="102" t="b">
        <v>0</v>
      </c>
      <c r="AP1335" s="102" t="s">
        <v>16404</v>
      </c>
      <c r="AQ1335" s="102" t="b">
        <v>0</v>
      </c>
      <c r="AR1335" s="102" t="b">
        <v>0</v>
      </c>
      <c r="AS1335" s="102" t="b">
        <v>0</v>
      </c>
      <c r="AT1335" s="101" t="s">
        <v>12815</v>
      </c>
      <c r="AU1335" s="102" t="b">
        <v>0</v>
      </c>
      <c r="AV1335" s="102" t="b">
        <v>0</v>
      </c>
      <c r="AW1335" s="102" t="b">
        <v>1</v>
      </c>
      <c r="AX1335" s="102" t="b">
        <v>0</v>
      </c>
      <c r="AY1335" s="102" t="s">
        <v>12806</v>
      </c>
      <c r="AZ1335" s="101" t="s">
        <v>16405</v>
      </c>
    </row>
    <row r="1336" spans="1:52" x14ac:dyDescent="0.3">
      <c r="A1336" s="98" t="s">
        <v>1508</v>
      </c>
      <c r="B1336" s="94"/>
      <c r="C1336" s="94"/>
      <c r="D1336" s="93"/>
      <c r="E1336" s="77"/>
      <c r="F1336" s="94"/>
      <c r="G1336" s="94"/>
      <c r="H1336" s="95"/>
      <c r="I1336" s="96"/>
      <c r="J1336" s="96"/>
      <c r="K1336" s="95"/>
      <c r="L1336" s="86"/>
      <c r="M1336" s="91"/>
      <c r="N1336" s="91"/>
      <c r="O1336" s="97"/>
      <c r="P1336" s="90"/>
      <c r="Q1336" s="90"/>
      <c r="R1336" s="99"/>
      <c r="S1336" s="99"/>
      <c r="T1336" s="99"/>
      <c r="U1336" s="99"/>
      <c r="V1336" s="89"/>
      <c r="W1336" s="89"/>
      <c r="X1336" s="89"/>
      <c r="Y1336" s="89"/>
      <c r="Z1336" s="48"/>
      <c r="AA1336" s="80"/>
      <c r="AB1336" s="80"/>
      <c r="AC1336" s="92"/>
      <c r="AD1336" s="102" t="s">
        <v>1508</v>
      </c>
      <c r="AE1336" s="102">
        <v>44062.374895833331</v>
      </c>
      <c r="AF1336" s="102">
        <v>0</v>
      </c>
      <c r="AG1336" s="102">
        <v>33993</v>
      </c>
      <c r="AH1336" s="102">
        <v>3324</v>
      </c>
      <c r="AI1336" s="102">
        <v>0</v>
      </c>
      <c r="AJ1336" s="102" t="b">
        <v>0</v>
      </c>
      <c r="AK1336" s="102" t="b">
        <v>0</v>
      </c>
      <c r="AL1336" s="102" t="b">
        <v>0</v>
      </c>
      <c r="AM1336" s="102" t="b">
        <v>0</v>
      </c>
      <c r="AN1336" s="102" t="b">
        <v>1</v>
      </c>
      <c r="AO1336" s="102" t="b">
        <v>0</v>
      </c>
      <c r="AP1336" s="102" t="s">
        <v>16406</v>
      </c>
      <c r="AQ1336" s="102" t="b">
        <v>0</v>
      </c>
      <c r="AR1336" s="102" t="b">
        <v>1</v>
      </c>
      <c r="AS1336" s="102" t="b">
        <v>1</v>
      </c>
      <c r="AT1336" s="101" t="s">
        <v>16407</v>
      </c>
      <c r="AU1336" s="102" t="b">
        <v>0</v>
      </c>
      <c r="AV1336" s="102" t="b">
        <v>0</v>
      </c>
      <c r="AW1336" s="102" t="b">
        <v>1</v>
      </c>
      <c r="AX1336" s="102" t="b">
        <v>1</v>
      </c>
      <c r="AY1336" s="102" t="s">
        <v>12806</v>
      </c>
      <c r="AZ1336" s="101" t="s">
        <v>16408</v>
      </c>
    </row>
    <row r="1337" spans="1:52" x14ac:dyDescent="0.3">
      <c r="A1337" s="98" t="s">
        <v>1509</v>
      </c>
      <c r="B1337" s="94"/>
      <c r="C1337" s="94"/>
      <c r="D1337" s="93"/>
      <c r="E1337" s="77"/>
      <c r="F1337" s="94"/>
      <c r="G1337" s="94"/>
      <c r="H1337" s="95"/>
      <c r="I1337" s="96"/>
      <c r="J1337" s="96"/>
      <c r="K1337" s="95"/>
      <c r="L1337" s="86"/>
      <c r="M1337" s="91"/>
      <c r="N1337" s="91"/>
      <c r="O1337" s="97"/>
      <c r="P1337" s="90"/>
      <c r="Q1337" s="90"/>
      <c r="R1337" s="99"/>
      <c r="S1337" s="99"/>
      <c r="T1337" s="99"/>
      <c r="U1337" s="99"/>
      <c r="V1337" s="89"/>
      <c r="W1337" s="89"/>
      <c r="X1337" s="89"/>
      <c r="Y1337" s="89"/>
      <c r="Z1337" s="48"/>
      <c r="AA1337" s="80"/>
      <c r="AB1337" s="80"/>
      <c r="AC1337" s="92"/>
      <c r="AD1337" s="102" t="s">
        <v>1509</v>
      </c>
      <c r="AE1337" s="102">
        <v>40901.974687499998</v>
      </c>
      <c r="AF1337" s="102">
        <v>0</v>
      </c>
      <c r="AG1337" s="102">
        <v>123</v>
      </c>
      <c r="AH1337" s="102">
        <v>660</v>
      </c>
      <c r="AI1337" s="102">
        <v>0</v>
      </c>
      <c r="AJ1337" s="102" t="b">
        <v>0</v>
      </c>
      <c r="AK1337" s="102" t="b">
        <v>0</v>
      </c>
      <c r="AL1337" s="102" t="b">
        <v>0</v>
      </c>
      <c r="AM1337" s="102" t="b">
        <v>0</v>
      </c>
      <c r="AN1337" s="102" t="b">
        <v>1</v>
      </c>
      <c r="AO1337" s="102" t="b">
        <v>0</v>
      </c>
      <c r="AP1337" s="102" t="s">
        <v>16409</v>
      </c>
      <c r="AQ1337" s="102" t="b">
        <v>0</v>
      </c>
      <c r="AR1337" s="102" t="b">
        <v>0</v>
      </c>
      <c r="AS1337" s="102" t="b">
        <v>0</v>
      </c>
      <c r="AT1337" s="101" t="s">
        <v>12836</v>
      </c>
      <c r="AU1337" s="102" t="b">
        <v>0</v>
      </c>
      <c r="AV1337" s="102" t="b">
        <v>0</v>
      </c>
      <c r="AW1337" s="102" t="b">
        <v>1</v>
      </c>
      <c r="AX1337" s="102" t="b">
        <v>1</v>
      </c>
      <c r="AY1337" s="102" t="s">
        <v>12806</v>
      </c>
      <c r="AZ1337" s="101" t="s">
        <v>16410</v>
      </c>
    </row>
    <row r="1338" spans="1:52" x14ac:dyDescent="0.3">
      <c r="A1338" s="98" t="s">
        <v>1510</v>
      </c>
      <c r="B1338" s="94"/>
      <c r="C1338" s="94"/>
      <c r="D1338" s="93"/>
      <c r="E1338" s="77"/>
      <c r="F1338" s="94"/>
      <c r="G1338" s="94"/>
      <c r="H1338" s="95"/>
      <c r="I1338" s="96"/>
      <c r="J1338" s="96"/>
      <c r="K1338" s="95"/>
      <c r="L1338" s="86"/>
      <c r="M1338" s="91"/>
      <c r="N1338" s="91"/>
      <c r="O1338" s="97"/>
      <c r="P1338" s="90"/>
      <c r="Q1338" s="90"/>
      <c r="R1338" s="99"/>
      <c r="S1338" s="99"/>
      <c r="T1338" s="99"/>
      <c r="U1338" s="99"/>
      <c r="V1338" s="89"/>
      <c r="W1338" s="89"/>
      <c r="X1338" s="89"/>
      <c r="Y1338" s="89"/>
      <c r="Z1338" s="48"/>
      <c r="AA1338" s="80"/>
      <c r="AB1338" s="80"/>
      <c r="AC1338" s="92"/>
      <c r="AD1338" s="102" t="s">
        <v>11404</v>
      </c>
      <c r="AE1338" s="102">
        <v>44581.519560185188</v>
      </c>
      <c r="AF1338" s="102">
        <v>0</v>
      </c>
      <c r="AG1338" s="102">
        <v>1117</v>
      </c>
      <c r="AH1338" s="102">
        <v>3494</v>
      </c>
      <c r="AI1338" s="102">
        <v>0</v>
      </c>
      <c r="AJ1338" s="102" t="b">
        <v>0</v>
      </c>
      <c r="AK1338" s="102" t="b">
        <v>0</v>
      </c>
      <c r="AL1338" s="102" t="b">
        <v>0</v>
      </c>
      <c r="AM1338" s="102" t="b">
        <v>0</v>
      </c>
      <c r="AN1338" s="102" t="b">
        <v>1</v>
      </c>
      <c r="AO1338" s="102" t="b">
        <v>0</v>
      </c>
      <c r="AP1338" s="102" t="s">
        <v>16411</v>
      </c>
      <c r="AQ1338" s="102" t="b">
        <v>0</v>
      </c>
      <c r="AR1338" s="102" t="b">
        <v>0</v>
      </c>
      <c r="AS1338" s="102" t="b">
        <v>0</v>
      </c>
      <c r="AT1338" s="101" t="s">
        <v>16412</v>
      </c>
      <c r="AU1338" s="102" t="b">
        <v>0</v>
      </c>
      <c r="AV1338" s="102" t="b">
        <v>0</v>
      </c>
      <c r="AW1338" s="102" t="b">
        <v>1</v>
      </c>
      <c r="AX1338" s="102" t="b">
        <v>1</v>
      </c>
      <c r="AY1338" s="102" t="s">
        <v>12806</v>
      </c>
      <c r="AZ1338" s="101" t="s">
        <v>16413</v>
      </c>
    </row>
    <row r="1339" spans="1:52" x14ac:dyDescent="0.3">
      <c r="A1339" s="98" t="s">
        <v>1511</v>
      </c>
      <c r="B1339" s="94"/>
      <c r="C1339" s="94"/>
      <c r="D1339" s="93"/>
      <c r="E1339" s="77"/>
      <c r="F1339" s="94"/>
      <c r="G1339" s="94"/>
      <c r="H1339" s="95"/>
      <c r="I1339" s="96"/>
      <c r="J1339" s="96"/>
      <c r="K1339" s="95"/>
      <c r="L1339" s="86"/>
      <c r="M1339" s="91"/>
      <c r="N1339" s="91"/>
      <c r="O1339" s="97"/>
      <c r="P1339" s="90"/>
      <c r="Q1339" s="90"/>
      <c r="R1339" s="99"/>
      <c r="S1339" s="99"/>
      <c r="T1339" s="99"/>
      <c r="U1339" s="99"/>
      <c r="V1339" s="89"/>
      <c r="W1339" s="89"/>
      <c r="X1339" s="89"/>
      <c r="Y1339" s="89"/>
      <c r="Z1339" s="48"/>
      <c r="AA1339" s="80"/>
      <c r="AB1339" s="80"/>
      <c r="AC1339" s="92"/>
      <c r="AD1339" s="102" t="s">
        <v>1511</v>
      </c>
      <c r="AE1339" s="102">
        <v>42899.817673611113</v>
      </c>
      <c r="AF1339" s="102">
        <v>0</v>
      </c>
      <c r="AG1339" s="102">
        <v>724</v>
      </c>
      <c r="AH1339" s="102">
        <v>2360</v>
      </c>
      <c r="AI1339" s="102">
        <v>0</v>
      </c>
      <c r="AJ1339" s="102" t="b">
        <v>0</v>
      </c>
      <c r="AK1339" s="102" t="b">
        <v>0</v>
      </c>
      <c r="AL1339" s="102" t="b">
        <v>0</v>
      </c>
      <c r="AM1339" s="102" t="b">
        <v>0</v>
      </c>
      <c r="AN1339" s="102" t="b">
        <v>1</v>
      </c>
      <c r="AO1339" s="102" t="b">
        <v>0</v>
      </c>
      <c r="AP1339" s="102" t="s">
        <v>16414</v>
      </c>
      <c r="AQ1339" s="102" t="b">
        <v>0</v>
      </c>
      <c r="AR1339" s="102" t="b">
        <v>0</v>
      </c>
      <c r="AS1339" s="102" t="b">
        <v>0</v>
      </c>
      <c r="AT1339" s="101" t="s">
        <v>16415</v>
      </c>
      <c r="AU1339" s="102" t="b">
        <v>0</v>
      </c>
      <c r="AV1339" s="102" t="b">
        <v>0</v>
      </c>
      <c r="AW1339" s="102" t="b">
        <v>1</v>
      </c>
      <c r="AX1339" s="102" t="b">
        <v>1</v>
      </c>
      <c r="AY1339" s="102" t="s">
        <v>12806</v>
      </c>
      <c r="AZ1339" s="101" t="s">
        <v>16416</v>
      </c>
    </row>
    <row r="1340" spans="1:52" x14ac:dyDescent="0.3">
      <c r="A1340" s="98" t="s">
        <v>1512</v>
      </c>
      <c r="B1340" s="94"/>
      <c r="C1340" s="94"/>
      <c r="D1340" s="93"/>
      <c r="E1340" s="77"/>
      <c r="F1340" s="94"/>
      <c r="G1340" s="94"/>
      <c r="H1340" s="95"/>
      <c r="I1340" s="96"/>
      <c r="J1340" s="96"/>
      <c r="K1340" s="95"/>
      <c r="L1340" s="86"/>
      <c r="M1340" s="91"/>
      <c r="N1340" s="91"/>
      <c r="O1340" s="97"/>
      <c r="P1340" s="90"/>
      <c r="Q1340" s="90"/>
      <c r="R1340" s="99"/>
      <c r="S1340" s="99"/>
      <c r="T1340" s="99"/>
      <c r="U1340" s="99"/>
      <c r="V1340" s="89"/>
      <c r="W1340" s="89"/>
      <c r="X1340" s="89"/>
      <c r="Y1340" s="89"/>
      <c r="Z1340" s="48"/>
      <c r="AA1340" s="80"/>
      <c r="AB1340" s="80"/>
      <c r="AC1340" s="92"/>
      <c r="AD1340" s="102" t="s">
        <v>11413</v>
      </c>
      <c r="AE1340" s="102">
        <v>44576.906006944446</v>
      </c>
      <c r="AF1340" s="102">
        <v>0</v>
      </c>
      <c r="AG1340" s="102">
        <v>15</v>
      </c>
      <c r="AH1340" s="102">
        <v>7741</v>
      </c>
      <c r="AI1340" s="102">
        <v>0</v>
      </c>
      <c r="AJ1340" s="102" t="b">
        <v>0</v>
      </c>
      <c r="AK1340" s="102" t="b">
        <v>0</v>
      </c>
      <c r="AL1340" s="102" t="b">
        <v>0</v>
      </c>
      <c r="AM1340" s="102" t="b">
        <v>0</v>
      </c>
      <c r="AN1340" s="102" t="b">
        <v>1</v>
      </c>
      <c r="AO1340" s="102" t="b">
        <v>0</v>
      </c>
      <c r="AP1340" s="102" t="s">
        <v>16417</v>
      </c>
      <c r="AQ1340" s="102" t="b">
        <v>0</v>
      </c>
      <c r="AR1340" s="102" t="b">
        <v>0</v>
      </c>
      <c r="AS1340" s="102" t="b">
        <v>0</v>
      </c>
      <c r="AT1340" s="101" t="s">
        <v>16418</v>
      </c>
      <c r="AU1340" s="102" t="b">
        <v>0</v>
      </c>
      <c r="AV1340" s="102" t="b">
        <v>0</v>
      </c>
      <c r="AW1340" s="102" t="b">
        <v>1</v>
      </c>
      <c r="AX1340" s="102" t="b">
        <v>1</v>
      </c>
      <c r="AY1340" s="102" t="s">
        <v>12806</v>
      </c>
      <c r="AZ1340" s="101" t="s">
        <v>16419</v>
      </c>
    </row>
    <row r="1341" spans="1:52" x14ac:dyDescent="0.3">
      <c r="A1341" s="98" t="s">
        <v>1513</v>
      </c>
      <c r="B1341" s="94"/>
      <c r="C1341" s="94"/>
      <c r="D1341" s="93"/>
      <c r="E1341" s="77"/>
      <c r="F1341" s="94"/>
      <c r="G1341" s="94"/>
      <c r="H1341" s="95"/>
      <c r="I1341" s="96"/>
      <c r="J1341" s="96"/>
      <c r="K1341" s="95"/>
      <c r="L1341" s="86"/>
      <c r="M1341" s="91"/>
      <c r="N1341" s="91"/>
      <c r="O1341" s="97"/>
      <c r="P1341" s="90"/>
      <c r="Q1341" s="90"/>
      <c r="R1341" s="99"/>
      <c r="S1341" s="99"/>
      <c r="T1341" s="99"/>
      <c r="U1341" s="99"/>
      <c r="V1341" s="89"/>
      <c r="W1341" s="89"/>
      <c r="X1341" s="89"/>
      <c r="Y1341" s="89"/>
      <c r="Z1341" s="48"/>
      <c r="AA1341" s="80"/>
      <c r="AB1341" s="80"/>
      <c r="AC1341" s="92"/>
      <c r="AD1341" s="102" t="s">
        <v>1513</v>
      </c>
      <c r="AE1341" s="102">
        <v>44439.611122685186</v>
      </c>
      <c r="AF1341" s="102">
        <v>0</v>
      </c>
      <c r="AG1341" s="102">
        <v>1</v>
      </c>
      <c r="AH1341" s="102">
        <v>2</v>
      </c>
      <c r="AI1341" s="102">
        <v>0</v>
      </c>
      <c r="AJ1341" s="102" t="b">
        <v>0</v>
      </c>
      <c r="AK1341" s="102" t="b">
        <v>0</v>
      </c>
      <c r="AL1341" s="102" t="b">
        <v>0</v>
      </c>
      <c r="AM1341" s="102" t="b">
        <v>0</v>
      </c>
      <c r="AN1341" s="102" t="b">
        <v>1</v>
      </c>
      <c r="AO1341" s="102" t="b">
        <v>0</v>
      </c>
      <c r="AP1341" s="102" t="s">
        <v>16420</v>
      </c>
      <c r="AQ1341" s="102" t="b">
        <v>0</v>
      </c>
      <c r="AR1341" s="102" t="b">
        <v>0</v>
      </c>
      <c r="AS1341" s="102" t="b">
        <v>0</v>
      </c>
      <c r="AT1341" s="101" t="s">
        <v>12934</v>
      </c>
      <c r="AU1341" s="102" t="b">
        <v>0</v>
      </c>
      <c r="AV1341" s="102" t="b">
        <v>0</v>
      </c>
      <c r="AW1341" s="102" t="b">
        <v>1</v>
      </c>
      <c r="AX1341" s="102" t="b">
        <v>1</v>
      </c>
      <c r="AY1341" s="102" t="s">
        <v>12806</v>
      </c>
      <c r="AZ1341" s="101" t="s">
        <v>16421</v>
      </c>
    </row>
    <row r="1342" spans="1:52" x14ac:dyDescent="0.3">
      <c r="A1342" s="98" t="s">
        <v>1514</v>
      </c>
      <c r="B1342" s="94"/>
      <c r="C1342" s="94"/>
      <c r="D1342" s="93"/>
      <c r="E1342" s="77"/>
      <c r="F1342" s="94"/>
      <c r="G1342" s="94"/>
      <c r="H1342" s="95"/>
      <c r="I1342" s="96"/>
      <c r="J1342" s="96"/>
      <c r="K1342" s="95"/>
      <c r="L1342" s="86"/>
      <c r="M1342" s="91"/>
      <c r="N1342" s="91"/>
      <c r="O1342" s="97"/>
      <c r="P1342" s="90"/>
      <c r="Q1342" s="90"/>
      <c r="R1342" s="99"/>
      <c r="S1342" s="99"/>
      <c r="T1342" s="99"/>
      <c r="U1342" s="99"/>
      <c r="V1342" s="89"/>
      <c r="W1342" s="89"/>
      <c r="X1342" s="89"/>
      <c r="Y1342" s="89"/>
      <c r="Z1342" s="48"/>
      <c r="AA1342" s="80"/>
      <c r="AB1342" s="80"/>
      <c r="AC1342" s="92"/>
      <c r="AD1342" s="102" t="s">
        <v>11434</v>
      </c>
      <c r="AE1342" s="102">
        <v>44984.065636574072</v>
      </c>
      <c r="AF1342" s="102">
        <v>0</v>
      </c>
      <c r="AG1342" s="102">
        <v>1</v>
      </c>
      <c r="AH1342" s="102">
        <v>213</v>
      </c>
      <c r="AI1342" s="102">
        <v>0</v>
      </c>
      <c r="AJ1342" s="102" t="b">
        <v>0</v>
      </c>
      <c r="AK1342" s="102" t="b">
        <v>0</v>
      </c>
      <c r="AL1342" s="102" t="b">
        <v>0</v>
      </c>
      <c r="AM1342" s="102" t="b">
        <v>0</v>
      </c>
      <c r="AN1342" s="102" t="b">
        <v>1</v>
      </c>
      <c r="AO1342" s="102" t="b">
        <v>0</v>
      </c>
      <c r="AP1342" s="102" t="s">
        <v>16422</v>
      </c>
      <c r="AQ1342" s="102" t="b">
        <v>0</v>
      </c>
      <c r="AR1342" s="102" t="b">
        <v>0</v>
      </c>
      <c r="AS1342" s="102" t="b">
        <v>0</v>
      </c>
      <c r="AT1342" s="101" t="s">
        <v>12815</v>
      </c>
      <c r="AU1342" s="102" t="b">
        <v>0</v>
      </c>
      <c r="AV1342" s="102" t="b">
        <v>0</v>
      </c>
      <c r="AW1342" s="102" t="b">
        <v>1</v>
      </c>
      <c r="AX1342" s="102" t="b">
        <v>1</v>
      </c>
      <c r="AY1342" s="102" t="s">
        <v>12806</v>
      </c>
      <c r="AZ1342" s="101" t="s">
        <v>16423</v>
      </c>
    </row>
    <row r="1343" spans="1:52" x14ac:dyDescent="0.3">
      <c r="A1343" s="98" t="s">
        <v>1515</v>
      </c>
      <c r="B1343" s="94"/>
      <c r="C1343" s="94"/>
      <c r="D1343" s="93"/>
      <c r="E1343" s="77"/>
      <c r="F1343" s="94"/>
      <c r="G1343" s="94"/>
      <c r="H1343" s="95"/>
      <c r="I1343" s="96"/>
      <c r="J1343" s="96"/>
      <c r="K1343" s="95"/>
      <c r="L1343" s="86"/>
      <c r="M1343" s="91"/>
      <c r="N1343" s="91"/>
      <c r="O1343" s="97"/>
      <c r="P1343" s="90"/>
      <c r="Q1343" s="90"/>
      <c r="R1343" s="99"/>
      <c r="S1343" s="99"/>
      <c r="T1343" s="99"/>
      <c r="U1343" s="99"/>
      <c r="V1343" s="89"/>
      <c r="W1343" s="89"/>
      <c r="X1343" s="89"/>
      <c r="Y1343" s="89"/>
      <c r="Z1343" s="48"/>
      <c r="AA1343" s="80"/>
      <c r="AB1343" s="80"/>
      <c r="AC1343" s="92"/>
      <c r="AD1343" s="102" t="s">
        <v>11446</v>
      </c>
      <c r="AE1343" s="102">
        <v>44949.703946759262</v>
      </c>
      <c r="AF1343" s="102">
        <v>0</v>
      </c>
      <c r="AG1343" s="102">
        <v>1147</v>
      </c>
      <c r="AH1343" s="102">
        <v>164</v>
      </c>
      <c r="AI1343" s="102">
        <v>0</v>
      </c>
      <c r="AJ1343" s="102" t="b">
        <v>0</v>
      </c>
      <c r="AK1343" s="102" t="b">
        <v>0</v>
      </c>
      <c r="AL1343" s="102" t="b">
        <v>0</v>
      </c>
      <c r="AM1343" s="102" t="b">
        <v>0</v>
      </c>
      <c r="AN1343" s="102" t="b">
        <v>1</v>
      </c>
      <c r="AO1343" s="102" t="b">
        <v>0</v>
      </c>
      <c r="AP1343" s="102" t="s">
        <v>16424</v>
      </c>
      <c r="AQ1343" s="102" t="b">
        <v>0</v>
      </c>
      <c r="AR1343" s="102" t="b">
        <v>0</v>
      </c>
      <c r="AS1343" s="102" t="b">
        <v>0</v>
      </c>
      <c r="AT1343" s="101" t="s">
        <v>16425</v>
      </c>
      <c r="AU1343" s="102" t="b">
        <v>0</v>
      </c>
      <c r="AV1343" s="102" t="b">
        <v>0</v>
      </c>
      <c r="AW1343" s="102" t="b">
        <v>1</v>
      </c>
      <c r="AX1343" s="102" t="b">
        <v>1</v>
      </c>
      <c r="AY1343" s="102" t="s">
        <v>12806</v>
      </c>
      <c r="AZ1343" s="101" t="s">
        <v>16426</v>
      </c>
    </row>
    <row r="1344" spans="1:52" x14ac:dyDescent="0.3">
      <c r="A1344" s="98" t="s">
        <v>1516</v>
      </c>
      <c r="B1344" s="94"/>
      <c r="C1344" s="94"/>
      <c r="D1344" s="93"/>
      <c r="E1344" s="77"/>
      <c r="F1344" s="94"/>
      <c r="G1344" s="94"/>
      <c r="H1344" s="95"/>
      <c r="I1344" s="96"/>
      <c r="J1344" s="96"/>
      <c r="K1344" s="95"/>
      <c r="L1344" s="86"/>
      <c r="M1344" s="91"/>
      <c r="N1344" s="91"/>
      <c r="O1344" s="97"/>
      <c r="P1344" s="90"/>
      <c r="Q1344" s="90"/>
      <c r="R1344" s="99"/>
      <c r="S1344" s="99"/>
      <c r="T1344" s="99"/>
      <c r="U1344" s="99"/>
      <c r="V1344" s="89"/>
      <c r="W1344" s="89"/>
      <c r="X1344" s="89"/>
      <c r="Y1344" s="89"/>
      <c r="Z1344" s="48"/>
      <c r="AA1344" s="80"/>
      <c r="AB1344" s="80"/>
      <c r="AC1344" s="92"/>
      <c r="AD1344" s="102" t="s">
        <v>11441</v>
      </c>
      <c r="AE1344" s="102">
        <v>44905.334039351852</v>
      </c>
      <c r="AF1344" s="102">
        <v>0</v>
      </c>
      <c r="AG1344" s="102">
        <v>456</v>
      </c>
      <c r="AH1344" s="102">
        <v>732</v>
      </c>
      <c r="AI1344" s="102">
        <v>0</v>
      </c>
      <c r="AJ1344" s="102" t="b">
        <v>0</v>
      </c>
      <c r="AK1344" s="102" t="b">
        <v>0</v>
      </c>
      <c r="AL1344" s="102" t="b">
        <v>0</v>
      </c>
      <c r="AM1344" s="102" t="b">
        <v>0</v>
      </c>
      <c r="AN1344" s="102" t="b">
        <v>1</v>
      </c>
      <c r="AO1344" s="102" t="b">
        <v>0</v>
      </c>
      <c r="AP1344" s="102" t="s">
        <v>16427</v>
      </c>
      <c r="AQ1344" s="102" t="b">
        <v>0</v>
      </c>
      <c r="AR1344" s="102" t="b">
        <v>0</v>
      </c>
      <c r="AS1344" s="102" t="b">
        <v>0</v>
      </c>
      <c r="AT1344" s="101" t="s">
        <v>16428</v>
      </c>
      <c r="AU1344" s="102" t="b">
        <v>0</v>
      </c>
      <c r="AV1344" s="102" t="b">
        <v>0</v>
      </c>
      <c r="AW1344" s="102" t="b">
        <v>1</v>
      </c>
      <c r="AX1344" s="102" t="b">
        <v>1</v>
      </c>
      <c r="AY1344" s="102" t="s">
        <v>12806</v>
      </c>
      <c r="AZ1344" s="101" t="s">
        <v>16429</v>
      </c>
    </row>
    <row r="1345" spans="1:52" x14ac:dyDescent="0.3">
      <c r="A1345" s="98" t="s">
        <v>1517</v>
      </c>
      <c r="B1345" s="94"/>
      <c r="C1345" s="94"/>
      <c r="D1345" s="93"/>
      <c r="E1345" s="77"/>
      <c r="F1345" s="94"/>
      <c r="G1345" s="94"/>
      <c r="H1345" s="95"/>
      <c r="I1345" s="96"/>
      <c r="J1345" s="96"/>
      <c r="K1345" s="95"/>
      <c r="L1345" s="86"/>
      <c r="M1345" s="91"/>
      <c r="N1345" s="91"/>
      <c r="O1345" s="97"/>
      <c r="P1345" s="90"/>
      <c r="Q1345" s="90"/>
      <c r="R1345" s="99"/>
      <c r="S1345" s="99"/>
      <c r="T1345" s="99"/>
      <c r="U1345" s="99"/>
      <c r="V1345" s="89"/>
      <c r="W1345" s="89"/>
      <c r="X1345" s="89"/>
      <c r="Y1345" s="89"/>
      <c r="Z1345" s="48"/>
      <c r="AA1345" s="80"/>
      <c r="AB1345" s="80"/>
      <c r="AC1345" s="92"/>
      <c r="AD1345" s="102" t="s">
        <v>11463</v>
      </c>
      <c r="AE1345" s="102">
        <v>44417.091898148145</v>
      </c>
      <c r="AF1345" s="102">
        <v>0</v>
      </c>
      <c r="AG1345" s="102">
        <v>1806</v>
      </c>
      <c r="AH1345" s="102">
        <v>970</v>
      </c>
      <c r="AI1345" s="102">
        <v>0</v>
      </c>
      <c r="AJ1345" s="102" t="b">
        <v>0</v>
      </c>
      <c r="AK1345" s="102" t="b">
        <v>0</v>
      </c>
      <c r="AL1345" s="102" t="b">
        <v>0</v>
      </c>
      <c r="AM1345" s="102" t="b">
        <v>0</v>
      </c>
      <c r="AN1345" s="102" t="b">
        <v>1</v>
      </c>
      <c r="AO1345" s="102" t="b">
        <v>0</v>
      </c>
      <c r="AP1345" s="102" t="s">
        <v>16430</v>
      </c>
      <c r="AQ1345" s="102" t="b">
        <v>0</v>
      </c>
      <c r="AR1345" s="102" t="b">
        <v>0</v>
      </c>
      <c r="AS1345" s="102" t="b">
        <v>0</v>
      </c>
      <c r="AT1345" s="101" t="s">
        <v>16431</v>
      </c>
      <c r="AU1345" s="102" t="b">
        <v>0</v>
      </c>
      <c r="AV1345" s="102" t="b">
        <v>0</v>
      </c>
      <c r="AW1345" s="102" t="b">
        <v>1</v>
      </c>
      <c r="AX1345" s="102" t="b">
        <v>1</v>
      </c>
      <c r="AY1345" s="102" t="s">
        <v>12806</v>
      </c>
      <c r="AZ1345" s="101" t="s">
        <v>16432</v>
      </c>
    </row>
    <row r="1346" spans="1:52" x14ac:dyDescent="0.3">
      <c r="A1346" s="98" t="s">
        <v>1518</v>
      </c>
      <c r="B1346" s="94"/>
      <c r="C1346" s="94"/>
      <c r="D1346" s="93"/>
      <c r="E1346" s="77"/>
      <c r="F1346" s="94"/>
      <c r="G1346" s="94"/>
      <c r="H1346" s="95"/>
      <c r="I1346" s="96"/>
      <c r="J1346" s="96"/>
      <c r="K1346" s="95"/>
      <c r="L1346" s="86"/>
      <c r="M1346" s="91"/>
      <c r="N1346" s="91"/>
      <c r="O1346" s="97"/>
      <c r="P1346" s="90"/>
      <c r="Q1346" s="90"/>
      <c r="R1346" s="99"/>
      <c r="S1346" s="99"/>
      <c r="T1346" s="99"/>
      <c r="U1346" s="99"/>
      <c r="V1346" s="89"/>
      <c r="W1346" s="89"/>
      <c r="X1346" s="89"/>
      <c r="Y1346" s="89"/>
      <c r="Z1346" s="48"/>
      <c r="AA1346" s="80"/>
      <c r="AB1346" s="80"/>
      <c r="AC1346" s="92"/>
      <c r="AD1346" s="102" t="s">
        <v>11472</v>
      </c>
      <c r="AE1346" s="102">
        <v>44606.440636574072</v>
      </c>
      <c r="AF1346" s="102">
        <v>0</v>
      </c>
      <c r="AG1346" s="102">
        <v>431</v>
      </c>
      <c r="AH1346" s="102">
        <v>0</v>
      </c>
      <c r="AI1346" s="102">
        <v>0</v>
      </c>
      <c r="AJ1346" s="102" t="b">
        <v>0</v>
      </c>
      <c r="AK1346" s="102" t="b">
        <v>0</v>
      </c>
      <c r="AL1346" s="102" t="b">
        <v>0</v>
      </c>
      <c r="AM1346" s="102" t="b">
        <v>0</v>
      </c>
      <c r="AN1346" s="102" t="b">
        <v>1</v>
      </c>
      <c r="AO1346" s="102" t="b">
        <v>0</v>
      </c>
      <c r="AP1346" s="102" t="s">
        <v>16433</v>
      </c>
      <c r="AQ1346" s="102" t="b">
        <v>0</v>
      </c>
      <c r="AR1346" s="102" t="b">
        <v>0</v>
      </c>
      <c r="AS1346" s="102" t="b">
        <v>1</v>
      </c>
      <c r="AT1346" s="101" t="s">
        <v>16434</v>
      </c>
      <c r="AU1346" s="102" t="b">
        <v>0</v>
      </c>
      <c r="AV1346" s="102" t="b">
        <v>0</v>
      </c>
      <c r="AW1346" s="102" t="b">
        <v>1</v>
      </c>
      <c r="AX1346" s="102" t="b">
        <v>1</v>
      </c>
      <c r="AY1346" s="102" t="s">
        <v>12806</v>
      </c>
      <c r="AZ1346" s="101" t="s">
        <v>16435</v>
      </c>
    </row>
    <row r="1347" spans="1:52" x14ac:dyDescent="0.3">
      <c r="A1347" s="98" t="s">
        <v>1519</v>
      </c>
      <c r="B1347" s="94"/>
      <c r="C1347" s="94"/>
      <c r="D1347" s="93"/>
      <c r="E1347" s="77"/>
      <c r="F1347" s="94"/>
      <c r="G1347" s="94"/>
      <c r="H1347" s="95"/>
      <c r="I1347" s="96"/>
      <c r="J1347" s="96"/>
      <c r="K1347" s="95"/>
      <c r="L1347" s="86"/>
      <c r="M1347" s="91"/>
      <c r="N1347" s="91"/>
      <c r="O1347" s="97"/>
      <c r="P1347" s="90"/>
      <c r="Q1347" s="90"/>
      <c r="R1347" s="99"/>
      <c r="S1347" s="99"/>
      <c r="T1347" s="99"/>
      <c r="U1347" s="99"/>
      <c r="V1347" s="89"/>
      <c r="W1347" s="89"/>
      <c r="X1347" s="89"/>
      <c r="Y1347" s="89"/>
      <c r="Z1347" s="48"/>
      <c r="AA1347" s="80"/>
      <c r="AB1347" s="80"/>
      <c r="AC1347" s="92"/>
      <c r="AD1347" s="102" t="s">
        <v>11484</v>
      </c>
      <c r="AE1347" s="102">
        <v>44911.636493055557</v>
      </c>
      <c r="AF1347" s="102">
        <v>0</v>
      </c>
      <c r="AG1347" s="102">
        <v>22</v>
      </c>
      <c r="AH1347" s="102">
        <v>26</v>
      </c>
      <c r="AI1347" s="102">
        <v>0</v>
      </c>
      <c r="AJ1347" s="102" t="b">
        <v>0</v>
      </c>
      <c r="AK1347" s="102" t="b">
        <v>0</v>
      </c>
      <c r="AL1347" s="102" t="b">
        <v>0</v>
      </c>
      <c r="AM1347" s="102" t="b">
        <v>0</v>
      </c>
      <c r="AN1347" s="102" t="b">
        <v>1</v>
      </c>
      <c r="AO1347" s="102" t="b">
        <v>0</v>
      </c>
      <c r="AP1347" s="102" t="s">
        <v>16436</v>
      </c>
      <c r="AQ1347" s="102" t="b">
        <v>0</v>
      </c>
      <c r="AR1347" s="102" t="b">
        <v>0</v>
      </c>
      <c r="AS1347" s="102" t="b">
        <v>0</v>
      </c>
      <c r="AT1347" s="101" t="s">
        <v>16437</v>
      </c>
      <c r="AU1347" s="102" t="b">
        <v>0</v>
      </c>
      <c r="AV1347" s="102" t="b">
        <v>0</v>
      </c>
      <c r="AW1347" s="102" t="b">
        <v>1</v>
      </c>
      <c r="AX1347" s="102" t="b">
        <v>1</v>
      </c>
      <c r="AY1347" s="102" t="s">
        <v>12806</v>
      </c>
      <c r="AZ1347" s="101" t="s">
        <v>16438</v>
      </c>
    </row>
    <row r="1348" spans="1:52" x14ac:dyDescent="0.3">
      <c r="A1348" s="98" t="s">
        <v>1520</v>
      </c>
      <c r="B1348" s="94"/>
      <c r="C1348" s="94"/>
      <c r="D1348" s="93"/>
      <c r="E1348" s="77"/>
      <c r="F1348" s="94"/>
      <c r="G1348" s="94"/>
      <c r="H1348" s="95"/>
      <c r="I1348" s="96"/>
      <c r="J1348" s="96"/>
      <c r="K1348" s="95"/>
      <c r="L1348" s="86"/>
      <c r="M1348" s="91"/>
      <c r="N1348" s="91"/>
      <c r="O1348" s="97"/>
      <c r="P1348" s="90"/>
      <c r="Q1348" s="90"/>
      <c r="R1348" s="99"/>
      <c r="S1348" s="99"/>
      <c r="T1348" s="99"/>
      <c r="U1348" s="99"/>
      <c r="V1348" s="89"/>
      <c r="W1348" s="89"/>
      <c r="X1348" s="89"/>
      <c r="Y1348" s="89"/>
      <c r="Z1348" s="48"/>
      <c r="AA1348" s="80"/>
      <c r="AB1348" s="80"/>
      <c r="AC1348" s="92"/>
      <c r="AD1348" s="102" t="s">
        <v>11491</v>
      </c>
      <c r="AE1348" s="102">
        <v>43625.327118055553</v>
      </c>
      <c r="AF1348" s="102">
        <v>0</v>
      </c>
      <c r="AG1348" s="102">
        <v>17120</v>
      </c>
      <c r="AH1348" s="102">
        <v>116</v>
      </c>
      <c r="AI1348" s="102">
        <v>0</v>
      </c>
      <c r="AJ1348" s="102" t="b">
        <v>0</v>
      </c>
      <c r="AK1348" s="102" t="b">
        <v>0</v>
      </c>
      <c r="AL1348" s="102" t="b">
        <v>0</v>
      </c>
      <c r="AM1348" s="102" t="b">
        <v>0</v>
      </c>
      <c r="AN1348" s="102" t="b">
        <v>1</v>
      </c>
      <c r="AO1348" s="102" t="b">
        <v>0</v>
      </c>
      <c r="AP1348" s="102" t="s">
        <v>16439</v>
      </c>
      <c r="AQ1348" s="102" t="b">
        <v>0</v>
      </c>
      <c r="AR1348" s="102" t="b">
        <v>0</v>
      </c>
      <c r="AS1348" s="102" t="b">
        <v>1</v>
      </c>
      <c r="AT1348" s="101" t="s">
        <v>16440</v>
      </c>
      <c r="AU1348" s="102" t="b">
        <v>0</v>
      </c>
      <c r="AV1348" s="102" t="b">
        <v>0</v>
      </c>
      <c r="AW1348" s="102" t="b">
        <v>1</v>
      </c>
      <c r="AX1348" s="102" t="b">
        <v>1</v>
      </c>
      <c r="AY1348" s="102" t="s">
        <v>12806</v>
      </c>
      <c r="AZ1348" s="101" t="s">
        <v>16441</v>
      </c>
    </row>
    <row r="1349" spans="1:52" x14ac:dyDescent="0.3">
      <c r="A1349" s="98" t="s">
        <v>1521</v>
      </c>
      <c r="B1349" s="94"/>
      <c r="C1349" s="94"/>
      <c r="D1349" s="93"/>
      <c r="E1349" s="77"/>
      <c r="F1349" s="94"/>
      <c r="G1349" s="94"/>
      <c r="H1349" s="95"/>
      <c r="I1349" s="96"/>
      <c r="J1349" s="96"/>
      <c r="K1349" s="95"/>
      <c r="L1349" s="86"/>
      <c r="M1349" s="91"/>
      <c r="N1349" s="91"/>
      <c r="O1349" s="97"/>
      <c r="P1349" s="90"/>
      <c r="Q1349" s="90"/>
      <c r="R1349" s="99"/>
      <c r="S1349" s="99"/>
      <c r="T1349" s="99"/>
      <c r="U1349" s="99"/>
      <c r="V1349" s="89"/>
      <c r="W1349" s="89"/>
      <c r="X1349" s="89"/>
      <c r="Y1349" s="89"/>
      <c r="Z1349" s="48"/>
      <c r="AA1349" s="80"/>
      <c r="AB1349" s="80"/>
      <c r="AC1349" s="92"/>
      <c r="AD1349" s="102" t="s">
        <v>1521</v>
      </c>
      <c r="AE1349" s="102">
        <v>43261.524421296293</v>
      </c>
      <c r="AF1349" s="102">
        <v>0</v>
      </c>
      <c r="AG1349" s="102">
        <v>3055</v>
      </c>
      <c r="AH1349" s="102">
        <v>27</v>
      </c>
      <c r="AI1349" s="102">
        <v>0</v>
      </c>
      <c r="AJ1349" s="102" t="b">
        <v>0</v>
      </c>
      <c r="AK1349" s="102" t="b">
        <v>0</v>
      </c>
      <c r="AL1349" s="102" t="b">
        <v>0</v>
      </c>
      <c r="AM1349" s="102" t="b">
        <v>0</v>
      </c>
      <c r="AN1349" s="102" t="b">
        <v>1</v>
      </c>
      <c r="AO1349" s="102" t="b">
        <v>0</v>
      </c>
      <c r="AP1349" s="102" t="s">
        <v>16442</v>
      </c>
      <c r="AQ1349" s="102" t="b">
        <v>0</v>
      </c>
      <c r="AR1349" s="102" t="b">
        <v>0</v>
      </c>
      <c r="AS1349" s="102" t="b">
        <v>0</v>
      </c>
      <c r="AT1349" s="101" t="s">
        <v>16443</v>
      </c>
      <c r="AU1349" s="102" t="b">
        <v>0</v>
      </c>
      <c r="AV1349" s="102" t="b">
        <v>0</v>
      </c>
      <c r="AW1349" s="102" t="b">
        <v>1</v>
      </c>
      <c r="AX1349" s="102" t="b">
        <v>1</v>
      </c>
      <c r="AY1349" s="102" t="s">
        <v>12806</v>
      </c>
      <c r="AZ1349" s="101" t="s">
        <v>16444</v>
      </c>
    </row>
    <row r="1350" spans="1:52" x14ac:dyDescent="0.3">
      <c r="A1350" s="98" t="s">
        <v>1522</v>
      </c>
      <c r="B1350" s="94"/>
      <c r="C1350" s="94"/>
      <c r="D1350" s="93"/>
      <c r="E1350" s="77"/>
      <c r="F1350" s="94"/>
      <c r="G1350" s="94"/>
      <c r="H1350" s="95"/>
      <c r="I1350" s="96"/>
      <c r="J1350" s="96"/>
      <c r="K1350" s="95"/>
      <c r="L1350" s="86"/>
      <c r="M1350" s="91"/>
      <c r="N1350" s="91"/>
      <c r="O1350" s="97"/>
      <c r="P1350" s="90"/>
      <c r="Q1350" s="90"/>
      <c r="R1350" s="99"/>
      <c r="S1350" s="99"/>
      <c r="T1350" s="99"/>
      <c r="U1350" s="99"/>
      <c r="V1350" s="89"/>
      <c r="W1350" s="89"/>
      <c r="X1350" s="89"/>
      <c r="Y1350" s="89"/>
      <c r="Z1350" s="48"/>
      <c r="AA1350" s="80"/>
      <c r="AB1350" s="80"/>
      <c r="AC1350" s="92"/>
      <c r="AD1350" s="102" t="s">
        <v>11525</v>
      </c>
      <c r="AE1350" s="102">
        <v>43729.902673611112</v>
      </c>
      <c r="AF1350" s="102">
        <v>0</v>
      </c>
      <c r="AG1350" s="102">
        <v>1347</v>
      </c>
      <c r="AH1350" s="102">
        <v>5154</v>
      </c>
      <c r="AI1350" s="102">
        <v>0</v>
      </c>
      <c r="AJ1350" s="102" t="b">
        <v>0</v>
      </c>
      <c r="AK1350" s="102" t="b">
        <v>0</v>
      </c>
      <c r="AL1350" s="102" t="b">
        <v>0</v>
      </c>
      <c r="AM1350" s="102" t="b">
        <v>0</v>
      </c>
      <c r="AN1350" s="102" t="b">
        <v>1</v>
      </c>
      <c r="AO1350" s="102" t="b">
        <v>0</v>
      </c>
      <c r="AP1350" s="102" t="s">
        <v>16445</v>
      </c>
      <c r="AQ1350" s="102" t="b">
        <v>0</v>
      </c>
      <c r="AR1350" s="102" t="b">
        <v>0</v>
      </c>
      <c r="AS1350" s="102" t="b">
        <v>0</v>
      </c>
      <c r="AT1350" s="101" t="s">
        <v>16446</v>
      </c>
      <c r="AU1350" s="102" t="b">
        <v>0</v>
      </c>
      <c r="AV1350" s="102" t="b">
        <v>0</v>
      </c>
      <c r="AW1350" s="102" t="b">
        <v>1</v>
      </c>
      <c r="AX1350" s="102" t="b">
        <v>0</v>
      </c>
      <c r="AY1350" s="102" t="s">
        <v>12806</v>
      </c>
      <c r="AZ1350" s="101" t="s">
        <v>16447</v>
      </c>
    </row>
    <row r="1351" spans="1:52" x14ac:dyDescent="0.3">
      <c r="A1351" s="98" t="s">
        <v>1523</v>
      </c>
      <c r="B1351" s="94"/>
      <c r="C1351" s="94"/>
      <c r="D1351" s="93"/>
      <c r="E1351" s="77"/>
      <c r="F1351" s="94"/>
      <c r="G1351" s="94"/>
      <c r="H1351" s="95"/>
      <c r="I1351" s="96"/>
      <c r="J1351" s="96"/>
      <c r="K1351" s="95"/>
      <c r="L1351" s="86"/>
      <c r="M1351" s="91"/>
      <c r="N1351" s="91"/>
      <c r="O1351" s="97"/>
      <c r="P1351" s="90"/>
      <c r="Q1351" s="90"/>
      <c r="R1351" s="99"/>
      <c r="S1351" s="99"/>
      <c r="T1351" s="99"/>
      <c r="U1351" s="99"/>
      <c r="V1351" s="89"/>
      <c r="W1351" s="89"/>
      <c r="X1351" s="89"/>
      <c r="Y1351" s="89"/>
      <c r="Z1351" s="48"/>
      <c r="AA1351" s="80"/>
      <c r="AB1351" s="80"/>
      <c r="AC1351" s="92"/>
      <c r="AD1351" s="102" t="s">
        <v>1523</v>
      </c>
      <c r="AE1351" s="102">
        <v>40907.018252314818</v>
      </c>
      <c r="AF1351" s="102">
        <v>0</v>
      </c>
      <c r="AG1351" s="102">
        <v>8734</v>
      </c>
      <c r="AH1351" s="102">
        <v>116207</v>
      </c>
      <c r="AI1351" s="102">
        <v>0</v>
      </c>
      <c r="AJ1351" s="102" t="b">
        <v>0</v>
      </c>
      <c r="AK1351" s="102" t="b">
        <v>0</v>
      </c>
      <c r="AL1351" s="102" t="b">
        <v>0</v>
      </c>
      <c r="AM1351" s="102" t="b">
        <v>0</v>
      </c>
      <c r="AN1351" s="102" t="b">
        <v>1</v>
      </c>
      <c r="AO1351" s="102" t="b">
        <v>0</v>
      </c>
      <c r="AP1351" s="102" t="s">
        <v>16448</v>
      </c>
      <c r="AQ1351" s="102" t="b">
        <v>0</v>
      </c>
      <c r="AR1351" s="102" t="b">
        <v>0</v>
      </c>
      <c r="AS1351" s="102" t="b">
        <v>0</v>
      </c>
      <c r="AT1351" s="101" t="s">
        <v>16449</v>
      </c>
      <c r="AU1351" s="102" t="b">
        <v>0</v>
      </c>
      <c r="AV1351" s="102" t="b">
        <v>0</v>
      </c>
      <c r="AW1351" s="102" t="b">
        <v>1</v>
      </c>
      <c r="AX1351" s="102" t="b">
        <v>1</v>
      </c>
      <c r="AY1351" s="102" t="s">
        <v>12806</v>
      </c>
      <c r="AZ1351" s="101" t="s">
        <v>16450</v>
      </c>
    </row>
    <row r="1352" spans="1:52" x14ac:dyDescent="0.3">
      <c r="A1352" s="98" t="s">
        <v>1524</v>
      </c>
      <c r="B1352" s="94"/>
      <c r="C1352" s="94"/>
      <c r="D1352" s="93"/>
      <c r="E1352" s="77"/>
      <c r="F1352" s="94"/>
      <c r="G1352" s="94"/>
      <c r="H1352" s="95"/>
      <c r="I1352" s="96"/>
      <c r="J1352" s="96"/>
      <c r="K1352" s="95"/>
      <c r="L1352" s="86"/>
      <c r="M1352" s="91"/>
      <c r="N1352" s="91"/>
      <c r="O1352" s="97"/>
      <c r="P1352" s="90"/>
      <c r="Q1352" s="90"/>
      <c r="R1352" s="99"/>
      <c r="S1352" s="99"/>
      <c r="T1352" s="99"/>
      <c r="U1352" s="99"/>
      <c r="V1352" s="89"/>
      <c r="W1352" s="89"/>
      <c r="X1352" s="89"/>
      <c r="Y1352" s="89"/>
      <c r="Z1352" s="48"/>
      <c r="AA1352" s="80"/>
      <c r="AB1352" s="80"/>
      <c r="AC1352" s="92"/>
      <c r="AD1352" s="102" t="s">
        <v>1524</v>
      </c>
      <c r="AE1352" s="102">
        <v>44230.828043981484</v>
      </c>
      <c r="AF1352" s="102">
        <v>0</v>
      </c>
      <c r="AG1352" s="102">
        <v>125</v>
      </c>
      <c r="AH1352" s="102">
        <v>52</v>
      </c>
      <c r="AI1352" s="102">
        <v>0</v>
      </c>
      <c r="AJ1352" s="102" t="b">
        <v>0</v>
      </c>
      <c r="AK1352" s="102" t="b">
        <v>0</v>
      </c>
      <c r="AL1352" s="102" t="b">
        <v>0</v>
      </c>
      <c r="AM1352" s="102" t="b">
        <v>0</v>
      </c>
      <c r="AN1352" s="102" t="b">
        <v>1</v>
      </c>
      <c r="AO1352" s="102" t="b">
        <v>0</v>
      </c>
      <c r="AP1352" s="102" t="s">
        <v>16451</v>
      </c>
      <c r="AQ1352" s="102" t="b">
        <v>0</v>
      </c>
      <c r="AR1352" s="102" t="b">
        <v>0</v>
      </c>
      <c r="AS1352" s="102" t="b">
        <v>0</v>
      </c>
      <c r="AT1352" s="101" t="s">
        <v>12928</v>
      </c>
      <c r="AU1352" s="102" t="b">
        <v>0</v>
      </c>
      <c r="AV1352" s="102" t="b">
        <v>0</v>
      </c>
      <c r="AW1352" s="102" t="b">
        <v>1</v>
      </c>
      <c r="AX1352" s="102" t="b">
        <v>0</v>
      </c>
      <c r="AY1352" s="102" t="s">
        <v>12806</v>
      </c>
      <c r="AZ1352" s="101" t="s">
        <v>16452</v>
      </c>
    </row>
    <row r="1353" spans="1:52" x14ac:dyDescent="0.3">
      <c r="A1353" s="98" t="s">
        <v>1525</v>
      </c>
      <c r="B1353" s="94"/>
      <c r="C1353" s="94"/>
      <c r="D1353" s="93"/>
      <c r="E1353" s="77"/>
      <c r="F1353" s="94"/>
      <c r="G1353" s="94"/>
      <c r="H1353" s="95"/>
      <c r="I1353" s="96"/>
      <c r="J1353" s="96"/>
      <c r="K1353" s="95"/>
      <c r="L1353" s="86"/>
      <c r="M1353" s="91"/>
      <c r="N1353" s="91"/>
      <c r="O1353" s="97"/>
      <c r="P1353" s="90"/>
      <c r="Q1353" s="90"/>
      <c r="R1353" s="99"/>
      <c r="S1353" s="99"/>
      <c r="T1353" s="99"/>
      <c r="U1353" s="99"/>
      <c r="V1353" s="89"/>
      <c r="W1353" s="89"/>
      <c r="X1353" s="89"/>
      <c r="Y1353" s="89"/>
      <c r="Z1353" s="48"/>
      <c r="AA1353" s="80"/>
      <c r="AB1353" s="80"/>
      <c r="AC1353" s="92"/>
      <c r="AD1353" s="102" t="s">
        <v>1525</v>
      </c>
      <c r="AE1353" s="102">
        <v>43110.212245370371</v>
      </c>
      <c r="AF1353" s="102">
        <v>0</v>
      </c>
      <c r="AG1353" s="102">
        <v>702</v>
      </c>
      <c r="AH1353" s="102">
        <v>5854</v>
      </c>
      <c r="AI1353" s="102">
        <v>0</v>
      </c>
      <c r="AJ1353" s="102" t="b">
        <v>0</v>
      </c>
      <c r="AK1353" s="102" t="b">
        <v>0</v>
      </c>
      <c r="AL1353" s="102" t="b">
        <v>0</v>
      </c>
      <c r="AM1353" s="102" t="b">
        <v>0</v>
      </c>
      <c r="AN1353" s="102" t="b">
        <v>1</v>
      </c>
      <c r="AO1353" s="102" t="b">
        <v>0</v>
      </c>
      <c r="AP1353" s="102" t="s">
        <v>16453</v>
      </c>
      <c r="AQ1353" s="102" t="b">
        <v>0</v>
      </c>
      <c r="AR1353" s="102" t="b">
        <v>0</v>
      </c>
      <c r="AS1353" s="102" t="b">
        <v>0</v>
      </c>
      <c r="AT1353" s="101" t="s">
        <v>16454</v>
      </c>
      <c r="AU1353" s="102" t="b">
        <v>0</v>
      </c>
      <c r="AV1353" s="102" t="b">
        <v>0</v>
      </c>
      <c r="AW1353" s="102" t="b">
        <v>1</v>
      </c>
      <c r="AX1353" s="102" t="b">
        <v>1</v>
      </c>
      <c r="AY1353" s="102" t="s">
        <v>12806</v>
      </c>
      <c r="AZ1353" s="101" t="s">
        <v>16455</v>
      </c>
    </row>
    <row r="1354" spans="1:52" x14ac:dyDescent="0.3">
      <c r="A1354" s="98" t="s">
        <v>1526</v>
      </c>
      <c r="B1354" s="94"/>
      <c r="C1354" s="94"/>
      <c r="D1354" s="93"/>
      <c r="E1354" s="77"/>
      <c r="F1354" s="94"/>
      <c r="G1354" s="94"/>
      <c r="H1354" s="95"/>
      <c r="I1354" s="96"/>
      <c r="J1354" s="96"/>
      <c r="K1354" s="95"/>
      <c r="L1354" s="86"/>
      <c r="M1354" s="91"/>
      <c r="N1354" s="91"/>
      <c r="O1354" s="97"/>
      <c r="P1354" s="90"/>
      <c r="Q1354" s="90"/>
      <c r="R1354" s="99"/>
      <c r="S1354" s="99"/>
      <c r="T1354" s="99"/>
      <c r="U1354" s="99"/>
      <c r="V1354" s="89"/>
      <c r="W1354" s="89"/>
      <c r="X1354" s="89"/>
      <c r="Y1354" s="89"/>
      <c r="Z1354" s="48"/>
      <c r="AA1354" s="80"/>
      <c r="AB1354" s="80"/>
      <c r="AC1354" s="92"/>
      <c r="AD1354" s="102" t="s">
        <v>11554</v>
      </c>
      <c r="AE1354" s="102">
        <v>44969.931504629632</v>
      </c>
      <c r="AF1354" s="102">
        <v>0</v>
      </c>
      <c r="AG1354" s="102">
        <v>192</v>
      </c>
      <c r="AH1354" s="102">
        <v>19</v>
      </c>
      <c r="AI1354" s="102">
        <v>0</v>
      </c>
      <c r="AJ1354" s="102" t="b">
        <v>0</v>
      </c>
      <c r="AK1354" s="102" t="b">
        <v>0</v>
      </c>
      <c r="AL1354" s="102" t="b">
        <v>0</v>
      </c>
      <c r="AM1354" s="102" t="b">
        <v>0</v>
      </c>
      <c r="AN1354" s="102" t="b">
        <v>1</v>
      </c>
      <c r="AO1354" s="102" t="b">
        <v>0</v>
      </c>
      <c r="AP1354" s="102" t="s">
        <v>16456</v>
      </c>
      <c r="AQ1354" s="102" t="b">
        <v>0</v>
      </c>
      <c r="AR1354" s="102" t="b">
        <v>0</v>
      </c>
      <c r="AS1354" s="102" t="b">
        <v>0</v>
      </c>
      <c r="AT1354" s="101" t="s">
        <v>16457</v>
      </c>
      <c r="AU1354" s="102" t="b">
        <v>0</v>
      </c>
      <c r="AV1354" s="102" t="b">
        <v>0</v>
      </c>
      <c r="AW1354" s="102" t="b">
        <v>1</v>
      </c>
      <c r="AX1354" s="102" t="b">
        <v>1</v>
      </c>
      <c r="AY1354" s="102" t="s">
        <v>12806</v>
      </c>
      <c r="AZ1354" s="101" t="s">
        <v>16458</v>
      </c>
    </row>
    <row r="1355" spans="1:52" x14ac:dyDescent="0.3">
      <c r="A1355" s="98" t="s">
        <v>1527</v>
      </c>
      <c r="B1355" s="94"/>
      <c r="C1355" s="94"/>
      <c r="D1355" s="93"/>
      <c r="E1355" s="77"/>
      <c r="F1355" s="94"/>
      <c r="G1355" s="94"/>
      <c r="H1355" s="95"/>
      <c r="I1355" s="96"/>
      <c r="J1355" s="96"/>
      <c r="K1355" s="95"/>
      <c r="L1355" s="86"/>
      <c r="M1355" s="91"/>
      <c r="N1355" s="91"/>
      <c r="O1355" s="97"/>
      <c r="P1355" s="90"/>
      <c r="Q1355" s="90"/>
      <c r="R1355" s="99"/>
      <c r="S1355" s="99"/>
      <c r="T1355" s="99"/>
      <c r="U1355" s="99"/>
      <c r="V1355" s="89"/>
      <c r="W1355" s="89"/>
      <c r="X1355" s="89"/>
      <c r="Y1355" s="89"/>
      <c r="Z1355" s="48"/>
      <c r="AA1355" s="80"/>
      <c r="AB1355" s="80"/>
      <c r="AC1355" s="92"/>
      <c r="AD1355" s="102" t="s">
        <v>1527</v>
      </c>
      <c r="AE1355" s="102">
        <v>41177.704409722224</v>
      </c>
      <c r="AF1355" s="102">
        <v>0</v>
      </c>
      <c r="AG1355" s="102">
        <v>579</v>
      </c>
      <c r="AH1355" s="102">
        <v>14376</v>
      </c>
      <c r="AI1355" s="102">
        <v>0</v>
      </c>
      <c r="AJ1355" s="102" t="b">
        <v>0</v>
      </c>
      <c r="AK1355" s="102" t="b">
        <v>0</v>
      </c>
      <c r="AL1355" s="102" t="b">
        <v>0</v>
      </c>
      <c r="AM1355" s="102" t="b">
        <v>0</v>
      </c>
      <c r="AN1355" s="102" t="b">
        <v>1</v>
      </c>
      <c r="AO1355" s="102" t="b">
        <v>0</v>
      </c>
      <c r="AP1355" s="102" t="s">
        <v>16459</v>
      </c>
      <c r="AQ1355" s="102" t="b">
        <v>0</v>
      </c>
      <c r="AR1355" s="102" t="b">
        <v>0</v>
      </c>
      <c r="AS1355" s="102" t="b">
        <v>1</v>
      </c>
      <c r="AT1355" s="101" t="s">
        <v>16460</v>
      </c>
      <c r="AU1355" s="102" t="b">
        <v>0</v>
      </c>
      <c r="AV1355" s="102" t="b">
        <v>0</v>
      </c>
      <c r="AW1355" s="102" t="b">
        <v>1</v>
      </c>
      <c r="AX1355" s="102" t="b">
        <v>1</v>
      </c>
      <c r="AY1355" s="102" t="s">
        <v>12806</v>
      </c>
      <c r="AZ1355" s="101" t="s">
        <v>16461</v>
      </c>
    </row>
    <row r="1356" spans="1:52" x14ac:dyDescent="0.3">
      <c r="A1356" s="98" t="s">
        <v>1528</v>
      </c>
      <c r="B1356" s="94"/>
      <c r="C1356" s="94"/>
      <c r="D1356" s="93"/>
      <c r="E1356" s="77"/>
      <c r="F1356" s="94"/>
      <c r="G1356" s="94"/>
      <c r="H1356" s="95"/>
      <c r="I1356" s="96"/>
      <c r="J1356" s="96"/>
      <c r="K1356" s="95"/>
      <c r="L1356" s="86"/>
      <c r="M1356" s="91"/>
      <c r="N1356" s="91"/>
      <c r="O1356" s="97"/>
      <c r="P1356" s="90"/>
      <c r="Q1356" s="90"/>
      <c r="R1356" s="99"/>
      <c r="S1356" s="99"/>
      <c r="T1356" s="99"/>
      <c r="U1356" s="99"/>
      <c r="V1356" s="89"/>
      <c r="W1356" s="89"/>
      <c r="X1356" s="89"/>
      <c r="Y1356" s="89"/>
      <c r="Z1356" s="48"/>
      <c r="AA1356" s="80"/>
      <c r="AB1356" s="80"/>
      <c r="AC1356" s="92"/>
      <c r="AD1356" s="102" t="s">
        <v>1528</v>
      </c>
      <c r="AE1356" s="102">
        <v>44463.721666666665</v>
      </c>
      <c r="AF1356" s="102">
        <v>0</v>
      </c>
      <c r="AG1356" s="102">
        <v>14</v>
      </c>
      <c r="AH1356" s="102">
        <v>16</v>
      </c>
      <c r="AI1356" s="102">
        <v>0</v>
      </c>
      <c r="AJ1356" s="102" t="b">
        <v>0</v>
      </c>
      <c r="AK1356" s="102" t="b">
        <v>0</v>
      </c>
      <c r="AL1356" s="102" t="b">
        <v>0</v>
      </c>
      <c r="AM1356" s="102" t="b">
        <v>0</v>
      </c>
      <c r="AN1356" s="102" t="b">
        <v>1</v>
      </c>
      <c r="AO1356" s="102" t="b">
        <v>0</v>
      </c>
      <c r="AP1356" s="102" t="s">
        <v>16462</v>
      </c>
      <c r="AQ1356" s="102" t="b">
        <v>0</v>
      </c>
      <c r="AR1356" s="102" t="b">
        <v>0</v>
      </c>
      <c r="AS1356" s="102" t="b">
        <v>0</v>
      </c>
      <c r="AT1356" s="101" t="s">
        <v>12916</v>
      </c>
      <c r="AU1356" s="102" t="b">
        <v>0</v>
      </c>
      <c r="AV1356" s="102" t="b">
        <v>0</v>
      </c>
      <c r="AW1356" s="102" t="b">
        <v>1</v>
      </c>
      <c r="AX1356" s="102" t="b">
        <v>1</v>
      </c>
      <c r="AY1356" s="102" t="s">
        <v>12806</v>
      </c>
      <c r="AZ1356" s="101" t="s">
        <v>16463</v>
      </c>
    </row>
    <row r="1357" spans="1:52" x14ac:dyDescent="0.3">
      <c r="A1357" s="98" t="s">
        <v>1529</v>
      </c>
      <c r="B1357" s="94"/>
      <c r="C1357" s="94"/>
      <c r="D1357" s="93"/>
      <c r="E1357" s="77"/>
      <c r="F1357" s="94"/>
      <c r="G1357" s="94"/>
      <c r="H1357" s="95"/>
      <c r="I1357" s="96"/>
      <c r="J1357" s="96"/>
      <c r="K1357" s="95"/>
      <c r="L1357" s="86"/>
      <c r="M1357" s="91"/>
      <c r="N1357" s="91"/>
      <c r="O1357" s="97"/>
      <c r="P1357" s="90"/>
      <c r="Q1357" s="90"/>
      <c r="R1357" s="99"/>
      <c r="S1357" s="99"/>
      <c r="T1357" s="99"/>
      <c r="U1357" s="99"/>
      <c r="V1357" s="89"/>
      <c r="W1357" s="89"/>
      <c r="X1357" s="89"/>
      <c r="Y1357" s="89"/>
      <c r="Z1357" s="48"/>
      <c r="AA1357" s="80"/>
      <c r="AB1357" s="80"/>
      <c r="AC1357" s="92"/>
      <c r="AD1357" s="102" t="s">
        <v>11588</v>
      </c>
      <c r="AE1357" s="102">
        <v>44738.96366898148</v>
      </c>
      <c r="AF1357" s="102">
        <v>0</v>
      </c>
      <c r="AG1357" s="102">
        <v>1</v>
      </c>
      <c r="AH1357" s="102">
        <v>0</v>
      </c>
      <c r="AI1357" s="102">
        <v>0</v>
      </c>
      <c r="AJ1357" s="102" t="b">
        <v>0</v>
      </c>
      <c r="AK1357" s="102" t="b">
        <v>0</v>
      </c>
      <c r="AL1357" s="102" t="b">
        <v>0</v>
      </c>
      <c r="AM1357" s="102" t="b">
        <v>0</v>
      </c>
      <c r="AN1357" s="102" t="b">
        <v>1</v>
      </c>
      <c r="AO1357" s="102" t="b">
        <v>0</v>
      </c>
      <c r="AP1357" s="102" t="s">
        <v>16464</v>
      </c>
      <c r="AQ1357" s="102" t="b">
        <v>0</v>
      </c>
      <c r="AR1357" s="102" t="b">
        <v>0</v>
      </c>
      <c r="AS1357" s="102" t="b">
        <v>0</v>
      </c>
      <c r="AT1357" s="101" t="s">
        <v>16465</v>
      </c>
      <c r="AU1357" s="102" t="b">
        <v>0</v>
      </c>
      <c r="AV1357" s="102" t="b">
        <v>0</v>
      </c>
      <c r="AW1357" s="102" t="b">
        <v>1</v>
      </c>
      <c r="AX1357" s="102" t="b">
        <v>1</v>
      </c>
      <c r="AY1357" s="102" t="s">
        <v>12806</v>
      </c>
      <c r="AZ1357" s="101" t="s">
        <v>16466</v>
      </c>
    </row>
    <row r="1358" spans="1:52" x14ac:dyDescent="0.3">
      <c r="A1358" s="98" t="s">
        <v>1530</v>
      </c>
      <c r="B1358" s="94"/>
      <c r="C1358" s="94"/>
      <c r="D1358" s="93"/>
      <c r="E1358" s="77"/>
      <c r="F1358" s="94"/>
      <c r="G1358" s="94"/>
      <c r="H1358" s="95"/>
      <c r="I1358" s="96"/>
      <c r="J1358" s="96"/>
      <c r="K1358" s="95"/>
      <c r="L1358" s="86"/>
      <c r="M1358" s="91"/>
      <c r="N1358" s="91"/>
      <c r="O1358" s="97"/>
      <c r="P1358" s="90"/>
      <c r="Q1358" s="90"/>
      <c r="R1358" s="99"/>
      <c r="S1358" s="99"/>
      <c r="T1358" s="99"/>
      <c r="U1358" s="99"/>
      <c r="V1358" s="89"/>
      <c r="W1358" s="89"/>
      <c r="X1358" s="89"/>
      <c r="Y1358" s="89"/>
      <c r="Z1358" s="48"/>
      <c r="AA1358" s="80"/>
      <c r="AB1358" s="80"/>
      <c r="AC1358" s="92"/>
      <c r="AD1358" s="102" t="s">
        <v>11594</v>
      </c>
      <c r="AE1358" s="102">
        <v>44090.701956018522</v>
      </c>
      <c r="AF1358" s="102">
        <v>0</v>
      </c>
      <c r="AG1358" s="102">
        <v>18555</v>
      </c>
      <c r="AH1358" s="102">
        <v>3873</v>
      </c>
      <c r="AI1358" s="102">
        <v>0</v>
      </c>
      <c r="AJ1358" s="102" t="b">
        <v>0</v>
      </c>
      <c r="AK1358" s="102" t="b">
        <v>0</v>
      </c>
      <c r="AL1358" s="102" t="b">
        <v>0</v>
      </c>
      <c r="AM1358" s="102" t="b">
        <v>0</v>
      </c>
      <c r="AN1358" s="102" t="b">
        <v>1</v>
      </c>
      <c r="AO1358" s="102" t="b">
        <v>0</v>
      </c>
      <c r="AP1358" s="102" t="s">
        <v>16467</v>
      </c>
      <c r="AQ1358" s="102" t="b">
        <v>0</v>
      </c>
      <c r="AR1358" s="102" t="b">
        <v>0</v>
      </c>
      <c r="AS1358" s="102" t="b">
        <v>1</v>
      </c>
      <c r="AT1358" s="101" t="s">
        <v>16468</v>
      </c>
      <c r="AU1358" s="102" t="b">
        <v>0</v>
      </c>
      <c r="AV1358" s="102" t="b">
        <v>0</v>
      </c>
      <c r="AW1358" s="102" t="b">
        <v>1</v>
      </c>
      <c r="AX1358" s="102" t="b">
        <v>0</v>
      </c>
      <c r="AY1358" s="102" t="s">
        <v>12806</v>
      </c>
      <c r="AZ1358" s="101" t="s">
        <v>16469</v>
      </c>
    </row>
    <row r="1359" spans="1:52" x14ac:dyDescent="0.3">
      <c r="A1359" s="98" t="s">
        <v>1531</v>
      </c>
      <c r="B1359" s="94"/>
      <c r="C1359" s="94"/>
      <c r="D1359" s="93"/>
      <c r="E1359" s="77"/>
      <c r="F1359" s="94"/>
      <c r="G1359" s="94"/>
      <c r="H1359" s="95"/>
      <c r="I1359" s="96"/>
      <c r="J1359" s="96"/>
      <c r="K1359" s="95"/>
      <c r="L1359" s="86"/>
      <c r="M1359" s="91"/>
      <c r="N1359" s="91"/>
      <c r="O1359" s="97"/>
      <c r="P1359" s="90"/>
      <c r="Q1359" s="90"/>
      <c r="R1359" s="99"/>
      <c r="S1359" s="99"/>
      <c r="T1359" s="99"/>
      <c r="U1359" s="99"/>
      <c r="V1359" s="89"/>
      <c r="W1359" s="89"/>
      <c r="X1359" s="89"/>
      <c r="Y1359" s="89"/>
      <c r="Z1359" s="48"/>
      <c r="AA1359" s="80"/>
      <c r="AB1359" s="80"/>
      <c r="AC1359" s="92"/>
      <c r="AD1359" s="102" t="s">
        <v>1531</v>
      </c>
      <c r="AE1359" s="102">
        <v>43051.992743055554</v>
      </c>
      <c r="AF1359" s="102">
        <v>0</v>
      </c>
      <c r="AG1359" s="102">
        <v>1033</v>
      </c>
      <c r="AH1359" s="102">
        <v>682</v>
      </c>
      <c r="AI1359" s="102">
        <v>0</v>
      </c>
      <c r="AJ1359" s="102" t="b">
        <v>0</v>
      </c>
      <c r="AK1359" s="102" t="b">
        <v>0</v>
      </c>
      <c r="AL1359" s="102" t="b">
        <v>0</v>
      </c>
      <c r="AM1359" s="102" t="b">
        <v>0</v>
      </c>
      <c r="AN1359" s="102" t="b">
        <v>1</v>
      </c>
      <c r="AO1359" s="102" t="b">
        <v>0</v>
      </c>
      <c r="AP1359" s="102" t="s">
        <v>16470</v>
      </c>
      <c r="AQ1359" s="102" t="b">
        <v>0</v>
      </c>
      <c r="AR1359" s="102" t="b">
        <v>0</v>
      </c>
      <c r="AS1359" s="102" t="b">
        <v>0</v>
      </c>
      <c r="AT1359" s="101" t="s">
        <v>16471</v>
      </c>
      <c r="AU1359" s="102" t="b">
        <v>0</v>
      </c>
      <c r="AV1359" s="102" t="b">
        <v>0</v>
      </c>
      <c r="AW1359" s="102" t="b">
        <v>1</v>
      </c>
      <c r="AX1359" s="102" t="b">
        <v>1</v>
      </c>
      <c r="AY1359" s="102" t="s">
        <v>12806</v>
      </c>
      <c r="AZ1359" s="101" t="s">
        <v>16472</v>
      </c>
    </row>
    <row r="1360" spans="1:52" x14ac:dyDescent="0.3">
      <c r="A1360" s="98" t="s">
        <v>1532</v>
      </c>
      <c r="B1360" s="94"/>
      <c r="C1360" s="94"/>
      <c r="D1360" s="93"/>
      <c r="E1360" s="77"/>
      <c r="F1360" s="94"/>
      <c r="G1360" s="94"/>
      <c r="H1360" s="95"/>
      <c r="I1360" s="96"/>
      <c r="J1360" s="96"/>
      <c r="K1360" s="95"/>
      <c r="L1360" s="86"/>
      <c r="M1360" s="91"/>
      <c r="N1360" s="91"/>
      <c r="O1360" s="97"/>
      <c r="P1360" s="90"/>
      <c r="Q1360" s="90"/>
      <c r="R1360" s="99"/>
      <c r="S1360" s="99"/>
      <c r="T1360" s="99"/>
      <c r="U1360" s="99"/>
      <c r="V1360" s="89"/>
      <c r="W1360" s="89"/>
      <c r="X1360" s="89"/>
      <c r="Y1360" s="89"/>
      <c r="Z1360" s="48"/>
      <c r="AA1360" s="80"/>
      <c r="AB1360" s="80"/>
      <c r="AC1360" s="92"/>
      <c r="AD1360" s="102" t="s">
        <v>1532</v>
      </c>
      <c r="AE1360" s="102">
        <v>43792.603009259263</v>
      </c>
      <c r="AF1360" s="102">
        <v>0</v>
      </c>
      <c r="AG1360" s="102">
        <v>69</v>
      </c>
      <c r="AH1360" s="102">
        <v>106</v>
      </c>
      <c r="AI1360" s="102">
        <v>0</v>
      </c>
      <c r="AJ1360" s="102" t="b">
        <v>0</v>
      </c>
      <c r="AK1360" s="102" t="b">
        <v>0</v>
      </c>
      <c r="AL1360" s="102" t="b">
        <v>0</v>
      </c>
      <c r="AM1360" s="102" t="b">
        <v>0</v>
      </c>
      <c r="AN1360" s="102" t="b">
        <v>1</v>
      </c>
      <c r="AO1360" s="102" t="b">
        <v>0</v>
      </c>
      <c r="AP1360" s="102" t="s">
        <v>16473</v>
      </c>
      <c r="AQ1360" s="102" t="b">
        <v>0</v>
      </c>
      <c r="AR1360" s="102" t="b">
        <v>0</v>
      </c>
      <c r="AS1360" s="102" t="b">
        <v>0</v>
      </c>
      <c r="AT1360" s="101" t="s">
        <v>12916</v>
      </c>
      <c r="AU1360" s="102" t="b">
        <v>0</v>
      </c>
      <c r="AV1360" s="102" t="b">
        <v>0</v>
      </c>
      <c r="AW1360" s="102" t="b">
        <v>1</v>
      </c>
      <c r="AX1360" s="102" t="b">
        <v>1</v>
      </c>
      <c r="AY1360" s="102" t="s">
        <v>12806</v>
      </c>
      <c r="AZ1360" s="101" t="s">
        <v>16474</v>
      </c>
    </row>
    <row r="1361" spans="1:52" x14ac:dyDescent="0.3">
      <c r="A1361" s="98" t="s">
        <v>1533</v>
      </c>
      <c r="B1361" s="94"/>
      <c r="C1361" s="94"/>
      <c r="D1361" s="93"/>
      <c r="E1361" s="77"/>
      <c r="F1361" s="94"/>
      <c r="G1361" s="94"/>
      <c r="H1361" s="95"/>
      <c r="I1361" s="96"/>
      <c r="J1361" s="96"/>
      <c r="K1361" s="95"/>
      <c r="L1361" s="86"/>
      <c r="M1361" s="91"/>
      <c r="N1361" s="91"/>
      <c r="O1361" s="97"/>
      <c r="P1361" s="90"/>
      <c r="Q1361" s="90"/>
      <c r="R1361" s="99"/>
      <c r="S1361" s="99"/>
      <c r="T1361" s="99"/>
      <c r="U1361" s="99"/>
      <c r="V1361" s="89"/>
      <c r="W1361" s="89"/>
      <c r="X1361" s="89"/>
      <c r="Y1361" s="89"/>
      <c r="Z1361" s="48"/>
      <c r="AA1361" s="80"/>
      <c r="AB1361" s="80"/>
      <c r="AC1361" s="92"/>
      <c r="AD1361" s="102" t="s">
        <v>11631</v>
      </c>
      <c r="AE1361" s="102">
        <v>43128.770555555559</v>
      </c>
      <c r="AF1361" s="102">
        <v>0</v>
      </c>
      <c r="AG1361" s="102">
        <v>2239</v>
      </c>
      <c r="AH1361" s="102">
        <v>8014</v>
      </c>
      <c r="AI1361" s="102">
        <v>0</v>
      </c>
      <c r="AJ1361" s="102" t="b">
        <v>0</v>
      </c>
      <c r="AK1361" s="102" t="b">
        <v>0</v>
      </c>
      <c r="AL1361" s="102" t="b">
        <v>0</v>
      </c>
      <c r="AM1361" s="102" t="b">
        <v>0</v>
      </c>
      <c r="AN1361" s="102" t="b">
        <v>1</v>
      </c>
      <c r="AO1361" s="102" t="b">
        <v>0</v>
      </c>
      <c r="AP1361" s="102" t="s">
        <v>16475</v>
      </c>
      <c r="AQ1361" s="102" t="b">
        <v>0</v>
      </c>
      <c r="AR1361" s="102" t="b">
        <v>0</v>
      </c>
      <c r="AS1361" s="102" t="b">
        <v>0</v>
      </c>
      <c r="AT1361" s="101" t="s">
        <v>12836</v>
      </c>
      <c r="AU1361" s="102" t="b">
        <v>0</v>
      </c>
      <c r="AV1361" s="102" t="b">
        <v>0</v>
      </c>
      <c r="AW1361" s="102" t="b">
        <v>1</v>
      </c>
      <c r="AX1361" s="102" t="b">
        <v>1</v>
      </c>
      <c r="AY1361" s="102" t="s">
        <v>12806</v>
      </c>
      <c r="AZ1361" s="101" t="s">
        <v>16476</v>
      </c>
    </row>
    <row r="1362" spans="1:52" x14ac:dyDescent="0.3">
      <c r="A1362" s="98" t="s">
        <v>1534</v>
      </c>
      <c r="B1362" s="94"/>
      <c r="C1362" s="94"/>
      <c r="D1362" s="93"/>
      <c r="E1362" s="77"/>
      <c r="F1362" s="94"/>
      <c r="G1362" s="94"/>
      <c r="H1362" s="95"/>
      <c r="I1362" s="96"/>
      <c r="J1362" s="96"/>
      <c r="K1362" s="95"/>
      <c r="L1362" s="86"/>
      <c r="M1362" s="91"/>
      <c r="N1362" s="91"/>
      <c r="O1362" s="97"/>
      <c r="P1362" s="90"/>
      <c r="Q1362" s="90"/>
      <c r="R1362" s="99"/>
      <c r="S1362" s="99"/>
      <c r="T1362" s="99"/>
      <c r="U1362" s="99"/>
      <c r="V1362" s="89"/>
      <c r="W1362" s="89"/>
      <c r="X1362" s="89"/>
      <c r="Y1362" s="89"/>
      <c r="Z1362" s="48"/>
      <c r="AA1362" s="80"/>
      <c r="AB1362" s="80"/>
      <c r="AC1362" s="92"/>
      <c r="AD1362" s="102" t="s">
        <v>11637</v>
      </c>
      <c r="AE1362" s="102">
        <v>44338.669687499998</v>
      </c>
      <c r="AF1362" s="102">
        <v>0</v>
      </c>
      <c r="AG1362" s="102">
        <v>5401</v>
      </c>
      <c r="AH1362" s="102">
        <v>100603</v>
      </c>
      <c r="AI1362" s="102">
        <v>0</v>
      </c>
      <c r="AJ1362" s="102" t="b">
        <v>0</v>
      </c>
      <c r="AK1362" s="102" t="b">
        <v>0</v>
      </c>
      <c r="AL1362" s="102" t="b">
        <v>0</v>
      </c>
      <c r="AM1362" s="102" t="b">
        <v>0</v>
      </c>
      <c r="AN1362" s="102" t="b">
        <v>1</v>
      </c>
      <c r="AO1362" s="102" t="b">
        <v>0</v>
      </c>
      <c r="AP1362" s="102" t="s">
        <v>16477</v>
      </c>
      <c r="AQ1362" s="102" t="b">
        <v>0</v>
      </c>
      <c r="AR1362" s="102" t="b">
        <v>0</v>
      </c>
      <c r="AS1362" s="102" t="b">
        <v>0</v>
      </c>
      <c r="AT1362" s="101" t="s">
        <v>16478</v>
      </c>
      <c r="AU1362" s="102" t="b">
        <v>0</v>
      </c>
      <c r="AV1362" s="102" t="b">
        <v>0</v>
      </c>
      <c r="AW1362" s="102" t="b">
        <v>1</v>
      </c>
      <c r="AX1362" s="102" t="b">
        <v>1</v>
      </c>
      <c r="AY1362" s="102" t="s">
        <v>12806</v>
      </c>
      <c r="AZ1362" s="101" t="s">
        <v>16479</v>
      </c>
    </row>
    <row r="1363" spans="1:52" x14ac:dyDescent="0.3">
      <c r="A1363" s="98" t="s">
        <v>1535</v>
      </c>
      <c r="B1363" s="94"/>
      <c r="C1363" s="94"/>
      <c r="D1363" s="93"/>
      <c r="E1363" s="77"/>
      <c r="F1363" s="94"/>
      <c r="G1363" s="94"/>
      <c r="H1363" s="95"/>
      <c r="I1363" s="96"/>
      <c r="J1363" s="96"/>
      <c r="K1363" s="95"/>
      <c r="L1363" s="86"/>
      <c r="M1363" s="91"/>
      <c r="N1363" s="91"/>
      <c r="O1363" s="97"/>
      <c r="P1363" s="90"/>
      <c r="Q1363" s="90"/>
      <c r="R1363" s="99"/>
      <c r="S1363" s="99"/>
      <c r="T1363" s="99"/>
      <c r="U1363" s="99"/>
      <c r="V1363" s="89"/>
      <c r="W1363" s="89"/>
      <c r="X1363" s="89"/>
      <c r="Y1363" s="89"/>
      <c r="Z1363" s="48"/>
      <c r="AA1363" s="80"/>
      <c r="AB1363" s="80"/>
      <c r="AC1363" s="92"/>
      <c r="AD1363" s="102" t="s">
        <v>11643</v>
      </c>
      <c r="AE1363" s="102">
        <v>42159.092488425929</v>
      </c>
      <c r="AF1363" s="102">
        <v>0</v>
      </c>
      <c r="AG1363" s="102">
        <v>1</v>
      </c>
      <c r="AH1363" s="102">
        <v>2</v>
      </c>
      <c r="AI1363" s="102">
        <v>0</v>
      </c>
      <c r="AJ1363" s="102" t="b">
        <v>0</v>
      </c>
      <c r="AK1363" s="102" t="b">
        <v>0</v>
      </c>
      <c r="AL1363" s="102" t="b">
        <v>0</v>
      </c>
      <c r="AM1363" s="102" t="b">
        <v>0</v>
      </c>
      <c r="AN1363" s="102" t="b">
        <v>1</v>
      </c>
      <c r="AO1363" s="102" t="b">
        <v>0</v>
      </c>
      <c r="AP1363" s="102" t="s">
        <v>16480</v>
      </c>
      <c r="AQ1363" s="102" t="b">
        <v>0</v>
      </c>
      <c r="AR1363" s="102" t="b">
        <v>0</v>
      </c>
      <c r="AS1363" s="102" t="b">
        <v>0</v>
      </c>
      <c r="AT1363" s="101" t="s">
        <v>16481</v>
      </c>
      <c r="AU1363" s="102" t="b">
        <v>0</v>
      </c>
      <c r="AV1363" s="102" t="b">
        <v>0</v>
      </c>
      <c r="AW1363" s="102" t="b">
        <v>1</v>
      </c>
      <c r="AX1363" s="102" t="b">
        <v>1</v>
      </c>
      <c r="AY1363" s="102" t="s">
        <v>12806</v>
      </c>
      <c r="AZ1363" s="101" t="s">
        <v>16482</v>
      </c>
    </row>
    <row r="1364" spans="1:52" x14ac:dyDescent="0.3">
      <c r="A1364" s="98" t="s">
        <v>1536</v>
      </c>
      <c r="B1364" s="94"/>
      <c r="C1364" s="94"/>
      <c r="D1364" s="93"/>
      <c r="E1364" s="77"/>
      <c r="F1364" s="94"/>
      <c r="G1364" s="94"/>
      <c r="H1364" s="95"/>
      <c r="I1364" s="96"/>
      <c r="J1364" s="96"/>
      <c r="K1364" s="95"/>
      <c r="L1364" s="86"/>
      <c r="M1364" s="91"/>
      <c r="N1364" s="91"/>
      <c r="O1364" s="97"/>
      <c r="P1364" s="90"/>
      <c r="Q1364" s="90"/>
      <c r="R1364" s="99"/>
      <c r="S1364" s="99"/>
      <c r="T1364" s="99"/>
      <c r="U1364" s="99"/>
      <c r="V1364" s="89"/>
      <c r="W1364" s="89"/>
      <c r="X1364" s="89"/>
      <c r="Y1364" s="89"/>
      <c r="Z1364" s="48"/>
      <c r="AA1364" s="80"/>
      <c r="AB1364" s="80"/>
      <c r="AC1364" s="92"/>
      <c r="AD1364" s="102" t="s">
        <v>1536</v>
      </c>
      <c r="AE1364" s="102">
        <v>43703.651620370372</v>
      </c>
      <c r="AF1364" s="102">
        <v>0</v>
      </c>
      <c r="AG1364" s="102">
        <v>21495</v>
      </c>
      <c r="AH1364" s="102">
        <v>19218</v>
      </c>
      <c r="AI1364" s="102">
        <v>0</v>
      </c>
      <c r="AJ1364" s="102" t="b">
        <v>0</v>
      </c>
      <c r="AK1364" s="102" t="b">
        <v>0</v>
      </c>
      <c r="AL1364" s="102" t="b">
        <v>0</v>
      </c>
      <c r="AM1364" s="102" t="b">
        <v>0</v>
      </c>
      <c r="AN1364" s="102" t="b">
        <v>1</v>
      </c>
      <c r="AO1364" s="102" t="b">
        <v>0</v>
      </c>
      <c r="AP1364" s="102" t="s">
        <v>16483</v>
      </c>
      <c r="AQ1364" s="102" t="b">
        <v>0</v>
      </c>
      <c r="AR1364" s="102" t="b">
        <v>0</v>
      </c>
      <c r="AS1364" s="102" t="b">
        <v>1</v>
      </c>
      <c r="AT1364" s="101" t="s">
        <v>16484</v>
      </c>
      <c r="AU1364" s="102" t="b">
        <v>0</v>
      </c>
      <c r="AV1364" s="102" t="b">
        <v>0</v>
      </c>
      <c r="AW1364" s="102" t="b">
        <v>1</v>
      </c>
      <c r="AX1364" s="102" t="b">
        <v>1</v>
      </c>
      <c r="AY1364" s="102" t="s">
        <v>12806</v>
      </c>
      <c r="AZ1364" s="101" t="s">
        <v>16485</v>
      </c>
    </row>
    <row r="1365" spans="1:52" x14ac:dyDescent="0.3">
      <c r="A1365" s="98" t="s">
        <v>1537</v>
      </c>
      <c r="B1365" s="94"/>
      <c r="C1365" s="94"/>
      <c r="D1365" s="93"/>
      <c r="E1365" s="77"/>
      <c r="F1365" s="94"/>
      <c r="G1365" s="94"/>
      <c r="H1365" s="95"/>
      <c r="I1365" s="96"/>
      <c r="J1365" s="96"/>
      <c r="K1365" s="95"/>
      <c r="L1365" s="86"/>
      <c r="M1365" s="91"/>
      <c r="N1365" s="91"/>
      <c r="O1365" s="97"/>
      <c r="P1365" s="90"/>
      <c r="Q1365" s="90"/>
      <c r="R1365" s="99"/>
      <c r="S1365" s="99"/>
      <c r="T1365" s="99"/>
      <c r="U1365" s="99"/>
      <c r="V1365" s="89"/>
      <c r="W1365" s="89"/>
      <c r="X1365" s="89"/>
      <c r="Y1365" s="89"/>
      <c r="Z1365" s="48"/>
      <c r="AA1365" s="80"/>
      <c r="AB1365" s="80"/>
      <c r="AC1365" s="92"/>
      <c r="AD1365" s="102" t="s">
        <v>1537</v>
      </c>
      <c r="AE1365" s="102">
        <v>45017.066493055558</v>
      </c>
      <c r="AF1365" s="102">
        <v>0</v>
      </c>
      <c r="AG1365" s="102">
        <v>1</v>
      </c>
      <c r="AH1365" s="102">
        <v>20</v>
      </c>
      <c r="AI1365" s="102">
        <v>0</v>
      </c>
      <c r="AJ1365" s="102" t="b">
        <v>0</v>
      </c>
      <c r="AK1365" s="102" t="b">
        <v>0</v>
      </c>
      <c r="AL1365" s="102" t="b">
        <v>0</v>
      </c>
      <c r="AM1365" s="102" t="b">
        <v>0</v>
      </c>
      <c r="AN1365" s="102" t="b">
        <v>1</v>
      </c>
      <c r="AO1365" s="102" t="b">
        <v>0</v>
      </c>
      <c r="AP1365" s="102" t="s">
        <v>16486</v>
      </c>
      <c r="AQ1365" s="102" t="b">
        <v>0</v>
      </c>
      <c r="AR1365" s="102" t="b">
        <v>0</v>
      </c>
      <c r="AS1365" s="102" t="b">
        <v>0</v>
      </c>
      <c r="AT1365" s="101" t="s">
        <v>12928</v>
      </c>
      <c r="AU1365" s="102" t="b">
        <v>0</v>
      </c>
      <c r="AV1365" s="102" t="b">
        <v>0</v>
      </c>
      <c r="AW1365" s="102" t="b">
        <v>1</v>
      </c>
      <c r="AX1365" s="102" t="b">
        <v>1</v>
      </c>
      <c r="AY1365" s="102" t="s">
        <v>12806</v>
      </c>
      <c r="AZ1365" s="101" t="s">
        <v>16487</v>
      </c>
    </row>
    <row r="1366" spans="1:52" x14ac:dyDescent="0.3">
      <c r="A1366" s="98" t="s">
        <v>1538</v>
      </c>
      <c r="B1366" s="94"/>
      <c r="C1366" s="94"/>
      <c r="D1366" s="93"/>
      <c r="E1366" s="77"/>
      <c r="F1366" s="94"/>
      <c r="G1366" s="94"/>
      <c r="H1366" s="95"/>
      <c r="I1366" s="96"/>
      <c r="J1366" s="96"/>
      <c r="K1366" s="95"/>
      <c r="L1366" s="86"/>
      <c r="M1366" s="91"/>
      <c r="N1366" s="91"/>
      <c r="O1366" s="97"/>
      <c r="P1366" s="90"/>
      <c r="Q1366" s="90"/>
      <c r="R1366" s="99"/>
      <c r="S1366" s="99"/>
      <c r="T1366" s="99"/>
      <c r="U1366" s="99"/>
      <c r="V1366" s="89"/>
      <c r="W1366" s="89"/>
      <c r="X1366" s="89"/>
      <c r="Y1366" s="89"/>
      <c r="Z1366" s="48"/>
      <c r="AA1366" s="80"/>
      <c r="AB1366" s="80"/>
      <c r="AC1366" s="92"/>
      <c r="AD1366" s="102" t="s">
        <v>11680</v>
      </c>
      <c r="AE1366" s="102">
        <v>44635.992395833331</v>
      </c>
      <c r="AF1366" s="102">
        <v>0</v>
      </c>
      <c r="AG1366" s="102">
        <v>602</v>
      </c>
      <c r="AH1366" s="102">
        <v>1153</v>
      </c>
      <c r="AI1366" s="102">
        <v>0</v>
      </c>
      <c r="AJ1366" s="102" t="b">
        <v>0</v>
      </c>
      <c r="AK1366" s="102" t="b">
        <v>0</v>
      </c>
      <c r="AL1366" s="102" t="b">
        <v>0</v>
      </c>
      <c r="AM1366" s="102" t="b">
        <v>0</v>
      </c>
      <c r="AN1366" s="102" t="b">
        <v>1</v>
      </c>
      <c r="AO1366" s="102" t="b">
        <v>0</v>
      </c>
      <c r="AP1366" s="102" t="s">
        <v>16488</v>
      </c>
      <c r="AQ1366" s="102" t="b">
        <v>0</v>
      </c>
      <c r="AR1366" s="102" t="b">
        <v>0</v>
      </c>
      <c r="AS1366" s="102" t="b">
        <v>0</v>
      </c>
      <c r="AT1366" s="101" t="s">
        <v>16489</v>
      </c>
      <c r="AU1366" s="102" t="b">
        <v>0</v>
      </c>
      <c r="AV1366" s="102" t="b">
        <v>0</v>
      </c>
      <c r="AW1366" s="102" t="b">
        <v>1</v>
      </c>
      <c r="AX1366" s="102" t="b">
        <v>1</v>
      </c>
      <c r="AY1366" s="102" t="s">
        <v>12806</v>
      </c>
      <c r="AZ1366" s="101" t="s">
        <v>16490</v>
      </c>
    </row>
    <row r="1367" spans="1:52" x14ac:dyDescent="0.3">
      <c r="A1367" s="98" t="s">
        <v>1539</v>
      </c>
      <c r="B1367" s="94"/>
      <c r="C1367" s="94"/>
      <c r="D1367" s="93"/>
      <c r="E1367" s="77"/>
      <c r="F1367" s="94"/>
      <c r="G1367" s="94"/>
      <c r="H1367" s="95"/>
      <c r="I1367" s="96"/>
      <c r="J1367" s="96"/>
      <c r="K1367" s="95"/>
      <c r="L1367" s="86"/>
      <c r="M1367" s="91"/>
      <c r="N1367" s="91"/>
      <c r="O1367" s="97"/>
      <c r="P1367" s="90"/>
      <c r="Q1367" s="90"/>
      <c r="R1367" s="99"/>
      <c r="S1367" s="99"/>
      <c r="T1367" s="99"/>
      <c r="U1367" s="99"/>
      <c r="V1367" s="89"/>
      <c r="W1367" s="89"/>
      <c r="X1367" s="89"/>
      <c r="Y1367" s="89"/>
      <c r="Z1367" s="48"/>
      <c r="AA1367" s="80"/>
      <c r="AB1367" s="80"/>
      <c r="AC1367" s="92"/>
      <c r="AD1367" s="102" t="s">
        <v>1539</v>
      </c>
      <c r="AE1367" s="102">
        <v>40826.063680555555</v>
      </c>
      <c r="AF1367" s="102">
        <v>0</v>
      </c>
      <c r="AG1367" s="102">
        <v>61369</v>
      </c>
      <c r="AH1367" s="102">
        <v>108802</v>
      </c>
      <c r="AI1367" s="102">
        <v>0</v>
      </c>
      <c r="AJ1367" s="102" t="b">
        <v>0</v>
      </c>
      <c r="AK1367" s="102" t="b">
        <v>0</v>
      </c>
      <c r="AL1367" s="102" t="b">
        <v>0</v>
      </c>
      <c r="AM1367" s="102" t="b">
        <v>0</v>
      </c>
      <c r="AN1367" s="102" t="b">
        <v>1</v>
      </c>
      <c r="AO1367" s="102" t="b">
        <v>0</v>
      </c>
      <c r="AP1367" s="102" t="s">
        <v>16491</v>
      </c>
      <c r="AQ1367" s="102" t="b">
        <v>0</v>
      </c>
      <c r="AR1367" s="102" t="b">
        <v>0</v>
      </c>
      <c r="AS1367" s="102" t="b">
        <v>1</v>
      </c>
      <c r="AT1367" s="101" t="s">
        <v>16492</v>
      </c>
      <c r="AU1367" s="102" t="b">
        <v>0</v>
      </c>
      <c r="AV1367" s="102" t="b">
        <v>0</v>
      </c>
      <c r="AW1367" s="102" t="b">
        <v>1</v>
      </c>
      <c r="AX1367" s="102" t="b">
        <v>1</v>
      </c>
      <c r="AY1367" s="102" t="s">
        <v>12806</v>
      </c>
      <c r="AZ1367" s="101" t="s">
        <v>16493</v>
      </c>
    </row>
    <row r="1368" spans="1:52" x14ac:dyDescent="0.3">
      <c r="A1368" s="98" t="s">
        <v>1540</v>
      </c>
      <c r="B1368" s="94"/>
      <c r="C1368" s="94"/>
      <c r="D1368" s="93"/>
      <c r="E1368" s="77"/>
      <c r="F1368" s="94"/>
      <c r="G1368" s="94"/>
      <c r="H1368" s="95"/>
      <c r="I1368" s="96"/>
      <c r="J1368" s="96"/>
      <c r="K1368" s="95"/>
      <c r="L1368" s="86"/>
      <c r="M1368" s="91"/>
      <c r="N1368" s="91"/>
      <c r="O1368" s="97"/>
      <c r="P1368" s="90"/>
      <c r="Q1368" s="90"/>
      <c r="R1368" s="99"/>
      <c r="S1368" s="99"/>
      <c r="T1368" s="99"/>
      <c r="U1368" s="99"/>
      <c r="V1368" s="89"/>
      <c r="W1368" s="89"/>
      <c r="X1368" s="89"/>
      <c r="Y1368" s="89"/>
      <c r="Z1368" s="48"/>
      <c r="AA1368" s="80"/>
      <c r="AB1368" s="80"/>
      <c r="AC1368" s="92"/>
      <c r="AD1368" s="102" t="s">
        <v>11722</v>
      </c>
      <c r="AE1368" s="102">
        <v>45008.158784722225</v>
      </c>
      <c r="AF1368" s="102">
        <v>0</v>
      </c>
      <c r="AG1368" s="102">
        <v>335</v>
      </c>
      <c r="AH1368" s="102">
        <v>170</v>
      </c>
      <c r="AI1368" s="102">
        <v>0</v>
      </c>
      <c r="AJ1368" s="102" t="b">
        <v>0</v>
      </c>
      <c r="AK1368" s="102" t="b">
        <v>0</v>
      </c>
      <c r="AL1368" s="102" t="b">
        <v>0</v>
      </c>
      <c r="AM1368" s="102" t="b">
        <v>0</v>
      </c>
      <c r="AN1368" s="102" t="b">
        <v>1</v>
      </c>
      <c r="AO1368" s="102" t="b">
        <v>0</v>
      </c>
      <c r="AP1368" s="102" t="s">
        <v>16494</v>
      </c>
      <c r="AQ1368" s="102" t="b">
        <v>0</v>
      </c>
      <c r="AR1368" s="102" t="b">
        <v>0</v>
      </c>
      <c r="AS1368" s="102" t="b">
        <v>0</v>
      </c>
      <c r="AT1368" s="101" t="s">
        <v>16495</v>
      </c>
      <c r="AU1368" s="102" t="b">
        <v>0</v>
      </c>
      <c r="AV1368" s="102" t="b">
        <v>0</v>
      </c>
      <c r="AW1368" s="102" t="b">
        <v>1</v>
      </c>
      <c r="AX1368" s="102" t="b">
        <v>0</v>
      </c>
      <c r="AY1368" s="102" t="s">
        <v>12806</v>
      </c>
      <c r="AZ1368" s="101" t="s">
        <v>16496</v>
      </c>
    </row>
    <row r="1369" spans="1:52" x14ac:dyDescent="0.3">
      <c r="A1369" s="98" t="s">
        <v>1541</v>
      </c>
      <c r="B1369" s="94"/>
      <c r="C1369" s="94"/>
      <c r="D1369" s="93"/>
      <c r="E1369" s="77"/>
      <c r="F1369" s="94"/>
      <c r="G1369" s="94"/>
      <c r="H1369" s="95"/>
      <c r="I1369" s="96"/>
      <c r="J1369" s="96"/>
      <c r="K1369" s="95"/>
      <c r="L1369" s="86"/>
      <c r="M1369" s="91"/>
      <c r="N1369" s="91"/>
      <c r="O1369" s="97"/>
      <c r="P1369" s="90"/>
      <c r="Q1369" s="90"/>
      <c r="R1369" s="99"/>
      <c r="S1369" s="99"/>
      <c r="T1369" s="99"/>
      <c r="U1369" s="99"/>
      <c r="V1369" s="89"/>
      <c r="W1369" s="89"/>
      <c r="X1369" s="89"/>
      <c r="Y1369" s="89"/>
      <c r="Z1369" s="48"/>
      <c r="AA1369" s="80"/>
      <c r="AB1369" s="80"/>
      <c r="AC1369" s="92"/>
      <c r="AD1369" s="102" t="s">
        <v>1541</v>
      </c>
      <c r="AE1369" s="102">
        <v>40498.62572916667</v>
      </c>
      <c r="AF1369" s="102">
        <v>0</v>
      </c>
      <c r="AG1369" s="102">
        <v>2719</v>
      </c>
      <c r="AH1369" s="102">
        <v>4215</v>
      </c>
      <c r="AI1369" s="102">
        <v>0</v>
      </c>
      <c r="AJ1369" s="102" t="b">
        <v>0</v>
      </c>
      <c r="AK1369" s="102" t="b">
        <v>0</v>
      </c>
      <c r="AL1369" s="102" t="b">
        <v>0</v>
      </c>
      <c r="AM1369" s="102" t="b">
        <v>0</v>
      </c>
      <c r="AN1369" s="102" t="b">
        <v>1</v>
      </c>
      <c r="AO1369" s="102" t="b">
        <v>0</v>
      </c>
      <c r="AP1369" s="102" t="s">
        <v>16497</v>
      </c>
      <c r="AQ1369" s="102" t="b">
        <v>0</v>
      </c>
      <c r="AR1369" s="102" t="b">
        <v>0</v>
      </c>
      <c r="AS1369" s="102" t="b">
        <v>1</v>
      </c>
      <c r="AT1369" s="101" t="s">
        <v>16498</v>
      </c>
      <c r="AU1369" s="102" t="b">
        <v>0</v>
      </c>
      <c r="AV1369" s="102" t="b">
        <v>0</v>
      </c>
      <c r="AW1369" s="102" t="b">
        <v>1</v>
      </c>
      <c r="AX1369" s="102" t="b">
        <v>1</v>
      </c>
      <c r="AY1369" s="102" t="s">
        <v>12806</v>
      </c>
      <c r="AZ1369" s="101" t="s">
        <v>16499</v>
      </c>
    </row>
    <row r="1370" spans="1:52" x14ac:dyDescent="0.3">
      <c r="A1370" s="98" t="s">
        <v>1542</v>
      </c>
      <c r="B1370" s="94"/>
      <c r="C1370" s="94"/>
      <c r="D1370" s="93"/>
      <c r="E1370" s="77"/>
      <c r="F1370" s="94"/>
      <c r="G1370" s="94"/>
      <c r="H1370" s="95"/>
      <c r="I1370" s="96"/>
      <c r="J1370" s="96"/>
      <c r="K1370" s="95"/>
      <c r="L1370" s="86"/>
      <c r="M1370" s="91"/>
      <c r="N1370" s="91"/>
      <c r="O1370" s="97"/>
      <c r="P1370" s="90"/>
      <c r="Q1370" s="90"/>
      <c r="R1370" s="99"/>
      <c r="S1370" s="99"/>
      <c r="T1370" s="99"/>
      <c r="U1370" s="99"/>
      <c r="V1370" s="89"/>
      <c r="W1370" s="89"/>
      <c r="X1370" s="89"/>
      <c r="Y1370" s="89"/>
      <c r="Z1370" s="48"/>
      <c r="AA1370" s="80"/>
      <c r="AB1370" s="80"/>
      <c r="AC1370" s="92"/>
      <c r="AD1370" s="102" t="s">
        <v>1542</v>
      </c>
      <c r="AE1370" s="102">
        <v>42354.795555555553</v>
      </c>
      <c r="AF1370" s="102">
        <v>0</v>
      </c>
      <c r="AG1370" s="102">
        <v>1636</v>
      </c>
      <c r="AH1370" s="102">
        <v>18574</v>
      </c>
      <c r="AI1370" s="102">
        <v>0</v>
      </c>
      <c r="AJ1370" s="102" t="b">
        <v>0</v>
      </c>
      <c r="AK1370" s="102" t="b">
        <v>0</v>
      </c>
      <c r="AL1370" s="102" t="b">
        <v>0</v>
      </c>
      <c r="AM1370" s="102" t="b">
        <v>0</v>
      </c>
      <c r="AN1370" s="102" t="b">
        <v>1</v>
      </c>
      <c r="AO1370" s="102" t="b">
        <v>0</v>
      </c>
      <c r="AP1370" s="102" t="s">
        <v>16500</v>
      </c>
      <c r="AQ1370" s="102" t="b">
        <v>0</v>
      </c>
      <c r="AR1370" s="102" t="b">
        <v>1</v>
      </c>
      <c r="AS1370" s="102" t="b">
        <v>0</v>
      </c>
      <c r="AT1370" s="101" t="s">
        <v>16501</v>
      </c>
      <c r="AU1370" s="102" t="b">
        <v>0</v>
      </c>
      <c r="AV1370" s="102" t="b">
        <v>0</v>
      </c>
      <c r="AW1370" s="102" t="b">
        <v>1</v>
      </c>
      <c r="AX1370" s="102" t="b">
        <v>1</v>
      </c>
      <c r="AY1370" s="102" t="s">
        <v>12806</v>
      </c>
      <c r="AZ1370" s="101" t="s">
        <v>16502</v>
      </c>
    </row>
    <row r="1371" spans="1:52" x14ac:dyDescent="0.3">
      <c r="A1371" s="98" t="s">
        <v>1543</v>
      </c>
      <c r="B1371" s="94"/>
      <c r="C1371" s="94"/>
      <c r="D1371" s="93"/>
      <c r="E1371" s="77"/>
      <c r="F1371" s="94"/>
      <c r="G1371" s="94"/>
      <c r="H1371" s="95"/>
      <c r="I1371" s="96"/>
      <c r="J1371" s="96"/>
      <c r="K1371" s="95"/>
      <c r="L1371" s="86"/>
      <c r="M1371" s="91"/>
      <c r="N1371" s="91"/>
      <c r="O1371" s="97"/>
      <c r="P1371" s="90"/>
      <c r="Q1371" s="90"/>
      <c r="R1371" s="99"/>
      <c r="S1371" s="99"/>
      <c r="T1371" s="99"/>
      <c r="U1371" s="99"/>
      <c r="V1371" s="89"/>
      <c r="W1371" s="89"/>
      <c r="X1371" s="89"/>
      <c r="Y1371" s="89"/>
      <c r="Z1371" s="48"/>
      <c r="AA1371" s="80"/>
      <c r="AB1371" s="80"/>
      <c r="AC1371" s="92"/>
      <c r="AD1371" s="102" t="s">
        <v>11736</v>
      </c>
      <c r="AE1371" s="102">
        <v>42457.605046296296</v>
      </c>
      <c r="AF1371" s="102">
        <v>0</v>
      </c>
      <c r="AG1371" s="102">
        <v>1113</v>
      </c>
      <c r="AH1371" s="102">
        <v>11601</v>
      </c>
      <c r="AI1371" s="102">
        <v>0</v>
      </c>
      <c r="AJ1371" s="102" t="b">
        <v>0</v>
      </c>
      <c r="AK1371" s="102" t="b">
        <v>0</v>
      </c>
      <c r="AL1371" s="102" t="b">
        <v>0</v>
      </c>
      <c r="AM1371" s="102" t="b">
        <v>0</v>
      </c>
      <c r="AN1371" s="102" t="b">
        <v>1</v>
      </c>
      <c r="AO1371" s="102" t="b">
        <v>0</v>
      </c>
      <c r="AP1371" s="102" t="s">
        <v>16503</v>
      </c>
      <c r="AQ1371" s="102" t="b">
        <v>0</v>
      </c>
      <c r="AR1371" s="102" t="b">
        <v>0</v>
      </c>
      <c r="AS1371" s="102" t="b">
        <v>1</v>
      </c>
      <c r="AT1371" s="101" t="s">
        <v>16504</v>
      </c>
      <c r="AU1371" s="102" t="b">
        <v>0</v>
      </c>
      <c r="AV1371" s="102" t="b">
        <v>0</v>
      </c>
      <c r="AW1371" s="102" t="b">
        <v>1</v>
      </c>
      <c r="AX1371" s="102" t="b">
        <v>1</v>
      </c>
      <c r="AY1371" s="102" t="s">
        <v>12806</v>
      </c>
      <c r="AZ1371" s="101" t="s">
        <v>16505</v>
      </c>
    </row>
    <row r="1372" spans="1:52" x14ac:dyDescent="0.3">
      <c r="A1372" s="98" t="s">
        <v>1544</v>
      </c>
      <c r="B1372" s="94"/>
      <c r="C1372" s="94"/>
      <c r="D1372" s="93"/>
      <c r="E1372" s="77"/>
      <c r="F1372" s="94"/>
      <c r="G1372" s="94"/>
      <c r="H1372" s="95"/>
      <c r="I1372" s="96"/>
      <c r="J1372" s="96"/>
      <c r="K1372" s="95"/>
      <c r="L1372" s="86"/>
      <c r="M1372" s="91"/>
      <c r="N1372" s="91"/>
      <c r="O1372" s="97"/>
      <c r="P1372" s="90"/>
      <c r="Q1372" s="90"/>
      <c r="R1372" s="99"/>
      <c r="S1372" s="99"/>
      <c r="T1372" s="99"/>
      <c r="U1372" s="99"/>
      <c r="V1372" s="89"/>
      <c r="W1372" s="89"/>
      <c r="X1372" s="89"/>
      <c r="Y1372" s="89"/>
      <c r="Z1372" s="48"/>
      <c r="AA1372" s="80"/>
      <c r="AB1372" s="80"/>
      <c r="AC1372" s="92"/>
      <c r="AD1372" s="102" t="s">
        <v>11740</v>
      </c>
      <c r="AE1372" s="102">
        <v>44503.966111111113</v>
      </c>
      <c r="AF1372" s="102">
        <v>0</v>
      </c>
      <c r="AG1372" s="102">
        <v>49</v>
      </c>
      <c r="AH1372" s="102">
        <v>319</v>
      </c>
      <c r="AI1372" s="102">
        <v>0</v>
      </c>
      <c r="AJ1372" s="102" t="b">
        <v>0</v>
      </c>
      <c r="AK1372" s="102" t="b">
        <v>0</v>
      </c>
      <c r="AL1372" s="102" t="b">
        <v>0</v>
      </c>
      <c r="AM1372" s="102" t="b">
        <v>0</v>
      </c>
      <c r="AN1372" s="102" t="b">
        <v>1</v>
      </c>
      <c r="AO1372" s="102" t="b">
        <v>0</v>
      </c>
      <c r="AP1372" s="102" t="s">
        <v>16506</v>
      </c>
      <c r="AQ1372" s="102" t="b">
        <v>0</v>
      </c>
      <c r="AR1372" s="102" t="b">
        <v>0</v>
      </c>
      <c r="AS1372" s="102" t="b">
        <v>0</v>
      </c>
      <c r="AT1372" s="101" t="s">
        <v>16507</v>
      </c>
      <c r="AU1372" s="102" t="b">
        <v>0</v>
      </c>
      <c r="AV1372" s="102" t="b">
        <v>0</v>
      </c>
      <c r="AW1372" s="102" t="b">
        <v>1</v>
      </c>
      <c r="AX1372" s="102" t="b">
        <v>1</v>
      </c>
      <c r="AY1372" s="102" t="s">
        <v>12806</v>
      </c>
      <c r="AZ1372" s="101" t="s">
        <v>16508</v>
      </c>
    </row>
    <row r="1373" spans="1:52" x14ac:dyDescent="0.3">
      <c r="A1373" s="98" t="s">
        <v>1545</v>
      </c>
      <c r="B1373" s="94"/>
      <c r="C1373" s="94"/>
      <c r="D1373" s="93"/>
      <c r="E1373" s="77"/>
      <c r="F1373" s="94"/>
      <c r="G1373" s="94"/>
      <c r="H1373" s="95"/>
      <c r="I1373" s="96"/>
      <c r="J1373" s="96"/>
      <c r="K1373" s="95"/>
      <c r="L1373" s="86"/>
      <c r="M1373" s="91"/>
      <c r="N1373" s="91"/>
      <c r="O1373" s="97"/>
      <c r="P1373" s="90"/>
      <c r="Q1373" s="90"/>
      <c r="R1373" s="99"/>
      <c r="S1373" s="99"/>
      <c r="T1373" s="99"/>
      <c r="U1373" s="99"/>
      <c r="V1373" s="89"/>
      <c r="W1373" s="89"/>
      <c r="X1373" s="89"/>
      <c r="Y1373" s="89"/>
      <c r="Z1373" s="48"/>
      <c r="AA1373" s="80"/>
      <c r="AB1373" s="80"/>
      <c r="AC1373" s="92"/>
      <c r="AD1373" s="102" t="s">
        <v>11745</v>
      </c>
      <c r="AE1373" s="102">
        <v>44182.576817129629</v>
      </c>
      <c r="AF1373" s="102">
        <v>0</v>
      </c>
      <c r="AG1373" s="102">
        <v>243</v>
      </c>
      <c r="AH1373" s="102">
        <v>35</v>
      </c>
      <c r="AI1373" s="102">
        <v>0</v>
      </c>
      <c r="AJ1373" s="102" t="b">
        <v>0</v>
      </c>
      <c r="AK1373" s="102" t="b">
        <v>0</v>
      </c>
      <c r="AL1373" s="102" t="b">
        <v>0</v>
      </c>
      <c r="AM1373" s="102" t="b">
        <v>0</v>
      </c>
      <c r="AN1373" s="102" t="b">
        <v>1</v>
      </c>
      <c r="AO1373" s="102" t="b">
        <v>0</v>
      </c>
      <c r="AP1373" s="102" t="s">
        <v>16509</v>
      </c>
      <c r="AQ1373" s="102" t="b">
        <v>0</v>
      </c>
      <c r="AR1373" s="102" t="b">
        <v>0</v>
      </c>
      <c r="AS1373" s="102" t="b">
        <v>0</v>
      </c>
      <c r="AT1373" s="101" t="s">
        <v>16510</v>
      </c>
      <c r="AU1373" s="102" t="b">
        <v>0</v>
      </c>
      <c r="AV1373" s="102" t="b">
        <v>0</v>
      </c>
      <c r="AW1373" s="102" t="b">
        <v>1</v>
      </c>
      <c r="AX1373" s="102" t="b">
        <v>1</v>
      </c>
      <c r="AY1373" s="102" t="s">
        <v>12806</v>
      </c>
      <c r="AZ1373" s="101" t="s">
        <v>16511</v>
      </c>
    </row>
    <row r="1374" spans="1:52" x14ac:dyDescent="0.3">
      <c r="A1374" s="98" t="s">
        <v>1546</v>
      </c>
      <c r="B1374" s="94"/>
      <c r="C1374" s="94"/>
      <c r="D1374" s="93"/>
      <c r="E1374" s="77"/>
      <c r="F1374" s="94"/>
      <c r="G1374" s="94"/>
      <c r="H1374" s="95"/>
      <c r="I1374" s="96"/>
      <c r="J1374" s="96"/>
      <c r="K1374" s="95"/>
      <c r="L1374" s="86"/>
      <c r="M1374" s="91"/>
      <c r="N1374" s="91"/>
      <c r="O1374" s="97"/>
      <c r="P1374" s="90"/>
      <c r="Q1374" s="90"/>
      <c r="R1374" s="99"/>
      <c r="S1374" s="99"/>
      <c r="T1374" s="99"/>
      <c r="U1374" s="99"/>
      <c r="V1374" s="89"/>
      <c r="W1374" s="89"/>
      <c r="X1374" s="89"/>
      <c r="Y1374" s="89"/>
      <c r="Z1374" s="48"/>
      <c r="AA1374" s="80"/>
      <c r="AB1374" s="80"/>
      <c r="AC1374" s="92"/>
      <c r="AD1374" s="102" t="s">
        <v>11750</v>
      </c>
      <c r="AE1374" s="102">
        <v>45016.896817129629</v>
      </c>
      <c r="AF1374" s="102">
        <v>0</v>
      </c>
      <c r="AG1374" s="102">
        <v>2806</v>
      </c>
      <c r="AH1374" s="102">
        <v>520</v>
      </c>
      <c r="AI1374" s="102">
        <v>0</v>
      </c>
      <c r="AJ1374" s="102" t="b">
        <v>0</v>
      </c>
      <c r="AK1374" s="102" t="b">
        <v>0</v>
      </c>
      <c r="AL1374" s="102" t="b">
        <v>0</v>
      </c>
      <c r="AM1374" s="102" t="b">
        <v>0</v>
      </c>
      <c r="AN1374" s="102" t="b">
        <v>1</v>
      </c>
      <c r="AO1374" s="102" t="b">
        <v>0</v>
      </c>
      <c r="AP1374" s="102" t="s">
        <v>16512</v>
      </c>
      <c r="AQ1374" s="102" t="b">
        <v>0</v>
      </c>
      <c r="AR1374" s="102" t="b">
        <v>0</v>
      </c>
      <c r="AS1374" s="102" t="b">
        <v>0</v>
      </c>
      <c r="AT1374" s="101" t="s">
        <v>12821</v>
      </c>
      <c r="AU1374" s="102" t="b">
        <v>0</v>
      </c>
      <c r="AV1374" s="102" t="b">
        <v>0</v>
      </c>
      <c r="AW1374" s="102" t="b">
        <v>0</v>
      </c>
      <c r="AX1374" s="102" t="b">
        <v>1</v>
      </c>
      <c r="AY1374" s="102" t="s">
        <v>12806</v>
      </c>
      <c r="AZ1374" s="101" t="s">
        <v>16513</v>
      </c>
    </row>
    <row r="1375" spans="1:52" x14ac:dyDescent="0.3">
      <c r="A1375" s="98" t="s">
        <v>1547</v>
      </c>
      <c r="B1375" s="94"/>
      <c r="C1375" s="94"/>
      <c r="D1375" s="93"/>
      <c r="E1375" s="77"/>
      <c r="F1375" s="94"/>
      <c r="G1375" s="94"/>
      <c r="H1375" s="95"/>
      <c r="I1375" s="96"/>
      <c r="J1375" s="96"/>
      <c r="K1375" s="95"/>
      <c r="L1375" s="86"/>
      <c r="M1375" s="91"/>
      <c r="N1375" s="91"/>
      <c r="O1375" s="97"/>
      <c r="P1375" s="90"/>
      <c r="Q1375" s="90"/>
      <c r="R1375" s="99"/>
      <c r="S1375" s="99"/>
      <c r="T1375" s="99"/>
      <c r="U1375" s="99"/>
      <c r="V1375" s="89"/>
      <c r="W1375" s="89"/>
      <c r="X1375" s="89"/>
      <c r="Y1375" s="89"/>
      <c r="Z1375" s="48"/>
      <c r="AA1375" s="80"/>
      <c r="AB1375" s="80"/>
      <c r="AC1375" s="92"/>
      <c r="AD1375" s="102" t="s">
        <v>11755</v>
      </c>
      <c r="AE1375" s="102">
        <v>42803.922708333332</v>
      </c>
      <c r="AF1375" s="102">
        <v>0</v>
      </c>
      <c r="AG1375" s="102">
        <v>2224</v>
      </c>
      <c r="AH1375" s="102">
        <v>8465</v>
      </c>
      <c r="AI1375" s="102">
        <v>0</v>
      </c>
      <c r="AJ1375" s="102" t="b">
        <v>0</v>
      </c>
      <c r="AK1375" s="102" t="b">
        <v>0</v>
      </c>
      <c r="AL1375" s="102" t="b">
        <v>0</v>
      </c>
      <c r="AM1375" s="102" t="b">
        <v>0</v>
      </c>
      <c r="AN1375" s="102" t="b">
        <v>1</v>
      </c>
      <c r="AO1375" s="102" t="b">
        <v>0</v>
      </c>
      <c r="AP1375" s="102" t="s">
        <v>16514</v>
      </c>
      <c r="AQ1375" s="102" t="b">
        <v>0</v>
      </c>
      <c r="AR1375" s="102" t="b">
        <v>1</v>
      </c>
      <c r="AS1375" s="102" t="b">
        <v>0</v>
      </c>
      <c r="AT1375" s="101" t="s">
        <v>16515</v>
      </c>
      <c r="AU1375" s="102" t="b">
        <v>0</v>
      </c>
      <c r="AV1375" s="102" t="b">
        <v>0</v>
      </c>
      <c r="AW1375" s="102" t="b">
        <v>1</v>
      </c>
      <c r="AX1375" s="102" t="b">
        <v>1</v>
      </c>
      <c r="AY1375" s="102" t="s">
        <v>12806</v>
      </c>
      <c r="AZ1375" s="101" t="s">
        <v>16516</v>
      </c>
    </row>
    <row r="1376" spans="1:52" x14ac:dyDescent="0.3">
      <c r="A1376" s="98" t="s">
        <v>1548</v>
      </c>
      <c r="B1376" s="94"/>
      <c r="C1376" s="94"/>
      <c r="D1376" s="93"/>
      <c r="E1376" s="77"/>
      <c r="F1376" s="94"/>
      <c r="G1376" s="94"/>
      <c r="H1376" s="95"/>
      <c r="I1376" s="96"/>
      <c r="J1376" s="96"/>
      <c r="K1376" s="95"/>
      <c r="L1376" s="86"/>
      <c r="M1376" s="91"/>
      <c r="N1376" s="91"/>
      <c r="O1376" s="97"/>
      <c r="P1376" s="90"/>
      <c r="Q1376" s="90"/>
      <c r="R1376" s="99"/>
      <c r="S1376" s="99"/>
      <c r="T1376" s="99"/>
      <c r="U1376" s="99"/>
      <c r="V1376" s="89"/>
      <c r="W1376" s="89"/>
      <c r="X1376" s="89"/>
      <c r="Y1376" s="89"/>
      <c r="Z1376" s="48"/>
      <c r="AA1376" s="80"/>
      <c r="AB1376" s="80"/>
      <c r="AC1376" s="92"/>
      <c r="AD1376" s="102" t="s">
        <v>11760</v>
      </c>
      <c r="AE1376" s="102">
        <v>44113.932523148149</v>
      </c>
      <c r="AF1376" s="102">
        <v>0</v>
      </c>
      <c r="AG1376" s="102">
        <v>945</v>
      </c>
      <c r="AH1376" s="102">
        <v>236</v>
      </c>
      <c r="AI1376" s="102">
        <v>0</v>
      </c>
      <c r="AJ1376" s="102" t="b">
        <v>0</v>
      </c>
      <c r="AK1376" s="102" t="b">
        <v>0</v>
      </c>
      <c r="AL1376" s="102" t="b">
        <v>0</v>
      </c>
      <c r="AM1376" s="102" t="b">
        <v>0</v>
      </c>
      <c r="AN1376" s="102" t="b">
        <v>1</v>
      </c>
      <c r="AO1376" s="102" t="b">
        <v>0</v>
      </c>
      <c r="AP1376" s="102" t="s">
        <v>16517</v>
      </c>
      <c r="AQ1376" s="102" t="b">
        <v>0</v>
      </c>
      <c r="AR1376" s="102" t="b">
        <v>0</v>
      </c>
      <c r="AS1376" s="102" t="b">
        <v>0</v>
      </c>
      <c r="AT1376" s="101" t="s">
        <v>16518</v>
      </c>
      <c r="AU1376" s="102" t="b">
        <v>0</v>
      </c>
      <c r="AV1376" s="102" t="b">
        <v>0</v>
      </c>
      <c r="AW1376" s="102" t="b">
        <v>1</v>
      </c>
      <c r="AX1376" s="102" t="b">
        <v>1</v>
      </c>
      <c r="AY1376" s="102" t="s">
        <v>12806</v>
      </c>
      <c r="AZ1376" s="101" t="s">
        <v>16519</v>
      </c>
    </row>
    <row r="1377" spans="1:52" x14ac:dyDescent="0.3">
      <c r="A1377" s="98" t="s">
        <v>1549</v>
      </c>
      <c r="B1377" s="94"/>
      <c r="C1377" s="94"/>
      <c r="D1377" s="93"/>
      <c r="E1377" s="77"/>
      <c r="F1377" s="94"/>
      <c r="G1377" s="94"/>
      <c r="H1377" s="95"/>
      <c r="I1377" s="96"/>
      <c r="J1377" s="96"/>
      <c r="K1377" s="95"/>
      <c r="L1377" s="86"/>
      <c r="M1377" s="91"/>
      <c r="N1377" s="91"/>
      <c r="O1377" s="97"/>
      <c r="P1377" s="90"/>
      <c r="Q1377" s="90"/>
      <c r="R1377" s="99"/>
      <c r="S1377" s="99"/>
      <c r="T1377" s="99"/>
      <c r="U1377" s="99"/>
      <c r="V1377" s="89"/>
      <c r="W1377" s="89"/>
      <c r="X1377" s="89"/>
      <c r="Y1377" s="89"/>
      <c r="Z1377" s="48"/>
      <c r="AA1377" s="80"/>
      <c r="AB1377" s="80"/>
      <c r="AC1377" s="92"/>
      <c r="AD1377" s="102" t="s">
        <v>11773</v>
      </c>
      <c r="AE1377" s="102">
        <v>44747.009143518517</v>
      </c>
      <c r="AF1377" s="102">
        <v>0</v>
      </c>
      <c r="AG1377" s="102">
        <v>36</v>
      </c>
      <c r="AH1377" s="102">
        <v>1988</v>
      </c>
      <c r="AI1377" s="102">
        <v>0</v>
      </c>
      <c r="AJ1377" s="102" t="b">
        <v>0</v>
      </c>
      <c r="AK1377" s="102" t="b">
        <v>0</v>
      </c>
      <c r="AL1377" s="102" t="b">
        <v>0</v>
      </c>
      <c r="AM1377" s="102" t="b">
        <v>0</v>
      </c>
      <c r="AN1377" s="102" t="b">
        <v>1</v>
      </c>
      <c r="AO1377" s="102" t="b">
        <v>0</v>
      </c>
      <c r="AP1377" s="102" t="s">
        <v>16520</v>
      </c>
      <c r="AQ1377" s="102" t="b">
        <v>0</v>
      </c>
      <c r="AR1377" s="102" t="b">
        <v>0</v>
      </c>
      <c r="AS1377" s="102" t="b">
        <v>0</v>
      </c>
      <c r="AT1377" s="101" t="s">
        <v>16521</v>
      </c>
      <c r="AU1377" s="102" t="b">
        <v>0</v>
      </c>
      <c r="AV1377" s="102" t="b">
        <v>0</v>
      </c>
      <c r="AW1377" s="102" t="b">
        <v>1</v>
      </c>
      <c r="AX1377" s="102" t="b">
        <v>1</v>
      </c>
      <c r="AY1377" s="102" t="s">
        <v>12806</v>
      </c>
      <c r="AZ1377" s="101" t="s">
        <v>16522</v>
      </c>
    </row>
    <row r="1378" spans="1:52" x14ac:dyDescent="0.3">
      <c r="A1378" s="98" t="s">
        <v>1550</v>
      </c>
      <c r="B1378" s="94"/>
      <c r="C1378" s="94"/>
      <c r="D1378" s="93"/>
      <c r="E1378" s="77"/>
      <c r="F1378" s="94"/>
      <c r="G1378" s="94"/>
      <c r="H1378" s="95"/>
      <c r="I1378" s="96"/>
      <c r="J1378" s="96"/>
      <c r="K1378" s="95"/>
      <c r="L1378" s="86"/>
      <c r="M1378" s="91"/>
      <c r="N1378" s="91"/>
      <c r="O1378" s="97"/>
      <c r="P1378" s="90"/>
      <c r="Q1378" s="90"/>
      <c r="R1378" s="99"/>
      <c r="S1378" s="99"/>
      <c r="T1378" s="99"/>
      <c r="U1378" s="99"/>
      <c r="V1378" s="89"/>
      <c r="W1378" s="89"/>
      <c r="X1378" s="89"/>
      <c r="Y1378" s="89"/>
      <c r="Z1378" s="48"/>
      <c r="AA1378" s="80"/>
      <c r="AB1378" s="80"/>
      <c r="AC1378" s="92"/>
      <c r="AD1378" s="102" t="s">
        <v>11804</v>
      </c>
      <c r="AE1378" s="102">
        <v>43524.404537037037</v>
      </c>
      <c r="AF1378" s="102">
        <v>0</v>
      </c>
      <c r="AG1378" s="102">
        <v>184</v>
      </c>
      <c r="AH1378" s="102">
        <v>1959</v>
      </c>
      <c r="AI1378" s="102">
        <v>0</v>
      </c>
      <c r="AJ1378" s="102" t="b">
        <v>0</v>
      </c>
      <c r="AK1378" s="102" t="b">
        <v>0</v>
      </c>
      <c r="AL1378" s="102" t="b">
        <v>0</v>
      </c>
      <c r="AM1378" s="102" t="b">
        <v>0</v>
      </c>
      <c r="AN1378" s="102" t="b">
        <v>1</v>
      </c>
      <c r="AO1378" s="102" t="b">
        <v>0</v>
      </c>
      <c r="AP1378" s="102" t="s">
        <v>16523</v>
      </c>
      <c r="AQ1378" s="102" t="b">
        <v>0</v>
      </c>
      <c r="AR1378" s="102" t="b">
        <v>0</v>
      </c>
      <c r="AS1378" s="102" t="b">
        <v>0</v>
      </c>
      <c r="AT1378" s="101" t="s">
        <v>16524</v>
      </c>
      <c r="AU1378" s="102" t="b">
        <v>0</v>
      </c>
      <c r="AV1378" s="102" t="b">
        <v>0</v>
      </c>
      <c r="AW1378" s="102" t="b">
        <v>1</v>
      </c>
      <c r="AX1378" s="102" t="b">
        <v>1</v>
      </c>
      <c r="AY1378" s="102" t="s">
        <v>12806</v>
      </c>
      <c r="AZ1378" s="101" t="s">
        <v>16525</v>
      </c>
    </row>
    <row r="1379" spans="1:52" x14ac:dyDescent="0.3">
      <c r="A1379" s="98" t="s">
        <v>1551</v>
      </c>
      <c r="B1379" s="94"/>
      <c r="C1379" s="94"/>
      <c r="D1379" s="93"/>
      <c r="E1379" s="77"/>
      <c r="F1379" s="94"/>
      <c r="G1379" s="94"/>
      <c r="H1379" s="95"/>
      <c r="I1379" s="96"/>
      <c r="J1379" s="96"/>
      <c r="K1379" s="95"/>
      <c r="L1379" s="86"/>
      <c r="M1379" s="91"/>
      <c r="N1379" s="91"/>
      <c r="O1379" s="97"/>
      <c r="P1379" s="90"/>
      <c r="Q1379" s="90"/>
      <c r="R1379" s="99"/>
      <c r="S1379" s="99"/>
      <c r="T1379" s="99"/>
      <c r="U1379" s="99"/>
      <c r="V1379" s="89"/>
      <c r="W1379" s="89"/>
      <c r="X1379" s="89"/>
      <c r="Y1379" s="89"/>
      <c r="Z1379" s="48"/>
      <c r="AA1379" s="80"/>
      <c r="AB1379" s="80"/>
      <c r="AC1379" s="92"/>
      <c r="AD1379" s="102" t="s">
        <v>11780</v>
      </c>
      <c r="AE1379" s="102">
        <v>43951.890416666669</v>
      </c>
      <c r="AF1379" s="102">
        <v>0</v>
      </c>
      <c r="AG1379" s="102">
        <v>2114</v>
      </c>
      <c r="AH1379" s="102">
        <v>6139</v>
      </c>
      <c r="AI1379" s="102">
        <v>0</v>
      </c>
      <c r="AJ1379" s="102" t="b">
        <v>0</v>
      </c>
      <c r="AK1379" s="102" t="b">
        <v>0</v>
      </c>
      <c r="AL1379" s="102" t="b">
        <v>0</v>
      </c>
      <c r="AM1379" s="102" t="b">
        <v>0</v>
      </c>
      <c r="AN1379" s="102" t="b">
        <v>1</v>
      </c>
      <c r="AO1379" s="102" t="b">
        <v>0</v>
      </c>
      <c r="AP1379" s="102" t="s">
        <v>16526</v>
      </c>
      <c r="AQ1379" s="102" t="b">
        <v>0</v>
      </c>
      <c r="AR1379" s="102" t="b">
        <v>0</v>
      </c>
      <c r="AS1379" s="102" t="b">
        <v>1</v>
      </c>
      <c r="AT1379" s="101" t="s">
        <v>16527</v>
      </c>
      <c r="AU1379" s="102" t="b">
        <v>0</v>
      </c>
      <c r="AV1379" s="102" t="b">
        <v>0</v>
      </c>
      <c r="AW1379" s="102" t="b">
        <v>1</v>
      </c>
      <c r="AX1379" s="102" t="b">
        <v>1</v>
      </c>
      <c r="AY1379" s="102" t="s">
        <v>12806</v>
      </c>
      <c r="AZ1379" s="101" t="s">
        <v>16528</v>
      </c>
    </row>
    <row r="1380" spans="1:52" x14ac:dyDescent="0.3">
      <c r="A1380" s="98" t="s">
        <v>1552</v>
      </c>
      <c r="B1380" s="94"/>
      <c r="C1380" s="94"/>
      <c r="D1380" s="93"/>
      <c r="E1380" s="77"/>
      <c r="F1380" s="94"/>
      <c r="G1380" s="94"/>
      <c r="H1380" s="95"/>
      <c r="I1380" s="96"/>
      <c r="J1380" s="96"/>
      <c r="K1380" s="95"/>
      <c r="L1380" s="86"/>
      <c r="M1380" s="91"/>
      <c r="N1380" s="91"/>
      <c r="O1380" s="97"/>
      <c r="P1380" s="90"/>
      <c r="Q1380" s="90"/>
      <c r="R1380" s="99"/>
      <c r="S1380" s="99"/>
      <c r="T1380" s="99"/>
      <c r="U1380" s="99"/>
      <c r="V1380" s="89"/>
      <c r="W1380" s="89"/>
      <c r="X1380" s="89"/>
      <c r="Y1380" s="89"/>
      <c r="Z1380" s="48"/>
      <c r="AA1380" s="80"/>
      <c r="AB1380" s="80"/>
      <c r="AC1380" s="92"/>
      <c r="AD1380" s="102" t="s">
        <v>11785</v>
      </c>
      <c r="AE1380" s="102">
        <v>45000.043437499997</v>
      </c>
      <c r="AF1380" s="102">
        <v>0</v>
      </c>
      <c r="AG1380" s="102">
        <v>1</v>
      </c>
      <c r="AH1380" s="102">
        <v>6441</v>
      </c>
      <c r="AI1380" s="102">
        <v>0</v>
      </c>
      <c r="AJ1380" s="102" t="b">
        <v>0</v>
      </c>
      <c r="AK1380" s="102" t="b">
        <v>0</v>
      </c>
      <c r="AL1380" s="102" t="b">
        <v>0</v>
      </c>
      <c r="AM1380" s="102" t="b">
        <v>0</v>
      </c>
      <c r="AN1380" s="102" t="b">
        <v>1</v>
      </c>
      <c r="AO1380" s="102" t="b">
        <v>0</v>
      </c>
      <c r="AP1380" s="102" t="s">
        <v>16529</v>
      </c>
      <c r="AQ1380" s="102" t="b">
        <v>0</v>
      </c>
      <c r="AR1380" s="102" t="b">
        <v>0</v>
      </c>
      <c r="AS1380" s="102" t="b">
        <v>0</v>
      </c>
      <c r="AT1380" s="101" t="s">
        <v>16530</v>
      </c>
      <c r="AU1380" s="102" t="b">
        <v>0</v>
      </c>
      <c r="AV1380" s="102" t="b">
        <v>0</v>
      </c>
      <c r="AW1380" s="102" t="b">
        <v>1</v>
      </c>
      <c r="AX1380" s="102" t="b">
        <v>1</v>
      </c>
      <c r="AY1380" s="102" t="s">
        <v>12806</v>
      </c>
      <c r="AZ1380" s="101" t="s">
        <v>16531</v>
      </c>
    </row>
    <row r="1381" spans="1:52" x14ac:dyDescent="0.3">
      <c r="A1381" s="98" t="s">
        <v>1553</v>
      </c>
      <c r="B1381" s="94"/>
      <c r="C1381" s="94"/>
      <c r="D1381" s="93"/>
      <c r="E1381" s="77"/>
      <c r="F1381" s="94"/>
      <c r="G1381" s="94"/>
      <c r="H1381" s="95"/>
      <c r="I1381" s="96"/>
      <c r="J1381" s="96"/>
      <c r="K1381" s="95"/>
      <c r="L1381" s="86"/>
      <c r="M1381" s="91"/>
      <c r="N1381" s="91"/>
      <c r="O1381" s="97"/>
      <c r="P1381" s="90"/>
      <c r="Q1381" s="90"/>
      <c r="R1381" s="99"/>
      <c r="S1381" s="99"/>
      <c r="T1381" s="99"/>
      <c r="U1381" s="99"/>
      <c r="V1381" s="89"/>
      <c r="W1381" s="89"/>
      <c r="X1381" s="89"/>
      <c r="Y1381" s="89"/>
      <c r="Z1381" s="48"/>
      <c r="AA1381" s="80"/>
      <c r="AB1381" s="80"/>
      <c r="AC1381" s="92"/>
      <c r="AD1381" s="102" t="s">
        <v>11790</v>
      </c>
      <c r="AE1381" s="102">
        <v>44432.81821759259</v>
      </c>
      <c r="AF1381" s="102">
        <v>0</v>
      </c>
      <c r="AG1381" s="102">
        <v>906</v>
      </c>
      <c r="AH1381" s="102">
        <v>38887</v>
      </c>
      <c r="AI1381" s="102">
        <v>0</v>
      </c>
      <c r="AJ1381" s="102" t="b">
        <v>0</v>
      </c>
      <c r="AK1381" s="102" t="b">
        <v>0</v>
      </c>
      <c r="AL1381" s="102" t="b">
        <v>0</v>
      </c>
      <c r="AM1381" s="102" t="b">
        <v>0</v>
      </c>
      <c r="AN1381" s="102" t="b">
        <v>1</v>
      </c>
      <c r="AO1381" s="102" t="b">
        <v>0</v>
      </c>
      <c r="AP1381" s="102" t="s">
        <v>16532</v>
      </c>
      <c r="AQ1381" s="102" t="b">
        <v>0</v>
      </c>
      <c r="AR1381" s="102" t="b">
        <v>0</v>
      </c>
      <c r="AS1381" s="102" t="b">
        <v>0</v>
      </c>
      <c r="AT1381" s="101" t="s">
        <v>16533</v>
      </c>
      <c r="AU1381" s="102" t="b">
        <v>0</v>
      </c>
      <c r="AV1381" s="102" t="b">
        <v>0</v>
      </c>
      <c r="AW1381" s="102" t="b">
        <v>1</v>
      </c>
      <c r="AX1381" s="102" t="b">
        <v>1</v>
      </c>
      <c r="AY1381" s="102" t="s">
        <v>12806</v>
      </c>
      <c r="AZ1381" s="101" t="s">
        <v>16534</v>
      </c>
    </row>
    <row r="1382" spans="1:52" x14ac:dyDescent="0.3">
      <c r="A1382" s="98" t="s">
        <v>1554</v>
      </c>
      <c r="B1382" s="94"/>
      <c r="C1382" s="94"/>
      <c r="D1382" s="93"/>
      <c r="E1382" s="77"/>
      <c r="F1382" s="94"/>
      <c r="G1382" s="94"/>
      <c r="H1382" s="95"/>
      <c r="I1382" s="96"/>
      <c r="J1382" s="96"/>
      <c r="K1382" s="95"/>
      <c r="L1382" s="86"/>
      <c r="M1382" s="91"/>
      <c r="N1382" s="91"/>
      <c r="O1382" s="97"/>
      <c r="P1382" s="90"/>
      <c r="Q1382" s="90"/>
      <c r="R1382" s="99"/>
      <c r="S1382" s="99"/>
      <c r="T1382" s="99"/>
      <c r="U1382" s="99"/>
      <c r="V1382" s="89"/>
      <c r="W1382" s="89"/>
      <c r="X1382" s="89"/>
      <c r="Y1382" s="89"/>
      <c r="Z1382" s="48"/>
      <c r="AA1382" s="80"/>
      <c r="AB1382" s="80"/>
      <c r="AC1382" s="92"/>
      <c r="AD1382" s="102" t="s">
        <v>1554</v>
      </c>
      <c r="AE1382" s="102">
        <v>43934.172754629632</v>
      </c>
      <c r="AF1382" s="102">
        <v>0</v>
      </c>
      <c r="AG1382" s="102">
        <v>7</v>
      </c>
      <c r="AH1382" s="102">
        <v>4222</v>
      </c>
      <c r="AI1382" s="102">
        <v>0</v>
      </c>
      <c r="AJ1382" s="102" t="b">
        <v>0</v>
      </c>
      <c r="AK1382" s="102" t="b">
        <v>0</v>
      </c>
      <c r="AL1382" s="102" t="b">
        <v>0</v>
      </c>
      <c r="AM1382" s="102" t="b">
        <v>0</v>
      </c>
      <c r="AN1382" s="102" t="b">
        <v>1</v>
      </c>
      <c r="AO1382" s="102" t="b">
        <v>0</v>
      </c>
      <c r="AP1382" s="102" t="s">
        <v>16535</v>
      </c>
      <c r="AQ1382" s="102" t="b">
        <v>0</v>
      </c>
      <c r="AR1382" s="102" t="b">
        <v>0</v>
      </c>
      <c r="AS1382" s="102" t="b">
        <v>0</v>
      </c>
      <c r="AT1382" s="101" t="s">
        <v>12916</v>
      </c>
      <c r="AU1382" s="102" t="b">
        <v>0</v>
      </c>
      <c r="AV1382" s="102" t="b">
        <v>0</v>
      </c>
      <c r="AW1382" s="102" t="b">
        <v>1</v>
      </c>
      <c r="AX1382" s="102" t="b">
        <v>1</v>
      </c>
      <c r="AY1382" s="102" t="s">
        <v>12806</v>
      </c>
      <c r="AZ1382" s="101" t="s">
        <v>16536</v>
      </c>
    </row>
    <row r="1383" spans="1:52" x14ac:dyDescent="0.3">
      <c r="A1383" s="98" t="s">
        <v>1555</v>
      </c>
      <c r="B1383" s="94"/>
      <c r="C1383" s="94"/>
      <c r="D1383" s="93"/>
      <c r="E1383" s="77"/>
      <c r="F1383" s="94"/>
      <c r="G1383" s="94"/>
      <c r="H1383" s="95"/>
      <c r="I1383" s="96"/>
      <c r="J1383" s="96"/>
      <c r="K1383" s="95"/>
      <c r="L1383" s="86"/>
      <c r="M1383" s="91"/>
      <c r="N1383" s="91"/>
      <c r="O1383" s="97"/>
      <c r="P1383" s="90"/>
      <c r="Q1383" s="90"/>
      <c r="R1383" s="99"/>
      <c r="S1383" s="99"/>
      <c r="T1383" s="99"/>
      <c r="U1383" s="99"/>
      <c r="V1383" s="89"/>
      <c r="W1383" s="89"/>
      <c r="X1383" s="89"/>
      <c r="Y1383" s="89"/>
      <c r="Z1383" s="48"/>
      <c r="AA1383" s="80"/>
      <c r="AB1383" s="80"/>
      <c r="AC1383" s="92"/>
      <c r="AD1383" s="102" t="s">
        <v>11816</v>
      </c>
      <c r="AE1383" s="102">
        <v>42700.566342592596</v>
      </c>
      <c r="AF1383" s="102">
        <v>0</v>
      </c>
      <c r="AG1383" s="102">
        <v>12214</v>
      </c>
      <c r="AH1383" s="102">
        <v>4416</v>
      </c>
      <c r="AI1383" s="102">
        <v>0</v>
      </c>
      <c r="AJ1383" s="102" t="b">
        <v>0</v>
      </c>
      <c r="AK1383" s="102" t="b">
        <v>0</v>
      </c>
      <c r="AL1383" s="102" t="b">
        <v>0</v>
      </c>
      <c r="AM1383" s="102" t="b">
        <v>0</v>
      </c>
      <c r="AN1383" s="102" t="b">
        <v>1</v>
      </c>
      <c r="AO1383" s="102" t="b">
        <v>0</v>
      </c>
      <c r="AP1383" s="102" t="s">
        <v>16537</v>
      </c>
      <c r="AQ1383" s="102" t="b">
        <v>0</v>
      </c>
      <c r="AR1383" s="102" t="b">
        <v>0</v>
      </c>
      <c r="AS1383" s="102" t="b">
        <v>0</v>
      </c>
      <c r="AT1383" s="101" t="s">
        <v>12873</v>
      </c>
      <c r="AU1383" s="102" t="b">
        <v>0</v>
      </c>
      <c r="AV1383" s="102" t="b">
        <v>0</v>
      </c>
      <c r="AW1383" s="102" t="b">
        <v>1</v>
      </c>
      <c r="AX1383" s="102" t="b">
        <v>1</v>
      </c>
      <c r="AY1383" s="102" t="s">
        <v>12806</v>
      </c>
      <c r="AZ1383" s="101" t="s">
        <v>16538</v>
      </c>
    </row>
    <row r="1384" spans="1:52" x14ac:dyDescent="0.3">
      <c r="A1384" s="98" t="s">
        <v>1556</v>
      </c>
      <c r="B1384" s="94"/>
      <c r="C1384" s="94"/>
      <c r="D1384" s="93"/>
      <c r="E1384" s="77"/>
      <c r="F1384" s="94"/>
      <c r="G1384" s="94"/>
      <c r="H1384" s="95"/>
      <c r="I1384" s="96"/>
      <c r="J1384" s="96"/>
      <c r="K1384" s="95"/>
      <c r="L1384" s="86"/>
      <c r="M1384" s="91"/>
      <c r="N1384" s="91"/>
      <c r="O1384" s="97"/>
      <c r="P1384" s="90"/>
      <c r="Q1384" s="90"/>
      <c r="R1384" s="99"/>
      <c r="S1384" s="99"/>
      <c r="T1384" s="99"/>
      <c r="U1384" s="99"/>
      <c r="V1384" s="89"/>
      <c r="W1384" s="89"/>
      <c r="X1384" s="89"/>
      <c r="Y1384" s="89"/>
      <c r="Z1384" s="48"/>
      <c r="AA1384" s="80"/>
      <c r="AB1384" s="80"/>
      <c r="AC1384" s="92"/>
      <c r="AD1384" s="102" t="s">
        <v>11823</v>
      </c>
      <c r="AE1384" s="102">
        <v>44978.820104166669</v>
      </c>
      <c r="AF1384" s="102">
        <v>0</v>
      </c>
      <c r="AG1384" s="102">
        <v>14094</v>
      </c>
      <c r="AH1384" s="102">
        <v>581</v>
      </c>
      <c r="AI1384" s="102">
        <v>0</v>
      </c>
      <c r="AJ1384" s="102" t="b">
        <v>0</v>
      </c>
      <c r="AK1384" s="102" t="b">
        <v>0</v>
      </c>
      <c r="AL1384" s="102" t="b">
        <v>0</v>
      </c>
      <c r="AM1384" s="102" t="b">
        <v>0</v>
      </c>
      <c r="AN1384" s="102" t="b">
        <v>1</v>
      </c>
      <c r="AO1384" s="102" t="b">
        <v>0</v>
      </c>
      <c r="AP1384" s="102" t="s">
        <v>16539</v>
      </c>
      <c r="AQ1384" s="102" t="b">
        <v>0</v>
      </c>
      <c r="AR1384" s="102" t="b">
        <v>0</v>
      </c>
      <c r="AS1384" s="102" t="b">
        <v>1</v>
      </c>
      <c r="AT1384" s="101" t="s">
        <v>16540</v>
      </c>
      <c r="AU1384" s="102" t="b">
        <v>0</v>
      </c>
      <c r="AV1384" s="102" t="b">
        <v>0</v>
      </c>
      <c r="AW1384" s="102" t="b">
        <v>1</v>
      </c>
      <c r="AX1384" s="102" t="b">
        <v>1</v>
      </c>
      <c r="AY1384" s="102" t="s">
        <v>12806</v>
      </c>
      <c r="AZ1384" s="101" t="s">
        <v>16541</v>
      </c>
    </row>
    <row r="1385" spans="1:52" x14ac:dyDescent="0.3">
      <c r="A1385" s="98" t="s">
        <v>1557</v>
      </c>
      <c r="B1385" s="94"/>
      <c r="C1385" s="94"/>
      <c r="D1385" s="93"/>
      <c r="E1385" s="77"/>
      <c r="F1385" s="94"/>
      <c r="G1385" s="94"/>
      <c r="H1385" s="95"/>
      <c r="I1385" s="96"/>
      <c r="J1385" s="96"/>
      <c r="K1385" s="95"/>
      <c r="L1385" s="86"/>
      <c r="M1385" s="91"/>
      <c r="N1385" s="91"/>
      <c r="O1385" s="97"/>
      <c r="P1385" s="90"/>
      <c r="Q1385" s="90"/>
      <c r="R1385" s="99"/>
      <c r="S1385" s="99"/>
      <c r="T1385" s="99"/>
      <c r="U1385" s="99"/>
      <c r="V1385" s="89"/>
      <c r="W1385" s="89"/>
      <c r="X1385" s="89"/>
      <c r="Y1385" s="89"/>
      <c r="Z1385" s="48"/>
      <c r="AA1385" s="80"/>
      <c r="AB1385" s="80"/>
      <c r="AC1385" s="92"/>
      <c r="AD1385" s="102" t="s">
        <v>11836</v>
      </c>
      <c r="AE1385" s="102">
        <v>44119.575810185182</v>
      </c>
      <c r="AF1385" s="102">
        <v>0</v>
      </c>
      <c r="AG1385" s="102">
        <v>13</v>
      </c>
      <c r="AH1385" s="102">
        <v>3</v>
      </c>
      <c r="AI1385" s="102">
        <v>0</v>
      </c>
      <c r="AJ1385" s="102" t="b">
        <v>0</v>
      </c>
      <c r="AK1385" s="102" t="b">
        <v>0</v>
      </c>
      <c r="AL1385" s="102" t="b">
        <v>0</v>
      </c>
      <c r="AM1385" s="102" t="b">
        <v>0</v>
      </c>
      <c r="AN1385" s="102" t="b">
        <v>1</v>
      </c>
      <c r="AO1385" s="102" t="b">
        <v>0</v>
      </c>
      <c r="AP1385" s="102" t="s">
        <v>16542</v>
      </c>
      <c r="AQ1385" s="102" t="b">
        <v>0</v>
      </c>
      <c r="AR1385" s="102" t="b">
        <v>0</v>
      </c>
      <c r="AS1385" s="102" t="b">
        <v>0</v>
      </c>
      <c r="AT1385" s="101" t="s">
        <v>16543</v>
      </c>
      <c r="AU1385" s="102" t="b">
        <v>0</v>
      </c>
      <c r="AV1385" s="102" t="b">
        <v>0</v>
      </c>
      <c r="AW1385" s="102" t="b">
        <v>1</v>
      </c>
      <c r="AX1385" s="102" t="b">
        <v>1</v>
      </c>
      <c r="AY1385" s="102" t="s">
        <v>12806</v>
      </c>
      <c r="AZ1385" s="101" t="s">
        <v>16544</v>
      </c>
    </row>
    <row r="1386" spans="1:52" x14ac:dyDescent="0.3">
      <c r="A1386" s="98" t="s">
        <v>1558</v>
      </c>
      <c r="B1386" s="94"/>
      <c r="C1386" s="94"/>
      <c r="D1386" s="93"/>
      <c r="E1386" s="77"/>
      <c r="F1386" s="94"/>
      <c r="G1386" s="94"/>
      <c r="H1386" s="95"/>
      <c r="I1386" s="96"/>
      <c r="J1386" s="96"/>
      <c r="K1386" s="95"/>
      <c r="L1386" s="86"/>
      <c r="M1386" s="91"/>
      <c r="N1386" s="91"/>
      <c r="O1386" s="97"/>
      <c r="P1386" s="90"/>
      <c r="Q1386" s="90"/>
      <c r="R1386" s="99"/>
      <c r="S1386" s="99"/>
      <c r="T1386" s="99"/>
      <c r="U1386" s="99"/>
      <c r="V1386" s="89"/>
      <c r="W1386" s="89"/>
      <c r="X1386" s="89"/>
      <c r="Y1386" s="89"/>
      <c r="Z1386" s="48"/>
      <c r="AA1386" s="80"/>
      <c r="AB1386" s="80"/>
      <c r="AC1386" s="92"/>
      <c r="AD1386" s="102" t="s">
        <v>1558</v>
      </c>
      <c r="AE1386" s="102">
        <v>44414.951504629629</v>
      </c>
      <c r="AF1386" s="102">
        <v>0</v>
      </c>
      <c r="AG1386" s="102">
        <v>5972</v>
      </c>
      <c r="AH1386" s="102">
        <v>20052</v>
      </c>
      <c r="AI1386" s="102">
        <v>0</v>
      </c>
      <c r="AJ1386" s="102" t="b">
        <v>0</v>
      </c>
      <c r="AK1386" s="102" t="b">
        <v>0</v>
      </c>
      <c r="AL1386" s="102" t="b">
        <v>0</v>
      </c>
      <c r="AM1386" s="102" t="b">
        <v>0</v>
      </c>
      <c r="AN1386" s="102" t="b">
        <v>1</v>
      </c>
      <c r="AO1386" s="102" t="b">
        <v>0</v>
      </c>
      <c r="AP1386" s="102" t="s">
        <v>16545</v>
      </c>
      <c r="AQ1386" s="102" t="b">
        <v>0</v>
      </c>
      <c r="AR1386" s="102" t="b">
        <v>0</v>
      </c>
      <c r="AS1386" s="102" t="b">
        <v>0</v>
      </c>
      <c r="AT1386" s="101" t="s">
        <v>16546</v>
      </c>
      <c r="AU1386" s="102" t="b">
        <v>0</v>
      </c>
      <c r="AV1386" s="102" t="b">
        <v>0</v>
      </c>
      <c r="AW1386" s="102" t="b">
        <v>1</v>
      </c>
      <c r="AX1386" s="102" t="b">
        <v>1</v>
      </c>
      <c r="AY1386" s="102" t="s">
        <v>12806</v>
      </c>
      <c r="AZ1386" s="101" t="s">
        <v>16547</v>
      </c>
    </row>
    <row r="1387" spans="1:52" x14ac:dyDescent="0.3">
      <c r="A1387" s="98" t="s">
        <v>1559</v>
      </c>
      <c r="B1387" s="94"/>
      <c r="C1387" s="94"/>
      <c r="D1387" s="93"/>
      <c r="E1387" s="77"/>
      <c r="F1387" s="94"/>
      <c r="G1387" s="94"/>
      <c r="H1387" s="95"/>
      <c r="I1387" s="96"/>
      <c r="J1387" s="96"/>
      <c r="K1387" s="95"/>
      <c r="L1387" s="86"/>
      <c r="M1387" s="91"/>
      <c r="N1387" s="91"/>
      <c r="O1387" s="97"/>
      <c r="P1387" s="90"/>
      <c r="Q1387" s="90"/>
      <c r="R1387" s="99"/>
      <c r="S1387" s="99"/>
      <c r="T1387" s="99"/>
      <c r="U1387" s="99"/>
      <c r="V1387" s="89"/>
      <c r="W1387" s="89"/>
      <c r="X1387" s="89"/>
      <c r="Y1387" s="89"/>
      <c r="Z1387" s="48"/>
      <c r="AA1387" s="80"/>
      <c r="AB1387" s="80"/>
      <c r="AC1387" s="92"/>
      <c r="AD1387" s="102" t="s">
        <v>11852</v>
      </c>
      <c r="AE1387" s="102">
        <v>44909.643437500003</v>
      </c>
      <c r="AF1387" s="102">
        <v>0</v>
      </c>
      <c r="AG1387" s="102">
        <v>1185</v>
      </c>
      <c r="AH1387" s="102">
        <v>799</v>
      </c>
      <c r="AI1387" s="102">
        <v>0</v>
      </c>
      <c r="AJ1387" s="102" t="b">
        <v>0</v>
      </c>
      <c r="AK1387" s="102" t="b">
        <v>0</v>
      </c>
      <c r="AL1387" s="102" t="b">
        <v>0</v>
      </c>
      <c r="AM1387" s="102" t="b">
        <v>0</v>
      </c>
      <c r="AN1387" s="102" t="b">
        <v>1</v>
      </c>
      <c r="AO1387" s="102" t="b">
        <v>0</v>
      </c>
      <c r="AP1387" s="102" t="s">
        <v>16548</v>
      </c>
      <c r="AQ1387" s="102" t="b">
        <v>0</v>
      </c>
      <c r="AR1387" s="102" t="b">
        <v>0</v>
      </c>
      <c r="AS1387" s="102" t="b">
        <v>0</v>
      </c>
      <c r="AT1387" s="101" t="s">
        <v>16549</v>
      </c>
      <c r="AU1387" s="102" t="b">
        <v>0</v>
      </c>
      <c r="AV1387" s="102" t="b">
        <v>0</v>
      </c>
      <c r="AW1387" s="102" t="b">
        <v>1</v>
      </c>
      <c r="AX1387" s="102" t="b">
        <v>0</v>
      </c>
      <c r="AY1387" s="102" t="s">
        <v>12806</v>
      </c>
      <c r="AZ1387" s="101" t="s">
        <v>16550</v>
      </c>
    </row>
    <row r="1388" spans="1:52" x14ac:dyDescent="0.3">
      <c r="A1388" s="98" t="s">
        <v>1560</v>
      </c>
      <c r="B1388" s="94"/>
      <c r="C1388" s="94"/>
      <c r="D1388" s="93"/>
      <c r="E1388" s="77"/>
      <c r="F1388" s="94"/>
      <c r="G1388" s="94"/>
      <c r="H1388" s="95"/>
      <c r="I1388" s="96"/>
      <c r="J1388" s="96"/>
      <c r="K1388" s="95"/>
      <c r="L1388" s="86"/>
      <c r="M1388" s="91"/>
      <c r="N1388" s="91"/>
      <c r="O1388" s="97"/>
      <c r="P1388" s="90"/>
      <c r="Q1388" s="90"/>
      <c r="R1388" s="99"/>
      <c r="S1388" s="99"/>
      <c r="T1388" s="99"/>
      <c r="U1388" s="99"/>
      <c r="V1388" s="89"/>
      <c r="W1388" s="89"/>
      <c r="X1388" s="89"/>
      <c r="Y1388" s="89"/>
      <c r="Z1388" s="48"/>
      <c r="AA1388" s="80"/>
      <c r="AB1388" s="80"/>
      <c r="AC1388" s="92"/>
      <c r="AD1388" s="102" t="s">
        <v>11848</v>
      </c>
      <c r="AE1388" s="102">
        <v>43738.538587962961</v>
      </c>
      <c r="AF1388" s="102">
        <v>0</v>
      </c>
      <c r="AG1388" s="102">
        <v>4575</v>
      </c>
      <c r="AH1388" s="102">
        <v>36743</v>
      </c>
      <c r="AI1388" s="102">
        <v>0</v>
      </c>
      <c r="AJ1388" s="102" t="b">
        <v>0</v>
      </c>
      <c r="AK1388" s="102" t="b">
        <v>0</v>
      </c>
      <c r="AL1388" s="102" t="b">
        <v>0</v>
      </c>
      <c r="AM1388" s="102" t="b">
        <v>0</v>
      </c>
      <c r="AN1388" s="102" t="b">
        <v>1</v>
      </c>
      <c r="AO1388" s="102" t="b">
        <v>0</v>
      </c>
      <c r="AP1388" s="102" t="s">
        <v>16551</v>
      </c>
      <c r="AQ1388" s="102" t="b">
        <v>0</v>
      </c>
      <c r="AR1388" s="102" t="b">
        <v>0</v>
      </c>
      <c r="AS1388" s="102" t="b">
        <v>1</v>
      </c>
      <c r="AT1388" s="101" t="s">
        <v>16552</v>
      </c>
      <c r="AU1388" s="102" t="b">
        <v>0</v>
      </c>
      <c r="AV1388" s="102" t="b">
        <v>0</v>
      </c>
      <c r="AW1388" s="102" t="b">
        <v>1</v>
      </c>
      <c r="AX1388" s="102" t="b">
        <v>1</v>
      </c>
      <c r="AY1388" s="102" t="s">
        <v>12806</v>
      </c>
      <c r="AZ1388" s="101" t="s">
        <v>16553</v>
      </c>
    </row>
    <row r="1389" spans="1:52" x14ac:dyDescent="0.3">
      <c r="A1389" s="98" t="s">
        <v>1561</v>
      </c>
      <c r="B1389" s="94"/>
      <c r="C1389" s="94"/>
      <c r="D1389" s="93"/>
      <c r="E1389" s="77"/>
      <c r="F1389" s="94"/>
      <c r="G1389" s="94"/>
      <c r="H1389" s="95"/>
      <c r="I1389" s="96"/>
      <c r="J1389" s="96"/>
      <c r="K1389" s="95"/>
      <c r="L1389" s="86"/>
      <c r="M1389" s="91"/>
      <c r="N1389" s="91"/>
      <c r="O1389" s="97"/>
      <c r="P1389" s="90"/>
      <c r="Q1389" s="90"/>
      <c r="R1389" s="99"/>
      <c r="S1389" s="99"/>
      <c r="T1389" s="99"/>
      <c r="U1389" s="99"/>
      <c r="V1389" s="89"/>
      <c r="W1389" s="89"/>
      <c r="X1389" s="89"/>
      <c r="Y1389" s="89"/>
      <c r="Z1389" s="48"/>
      <c r="AA1389" s="80"/>
      <c r="AB1389" s="80"/>
      <c r="AC1389" s="92"/>
      <c r="AD1389" s="102" t="s">
        <v>1561</v>
      </c>
      <c r="AE1389" s="102">
        <v>44138.822939814818</v>
      </c>
      <c r="AF1389" s="102">
        <v>0</v>
      </c>
      <c r="AG1389" s="102">
        <v>778</v>
      </c>
      <c r="AH1389" s="102">
        <v>2941</v>
      </c>
      <c r="AI1389" s="102">
        <v>0</v>
      </c>
      <c r="AJ1389" s="102" t="b">
        <v>0</v>
      </c>
      <c r="AK1389" s="102" t="b">
        <v>0</v>
      </c>
      <c r="AL1389" s="102" t="b">
        <v>0</v>
      </c>
      <c r="AM1389" s="102" t="b">
        <v>0</v>
      </c>
      <c r="AN1389" s="102" t="b">
        <v>1</v>
      </c>
      <c r="AO1389" s="102" t="b">
        <v>0</v>
      </c>
      <c r="AP1389" s="102" t="s">
        <v>16554</v>
      </c>
      <c r="AQ1389" s="102" t="b">
        <v>0</v>
      </c>
      <c r="AR1389" s="102" t="b">
        <v>0</v>
      </c>
      <c r="AS1389" s="102" t="b">
        <v>0</v>
      </c>
      <c r="AT1389" s="101" t="s">
        <v>16555</v>
      </c>
      <c r="AU1389" s="102" t="b">
        <v>0</v>
      </c>
      <c r="AV1389" s="102" t="b">
        <v>0</v>
      </c>
      <c r="AW1389" s="102" t="b">
        <v>1</v>
      </c>
      <c r="AX1389" s="102" t="b">
        <v>1</v>
      </c>
      <c r="AY1389" s="102" t="s">
        <v>12806</v>
      </c>
      <c r="AZ1389" s="101" t="s">
        <v>16556</v>
      </c>
    </row>
    <row r="1390" spans="1:52" x14ac:dyDescent="0.3">
      <c r="A1390" s="98" t="s">
        <v>1562</v>
      </c>
      <c r="B1390" s="94"/>
      <c r="C1390" s="94"/>
      <c r="D1390" s="93"/>
      <c r="E1390" s="77"/>
      <c r="F1390" s="94"/>
      <c r="G1390" s="94"/>
      <c r="H1390" s="95"/>
      <c r="I1390" s="96"/>
      <c r="J1390" s="96"/>
      <c r="K1390" s="95"/>
      <c r="L1390" s="86"/>
      <c r="M1390" s="91"/>
      <c r="N1390" s="91"/>
      <c r="O1390" s="97"/>
      <c r="P1390" s="90"/>
      <c r="Q1390" s="90"/>
      <c r="R1390" s="99"/>
      <c r="S1390" s="99"/>
      <c r="T1390" s="99"/>
      <c r="U1390" s="99"/>
      <c r="V1390" s="89"/>
      <c r="W1390" s="89"/>
      <c r="X1390" s="89"/>
      <c r="Y1390" s="89"/>
      <c r="Z1390" s="48"/>
      <c r="AA1390" s="80"/>
      <c r="AB1390" s="80"/>
      <c r="AC1390" s="92"/>
      <c r="AD1390" s="102" t="s">
        <v>1562</v>
      </c>
      <c r="AE1390" s="102">
        <v>43631.867465277777</v>
      </c>
      <c r="AF1390" s="102">
        <v>0</v>
      </c>
      <c r="AG1390" s="102">
        <v>537</v>
      </c>
      <c r="AH1390" s="102">
        <v>4601</v>
      </c>
      <c r="AI1390" s="102">
        <v>0</v>
      </c>
      <c r="AJ1390" s="102" t="b">
        <v>0</v>
      </c>
      <c r="AK1390" s="102" t="b">
        <v>0</v>
      </c>
      <c r="AL1390" s="102" t="b">
        <v>0</v>
      </c>
      <c r="AM1390" s="102" t="b">
        <v>0</v>
      </c>
      <c r="AN1390" s="102" t="b">
        <v>1</v>
      </c>
      <c r="AO1390" s="102" t="b">
        <v>0</v>
      </c>
      <c r="AP1390" s="102" t="s">
        <v>16557</v>
      </c>
      <c r="AQ1390" s="102" t="b">
        <v>0</v>
      </c>
      <c r="AR1390" s="102" t="b">
        <v>0</v>
      </c>
      <c r="AS1390" s="102" t="b">
        <v>0</v>
      </c>
      <c r="AT1390" s="101" t="s">
        <v>16558</v>
      </c>
      <c r="AU1390" s="102" t="b">
        <v>0</v>
      </c>
      <c r="AV1390" s="102" t="b">
        <v>0</v>
      </c>
      <c r="AW1390" s="102" t="b">
        <v>1</v>
      </c>
      <c r="AX1390" s="102" t="b">
        <v>1</v>
      </c>
      <c r="AY1390" s="102" t="s">
        <v>12806</v>
      </c>
      <c r="AZ1390" s="101" t="s">
        <v>16559</v>
      </c>
    </row>
    <row r="1391" spans="1:52" x14ac:dyDescent="0.3">
      <c r="A1391" s="98" t="s">
        <v>1563</v>
      </c>
      <c r="B1391" s="94"/>
      <c r="C1391" s="94"/>
      <c r="D1391" s="93"/>
      <c r="E1391" s="77"/>
      <c r="F1391" s="94"/>
      <c r="G1391" s="94"/>
      <c r="H1391" s="95"/>
      <c r="I1391" s="96"/>
      <c r="J1391" s="96"/>
      <c r="K1391" s="95"/>
      <c r="L1391" s="86"/>
      <c r="M1391" s="91"/>
      <c r="N1391" s="91"/>
      <c r="O1391" s="97"/>
      <c r="P1391" s="90"/>
      <c r="Q1391" s="90"/>
      <c r="R1391" s="99"/>
      <c r="S1391" s="99"/>
      <c r="T1391" s="99"/>
      <c r="U1391" s="99"/>
      <c r="V1391" s="89"/>
      <c r="W1391" s="89"/>
      <c r="X1391" s="89"/>
      <c r="Y1391" s="89"/>
      <c r="Z1391" s="48"/>
      <c r="AA1391" s="80"/>
      <c r="AB1391" s="80"/>
      <c r="AC1391" s="92"/>
      <c r="AD1391" s="102" t="s">
        <v>1563</v>
      </c>
      <c r="AE1391" s="102">
        <v>43262.432071759256</v>
      </c>
      <c r="AF1391" s="102">
        <v>0</v>
      </c>
      <c r="AG1391" s="102">
        <v>6042</v>
      </c>
      <c r="AH1391" s="102">
        <v>11389</v>
      </c>
      <c r="AI1391" s="102">
        <v>0</v>
      </c>
      <c r="AJ1391" s="102" t="b">
        <v>0</v>
      </c>
      <c r="AK1391" s="102" t="b">
        <v>0</v>
      </c>
      <c r="AL1391" s="102" t="b">
        <v>0</v>
      </c>
      <c r="AM1391" s="102" t="b">
        <v>0</v>
      </c>
      <c r="AN1391" s="102" t="b">
        <v>1</v>
      </c>
      <c r="AO1391" s="102" t="b">
        <v>0</v>
      </c>
      <c r="AP1391" s="102" t="s">
        <v>16560</v>
      </c>
      <c r="AQ1391" s="102" t="b">
        <v>0</v>
      </c>
      <c r="AR1391" s="102" t="b">
        <v>0</v>
      </c>
      <c r="AS1391" s="102" t="b">
        <v>0</v>
      </c>
      <c r="AT1391" s="101" t="s">
        <v>12873</v>
      </c>
      <c r="AU1391" s="102" t="b">
        <v>0</v>
      </c>
      <c r="AV1391" s="102" t="b">
        <v>0</v>
      </c>
      <c r="AW1391" s="102" t="b">
        <v>1</v>
      </c>
      <c r="AX1391" s="102" t="b">
        <v>1</v>
      </c>
      <c r="AY1391" s="102" t="s">
        <v>12806</v>
      </c>
      <c r="AZ1391" s="101" t="s">
        <v>16561</v>
      </c>
    </row>
    <row r="1392" spans="1:52" x14ac:dyDescent="0.3">
      <c r="A1392" s="98" t="s">
        <v>1564</v>
      </c>
      <c r="B1392" s="94"/>
      <c r="C1392" s="94"/>
      <c r="D1392" s="93"/>
      <c r="E1392" s="77"/>
      <c r="F1392" s="94"/>
      <c r="G1392" s="94"/>
      <c r="H1392" s="95"/>
      <c r="I1392" s="96"/>
      <c r="J1392" s="96"/>
      <c r="K1392" s="95"/>
      <c r="L1392" s="86"/>
      <c r="M1392" s="91"/>
      <c r="N1392" s="91"/>
      <c r="O1392" s="97"/>
      <c r="P1392" s="90"/>
      <c r="Q1392" s="90"/>
      <c r="R1392" s="99"/>
      <c r="S1392" s="99"/>
      <c r="T1392" s="99"/>
      <c r="U1392" s="99"/>
      <c r="V1392" s="89"/>
      <c r="W1392" s="89"/>
      <c r="X1392" s="89"/>
      <c r="Y1392" s="89"/>
      <c r="Z1392" s="48"/>
      <c r="AA1392" s="80"/>
      <c r="AB1392" s="80"/>
      <c r="AC1392" s="92"/>
      <c r="AD1392" s="102" t="s">
        <v>1564</v>
      </c>
      <c r="AE1392" s="102">
        <v>43296.434594907405</v>
      </c>
      <c r="AF1392" s="102">
        <v>0</v>
      </c>
      <c r="AG1392" s="102">
        <v>1</v>
      </c>
      <c r="AH1392" s="102">
        <v>1756</v>
      </c>
      <c r="AI1392" s="102">
        <v>0</v>
      </c>
      <c r="AJ1392" s="102" t="b">
        <v>0</v>
      </c>
      <c r="AK1392" s="102" t="b">
        <v>0</v>
      </c>
      <c r="AL1392" s="102" t="b">
        <v>0</v>
      </c>
      <c r="AM1392" s="102" t="b">
        <v>0</v>
      </c>
      <c r="AN1392" s="102" t="b">
        <v>1</v>
      </c>
      <c r="AO1392" s="102" t="b">
        <v>0</v>
      </c>
      <c r="AP1392" s="102" t="s">
        <v>16562</v>
      </c>
      <c r="AQ1392" s="102" t="b">
        <v>0</v>
      </c>
      <c r="AR1392" s="102" t="b">
        <v>0</v>
      </c>
      <c r="AS1392" s="102" t="b">
        <v>0</v>
      </c>
      <c r="AT1392" s="101" t="s">
        <v>12815</v>
      </c>
      <c r="AU1392" s="102" t="b">
        <v>0</v>
      </c>
      <c r="AV1392" s="102" t="b">
        <v>0</v>
      </c>
      <c r="AW1392" s="102" t="b">
        <v>1</v>
      </c>
      <c r="AX1392" s="102" t="b">
        <v>1</v>
      </c>
      <c r="AY1392" s="102" t="s">
        <v>12806</v>
      </c>
      <c r="AZ1392" s="101" t="s">
        <v>16563</v>
      </c>
    </row>
    <row r="1393" spans="1:52" x14ac:dyDescent="0.3">
      <c r="A1393" s="98" t="s">
        <v>1565</v>
      </c>
      <c r="B1393" s="94"/>
      <c r="C1393" s="94"/>
      <c r="D1393" s="93"/>
      <c r="E1393" s="77"/>
      <c r="F1393" s="94"/>
      <c r="G1393" s="94"/>
      <c r="H1393" s="95"/>
      <c r="I1393" s="96"/>
      <c r="J1393" s="96"/>
      <c r="K1393" s="95"/>
      <c r="L1393" s="86"/>
      <c r="M1393" s="91"/>
      <c r="N1393" s="91"/>
      <c r="O1393" s="97"/>
      <c r="P1393" s="90"/>
      <c r="Q1393" s="90"/>
      <c r="R1393" s="99"/>
      <c r="S1393" s="99"/>
      <c r="T1393" s="99"/>
      <c r="U1393" s="99"/>
      <c r="V1393" s="89"/>
      <c r="W1393" s="89"/>
      <c r="X1393" s="89"/>
      <c r="Y1393" s="89"/>
      <c r="Z1393" s="48"/>
      <c r="AA1393" s="80"/>
      <c r="AB1393" s="80"/>
      <c r="AC1393" s="92"/>
      <c r="AD1393" s="102" t="s">
        <v>11894</v>
      </c>
      <c r="AE1393" s="102">
        <v>43827.267696759256</v>
      </c>
      <c r="AF1393" s="102">
        <v>0</v>
      </c>
      <c r="AG1393" s="102">
        <v>10274</v>
      </c>
      <c r="AH1393" s="102">
        <v>485</v>
      </c>
      <c r="AI1393" s="102">
        <v>0</v>
      </c>
      <c r="AJ1393" s="102" t="b">
        <v>0</v>
      </c>
      <c r="AK1393" s="102" t="b">
        <v>0</v>
      </c>
      <c r="AL1393" s="102" t="b">
        <v>0</v>
      </c>
      <c r="AM1393" s="102" t="b">
        <v>0</v>
      </c>
      <c r="AN1393" s="102" t="b">
        <v>1</v>
      </c>
      <c r="AO1393" s="102" t="b">
        <v>0</v>
      </c>
      <c r="AP1393" s="102" t="s">
        <v>16564</v>
      </c>
      <c r="AQ1393" s="102" t="b">
        <v>0</v>
      </c>
      <c r="AR1393" s="102" t="b">
        <v>0</v>
      </c>
      <c r="AS1393" s="102" t="b">
        <v>0</v>
      </c>
      <c r="AT1393" s="101" t="s">
        <v>16565</v>
      </c>
      <c r="AU1393" s="102" t="b">
        <v>0</v>
      </c>
      <c r="AV1393" s="102" t="b">
        <v>0</v>
      </c>
      <c r="AW1393" s="102" t="b">
        <v>1</v>
      </c>
      <c r="AX1393" s="102" t="b">
        <v>0</v>
      </c>
      <c r="AY1393" s="102" t="s">
        <v>12806</v>
      </c>
      <c r="AZ1393" s="101" t="s">
        <v>16566</v>
      </c>
    </row>
    <row r="1394" spans="1:52" x14ac:dyDescent="0.3">
      <c r="A1394" s="98" t="s">
        <v>1566</v>
      </c>
      <c r="B1394" s="94"/>
      <c r="C1394" s="94"/>
      <c r="D1394" s="93"/>
      <c r="E1394" s="77"/>
      <c r="F1394" s="94"/>
      <c r="G1394" s="94"/>
      <c r="H1394" s="95"/>
      <c r="I1394" s="96"/>
      <c r="J1394" s="96"/>
      <c r="K1394" s="95"/>
      <c r="L1394" s="86"/>
      <c r="M1394" s="91"/>
      <c r="N1394" s="91"/>
      <c r="O1394" s="97"/>
      <c r="P1394" s="90"/>
      <c r="Q1394" s="90"/>
      <c r="R1394" s="99"/>
      <c r="S1394" s="99"/>
      <c r="T1394" s="99"/>
      <c r="U1394" s="99"/>
      <c r="V1394" s="89"/>
      <c r="W1394" s="89"/>
      <c r="X1394" s="89"/>
      <c r="Y1394" s="89"/>
      <c r="Z1394" s="48"/>
      <c r="AA1394" s="80"/>
      <c r="AB1394" s="80"/>
      <c r="AC1394" s="92"/>
      <c r="AD1394" s="102" t="s">
        <v>1566</v>
      </c>
      <c r="AE1394" s="102">
        <v>40746.654629629629</v>
      </c>
      <c r="AF1394" s="102">
        <v>0</v>
      </c>
      <c r="AG1394" s="102">
        <v>9395</v>
      </c>
      <c r="AH1394" s="102">
        <v>20180</v>
      </c>
      <c r="AI1394" s="102">
        <v>0</v>
      </c>
      <c r="AJ1394" s="102" t="b">
        <v>0</v>
      </c>
      <c r="AK1394" s="102" t="b">
        <v>0</v>
      </c>
      <c r="AL1394" s="102" t="b">
        <v>0</v>
      </c>
      <c r="AM1394" s="102" t="b">
        <v>0</v>
      </c>
      <c r="AN1394" s="102" t="b">
        <v>1</v>
      </c>
      <c r="AO1394" s="102" t="b">
        <v>0</v>
      </c>
      <c r="AP1394" s="102" t="s">
        <v>16567</v>
      </c>
      <c r="AQ1394" s="102" t="b">
        <v>0</v>
      </c>
      <c r="AR1394" s="102" t="b">
        <v>0</v>
      </c>
      <c r="AS1394" s="102" t="b">
        <v>1</v>
      </c>
      <c r="AT1394" s="101" t="s">
        <v>16568</v>
      </c>
      <c r="AU1394" s="102" t="b">
        <v>0</v>
      </c>
      <c r="AV1394" s="102" t="b">
        <v>0</v>
      </c>
      <c r="AW1394" s="102" t="b">
        <v>1</v>
      </c>
      <c r="AX1394" s="102" t="b">
        <v>1</v>
      </c>
      <c r="AY1394" s="102" t="s">
        <v>12806</v>
      </c>
      <c r="AZ1394" s="101" t="s">
        <v>16569</v>
      </c>
    </row>
    <row r="1395" spans="1:52" x14ac:dyDescent="0.3">
      <c r="A1395" s="98" t="s">
        <v>1567</v>
      </c>
      <c r="B1395" s="94"/>
      <c r="C1395" s="94"/>
      <c r="D1395" s="93"/>
      <c r="E1395" s="77"/>
      <c r="F1395" s="94"/>
      <c r="G1395" s="94"/>
      <c r="H1395" s="95"/>
      <c r="I1395" s="96"/>
      <c r="J1395" s="96"/>
      <c r="K1395" s="95"/>
      <c r="L1395" s="86"/>
      <c r="M1395" s="91"/>
      <c r="N1395" s="91"/>
      <c r="O1395" s="97"/>
      <c r="P1395" s="90"/>
      <c r="Q1395" s="90"/>
      <c r="R1395" s="99"/>
      <c r="S1395" s="99"/>
      <c r="T1395" s="99"/>
      <c r="U1395" s="99"/>
      <c r="V1395" s="89"/>
      <c r="W1395" s="89"/>
      <c r="X1395" s="89"/>
      <c r="Y1395" s="89"/>
      <c r="Z1395" s="48"/>
      <c r="AA1395" s="80"/>
      <c r="AB1395" s="80"/>
      <c r="AC1395" s="92"/>
      <c r="AD1395" s="102" t="s">
        <v>1567</v>
      </c>
      <c r="AE1395" s="102">
        <v>44193.659178240741</v>
      </c>
      <c r="AF1395" s="102">
        <v>0</v>
      </c>
      <c r="AG1395" s="102">
        <v>26396</v>
      </c>
      <c r="AH1395" s="102">
        <v>206</v>
      </c>
      <c r="AI1395" s="102">
        <v>0</v>
      </c>
      <c r="AJ1395" s="102" t="b">
        <v>0</v>
      </c>
      <c r="AK1395" s="102" t="b">
        <v>0</v>
      </c>
      <c r="AL1395" s="102" t="b">
        <v>0</v>
      </c>
      <c r="AM1395" s="102" t="b">
        <v>0</v>
      </c>
      <c r="AN1395" s="102" t="b">
        <v>1</v>
      </c>
      <c r="AO1395" s="102" t="b">
        <v>0</v>
      </c>
      <c r="AP1395" s="102" t="s">
        <v>16570</v>
      </c>
      <c r="AQ1395" s="102" t="b">
        <v>0</v>
      </c>
      <c r="AR1395" s="102" t="b">
        <v>0</v>
      </c>
      <c r="AS1395" s="102" t="b">
        <v>1</v>
      </c>
      <c r="AT1395" s="101" t="s">
        <v>16571</v>
      </c>
      <c r="AU1395" s="102" t="b">
        <v>0</v>
      </c>
      <c r="AV1395" s="102" t="b">
        <v>0</v>
      </c>
      <c r="AW1395" s="102" t="b">
        <v>1</v>
      </c>
      <c r="AX1395" s="102" t="b">
        <v>1</v>
      </c>
      <c r="AY1395" s="102" t="s">
        <v>12806</v>
      </c>
      <c r="AZ1395" s="101" t="s">
        <v>16572</v>
      </c>
    </row>
    <row r="1396" spans="1:52" x14ac:dyDescent="0.3">
      <c r="A1396" s="98" t="s">
        <v>1568</v>
      </c>
      <c r="B1396" s="94"/>
      <c r="C1396" s="94"/>
      <c r="D1396" s="93"/>
      <c r="E1396" s="77"/>
      <c r="F1396" s="94"/>
      <c r="G1396" s="94"/>
      <c r="H1396" s="95"/>
      <c r="I1396" s="96"/>
      <c r="J1396" s="96"/>
      <c r="K1396" s="95"/>
      <c r="L1396" s="86"/>
      <c r="M1396" s="91"/>
      <c r="N1396" s="91"/>
      <c r="O1396" s="97"/>
      <c r="P1396" s="90"/>
      <c r="Q1396" s="90"/>
      <c r="R1396" s="99"/>
      <c r="S1396" s="99"/>
      <c r="T1396" s="99"/>
      <c r="U1396" s="99"/>
      <c r="V1396" s="89"/>
      <c r="W1396" s="89"/>
      <c r="X1396" s="89"/>
      <c r="Y1396" s="89"/>
      <c r="Z1396" s="48"/>
      <c r="AA1396" s="80"/>
      <c r="AB1396" s="80"/>
      <c r="AC1396" s="92"/>
      <c r="AD1396" s="102" t="s">
        <v>11938</v>
      </c>
      <c r="AE1396" s="102">
        <v>42670.020925925928</v>
      </c>
      <c r="AF1396" s="102">
        <v>0</v>
      </c>
      <c r="AG1396" s="102">
        <v>303822</v>
      </c>
      <c r="AH1396" s="102">
        <v>10</v>
      </c>
      <c r="AI1396" s="102">
        <v>0</v>
      </c>
      <c r="AJ1396" s="102" t="b">
        <v>0</v>
      </c>
      <c r="AK1396" s="102" t="b">
        <v>0</v>
      </c>
      <c r="AL1396" s="102" t="b">
        <v>0</v>
      </c>
      <c r="AM1396" s="102" t="b">
        <v>0</v>
      </c>
      <c r="AN1396" s="102" t="b">
        <v>1</v>
      </c>
      <c r="AO1396" s="102" t="b">
        <v>0</v>
      </c>
      <c r="AP1396" s="102" t="s">
        <v>16573</v>
      </c>
      <c r="AQ1396" s="102" t="b">
        <v>0</v>
      </c>
      <c r="AR1396" s="102" t="b">
        <v>1</v>
      </c>
      <c r="AS1396" s="102" t="b">
        <v>1</v>
      </c>
      <c r="AT1396" s="101" t="s">
        <v>12836</v>
      </c>
      <c r="AU1396" s="102" t="b">
        <v>0</v>
      </c>
      <c r="AV1396" s="102" t="b">
        <v>0</v>
      </c>
      <c r="AW1396" s="102" t="b">
        <v>1</v>
      </c>
      <c r="AX1396" s="102" t="b">
        <v>1</v>
      </c>
      <c r="AY1396" s="102" t="s">
        <v>12806</v>
      </c>
      <c r="AZ1396" s="101" t="s">
        <v>16574</v>
      </c>
    </row>
    <row r="1397" spans="1:52" x14ac:dyDescent="0.3">
      <c r="A1397" s="98" t="s">
        <v>1569</v>
      </c>
      <c r="B1397" s="94"/>
      <c r="C1397" s="94"/>
      <c r="D1397" s="93"/>
      <c r="E1397" s="77"/>
      <c r="F1397" s="94"/>
      <c r="G1397" s="94"/>
      <c r="H1397" s="95"/>
      <c r="I1397" s="96"/>
      <c r="J1397" s="96"/>
      <c r="K1397" s="95"/>
      <c r="L1397" s="86"/>
      <c r="M1397" s="91"/>
      <c r="N1397" s="91"/>
      <c r="O1397" s="97"/>
      <c r="P1397" s="90"/>
      <c r="Q1397" s="90"/>
      <c r="R1397" s="99"/>
      <c r="S1397" s="99"/>
      <c r="T1397" s="99"/>
      <c r="U1397" s="99"/>
      <c r="V1397" s="89"/>
      <c r="W1397" s="89"/>
      <c r="X1397" s="89"/>
      <c r="Y1397" s="89"/>
      <c r="Z1397" s="48"/>
      <c r="AA1397" s="80"/>
      <c r="AB1397" s="80"/>
      <c r="AC1397" s="92"/>
      <c r="AD1397" s="102" t="s">
        <v>11958</v>
      </c>
      <c r="AE1397" s="102">
        <v>43136.59957175926</v>
      </c>
      <c r="AF1397" s="102">
        <v>0</v>
      </c>
      <c r="AG1397" s="102">
        <v>240</v>
      </c>
      <c r="AH1397" s="102">
        <v>234</v>
      </c>
      <c r="AI1397" s="102">
        <v>0</v>
      </c>
      <c r="AJ1397" s="102" t="b">
        <v>0</v>
      </c>
      <c r="AK1397" s="102" t="b">
        <v>0</v>
      </c>
      <c r="AL1397" s="102" t="b">
        <v>0</v>
      </c>
      <c r="AM1397" s="102" t="b">
        <v>0</v>
      </c>
      <c r="AN1397" s="102" t="b">
        <v>1</v>
      </c>
      <c r="AO1397" s="102" t="b">
        <v>0</v>
      </c>
      <c r="AP1397" s="102" t="s">
        <v>16575</v>
      </c>
      <c r="AQ1397" s="102" t="b">
        <v>0</v>
      </c>
      <c r="AR1397" s="102" t="b">
        <v>0</v>
      </c>
      <c r="AS1397" s="102" t="b">
        <v>0</v>
      </c>
      <c r="AT1397" s="101" t="s">
        <v>12876</v>
      </c>
      <c r="AU1397" s="102" t="b">
        <v>0</v>
      </c>
      <c r="AV1397" s="102" t="b">
        <v>0</v>
      </c>
      <c r="AW1397" s="102" t="b">
        <v>1</v>
      </c>
      <c r="AX1397" s="102" t="b">
        <v>1</v>
      </c>
      <c r="AY1397" s="102" t="s">
        <v>12806</v>
      </c>
      <c r="AZ1397" s="101" t="s">
        <v>16576</v>
      </c>
    </row>
    <row r="1398" spans="1:52" x14ac:dyDescent="0.3">
      <c r="A1398" s="98" t="s">
        <v>1570</v>
      </c>
      <c r="B1398" s="94"/>
      <c r="C1398" s="94"/>
      <c r="D1398" s="93"/>
      <c r="E1398" s="77"/>
      <c r="F1398" s="94"/>
      <c r="G1398" s="94"/>
      <c r="H1398" s="95"/>
      <c r="I1398" s="96"/>
      <c r="J1398" s="96"/>
      <c r="K1398" s="95"/>
      <c r="L1398" s="86"/>
      <c r="M1398" s="91"/>
      <c r="N1398" s="91"/>
      <c r="O1398" s="97"/>
      <c r="P1398" s="90"/>
      <c r="Q1398" s="90"/>
      <c r="R1398" s="99"/>
      <c r="S1398" s="99"/>
      <c r="T1398" s="99"/>
      <c r="U1398" s="99"/>
      <c r="V1398" s="89"/>
      <c r="W1398" s="89"/>
      <c r="X1398" s="89"/>
      <c r="Y1398" s="89"/>
      <c r="Z1398" s="48"/>
      <c r="AA1398" s="80"/>
      <c r="AB1398" s="80"/>
      <c r="AC1398" s="92"/>
      <c r="AD1398" s="102" t="s">
        <v>1570</v>
      </c>
      <c r="AE1398" s="102">
        <v>44414.133773148147</v>
      </c>
      <c r="AF1398" s="102">
        <v>0</v>
      </c>
      <c r="AG1398" s="102">
        <v>1</v>
      </c>
      <c r="AH1398" s="102">
        <v>883</v>
      </c>
      <c r="AI1398" s="102">
        <v>0</v>
      </c>
      <c r="AJ1398" s="102" t="b">
        <v>0</v>
      </c>
      <c r="AK1398" s="102" t="b">
        <v>0</v>
      </c>
      <c r="AL1398" s="102" t="b">
        <v>0</v>
      </c>
      <c r="AM1398" s="102" t="b">
        <v>0</v>
      </c>
      <c r="AN1398" s="102" t="b">
        <v>1</v>
      </c>
      <c r="AO1398" s="102" t="b">
        <v>0</v>
      </c>
      <c r="AP1398" s="102" t="s">
        <v>16577</v>
      </c>
      <c r="AQ1398" s="102" t="b">
        <v>0</v>
      </c>
      <c r="AR1398" s="102" t="b">
        <v>0</v>
      </c>
      <c r="AS1398" s="102" t="b">
        <v>0</v>
      </c>
      <c r="AT1398" s="101" t="s">
        <v>12821</v>
      </c>
      <c r="AU1398" s="102" t="b">
        <v>0</v>
      </c>
      <c r="AV1398" s="102" t="b">
        <v>0</v>
      </c>
      <c r="AW1398" s="102" t="b">
        <v>1</v>
      </c>
      <c r="AX1398" s="102" t="b">
        <v>1</v>
      </c>
      <c r="AY1398" s="102" t="s">
        <v>12806</v>
      </c>
      <c r="AZ1398" s="101" t="s">
        <v>16578</v>
      </c>
    </row>
    <row r="1399" spans="1:52" x14ac:dyDescent="0.3">
      <c r="A1399" s="98" t="s">
        <v>1571</v>
      </c>
      <c r="B1399" s="94"/>
      <c r="C1399" s="94"/>
      <c r="D1399" s="93"/>
      <c r="E1399" s="77"/>
      <c r="F1399" s="94"/>
      <c r="G1399" s="94"/>
      <c r="H1399" s="95"/>
      <c r="I1399" s="96"/>
      <c r="J1399" s="96"/>
      <c r="K1399" s="95"/>
      <c r="L1399" s="86"/>
      <c r="M1399" s="91"/>
      <c r="N1399" s="91"/>
      <c r="O1399" s="97"/>
      <c r="P1399" s="90"/>
      <c r="Q1399" s="90"/>
      <c r="R1399" s="99"/>
      <c r="S1399" s="99"/>
      <c r="T1399" s="99"/>
      <c r="U1399" s="99"/>
      <c r="V1399" s="89"/>
      <c r="W1399" s="89"/>
      <c r="X1399" s="89"/>
      <c r="Y1399" s="89"/>
      <c r="Z1399" s="48"/>
      <c r="AA1399" s="80"/>
      <c r="AB1399" s="80"/>
      <c r="AC1399" s="92"/>
      <c r="AD1399" s="102" t="s">
        <v>11970</v>
      </c>
      <c r="AE1399" s="102">
        <v>44747.347071759257</v>
      </c>
      <c r="AF1399" s="102">
        <v>0</v>
      </c>
      <c r="AG1399" s="102">
        <v>681</v>
      </c>
      <c r="AH1399" s="102">
        <v>457</v>
      </c>
      <c r="AI1399" s="102">
        <v>0</v>
      </c>
      <c r="AJ1399" s="102" t="b">
        <v>0</v>
      </c>
      <c r="AK1399" s="102" t="b">
        <v>0</v>
      </c>
      <c r="AL1399" s="102" t="b">
        <v>0</v>
      </c>
      <c r="AM1399" s="102" t="b">
        <v>0</v>
      </c>
      <c r="AN1399" s="102" t="b">
        <v>1</v>
      </c>
      <c r="AO1399" s="102" t="b">
        <v>0</v>
      </c>
      <c r="AP1399" s="102" t="s">
        <v>16579</v>
      </c>
      <c r="AQ1399" s="102" t="b">
        <v>0</v>
      </c>
      <c r="AR1399" s="102" t="b">
        <v>0</v>
      </c>
      <c r="AS1399" s="102" t="b">
        <v>0</v>
      </c>
      <c r="AT1399" s="101" t="s">
        <v>12836</v>
      </c>
      <c r="AU1399" s="102" t="b">
        <v>0</v>
      </c>
      <c r="AV1399" s="102" t="b">
        <v>0</v>
      </c>
      <c r="AW1399" s="102" t="b">
        <v>1</v>
      </c>
      <c r="AX1399" s="102" t="b">
        <v>0</v>
      </c>
      <c r="AY1399" s="102" t="s">
        <v>12806</v>
      </c>
      <c r="AZ1399" s="101" t="s">
        <v>16580</v>
      </c>
    </row>
    <row r="1400" spans="1:52" x14ac:dyDescent="0.3">
      <c r="A1400" s="98" t="s">
        <v>1572</v>
      </c>
      <c r="B1400" s="94"/>
      <c r="C1400" s="94"/>
      <c r="D1400" s="93"/>
      <c r="E1400" s="77"/>
      <c r="F1400" s="94"/>
      <c r="G1400" s="94"/>
      <c r="H1400" s="95"/>
      <c r="I1400" s="96"/>
      <c r="J1400" s="96"/>
      <c r="K1400" s="95"/>
      <c r="L1400" s="86"/>
      <c r="M1400" s="91"/>
      <c r="N1400" s="91"/>
      <c r="O1400" s="97"/>
      <c r="P1400" s="90"/>
      <c r="Q1400" s="90"/>
      <c r="R1400" s="99"/>
      <c r="S1400" s="99"/>
      <c r="T1400" s="99"/>
      <c r="U1400" s="99"/>
      <c r="V1400" s="89"/>
      <c r="W1400" s="89"/>
      <c r="X1400" s="89"/>
      <c r="Y1400" s="89"/>
      <c r="Z1400" s="48"/>
      <c r="AA1400" s="80"/>
      <c r="AB1400" s="80"/>
      <c r="AC1400" s="92"/>
      <c r="AD1400" s="102" t="s">
        <v>11993</v>
      </c>
      <c r="AE1400" s="102">
        <v>42632.234733796293</v>
      </c>
      <c r="AF1400" s="102">
        <v>0</v>
      </c>
      <c r="AG1400" s="102">
        <v>464</v>
      </c>
      <c r="AH1400" s="102">
        <v>16021</v>
      </c>
      <c r="AI1400" s="102">
        <v>0</v>
      </c>
      <c r="AJ1400" s="102" t="b">
        <v>0</v>
      </c>
      <c r="AK1400" s="102" t="b">
        <v>0</v>
      </c>
      <c r="AL1400" s="102" t="b">
        <v>0</v>
      </c>
      <c r="AM1400" s="102" t="b">
        <v>0</v>
      </c>
      <c r="AN1400" s="102" t="b">
        <v>1</v>
      </c>
      <c r="AO1400" s="102" t="b">
        <v>0</v>
      </c>
      <c r="AP1400" s="102" t="s">
        <v>16581</v>
      </c>
      <c r="AQ1400" s="102" t="b">
        <v>0</v>
      </c>
      <c r="AR1400" s="102" t="b">
        <v>0</v>
      </c>
      <c r="AS1400" s="102" t="b">
        <v>0</v>
      </c>
      <c r="AT1400" s="101" t="s">
        <v>16582</v>
      </c>
      <c r="AU1400" s="102" t="b">
        <v>0</v>
      </c>
      <c r="AV1400" s="102" t="b">
        <v>0</v>
      </c>
      <c r="AW1400" s="102" t="b">
        <v>1</v>
      </c>
      <c r="AX1400" s="102" t="b">
        <v>1</v>
      </c>
      <c r="AY1400" s="102" t="s">
        <v>12806</v>
      </c>
      <c r="AZ1400" s="101" t="s">
        <v>16583</v>
      </c>
    </row>
    <row r="1401" spans="1:52" x14ac:dyDescent="0.3">
      <c r="A1401" s="98" t="s">
        <v>1573</v>
      </c>
      <c r="B1401" s="94"/>
      <c r="C1401" s="94"/>
      <c r="D1401" s="93"/>
      <c r="E1401" s="77"/>
      <c r="F1401" s="94"/>
      <c r="G1401" s="94"/>
      <c r="H1401" s="95"/>
      <c r="I1401" s="96"/>
      <c r="J1401" s="96"/>
      <c r="K1401" s="95"/>
      <c r="L1401" s="86"/>
      <c r="M1401" s="91"/>
      <c r="N1401" s="91"/>
      <c r="O1401" s="97"/>
      <c r="P1401" s="90"/>
      <c r="Q1401" s="90"/>
      <c r="R1401" s="99"/>
      <c r="S1401" s="99"/>
      <c r="T1401" s="99"/>
      <c r="U1401" s="99"/>
      <c r="V1401" s="89"/>
      <c r="W1401" s="89"/>
      <c r="X1401" s="89"/>
      <c r="Y1401" s="89"/>
      <c r="Z1401" s="48"/>
      <c r="AA1401" s="80"/>
      <c r="AB1401" s="80"/>
      <c r="AC1401" s="92"/>
      <c r="AD1401" s="102" t="s">
        <v>1573</v>
      </c>
      <c r="AE1401" s="102">
        <v>42828.531192129631</v>
      </c>
      <c r="AF1401" s="102">
        <v>0</v>
      </c>
      <c r="AG1401" s="102">
        <v>6926</v>
      </c>
      <c r="AH1401" s="102">
        <v>54577</v>
      </c>
      <c r="AI1401" s="102">
        <v>0</v>
      </c>
      <c r="AJ1401" s="102" t="b">
        <v>0</v>
      </c>
      <c r="AK1401" s="102" t="b">
        <v>0</v>
      </c>
      <c r="AL1401" s="102" t="b">
        <v>0</v>
      </c>
      <c r="AM1401" s="102" t="b">
        <v>0</v>
      </c>
      <c r="AN1401" s="102" t="b">
        <v>1</v>
      </c>
      <c r="AO1401" s="102" t="b">
        <v>0</v>
      </c>
      <c r="AP1401" s="102" t="s">
        <v>16584</v>
      </c>
      <c r="AQ1401" s="102" t="b">
        <v>0</v>
      </c>
      <c r="AR1401" s="102" t="b">
        <v>0</v>
      </c>
      <c r="AS1401" s="102" t="b">
        <v>0</v>
      </c>
      <c r="AT1401" s="101" t="s">
        <v>16585</v>
      </c>
      <c r="AU1401" s="102" t="b">
        <v>0</v>
      </c>
      <c r="AV1401" s="102" t="b">
        <v>0</v>
      </c>
      <c r="AW1401" s="102" t="b">
        <v>1</v>
      </c>
      <c r="AX1401" s="102" t="b">
        <v>1</v>
      </c>
      <c r="AY1401" s="102" t="s">
        <v>12806</v>
      </c>
      <c r="AZ1401" s="101" t="s">
        <v>16586</v>
      </c>
    </row>
    <row r="1402" spans="1:52" x14ac:dyDescent="0.3">
      <c r="A1402" s="98" t="s">
        <v>1574</v>
      </c>
      <c r="B1402" s="94"/>
      <c r="C1402" s="94"/>
      <c r="D1402" s="93"/>
      <c r="E1402" s="77"/>
      <c r="F1402" s="94"/>
      <c r="G1402" s="94"/>
      <c r="H1402" s="95"/>
      <c r="I1402" s="96"/>
      <c r="J1402" s="96"/>
      <c r="K1402" s="95"/>
      <c r="L1402" s="86"/>
      <c r="M1402" s="91"/>
      <c r="N1402" s="91"/>
      <c r="O1402" s="97"/>
      <c r="P1402" s="90"/>
      <c r="Q1402" s="90"/>
      <c r="R1402" s="99"/>
      <c r="S1402" s="99"/>
      <c r="T1402" s="99"/>
      <c r="U1402" s="99"/>
      <c r="V1402" s="89"/>
      <c r="W1402" s="89"/>
      <c r="X1402" s="89"/>
      <c r="Y1402" s="89"/>
      <c r="Z1402" s="48"/>
      <c r="AA1402" s="80"/>
      <c r="AB1402" s="80"/>
      <c r="AC1402" s="92"/>
      <c r="AD1402" s="102" t="s">
        <v>1574</v>
      </c>
      <c r="AE1402" s="102">
        <v>38929.56449074074</v>
      </c>
      <c r="AF1402" s="102">
        <v>0</v>
      </c>
      <c r="AG1402" s="102">
        <v>717</v>
      </c>
      <c r="AH1402" s="102">
        <v>17688</v>
      </c>
      <c r="AI1402" s="102">
        <v>0</v>
      </c>
      <c r="AJ1402" s="102" t="b">
        <v>0</v>
      </c>
      <c r="AK1402" s="102" t="b">
        <v>0</v>
      </c>
      <c r="AL1402" s="102" t="b">
        <v>0</v>
      </c>
      <c r="AM1402" s="102" t="b">
        <v>0</v>
      </c>
      <c r="AN1402" s="102" t="b">
        <v>1</v>
      </c>
      <c r="AO1402" s="102" t="b">
        <v>0</v>
      </c>
      <c r="AP1402" s="102" t="s">
        <v>16587</v>
      </c>
      <c r="AQ1402" s="102" t="b">
        <v>0</v>
      </c>
      <c r="AR1402" s="102" t="b">
        <v>0</v>
      </c>
      <c r="AS1402" s="102" t="b">
        <v>1</v>
      </c>
      <c r="AT1402" s="101" t="s">
        <v>16588</v>
      </c>
      <c r="AU1402" s="102" t="b">
        <v>0</v>
      </c>
      <c r="AV1402" s="102" t="b">
        <v>0</v>
      </c>
      <c r="AW1402" s="102" t="b">
        <v>1</v>
      </c>
      <c r="AX1402" s="102" t="b">
        <v>1</v>
      </c>
      <c r="AY1402" s="102" t="s">
        <v>12806</v>
      </c>
      <c r="AZ1402" s="101" t="s">
        <v>16589</v>
      </c>
    </row>
    <row r="1403" spans="1:52" x14ac:dyDescent="0.3">
      <c r="A1403" s="98" t="s">
        <v>1575</v>
      </c>
      <c r="B1403" s="94"/>
      <c r="C1403" s="94"/>
      <c r="D1403" s="93"/>
      <c r="E1403" s="77"/>
      <c r="F1403" s="94"/>
      <c r="G1403" s="94"/>
      <c r="H1403" s="95"/>
      <c r="I1403" s="96"/>
      <c r="J1403" s="96"/>
      <c r="K1403" s="95"/>
      <c r="L1403" s="86"/>
      <c r="M1403" s="91"/>
      <c r="N1403" s="91"/>
      <c r="O1403" s="97"/>
      <c r="P1403" s="90"/>
      <c r="Q1403" s="90"/>
      <c r="R1403" s="99"/>
      <c r="S1403" s="99"/>
      <c r="T1403" s="99"/>
      <c r="U1403" s="99"/>
      <c r="V1403" s="89"/>
      <c r="W1403" s="89"/>
      <c r="X1403" s="89"/>
      <c r="Y1403" s="89"/>
      <c r="Z1403" s="48"/>
      <c r="AA1403" s="80"/>
      <c r="AB1403" s="80"/>
      <c r="AC1403" s="92"/>
      <c r="AD1403" s="102" t="s">
        <v>1575</v>
      </c>
      <c r="AE1403" s="102">
        <v>44165.685324074075</v>
      </c>
      <c r="AF1403" s="102">
        <v>0</v>
      </c>
      <c r="AG1403" s="102">
        <v>1186</v>
      </c>
      <c r="AH1403" s="102">
        <v>3295</v>
      </c>
      <c r="AI1403" s="102">
        <v>0</v>
      </c>
      <c r="AJ1403" s="102" t="b">
        <v>0</v>
      </c>
      <c r="AK1403" s="102" t="b">
        <v>0</v>
      </c>
      <c r="AL1403" s="102" t="b">
        <v>0</v>
      </c>
      <c r="AM1403" s="102" t="b">
        <v>0</v>
      </c>
      <c r="AN1403" s="102" t="b">
        <v>1</v>
      </c>
      <c r="AO1403" s="102" t="b">
        <v>0</v>
      </c>
      <c r="AP1403" s="102" t="s">
        <v>16590</v>
      </c>
      <c r="AQ1403" s="102" t="b">
        <v>0</v>
      </c>
      <c r="AR1403" s="102" t="b">
        <v>0</v>
      </c>
      <c r="AS1403" s="102" t="b">
        <v>0</v>
      </c>
      <c r="AT1403" s="101" t="s">
        <v>12836</v>
      </c>
      <c r="AU1403" s="102" t="b">
        <v>0</v>
      </c>
      <c r="AV1403" s="102" t="b">
        <v>0</v>
      </c>
      <c r="AW1403" s="102" t="b">
        <v>1</v>
      </c>
      <c r="AX1403" s="102" t="b">
        <v>1</v>
      </c>
      <c r="AY1403" s="102" t="s">
        <v>12806</v>
      </c>
      <c r="AZ1403" s="101" t="s">
        <v>16591</v>
      </c>
    </row>
    <row r="1404" spans="1:52" x14ac:dyDescent="0.3">
      <c r="A1404" s="98" t="s">
        <v>1576</v>
      </c>
      <c r="B1404" s="94"/>
      <c r="C1404" s="94"/>
      <c r="D1404" s="93"/>
      <c r="E1404" s="77"/>
      <c r="F1404" s="94"/>
      <c r="G1404" s="94"/>
      <c r="H1404" s="95"/>
      <c r="I1404" s="96"/>
      <c r="J1404" s="96"/>
      <c r="K1404" s="95"/>
      <c r="L1404" s="86"/>
      <c r="M1404" s="91"/>
      <c r="N1404" s="91"/>
      <c r="O1404" s="97"/>
      <c r="P1404" s="90"/>
      <c r="Q1404" s="90"/>
      <c r="R1404" s="99"/>
      <c r="S1404" s="99"/>
      <c r="T1404" s="99"/>
      <c r="U1404" s="99"/>
      <c r="V1404" s="89"/>
      <c r="W1404" s="89"/>
      <c r="X1404" s="89"/>
      <c r="Y1404" s="89"/>
      <c r="Z1404" s="48"/>
      <c r="AA1404" s="80"/>
      <c r="AB1404" s="80"/>
      <c r="AC1404" s="92"/>
      <c r="AD1404" s="102" t="s">
        <v>1576</v>
      </c>
      <c r="AE1404" s="102">
        <v>42888.629537037035</v>
      </c>
      <c r="AF1404" s="102">
        <v>0</v>
      </c>
      <c r="AG1404" s="102">
        <v>1</v>
      </c>
      <c r="AH1404" s="102">
        <v>6946</v>
      </c>
      <c r="AI1404" s="102">
        <v>0</v>
      </c>
      <c r="AJ1404" s="102" t="b">
        <v>0</v>
      </c>
      <c r="AK1404" s="102" t="b">
        <v>0</v>
      </c>
      <c r="AL1404" s="102" t="b">
        <v>0</v>
      </c>
      <c r="AM1404" s="102" t="b">
        <v>0</v>
      </c>
      <c r="AN1404" s="102" t="b">
        <v>1</v>
      </c>
      <c r="AO1404" s="102" t="b">
        <v>0</v>
      </c>
      <c r="AP1404" s="102" t="s">
        <v>16592</v>
      </c>
      <c r="AQ1404" s="102" t="b">
        <v>0</v>
      </c>
      <c r="AR1404" s="102" t="b">
        <v>0</v>
      </c>
      <c r="AS1404" s="102" t="b">
        <v>0</v>
      </c>
      <c r="AT1404" s="101" t="s">
        <v>16593</v>
      </c>
      <c r="AU1404" s="102" t="b">
        <v>0</v>
      </c>
      <c r="AV1404" s="102" t="b">
        <v>0</v>
      </c>
      <c r="AW1404" s="102" t="b">
        <v>1</v>
      </c>
      <c r="AX1404" s="102" t="b">
        <v>1</v>
      </c>
      <c r="AY1404" s="102" t="s">
        <v>12806</v>
      </c>
      <c r="AZ1404" s="101" t="s">
        <v>16594</v>
      </c>
    </row>
    <row r="1405" spans="1:52" x14ac:dyDescent="0.3">
      <c r="A1405" s="98" t="s">
        <v>1577</v>
      </c>
      <c r="B1405" s="94"/>
      <c r="C1405" s="94"/>
      <c r="D1405" s="93"/>
      <c r="E1405" s="77"/>
      <c r="F1405" s="94"/>
      <c r="G1405" s="94"/>
      <c r="H1405" s="95"/>
      <c r="I1405" s="96"/>
      <c r="J1405" s="96"/>
      <c r="K1405" s="95"/>
      <c r="L1405" s="86"/>
      <c r="M1405" s="91"/>
      <c r="N1405" s="91"/>
      <c r="O1405" s="97"/>
      <c r="P1405" s="90"/>
      <c r="Q1405" s="90"/>
      <c r="R1405" s="99"/>
      <c r="S1405" s="99"/>
      <c r="T1405" s="99"/>
      <c r="U1405" s="99"/>
      <c r="V1405" s="89"/>
      <c r="W1405" s="89"/>
      <c r="X1405" s="89"/>
      <c r="Y1405" s="89"/>
      <c r="Z1405" s="48"/>
      <c r="AA1405" s="80"/>
      <c r="AB1405" s="80"/>
      <c r="AC1405" s="92"/>
      <c r="AD1405" s="102" t="s">
        <v>12050</v>
      </c>
      <c r="AE1405" s="102">
        <v>43468.064513888887</v>
      </c>
      <c r="AF1405" s="102">
        <v>0</v>
      </c>
      <c r="AG1405" s="102">
        <v>4518</v>
      </c>
      <c r="AH1405" s="102">
        <v>11582</v>
      </c>
      <c r="AI1405" s="102">
        <v>0</v>
      </c>
      <c r="AJ1405" s="102" t="b">
        <v>0</v>
      </c>
      <c r="AK1405" s="102" t="b">
        <v>0</v>
      </c>
      <c r="AL1405" s="102" t="b">
        <v>0</v>
      </c>
      <c r="AM1405" s="102" t="b">
        <v>0</v>
      </c>
      <c r="AN1405" s="102" t="b">
        <v>1</v>
      </c>
      <c r="AO1405" s="102" t="b">
        <v>0</v>
      </c>
      <c r="AP1405" s="102" t="s">
        <v>16595</v>
      </c>
      <c r="AQ1405" s="102" t="b">
        <v>0</v>
      </c>
      <c r="AR1405" s="102" t="b">
        <v>0</v>
      </c>
      <c r="AS1405" s="102" t="b">
        <v>0</v>
      </c>
      <c r="AT1405" s="101" t="s">
        <v>12876</v>
      </c>
      <c r="AU1405" s="102" t="b">
        <v>0</v>
      </c>
      <c r="AV1405" s="102" t="b">
        <v>0</v>
      </c>
      <c r="AW1405" s="102" t="b">
        <v>1</v>
      </c>
      <c r="AX1405" s="102" t="b">
        <v>0</v>
      </c>
      <c r="AY1405" s="102" t="s">
        <v>12806</v>
      </c>
      <c r="AZ1405" s="101" t="s">
        <v>16596</v>
      </c>
    </row>
    <row r="1406" spans="1:52" x14ac:dyDescent="0.3">
      <c r="A1406" s="98" t="s">
        <v>1578</v>
      </c>
      <c r="B1406" s="94"/>
      <c r="C1406" s="94"/>
      <c r="D1406" s="93"/>
      <c r="E1406" s="77"/>
      <c r="F1406" s="94"/>
      <c r="G1406" s="94"/>
      <c r="H1406" s="95"/>
      <c r="I1406" s="96"/>
      <c r="J1406" s="96"/>
      <c r="K1406" s="95"/>
      <c r="L1406" s="86"/>
      <c r="M1406" s="91"/>
      <c r="N1406" s="91"/>
      <c r="O1406" s="97"/>
      <c r="P1406" s="90"/>
      <c r="Q1406" s="90"/>
      <c r="R1406" s="99"/>
      <c r="S1406" s="99"/>
      <c r="T1406" s="99"/>
      <c r="U1406" s="99"/>
      <c r="V1406" s="89"/>
      <c r="W1406" s="89"/>
      <c r="X1406" s="89"/>
      <c r="Y1406" s="89"/>
      <c r="Z1406" s="48"/>
      <c r="AA1406" s="80"/>
      <c r="AB1406" s="80"/>
      <c r="AC1406" s="92"/>
      <c r="AD1406" s="102" t="s">
        <v>12055</v>
      </c>
      <c r="AE1406" s="102">
        <v>41846.726585648146</v>
      </c>
      <c r="AF1406" s="102">
        <v>0</v>
      </c>
      <c r="AG1406" s="102">
        <v>463</v>
      </c>
      <c r="AH1406" s="102">
        <v>4320</v>
      </c>
      <c r="AI1406" s="102">
        <v>0</v>
      </c>
      <c r="AJ1406" s="102" t="b">
        <v>0</v>
      </c>
      <c r="AK1406" s="102" t="b">
        <v>0</v>
      </c>
      <c r="AL1406" s="102" t="b">
        <v>0</v>
      </c>
      <c r="AM1406" s="102" t="b">
        <v>0</v>
      </c>
      <c r="AN1406" s="102" t="b">
        <v>1</v>
      </c>
      <c r="AO1406" s="102" t="b">
        <v>0</v>
      </c>
      <c r="AP1406" s="102" t="s">
        <v>16597</v>
      </c>
      <c r="AQ1406" s="102" t="b">
        <v>0</v>
      </c>
      <c r="AR1406" s="102" t="b">
        <v>0</v>
      </c>
      <c r="AS1406" s="102" t="b">
        <v>1</v>
      </c>
      <c r="AT1406" s="101" t="s">
        <v>12873</v>
      </c>
      <c r="AU1406" s="102" t="b">
        <v>0</v>
      </c>
      <c r="AV1406" s="102" t="b">
        <v>0</v>
      </c>
      <c r="AW1406" s="102" t="b">
        <v>1</v>
      </c>
      <c r="AX1406" s="102" t="b">
        <v>0</v>
      </c>
      <c r="AY1406" s="102" t="s">
        <v>12806</v>
      </c>
      <c r="AZ1406" s="101" t="s">
        <v>16598</v>
      </c>
    </row>
    <row r="1407" spans="1:52" x14ac:dyDescent="0.3">
      <c r="A1407" s="98" t="s">
        <v>1579</v>
      </c>
      <c r="B1407" s="94"/>
      <c r="C1407" s="94"/>
      <c r="D1407" s="93"/>
      <c r="E1407" s="77"/>
      <c r="F1407" s="94"/>
      <c r="G1407" s="94"/>
      <c r="H1407" s="95"/>
      <c r="I1407" s="96"/>
      <c r="J1407" s="96"/>
      <c r="K1407" s="95"/>
      <c r="L1407" s="86"/>
      <c r="M1407" s="91"/>
      <c r="N1407" s="91"/>
      <c r="O1407" s="97"/>
      <c r="P1407" s="90"/>
      <c r="Q1407" s="90"/>
      <c r="R1407" s="99"/>
      <c r="S1407" s="99"/>
      <c r="T1407" s="99"/>
      <c r="U1407" s="99"/>
      <c r="V1407" s="89"/>
      <c r="W1407" s="89"/>
      <c r="X1407" s="89"/>
      <c r="Y1407" s="89"/>
      <c r="Z1407" s="48"/>
      <c r="AA1407" s="80"/>
      <c r="AB1407" s="80"/>
      <c r="AC1407" s="92"/>
      <c r="AD1407" s="102" t="s">
        <v>12060</v>
      </c>
      <c r="AE1407" s="102">
        <v>41191.575509259259</v>
      </c>
      <c r="AF1407" s="102">
        <v>0</v>
      </c>
      <c r="AG1407" s="102">
        <v>2615</v>
      </c>
      <c r="AH1407" s="102">
        <v>55467</v>
      </c>
      <c r="AI1407" s="102">
        <v>0</v>
      </c>
      <c r="AJ1407" s="102" t="b">
        <v>0</v>
      </c>
      <c r="AK1407" s="102" t="b">
        <v>0</v>
      </c>
      <c r="AL1407" s="102" t="b">
        <v>0</v>
      </c>
      <c r="AM1407" s="102" t="b">
        <v>0</v>
      </c>
      <c r="AN1407" s="102" t="b">
        <v>1</v>
      </c>
      <c r="AO1407" s="102" t="b">
        <v>0</v>
      </c>
      <c r="AP1407" s="102" t="s">
        <v>16599</v>
      </c>
      <c r="AQ1407" s="102" t="b">
        <v>0</v>
      </c>
      <c r="AR1407" s="102" t="b">
        <v>0</v>
      </c>
      <c r="AS1407" s="102" t="b">
        <v>1</v>
      </c>
      <c r="AT1407" s="101" t="s">
        <v>12876</v>
      </c>
      <c r="AU1407" s="102" t="b">
        <v>0</v>
      </c>
      <c r="AV1407" s="102" t="b">
        <v>0</v>
      </c>
      <c r="AW1407" s="102" t="b">
        <v>1</v>
      </c>
      <c r="AX1407" s="102" t="b">
        <v>1</v>
      </c>
      <c r="AY1407" s="102" t="s">
        <v>12806</v>
      </c>
      <c r="AZ1407" s="101" t="s">
        <v>16600</v>
      </c>
    </row>
    <row r="1408" spans="1:52" x14ac:dyDescent="0.3">
      <c r="A1408" s="98" t="s">
        <v>1580</v>
      </c>
      <c r="B1408" s="94"/>
      <c r="C1408" s="94"/>
      <c r="D1408" s="93"/>
      <c r="E1408" s="77"/>
      <c r="F1408" s="94"/>
      <c r="G1408" s="94"/>
      <c r="H1408" s="95"/>
      <c r="I1408" s="96"/>
      <c r="J1408" s="96"/>
      <c r="K1408" s="95"/>
      <c r="L1408" s="86"/>
      <c r="M1408" s="91"/>
      <c r="N1408" s="91"/>
      <c r="O1408" s="97"/>
      <c r="P1408" s="90"/>
      <c r="Q1408" s="90"/>
      <c r="R1408" s="99"/>
      <c r="S1408" s="99"/>
      <c r="T1408" s="99"/>
      <c r="U1408" s="99"/>
      <c r="V1408" s="89"/>
      <c r="W1408" s="89"/>
      <c r="X1408" s="89"/>
      <c r="Y1408" s="89"/>
      <c r="Z1408" s="48"/>
      <c r="AA1408" s="80"/>
      <c r="AB1408" s="80"/>
      <c r="AC1408" s="92"/>
      <c r="AD1408" s="102" t="s">
        <v>12065</v>
      </c>
      <c r="AE1408" s="102">
        <v>44212.1328125</v>
      </c>
      <c r="AF1408" s="102">
        <v>0</v>
      </c>
      <c r="AG1408" s="102">
        <v>105</v>
      </c>
      <c r="AH1408" s="102">
        <v>1295</v>
      </c>
      <c r="AI1408" s="102">
        <v>0</v>
      </c>
      <c r="AJ1408" s="102" t="b">
        <v>0</v>
      </c>
      <c r="AK1408" s="102" t="b">
        <v>0</v>
      </c>
      <c r="AL1408" s="102" t="b">
        <v>0</v>
      </c>
      <c r="AM1408" s="102" t="b">
        <v>0</v>
      </c>
      <c r="AN1408" s="102" t="b">
        <v>1</v>
      </c>
      <c r="AO1408" s="102" t="b">
        <v>0</v>
      </c>
      <c r="AP1408" s="102" t="s">
        <v>16601</v>
      </c>
      <c r="AQ1408" s="102" t="b">
        <v>0</v>
      </c>
      <c r="AR1408" s="102" t="b">
        <v>0</v>
      </c>
      <c r="AS1408" s="102" t="b">
        <v>0</v>
      </c>
      <c r="AT1408" s="101" t="s">
        <v>16602</v>
      </c>
      <c r="AU1408" s="102" t="b">
        <v>0</v>
      </c>
      <c r="AV1408" s="102" t="b">
        <v>0</v>
      </c>
      <c r="AW1408" s="102" t="b">
        <v>1</v>
      </c>
      <c r="AX1408" s="102" t="b">
        <v>1</v>
      </c>
      <c r="AY1408" s="102" t="s">
        <v>12806</v>
      </c>
      <c r="AZ1408" s="101" t="s">
        <v>16603</v>
      </c>
    </row>
    <row r="1409" spans="1:52" x14ac:dyDescent="0.3">
      <c r="A1409" s="98" t="s">
        <v>1581</v>
      </c>
      <c r="B1409" s="94"/>
      <c r="C1409" s="94"/>
      <c r="D1409" s="93"/>
      <c r="E1409" s="77"/>
      <c r="F1409" s="94"/>
      <c r="G1409" s="94"/>
      <c r="H1409" s="95"/>
      <c r="I1409" s="96"/>
      <c r="J1409" s="96"/>
      <c r="K1409" s="95"/>
      <c r="L1409" s="86"/>
      <c r="M1409" s="91"/>
      <c r="N1409" s="91"/>
      <c r="O1409" s="97"/>
      <c r="P1409" s="90"/>
      <c r="Q1409" s="90"/>
      <c r="R1409" s="99"/>
      <c r="S1409" s="99"/>
      <c r="T1409" s="99"/>
      <c r="U1409" s="99"/>
      <c r="V1409" s="89"/>
      <c r="W1409" s="89"/>
      <c r="X1409" s="89"/>
      <c r="Y1409" s="89"/>
      <c r="Z1409" s="48"/>
      <c r="AA1409" s="80"/>
      <c r="AB1409" s="80"/>
      <c r="AC1409" s="92"/>
      <c r="AD1409" s="102" t="s">
        <v>12076</v>
      </c>
      <c r="AE1409" s="102">
        <v>44969.763657407406</v>
      </c>
      <c r="AF1409" s="102">
        <v>0</v>
      </c>
      <c r="AG1409" s="102">
        <v>1</v>
      </c>
      <c r="AH1409" s="102">
        <v>2358</v>
      </c>
      <c r="AI1409" s="102">
        <v>0</v>
      </c>
      <c r="AJ1409" s="102" t="b">
        <v>0</v>
      </c>
      <c r="AK1409" s="102" t="b">
        <v>0</v>
      </c>
      <c r="AL1409" s="102" t="b">
        <v>0</v>
      </c>
      <c r="AM1409" s="102" t="b">
        <v>0</v>
      </c>
      <c r="AN1409" s="102" t="b">
        <v>1</v>
      </c>
      <c r="AO1409" s="102" t="b">
        <v>0</v>
      </c>
      <c r="AP1409" s="102" t="s">
        <v>16604</v>
      </c>
      <c r="AQ1409" s="102" t="b">
        <v>0</v>
      </c>
      <c r="AR1409" s="102" t="b">
        <v>0</v>
      </c>
      <c r="AS1409" s="102" t="b">
        <v>0</v>
      </c>
      <c r="AT1409" s="101" t="s">
        <v>12821</v>
      </c>
      <c r="AU1409" s="102" t="b">
        <v>0</v>
      </c>
      <c r="AV1409" s="102" t="b">
        <v>0</v>
      </c>
      <c r="AW1409" s="102" t="b">
        <v>1</v>
      </c>
      <c r="AX1409" s="102" t="b">
        <v>0</v>
      </c>
      <c r="AY1409" s="102" t="s">
        <v>12806</v>
      </c>
      <c r="AZ1409" s="101" t="s">
        <v>16605</v>
      </c>
    </row>
    <row r="1410" spans="1:52" x14ac:dyDescent="0.3">
      <c r="A1410" s="98" t="s">
        <v>1582</v>
      </c>
      <c r="B1410" s="94"/>
      <c r="C1410" s="94"/>
      <c r="D1410" s="93"/>
      <c r="E1410" s="77"/>
      <c r="F1410" s="94"/>
      <c r="G1410" s="94"/>
      <c r="H1410" s="95"/>
      <c r="I1410" s="96"/>
      <c r="J1410" s="96"/>
      <c r="K1410" s="95"/>
      <c r="L1410" s="86"/>
      <c r="M1410" s="91"/>
      <c r="N1410" s="91"/>
      <c r="O1410" s="97"/>
      <c r="P1410" s="90"/>
      <c r="Q1410" s="90"/>
      <c r="R1410" s="99"/>
      <c r="S1410" s="99"/>
      <c r="T1410" s="99"/>
      <c r="U1410" s="99"/>
      <c r="V1410" s="89"/>
      <c r="W1410" s="89"/>
      <c r="X1410" s="89"/>
      <c r="Y1410" s="89"/>
      <c r="Z1410" s="48"/>
      <c r="AA1410" s="80"/>
      <c r="AB1410" s="80"/>
      <c r="AC1410" s="92"/>
      <c r="AD1410" s="102" t="s">
        <v>1582</v>
      </c>
      <c r="AE1410" s="102">
        <v>43305.464317129627</v>
      </c>
      <c r="AF1410" s="102">
        <v>0</v>
      </c>
      <c r="AG1410" s="102">
        <v>1389</v>
      </c>
      <c r="AH1410" s="102">
        <v>36395</v>
      </c>
      <c r="AI1410" s="102">
        <v>0</v>
      </c>
      <c r="AJ1410" s="102" t="b">
        <v>0</v>
      </c>
      <c r="AK1410" s="102" t="b">
        <v>0</v>
      </c>
      <c r="AL1410" s="102" t="b">
        <v>0</v>
      </c>
      <c r="AM1410" s="102" t="b">
        <v>0</v>
      </c>
      <c r="AN1410" s="102" t="b">
        <v>1</v>
      </c>
      <c r="AO1410" s="102" t="b">
        <v>0</v>
      </c>
      <c r="AP1410" s="102" t="s">
        <v>16606</v>
      </c>
      <c r="AQ1410" s="102" t="b">
        <v>0</v>
      </c>
      <c r="AR1410" s="102" t="b">
        <v>0</v>
      </c>
      <c r="AS1410" s="102" t="b">
        <v>1</v>
      </c>
      <c r="AT1410" s="101" t="s">
        <v>16607</v>
      </c>
      <c r="AU1410" s="102" t="b">
        <v>0</v>
      </c>
      <c r="AV1410" s="102" t="b">
        <v>0</v>
      </c>
      <c r="AW1410" s="102" t="b">
        <v>1</v>
      </c>
      <c r="AX1410" s="102" t="b">
        <v>1</v>
      </c>
      <c r="AY1410" s="102" t="s">
        <v>12806</v>
      </c>
      <c r="AZ1410" s="101" t="s">
        <v>16608</v>
      </c>
    </row>
    <row r="1411" spans="1:52" x14ac:dyDescent="0.3">
      <c r="A1411" s="98" t="s">
        <v>1583</v>
      </c>
      <c r="B1411" s="94"/>
      <c r="C1411" s="94"/>
      <c r="D1411" s="93"/>
      <c r="E1411" s="77"/>
      <c r="F1411" s="94"/>
      <c r="G1411" s="94"/>
      <c r="H1411" s="95"/>
      <c r="I1411" s="96"/>
      <c r="J1411" s="96"/>
      <c r="K1411" s="95"/>
      <c r="L1411" s="86"/>
      <c r="M1411" s="91"/>
      <c r="N1411" s="91"/>
      <c r="O1411" s="97"/>
      <c r="P1411" s="90"/>
      <c r="Q1411" s="90"/>
      <c r="R1411" s="99"/>
      <c r="S1411" s="99"/>
      <c r="T1411" s="99"/>
      <c r="U1411" s="99"/>
      <c r="V1411" s="89"/>
      <c r="W1411" s="89"/>
      <c r="X1411" s="89"/>
      <c r="Y1411" s="89"/>
      <c r="Z1411" s="48"/>
      <c r="AA1411" s="80"/>
      <c r="AB1411" s="80"/>
      <c r="AC1411" s="92"/>
      <c r="AD1411" s="102" t="s">
        <v>1583</v>
      </c>
      <c r="AE1411" s="102">
        <v>43055.630856481483</v>
      </c>
      <c r="AF1411" s="102">
        <v>0</v>
      </c>
      <c r="AG1411" s="102">
        <v>646</v>
      </c>
      <c r="AH1411" s="102">
        <v>109349</v>
      </c>
      <c r="AI1411" s="102">
        <v>0</v>
      </c>
      <c r="AJ1411" s="102" t="b">
        <v>0</v>
      </c>
      <c r="AK1411" s="102" t="b">
        <v>0</v>
      </c>
      <c r="AL1411" s="102" t="b">
        <v>0</v>
      </c>
      <c r="AM1411" s="102" t="b">
        <v>0</v>
      </c>
      <c r="AN1411" s="102" t="b">
        <v>1</v>
      </c>
      <c r="AO1411" s="102" t="b">
        <v>0</v>
      </c>
      <c r="AP1411" s="102" t="s">
        <v>16609</v>
      </c>
      <c r="AQ1411" s="102" t="b">
        <v>0</v>
      </c>
      <c r="AR1411" s="102" t="b">
        <v>0</v>
      </c>
      <c r="AS1411" s="102" t="b">
        <v>0</v>
      </c>
      <c r="AT1411" s="101" t="s">
        <v>16610</v>
      </c>
      <c r="AU1411" s="102" t="b">
        <v>0</v>
      </c>
      <c r="AV1411" s="102" t="b">
        <v>0</v>
      </c>
      <c r="AW1411" s="102" t="b">
        <v>1</v>
      </c>
      <c r="AX1411" s="102" t="b">
        <v>1</v>
      </c>
      <c r="AY1411" s="102" t="s">
        <v>12806</v>
      </c>
      <c r="AZ1411" s="101" t="s">
        <v>16611</v>
      </c>
    </row>
    <row r="1412" spans="1:52" x14ac:dyDescent="0.3">
      <c r="A1412" s="98" t="s">
        <v>1584</v>
      </c>
      <c r="B1412" s="94"/>
      <c r="C1412" s="94"/>
      <c r="D1412" s="93"/>
      <c r="E1412" s="77"/>
      <c r="F1412" s="94"/>
      <c r="G1412" s="94"/>
      <c r="H1412" s="95"/>
      <c r="I1412" s="96"/>
      <c r="J1412" s="96"/>
      <c r="K1412" s="95"/>
      <c r="L1412" s="86"/>
      <c r="M1412" s="91"/>
      <c r="N1412" s="91"/>
      <c r="O1412" s="97"/>
      <c r="P1412" s="90"/>
      <c r="Q1412" s="90"/>
      <c r="R1412" s="99"/>
      <c r="S1412" s="99"/>
      <c r="T1412" s="99"/>
      <c r="U1412" s="99"/>
      <c r="V1412" s="89"/>
      <c r="W1412" s="89"/>
      <c r="X1412" s="89"/>
      <c r="Y1412" s="89"/>
      <c r="Z1412" s="48"/>
      <c r="AA1412" s="80"/>
      <c r="AB1412" s="80"/>
      <c r="AC1412" s="92"/>
      <c r="AD1412" s="102" t="s">
        <v>1584</v>
      </c>
      <c r="AE1412" s="102">
        <v>41619.646701388891</v>
      </c>
      <c r="AF1412" s="102">
        <v>0</v>
      </c>
      <c r="AG1412" s="102">
        <v>743</v>
      </c>
      <c r="AH1412" s="102">
        <v>2776</v>
      </c>
      <c r="AI1412" s="102">
        <v>0</v>
      </c>
      <c r="AJ1412" s="102" t="b">
        <v>0</v>
      </c>
      <c r="AK1412" s="102" t="b">
        <v>0</v>
      </c>
      <c r="AL1412" s="102" t="b">
        <v>0</v>
      </c>
      <c r="AM1412" s="102" t="b">
        <v>0</v>
      </c>
      <c r="AN1412" s="102" t="b">
        <v>1</v>
      </c>
      <c r="AO1412" s="102" t="b">
        <v>0</v>
      </c>
      <c r="AP1412" s="102" t="s">
        <v>16612</v>
      </c>
      <c r="AQ1412" s="102" t="b">
        <v>0</v>
      </c>
      <c r="AR1412" s="102" t="b">
        <v>0</v>
      </c>
      <c r="AS1412" s="102" t="b">
        <v>1</v>
      </c>
      <c r="AT1412" s="101" t="s">
        <v>16613</v>
      </c>
      <c r="AU1412" s="102" t="b">
        <v>0</v>
      </c>
      <c r="AV1412" s="102" t="b">
        <v>0</v>
      </c>
      <c r="AW1412" s="102" t="b">
        <v>1</v>
      </c>
      <c r="AX1412" s="102" t="b">
        <v>1</v>
      </c>
      <c r="AY1412" s="102" t="s">
        <v>12806</v>
      </c>
      <c r="AZ1412" s="101" t="s">
        <v>16614</v>
      </c>
    </row>
    <row r="1413" spans="1:52" x14ac:dyDescent="0.3">
      <c r="A1413" s="98" t="s">
        <v>1585</v>
      </c>
      <c r="B1413" s="94"/>
      <c r="C1413" s="94"/>
      <c r="D1413" s="93"/>
      <c r="E1413" s="77"/>
      <c r="F1413" s="94"/>
      <c r="G1413" s="94"/>
      <c r="H1413" s="95"/>
      <c r="I1413" s="96"/>
      <c r="J1413" s="96"/>
      <c r="K1413" s="95"/>
      <c r="L1413" s="86"/>
      <c r="M1413" s="91"/>
      <c r="N1413" s="91"/>
      <c r="O1413" s="97"/>
      <c r="P1413" s="90"/>
      <c r="Q1413" s="90"/>
      <c r="R1413" s="99"/>
      <c r="S1413" s="99"/>
      <c r="T1413" s="99"/>
      <c r="U1413" s="99"/>
      <c r="V1413" s="89"/>
      <c r="W1413" s="89"/>
      <c r="X1413" s="89"/>
      <c r="Y1413" s="89"/>
      <c r="Z1413" s="48"/>
      <c r="AA1413" s="80"/>
      <c r="AB1413" s="80"/>
      <c r="AC1413" s="92"/>
      <c r="AD1413" s="102" t="s">
        <v>12096</v>
      </c>
      <c r="AE1413" s="102">
        <v>40737.829270833332</v>
      </c>
      <c r="AF1413" s="102">
        <v>0</v>
      </c>
      <c r="AG1413" s="102">
        <v>4295</v>
      </c>
      <c r="AH1413" s="102">
        <v>23609</v>
      </c>
      <c r="AI1413" s="102">
        <v>0</v>
      </c>
      <c r="AJ1413" s="102" t="b">
        <v>0</v>
      </c>
      <c r="AK1413" s="102" t="b">
        <v>0</v>
      </c>
      <c r="AL1413" s="102" t="b">
        <v>0</v>
      </c>
      <c r="AM1413" s="102" t="b">
        <v>0</v>
      </c>
      <c r="AN1413" s="102" t="b">
        <v>1</v>
      </c>
      <c r="AO1413" s="102" t="b">
        <v>0</v>
      </c>
      <c r="AP1413" s="102" t="s">
        <v>16615</v>
      </c>
      <c r="AQ1413" s="102" t="b">
        <v>0</v>
      </c>
      <c r="AR1413" s="102" t="b">
        <v>0</v>
      </c>
      <c r="AS1413" s="102" t="b">
        <v>0</v>
      </c>
      <c r="AT1413" s="101" t="s">
        <v>12934</v>
      </c>
      <c r="AU1413" s="102" t="b">
        <v>0</v>
      </c>
      <c r="AV1413" s="102" t="b">
        <v>0</v>
      </c>
      <c r="AW1413" s="102" t="b">
        <v>1</v>
      </c>
      <c r="AX1413" s="102" t="b">
        <v>1</v>
      </c>
      <c r="AY1413" s="102" t="s">
        <v>12806</v>
      </c>
      <c r="AZ1413" s="101" t="s">
        <v>16616</v>
      </c>
    </row>
    <row r="1414" spans="1:52" x14ac:dyDescent="0.3">
      <c r="A1414" s="98" t="s">
        <v>1586</v>
      </c>
      <c r="B1414" s="94"/>
      <c r="C1414" s="94"/>
      <c r="D1414" s="93"/>
      <c r="E1414" s="77"/>
      <c r="F1414" s="94"/>
      <c r="G1414" s="94"/>
      <c r="H1414" s="95"/>
      <c r="I1414" s="96"/>
      <c r="J1414" s="96"/>
      <c r="K1414" s="95"/>
      <c r="L1414" s="86"/>
      <c r="M1414" s="91"/>
      <c r="N1414" s="91"/>
      <c r="O1414" s="97"/>
      <c r="P1414" s="90"/>
      <c r="Q1414" s="90"/>
      <c r="R1414" s="99"/>
      <c r="S1414" s="99"/>
      <c r="T1414" s="99"/>
      <c r="U1414" s="99"/>
      <c r="V1414" s="89"/>
      <c r="W1414" s="89"/>
      <c r="X1414" s="89"/>
      <c r="Y1414" s="89"/>
      <c r="Z1414" s="48"/>
      <c r="AA1414" s="80"/>
      <c r="AB1414" s="80"/>
      <c r="AC1414" s="92"/>
      <c r="AD1414" s="102" t="s">
        <v>12170</v>
      </c>
      <c r="AE1414" s="102">
        <v>44089.893148148149</v>
      </c>
      <c r="AF1414" s="102">
        <v>0</v>
      </c>
      <c r="AG1414" s="102">
        <v>258</v>
      </c>
      <c r="AH1414" s="102">
        <v>9041</v>
      </c>
      <c r="AI1414" s="102">
        <v>0</v>
      </c>
      <c r="AJ1414" s="102" t="b">
        <v>0</v>
      </c>
      <c r="AK1414" s="102" t="b">
        <v>0</v>
      </c>
      <c r="AL1414" s="102" t="b">
        <v>0</v>
      </c>
      <c r="AM1414" s="102" t="b">
        <v>0</v>
      </c>
      <c r="AN1414" s="102" t="b">
        <v>1</v>
      </c>
      <c r="AO1414" s="102" t="b">
        <v>0</v>
      </c>
      <c r="AP1414" s="102" t="s">
        <v>16617</v>
      </c>
      <c r="AQ1414" s="102" t="b">
        <v>0</v>
      </c>
      <c r="AR1414" s="102" t="b">
        <v>0</v>
      </c>
      <c r="AS1414" s="102" t="b">
        <v>0</v>
      </c>
      <c r="AT1414" s="101" t="s">
        <v>12876</v>
      </c>
      <c r="AU1414" s="102" t="b">
        <v>0</v>
      </c>
      <c r="AV1414" s="102" t="b">
        <v>0</v>
      </c>
      <c r="AW1414" s="102" t="b">
        <v>1</v>
      </c>
      <c r="AX1414" s="102" t="b">
        <v>1</v>
      </c>
      <c r="AY1414" s="102" t="s">
        <v>12806</v>
      </c>
      <c r="AZ1414" s="101" t="s">
        <v>16618</v>
      </c>
    </row>
    <row r="1415" spans="1:52" x14ac:dyDescent="0.3">
      <c r="A1415" s="98" t="s">
        <v>1587</v>
      </c>
      <c r="B1415" s="94"/>
      <c r="C1415" s="94"/>
      <c r="D1415" s="93"/>
      <c r="E1415" s="77"/>
      <c r="F1415" s="94"/>
      <c r="G1415" s="94"/>
      <c r="H1415" s="95"/>
      <c r="I1415" s="96"/>
      <c r="J1415" s="96"/>
      <c r="K1415" s="95"/>
      <c r="L1415" s="86"/>
      <c r="M1415" s="91"/>
      <c r="N1415" s="91"/>
      <c r="O1415" s="97"/>
      <c r="P1415" s="90"/>
      <c r="Q1415" s="90"/>
      <c r="R1415" s="99"/>
      <c r="S1415" s="99"/>
      <c r="T1415" s="99"/>
      <c r="U1415" s="99"/>
      <c r="V1415" s="89"/>
      <c r="W1415" s="89"/>
      <c r="X1415" s="89"/>
      <c r="Y1415" s="89"/>
      <c r="Z1415" s="48"/>
      <c r="AA1415" s="80"/>
      <c r="AB1415" s="80"/>
      <c r="AC1415" s="92"/>
      <c r="AD1415" s="102" t="s">
        <v>1587</v>
      </c>
      <c r="AE1415" s="102">
        <v>42811.572175925925</v>
      </c>
      <c r="AF1415" s="102">
        <v>0</v>
      </c>
      <c r="AG1415" s="102">
        <v>922</v>
      </c>
      <c r="AH1415" s="102">
        <v>105715</v>
      </c>
      <c r="AI1415" s="102">
        <v>0</v>
      </c>
      <c r="AJ1415" s="102" t="b">
        <v>0</v>
      </c>
      <c r="AK1415" s="102" t="b">
        <v>0</v>
      </c>
      <c r="AL1415" s="102" t="b">
        <v>0</v>
      </c>
      <c r="AM1415" s="102" t="b">
        <v>0</v>
      </c>
      <c r="AN1415" s="102" t="b">
        <v>1</v>
      </c>
      <c r="AO1415" s="102" t="b">
        <v>0</v>
      </c>
      <c r="AP1415" s="102" t="s">
        <v>16619</v>
      </c>
      <c r="AQ1415" s="102" t="b">
        <v>0</v>
      </c>
      <c r="AR1415" s="102" t="b">
        <v>0</v>
      </c>
      <c r="AS1415" s="102" t="b">
        <v>0</v>
      </c>
      <c r="AT1415" s="101" t="s">
        <v>16620</v>
      </c>
      <c r="AU1415" s="102" t="b">
        <v>0</v>
      </c>
      <c r="AV1415" s="102" t="b">
        <v>0</v>
      </c>
      <c r="AW1415" s="102" t="b">
        <v>1</v>
      </c>
      <c r="AX1415" s="102" t="b">
        <v>1</v>
      </c>
      <c r="AY1415" s="102" t="s">
        <v>12806</v>
      </c>
      <c r="AZ1415" s="101" t="s">
        <v>16621</v>
      </c>
    </row>
    <row r="1416" spans="1:52" x14ac:dyDescent="0.3">
      <c r="A1416" s="98" t="s">
        <v>1588</v>
      </c>
      <c r="B1416" s="94"/>
      <c r="C1416" s="94"/>
      <c r="D1416" s="93"/>
      <c r="E1416" s="77"/>
      <c r="F1416" s="94"/>
      <c r="G1416" s="94"/>
      <c r="H1416" s="95"/>
      <c r="I1416" s="96"/>
      <c r="J1416" s="96"/>
      <c r="K1416" s="95"/>
      <c r="L1416" s="86"/>
      <c r="M1416" s="91"/>
      <c r="N1416" s="91"/>
      <c r="O1416" s="97"/>
      <c r="P1416" s="90"/>
      <c r="Q1416" s="90"/>
      <c r="R1416" s="99"/>
      <c r="S1416" s="99"/>
      <c r="T1416" s="99"/>
      <c r="U1416" s="99"/>
      <c r="V1416" s="89"/>
      <c r="W1416" s="89"/>
      <c r="X1416" s="89"/>
      <c r="Y1416" s="89"/>
      <c r="Z1416" s="48"/>
      <c r="AA1416" s="80"/>
      <c r="AB1416" s="80"/>
      <c r="AC1416" s="92"/>
      <c r="AD1416" s="102" t="s">
        <v>1588</v>
      </c>
      <c r="AE1416" s="102">
        <v>40421.003796296296</v>
      </c>
      <c r="AF1416" s="102">
        <v>0</v>
      </c>
      <c r="AG1416" s="102">
        <v>23406</v>
      </c>
      <c r="AH1416" s="102">
        <v>120418</v>
      </c>
      <c r="AI1416" s="102">
        <v>0</v>
      </c>
      <c r="AJ1416" s="102" t="b">
        <v>0</v>
      </c>
      <c r="AK1416" s="102" t="b">
        <v>0</v>
      </c>
      <c r="AL1416" s="102" t="b">
        <v>0</v>
      </c>
      <c r="AM1416" s="102" t="b">
        <v>0</v>
      </c>
      <c r="AN1416" s="102" t="b">
        <v>1</v>
      </c>
      <c r="AO1416" s="102" t="b">
        <v>0</v>
      </c>
      <c r="AP1416" s="102" t="s">
        <v>16622</v>
      </c>
      <c r="AQ1416" s="102" t="b">
        <v>0</v>
      </c>
      <c r="AR1416" s="102" t="b">
        <v>0</v>
      </c>
      <c r="AS1416" s="102" t="b">
        <v>0</v>
      </c>
      <c r="AT1416" s="101" t="s">
        <v>12821</v>
      </c>
      <c r="AU1416" s="102" t="b">
        <v>0</v>
      </c>
      <c r="AV1416" s="102" t="b">
        <v>0</v>
      </c>
      <c r="AW1416" s="102" t="b">
        <v>1</v>
      </c>
      <c r="AX1416" s="102" t="b">
        <v>1</v>
      </c>
      <c r="AY1416" s="102" t="s">
        <v>12806</v>
      </c>
      <c r="AZ1416" s="101" t="s">
        <v>16623</v>
      </c>
    </row>
    <row r="1417" spans="1:52" x14ac:dyDescent="0.3">
      <c r="A1417" s="98" t="s">
        <v>1589</v>
      </c>
      <c r="B1417" s="94"/>
      <c r="C1417" s="94"/>
      <c r="D1417" s="93"/>
      <c r="E1417" s="77"/>
      <c r="F1417" s="94"/>
      <c r="G1417" s="94"/>
      <c r="H1417" s="95"/>
      <c r="I1417" s="96"/>
      <c r="J1417" s="96"/>
      <c r="K1417" s="95"/>
      <c r="L1417" s="86"/>
      <c r="M1417" s="91"/>
      <c r="N1417" s="91"/>
      <c r="O1417" s="97"/>
      <c r="P1417" s="90"/>
      <c r="Q1417" s="90"/>
      <c r="R1417" s="99"/>
      <c r="S1417" s="99"/>
      <c r="T1417" s="99"/>
      <c r="U1417" s="99"/>
      <c r="V1417" s="89"/>
      <c r="W1417" s="89"/>
      <c r="X1417" s="89"/>
      <c r="Y1417" s="89"/>
      <c r="Z1417" s="48"/>
      <c r="AA1417" s="80"/>
      <c r="AB1417" s="80"/>
      <c r="AC1417" s="92"/>
      <c r="AD1417" s="102" t="s">
        <v>12181</v>
      </c>
      <c r="AE1417" s="102">
        <v>43417.136296296296</v>
      </c>
      <c r="AF1417" s="102">
        <v>0</v>
      </c>
      <c r="AG1417" s="102">
        <v>305</v>
      </c>
      <c r="AH1417" s="102">
        <v>9252</v>
      </c>
      <c r="AI1417" s="102">
        <v>0</v>
      </c>
      <c r="AJ1417" s="102" t="b">
        <v>0</v>
      </c>
      <c r="AK1417" s="102" t="b">
        <v>0</v>
      </c>
      <c r="AL1417" s="102" t="b">
        <v>0</v>
      </c>
      <c r="AM1417" s="102" t="b">
        <v>0</v>
      </c>
      <c r="AN1417" s="102" t="b">
        <v>1</v>
      </c>
      <c r="AO1417" s="102" t="b">
        <v>0</v>
      </c>
      <c r="AP1417" s="102" t="s">
        <v>16624</v>
      </c>
      <c r="AQ1417" s="102" t="b">
        <v>0</v>
      </c>
      <c r="AR1417" s="102" t="b">
        <v>0</v>
      </c>
      <c r="AS1417" s="102" t="b">
        <v>0</v>
      </c>
      <c r="AT1417" s="101" t="s">
        <v>12916</v>
      </c>
      <c r="AU1417" s="102" t="b">
        <v>0</v>
      </c>
      <c r="AV1417" s="102" t="b">
        <v>0</v>
      </c>
      <c r="AW1417" s="102" t="b">
        <v>1</v>
      </c>
      <c r="AX1417" s="102" t="b">
        <v>1</v>
      </c>
      <c r="AY1417" s="102" t="s">
        <v>12806</v>
      </c>
      <c r="AZ1417" s="101" t="s">
        <v>16625</v>
      </c>
    </row>
    <row r="1418" spans="1:52" x14ac:dyDescent="0.3">
      <c r="A1418" s="98" t="s">
        <v>1590</v>
      </c>
      <c r="B1418" s="94"/>
      <c r="C1418" s="94"/>
      <c r="D1418" s="93"/>
      <c r="E1418" s="77"/>
      <c r="F1418" s="94"/>
      <c r="G1418" s="94"/>
      <c r="H1418" s="95"/>
      <c r="I1418" s="96"/>
      <c r="J1418" s="96"/>
      <c r="K1418" s="95"/>
      <c r="L1418" s="86"/>
      <c r="M1418" s="91"/>
      <c r="N1418" s="91"/>
      <c r="O1418" s="97"/>
      <c r="P1418" s="90"/>
      <c r="Q1418" s="90"/>
      <c r="R1418" s="99"/>
      <c r="S1418" s="99"/>
      <c r="T1418" s="99"/>
      <c r="U1418" s="99"/>
      <c r="V1418" s="89"/>
      <c r="W1418" s="89"/>
      <c r="X1418" s="89"/>
      <c r="Y1418" s="89"/>
      <c r="Z1418" s="48"/>
      <c r="AA1418" s="80"/>
      <c r="AB1418" s="80"/>
      <c r="AC1418" s="92"/>
      <c r="AD1418" s="102" t="s">
        <v>12188</v>
      </c>
      <c r="AE1418" s="102">
        <v>40893.359131944446</v>
      </c>
      <c r="AF1418" s="102">
        <v>0</v>
      </c>
      <c r="AG1418" s="102">
        <v>23554</v>
      </c>
      <c r="AH1418" s="102">
        <v>96337</v>
      </c>
      <c r="AI1418" s="102">
        <v>0</v>
      </c>
      <c r="AJ1418" s="102" t="b">
        <v>0</v>
      </c>
      <c r="AK1418" s="102" t="b">
        <v>0</v>
      </c>
      <c r="AL1418" s="102" t="b">
        <v>0</v>
      </c>
      <c r="AM1418" s="102" t="b">
        <v>0</v>
      </c>
      <c r="AN1418" s="102" t="b">
        <v>1</v>
      </c>
      <c r="AO1418" s="102" t="b">
        <v>0</v>
      </c>
      <c r="AP1418" s="102" t="s">
        <v>16626</v>
      </c>
      <c r="AQ1418" s="102" t="b">
        <v>0</v>
      </c>
      <c r="AR1418" s="102" t="b">
        <v>0</v>
      </c>
      <c r="AS1418" s="102" t="b">
        <v>1</v>
      </c>
      <c r="AT1418" s="101" t="s">
        <v>12916</v>
      </c>
      <c r="AU1418" s="102" t="b">
        <v>0</v>
      </c>
      <c r="AV1418" s="102" t="b">
        <v>0</v>
      </c>
      <c r="AW1418" s="102" t="b">
        <v>1</v>
      </c>
      <c r="AX1418" s="102" t="b">
        <v>1</v>
      </c>
      <c r="AY1418" s="102" t="s">
        <v>12806</v>
      </c>
      <c r="AZ1418" s="101" t="s">
        <v>16627</v>
      </c>
    </row>
    <row r="1419" spans="1:52" x14ac:dyDescent="0.3">
      <c r="A1419" s="98" t="s">
        <v>1591</v>
      </c>
      <c r="B1419" s="94"/>
      <c r="C1419" s="94"/>
      <c r="D1419" s="93"/>
      <c r="E1419" s="77"/>
      <c r="F1419" s="94"/>
      <c r="G1419" s="94"/>
      <c r="H1419" s="95"/>
      <c r="I1419" s="96"/>
      <c r="J1419" s="96"/>
      <c r="K1419" s="95"/>
      <c r="L1419" s="86"/>
      <c r="M1419" s="91"/>
      <c r="N1419" s="91"/>
      <c r="O1419" s="97"/>
      <c r="P1419" s="90"/>
      <c r="Q1419" s="90"/>
      <c r="R1419" s="99"/>
      <c r="S1419" s="99"/>
      <c r="T1419" s="99"/>
      <c r="U1419" s="99"/>
      <c r="V1419" s="89"/>
      <c r="W1419" s="89"/>
      <c r="X1419" s="89"/>
      <c r="Y1419" s="89"/>
      <c r="Z1419" s="48"/>
      <c r="AA1419" s="80"/>
      <c r="AB1419" s="80"/>
      <c r="AC1419" s="92"/>
      <c r="AD1419" s="102" t="s">
        <v>1591</v>
      </c>
      <c r="AE1419" s="102">
        <v>43090.729062500002</v>
      </c>
      <c r="AF1419" s="102">
        <v>0</v>
      </c>
      <c r="AG1419" s="102">
        <v>1739</v>
      </c>
      <c r="AH1419" s="102">
        <v>20155</v>
      </c>
      <c r="AI1419" s="102">
        <v>0</v>
      </c>
      <c r="AJ1419" s="102" t="b">
        <v>0</v>
      </c>
      <c r="AK1419" s="102" t="b">
        <v>0</v>
      </c>
      <c r="AL1419" s="102" t="b">
        <v>0</v>
      </c>
      <c r="AM1419" s="102" t="b">
        <v>0</v>
      </c>
      <c r="AN1419" s="102" t="b">
        <v>1</v>
      </c>
      <c r="AO1419" s="102" t="b">
        <v>0</v>
      </c>
      <c r="AP1419" s="102" t="s">
        <v>16628</v>
      </c>
      <c r="AQ1419" s="102" t="b">
        <v>0</v>
      </c>
      <c r="AR1419" s="102" t="b">
        <v>0</v>
      </c>
      <c r="AS1419" s="102" t="b">
        <v>0</v>
      </c>
      <c r="AT1419" s="101" t="s">
        <v>16629</v>
      </c>
      <c r="AU1419" s="102" t="b">
        <v>0</v>
      </c>
      <c r="AV1419" s="102" t="b">
        <v>0</v>
      </c>
      <c r="AW1419" s="102" t="b">
        <v>1</v>
      </c>
      <c r="AX1419" s="102" t="b">
        <v>1</v>
      </c>
      <c r="AY1419" s="102" t="s">
        <v>12806</v>
      </c>
      <c r="AZ1419" s="101" t="s">
        <v>16630</v>
      </c>
    </row>
    <row r="1420" spans="1:52" x14ac:dyDescent="0.3">
      <c r="A1420" s="98" t="s">
        <v>1592</v>
      </c>
      <c r="B1420" s="94"/>
      <c r="C1420" s="94"/>
      <c r="D1420" s="93"/>
      <c r="E1420" s="77"/>
      <c r="F1420" s="94"/>
      <c r="G1420" s="94"/>
      <c r="H1420" s="95"/>
      <c r="I1420" s="96"/>
      <c r="J1420" s="96"/>
      <c r="K1420" s="95"/>
      <c r="L1420" s="86"/>
      <c r="M1420" s="91"/>
      <c r="N1420" s="91"/>
      <c r="O1420" s="97"/>
      <c r="P1420" s="90"/>
      <c r="Q1420" s="90"/>
      <c r="R1420" s="99"/>
      <c r="S1420" s="99"/>
      <c r="T1420" s="99"/>
      <c r="U1420" s="99"/>
      <c r="V1420" s="89"/>
      <c r="W1420" s="89"/>
      <c r="X1420" s="89"/>
      <c r="Y1420" s="89"/>
      <c r="Z1420" s="48"/>
      <c r="AA1420" s="80"/>
      <c r="AB1420" s="80"/>
      <c r="AC1420" s="92"/>
      <c r="AD1420" s="102" t="s">
        <v>1592</v>
      </c>
      <c r="AE1420" s="102">
        <v>40975.823530092595</v>
      </c>
      <c r="AF1420" s="102">
        <v>0</v>
      </c>
      <c r="AG1420" s="102">
        <v>1890</v>
      </c>
      <c r="AH1420" s="102">
        <v>49958</v>
      </c>
      <c r="AI1420" s="102">
        <v>0</v>
      </c>
      <c r="AJ1420" s="102" t="b">
        <v>0</v>
      </c>
      <c r="AK1420" s="102" t="b">
        <v>0</v>
      </c>
      <c r="AL1420" s="102" t="b">
        <v>0</v>
      </c>
      <c r="AM1420" s="102" t="b">
        <v>0</v>
      </c>
      <c r="AN1420" s="102" t="b">
        <v>1</v>
      </c>
      <c r="AO1420" s="102" t="b">
        <v>0</v>
      </c>
      <c r="AP1420" s="102" t="s">
        <v>16631</v>
      </c>
      <c r="AQ1420" s="102" t="b">
        <v>0</v>
      </c>
      <c r="AR1420" s="102" t="b">
        <v>0</v>
      </c>
      <c r="AS1420" s="102" t="b">
        <v>1</v>
      </c>
      <c r="AT1420" s="101" t="s">
        <v>16632</v>
      </c>
      <c r="AU1420" s="102" t="b">
        <v>0</v>
      </c>
      <c r="AV1420" s="102" t="b">
        <v>0</v>
      </c>
      <c r="AW1420" s="102" t="b">
        <v>1</v>
      </c>
      <c r="AX1420" s="102" t="b">
        <v>1</v>
      </c>
      <c r="AY1420" s="102" t="s">
        <v>12806</v>
      </c>
      <c r="AZ1420" s="101" t="s">
        <v>16633</v>
      </c>
    </row>
    <row r="1421" spans="1:52" x14ac:dyDescent="0.3">
      <c r="A1421" s="98" t="s">
        <v>1593</v>
      </c>
      <c r="B1421" s="94"/>
      <c r="C1421" s="94"/>
      <c r="D1421" s="93"/>
      <c r="E1421" s="77"/>
      <c r="F1421" s="94"/>
      <c r="G1421" s="94"/>
      <c r="H1421" s="95"/>
      <c r="I1421" s="96"/>
      <c r="J1421" s="96"/>
      <c r="K1421" s="95"/>
      <c r="L1421" s="86"/>
      <c r="M1421" s="91"/>
      <c r="N1421" s="91"/>
      <c r="O1421" s="97"/>
      <c r="P1421" s="90"/>
      <c r="Q1421" s="90"/>
      <c r="R1421" s="99"/>
      <c r="S1421" s="99"/>
      <c r="T1421" s="99"/>
      <c r="U1421" s="99"/>
      <c r="V1421" s="89"/>
      <c r="W1421" s="89"/>
      <c r="X1421" s="89"/>
      <c r="Y1421" s="89"/>
      <c r="Z1421" s="48"/>
      <c r="AA1421" s="80"/>
      <c r="AB1421" s="80"/>
      <c r="AC1421" s="92"/>
      <c r="AD1421" s="102" t="s">
        <v>1593</v>
      </c>
      <c r="AE1421" s="102">
        <v>41685.843136574076</v>
      </c>
      <c r="AF1421" s="102">
        <v>0</v>
      </c>
      <c r="AG1421" s="102">
        <v>61260</v>
      </c>
      <c r="AH1421" s="102">
        <v>176896</v>
      </c>
      <c r="AI1421" s="102">
        <v>0</v>
      </c>
      <c r="AJ1421" s="102" t="b">
        <v>0</v>
      </c>
      <c r="AK1421" s="102" t="b">
        <v>0</v>
      </c>
      <c r="AL1421" s="102" t="b">
        <v>0</v>
      </c>
      <c r="AM1421" s="102" t="b">
        <v>0</v>
      </c>
      <c r="AN1421" s="102" t="b">
        <v>1</v>
      </c>
      <c r="AO1421" s="102" t="b">
        <v>0</v>
      </c>
      <c r="AP1421" s="102" t="s">
        <v>16634</v>
      </c>
      <c r="AQ1421" s="102" t="b">
        <v>0</v>
      </c>
      <c r="AR1421" s="102" t="b">
        <v>1</v>
      </c>
      <c r="AS1421" s="102" t="b">
        <v>0</v>
      </c>
      <c r="AT1421" s="101" t="s">
        <v>16635</v>
      </c>
      <c r="AU1421" s="102" t="b">
        <v>0</v>
      </c>
      <c r="AV1421" s="102" t="b">
        <v>0</v>
      </c>
      <c r="AW1421" s="102" t="b">
        <v>1</v>
      </c>
      <c r="AX1421" s="102" t="b">
        <v>1</v>
      </c>
      <c r="AY1421" s="102" t="s">
        <v>12806</v>
      </c>
      <c r="AZ1421" s="101" t="s">
        <v>16636</v>
      </c>
    </row>
    <row r="1422" spans="1:52" x14ac:dyDescent="0.3">
      <c r="A1422" s="98" t="s">
        <v>1594</v>
      </c>
      <c r="B1422" s="94"/>
      <c r="C1422" s="94"/>
      <c r="D1422" s="93"/>
      <c r="E1422" s="77"/>
      <c r="F1422" s="94"/>
      <c r="G1422" s="94"/>
      <c r="H1422" s="95"/>
      <c r="I1422" s="96"/>
      <c r="J1422" s="96"/>
      <c r="K1422" s="95"/>
      <c r="L1422" s="86"/>
      <c r="M1422" s="91"/>
      <c r="N1422" s="91"/>
      <c r="O1422" s="97"/>
      <c r="P1422" s="90"/>
      <c r="Q1422" s="90"/>
      <c r="R1422" s="99"/>
      <c r="S1422" s="99"/>
      <c r="T1422" s="99"/>
      <c r="U1422" s="99"/>
      <c r="V1422" s="89"/>
      <c r="W1422" s="89"/>
      <c r="X1422" s="89"/>
      <c r="Y1422" s="89"/>
      <c r="Z1422" s="48"/>
      <c r="AA1422" s="80"/>
      <c r="AB1422" s="80"/>
      <c r="AC1422" s="92"/>
      <c r="AD1422" s="102" t="s">
        <v>1594</v>
      </c>
      <c r="AE1422" s="102">
        <v>42658.314502314817</v>
      </c>
      <c r="AF1422" s="102">
        <v>0</v>
      </c>
      <c r="AG1422" s="102">
        <v>110</v>
      </c>
      <c r="AH1422" s="102">
        <v>2139</v>
      </c>
      <c r="AI1422" s="102">
        <v>0</v>
      </c>
      <c r="AJ1422" s="102" t="b">
        <v>0</v>
      </c>
      <c r="AK1422" s="102" t="b">
        <v>0</v>
      </c>
      <c r="AL1422" s="102" t="b">
        <v>0</v>
      </c>
      <c r="AM1422" s="102" t="b">
        <v>0</v>
      </c>
      <c r="AN1422" s="102" t="b">
        <v>1</v>
      </c>
      <c r="AO1422" s="102" t="b">
        <v>0</v>
      </c>
      <c r="AP1422" s="102" t="s">
        <v>16637</v>
      </c>
      <c r="AQ1422" s="102" t="b">
        <v>0</v>
      </c>
      <c r="AR1422" s="102" t="b">
        <v>0</v>
      </c>
      <c r="AS1422" s="102" t="b">
        <v>0</v>
      </c>
      <c r="AT1422" s="101" t="s">
        <v>12876</v>
      </c>
      <c r="AU1422" s="102" t="b">
        <v>0</v>
      </c>
      <c r="AV1422" s="102" t="b">
        <v>0</v>
      </c>
      <c r="AW1422" s="102" t="b">
        <v>1</v>
      </c>
      <c r="AX1422" s="102" t="b">
        <v>1</v>
      </c>
      <c r="AY1422" s="102" t="s">
        <v>12806</v>
      </c>
      <c r="AZ1422" s="101" t="s">
        <v>16638</v>
      </c>
    </row>
    <row r="1423" spans="1:52" x14ac:dyDescent="0.3">
      <c r="A1423" s="98" t="s">
        <v>1595</v>
      </c>
      <c r="B1423" s="94"/>
      <c r="C1423" s="94"/>
      <c r="D1423" s="93"/>
      <c r="E1423" s="77"/>
      <c r="F1423" s="94"/>
      <c r="G1423" s="94"/>
      <c r="H1423" s="95"/>
      <c r="I1423" s="96"/>
      <c r="J1423" s="96"/>
      <c r="K1423" s="95"/>
      <c r="L1423" s="86"/>
      <c r="M1423" s="91"/>
      <c r="N1423" s="91"/>
      <c r="O1423" s="97"/>
      <c r="P1423" s="90"/>
      <c r="Q1423" s="90"/>
      <c r="R1423" s="99"/>
      <c r="S1423" s="99"/>
      <c r="T1423" s="99"/>
      <c r="U1423" s="99"/>
      <c r="V1423" s="89"/>
      <c r="W1423" s="89"/>
      <c r="X1423" s="89"/>
      <c r="Y1423" s="89"/>
      <c r="Z1423" s="48"/>
      <c r="AA1423" s="80"/>
      <c r="AB1423" s="80"/>
      <c r="AC1423" s="92"/>
      <c r="AD1423" s="102" t="s">
        <v>12246</v>
      </c>
      <c r="AE1423" s="102">
        <v>43452.811666666668</v>
      </c>
      <c r="AF1423" s="102">
        <v>0</v>
      </c>
      <c r="AG1423" s="102">
        <v>15084</v>
      </c>
      <c r="AH1423" s="102">
        <v>9218</v>
      </c>
      <c r="AI1423" s="102">
        <v>0</v>
      </c>
      <c r="AJ1423" s="102" t="b">
        <v>0</v>
      </c>
      <c r="AK1423" s="102" t="b">
        <v>0</v>
      </c>
      <c r="AL1423" s="102" t="b">
        <v>0</v>
      </c>
      <c r="AM1423" s="102" t="b">
        <v>0</v>
      </c>
      <c r="AN1423" s="102" t="b">
        <v>1</v>
      </c>
      <c r="AO1423" s="102" t="b">
        <v>0</v>
      </c>
      <c r="AP1423" s="102" t="s">
        <v>16639</v>
      </c>
      <c r="AQ1423" s="102" t="b">
        <v>0</v>
      </c>
      <c r="AR1423" s="102" t="b">
        <v>0</v>
      </c>
      <c r="AS1423" s="102" t="b">
        <v>0</v>
      </c>
      <c r="AT1423" s="101" t="s">
        <v>16640</v>
      </c>
      <c r="AU1423" s="102" t="b">
        <v>0</v>
      </c>
      <c r="AV1423" s="102" t="b">
        <v>0</v>
      </c>
      <c r="AW1423" s="102" t="b">
        <v>1</v>
      </c>
      <c r="AX1423" s="102" t="b">
        <v>1</v>
      </c>
      <c r="AY1423" s="102" t="s">
        <v>12806</v>
      </c>
      <c r="AZ1423" s="101" t="s">
        <v>16641</v>
      </c>
    </row>
    <row r="1424" spans="1:52" x14ac:dyDescent="0.3">
      <c r="A1424" s="98" t="s">
        <v>1596</v>
      </c>
      <c r="B1424" s="94"/>
      <c r="C1424" s="94"/>
      <c r="D1424" s="93"/>
      <c r="E1424" s="77"/>
      <c r="F1424" s="94"/>
      <c r="G1424" s="94"/>
      <c r="H1424" s="95"/>
      <c r="I1424" s="96"/>
      <c r="J1424" s="96"/>
      <c r="K1424" s="95"/>
      <c r="L1424" s="86"/>
      <c r="M1424" s="91"/>
      <c r="N1424" s="91"/>
      <c r="O1424" s="97"/>
      <c r="P1424" s="90"/>
      <c r="Q1424" s="90"/>
      <c r="R1424" s="99"/>
      <c r="S1424" s="99"/>
      <c r="T1424" s="99"/>
      <c r="U1424" s="99"/>
      <c r="V1424" s="89"/>
      <c r="W1424" s="89"/>
      <c r="X1424" s="89"/>
      <c r="Y1424" s="89"/>
      <c r="Z1424" s="48"/>
      <c r="AA1424" s="80"/>
      <c r="AB1424" s="80"/>
      <c r="AC1424" s="92"/>
      <c r="AD1424" s="102" t="s">
        <v>12241</v>
      </c>
      <c r="AE1424" s="102">
        <v>40150.184942129628</v>
      </c>
      <c r="AF1424" s="102">
        <v>0</v>
      </c>
      <c r="AG1424" s="102">
        <v>1</v>
      </c>
      <c r="AH1424" s="102">
        <v>10359</v>
      </c>
      <c r="AI1424" s="102">
        <v>0</v>
      </c>
      <c r="AJ1424" s="102" t="b">
        <v>0</v>
      </c>
      <c r="AK1424" s="102" t="b">
        <v>0</v>
      </c>
      <c r="AL1424" s="102" t="b">
        <v>0</v>
      </c>
      <c r="AM1424" s="102" t="b">
        <v>0</v>
      </c>
      <c r="AN1424" s="102" t="b">
        <v>1</v>
      </c>
      <c r="AO1424" s="102" t="b">
        <v>0</v>
      </c>
      <c r="AP1424" s="102" t="s">
        <v>16642</v>
      </c>
      <c r="AQ1424" s="102" t="b">
        <v>0</v>
      </c>
      <c r="AR1424" s="102" t="b">
        <v>0</v>
      </c>
      <c r="AS1424" s="102" t="b">
        <v>0</v>
      </c>
      <c r="AT1424" s="101" t="s">
        <v>16643</v>
      </c>
      <c r="AU1424" s="102" t="b">
        <v>0</v>
      </c>
      <c r="AV1424" s="102" t="b">
        <v>0</v>
      </c>
      <c r="AW1424" s="102" t="b">
        <v>1</v>
      </c>
      <c r="AX1424" s="102" t="b">
        <v>1</v>
      </c>
      <c r="AY1424" s="102" t="s">
        <v>12806</v>
      </c>
      <c r="AZ1424" s="101" t="s">
        <v>16644</v>
      </c>
    </row>
    <row r="1425" spans="1:52" x14ac:dyDescent="0.3">
      <c r="A1425" s="98" t="s">
        <v>1597</v>
      </c>
      <c r="B1425" s="94"/>
      <c r="C1425" s="94"/>
      <c r="D1425" s="93"/>
      <c r="E1425" s="77"/>
      <c r="F1425" s="94"/>
      <c r="G1425" s="94"/>
      <c r="H1425" s="95"/>
      <c r="I1425" s="96"/>
      <c r="J1425" s="96"/>
      <c r="K1425" s="95"/>
      <c r="L1425" s="86"/>
      <c r="M1425" s="91"/>
      <c r="N1425" s="91"/>
      <c r="O1425" s="97"/>
      <c r="P1425" s="90"/>
      <c r="Q1425" s="90"/>
      <c r="R1425" s="99"/>
      <c r="S1425" s="99"/>
      <c r="T1425" s="99"/>
      <c r="U1425" s="99"/>
      <c r="V1425" s="89"/>
      <c r="W1425" s="89"/>
      <c r="X1425" s="89"/>
      <c r="Y1425" s="89"/>
      <c r="Z1425" s="48"/>
      <c r="AA1425" s="80"/>
      <c r="AB1425" s="80"/>
      <c r="AC1425" s="92"/>
      <c r="AD1425" s="102" t="s">
        <v>1597</v>
      </c>
      <c r="AE1425" s="102">
        <v>41232.017141203702</v>
      </c>
      <c r="AF1425" s="102">
        <v>0</v>
      </c>
      <c r="AG1425" s="102">
        <v>8494</v>
      </c>
      <c r="AH1425" s="102">
        <v>402276</v>
      </c>
      <c r="AI1425" s="102">
        <v>0</v>
      </c>
      <c r="AJ1425" s="102" t="b">
        <v>0</v>
      </c>
      <c r="AK1425" s="102" t="b">
        <v>0</v>
      </c>
      <c r="AL1425" s="102" t="b">
        <v>0</v>
      </c>
      <c r="AM1425" s="102" t="b">
        <v>0</v>
      </c>
      <c r="AN1425" s="102" t="b">
        <v>1</v>
      </c>
      <c r="AO1425" s="102" t="b">
        <v>0</v>
      </c>
      <c r="AP1425" s="102" t="s">
        <v>16645</v>
      </c>
      <c r="AQ1425" s="102" t="b">
        <v>0</v>
      </c>
      <c r="AR1425" s="102" t="b">
        <v>0</v>
      </c>
      <c r="AS1425" s="102" t="b">
        <v>1</v>
      </c>
      <c r="AT1425" s="101" t="s">
        <v>16646</v>
      </c>
      <c r="AU1425" s="102" t="b">
        <v>0</v>
      </c>
      <c r="AV1425" s="102" t="b">
        <v>0</v>
      </c>
      <c r="AW1425" s="102" t="b">
        <v>1</v>
      </c>
      <c r="AX1425" s="102" t="b">
        <v>1</v>
      </c>
      <c r="AY1425" s="102" t="s">
        <v>12806</v>
      </c>
      <c r="AZ1425" s="101" t="s">
        <v>16647</v>
      </c>
    </row>
    <row r="1426" spans="1:52" x14ac:dyDescent="0.3">
      <c r="A1426" s="98" t="s">
        <v>1598</v>
      </c>
      <c r="B1426" s="94"/>
      <c r="C1426" s="94"/>
      <c r="D1426" s="93"/>
      <c r="E1426" s="77"/>
      <c r="F1426" s="94"/>
      <c r="G1426" s="94"/>
      <c r="H1426" s="95"/>
      <c r="I1426" s="96"/>
      <c r="J1426" s="96"/>
      <c r="K1426" s="95"/>
      <c r="L1426" s="86"/>
      <c r="M1426" s="91"/>
      <c r="N1426" s="91"/>
      <c r="O1426" s="97"/>
      <c r="P1426" s="90"/>
      <c r="Q1426" s="90"/>
      <c r="R1426" s="99"/>
      <c r="S1426" s="99"/>
      <c r="T1426" s="99"/>
      <c r="U1426" s="99"/>
      <c r="V1426" s="89"/>
      <c r="W1426" s="89"/>
      <c r="X1426" s="89"/>
      <c r="Y1426" s="89"/>
      <c r="Z1426" s="48"/>
      <c r="AA1426" s="80"/>
      <c r="AB1426" s="80"/>
      <c r="AC1426" s="92"/>
      <c r="AD1426" s="102" t="s">
        <v>12289</v>
      </c>
      <c r="AE1426" s="102">
        <v>44936.679375</v>
      </c>
      <c r="AF1426" s="102">
        <v>0</v>
      </c>
      <c r="AG1426" s="102">
        <v>1</v>
      </c>
      <c r="AH1426" s="102">
        <v>480</v>
      </c>
      <c r="AI1426" s="102">
        <v>0</v>
      </c>
      <c r="AJ1426" s="102" t="b">
        <v>0</v>
      </c>
      <c r="AK1426" s="102" t="b">
        <v>0</v>
      </c>
      <c r="AL1426" s="102" t="b">
        <v>0</v>
      </c>
      <c r="AM1426" s="102" t="b">
        <v>0</v>
      </c>
      <c r="AN1426" s="102" t="b">
        <v>1</v>
      </c>
      <c r="AO1426" s="102" t="b">
        <v>0</v>
      </c>
      <c r="AP1426" s="102" t="s">
        <v>16648</v>
      </c>
      <c r="AQ1426" s="102" t="b">
        <v>0</v>
      </c>
      <c r="AR1426" s="102" t="b">
        <v>0</v>
      </c>
      <c r="AS1426" s="102" t="b">
        <v>0</v>
      </c>
      <c r="AT1426" s="101" t="s">
        <v>12916</v>
      </c>
      <c r="AU1426" s="102" t="b">
        <v>0</v>
      </c>
      <c r="AV1426" s="102" t="b">
        <v>0</v>
      </c>
      <c r="AW1426" s="102" t="b">
        <v>1</v>
      </c>
      <c r="AX1426" s="102" t="b">
        <v>1</v>
      </c>
      <c r="AY1426" s="102" t="s">
        <v>12806</v>
      </c>
      <c r="AZ1426" s="101" t="s">
        <v>16649</v>
      </c>
    </row>
    <row r="1427" spans="1:52" x14ac:dyDescent="0.3">
      <c r="A1427" s="98" t="s">
        <v>1599</v>
      </c>
      <c r="B1427" s="94"/>
      <c r="C1427" s="94"/>
      <c r="D1427" s="93"/>
      <c r="E1427" s="77"/>
      <c r="F1427" s="94"/>
      <c r="G1427" s="94"/>
      <c r="H1427" s="95"/>
      <c r="I1427" s="96"/>
      <c r="J1427" s="96"/>
      <c r="K1427" s="95"/>
      <c r="L1427" s="86"/>
      <c r="M1427" s="91"/>
      <c r="N1427" s="91"/>
      <c r="O1427" s="97"/>
      <c r="P1427" s="90"/>
      <c r="Q1427" s="90"/>
      <c r="R1427" s="99"/>
      <c r="S1427" s="99"/>
      <c r="T1427" s="99"/>
      <c r="U1427" s="99"/>
      <c r="V1427" s="89"/>
      <c r="W1427" s="89"/>
      <c r="X1427" s="89"/>
      <c r="Y1427" s="89"/>
      <c r="Z1427" s="48"/>
      <c r="AA1427" s="80"/>
      <c r="AB1427" s="80"/>
      <c r="AC1427" s="92"/>
      <c r="AD1427" s="102" t="s">
        <v>12302</v>
      </c>
      <c r="AE1427" s="102">
        <v>42450.006273148145</v>
      </c>
      <c r="AF1427" s="102">
        <v>0</v>
      </c>
      <c r="AG1427" s="102">
        <v>24950</v>
      </c>
      <c r="AH1427" s="102">
        <v>56555</v>
      </c>
      <c r="AI1427" s="102">
        <v>0</v>
      </c>
      <c r="AJ1427" s="102" t="b">
        <v>0</v>
      </c>
      <c r="AK1427" s="102" t="b">
        <v>0</v>
      </c>
      <c r="AL1427" s="102" t="b">
        <v>0</v>
      </c>
      <c r="AM1427" s="102" t="b">
        <v>0</v>
      </c>
      <c r="AN1427" s="102" t="b">
        <v>1</v>
      </c>
      <c r="AO1427" s="102" t="b">
        <v>0</v>
      </c>
      <c r="AP1427" s="102" t="s">
        <v>16650</v>
      </c>
      <c r="AQ1427" s="102" t="b">
        <v>0</v>
      </c>
      <c r="AR1427" s="102" t="b">
        <v>0</v>
      </c>
      <c r="AS1427" s="102" t="b">
        <v>0</v>
      </c>
      <c r="AT1427" s="101" t="s">
        <v>16651</v>
      </c>
      <c r="AU1427" s="102" t="b">
        <v>0</v>
      </c>
      <c r="AV1427" s="102" t="b">
        <v>0</v>
      </c>
      <c r="AW1427" s="102" t="b">
        <v>1</v>
      </c>
      <c r="AX1427" s="102" t="b">
        <v>1</v>
      </c>
      <c r="AY1427" s="102" t="s">
        <v>12806</v>
      </c>
      <c r="AZ1427" s="101" t="s">
        <v>16652</v>
      </c>
    </row>
    <row r="1428" spans="1:52" x14ac:dyDescent="0.3">
      <c r="A1428" s="98" t="s">
        <v>1600</v>
      </c>
      <c r="B1428" s="94"/>
      <c r="C1428" s="94"/>
      <c r="D1428" s="93"/>
      <c r="E1428" s="77"/>
      <c r="F1428" s="94"/>
      <c r="G1428" s="94"/>
      <c r="H1428" s="95"/>
      <c r="I1428" s="96"/>
      <c r="J1428" s="96"/>
      <c r="K1428" s="95"/>
      <c r="L1428" s="86"/>
      <c r="M1428" s="91"/>
      <c r="N1428" s="91"/>
      <c r="O1428" s="97"/>
      <c r="P1428" s="90"/>
      <c r="Q1428" s="90"/>
      <c r="R1428" s="99"/>
      <c r="S1428" s="99"/>
      <c r="T1428" s="99"/>
      <c r="U1428" s="99"/>
      <c r="V1428" s="89"/>
      <c r="W1428" s="89"/>
      <c r="X1428" s="89"/>
      <c r="Y1428" s="89"/>
      <c r="Z1428" s="48"/>
      <c r="AA1428" s="80"/>
      <c r="AB1428" s="80"/>
      <c r="AC1428" s="92"/>
      <c r="AD1428" s="102" t="s">
        <v>12308</v>
      </c>
      <c r="AE1428" s="102">
        <v>40473.743726851855</v>
      </c>
      <c r="AF1428" s="102">
        <v>0</v>
      </c>
      <c r="AG1428" s="102">
        <v>689</v>
      </c>
      <c r="AH1428" s="102">
        <v>13070</v>
      </c>
      <c r="AI1428" s="102">
        <v>0</v>
      </c>
      <c r="AJ1428" s="102" t="b">
        <v>0</v>
      </c>
      <c r="AK1428" s="102" t="b">
        <v>0</v>
      </c>
      <c r="AL1428" s="102" t="b">
        <v>0</v>
      </c>
      <c r="AM1428" s="102" t="b">
        <v>0</v>
      </c>
      <c r="AN1428" s="102" t="b">
        <v>1</v>
      </c>
      <c r="AO1428" s="102" t="b">
        <v>0</v>
      </c>
      <c r="AP1428" s="102" t="s">
        <v>16653</v>
      </c>
      <c r="AQ1428" s="102" t="b">
        <v>0</v>
      </c>
      <c r="AR1428" s="102" t="b">
        <v>0</v>
      </c>
      <c r="AS1428" s="102" t="b">
        <v>0</v>
      </c>
      <c r="AT1428" s="101" t="s">
        <v>12876</v>
      </c>
      <c r="AU1428" s="102" t="b">
        <v>0</v>
      </c>
      <c r="AV1428" s="102" t="b">
        <v>0</v>
      </c>
      <c r="AW1428" s="102" t="b">
        <v>1</v>
      </c>
      <c r="AX1428" s="102" t="b">
        <v>0</v>
      </c>
      <c r="AY1428" s="102" t="s">
        <v>12806</v>
      </c>
      <c r="AZ1428" s="101" t="s">
        <v>16654</v>
      </c>
    </row>
    <row r="1429" spans="1:52" x14ac:dyDescent="0.3">
      <c r="A1429" s="98" t="s">
        <v>1601</v>
      </c>
      <c r="B1429" s="94"/>
      <c r="C1429" s="94"/>
      <c r="D1429" s="93"/>
      <c r="E1429" s="77"/>
      <c r="F1429" s="94"/>
      <c r="G1429" s="94"/>
      <c r="H1429" s="95"/>
      <c r="I1429" s="96"/>
      <c r="J1429" s="96"/>
      <c r="K1429" s="95"/>
      <c r="L1429" s="86"/>
      <c r="M1429" s="91"/>
      <c r="N1429" s="91"/>
      <c r="O1429" s="97"/>
      <c r="P1429" s="90"/>
      <c r="Q1429" s="90"/>
      <c r="R1429" s="99"/>
      <c r="S1429" s="99"/>
      <c r="T1429" s="99"/>
      <c r="U1429" s="99"/>
      <c r="V1429" s="89"/>
      <c r="W1429" s="89"/>
      <c r="X1429" s="89"/>
      <c r="Y1429" s="89"/>
      <c r="Z1429" s="48"/>
      <c r="AA1429" s="80"/>
      <c r="AB1429" s="80"/>
      <c r="AC1429" s="92"/>
      <c r="AD1429" s="102" t="s">
        <v>1601</v>
      </c>
      <c r="AE1429" s="102">
        <v>40797.87290509259</v>
      </c>
      <c r="AF1429" s="102">
        <v>0</v>
      </c>
      <c r="AG1429" s="102">
        <v>46971</v>
      </c>
      <c r="AH1429" s="102">
        <v>11976</v>
      </c>
      <c r="AI1429" s="102">
        <v>0</v>
      </c>
      <c r="AJ1429" s="102" t="b">
        <v>0</v>
      </c>
      <c r="AK1429" s="102" t="b">
        <v>0</v>
      </c>
      <c r="AL1429" s="102" t="b">
        <v>0</v>
      </c>
      <c r="AM1429" s="102" t="b">
        <v>0</v>
      </c>
      <c r="AN1429" s="102" t="b">
        <v>1</v>
      </c>
      <c r="AO1429" s="102" t="b">
        <v>0</v>
      </c>
      <c r="AP1429" s="102" t="s">
        <v>16655</v>
      </c>
      <c r="AQ1429" s="102" t="b">
        <v>0</v>
      </c>
      <c r="AR1429" s="102" t="b">
        <v>0</v>
      </c>
      <c r="AS1429" s="102" t="b">
        <v>0</v>
      </c>
      <c r="AT1429" s="101" t="s">
        <v>16656</v>
      </c>
      <c r="AU1429" s="102" t="b">
        <v>0</v>
      </c>
      <c r="AV1429" s="102" t="b">
        <v>0</v>
      </c>
      <c r="AW1429" s="102" t="b">
        <v>1</v>
      </c>
      <c r="AX1429" s="102" t="b">
        <v>1</v>
      </c>
      <c r="AY1429" s="102" t="s">
        <v>12806</v>
      </c>
      <c r="AZ1429" s="101" t="s">
        <v>16657</v>
      </c>
    </row>
    <row r="1430" spans="1:52" x14ac:dyDescent="0.3">
      <c r="A1430" s="98" t="s">
        <v>1602</v>
      </c>
      <c r="B1430" s="94"/>
      <c r="C1430" s="94"/>
      <c r="D1430" s="93"/>
      <c r="E1430" s="77"/>
      <c r="F1430" s="94"/>
      <c r="G1430" s="94"/>
      <c r="H1430" s="95"/>
      <c r="I1430" s="96"/>
      <c r="J1430" s="96"/>
      <c r="K1430" s="95"/>
      <c r="L1430" s="86"/>
      <c r="M1430" s="91"/>
      <c r="N1430" s="91"/>
      <c r="O1430" s="97"/>
      <c r="P1430" s="90"/>
      <c r="Q1430" s="90"/>
      <c r="R1430" s="99"/>
      <c r="S1430" s="99"/>
      <c r="T1430" s="99"/>
      <c r="U1430" s="99"/>
      <c r="V1430" s="89"/>
      <c r="W1430" s="89"/>
      <c r="X1430" s="89"/>
      <c r="Y1430" s="89"/>
      <c r="Z1430" s="48"/>
      <c r="AA1430" s="80"/>
      <c r="AB1430" s="80"/>
      <c r="AC1430" s="92"/>
      <c r="AD1430" s="102" t="s">
        <v>1602</v>
      </c>
      <c r="AE1430" s="102">
        <v>42791.079560185186</v>
      </c>
      <c r="AF1430" s="102">
        <v>0</v>
      </c>
      <c r="AG1430" s="102">
        <v>56652</v>
      </c>
      <c r="AH1430" s="102">
        <v>108343</v>
      </c>
      <c r="AI1430" s="102">
        <v>0</v>
      </c>
      <c r="AJ1430" s="102" t="b">
        <v>0</v>
      </c>
      <c r="AK1430" s="102" t="b">
        <v>0</v>
      </c>
      <c r="AL1430" s="102" t="b">
        <v>0</v>
      </c>
      <c r="AM1430" s="102" t="b">
        <v>0</v>
      </c>
      <c r="AN1430" s="102" t="b">
        <v>1</v>
      </c>
      <c r="AO1430" s="102" t="b">
        <v>0</v>
      </c>
      <c r="AP1430" s="102" t="s">
        <v>16658</v>
      </c>
      <c r="AQ1430" s="102" t="b">
        <v>0</v>
      </c>
      <c r="AR1430" s="102" t="b">
        <v>0</v>
      </c>
      <c r="AS1430" s="102" t="b">
        <v>0</v>
      </c>
      <c r="AT1430" s="101" t="s">
        <v>12821</v>
      </c>
      <c r="AU1430" s="102" t="b">
        <v>0</v>
      </c>
      <c r="AV1430" s="102" t="b">
        <v>0</v>
      </c>
      <c r="AW1430" s="102" t="b">
        <v>1</v>
      </c>
      <c r="AX1430" s="102" t="b">
        <v>1</v>
      </c>
      <c r="AY1430" s="102" t="s">
        <v>12806</v>
      </c>
      <c r="AZ1430" s="101" t="s">
        <v>16659</v>
      </c>
    </row>
    <row r="1431" spans="1:52" x14ac:dyDescent="0.3">
      <c r="A1431" s="98" t="s">
        <v>1603</v>
      </c>
      <c r="B1431" s="94"/>
      <c r="C1431" s="94"/>
      <c r="D1431" s="93"/>
      <c r="E1431" s="77"/>
      <c r="F1431" s="94"/>
      <c r="G1431" s="94"/>
      <c r="H1431" s="95"/>
      <c r="I1431" s="96"/>
      <c r="J1431" s="96"/>
      <c r="K1431" s="95"/>
      <c r="L1431" s="86"/>
      <c r="M1431" s="91"/>
      <c r="N1431" s="91"/>
      <c r="O1431" s="97"/>
      <c r="P1431" s="90"/>
      <c r="Q1431" s="90"/>
      <c r="R1431" s="99"/>
      <c r="S1431" s="99"/>
      <c r="T1431" s="99"/>
      <c r="U1431" s="99"/>
      <c r="V1431" s="89"/>
      <c r="W1431" s="89"/>
      <c r="X1431" s="89"/>
      <c r="Y1431" s="89"/>
      <c r="Z1431" s="48"/>
      <c r="AA1431" s="80"/>
      <c r="AB1431" s="80"/>
      <c r="AC1431" s="92"/>
      <c r="AD1431" s="102" t="s">
        <v>1603</v>
      </c>
      <c r="AE1431" s="102">
        <v>43294.490104166667</v>
      </c>
      <c r="AF1431" s="102">
        <v>0</v>
      </c>
      <c r="AG1431" s="102">
        <v>119</v>
      </c>
      <c r="AH1431" s="102">
        <v>573</v>
      </c>
      <c r="AI1431" s="102">
        <v>0</v>
      </c>
      <c r="AJ1431" s="102" t="b">
        <v>0</v>
      </c>
      <c r="AK1431" s="102" t="b">
        <v>0</v>
      </c>
      <c r="AL1431" s="102" t="b">
        <v>0</v>
      </c>
      <c r="AM1431" s="102" t="b">
        <v>0</v>
      </c>
      <c r="AN1431" s="102" t="b">
        <v>1</v>
      </c>
      <c r="AO1431" s="102" t="b">
        <v>0</v>
      </c>
      <c r="AP1431" s="102" t="s">
        <v>16660</v>
      </c>
      <c r="AQ1431" s="102" t="b">
        <v>0</v>
      </c>
      <c r="AR1431" s="102" t="b">
        <v>0</v>
      </c>
      <c r="AS1431" s="102" t="b">
        <v>0</v>
      </c>
      <c r="AT1431" s="101" t="s">
        <v>16661</v>
      </c>
      <c r="AU1431" s="102" t="b">
        <v>0</v>
      </c>
      <c r="AV1431" s="102" t="b">
        <v>0</v>
      </c>
      <c r="AW1431" s="102" t="b">
        <v>1</v>
      </c>
      <c r="AX1431" s="102" t="b">
        <v>1</v>
      </c>
      <c r="AY1431" s="102" t="s">
        <v>12806</v>
      </c>
      <c r="AZ1431" s="101" t="s">
        <v>16662</v>
      </c>
    </row>
    <row r="1432" spans="1:52" x14ac:dyDescent="0.3">
      <c r="A1432" s="98" t="s">
        <v>1604</v>
      </c>
      <c r="B1432" s="94"/>
      <c r="C1432" s="94"/>
      <c r="D1432" s="93"/>
      <c r="E1432" s="77"/>
      <c r="F1432" s="94"/>
      <c r="G1432" s="94"/>
      <c r="H1432" s="95"/>
      <c r="I1432" s="96"/>
      <c r="J1432" s="96"/>
      <c r="K1432" s="95"/>
      <c r="L1432" s="86"/>
      <c r="M1432" s="91"/>
      <c r="N1432" s="91"/>
      <c r="O1432" s="97"/>
      <c r="P1432" s="90"/>
      <c r="Q1432" s="90"/>
      <c r="R1432" s="99"/>
      <c r="S1432" s="99"/>
      <c r="T1432" s="99"/>
      <c r="U1432" s="99"/>
      <c r="V1432" s="89"/>
      <c r="W1432" s="89"/>
      <c r="X1432" s="89"/>
      <c r="Y1432" s="89"/>
      <c r="Z1432" s="48"/>
      <c r="AA1432" s="80"/>
      <c r="AB1432" s="80"/>
      <c r="AC1432" s="92"/>
      <c r="AD1432" s="102" t="s">
        <v>1604</v>
      </c>
      <c r="AE1432" s="102">
        <v>42858.41547453704</v>
      </c>
      <c r="AF1432" s="102">
        <v>0</v>
      </c>
      <c r="AG1432" s="102">
        <v>1552</v>
      </c>
      <c r="AH1432" s="102">
        <v>2472</v>
      </c>
      <c r="AI1432" s="102">
        <v>0</v>
      </c>
      <c r="AJ1432" s="102" t="b">
        <v>0</v>
      </c>
      <c r="AK1432" s="102" t="b">
        <v>0</v>
      </c>
      <c r="AL1432" s="102" t="b">
        <v>0</v>
      </c>
      <c r="AM1432" s="102" t="b">
        <v>0</v>
      </c>
      <c r="AN1432" s="102" t="b">
        <v>1</v>
      </c>
      <c r="AO1432" s="102" t="b">
        <v>0</v>
      </c>
      <c r="AP1432" s="102" t="s">
        <v>16663</v>
      </c>
      <c r="AQ1432" s="102" t="b">
        <v>0</v>
      </c>
      <c r="AR1432" s="102" t="b">
        <v>0</v>
      </c>
      <c r="AS1432" s="102" t="b">
        <v>0</v>
      </c>
      <c r="AT1432" s="101" t="s">
        <v>12815</v>
      </c>
      <c r="AU1432" s="102" t="b">
        <v>0</v>
      </c>
      <c r="AV1432" s="102" t="b">
        <v>0</v>
      </c>
      <c r="AW1432" s="102" t="b">
        <v>1</v>
      </c>
      <c r="AX1432" s="102" t="b">
        <v>1</v>
      </c>
      <c r="AY1432" s="102" t="s">
        <v>12806</v>
      </c>
      <c r="AZ1432" s="101" t="s">
        <v>16664</v>
      </c>
    </row>
    <row r="1433" spans="1:52" x14ac:dyDescent="0.3">
      <c r="A1433" s="98" t="s">
        <v>1605</v>
      </c>
      <c r="B1433" s="94"/>
      <c r="C1433" s="94"/>
      <c r="D1433" s="93"/>
      <c r="E1433" s="77"/>
      <c r="F1433" s="94"/>
      <c r="G1433" s="94"/>
      <c r="H1433" s="95"/>
      <c r="I1433" s="96"/>
      <c r="J1433" s="96"/>
      <c r="K1433" s="95"/>
      <c r="L1433" s="86"/>
      <c r="M1433" s="91"/>
      <c r="N1433" s="91"/>
      <c r="O1433" s="97"/>
      <c r="P1433" s="90"/>
      <c r="Q1433" s="90"/>
      <c r="R1433" s="99"/>
      <c r="S1433" s="99"/>
      <c r="T1433" s="99"/>
      <c r="U1433" s="99"/>
      <c r="V1433" s="89"/>
      <c r="W1433" s="89"/>
      <c r="X1433" s="89"/>
      <c r="Y1433" s="89"/>
      <c r="Z1433" s="48"/>
      <c r="AA1433" s="80"/>
      <c r="AB1433" s="80"/>
      <c r="AC1433" s="92"/>
      <c r="AD1433" s="102" t="s">
        <v>12370</v>
      </c>
      <c r="AE1433" s="102">
        <v>43238.087858796294</v>
      </c>
      <c r="AF1433" s="102">
        <v>0</v>
      </c>
      <c r="AG1433" s="102">
        <v>2936</v>
      </c>
      <c r="AH1433" s="102">
        <v>68479</v>
      </c>
      <c r="AI1433" s="102">
        <v>0</v>
      </c>
      <c r="AJ1433" s="102" t="b">
        <v>0</v>
      </c>
      <c r="AK1433" s="102" t="b">
        <v>0</v>
      </c>
      <c r="AL1433" s="102" t="b">
        <v>0</v>
      </c>
      <c r="AM1433" s="102" t="b">
        <v>0</v>
      </c>
      <c r="AN1433" s="102" t="b">
        <v>1</v>
      </c>
      <c r="AO1433" s="102" t="b">
        <v>0</v>
      </c>
      <c r="AP1433" s="102" t="s">
        <v>16665</v>
      </c>
      <c r="AQ1433" s="102" t="b">
        <v>0</v>
      </c>
      <c r="AR1433" s="102" t="b">
        <v>0</v>
      </c>
      <c r="AS1433" s="102" t="b">
        <v>0</v>
      </c>
      <c r="AT1433" s="101" t="s">
        <v>16666</v>
      </c>
      <c r="AU1433" s="102" t="b">
        <v>0</v>
      </c>
      <c r="AV1433" s="102" t="b">
        <v>0</v>
      </c>
      <c r="AW1433" s="102" t="b">
        <v>1</v>
      </c>
      <c r="AX1433" s="102" t="b">
        <v>1</v>
      </c>
      <c r="AY1433" s="102" t="s">
        <v>12806</v>
      </c>
      <c r="AZ1433" s="101" t="s">
        <v>16667</v>
      </c>
    </row>
    <row r="1434" spans="1:52" x14ac:dyDescent="0.3">
      <c r="A1434" s="98" t="s">
        <v>1606</v>
      </c>
      <c r="B1434" s="94"/>
      <c r="C1434" s="94"/>
      <c r="D1434" s="93"/>
      <c r="E1434" s="77"/>
      <c r="F1434" s="94"/>
      <c r="G1434" s="94"/>
      <c r="H1434" s="95"/>
      <c r="I1434" s="96"/>
      <c r="J1434" s="96"/>
      <c r="K1434" s="95"/>
      <c r="L1434" s="86"/>
      <c r="M1434" s="91"/>
      <c r="N1434" s="91"/>
      <c r="O1434" s="97"/>
      <c r="P1434" s="90"/>
      <c r="Q1434" s="90"/>
      <c r="R1434" s="99"/>
      <c r="S1434" s="99"/>
      <c r="T1434" s="99"/>
      <c r="U1434" s="99"/>
      <c r="V1434" s="89"/>
      <c r="W1434" s="89"/>
      <c r="X1434" s="89"/>
      <c r="Y1434" s="89"/>
      <c r="Z1434" s="48"/>
      <c r="AA1434" s="80"/>
      <c r="AB1434" s="80"/>
      <c r="AC1434" s="92"/>
      <c r="AD1434" s="102" t="s">
        <v>12416</v>
      </c>
      <c r="AE1434" s="102">
        <v>41470.711377314816</v>
      </c>
      <c r="AF1434" s="102">
        <v>0</v>
      </c>
      <c r="AG1434" s="102">
        <v>915</v>
      </c>
      <c r="AH1434" s="102">
        <v>23738</v>
      </c>
      <c r="AI1434" s="102">
        <v>0</v>
      </c>
      <c r="AJ1434" s="102" t="b">
        <v>0</v>
      </c>
      <c r="AK1434" s="102" t="b">
        <v>0</v>
      </c>
      <c r="AL1434" s="102" t="b">
        <v>0</v>
      </c>
      <c r="AM1434" s="102" t="b">
        <v>0</v>
      </c>
      <c r="AN1434" s="102" t="b">
        <v>1</v>
      </c>
      <c r="AO1434" s="102" t="b">
        <v>0</v>
      </c>
      <c r="AP1434" s="102" t="s">
        <v>16668</v>
      </c>
      <c r="AQ1434" s="102" t="b">
        <v>0</v>
      </c>
      <c r="AR1434" s="102" t="b">
        <v>0</v>
      </c>
      <c r="AS1434" s="102" t="b">
        <v>0</v>
      </c>
      <c r="AT1434" s="101" t="s">
        <v>16669</v>
      </c>
      <c r="AU1434" s="102" t="b">
        <v>0</v>
      </c>
      <c r="AV1434" s="102" t="b">
        <v>0</v>
      </c>
      <c r="AW1434" s="102" t="b">
        <v>1</v>
      </c>
      <c r="AX1434" s="102" t="b">
        <v>1</v>
      </c>
      <c r="AY1434" s="102" t="s">
        <v>12806</v>
      </c>
      <c r="AZ1434" s="101" t="s">
        <v>16670</v>
      </c>
    </row>
    <row r="1435" spans="1:52" x14ac:dyDescent="0.3">
      <c r="A1435" s="98" t="s">
        <v>1607</v>
      </c>
      <c r="B1435" s="94"/>
      <c r="C1435" s="94"/>
      <c r="D1435" s="93"/>
      <c r="E1435" s="77"/>
      <c r="F1435" s="94"/>
      <c r="G1435" s="94"/>
      <c r="H1435" s="95"/>
      <c r="I1435" s="96"/>
      <c r="J1435" s="96"/>
      <c r="K1435" s="95"/>
      <c r="L1435" s="86"/>
      <c r="M1435" s="91"/>
      <c r="N1435" s="91"/>
      <c r="O1435" s="97"/>
      <c r="P1435" s="90"/>
      <c r="Q1435" s="90"/>
      <c r="R1435" s="99"/>
      <c r="S1435" s="99"/>
      <c r="T1435" s="99"/>
      <c r="U1435" s="99"/>
      <c r="V1435" s="89"/>
      <c r="W1435" s="89"/>
      <c r="X1435" s="89"/>
      <c r="Y1435" s="89"/>
      <c r="Z1435" s="48"/>
      <c r="AA1435" s="80"/>
      <c r="AB1435" s="80"/>
      <c r="AC1435" s="92"/>
      <c r="AD1435" s="102" t="s">
        <v>12425</v>
      </c>
      <c r="AE1435" s="102">
        <v>44125.558483796296</v>
      </c>
      <c r="AF1435" s="102">
        <v>0</v>
      </c>
      <c r="AG1435" s="102">
        <v>138</v>
      </c>
      <c r="AH1435" s="102">
        <v>30888</v>
      </c>
      <c r="AI1435" s="102">
        <v>0</v>
      </c>
      <c r="AJ1435" s="102" t="b">
        <v>0</v>
      </c>
      <c r="AK1435" s="102" t="b">
        <v>0</v>
      </c>
      <c r="AL1435" s="102" t="b">
        <v>0</v>
      </c>
      <c r="AM1435" s="102" t="b">
        <v>0</v>
      </c>
      <c r="AN1435" s="102" t="b">
        <v>1</v>
      </c>
      <c r="AO1435" s="102" t="b">
        <v>0</v>
      </c>
      <c r="AP1435" s="102" t="s">
        <v>16671</v>
      </c>
      <c r="AQ1435" s="102" t="b">
        <v>0</v>
      </c>
      <c r="AR1435" s="102" t="b">
        <v>0</v>
      </c>
      <c r="AS1435" s="102" t="b">
        <v>0</v>
      </c>
      <c r="AT1435" s="101" t="s">
        <v>16672</v>
      </c>
      <c r="AU1435" s="102" t="b">
        <v>0</v>
      </c>
      <c r="AV1435" s="102" t="b">
        <v>0</v>
      </c>
      <c r="AW1435" s="102" t="b">
        <v>1</v>
      </c>
      <c r="AX1435" s="102" t="b">
        <v>1</v>
      </c>
      <c r="AY1435" s="102" t="s">
        <v>12806</v>
      </c>
      <c r="AZ1435" s="101" t="s">
        <v>16673</v>
      </c>
    </row>
    <row r="1436" spans="1:52" x14ac:dyDescent="0.3">
      <c r="A1436" s="98" t="s">
        <v>1608</v>
      </c>
      <c r="B1436" s="94"/>
      <c r="C1436" s="94"/>
      <c r="D1436" s="93"/>
      <c r="E1436" s="77"/>
      <c r="F1436" s="94"/>
      <c r="G1436" s="94"/>
      <c r="H1436" s="95"/>
      <c r="I1436" s="96"/>
      <c r="J1436" s="96"/>
      <c r="K1436" s="95"/>
      <c r="L1436" s="86"/>
      <c r="M1436" s="91"/>
      <c r="N1436" s="91"/>
      <c r="O1436" s="97"/>
      <c r="P1436" s="90"/>
      <c r="Q1436" s="90"/>
      <c r="R1436" s="99"/>
      <c r="S1436" s="99"/>
      <c r="T1436" s="99"/>
      <c r="U1436" s="99"/>
      <c r="V1436" s="89"/>
      <c r="W1436" s="89"/>
      <c r="X1436" s="89"/>
      <c r="Y1436" s="89"/>
      <c r="Z1436" s="48"/>
      <c r="AA1436" s="80"/>
      <c r="AB1436" s="80"/>
      <c r="AC1436" s="92"/>
      <c r="AD1436" s="102" t="s">
        <v>1608</v>
      </c>
      <c r="AE1436" s="102">
        <v>44177.195891203701</v>
      </c>
      <c r="AF1436" s="102">
        <v>0</v>
      </c>
      <c r="AG1436" s="102">
        <v>382</v>
      </c>
      <c r="AH1436" s="102">
        <v>29505</v>
      </c>
      <c r="AI1436" s="102">
        <v>0</v>
      </c>
      <c r="AJ1436" s="102" t="b">
        <v>0</v>
      </c>
      <c r="AK1436" s="102" t="b">
        <v>0</v>
      </c>
      <c r="AL1436" s="102" t="b">
        <v>0</v>
      </c>
      <c r="AM1436" s="102" t="b">
        <v>0</v>
      </c>
      <c r="AN1436" s="102" t="b">
        <v>1</v>
      </c>
      <c r="AO1436" s="102" t="b">
        <v>0</v>
      </c>
      <c r="AP1436" s="102" t="s">
        <v>16674</v>
      </c>
      <c r="AQ1436" s="102" t="b">
        <v>0</v>
      </c>
      <c r="AR1436" s="102" t="b">
        <v>1</v>
      </c>
      <c r="AS1436" s="102" t="b">
        <v>0</v>
      </c>
      <c r="AT1436" s="101" t="s">
        <v>16675</v>
      </c>
      <c r="AU1436" s="102" t="b">
        <v>0</v>
      </c>
      <c r="AV1436" s="102" t="b">
        <v>0</v>
      </c>
      <c r="AW1436" s="102" t="b">
        <v>1</v>
      </c>
      <c r="AX1436" s="102" t="b">
        <v>1</v>
      </c>
      <c r="AY1436" s="102" t="s">
        <v>12806</v>
      </c>
      <c r="AZ1436" s="101" t="s">
        <v>16676</v>
      </c>
    </row>
    <row r="1437" spans="1:52" x14ac:dyDescent="0.3">
      <c r="A1437" s="98" t="s">
        <v>1609</v>
      </c>
      <c r="B1437" s="94"/>
      <c r="C1437" s="94"/>
      <c r="D1437" s="93"/>
      <c r="E1437" s="77"/>
      <c r="F1437" s="94"/>
      <c r="G1437" s="94"/>
      <c r="H1437" s="95"/>
      <c r="I1437" s="96"/>
      <c r="J1437" s="96"/>
      <c r="K1437" s="95"/>
      <c r="L1437" s="86"/>
      <c r="M1437" s="91"/>
      <c r="N1437" s="91"/>
      <c r="O1437" s="97"/>
      <c r="P1437" s="90"/>
      <c r="Q1437" s="90"/>
      <c r="R1437" s="99"/>
      <c r="S1437" s="99"/>
      <c r="T1437" s="99"/>
      <c r="U1437" s="99"/>
      <c r="V1437" s="89"/>
      <c r="W1437" s="89"/>
      <c r="X1437" s="89"/>
      <c r="Y1437" s="89"/>
      <c r="Z1437" s="48"/>
      <c r="AA1437" s="80"/>
      <c r="AB1437" s="80"/>
      <c r="AC1437" s="92"/>
      <c r="AD1437" s="102" t="s">
        <v>1609</v>
      </c>
      <c r="AE1437" s="102">
        <v>43879.137974537036</v>
      </c>
      <c r="AF1437" s="102">
        <v>0</v>
      </c>
      <c r="AG1437" s="102">
        <v>53</v>
      </c>
      <c r="AH1437" s="102">
        <v>1640</v>
      </c>
      <c r="AI1437" s="102">
        <v>0</v>
      </c>
      <c r="AJ1437" s="102" t="b">
        <v>0</v>
      </c>
      <c r="AK1437" s="102" t="b">
        <v>0</v>
      </c>
      <c r="AL1437" s="102" t="b">
        <v>0</v>
      </c>
      <c r="AM1437" s="102" t="b">
        <v>0</v>
      </c>
      <c r="AN1437" s="102" t="b">
        <v>1</v>
      </c>
      <c r="AO1437" s="102" t="b">
        <v>0</v>
      </c>
      <c r="AP1437" s="102" t="s">
        <v>16677</v>
      </c>
      <c r="AQ1437" s="102" t="b">
        <v>0</v>
      </c>
      <c r="AR1437" s="102" t="b">
        <v>0</v>
      </c>
      <c r="AS1437" s="102" t="b">
        <v>0</v>
      </c>
      <c r="AT1437" s="101" t="s">
        <v>12821</v>
      </c>
      <c r="AU1437" s="102" t="b">
        <v>0</v>
      </c>
      <c r="AV1437" s="102" t="b">
        <v>0</v>
      </c>
      <c r="AW1437" s="102" t="b">
        <v>1</v>
      </c>
      <c r="AX1437" s="102" t="b">
        <v>1</v>
      </c>
      <c r="AY1437" s="102" t="s">
        <v>12806</v>
      </c>
      <c r="AZ1437" s="101" t="s">
        <v>16678</v>
      </c>
    </row>
    <row r="1438" spans="1:52" x14ac:dyDescent="0.3">
      <c r="A1438" s="98" t="s">
        <v>1610</v>
      </c>
      <c r="B1438" s="94"/>
      <c r="C1438" s="94"/>
      <c r="D1438" s="93"/>
      <c r="E1438" s="77"/>
      <c r="F1438" s="94"/>
      <c r="G1438" s="94"/>
      <c r="H1438" s="95"/>
      <c r="I1438" s="96"/>
      <c r="J1438" s="96"/>
      <c r="K1438" s="95"/>
      <c r="L1438" s="86"/>
      <c r="M1438" s="91"/>
      <c r="N1438" s="91"/>
      <c r="O1438" s="97"/>
      <c r="P1438" s="90"/>
      <c r="Q1438" s="90"/>
      <c r="R1438" s="99"/>
      <c r="S1438" s="99"/>
      <c r="T1438" s="99"/>
      <c r="U1438" s="99"/>
      <c r="V1438" s="89"/>
      <c r="W1438" s="89"/>
      <c r="X1438" s="89"/>
      <c r="Y1438" s="89"/>
      <c r="Z1438" s="48"/>
      <c r="AA1438" s="80"/>
      <c r="AB1438" s="80"/>
      <c r="AC1438" s="92"/>
      <c r="AD1438" s="102" t="s">
        <v>12454</v>
      </c>
      <c r="AE1438" s="102">
        <v>42855.996608796297</v>
      </c>
      <c r="AF1438" s="102">
        <v>0</v>
      </c>
      <c r="AG1438" s="102">
        <v>7352</v>
      </c>
      <c r="AH1438" s="102">
        <v>92183</v>
      </c>
      <c r="AI1438" s="102">
        <v>0</v>
      </c>
      <c r="AJ1438" s="102" t="b">
        <v>0</v>
      </c>
      <c r="AK1438" s="102" t="b">
        <v>0</v>
      </c>
      <c r="AL1438" s="102" t="b">
        <v>0</v>
      </c>
      <c r="AM1438" s="102" t="b">
        <v>0</v>
      </c>
      <c r="AN1438" s="102" t="b">
        <v>1</v>
      </c>
      <c r="AO1438" s="102" t="b">
        <v>0</v>
      </c>
      <c r="AP1438" s="102" t="s">
        <v>16679</v>
      </c>
      <c r="AQ1438" s="102" t="b">
        <v>0</v>
      </c>
      <c r="AR1438" s="102" t="b">
        <v>0</v>
      </c>
      <c r="AS1438" s="102" t="b">
        <v>0</v>
      </c>
      <c r="AT1438" s="101" t="s">
        <v>16680</v>
      </c>
      <c r="AU1438" s="102" t="b">
        <v>0</v>
      </c>
      <c r="AV1438" s="102" t="b">
        <v>0</v>
      </c>
      <c r="AW1438" s="102" t="b">
        <v>1</v>
      </c>
      <c r="AX1438" s="102" t="b">
        <v>1</v>
      </c>
      <c r="AY1438" s="102" t="s">
        <v>12806</v>
      </c>
      <c r="AZ1438" s="101" t="s">
        <v>16681</v>
      </c>
    </row>
    <row r="1439" spans="1:52" x14ac:dyDescent="0.3">
      <c r="A1439" s="98" t="s">
        <v>1611</v>
      </c>
      <c r="B1439" s="94"/>
      <c r="C1439" s="94"/>
      <c r="D1439" s="93"/>
      <c r="E1439" s="77"/>
      <c r="F1439" s="94"/>
      <c r="G1439" s="94"/>
      <c r="H1439" s="95"/>
      <c r="I1439" s="96"/>
      <c r="J1439" s="96"/>
      <c r="K1439" s="95"/>
      <c r="L1439" s="86"/>
      <c r="M1439" s="91"/>
      <c r="N1439" s="91"/>
      <c r="O1439" s="97"/>
      <c r="P1439" s="90"/>
      <c r="Q1439" s="90"/>
      <c r="R1439" s="99"/>
      <c r="S1439" s="99"/>
      <c r="T1439" s="99"/>
      <c r="U1439" s="99"/>
      <c r="V1439" s="89"/>
      <c r="W1439" s="89"/>
      <c r="X1439" s="89"/>
      <c r="Y1439" s="89"/>
      <c r="Z1439" s="48"/>
      <c r="AA1439" s="80"/>
      <c r="AB1439" s="80"/>
      <c r="AC1439" s="92"/>
      <c r="AD1439" s="102" t="s">
        <v>12458</v>
      </c>
      <c r="AE1439" s="102">
        <v>41363.739305555559</v>
      </c>
      <c r="AF1439" s="102">
        <v>0</v>
      </c>
      <c r="AG1439" s="102">
        <v>5786</v>
      </c>
      <c r="AH1439" s="102">
        <v>189717</v>
      </c>
      <c r="AI1439" s="102">
        <v>0</v>
      </c>
      <c r="AJ1439" s="102" t="b">
        <v>0</v>
      </c>
      <c r="AK1439" s="102" t="b">
        <v>0</v>
      </c>
      <c r="AL1439" s="102" t="b">
        <v>0</v>
      </c>
      <c r="AM1439" s="102" t="b">
        <v>0</v>
      </c>
      <c r="AN1439" s="102" t="b">
        <v>1</v>
      </c>
      <c r="AO1439" s="102" t="b">
        <v>0</v>
      </c>
      <c r="AP1439" s="102" t="s">
        <v>16682</v>
      </c>
      <c r="AQ1439" s="102" t="b">
        <v>0</v>
      </c>
      <c r="AR1439" s="102" t="b">
        <v>0</v>
      </c>
      <c r="AS1439" s="102" t="b">
        <v>0</v>
      </c>
      <c r="AT1439" s="101" t="s">
        <v>12916</v>
      </c>
      <c r="AU1439" s="102" t="b">
        <v>0</v>
      </c>
      <c r="AV1439" s="102" t="b">
        <v>0</v>
      </c>
      <c r="AW1439" s="102" t="b">
        <v>1</v>
      </c>
      <c r="AX1439" s="102" t="b">
        <v>1</v>
      </c>
      <c r="AY1439" s="102" t="s">
        <v>12806</v>
      </c>
      <c r="AZ1439" s="101" t="s">
        <v>16683</v>
      </c>
    </row>
    <row r="1440" spans="1:52" x14ac:dyDescent="0.3">
      <c r="A1440" s="98" t="s">
        <v>1612</v>
      </c>
      <c r="B1440" s="94"/>
      <c r="C1440" s="94"/>
      <c r="D1440" s="93"/>
      <c r="E1440" s="77"/>
      <c r="F1440" s="94"/>
      <c r="G1440" s="94"/>
      <c r="H1440" s="95"/>
      <c r="I1440" s="96"/>
      <c r="J1440" s="96"/>
      <c r="K1440" s="95"/>
      <c r="L1440" s="86"/>
      <c r="M1440" s="91"/>
      <c r="N1440" s="91"/>
      <c r="O1440" s="97"/>
      <c r="P1440" s="90"/>
      <c r="Q1440" s="90"/>
      <c r="R1440" s="99"/>
      <c r="S1440" s="99"/>
      <c r="T1440" s="99"/>
      <c r="U1440" s="99"/>
      <c r="V1440" s="89"/>
      <c r="W1440" s="89"/>
      <c r="X1440" s="89"/>
      <c r="Y1440" s="89"/>
      <c r="Z1440" s="48"/>
      <c r="AA1440" s="80"/>
      <c r="AB1440" s="80"/>
      <c r="AC1440" s="92"/>
      <c r="AD1440" s="102" t="s">
        <v>12465</v>
      </c>
      <c r="AE1440" s="102">
        <v>41334.51221064815</v>
      </c>
      <c r="AF1440" s="102">
        <v>0</v>
      </c>
      <c r="AG1440" s="102">
        <v>26405</v>
      </c>
      <c r="AH1440" s="102">
        <v>142020</v>
      </c>
      <c r="AI1440" s="102">
        <v>0</v>
      </c>
      <c r="AJ1440" s="102" t="b">
        <v>0</v>
      </c>
      <c r="AK1440" s="102" t="b">
        <v>0</v>
      </c>
      <c r="AL1440" s="102" t="b">
        <v>0</v>
      </c>
      <c r="AM1440" s="102" t="b">
        <v>0</v>
      </c>
      <c r="AN1440" s="102" t="b">
        <v>1</v>
      </c>
      <c r="AO1440" s="102" t="b">
        <v>0</v>
      </c>
      <c r="AP1440" s="102" t="s">
        <v>16684</v>
      </c>
      <c r="AQ1440" s="102" t="b">
        <v>0</v>
      </c>
      <c r="AR1440" s="102" t="b">
        <v>0</v>
      </c>
      <c r="AS1440" s="102" t="b">
        <v>1</v>
      </c>
      <c r="AT1440" s="101" t="s">
        <v>12928</v>
      </c>
      <c r="AU1440" s="102" t="b">
        <v>0</v>
      </c>
      <c r="AV1440" s="102" t="b">
        <v>0</v>
      </c>
      <c r="AW1440" s="102" t="b">
        <v>1</v>
      </c>
      <c r="AX1440" s="102" t="b">
        <v>1</v>
      </c>
      <c r="AY1440" s="102" t="s">
        <v>12806</v>
      </c>
      <c r="AZ1440" s="101" t="s">
        <v>16685</v>
      </c>
    </row>
    <row r="1441" spans="1:52" x14ac:dyDescent="0.3">
      <c r="A1441" s="98" t="s">
        <v>1613</v>
      </c>
      <c r="B1441" s="94"/>
      <c r="C1441" s="94"/>
      <c r="D1441" s="93"/>
      <c r="E1441" s="77"/>
      <c r="F1441" s="94"/>
      <c r="G1441" s="94"/>
      <c r="H1441" s="95"/>
      <c r="I1441" s="96"/>
      <c r="J1441" s="96"/>
      <c r="K1441" s="95"/>
      <c r="L1441" s="86"/>
      <c r="M1441" s="91"/>
      <c r="N1441" s="91"/>
      <c r="O1441" s="97"/>
      <c r="P1441" s="90"/>
      <c r="Q1441" s="90"/>
      <c r="R1441" s="99"/>
      <c r="S1441" s="99"/>
      <c r="T1441" s="99"/>
      <c r="U1441" s="99"/>
      <c r="V1441" s="89"/>
      <c r="W1441" s="89"/>
      <c r="X1441" s="89"/>
      <c r="Y1441" s="89"/>
      <c r="Z1441" s="48"/>
      <c r="AA1441" s="80"/>
      <c r="AB1441" s="80"/>
      <c r="AC1441" s="92"/>
      <c r="AD1441" s="102" t="s">
        <v>1613</v>
      </c>
      <c r="AE1441" s="102">
        <v>42677.754386574074</v>
      </c>
      <c r="AF1441" s="102">
        <v>0</v>
      </c>
      <c r="AG1441" s="102">
        <v>28098</v>
      </c>
      <c r="AH1441" s="102">
        <v>80193</v>
      </c>
      <c r="AI1441" s="102">
        <v>0</v>
      </c>
      <c r="AJ1441" s="102" t="b">
        <v>0</v>
      </c>
      <c r="AK1441" s="102" t="b">
        <v>0</v>
      </c>
      <c r="AL1441" s="102" t="b">
        <v>0</v>
      </c>
      <c r="AM1441" s="102" t="b">
        <v>0</v>
      </c>
      <c r="AN1441" s="102" t="b">
        <v>1</v>
      </c>
      <c r="AO1441" s="102" t="b">
        <v>0</v>
      </c>
      <c r="AP1441" s="102" t="s">
        <v>16686</v>
      </c>
      <c r="AQ1441" s="102" t="b">
        <v>0</v>
      </c>
      <c r="AR1441" s="102" t="b">
        <v>0</v>
      </c>
      <c r="AS1441" s="102" t="b">
        <v>1</v>
      </c>
      <c r="AT1441" s="101" t="s">
        <v>16687</v>
      </c>
      <c r="AU1441" s="102" t="b">
        <v>0</v>
      </c>
      <c r="AV1441" s="102" t="b">
        <v>0</v>
      </c>
      <c r="AW1441" s="102" t="b">
        <v>1</v>
      </c>
      <c r="AX1441" s="102" t="b">
        <v>1</v>
      </c>
      <c r="AY1441" s="102" t="s">
        <v>12806</v>
      </c>
      <c r="AZ1441" s="101" t="s">
        <v>16688</v>
      </c>
    </row>
    <row r="1442" spans="1:52" x14ac:dyDescent="0.3">
      <c r="A1442" s="98" t="s">
        <v>1614</v>
      </c>
      <c r="B1442" s="94"/>
      <c r="C1442" s="94"/>
      <c r="D1442" s="93"/>
      <c r="E1442" s="77"/>
      <c r="F1442" s="94"/>
      <c r="G1442" s="94"/>
      <c r="H1442" s="95"/>
      <c r="I1442" s="96"/>
      <c r="J1442" s="96"/>
      <c r="K1442" s="95"/>
      <c r="L1442" s="86"/>
      <c r="M1442" s="91"/>
      <c r="N1442" s="91"/>
      <c r="O1442" s="97"/>
      <c r="P1442" s="90"/>
      <c r="Q1442" s="90"/>
      <c r="R1442" s="99"/>
      <c r="S1442" s="99"/>
      <c r="T1442" s="99"/>
      <c r="U1442" s="99"/>
      <c r="V1442" s="89"/>
      <c r="W1442" s="89"/>
      <c r="X1442" s="89"/>
      <c r="Y1442" s="89"/>
      <c r="Z1442" s="48"/>
      <c r="AA1442" s="80"/>
      <c r="AB1442" s="80"/>
      <c r="AC1442" s="92"/>
      <c r="AD1442" s="102" t="s">
        <v>1614</v>
      </c>
      <c r="AE1442" s="102">
        <v>44605.936689814815</v>
      </c>
      <c r="AF1442" s="102">
        <v>0</v>
      </c>
      <c r="AG1442" s="102">
        <v>3090</v>
      </c>
      <c r="AH1442" s="102">
        <v>7678</v>
      </c>
      <c r="AI1442" s="102">
        <v>0</v>
      </c>
      <c r="AJ1442" s="102" t="b">
        <v>0</v>
      </c>
      <c r="AK1442" s="102" t="b">
        <v>0</v>
      </c>
      <c r="AL1442" s="102" t="b">
        <v>0</v>
      </c>
      <c r="AM1442" s="102" t="b">
        <v>0</v>
      </c>
      <c r="AN1442" s="102" t="b">
        <v>1</v>
      </c>
      <c r="AO1442" s="102" t="b">
        <v>0</v>
      </c>
      <c r="AP1442" s="102" t="s">
        <v>16689</v>
      </c>
      <c r="AQ1442" s="102" t="b">
        <v>0</v>
      </c>
      <c r="AR1442" s="102" t="b">
        <v>0</v>
      </c>
      <c r="AS1442" s="102" t="b">
        <v>0</v>
      </c>
      <c r="AT1442" s="101" t="s">
        <v>12934</v>
      </c>
      <c r="AU1442" s="102" t="b">
        <v>0</v>
      </c>
      <c r="AV1442" s="102" t="b">
        <v>0</v>
      </c>
      <c r="AW1442" s="102" t="b">
        <v>1</v>
      </c>
      <c r="AX1442" s="102" t="b">
        <v>1</v>
      </c>
      <c r="AY1442" s="102" t="s">
        <v>12806</v>
      </c>
      <c r="AZ1442" s="101" t="s">
        <v>16690</v>
      </c>
    </row>
    <row r="1443" spans="1:52" x14ac:dyDescent="0.3">
      <c r="A1443" s="98" t="s">
        <v>1615</v>
      </c>
      <c r="B1443" s="94"/>
      <c r="C1443" s="94"/>
      <c r="D1443" s="93"/>
      <c r="E1443" s="77"/>
      <c r="F1443" s="94"/>
      <c r="G1443" s="94"/>
      <c r="H1443" s="95"/>
      <c r="I1443" s="96"/>
      <c r="J1443" s="96"/>
      <c r="K1443" s="95"/>
      <c r="L1443" s="86"/>
      <c r="M1443" s="91"/>
      <c r="N1443" s="91"/>
      <c r="O1443" s="97"/>
      <c r="P1443" s="90"/>
      <c r="Q1443" s="90"/>
      <c r="R1443" s="99"/>
      <c r="S1443" s="99"/>
      <c r="T1443" s="99"/>
      <c r="U1443" s="99"/>
      <c r="V1443" s="89"/>
      <c r="W1443" s="89"/>
      <c r="X1443" s="89"/>
      <c r="Y1443" s="89"/>
      <c r="Z1443" s="48"/>
      <c r="AA1443" s="80"/>
      <c r="AB1443" s="80"/>
      <c r="AC1443" s="92"/>
      <c r="AD1443" s="102" t="s">
        <v>12492</v>
      </c>
      <c r="AE1443" s="102">
        <v>43358.936331018522</v>
      </c>
      <c r="AF1443" s="102">
        <v>0</v>
      </c>
      <c r="AG1443" s="102">
        <v>1</v>
      </c>
      <c r="AH1443" s="102">
        <v>99</v>
      </c>
      <c r="AI1443" s="102">
        <v>0</v>
      </c>
      <c r="AJ1443" s="102" t="b">
        <v>0</v>
      </c>
      <c r="AK1443" s="102" t="b">
        <v>0</v>
      </c>
      <c r="AL1443" s="102" t="b">
        <v>0</v>
      </c>
      <c r="AM1443" s="102" t="b">
        <v>0</v>
      </c>
      <c r="AN1443" s="102" t="b">
        <v>1</v>
      </c>
      <c r="AO1443" s="102" t="b">
        <v>0</v>
      </c>
      <c r="AP1443" s="102" t="s">
        <v>16691</v>
      </c>
      <c r="AQ1443" s="102" t="b">
        <v>0</v>
      </c>
      <c r="AR1443" s="102" t="b">
        <v>0</v>
      </c>
      <c r="AS1443" s="102" t="b">
        <v>0</v>
      </c>
      <c r="AT1443" s="101" t="s">
        <v>16692</v>
      </c>
      <c r="AU1443" s="102" t="b">
        <v>0</v>
      </c>
      <c r="AV1443" s="102" t="b">
        <v>0</v>
      </c>
      <c r="AW1443" s="102" t="b">
        <v>1</v>
      </c>
      <c r="AX1443" s="102" t="b">
        <v>1</v>
      </c>
      <c r="AY1443" s="102" t="s">
        <v>12806</v>
      </c>
      <c r="AZ1443" s="101" t="s">
        <v>16693</v>
      </c>
    </row>
    <row r="1444" spans="1:52" x14ac:dyDescent="0.3">
      <c r="A1444" s="98" t="s">
        <v>1616</v>
      </c>
      <c r="B1444" s="94"/>
      <c r="C1444" s="94"/>
      <c r="D1444" s="93"/>
      <c r="E1444" s="77"/>
      <c r="F1444" s="94"/>
      <c r="G1444" s="94"/>
      <c r="H1444" s="95"/>
      <c r="I1444" s="96"/>
      <c r="J1444" s="96"/>
      <c r="K1444" s="95"/>
      <c r="L1444" s="86"/>
      <c r="M1444" s="91"/>
      <c r="N1444" s="91"/>
      <c r="O1444" s="97"/>
      <c r="P1444" s="90"/>
      <c r="Q1444" s="90"/>
      <c r="R1444" s="99"/>
      <c r="S1444" s="99"/>
      <c r="T1444" s="99"/>
      <c r="U1444" s="99"/>
      <c r="V1444" s="89"/>
      <c r="W1444" s="89"/>
      <c r="X1444" s="89"/>
      <c r="Y1444" s="89"/>
      <c r="Z1444" s="48"/>
      <c r="AA1444" s="80"/>
      <c r="AB1444" s="80"/>
      <c r="AC1444" s="92"/>
      <c r="AD1444" s="102" t="s">
        <v>1616</v>
      </c>
      <c r="AE1444" s="102">
        <v>45002.00984953704</v>
      </c>
      <c r="AF1444" s="102">
        <v>0</v>
      </c>
      <c r="AG1444" s="102">
        <v>2</v>
      </c>
      <c r="AH1444" s="102">
        <v>68</v>
      </c>
      <c r="AI1444" s="102">
        <v>0</v>
      </c>
      <c r="AJ1444" s="102" t="b">
        <v>0</v>
      </c>
      <c r="AK1444" s="102" t="b">
        <v>0</v>
      </c>
      <c r="AL1444" s="102" t="b">
        <v>0</v>
      </c>
      <c r="AM1444" s="102" t="b">
        <v>0</v>
      </c>
      <c r="AN1444" s="102" t="b">
        <v>1</v>
      </c>
      <c r="AO1444" s="102" t="b">
        <v>0</v>
      </c>
      <c r="AP1444" s="102" t="s">
        <v>16694</v>
      </c>
      <c r="AQ1444" s="102" t="b">
        <v>0</v>
      </c>
      <c r="AR1444" s="102" t="b">
        <v>0</v>
      </c>
      <c r="AS1444" s="102" t="b">
        <v>0</v>
      </c>
      <c r="AT1444" s="101" t="s">
        <v>12815</v>
      </c>
      <c r="AU1444" s="102" t="b">
        <v>0</v>
      </c>
      <c r="AV1444" s="102" t="b">
        <v>0</v>
      </c>
      <c r="AW1444" s="102" t="b">
        <v>0</v>
      </c>
      <c r="AX1444" s="102" t="b">
        <v>1</v>
      </c>
      <c r="AY1444" s="102" t="s">
        <v>12806</v>
      </c>
      <c r="AZ1444" s="101" t="s">
        <v>16695</v>
      </c>
    </row>
    <row r="1445" spans="1:52" x14ac:dyDescent="0.3">
      <c r="A1445" s="98" t="s">
        <v>1617</v>
      </c>
      <c r="B1445" s="94"/>
      <c r="C1445" s="94"/>
      <c r="D1445" s="93"/>
      <c r="E1445" s="77"/>
      <c r="F1445" s="94"/>
      <c r="G1445" s="94"/>
      <c r="H1445" s="95"/>
      <c r="I1445" s="96"/>
      <c r="J1445" s="96"/>
      <c r="K1445" s="95"/>
      <c r="L1445" s="86"/>
      <c r="M1445" s="91"/>
      <c r="N1445" s="91"/>
      <c r="O1445" s="97"/>
      <c r="P1445" s="90"/>
      <c r="Q1445" s="90"/>
      <c r="R1445" s="99"/>
      <c r="S1445" s="99"/>
      <c r="T1445" s="99"/>
      <c r="U1445" s="99"/>
      <c r="V1445" s="89"/>
      <c r="W1445" s="89"/>
      <c r="X1445" s="89"/>
      <c r="Y1445" s="89"/>
      <c r="Z1445" s="48"/>
      <c r="AA1445" s="80"/>
      <c r="AB1445" s="80"/>
      <c r="AC1445" s="92"/>
      <c r="AD1445" s="102" t="s">
        <v>12501</v>
      </c>
      <c r="AE1445" s="102">
        <v>44274.02306712963</v>
      </c>
      <c r="AF1445" s="102">
        <v>0</v>
      </c>
      <c r="AG1445" s="102">
        <v>1</v>
      </c>
      <c r="AH1445" s="102">
        <v>3447</v>
      </c>
      <c r="AI1445" s="102">
        <v>0</v>
      </c>
      <c r="AJ1445" s="102" t="b">
        <v>0</v>
      </c>
      <c r="AK1445" s="102" t="b">
        <v>0</v>
      </c>
      <c r="AL1445" s="102" t="b">
        <v>0</v>
      </c>
      <c r="AM1445" s="102" t="b">
        <v>0</v>
      </c>
      <c r="AN1445" s="102" t="b">
        <v>1</v>
      </c>
      <c r="AO1445" s="102" t="b">
        <v>0</v>
      </c>
      <c r="AP1445" s="102" t="s">
        <v>16696</v>
      </c>
      <c r="AQ1445" s="102" t="b">
        <v>0</v>
      </c>
      <c r="AR1445" s="102" t="b">
        <v>0</v>
      </c>
      <c r="AS1445" s="102" t="b">
        <v>0</v>
      </c>
      <c r="AT1445" s="101" t="s">
        <v>12815</v>
      </c>
      <c r="AU1445" s="102" t="b">
        <v>0</v>
      </c>
      <c r="AV1445" s="102" t="b">
        <v>0</v>
      </c>
      <c r="AW1445" s="102" t="b">
        <v>1</v>
      </c>
      <c r="AX1445" s="102" t="b">
        <v>1</v>
      </c>
      <c r="AY1445" s="102" t="s">
        <v>12806</v>
      </c>
      <c r="AZ1445" s="101" t="s">
        <v>16697</v>
      </c>
    </row>
    <row r="1446" spans="1:52" x14ac:dyDescent="0.3">
      <c r="A1446" s="98" t="s">
        <v>1618</v>
      </c>
      <c r="B1446" s="94"/>
      <c r="C1446" s="94"/>
      <c r="D1446" s="93"/>
      <c r="E1446" s="77"/>
      <c r="F1446" s="94"/>
      <c r="G1446" s="94"/>
      <c r="H1446" s="95"/>
      <c r="I1446" s="96"/>
      <c r="J1446" s="96"/>
      <c r="K1446" s="95"/>
      <c r="L1446" s="86"/>
      <c r="M1446" s="91"/>
      <c r="N1446" s="91"/>
      <c r="O1446" s="97"/>
      <c r="P1446" s="90"/>
      <c r="Q1446" s="90"/>
      <c r="R1446" s="99"/>
      <c r="S1446" s="99"/>
      <c r="T1446" s="99"/>
      <c r="U1446" s="99"/>
      <c r="V1446" s="89"/>
      <c r="W1446" s="89"/>
      <c r="X1446" s="89"/>
      <c r="Y1446" s="89"/>
      <c r="Z1446" s="48"/>
      <c r="AA1446" s="80"/>
      <c r="AB1446" s="80"/>
      <c r="AC1446" s="92"/>
      <c r="AD1446" s="102" t="s">
        <v>1618</v>
      </c>
      <c r="AE1446" s="102">
        <v>44195.127083333333</v>
      </c>
      <c r="AF1446" s="102">
        <v>0</v>
      </c>
      <c r="AG1446" s="102">
        <v>186</v>
      </c>
      <c r="AH1446" s="102">
        <v>1459</v>
      </c>
      <c r="AI1446" s="102">
        <v>0</v>
      </c>
      <c r="AJ1446" s="102" t="b">
        <v>0</v>
      </c>
      <c r="AK1446" s="102" t="b">
        <v>0</v>
      </c>
      <c r="AL1446" s="102" t="b">
        <v>0</v>
      </c>
      <c r="AM1446" s="102" t="b">
        <v>0</v>
      </c>
      <c r="AN1446" s="102" t="b">
        <v>1</v>
      </c>
      <c r="AO1446" s="102" t="b">
        <v>0</v>
      </c>
      <c r="AP1446" s="102" t="s">
        <v>16698</v>
      </c>
      <c r="AQ1446" s="102" t="b">
        <v>0</v>
      </c>
      <c r="AR1446" s="102" t="b">
        <v>0</v>
      </c>
      <c r="AS1446" s="102" t="b">
        <v>0</v>
      </c>
      <c r="AT1446" s="101" t="s">
        <v>16699</v>
      </c>
      <c r="AU1446" s="102" t="b">
        <v>0</v>
      </c>
      <c r="AV1446" s="102" t="b">
        <v>0</v>
      </c>
      <c r="AW1446" s="102" t="b">
        <v>1</v>
      </c>
      <c r="AX1446" s="102" t="b">
        <v>1</v>
      </c>
      <c r="AY1446" s="102" t="s">
        <v>12806</v>
      </c>
      <c r="AZ1446" s="101" t="s">
        <v>16700</v>
      </c>
    </row>
    <row r="1447" spans="1:52" x14ac:dyDescent="0.3">
      <c r="A1447" s="98" t="s">
        <v>1619</v>
      </c>
      <c r="B1447" s="94"/>
      <c r="C1447" s="94"/>
      <c r="D1447" s="93"/>
      <c r="E1447" s="77"/>
      <c r="F1447" s="94"/>
      <c r="G1447" s="94"/>
      <c r="H1447" s="95"/>
      <c r="I1447" s="96"/>
      <c r="J1447" s="96"/>
      <c r="K1447" s="95"/>
      <c r="L1447" s="86"/>
      <c r="M1447" s="91"/>
      <c r="N1447" s="91"/>
      <c r="O1447" s="97"/>
      <c r="P1447" s="90"/>
      <c r="Q1447" s="90"/>
      <c r="R1447" s="99"/>
      <c r="S1447" s="99"/>
      <c r="T1447" s="99"/>
      <c r="U1447" s="99"/>
      <c r="V1447" s="89"/>
      <c r="W1447" s="89"/>
      <c r="X1447" s="89"/>
      <c r="Y1447" s="89"/>
      <c r="Z1447" s="48"/>
      <c r="AA1447" s="80"/>
      <c r="AB1447" s="80"/>
      <c r="AC1447" s="92"/>
      <c r="AD1447" s="102" t="s">
        <v>12518</v>
      </c>
      <c r="AE1447" s="102">
        <v>44724.007627314815</v>
      </c>
      <c r="AF1447" s="102">
        <v>0</v>
      </c>
      <c r="AG1447" s="102">
        <v>3297</v>
      </c>
      <c r="AH1447" s="102">
        <v>39725</v>
      </c>
      <c r="AI1447" s="102">
        <v>0</v>
      </c>
      <c r="AJ1447" s="102" t="b">
        <v>0</v>
      </c>
      <c r="AK1447" s="102" t="b">
        <v>0</v>
      </c>
      <c r="AL1447" s="102" t="b">
        <v>0</v>
      </c>
      <c r="AM1447" s="102" t="b">
        <v>0</v>
      </c>
      <c r="AN1447" s="102" t="b">
        <v>1</v>
      </c>
      <c r="AO1447" s="102" t="b">
        <v>0</v>
      </c>
      <c r="AP1447" s="102" t="s">
        <v>16701</v>
      </c>
      <c r="AQ1447" s="102" t="b">
        <v>0</v>
      </c>
      <c r="AR1447" s="102" t="b">
        <v>0</v>
      </c>
      <c r="AS1447" s="102" t="b">
        <v>0</v>
      </c>
      <c r="AT1447" s="101" t="s">
        <v>16702</v>
      </c>
      <c r="AU1447" s="102" t="b">
        <v>0</v>
      </c>
      <c r="AV1447" s="102" t="b">
        <v>0</v>
      </c>
      <c r="AW1447" s="102" t="b">
        <v>1</v>
      </c>
      <c r="AX1447" s="102" t="b">
        <v>1</v>
      </c>
      <c r="AY1447" s="102" t="s">
        <v>12806</v>
      </c>
      <c r="AZ1447" s="101" t="s">
        <v>16703</v>
      </c>
    </row>
    <row r="1448" spans="1:52" x14ac:dyDescent="0.3">
      <c r="A1448" s="98" t="s">
        <v>1620</v>
      </c>
      <c r="B1448" s="94"/>
      <c r="C1448" s="94"/>
      <c r="D1448" s="93"/>
      <c r="E1448" s="77"/>
      <c r="F1448" s="94"/>
      <c r="G1448" s="94"/>
      <c r="H1448" s="95"/>
      <c r="I1448" s="96"/>
      <c r="J1448" s="96"/>
      <c r="K1448" s="95"/>
      <c r="L1448" s="86"/>
      <c r="M1448" s="91"/>
      <c r="N1448" s="91"/>
      <c r="O1448" s="97"/>
      <c r="P1448" s="90"/>
      <c r="Q1448" s="90"/>
      <c r="R1448" s="99"/>
      <c r="S1448" s="99"/>
      <c r="T1448" s="99"/>
      <c r="U1448" s="99"/>
      <c r="V1448" s="89"/>
      <c r="W1448" s="89"/>
      <c r="X1448" s="89"/>
      <c r="Y1448" s="89"/>
      <c r="Z1448" s="48"/>
      <c r="AA1448" s="80"/>
      <c r="AB1448" s="80"/>
      <c r="AC1448" s="92"/>
      <c r="AD1448" s="102" t="s">
        <v>12531</v>
      </c>
      <c r="AE1448" s="102">
        <v>43807.706782407404</v>
      </c>
      <c r="AF1448" s="102">
        <v>0</v>
      </c>
      <c r="AG1448" s="102">
        <v>1540</v>
      </c>
      <c r="AH1448" s="102">
        <v>49277</v>
      </c>
      <c r="AI1448" s="102">
        <v>0</v>
      </c>
      <c r="AJ1448" s="102" t="b">
        <v>0</v>
      </c>
      <c r="AK1448" s="102" t="b">
        <v>0</v>
      </c>
      <c r="AL1448" s="102" t="b">
        <v>0</v>
      </c>
      <c r="AM1448" s="102" t="b">
        <v>0</v>
      </c>
      <c r="AN1448" s="102" t="b">
        <v>1</v>
      </c>
      <c r="AO1448" s="102" t="b">
        <v>0</v>
      </c>
      <c r="AP1448" s="102" t="s">
        <v>16704</v>
      </c>
      <c r="AQ1448" s="102" t="b">
        <v>0</v>
      </c>
      <c r="AR1448" s="102" t="b">
        <v>1</v>
      </c>
      <c r="AS1448" s="102" t="b">
        <v>0</v>
      </c>
      <c r="AT1448" s="101" t="s">
        <v>16705</v>
      </c>
      <c r="AU1448" s="102" t="b">
        <v>0</v>
      </c>
      <c r="AV1448" s="102" t="b">
        <v>0</v>
      </c>
      <c r="AW1448" s="102" t="b">
        <v>1</v>
      </c>
      <c r="AX1448" s="102" t="b">
        <v>1</v>
      </c>
      <c r="AY1448" s="102" t="s">
        <v>12806</v>
      </c>
      <c r="AZ1448" s="101" t="s">
        <v>16706</v>
      </c>
    </row>
    <row r="1449" spans="1:52" x14ac:dyDescent="0.3">
      <c r="A1449" s="98" t="s">
        <v>1621</v>
      </c>
      <c r="B1449" s="94"/>
      <c r="C1449" s="94"/>
      <c r="D1449" s="93"/>
      <c r="E1449" s="77"/>
      <c r="F1449" s="94"/>
      <c r="G1449" s="94"/>
      <c r="H1449" s="95"/>
      <c r="I1449" s="96"/>
      <c r="J1449" s="96"/>
      <c r="K1449" s="95"/>
      <c r="L1449" s="86"/>
      <c r="M1449" s="91"/>
      <c r="N1449" s="91"/>
      <c r="O1449" s="97"/>
      <c r="P1449" s="90"/>
      <c r="Q1449" s="90"/>
      <c r="R1449" s="99"/>
      <c r="S1449" s="99"/>
      <c r="T1449" s="99"/>
      <c r="U1449" s="99"/>
      <c r="V1449" s="89"/>
      <c r="W1449" s="89"/>
      <c r="X1449" s="89"/>
      <c r="Y1449" s="89"/>
      <c r="Z1449" s="48"/>
      <c r="AA1449" s="80"/>
      <c r="AB1449" s="80"/>
      <c r="AC1449" s="92"/>
      <c r="AD1449" s="102" t="s">
        <v>1621</v>
      </c>
      <c r="AE1449" s="102">
        <v>43182.906863425924</v>
      </c>
      <c r="AF1449" s="102">
        <v>0</v>
      </c>
      <c r="AG1449" s="102">
        <v>13</v>
      </c>
      <c r="AH1449" s="102">
        <v>88</v>
      </c>
      <c r="AI1449" s="102">
        <v>0</v>
      </c>
      <c r="AJ1449" s="102" t="b">
        <v>0</v>
      </c>
      <c r="AK1449" s="102" t="b">
        <v>0</v>
      </c>
      <c r="AL1449" s="102" t="b">
        <v>0</v>
      </c>
      <c r="AM1449" s="102" t="b">
        <v>0</v>
      </c>
      <c r="AN1449" s="102" t="b">
        <v>1</v>
      </c>
      <c r="AO1449" s="102" t="b">
        <v>0</v>
      </c>
      <c r="AP1449" s="102" t="s">
        <v>16707</v>
      </c>
      <c r="AQ1449" s="102" t="b">
        <v>0</v>
      </c>
      <c r="AR1449" s="102" t="b">
        <v>0</v>
      </c>
      <c r="AS1449" s="102" t="b">
        <v>0</v>
      </c>
      <c r="AT1449" s="101" t="s">
        <v>16708</v>
      </c>
      <c r="AU1449" s="102" t="b">
        <v>0</v>
      </c>
      <c r="AV1449" s="102" t="b">
        <v>0</v>
      </c>
      <c r="AW1449" s="102" t="b">
        <v>1</v>
      </c>
      <c r="AX1449" s="102" t="b">
        <v>1</v>
      </c>
      <c r="AY1449" s="102" t="s">
        <v>12806</v>
      </c>
      <c r="AZ1449" s="101" t="s">
        <v>16709</v>
      </c>
    </row>
    <row r="1450" spans="1:52" x14ac:dyDescent="0.3">
      <c r="A1450" s="98" t="s">
        <v>1622</v>
      </c>
      <c r="B1450" s="94"/>
      <c r="C1450" s="94"/>
      <c r="D1450" s="93"/>
      <c r="E1450" s="77"/>
      <c r="F1450" s="94"/>
      <c r="G1450" s="94"/>
      <c r="H1450" s="95"/>
      <c r="I1450" s="96"/>
      <c r="J1450" s="96"/>
      <c r="K1450" s="95"/>
      <c r="L1450" s="86"/>
      <c r="M1450" s="91"/>
      <c r="N1450" s="91"/>
      <c r="O1450" s="97"/>
      <c r="P1450" s="90"/>
      <c r="Q1450" s="90"/>
      <c r="R1450" s="99"/>
      <c r="S1450" s="99"/>
      <c r="T1450" s="99"/>
      <c r="U1450" s="99"/>
      <c r="V1450" s="89"/>
      <c r="W1450" s="89"/>
      <c r="X1450" s="89"/>
      <c r="Y1450" s="89"/>
      <c r="Z1450" s="48"/>
      <c r="AA1450" s="80"/>
      <c r="AB1450" s="80"/>
      <c r="AC1450" s="92"/>
      <c r="AD1450" s="102" t="s">
        <v>1622</v>
      </c>
      <c r="AE1450" s="102">
        <v>42926.796793981484</v>
      </c>
      <c r="AF1450" s="102">
        <v>0</v>
      </c>
      <c r="AG1450" s="102">
        <v>244</v>
      </c>
      <c r="AH1450" s="102">
        <v>2044</v>
      </c>
      <c r="AI1450" s="102">
        <v>0</v>
      </c>
      <c r="AJ1450" s="102" t="b">
        <v>0</v>
      </c>
      <c r="AK1450" s="102" t="b">
        <v>0</v>
      </c>
      <c r="AL1450" s="102" t="b">
        <v>0</v>
      </c>
      <c r="AM1450" s="102" t="b">
        <v>0</v>
      </c>
      <c r="AN1450" s="102" t="b">
        <v>1</v>
      </c>
      <c r="AO1450" s="102" t="b">
        <v>0</v>
      </c>
      <c r="AP1450" s="102" t="s">
        <v>16710</v>
      </c>
      <c r="AQ1450" s="102" t="b">
        <v>0</v>
      </c>
      <c r="AR1450" s="102" t="b">
        <v>0</v>
      </c>
      <c r="AS1450" s="102" t="b">
        <v>0</v>
      </c>
      <c r="AT1450" s="101" t="s">
        <v>12815</v>
      </c>
      <c r="AU1450" s="102" t="b">
        <v>0</v>
      </c>
      <c r="AV1450" s="102" t="b">
        <v>0</v>
      </c>
      <c r="AW1450" s="102" t="b">
        <v>1</v>
      </c>
      <c r="AX1450" s="102" t="b">
        <v>1</v>
      </c>
      <c r="AY1450" s="102" t="s">
        <v>12806</v>
      </c>
      <c r="AZ1450" s="101" t="s">
        <v>16711</v>
      </c>
    </row>
    <row r="1451" spans="1:52" x14ac:dyDescent="0.3">
      <c r="A1451" s="98" t="s">
        <v>1623</v>
      </c>
      <c r="B1451" s="94"/>
      <c r="C1451" s="94"/>
      <c r="D1451" s="93"/>
      <c r="E1451" s="77"/>
      <c r="F1451" s="94"/>
      <c r="G1451" s="94"/>
      <c r="H1451" s="95"/>
      <c r="I1451" s="96"/>
      <c r="J1451" s="96"/>
      <c r="K1451" s="95"/>
      <c r="L1451" s="86"/>
      <c r="M1451" s="91"/>
      <c r="N1451" s="91"/>
      <c r="O1451" s="97"/>
      <c r="P1451" s="90"/>
      <c r="Q1451" s="90"/>
      <c r="R1451" s="99"/>
      <c r="S1451" s="99"/>
      <c r="T1451" s="99"/>
      <c r="U1451" s="99"/>
      <c r="V1451" s="89"/>
      <c r="W1451" s="89"/>
      <c r="X1451" s="89"/>
      <c r="Y1451" s="89"/>
      <c r="Z1451" s="48"/>
      <c r="AA1451" s="80"/>
      <c r="AB1451" s="80"/>
      <c r="AC1451" s="92"/>
      <c r="AD1451" s="102" t="s">
        <v>12563</v>
      </c>
      <c r="AE1451" s="102">
        <v>44353.865277777775</v>
      </c>
      <c r="AF1451" s="102">
        <v>0</v>
      </c>
      <c r="AG1451" s="102">
        <v>18</v>
      </c>
      <c r="AH1451" s="102">
        <v>61</v>
      </c>
      <c r="AI1451" s="102">
        <v>0</v>
      </c>
      <c r="AJ1451" s="102" t="b">
        <v>0</v>
      </c>
      <c r="AK1451" s="102" t="b">
        <v>0</v>
      </c>
      <c r="AL1451" s="102" t="b">
        <v>0</v>
      </c>
      <c r="AM1451" s="102" t="b">
        <v>0</v>
      </c>
      <c r="AN1451" s="102" t="b">
        <v>1</v>
      </c>
      <c r="AO1451" s="102" t="b">
        <v>0</v>
      </c>
      <c r="AP1451" s="102" t="s">
        <v>16712</v>
      </c>
      <c r="AQ1451" s="102" t="b">
        <v>0</v>
      </c>
      <c r="AR1451" s="102" t="b">
        <v>0</v>
      </c>
      <c r="AS1451" s="102" t="b">
        <v>1</v>
      </c>
      <c r="AT1451" s="101" t="s">
        <v>16713</v>
      </c>
      <c r="AU1451" s="102" t="b">
        <v>0</v>
      </c>
      <c r="AV1451" s="102" t="b">
        <v>0</v>
      </c>
      <c r="AW1451" s="102" t="b">
        <v>1</v>
      </c>
      <c r="AX1451" s="102" t="b">
        <v>1</v>
      </c>
      <c r="AY1451" s="102" t="s">
        <v>12806</v>
      </c>
      <c r="AZ1451" s="101" t="s">
        <v>16714</v>
      </c>
    </row>
    <row r="1452" spans="1:52" x14ac:dyDescent="0.3">
      <c r="A1452" s="98" t="s">
        <v>1624</v>
      </c>
      <c r="B1452" s="94"/>
      <c r="C1452" s="94"/>
      <c r="D1452" s="93"/>
      <c r="E1452" s="77"/>
      <c r="F1452" s="94"/>
      <c r="G1452" s="94"/>
      <c r="H1452" s="95"/>
      <c r="I1452" s="96"/>
      <c r="J1452" s="96"/>
      <c r="K1452" s="95"/>
      <c r="L1452" s="86"/>
      <c r="M1452" s="91"/>
      <c r="N1452" s="91"/>
      <c r="O1452" s="97"/>
      <c r="P1452" s="90"/>
      <c r="Q1452" s="90"/>
      <c r="R1452" s="99"/>
      <c r="S1452" s="99"/>
      <c r="T1452" s="99"/>
      <c r="U1452" s="99"/>
      <c r="V1452" s="89"/>
      <c r="W1452" s="89"/>
      <c r="X1452" s="89"/>
      <c r="Y1452" s="89"/>
      <c r="Z1452" s="48"/>
      <c r="AA1452" s="80"/>
      <c r="AB1452" s="80"/>
      <c r="AC1452" s="92"/>
      <c r="AD1452" s="102" t="s">
        <v>1624</v>
      </c>
      <c r="AE1452" s="102">
        <v>44084.625347222223</v>
      </c>
      <c r="AF1452" s="102">
        <v>0</v>
      </c>
      <c r="AG1452" s="102">
        <v>1600</v>
      </c>
      <c r="AH1452" s="102">
        <v>1424</v>
      </c>
      <c r="AI1452" s="102">
        <v>0</v>
      </c>
      <c r="AJ1452" s="102" t="b">
        <v>0</v>
      </c>
      <c r="AK1452" s="102" t="b">
        <v>0</v>
      </c>
      <c r="AL1452" s="102" t="b">
        <v>0</v>
      </c>
      <c r="AM1452" s="102" t="b">
        <v>0</v>
      </c>
      <c r="AN1452" s="102" t="b">
        <v>1</v>
      </c>
      <c r="AO1452" s="102" t="b">
        <v>0</v>
      </c>
      <c r="AP1452" s="102" t="s">
        <v>16715</v>
      </c>
      <c r="AQ1452" s="102" t="b">
        <v>0</v>
      </c>
      <c r="AR1452" s="102" t="b">
        <v>0</v>
      </c>
      <c r="AS1452" s="102" t="b">
        <v>1</v>
      </c>
      <c r="AT1452" s="101" t="s">
        <v>16716</v>
      </c>
      <c r="AU1452" s="102" t="b">
        <v>0</v>
      </c>
      <c r="AV1452" s="102" t="b">
        <v>0</v>
      </c>
      <c r="AW1452" s="102" t="b">
        <v>1</v>
      </c>
      <c r="AX1452" s="102" t="b">
        <v>1</v>
      </c>
      <c r="AY1452" s="102" t="s">
        <v>12806</v>
      </c>
      <c r="AZ1452" s="101" t="s">
        <v>16717</v>
      </c>
    </row>
    <row r="1453" spans="1:52" x14ac:dyDescent="0.3">
      <c r="A1453" s="98" t="s">
        <v>1625</v>
      </c>
      <c r="B1453" s="94"/>
      <c r="C1453" s="94"/>
      <c r="D1453" s="93"/>
      <c r="E1453" s="77"/>
      <c r="F1453" s="94"/>
      <c r="G1453" s="94"/>
      <c r="H1453" s="95"/>
      <c r="I1453" s="96"/>
      <c r="J1453" s="96"/>
      <c r="K1453" s="95"/>
      <c r="L1453" s="86"/>
      <c r="M1453" s="91"/>
      <c r="N1453" s="91"/>
      <c r="O1453" s="97"/>
      <c r="P1453" s="90"/>
      <c r="Q1453" s="90"/>
      <c r="R1453" s="99"/>
      <c r="S1453" s="99"/>
      <c r="T1453" s="99"/>
      <c r="U1453" s="99"/>
      <c r="V1453" s="89"/>
      <c r="W1453" s="89"/>
      <c r="X1453" s="89"/>
      <c r="Y1453" s="89"/>
      <c r="Z1453" s="48"/>
      <c r="AA1453" s="80"/>
      <c r="AB1453" s="80"/>
      <c r="AC1453" s="92"/>
      <c r="AD1453" s="102" t="s">
        <v>12571</v>
      </c>
      <c r="AE1453" s="102">
        <v>45034.316527777781</v>
      </c>
      <c r="AF1453" s="102">
        <v>0</v>
      </c>
      <c r="AG1453" s="102">
        <v>1</v>
      </c>
      <c r="AH1453" s="102">
        <v>0</v>
      </c>
      <c r="AI1453" s="102">
        <v>0</v>
      </c>
      <c r="AJ1453" s="102" t="b">
        <v>0</v>
      </c>
      <c r="AK1453" s="102" t="b">
        <v>0</v>
      </c>
      <c r="AL1453" s="102" t="b">
        <v>0</v>
      </c>
      <c r="AM1453" s="102" t="b">
        <v>0</v>
      </c>
      <c r="AN1453" s="102" t="b">
        <v>1</v>
      </c>
      <c r="AO1453" s="102" t="b">
        <v>0</v>
      </c>
      <c r="AP1453" s="102" t="s">
        <v>16718</v>
      </c>
      <c r="AQ1453" s="102" t="b">
        <v>0</v>
      </c>
      <c r="AR1453" s="102" t="b">
        <v>0</v>
      </c>
      <c r="AS1453" s="102" t="b">
        <v>0</v>
      </c>
      <c r="AT1453" s="101" t="s">
        <v>16719</v>
      </c>
      <c r="AU1453" s="102" t="b">
        <v>0</v>
      </c>
      <c r="AV1453" s="102" t="b">
        <v>0</v>
      </c>
      <c r="AW1453" s="102" t="b">
        <v>1</v>
      </c>
      <c r="AX1453" s="102" t="b">
        <v>1</v>
      </c>
      <c r="AY1453" s="102" t="s">
        <v>12806</v>
      </c>
      <c r="AZ1453" s="101" t="s">
        <v>16720</v>
      </c>
    </row>
    <row r="1454" spans="1:52" x14ac:dyDescent="0.3">
      <c r="A1454" s="98" t="s">
        <v>1626</v>
      </c>
      <c r="B1454" s="94"/>
      <c r="C1454" s="94"/>
      <c r="D1454" s="93"/>
      <c r="E1454" s="77"/>
      <c r="F1454" s="94"/>
      <c r="G1454" s="94"/>
      <c r="H1454" s="95"/>
      <c r="I1454" s="96"/>
      <c r="J1454" s="96"/>
      <c r="K1454" s="95"/>
      <c r="L1454" s="86"/>
      <c r="M1454" s="91"/>
      <c r="N1454" s="91"/>
      <c r="O1454" s="97"/>
      <c r="P1454" s="90"/>
      <c r="Q1454" s="90"/>
      <c r="R1454" s="99"/>
      <c r="S1454" s="99"/>
      <c r="T1454" s="99"/>
      <c r="U1454" s="99"/>
      <c r="V1454" s="89"/>
      <c r="W1454" s="89"/>
      <c r="X1454" s="89"/>
      <c r="Y1454" s="89"/>
      <c r="Z1454" s="48"/>
      <c r="AA1454" s="80"/>
      <c r="AB1454" s="80"/>
      <c r="AC1454" s="92"/>
      <c r="AD1454" s="102" t="s">
        <v>12583</v>
      </c>
      <c r="AE1454" s="102">
        <v>40536.103796296295</v>
      </c>
      <c r="AF1454" s="102">
        <v>0</v>
      </c>
      <c r="AG1454" s="102">
        <v>3768</v>
      </c>
      <c r="AH1454" s="102">
        <v>9902</v>
      </c>
      <c r="AI1454" s="102">
        <v>0</v>
      </c>
      <c r="AJ1454" s="102" t="b">
        <v>0</v>
      </c>
      <c r="AK1454" s="102" t="b">
        <v>0</v>
      </c>
      <c r="AL1454" s="102" t="b">
        <v>0</v>
      </c>
      <c r="AM1454" s="102" t="b">
        <v>0</v>
      </c>
      <c r="AN1454" s="102" t="b">
        <v>1</v>
      </c>
      <c r="AO1454" s="102" t="b">
        <v>0</v>
      </c>
      <c r="AP1454" s="102" t="s">
        <v>16721</v>
      </c>
      <c r="AQ1454" s="102" t="b">
        <v>0</v>
      </c>
      <c r="AR1454" s="102" t="b">
        <v>0</v>
      </c>
      <c r="AS1454" s="102" t="b">
        <v>1</v>
      </c>
      <c r="AT1454" s="101" t="s">
        <v>12873</v>
      </c>
      <c r="AU1454" s="102" t="b">
        <v>0</v>
      </c>
      <c r="AV1454" s="102" t="b">
        <v>0</v>
      </c>
      <c r="AW1454" s="102" t="b">
        <v>1</v>
      </c>
      <c r="AX1454" s="102" t="b">
        <v>1</v>
      </c>
      <c r="AY1454" s="102" t="s">
        <v>12806</v>
      </c>
      <c r="AZ1454" s="101" t="s">
        <v>16722</v>
      </c>
    </row>
    <row r="1455" spans="1:52" x14ac:dyDescent="0.3">
      <c r="A1455" s="98" t="s">
        <v>1627</v>
      </c>
      <c r="B1455" s="94"/>
      <c r="C1455" s="94"/>
      <c r="D1455" s="93"/>
      <c r="E1455" s="77"/>
      <c r="F1455" s="94"/>
      <c r="G1455" s="94"/>
      <c r="H1455" s="95"/>
      <c r="I1455" s="96"/>
      <c r="J1455" s="96"/>
      <c r="K1455" s="95"/>
      <c r="L1455" s="86"/>
      <c r="M1455" s="91"/>
      <c r="N1455" s="91"/>
      <c r="O1455" s="97"/>
      <c r="P1455" s="90"/>
      <c r="Q1455" s="90"/>
      <c r="R1455" s="99"/>
      <c r="S1455" s="99"/>
      <c r="T1455" s="99"/>
      <c r="U1455" s="99"/>
      <c r="V1455" s="89"/>
      <c r="W1455" s="89"/>
      <c r="X1455" s="89"/>
      <c r="Y1455" s="89"/>
      <c r="Z1455" s="48"/>
      <c r="AA1455" s="80"/>
      <c r="AB1455" s="80"/>
      <c r="AC1455" s="92"/>
      <c r="AD1455" s="102" t="s">
        <v>12590</v>
      </c>
      <c r="AE1455" s="102">
        <v>44008.701909722222</v>
      </c>
      <c r="AF1455" s="102">
        <v>0</v>
      </c>
      <c r="AG1455" s="102">
        <v>52</v>
      </c>
      <c r="AH1455" s="102">
        <v>52154</v>
      </c>
      <c r="AI1455" s="102">
        <v>0</v>
      </c>
      <c r="AJ1455" s="102" t="b">
        <v>0</v>
      </c>
      <c r="AK1455" s="102" t="b">
        <v>0</v>
      </c>
      <c r="AL1455" s="102" t="b">
        <v>0</v>
      </c>
      <c r="AM1455" s="102" t="b">
        <v>0</v>
      </c>
      <c r="AN1455" s="102" t="b">
        <v>1</v>
      </c>
      <c r="AO1455" s="102" t="b">
        <v>0</v>
      </c>
      <c r="AP1455" s="102" t="s">
        <v>16723</v>
      </c>
      <c r="AQ1455" s="102" t="b">
        <v>0</v>
      </c>
      <c r="AR1455" s="102" t="b">
        <v>0</v>
      </c>
      <c r="AS1455" s="102" t="b">
        <v>0</v>
      </c>
      <c r="AT1455" s="101" t="s">
        <v>12934</v>
      </c>
      <c r="AU1455" s="102" t="b">
        <v>0</v>
      </c>
      <c r="AV1455" s="102" t="b">
        <v>0</v>
      </c>
      <c r="AW1455" s="102" t="b">
        <v>1</v>
      </c>
      <c r="AX1455" s="102" t="b">
        <v>1</v>
      </c>
      <c r="AY1455" s="102" t="s">
        <v>12806</v>
      </c>
      <c r="AZ1455" s="101" t="s">
        <v>16724</v>
      </c>
    </row>
    <row r="1456" spans="1:52" x14ac:dyDescent="0.3">
      <c r="A1456" s="98" t="s">
        <v>1628</v>
      </c>
      <c r="B1456" s="94"/>
      <c r="C1456" s="94"/>
      <c r="D1456" s="93"/>
      <c r="E1456" s="77"/>
      <c r="F1456" s="94"/>
      <c r="G1456" s="94"/>
      <c r="H1456" s="95"/>
      <c r="I1456" s="96"/>
      <c r="J1456" s="96"/>
      <c r="K1456" s="95"/>
      <c r="L1456" s="86"/>
      <c r="M1456" s="91"/>
      <c r="N1456" s="91"/>
      <c r="O1456" s="97"/>
      <c r="P1456" s="90"/>
      <c r="Q1456" s="90"/>
      <c r="R1456" s="99"/>
      <c r="S1456" s="99"/>
      <c r="T1456" s="99"/>
      <c r="U1456" s="99"/>
      <c r="V1456" s="89"/>
      <c r="W1456" s="89"/>
      <c r="X1456" s="89"/>
      <c r="Y1456" s="89"/>
      <c r="Z1456" s="48"/>
      <c r="AA1456" s="80"/>
      <c r="AB1456" s="80"/>
      <c r="AC1456" s="92"/>
      <c r="AD1456" s="102" t="s">
        <v>1628</v>
      </c>
      <c r="AE1456" s="102">
        <v>43294.425428240742</v>
      </c>
      <c r="AF1456" s="102">
        <v>0</v>
      </c>
      <c r="AG1456" s="102">
        <v>1344</v>
      </c>
      <c r="AH1456" s="102">
        <v>212</v>
      </c>
      <c r="AI1456" s="102">
        <v>0</v>
      </c>
      <c r="AJ1456" s="102" t="b">
        <v>0</v>
      </c>
      <c r="AK1456" s="102" t="b">
        <v>0</v>
      </c>
      <c r="AL1456" s="102" t="b">
        <v>0</v>
      </c>
      <c r="AM1456" s="102" t="b">
        <v>0</v>
      </c>
      <c r="AN1456" s="102" t="b">
        <v>1</v>
      </c>
      <c r="AO1456" s="102" t="b">
        <v>0</v>
      </c>
      <c r="AP1456" s="102" t="s">
        <v>16725</v>
      </c>
      <c r="AQ1456" s="102" t="b">
        <v>0</v>
      </c>
      <c r="AR1456" s="102" t="b">
        <v>0</v>
      </c>
      <c r="AS1456" s="102" t="b">
        <v>1</v>
      </c>
      <c r="AT1456" s="101" t="s">
        <v>16726</v>
      </c>
      <c r="AU1456" s="102" t="b">
        <v>0</v>
      </c>
      <c r="AV1456" s="102" t="b">
        <v>0</v>
      </c>
      <c r="AW1456" s="102" t="b">
        <v>1</v>
      </c>
      <c r="AX1456" s="102" t="b">
        <v>1</v>
      </c>
      <c r="AY1456" s="102" t="s">
        <v>12806</v>
      </c>
      <c r="AZ1456" s="101" t="s">
        <v>16727</v>
      </c>
    </row>
    <row r="1457" spans="1:52" x14ac:dyDescent="0.3">
      <c r="A1457" s="98" t="s">
        <v>1629</v>
      </c>
      <c r="B1457" s="94"/>
      <c r="C1457" s="94"/>
      <c r="D1457" s="93"/>
      <c r="E1457" s="77"/>
      <c r="F1457" s="94"/>
      <c r="G1457" s="94"/>
      <c r="H1457" s="95"/>
      <c r="I1457" s="96"/>
      <c r="J1457" s="96"/>
      <c r="K1457" s="95"/>
      <c r="L1457" s="86"/>
      <c r="M1457" s="91"/>
      <c r="N1457" s="91"/>
      <c r="O1457" s="97"/>
      <c r="P1457" s="90"/>
      <c r="Q1457" s="90"/>
      <c r="R1457" s="99"/>
      <c r="S1457" s="99"/>
      <c r="T1457" s="99"/>
      <c r="U1457" s="99"/>
      <c r="V1457" s="89"/>
      <c r="W1457" s="89"/>
      <c r="X1457" s="89"/>
      <c r="Y1457" s="89"/>
      <c r="Z1457" s="48"/>
      <c r="AA1457" s="80"/>
      <c r="AB1457" s="80"/>
      <c r="AC1457" s="92"/>
      <c r="AD1457" s="102" t="s">
        <v>1629</v>
      </c>
      <c r="AE1457" s="102">
        <v>43461.49858796296</v>
      </c>
      <c r="AF1457" s="102">
        <v>0</v>
      </c>
      <c r="AG1457" s="102">
        <v>51</v>
      </c>
      <c r="AH1457" s="102">
        <v>24472</v>
      </c>
      <c r="AI1457" s="102">
        <v>0</v>
      </c>
      <c r="AJ1457" s="102" t="b">
        <v>0</v>
      </c>
      <c r="AK1457" s="102" t="b">
        <v>0</v>
      </c>
      <c r="AL1457" s="102" t="b">
        <v>0</v>
      </c>
      <c r="AM1457" s="102" t="b">
        <v>0</v>
      </c>
      <c r="AN1457" s="102" t="b">
        <v>1</v>
      </c>
      <c r="AO1457" s="102" t="b">
        <v>0</v>
      </c>
      <c r="AP1457" s="102" t="s">
        <v>16728</v>
      </c>
      <c r="AQ1457" s="102" t="b">
        <v>0</v>
      </c>
      <c r="AR1457" s="102" t="b">
        <v>0</v>
      </c>
      <c r="AS1457" s="102" t="b">
        <v>0</v>
      </c>
      <c r="AT1457" s="101" t="s">
        <v>12916</v>
      </c>
      <c r="AU1457" s="102" t="b">
        <v>0</v>
      </c>
      <c r="AV1457" s="102" t="b">
        <v>0</v>
      </c>
      <c r="AW1457" s="102" t="b">
        <v>1</v>
      </c>
      <c r="AX1457" s="102" t="b">
        <v>1</v>
      </c>
      <c r="AY1457" s="102" t="s">
        <v>12806</v>
      </c>
      <c r="AZ1457" s="101" t="s">
        <v>16729</v>
      </c>
    </row>
    <row r="1458" spans="1:52" x14ac:dyDescent="0.3">
      <c r="A1458" s="98" t="s">
        <v>1630</v>
      </c>
      <c r="B1458" s="94"/>
      <c r="C1458" s="94"/>
      <c r="D1458" s="93"/>
      <c r="E1458" s="77"/>
      <c r="F1458" s="94"/>
      <c r="G1458" s="94"/>
      <c r="H1458" s="95"/>
      <c r="I1458" s="96"/>
      <c r="J1458" s="96"/>
      <c r="K1458" s="95"/>
      <c r="L1458" s="86"/>
      <c r="M1458" s="91"/>
      <c r="N1458" s="91"/>
      <c r="O1458" s="97"/>
      <c r="P1458" s="90"/>
      <c r="Q1458" s="90"/>
      <c r="R1458" s="99"/>
      <c r="S1458" s="99"/>
      <c r="T1458" s="99"/>
      <c r="U1458" s="99"/>
      <c r="V1458" s="89"/>
      <c r="W1458" s="89"/>
      <c r="X1458" s="89"/>
      <c r="Y1458" s="89"/>
      <c r="Z1458" s="48"/>
      <c r="AA1458" s="80"/>
      <c r="AB1458" s="80"/>
      <c r="AC1458" s="92"/>
      <c r="AD1458" s="102" t="s">
        <v>12606</v>
      </c>
      <c r="AE1458" s="102">
        <v>44103.363113425927</v>
      </c>
      <c r="AF1458" s="102">
        <v>0</v>
      </c>
      <c r="AG1458" s="102">
        <v>1955</v>
      </c>
      <c r="AH1458" s="102">
        <v>523</v>
      </c>
      <c r="AI1458" s="102">
        <v>0</v>
      </c>
      <c r="AJ1458" s="102" t="b">
        <v>0</v>
      </c>
      <c r="AK1458" s="102" t="b">
        <v>0</v>
      </c>
      <c r="AL1458" s="102" t="b">
        <v>0</v>
      </c>
      <c r="AM1458" s="102" t="b">
        <v>0</v>
      </c>
      <c r="AN1458" s="102" t="b">
        <v>1</v>
      </c>
      <c r="AO1458" s="102" t="b">
        <v>0</v>
      </c>
      <c r="AP1458" s="102" t="s">
        <v>16730</v>
      </c>
      <c r="AQ1458" s="102" t="b">
        <v>0</v>
      </c>
      <c r="AR1458" s="102" t="b">
        <v>0</v>
      </c>
      <c r="AS1458" s="102" t="b">
        <v>1</v>
      </c>
      <c r="AT1458" s="101" t="s">
        <v>16731</v>
      </c>
      <c r="AU1458" s="102" t="b">
        <v>0</v>
      </c>
      <c r="AV1458" s="102" t="b">
        <v>0</v>
      </c>
      <c r="AW1458" s="102" t="b">
        <v>1</v>
      </c>
      <c r="AX1458" s="102" t="b">
        <v>1</v>
      </c>
      <c r="AY1458" s="102" t="s">
        <v>12806</v>
      </c>
      <c r="AZ1458" s="101" t="s">
        <v>16732</v>
      </c>
    </row>
    <row r="1459" spans="1:52" x14ac:dyDescent="0.3">
      <c r="A1459" s="98" t="s">
        <v>1631</v>
      </c>
      <c r="B1459" s="94"/>
      <c r="C1459" s="94"/>
      <c r="D1459" s="93"/>
      <c r="E1459" s="77"/>
      <c r="F1459" s="94"/>
      <c r="G1459" s="94"/>
      <c r="H1459" s="95"/>
      <c r="I1459" s="96"/>
      <c r="J1459" s="96"/>
      <c r="K1459" s="95"/>
      <c r="L1459" s="86"/>
      <c r="M1459" s="91"/>
      <c r="N1459" s="91"/>
      <c r="O1459" s="97"/>
      <c r="P1459" s="90"/>
      <c r="Q1459" s="90"/>
      <c r="R1459" s="99"/>
      <c r="S1459" s="99"/>
      <c r="T1459" s="99"/>
      <c r="U1459" s="99"/>
      <c r="V1459" s="89"/>
      <c r="W1459" s="89"/>
      <c r="X1459" s="89"/>
      <c r="Y1459" s="89"/>
      <c r="Z1459" s="48"/>
      <c r="AA1459" s="80"/>
      <c r="AB1459" s="80"/>
      <c r="AC1459" s="92"/>
      <c r="AD1459" s="102" t="s">
        <v>1631</v>
      </c>
      <c r="AE1459" s="102">
        <v>43792.362349537034</v>
      </c>
      <c r="AF1459" s="102">
        <v>0</v>
      </c>
      <c r="AG1459" s="102">
        <v>245</v>
      </c>
      <c r="AH1459" s="102">
        <v>4671</v>
      </c>
      <c r="AI1459" s="102">
        <v>0</v>
      </c>
      <c r="AJ1459" s="102" t="b">
        <v>0</v>
      </c>
      <c r="AK1459" s="102" t="b">
        <v>0</v>
      </c>
      <c r="AL1459" s="102" t="b">
        <v>0</v>
      </c>
      <c r="AM1459" s="102" t="b">
        <v>0</v>
      </c>
      <c r="AN1459" s="102" t="b">
        <v>1</v>
      </c>
      <c r="AO1459" s="102" t="b">
        <v>0</v>
      </c>
      <c r="AP1459" s="102" t="s">
        <v>16733</v>
      </c>
      <c r="AQ1459" s="102" t="b">
        <v>0</v>
      </c>
      <c r="AR1459" s="102" t="b">
        <v>0</v>
      </c>
      <c r="AS1459" s="102" t="b">
        <v>0</v>
      </c>
      <c r="AT1459" s="101" t="s">
        <v>16734</v>
      </c>
      <c r="AU1459" s="102" t="b">
        <v>0</v>
      </c>
      <c r="AV1459" s="102" t="b">
        <v>0</v>
      </c>
      <c r="AW1459" s="102" t="b">
        <v>1</v>
      </c>
      <c r="AX1459" s="102" t="b">
        <v>1</v>
      </c>
      <c r="AY1459" s="102" t="s">
        <v>12806</v>
      </c>
      <c r="AZ1459" s="101" t="s">
        <v>16735</v>
      </c>
    </row>
    <row r="1460" spans="1:52" x14ac:dyDescent="0.3">
      <c r="A1460" s="98" t="s">
        <v>1632</v>
      </c>
      <c r="B1460" s="94"/>
      <c r="C1460" s="94"/>
      <c r="D1460" s="93"/>
      <c r="E1460" s="77"/>
      <c r="F1460" s="94"/>
      <c r="G1460" s="94"/>
      <c r="H1460" s="95"/>
      <c r="I1460" s="96"/>
      <c r="J1460" s="96"/>
      <c r="K1460" s="95"/>
      <c r="L1460" s="86"/>
      <c r="M1460" s="91"/>
      <c r="N1460" s="91"/>
      <c r="O1460" s="97"/>
      <c r="P1460" s="90"/>
      <c r="Q1460" s="90"/>
      <c r="R1460" s="99"/>
      <c r="S1460" s="99"/>
      <c r="T1460" s="99"/>
      <c r="U1460" s="99"/>
      <c r="V1460" s="89"/>
      <c r="W1460" s="89"/>
      <c r="X1460" s="89"/>
      <c r="Y1460" s="89"/>
      <c r="Z1460" s="48"/>
      <c r="AA1460" s="80"/>
      <c r="AB1460" s="80"/>
      <c r="AC1460" s="92"/>
      <c r="AD1460" s="102" t="s">
        <v>1632</v>
      </c>
      <c r="AE1460" s="102">
        <v>43980.00409722222</v>
      </c>
      <c r="AF1460" s="102">
        <v>0</v>
      </c>
      <c r="AG1460" s="102">
        <v>1240</v>
      </c>
      <c r="AH1460" s="102">
        <v>313</v>
      </c>
      <c r="AI1460" s="102">
        <v>0</v>
      </c>
      <c r="AJ1460" s="102" t="b">
        <v>0</v>
      </c>
      <c r="AK1460" s="102" t="b">
        <v>0</v>
      </c>
      <c r="AL1460" s="102" t="b">
        <v>0</v>
      </c>
      <c r="AM1460" s="102" t="b">
        <v>0</v>
      </c>
      <c r="AN1460" s="102" t="b">
        <v>1</v>
      </c>
      <c r="AO1460" s="102" t="b">
        <v>0</v>
      </c>
      <c r="AP1460" s="102" t="s">
        <v>16736</v>
      </c>
      <c r="AQ1460" s="102" t="b">
        <v>0</v>
      </c>
      <c r="AR1460" s="102" t="b">
        <v>0</v>
      </c>
      <c r="AS1460" s="102" t="b">
        <v>0</v>
      </c>
      <c r="AT1460" s="101" t="s">
        <v>12934</v>
      </c>
      <c r="AU1460" s="102" t="b">
        <v>0</v>
      </c>
      <c r="AV1460" s="102" t="b">
        <v>0</v>
      </c>
      <c r="AW1460" s="102" t="b">
        <v>1</v>
      </c>
      <c r="AX1460" s="102" t="b">
        <v>0</v>
      </c>
      <c r="AY1460" s="102" t="s">
        <v>12806</v>
      </c>
      <c r="AZ1460" s="101" t="s">
        <v>16737</v>
      </c>
    </row>
    <row r="1461" spans="1:52" x14ac:dyDescent="0.3">
      <c r="A1461" s="98" t="s">
        <v>1633</v>
      </c>
      <c r="B1461" s="94"/>
      <c r="C1461" s="94"/>
      <c r="D1461" s="93"/>
      <c r="E1461" s="77"/>
      <c r="F1461" s="94"/>
      <c r="G1461" s="94"/>
      <c r="H1461" s="95"/>
      <c r="I1461" s="96"/>
      <c r="J1461" s="96"/>
      <c r="K1461" s="95"/>
      <c r="L1461" s="86"/>
      <c r="M1461" s="91"/>
      <c r="N1461" s="91"/>
      <c r="O1461" s="97"/>
      <c r="P1461" s="90"/>
      <c r="Q1461" s="90"/>
      <c r="R1461" s="99"/>
      <c r="S1461" s="99"/>
      <c r="T1461" s="99"/>
      <c r="U1461" s="99"/>
      <c r="V1461" s="89"/>
      <c r="W1461" s="89"/>
      <c r="X1461" s="89"/>
      <c r="Y1461" s="89"/>
      <c r="Z1461" s="48"/>
      <c r="AA1461" s="80"/>
      <c r="AB1461" s="80"/>
      <c r="AC1461" s="92"/>
      <c r="AD1461" s="102" t="s">
        <v>1633</v>
      </c>
      <c r="AE1461" s="102">
        <v>42929.333460648151</v>
      </c>
      <c r="AF1461" s="102">
        <v>0</v>
      </c>
      <c r="AG1461" s="102">
        <v>1258</v>
      </c>
      <c r="AH1461" s="102">
        <v>74533</v>
      </c>
      <c r="AI1461" s="102">
        <v>0</v>
      </c>
      <c r="AJ1461" s="102" t="b">
        <v>0</v>
      </c>
      <c r="AK1461" s="102" t="b">
        <v>0</v>
      </c>
      <c r="AL1461" s="102" t="b">
        <v>0</v>
      </c>
      <c r="AM1461" s="102" t="b">
        <v>0</v>
      </c>
      <c r="AN1461" s="102" t="b">
        <v>1</v>
      </c>
      <c r="AO1461" s="102" t="b">
        <v>0</v>
      </c>
      <c r="AP1461" s="102" t="s">
        <v>16738</v>
      </c>
      <c r="AQ1461" s="102" t="b">
        <v>0</v>
      </c>
      <c r="AR1461" s="102" t="b">
        <v>0</v>
      </c>
      <c r="AS1461" s="102" t="b">
        <v>1</v>
      </c>
      <c r="AT1461" s="101" t="s">
        <v>16739</v>
      </c>
      <c r="AU1461" s="102" t="b">
        <v>0</v>
      </c>
      <c r="AV1461" s="102" t="b">
        <v>0</v>
      </c>
      <c r="AW1461" s="102" t="b">
        <v>1</v>
      </c>
      <c r="AX1461" s="102" t="b">
        <v>1</v>
      </c>
      <c r="AY1461" s="102" t="s">
        <v>12806</v>
      </c>
      <c r="AZ1461" s="101" t="s">
        <v>16740</v>
      </c>
    </row>
    <row r="1462" spans="1:52" x14ac:dyDescent="0.3">
      <c r="A1462" s="98" t="s">
        <v>1634</v>
      </c>
      <c r="B1462" s="94"/>
      <c r="C1462" s="94"/>
      <c r="D1462" s="93"/>
      <c r="E1462" s="77"/>
      <c r="F1462" s="94"/>
      <c r="G1462" s="94"/>
      <c r="H1462" s="95"/>
      <c r="I1462" s="96"/>
      <c r="J1462" s="96"/>
      <c r="K1462" s="95"/>
      <c r="L1462" s="86"/>
      <c r="M1462" s="91"/>
      <c r="N1462" s="91"/>
      <c r="O1462" s="97"/>
      <c r="P1462" s="90"/>
      <c r="Q1462" s="90"/>
      <c r="R1462" s="99"/>
      <c r="S1462" s="99"/>
      <c r="T1462" s="99"/>
      <c r="U1462" s="99"/>
      <c r="V1462" s="89"/>
      <c r="W1462" s="89"/>
      <c r="X1462" s="89"/>
      <c r="Y1462" s="89"/>
      <c r="Z1462" s="48"/>
      <c r="AA1462" s="80"/>
      <c r="AB1462" s="80"/>
      <c r="AC1462" s="92"/>
      <c r="AD1462" s="102" t="s">
        <v>1634</v>
      </c>
      <c r="AE1462" s="102">
        <v>43332.110613425924</v>
      </c>
      <c r="AF1462" s="102">
        <v>0</v>
      </c>
      <c r="AG1462" s="102">
        <v>1057</v>
      </c>
      <c r="AH1462" s="102">
        <v>1046</v>
      </c>
      <c r="AI1462" s="102">
        <v>0</v>
      </c>
      <c r="AJ1462" s="102" t="b">
        <v>0</v>
      </c>
      <c r="AK1462" s="102" t="b">
        <v>0</v>
      </c>
      <c r="AL1462" s="102" t="b">
        <v>0</v>
      </c>
      <c r="AM1462" s="102" t="b">
        <v>0</v>
      </c>
      <c r="AN1462" s="102" t="b">
        <v>1</v>
      </c>
      <c r="AO1462" s="102" t="b">
        <v>0</v>
      </c>
      <c r="AP1462" s="102" t="s">
        <v>16741</v>
      </c>
      <c r="AQ1462" s="102" t="b">
        <v>0</v>
      </c>
      <c r="AR1462" s="102" t="b">
        <v>0</v>
      </c>
      <c r="AS1462" s="102" t="b">
        <v>0</v>
      </c>
      <c r="AT1462" s="101" t="s">
        <v>16742</v>
      </c>
      <c r="AU1462" s="102" t="b">
        <v>0</v>
      </c>
      <c r="AV1462" s="102" t="b">
        <v>0</v>
      </c>
      <c r="AW1462" s="102" t="b">
        <v>1</v>
      </c>
      <c r="AX1462" s="102" t="b">
        <v>1</v>
      </c>
      <c r="AY1462" s="102" t="s">
        <v>12806</v>
      </c>
      <c r="AZ1462" s="101" t="s">
        <v>16743</v>
      </c>
    </row>
    <row r="1463" spans="1:52" x14ac:dyDescent="0.3">
      <c r="A1463" s="98" t="s">
        <v>1635</v>
      </c>
      <c r="B1463" s="94"/>
      <c r="C1463" s="94"/>
      <c r="D1463" s="93"/>
      <c r="E1463" s="77"/>
      <c r="F1463" s="94"/>
      <c r="G1463" s="94"/>
      <c r="H1463" s="95"/>
      <c r="I1463" s="96"/>
      <c r="J1463" s="96"/>
      <c r="K1463" s="95"/>
      <c r="L1463" s="86"/>
      <c r="M1463" s="91"/>
      <c r="N1463" s="91"/>
      <c r="O1463" s="97"/>
      <c r="P1463" s="90"/>
      <c r="Q1463" s="90"/>
      <c r="R1463" s="99"/>
      <c r="S1463" s="99"/>
      <c r="T1463" s="99"/>
      <c r="U1463" s="99"/>
      <c r="V1463" s="89"/>
      <c r="W1463" s="89"/>
      <c r="X1463" s="89"/>
      <c r="Y1463" s="89"/>
      <c r="Z1463" s="48"/>
      <c r="AA1463" s="80"/>
      <c r="AB1463" s="80"/>
      <c r="AC1463" s="92"/>
      <c r="AD1463" s="102" t="s">
        <v>1635</v>
      </c>
      <c r="AE1463" s="102">
        <v>44222.931342592594</v>
      </c>
      <c r="AF1463" s="102">
        <v>0</v>
      </c>
      <c r="AG1463" s="102">
        <v>3551</v>
      </c>
      <c r="AH1463" s="102">
        <v>70865</v>
      </c>
      <c r="AI1463" s="102">
        <v>0</v>
      </c>
      <c r="AJ1463" s="102" t="b">
        <v>0</v>
      </c>
      <c r="AK1463" s="102" t="b">
        <v>0</v>
      </c>
      <c r="AL1463" s="102" t="b">
        <v>0</v>
      </c>
      <c r="AM1463" s="102" t="b">
        <v>0</v>
      </c>
      <c r="AN1463" s="102" t="b">
        <v>1</v>
      </c>
      <c r="AO1463" s="102" t="b">
        <v>0</v>
      </c>
      <c r="AP1463" s="102" t="s">
        <v>16744</v>
      </c>
      <c r="AQ1463" s="102" t="b">
        <v>0</v>
      </c>
      <c r="AR1463" s="102" t="b">
        <v>0</v>
      </c>
      <c r="AS1463" s="102" t="b">
        <v>0</v>
      </c>
      <c r="AT1463" s="101" t="s">
        <v>16745</v>
      </c>
      <c r="AU1463" s="102" t="b">
        <v>0</v>
      </c>
      <c r="AV1463" s="102" t="b">
        <v>0</v>
      </c>
      <c r="AW1463" s="102" t="b">
        <v>1</v>
      </c>
      <c r="AX1463" s="102" t="b">
        <v>1</v>
      </c>
      <c r="AY1463" s="102" t="s">
        <v>12806</v>
      </c>
      <c r="AZ1463" s="101" t="s">
        <v>16746</v>
      </c>
    </row>
    <row r="1464" spans="1:52" x14ac:dyDescent="0.3">
      <c r="A1464" s="98" t="s">
        <v>1636</v>
      </c>
      <c r="B1464" s="94"/>
      <c r="C1464" s="94"/>
      <c r="D1464" s="93"/>
      <c r="E1464" s="77"/>
      <c r="F1464" s="94"/>
      <c r="G1464" s="94"/>
      <c r="H1464" s="95"/>
      <c r="I1464" s="96"/>
      <c r="J1464" s="96"/>
      <c r="K1464" s="95"/>
      <c r="L1464" s="86"/>
      <c r="M1464" s="91"/>
      <c r="N1464" s="91"/>
      <c r="O1464" s="97"/>
      <c r="P1464" s="90"/>
      <c r="Q1464" s="90"/>
      <c r="R1464" s="99"/>
      <c r="S1464" s="99"/>
      <c r="T1464" s="99"/>
      <c r="U1464" s="99"/>
      <c r="V1464" s="89"/>
      <c r="W1464" s="89"/>
      <c r="X1464" s="89"/>
      <c r="Y1464" s="89"/>
      <c r="Z1464" s="48"/>
      <c r="AA1464" s="80"/>
      <c r="AB1464" s="80"/>
      <c r="AC1464" s="92"/>
      <c r="AD1464" s="102" t="s">
        <v>12645</v>
      </c>
      <c r="AE1464" s="102">
        <v>43445.561203703706</v>
      </c>
      <c r="AF1464" s="102">
        <v>0</v>
      </c>
      <c r="AG1464" s="102">
        <v>7804</v>
      </c>
      <c r="AH1464" s="102">
        <v>7831</v>
      </c>
      <c r="AI1464" s="102">
        <v>0</v>
      </c>
      <c r="AJ1464" s="102" t="b">
        <v>0</v>
      </c>
      <c r="AK1464" s="102" t="b">
        <v>0</v>
      </c>
      <c r="AL1464" s="102" t="b">
        <v>0</v>
      </c>
      <c r="AM1464" s="102" t="b">
        <v>0</v>
      </c>
      <c r="AN1464" s="102" t="b">
        <v>1</v>
      </c>
      <c r="AO1464" s="102" t="b">
        <v>0</v>
      </c>
      <c r="AP1464" s="102" t="s">
        <v>16747</v>
      </c>
      <c r="AQ1464" s="102" t="b">
        <v>0</v>
      </c>
      <c r="AR1464" s="102" t="b">
        <v>0</v>
      </c>
      <c r="AS1464" s="102" t="b">
        <v>0</v>
      </c>
      <c r="AT1464" s="101" t="s">
        <v>12836</v>
      </c>
      <c r="AU1464" s="102" t="b">
        <v>0</v>
      </c>
      <c r="AV1464" s="102" t="b">
        <v>0</v>
      </c>
      <c r="AW1464" s="102" t="b">
        <v>1</v>
      </c>
      <c r="AX1464" s="102" t="b">
        <v>1</v>
      </c>
      <c r="AY1464" s="102" t="s">
        <v>12806</v>
      </c>
      <c r="AZ1464" s="101" t="s">
        <v>16748</v>
      </c>
    </row>
    <row r="1465" spans="1:52" x14ac:dyDescent="0.3">
      <c r="A1465" s="98" t="s">
        <v>1637</v>
      </c>
      <c r="B1465" s="94"/>
      <c r="C1465" s="94"/>
      <c r="D1465" s="93"/>
      <c r="E1465" s="77"/>
      <c r="F1465" s="94"/>
      <c r="G1465" s="94"/>
      <c r="H1465" s="95"/>
      <c r="I1465" s="96"/>
      <c r="J1465" s="96"/>
      <c r="K1465" s="95"/>
      <c r="L1465" s="86"/>
      <c r="M1465" s="91"/>
      <c r="N1465" s="91"/>
      <c r="O1465" s="97"/>
      <c r="P1465" s="90"/>
      <c r="Q1465" s="90"/>
      <c r="R1465" s="99"/>
      <c r="S1465" s="99"/>
      <c r="T1465" s="99"/>
      <c r="U1465" s="99"/>
      <c r="V1465" s="89"/>
      <c r="W1465" s="89"/>
      <c r="X1465" s="89"/>
      <c r="Y1465" s="89"/>
      <c r="Z1465" s="48"/>
      <c r="AA1465" s="80"/>
      <c r="AB1465" s="80"/>
      <c r="AC1465" s="92"/>
      <c r="AD1465" s="102" t="s">
        <v>12651</v>
      </c>
      <c r="AE1465" s="102">
        <v>44950.819131944445</v>
      </c>
      <c r="AF1465" s="102">
        <v>0</v>
      </c>
      <c r="AG1465" s="102">
        <v>1</v>
      </c>
      <c r="AH1465" s="102">
        <v>194</v>
      </c>
      <c r="AI1465" s="102">
        <v>0</v>
      </c>
      <c r="AJ1465" s="102" t="b">
        <v>0</v>
      </c>
      <c r="AK1465" s="102" t="b">
        <v>0</v>
      </c>
      <c r="AL1465" s="102" t="b">
        <v>0</v>
      </c>
      <c r="AM1465" s="102" t="b">
        <v>0</v>
      </c>
      <c r="AN1465" s="102" t="b">
        <v>1</v>
      </c>
      <c r="AO1465" s="102" t="b">
        <v>0</v>
      </c>
      <c r="AP1465" s="102" t="s">
        <v>16749</v>
      </c>
      <c r="AQ1465" s="102" t="b">
        <v>0</v>
      </c>
      <c r="AR1465" s="102" t="b">
        <v>0</v>
      </c>
      <c r="AS1465" s="102" t="b">
        <v>0</v>
      </c>
      <c r="AT1465" s="101" t="s">
        <v>16750</v>
      </c>
      <c r="AU1465" s="102" t="b">
        <v>0</v>
      </c>
      <c r="AV1465" s="102" t="b">
        <v>0</v>
      </c>
      <c r="AW1465" s="102" t="b">
        <v>1</v>
      </c>
      <c r="AX1465" s="102" t="b">
        <v>1</v>
      </c>
      <c r="AY1465" s="102" t="s">
        <v>12806</v>
      </c>
      <c r="AZ1465" s="101" t="s">
        <v>16751</v>
      </c>
    </row>
    <row r="1466" spans="1:52" x14ac:dyDescent="0.3">
      <c r="A1466" s="98" t="s">
        <v>1638</v>
      </c>
      <c r="B1466" s="94"/>
      <c r="C1466" s="94"/>
      <c r="D1466" s="93"/>
      <c r="E1466" s="77"/>
      <c r="F1466" s="94"/>
      <c r="G1466" s="94"/>
      <c r="H1466" s="95"/>
      <c r="I1466" s="96"/>
      <c r="J1466" s="96"/>
      <c r="K1466" s="95"/>
      <c r="L1466" s="86"/>
      <c r="M1466" s="91"/>
      <c r="N1466" s="91"/>
      <c r="O1466" s="97"/>
      <c r="P1466" s="90"/>
      <c r="Q1466" s="90"/>
      <c r="R1466" s="99"/>
      <c r="S1466" s="99"/>
      <c r="T1466" s="99"/>
      <c r="U1466" s="99"/>
      <c r="V1466" s="89"/>
      <c r="W1466" s="89"/>
      <c r="X1466" s="89"/>
      <c r="Y1466" s="89"/>
      <c r="Z1466" s="48"/>
      <c r="AA1466" s="80"/>
      <c r="AB1466" s="80"/>
      <c r="AC1466" s="92"/>
      <c r="AD1466" s="102" t="s">
        <v>12670</v>
      </c>
      <c r="AE1466" s="102">
        <v>43752.874907407408</v>
      </c>
      <c r="AF1466" s="102">
        <v>0</v>
      </c>
      <c r="AG1466" s="102">
        <v>3847</v>
      </c>
      <c r="AH1466" s="102">
        <v>2109</v>
      </c>
      <c r="AI1466" s="102">
        <v>0</v>
      </c>
      <c r="AJ1466" s="102" t="b">
        <v>0</v>
      </c>
      <c r="AK1466" s="102" t="b">
        <v>0</v>
      </c>
      <c r="AL1466" s="102" t="b">
        <v>0</v>
      </c>
      <c r="AM1466" s="102" t="b">
        <v>0</v>
      </c>
      <c r="AN1466" s="102" t="b">
        <v>1</v>
      </c>
      <c r="AO1466" s="102" t="b">
        <v>0</v>
      </c>
      <c r="AP1466" s="102" t="s">
        <v>16752</v>
      </c>
      <c r="AQ1466" s="102" t="b">
        <v>0</v>
      </c>
      <c r="AR1466" s="102" t="b">
        <v>0</v>
      </c>
      <c r="AS1466" s="102" t="b">
        <v>0</v>
      </c>
      <c r="AT1466" s="101" t="s">
        <v>12916</v>
      </c>
      <c r="AU1466" s="102" t="b">
        <v>0</v>
      </c>
      <c r="AV1466" s="102" t="b">
        <v>0</v>
      </c>
      <c r="AW1466" s="102" t="b">
        <v>1</v>
      </c>
      <c r="AX1466" s="102" t="b">
        <v>1</v>
      </c>
      <c r="AY1466" s="102" t="s">
        <v>12806</v>
      </c>
      <c r="AZ1466" s="101" t="s">
        <v>16753</v>
      </c>
    </row>
    <row r="1467" spans="1:52" x14ac:dyDescent="0.3">
      <c r="A1467" s="98" t="s">
        <v>1639</v>
      </c>
      <c r="B1467" s="94"/>
      <c r="C1467" s="94"/>
      <c r="D1467" s="93"/>
      <c r="E1467" s="77"/>
      <c r="F1467" s="94"/>
      <c r="G1467" s="94"/>
      <c r="H1467" s="95"/>
      <c r="I1467" s="96"/>
      <c r="J1467" s="96"/>
      <c r="K1467" s="95"/>
      <c r="L1467" s="86"/>
      <c r="M1467" s="91"/>
      <c r="N1467" s="91"/>
      <c r="O1467" s="97"/>
      <c r="P1467" s="90"/>
      <c r="Q1467" s="90"/>
      <c r="R1467" s="99"/>
      <c r="S1467" s="99"/>
      <c r="T1467" s="99"/>
      <c r="U1467" s="99"/>
      <c r="V1467" s="89"/>
      <c r="W1467" s="89"/>
      <c r="X1467" s="89"/>
      <c r="Y1467" s="89"/>
      <c r="Z1467" s="48"/>
      <c r="AA1467" s="80"/>
      <c r="AB1467" s="80"/>
      <c r="AC1467" s="92"/>
      <c r="AD1467" s="102" t="s">
        <v>1639</v>
      </c>
      <c r="AE1467" s="102">
        <v>43898.523263888892</v>
      </c>
      <c r="AF1467" s="102">
        <v>0</v>
      </c>
      <c r="AG1467" s="102">
        <v>213</v>
      </c>
      <c r="AH1467" s="102">
        <v>1836</v>
      </c>
      <c r="AI1467" s="102">
        <v>0</v>
      </c>
      <c r="AJ1467" s="102" t="b">
        <v>0</v>
      </c>
      <c r="AK1467" s="102" t="b">
        <v>0</v>
      </c>
      <c r="AL1467" s="102" t="b">
        <v>0</v>
      </c>
      <c r="AM1467" s="102" t="b">
        <v>0</v>
      </c>
      <c r="AN1467" s="102" t="b">
        <v>1</v>
      </c>
      <c r="AO1467" s="102" t="b">
        <v>0</v>
      </c>
      <c r="AP1467" s="102" t="s">
        <v>16754</v>
      </c>
      <c r="AQ1467" s="102" t="b">
        <v>0</v>
      </c>
      <c r="AR1467" s="102" t="b">
        <v>0</v>
      </c>
      <c r="AS1467" s="102" t="b">
        <v>0</v>
      </c>
      <c r="AT1467" s="101" t="s">
        <v>16755</v>
      </c>
      <c r="AU1467" s="102" t="b">
        <v>0</v>
      </c>
      <c r="AV1467" s="102" t="b">
        <v>0</v>
      </c>
      <c r="AW1467" s="102" t="b">
        <v>1</v>
      </c>
      <c r="AX1467" s="102" t="b">
        <v>1</v>
      </c>
      <c r="AY1467" s="102" t="s">
        <v>12806</v>
      </c>
      <c r="AZ1467" s="101" t="s">
        <v>16756</v>
      </c>
    </row>
    <row r="1468" spans="1:52" x14ac:dyDescent="0.3">
      <c r="A1468" s="98" t="s">
        <v>1640</v>
      </c>
      <c r="B1468" s="94"/>
      <c r="C1468" s="94"/>
      <c r="D1468" s="93"/>
      <c r="E1468" s="77"/>
      <c r="F1468" s="94"/>
      <c r="G1468" s="94"/>
      <c r="H1468" s="95"/>
      <c r="I1468" s="96"/>
      <c r="J1468" s="96"/>
      <c r="K1468" s="95"/>
      <c r="L1468" s="86"/>
      <c r="M1468" s="91"/>
      <c r="N1468" s="91"/>
      <c r="O1468" s="97"/>
      <c r="P1468" s="90"/>
      <c r="Q1468" s="90"/>
      <c r="R1468" s="99"/>
      <c r="S1468" s="99"/>
      <c r="T1468" s="99"/>
      <c r="U1468" s="99"/>
      <c r="V1468" s="89"/>
      <c r="W1468" s="89"/>
      <c r="X1468" s="89"/>
      <c r="Y1468" s="89"/>
      <c r="Z1468" s="48"/>
      <c r="AA1468" s="80"/>
      <c r="AB1468" s="80"/>
      <c r="AC1468" s="92"/>
      <c r="AD1468" s="102" t="s">
        <v>12679</v>
      </c>
      <c r="AE1468" s="102">
        <v>44202.070868055554</v>
      </c>
      <c r="AF1468" s="102">
        <v>0</v>
      </c>
      <c r="AG1468" s="102">
        <v>1049</v>
      </c>
      <c r="AH1468" s="102">
        <v>3439</v>
      </c>
      <c r="AI1468" s="102">
        <v>0</v>
      </c>
      <c r="AJ1468" s="102" t="b">
        <v>0</v>
      </c>
      <c r="AK1468" s="102" t="b">
        <v>0</v>
      </c>
      <c r="AL1468" s="102" t="b">
        <v>0</v>
      </c>
      <c r="AM1468" s="102" t="b">
        <v>0</v>
      </c>
      <c r="AN1468" s="102" t="b">
        <v>1</v>
      </c>
      <c r="AO1468" s="102" t="b">
        <v>0</v>
      </c>
      <c r="AP1468" s="102" t="s">
        <v>16757</v>
      </c>
      <c r="AQ1468" s="102" t="b">
        <v>0</v>
      </c>
      <c r="AR1468" s="102" t="b">
        <v>0</v>
      </c>
      <c r="AS1468" s="102" t="b">
        <v>0</v>
      </c>
      <c r="AT1468" s="101" t="s">
        <v>16758</v>
      </c>
      <c r="AU1468" s="102" t="b">
        <v>0</v>
      </c>
      <c r="AV1468" s="102" t="b">
        <v>0</v>
      </c>
      <c r="AW1468" s="102" t="b">
        <v>1</v>
      </c>
      <c r="AX1468" s="102" t="b">
        <v>1</v>
      </c>
      <c r="AY1468" s="102" t="s">
        <v>12806</v>
      </c>
      <c r="AZ1468" s="101" t="s">
        <v>16759</v>
      </c>
    </row>
    <row r="1469" spans="1:52" x14ac:dyDescent="0.3">
      <c r="A1469" s="98" t="s">
        <v>1641</v>
      </c>
      <c r="B1469" s="94"/>
      <c r="C1469" s="94"/>
      <c r="D1469" s="93"/>
      <c r="E1469" s="77"/>
      <c r="F1469" s="94"/>
      <c r="G1469" s="94"/>
      <c r="H1469" s="95"/>
      <c r="I1469" s="96"/>
      <c r="J1469" s="96"/>
      <c r="K1469" s="95"/>
      <c r="L1469" s="86"/>
      <c r="M1469" s="91"/>
      <c r="N1469" s="91"/>
      <c r="O1469" s="97"/>
      <c r="P1469" s="90"/>
      <c r="Q1469" s="90"/>
      <c r="R1469" s="99"/>
      <c r="S1469" s="99"/>
      <c r="T1469" s="99"/>
      <c r="U1469" s="99"/>
      <c r="V1469" s="89"/>
      <c r="W1469" s="89"/>
      <c r="X1469" s="89"/>
      <c r="Y1469" s="89"/>
      <c r="Z1469" s="48"/>
      <c r="AA1469" s="80"/>
      <c r="AB1469" s="80"/>
      <c r="AC1469" s="92"/>
      <c r="AD1469" s="102" t="s">
        <v>1641</v>
      </c>
      <c r="AE1469" s="102">
        <v>40913.787557870368</v>
      </c>
      <c r="AF1469" s="102">
        <v>0</v>
      </c>
      <c r="AG1469" s="102">
        <v>348</v>
      </c>
      <c r="AH1469" s="102">
        <v>49011</v>
      </c>
      <c r="AI1469" s="102">
        <v>0</v>
      </c>
      <c r="AJ1469" s="102" t="b">
        <v>0</v>
      </c>
      <c r="AK1469" s="102" t="b">
        <v>0</v>
      </c>
      <c r="AL1469" s="102" t="b">
        <v>0</v>
      </c>
      <c r="AM1469" s="102" t="b">
        <v>0</v>
      </c>
      <c r="AN1469" s="102" t="b">
        <v>1</v>
      </c>
      <c r="AO1469" s="102" t="b">
        <v>0</v>
      </c>
      <c r="AP1469" s="102" t="s">
        <v>16760</v>
      </c>
      <c r="AQ1469" s="102" t="b">
        <v>0</v>
      </c>
      <c r="AR1469" s="102" t="b">
        <v>0</v>
      </c>
      <c r="AS1469" s="102" t="b">
        <v>0</v>
      </c>
      <c r="AT1469" s="101" t="s">
        <v>16761</v>
      </c>
      <c r="AU1469" s="102" t="b">
        <v>0</v>
      </c>
      <c r="AV1469" s="102" t="b">
        <v>0</v>
      </c>
      <c r="AW1469" s="102" t="b">
        <v>1</v>
      </c>
      <c r="AX1469" s="102" t="b">
        <v>1</v>
      </c>
      <c r="AY1469" s="102" t="s">
        <v>12806</v>
      </c>
      <c r="AZ1469" s="101" t="s">
        <v>16762</v>
      </c>
    </row>
    <row r="1470" spans="1:52" x14ac:dyDescent="0.3">
      <c r="A1470" s="98" t="s">
        <v>1642</v>
      </c>
      <c r="B1470" s="94"/>
      <c r="C1470" s="94"/>
      <c r="D1470" s="93"/>
      <c r="E1470" s="77"/>
      <c r="F1470" s="94"/>
      <c r="G1470" s="94"/>
      <c r="H1470" s="95"/>
      <c r="I1470" s="96"/>
      <c r="J1470" s="96"/>
      <c r="K1470" s="95"/>
      <c r="L1470" s="86"/>
      <c r="M1470" s="91"/>
      <c r="N1470" s="91"/>
      <c r="O1470" s="97"/>
      <c r="P1470" s="90"/>
      <c r="Q1470" s="90"/>
      <c r="R1470" s="99"/>
      <c r="S1470" s="99"/>
      <c r="T1470" s="99"/>
      <c r="U1470" s="99"/>
      <c r="V1470" s="89"/>
      <c r="W1470" s="89"/>
      <c r="X1470" s="89"/>
      <c r="Y1470" s="89"/>
      <c r="Z1470" s="48"/>
      <c r="AA1470" s="80"/>
      <c r="AB1470" s="80"/>
      <c r="AC1470" s="92"/>
      <c r="AD1470" s="102" t="s">
        <v>12692</v>
      </c>
      <c r="AE1470" s="102">
        <v>43697.613715277781</v>
      </c>
      <c r="AF1470" s="102">
        <v>0</v>
      </c>
      <c r="AG1470" s="102">
        <v>58</v>
      </c>
      <c r="AH1470" s="102">
        <v>6</v>
      </c>
      <c r="AI1470" s="102">
        <v>0</v>
      </c>
      <c r="AJ1470" s="102" t="b">
        <v>0</v>
      </c>
      <c r="AK1470" s="102" t="b">
        <v>0</v>
      </c>
      <c r="AL1470" s="102" t="b">
        <v>0</v>
      </c>
      <c r="AM1470" s="102" t="b">
        <v>0</v>
      </c>
      <c r="AN1470" s="102" t="b">
        <v>1</v>
      </c>
      <c r="AO1470" s="102" t="b">
        <v>0</v>
      </c>
      <c r="AP1470" s="102" t="s">
        <v>16763</v>
      </c>
      <c r="AQ1470" s="102" t="b">
        <v>0</v>
      </c>
      <c r="AR1470" s="102" t="b">
        <v>0</v>
      </c>
      <c r="AS1470" s="102" t="b">
        <v>0</v>
      </c>
      <c r="AT1470" s="101" t="s">
        <v>16764</v>
      </c>
      <c r="AU1470" s="102" t="b">
        <v>0</v>
      </c>
      <c r="AV1470" s="102" t="b">
        <v>0</v>
      </c>
      <c r="AW1470" s="102" t="b">
        <v>1</v>
      </c>
      <c r="AX1470" s="102" t="b">
        <v>1</v>
      </c>
      <c r="AY1470" s="102" t="s">
        <v>12806</v>
      </c>
      <c r="AZ1470" s="101" t="s">
        <v>16765</v>
      </c>
    </row>
    <row r="1471" spans="1:52" x14ac:dyDescent="0.3">
      <c r="A1471" s="98" t="s">
        <v>1643</v>
      </c>
      <c r="B1471" s="94"/>
      <c r="C1471" s="94"/>
      <c r="D1471" s="93"/>
      <c r="E1471" s="77"/>
      <c r="F1471" s="94"/>
      <c r="G1471" s="94"/>
      <c r="H1471" s="95"/>
      <c r="I1471" s="96"/>
      <c r="J1471" s="96"/>
      <c r="K1471" s="95"/>
      <c r="L1471" s="86"/>
      <c r="M1471" s="91"/>
      <c r="N1471" s="91"/>
      <c r="O1471" s="97"/>
      <c r="P1471" s="90"/>
      <c r="Q1471" s="90"/>
      <c r="R1471" s="99"/>
      <c r="S1471" s="99"/>
      <c r="T1471" s="99"/>
      <c r="U1471" s="99"/>
      <c r="V1471" s="89"/>
      <c r="W1471" s="89"/>
      <c r="X1471" s="89"/>
      <c r="Y1471" s="89"/>
      <c r="Z1471" s="48"/>
      <c r="AA1471" s="80"/>
      <c r="AB1471" s="80"/>
      <c r="AC1471" s="92"/>
      <c r="AD1471" s="102" t="s">
        <v>1643</v>
      </c>
      <c r="AE1471" s="102">
        <v>43489.881655092591</v>
      </c>
      <c r="AF1471" s="102">
        <v>0</v>
      </c>
      <c r="AG1471" s="102">
        <v>1</v>
      </c>
      <c r="AH1471" s="102">
        <v>0</v>
      </c>
      <c r="AI1471" s="102">
        <v>0</v>
      </c>
      <c r="AJ1471" s="102" t="b">
        <v>0</v>
      </c>
      <c r="AK1471" s="102" t="b">
        <v>0</v>
      </c>
      <c r="AL1471" s="102" t="b">
        <v>0</v>
      </c>
      <c r="AM1471" s="102" t="b">
        <v>0</v>
      </c>
      <c r="AN1471" s="102" t="b">
        <v>1</v>
      </c>
      <c r="AO1471" s="102" t="b">
        <v>0</v>
      </c>
      <c r="AP1471" s="102" t="s">
        <v>16766</v>
      </c>
      <c r="AQ1471" s="102" t="b">
        <v>0</v>
      </c>
      <c r="AR1471" s="102" t="b">
        <v>0</v>
      </c>
      <c r="AS1471" s="102" t="b">
        <v>0</v>
      </c>
      <c r="AT1471" s="101" t="s">
        <v>12916</v>
      </c>
      <c r="AU1471" s="102" t="b">
        <v>0</v>
      </c>
      <c r="AV1471" s="102" t="b">
        <v>0</v>
      </c>
      <c r="AW1471" s="102" t="b">
        <v>1</v>
      </c>
      <c r="AX1471" s="102" t="b">
        <v>1</v>
      </c>
      <c r="AY1471" s="102" t="s">
        <v>12806</v>
      </c>
      <c r="AZ1471" s="101" t="s">
        <v>16767</v>
      </c>
    </row>
    <row r="1472" spans="1:52" x14ac:dyDescent="0.3">
      <c r="A1472" s="98" t="s">
        <v>1644</v>
      </c>
      <c r="B1472" s="94"/>
      <c r="C1472" s="94"/>
      <c r="D1472" s="93"/>
      <c r="E1472" s="77"/>
      <c r="F1472" s="94"/>
      <c r="G1472" s="94"/>
      <c r="H1472" s="95"/>
      <c r="I1472" s="96"/>
      <c r="J1472" s="96"/>
      <c r="K1472" s="95"/>
      <c r="L1472" s="86"/>
      <c r="M1472" s="91"/>
      <c r="N1472" s="91"/>
      <c r="O1472" s="97"/>
      <c r="P1472" s="90"/>
      <c r="Q1472" s="90"/>
      <c r="R1472" s="99"/>
      <c r="S1472" s="99"/>
      <c r="T1472" s="99"/>
      <c r="U1472" s="99"/>
      <c r="V1472" s="89"/>
      <c r="W1472" s="89"/>
      <c r="X1472" s="89"/>
      <c r="Y1472" s="89"/>
      <c r="Z1472" s="48"/>
      <c r="AA1472" s="80"/>
      <c r="AB1472" s="80"/>
      <c r="AC1472" s="92"/>
      <c r="AD1472" s="102" t="s">
        <v>12705</v>
      </c>
      <c r="AE1472" s="102">
        <v>43329.545567129629</v>
      </c>
      <c r="AF1472" s="102">
        <v>0</v>
      </c>
      <c r="AG1472" s="102">
        <v>1</v>
      </c>
      <c r="AH1472" s="102">
        <v>93</v>
      </c>
      <c r="AI1472" s="102">
        <v>0</v>
      </c>
      <c r="AJ1472" s="102" t="b">
        <v>0</v>
      </c>
      <c r="AK1472" s="102" t="b">
        <v>0</v>
      </c>
      <c r="AL1472" s="102" t="b">
        <v>0</v>
      </c>
      <c r="AM1472" s="102" t="b">
        <v>0</v>
      </c>
      <c r="AN1472" s="102" t="b">
        <v>1</v>
      </c>
      <c r="AO1472" s="102" t="b">
        <v>0</v>
      </c>
      <c r="AP1472" s="102" t="s">
        <v>16768</v>
      </c>
      <c r="AQ1472" s="102" t="b">
        <v>0</v>
      </c>
      <c r="AR1472" s="102" t="b">
        <v>0</v>
      </c>
      <c r="AS1472" s="102" t="b">
        <v>0</v>
      </c>
      <c r="AT1472" s="101" t="s">
        <v>12836</v>
      </c>
      <c r="AU1472" s="102" t="b">
        <v>0</v>
      </c>
      <c r="AV1472" s="102" t="b">
        <v>0</v>
      </c>
      <c r="AW1472" s="102" t="b">
        <v>1</v>
      </c>
      <c r="AX1472" s="102" t="b">
        <v>1</v>
      </c>
      <c r="AY1472" s="102" t="s">
        <v>12806</v>
      </c>
      <c r="AZ1472" s="101" t="s">
        <v>16769</v>
      </c>
    </row>
    <row r="1473" spans="1:52" x14ac:dyDescent="0.3">
      <c r="A1473" s="98" t="s">
        <v>1645</v>
      </c>
      <c r="B1473" s="94"/>
      <c r="C1473" s="94"/>
      <c r="D1473" s="93"/>
      <c r="E1473" s="77"/>
      <c r="F1473" s="94"/>
      <c r="G1473" s="94"/>
      <c r="H1473" s="95"/>
      <c r="I1473" s="96"/>
      <c r="J1473" s="96"/>
      <c r="K1473" s="95"/>
      <c r="L1473" s="86"/>
      <c r="M1473" s="91"/>
      <c r="N1473" s="91"/>
      <c r="O1473" s="97"/>
      <c r="P1473" s="90"/>
      <c r="Q1473" s="90"/>
      <c r="R1473" s="99"/>
      <c r="S1473" s="99"/>
      <c r="T1473" s="99"/>
      <c r="U1473" s="99"/>
      <c r="V1473" s="89"/>
      <c r="W1473" s="89"/>
      <c r="X1473" s="89"/>
      <c r="Y1473" s="89"/>
      <c r="Z1473" s="48"/>
      <c r="AA1473" s="80"/>
      <c r="AB1473" s="80"/>
      <c r="AC1473" s="92"/>
      <c r="AD1473" s="102" t="s">
        <v>1645</v>
      </c>
      <c r="AE1473" s="102">
        <v>41796.830069444448</v>
      </c>
      <c r="AF1473" s="102">
        <v>0</v>
      </c>
      <c r="AG1473" s="102">
        <v>167</v>
      </c>
      <c r="AH1473" s="102">
        <v>29367</v>
      </c>
      <c r="AI1473" s="102">
        <v>0</v>
      </c>
      <c r="AJ1473" s="102" t="b">
        <v>0</v>
      </c>
      <c r="AK1473" s="102" t="b">
        <v>0</v>
      </c>
      <c r="AL1473" s="102" t="b">
        <v>0</v>
      </c>
      <c r="AM1473" s="102" t="b">
        <v>0</v>
      </c>
      <c r="AN1473" s="102" t="b">
        <v>1</v>
      </c>
      <c r="AO1473" s="102" t="b">
        <v>0</v>
      </c>
      <c r="AP1473" s="102" t="s">
        <v>16770</v>
      </c>
      <c r="AQ1473" s="102" t="b">
        <v>0</v>
      </c>
      <c r="AR1473" s="102" t="b">
        <v>0</v>
      </c>
      <c r="AS1473" s="102" t="b">
        <v>0</v>
      </c>
      <c r="AT1473" s="101" t="s">
        <v>16771</v>
      </c>
      <c r="AU1473" s="102" t="b">
        <v>0</v>
      </c>
      <c r="AV1473" s="102" t="b">
        <v>0</v>
      </c>
      <c r="AW1473" s="102" t="b">
        <v>1</v>
      </c>
      <c r="AX1473" s="102" t="b">
        <v>1</v>
      </c>
      <c r="AY1473" s="102" t="s">
        <v>12806</v>
      </c>
      <c r="AZ1473" s="101" t="s">
        <v>16772</v>
      </c>
    </row>
    <row r="1474" spans="1:52" x14ac:dyDescent="0.3">
      <c r="A1474" s="98" t="s">
        <v>1646</v>
      </c>
      <c r="B1474" s="94"/>
      <c r="C1474" s="94"/>
      <c r="D1474" s="93"/>
      <c r="E1474" s="77"/>
      <c r="F1474" s="94"/>
      <c r="G1474" s="94"/>
      <c r="H1474" s="95"/>
      <c r="I1474" s="96"/>
      <c r="J1474" s="96"/>
      <c r="K1474" s="95"/>
      <c r="L1474" s="86"/>
      <c r="M1474" s="91"/>
      <c r="N1474" s="91"/>
      <c r="O1474" s="97"/>
      <c r="P1474" s="90"/>
      <c r="Q1474" s="90"/>
      <c r="R1474" s="99"/>
      <c r="S1474" s="99"/>
      <c r="T1474" s="99"/>
      <c r="U1474" s="99"/>
      <c r="V1474" s="89"/>
      <c r="W1474" s="89"/>
      <c r="X1474" s="89"/>
      <c r="Y1474" s="89"/>
      <c r="Z1474" s="48"/>
      <c r="AA1474" s="80"/>
      <c r="AB1474" s="80"/>
      <c r="AC1474" s="92"/>
      <c r="AD1474" s="102" t="s">
        <v>1646</v>
      </c>
      <c r="AE1474" s="102">
        <v>44001.68577546296</v>
      </c>
      <c r="AF1474" s="102">
        <v>0</v>
      </c>
      <c r="AG1474" s="102">
        <v>53766</v>
      </c>
      <c r="AH1474" s="102">
        <v>6269</v>
      </c>
      <c r="AI1474" s="102">
        <v>0</v>
      </c>
      <c r="AJ1474" s="102" t="b">
        <v>0</v>
      </c>
      <c r="AK1474" s="102" t="b">
        <v>0</v>
      </c>
      <c r="AL1474" s="102" t="b">
        <v>0</v>
      </c>
      <c r="AM1474" s="102" t="b">
        <v>0</v>
      </c>
      <c r="AN1474" s="102" t="b">
        <v>1</v>
      </c>
      <c r="AO1474" s="102" t="b">
        <v>0</v>
      </c>
      <c r="AP1474" s="102" t="s">
        <v>16773</v>
      </c>
      <c r="AQ1474" s="102" t="b">
        <v>0</v>
      </c>
      <c r="AR1474" s="102" t="b">
        <v>0</v>
      </c>
      <c r="AS1474" s="102" t="b">
        <v>0</v>
      </c>
      <c r="AT1474" s="101" t="s">
        <v>12821</v>
      </c>
      <c r="AU1474" s="102" t="b">
        <v>0</v>
      </c>
      <c r="AV1474" s="102" t="b">
        <v>0</v>
      </c>
      <c r="AW1474" s="102" t="b">
        <v>1</v>
      </c>
      <c r="AX1474" s="102" t="b">
        <v>1</v>
      </c>
      <c r="AY1474" s="102" t="s">
        <v>12806</v>
      </c>
      <c r="AZ1474" s="101" t="s">
        <v>16774</v>
      </c>
    </row>
    <row r="1475" spans="1:52" x14ac:dyDescent="0.3">
      <c r="A1475" s="98" t="s">
        <v>1647</v>
      </c>
      <c r="B1475" s="94"/>
      <c r="C1475" s="94"/>
      <c r="D1475" s="93"/>
      <c r="E1475" s="77"/>
      <c r="F1475" s="94"/>
      <c r="G1475" s="94"/>
      <c r="H1475" s="95"/>
      <c r="I1475" s="96"/>
      <c r="J1475" s="96"/>
      <c r="K1475" s="95"/>
      <c r="L1475" s="86"/>
      <c r="M1475" s="91"/>
      <c r="N1475" s="91"/>
      <c r="O1475" s="97"/>
      <c r="P1475" s="90"/>
      <c r="Q1475" s="90"/>
      <c r="R1475" s="99"/>
      <c r="S1475" s="99"/>
      <c r="T1475" s="99"/>
      <c r="U1475" s="99"/>
      <c r="V1475" s="89"/>
      <c r="W1475" s="89"/>
      <c r="X1475" s="89"/>
      <c r="Y1475" s="89"/>
      <c r="Z1475" s="48"/>
      <c r="AA1475" s="80"/>
      <c r="AB1475" s="80"/>
      <c r="AC1475" s="92"/>
      <c r="AD1475" s="102" t="s">
        <v>1647</v>
      </c>
      <c r="AE1475" s="102">
        <v>43485.147905092592</v>
      </c>
      <c r="AF1475" s="102">
        <v>0</v>
      </c>
      <c r="AG1475" s="102">
        <v>4321</v>
      </c>
      <c r="AH1475" s="102">
        <v>34193</v>
      </c>
      <c r="AI1475" s="102">
        <v>0</v>
      </c>
      <c r="AJ1475" s="102" t="b">
        <v>0</v>
      </c>
      <c r="AK1475" s="102" t="b">
        <v>0</v>
      </c>
      <c r="AL1475" s="102" t="b">
        <v>0</v>
      </c>
      <c r="AM1475" s="102" t="b">
        <v>0</v>
      </c>
      <c r="AN1475" s="102" t="b">
        <v>1</v>
      </c>
      <c r="AO1475" s="102" t="b">
        <v>0</v>
      </c>
      <c r="AP1475" s="102" t="s">
        <v>16775</v>
      </c>
      <c r="AQ1475" s="102" t="b">
        <v>0</v>
      </c>
      <c r="AR1475" s="102" t="b">
        <v>0</v>
      </c>
      <c r="AS1475" s="102" t="b">
        <v>0</v>
      </c>
      <c r="AT1475" s="101" t="s">
        <v>12928</v>
      </c>
      <c r="AU1475" s="102" t="b">
        <v>0</v>
      </c>
      <c r="AV1475" s="102" t="b">
        <v>0</v>
      </c>
      <c r="AW1475" s="102" t="b">
        <v>1</v>
      </c>
      <c r="AX1475" s="102" t="b">
        <v>1</v>
      </c>
      <c r="AY1475" s="102" t="s">
        <v>12806</v>
      </c>
      <c r="AZ1475" s="101" t="s">
        <v>16776</v>
      </c>
    </row>
    <row r="1476" spans="1:52" x14ac:dyDescent="0.3">
      <c r="A1476" s="98" t="s">
        <v>1648</v>
      </c>
      <c r="B1476" s="94"/>
      <c r="C1476" s="94"/>
      <c r="D1476" s="93"/>
      <c r="E1476" s="77"/>
      <c r="F1476" s="94"/>
      <c r="G1476" s="94"/>
      <c r="H1476" s="95"/>
      <c r="I1476" s="96"/>
      <c r="J1476" s="96"/>
      <c r="K1476" s="95"/>
      <c r="L1476" s="86"/>
      <c r="M1476" s="91"/>
      <c r="N1476" s="91"/>
      <c r="O1476" s="97"/>
      <c r="P1476" s="90"/>
      <c r="Q1476" s="90"/>
      <c r="R1476" s="99"/>
      <c r="S1476" s="99"/>
      <c r="T1476" s="99"/>
      <c r="U1476" s="99"/>
      <c r="V1476" s="89"/>
      <c r="W1476" s="89"/>
      <c r="X1476" s="89"/>
      <c r="Y1476" s="89"/>
      <c r="Z1476" s="48"/>
      <c r="AA1476" s="80"/>
      <c r="AB1476" s="80"/>
      <c r="AC1476" s="92"/>
      <c r="AD1476" s="102" t="s">
        <v>12742</v>
      </c>
      <c r="AE1476" s="102">
        <v>44223.534953703704</v>
      </c>
      <c r="AF1476" s="102">
        <v>0</v>
      </c>
      <c r="AG1476" s="102">
        <v>7156</v>
      </c>
      <c r="AH1476" s="102">
        <v>5692</v>
      </c>
      <c r="AI1476" s="102">
        <v>0</v>
      </c>
      <c r="AJ1476" s="102" t="b">
        <v>0</v>
      </c>
      <c r="AK1476" s="102" t="b">
        <v>0</v>
      </c>
      <c r="AL1476" s="102" t="b">
        <v>0</v>
      </c>
      <c r="AM1476" s="102" t="b">
        <v>0</v>
      </c>
      <c r="AN1476" s="102" t="b">
        <v>1</v>
      </c>
      <c r="AO1476" s="102" t="b">
        <v>0</v>
      </c>
      <c r="AP1476" s="102" t="s">
        <v>16777</v>
      </c>
      <c r="AQ1476" s="102" t="b">
        <v>0</v>
      </c>
      <c r="AR1476" s="102" t="b">
        <v>0</v>
      </c>
      <c r="AS1476" s="102" t="b">
        <v>1</v>
      </c>
      <c r="AT1476" s="101" t="s">
        <v>16778</v>
      </c>
      <c r="AU1476" s="102" t="b">
        <v>0</v>
      </c>
      <c r="AV1476" s="102" t="b">
        <v>0</v>
      </c>
      <c r="AW1476" s="102" t="b">
        <v>1</v>
      </c>
      <c r="AX1476" s="102" t="b">
        <v>1</v>
      </c>
      <c r="AY1476" s="102" t="s">
        <v>12806</v>
      </c>
      <c r="AZ1476" s="101" t="s">
        <v>16779</v>
      </c>
    </row>
    <row r="1477" spans="1:52" x14ac:dyDescent="0.3">
      <c r="A1477" s="98" t="s">
        <v>1649</v>
      </c>
      <c r="B1477" s="94"/>
      <c r="C1477" s="94"/>
      <c r="D1477" s="93"/>
      <c r="E1477" s="77"/>
      <c r="F1477" s="94"/>
      <c r="G1477" s="94"/>
      <c r="H1477" s="95"/>
      <c r="I1477" s="96"/>
      <c r="J1477" s="96"/>
      <c r="K1477" s="95"/>
      <c r="L1477" s="86"/>
      <c r="M1477" s="91"/>
      <c r="N1477" s="91"/>
      <c r="O1477" s="97"/>
      <c r="P1477" s="90"/>
      <c r="Q1477" s="90"/>
      <c r="R1477" s="99"/>
      <c r="S1477" s="99"/>
      <c r="T1477" s="99"/>
      <c r="U1477" s="99"/>
      <c r="V1477" s="89"/>
      <c r="W1477" s="89"/>
      <c r="X1477" s="89"/>
      <c r="Y1477" s="89"/>
      <c r="Z1477" s="48"/>
      <c r="AA1477" s="80"/>
      <c r="AB1477" s="80"/>
      <c r="AC1477" s="92"/>
      <c r="AD1477" s="102" t="s">
        <v>12749</v>
      </c>
      <c r="AE1477" s="102">
        <v>41311.975821759261</v>
      </c>
      <c r="AF1477" s="102">
        <v>0</v>
      </c>
      <c r="AG1477" s="102">
        <v>24110</v>
      </c>
      <c r="AH1477" s="102">
        <v>230917</v>
      </c>
      <c r="AI1477" s="102">
        <v>0</v>
      </c>
      <c r="AJ1477" s="102" t="b">
        <v>0</v>
      </c>
      <c r="AK1477" s="102" t="b">
        <v>0</v>
      </c>
      <c r="AL1477" s="102" t="b">
        <v>0</v>
      </c>
      <c r="AM1477" s="102" t="b">
        <v>0</v>
      </c>
      <c r="AN1477" s="102" t="b">
        <v>1</v>
      </c>
      <c r="AO1477" s="102" t="b">
        <v>0</v>
      </c>
      <c r="AP1477" s="102" t="s">
        <v>16780</v>
      </c>
      <c r="AQ1477" s="102" t="b">
        <v>0</v>
      </c>
      <c r="AR1477" s="102" t="b">
        <v>0</v>
      </c>
      <c r="AS1477" s="102" t="b">
        <v>0</v>
      </c>
      <c r="AT1477" s="101" t="s">
        <v>12821</v>
      </c>
      <c r="AU1477" s="102" t="b">
        <v>0</v>
      </c>
      <c r="AV1477" s="102" t="b">
        <v>0</v>
      </c>
      <c r="AW1477" s="102" t="b">
        <v>1</v>
      </c>
      <c r="AX1477" s="102" t="b">
        <v>1</v>
      </c>
      <c r="AY1477" s="102" t="s">
        <v>12806</v>
      </c>
      <c r="AZ1477" s="101" t="s">
        <v>16781</v>
      </c>
    </row>
    <row r="1478" spans="1:52" x14ac:dyDescent="0.3">
      <c r="A1478" s="98" t="s">
        <v>1650</v>
      </c>
      <c r="B1478" s="94"/>
      <c r="C1478" s="94"/>
      <c r="D1478" s="93"/>
      <c r="E1478" s="77"/>
      <c r="F1478" s="94"/>
      <c r="G1478" s="94"/>
      <c r="H1478" s="95"/>
      <c r="I1478" s="96"/>
      <c r="J1478" s="96"/>
      <c r="K1478" s="95"/>
      <c r="L1478" s="86"/>
      <c r="M1478" s="91"/>
      <c r="N1478" s="91"/>
      <c r="O1478" s="97"/>
      <c r="P1478" s="90"/>
      <c r="Q1478" s="90"/>
      <c r="R1478" s="99"/>
      <c r="S1478" s="99"/>
      <c r="T1478" s="99"/>
      <c r="U1478" s="99"/>
      <c r="V1478" s="89"/>
      <c r="W1478" s="89"/>
      <c r="X1478" s="89"/>
      <c r="Y1478" s="89"/>
      <c r="Z1478" s="48"/>
      <c r="AA1478" s="80"/>
      <c r="AB1478" s="80"/>
      <c r="AC1478" s="92"/>
      <c r="AD1478" s="102" t="s">
        <v>1650</v>
      </c>
      <c r="AE1478" s="102">
        <v>43044.952314814815</v>
      </c>
      <c r="AF1478" s="102">
        <v>0</v>
      </c>
      <c r="AG1478" s="102">
        <v>438</v>
      </c>
      <c r="AH1478" s="102">
        <v>32579</v>
      </c>
      <c r="AI1478" s="102">
        <v>0</v>
      </c>
      <c r="AJ1478" s="102" t="b">
        <v>0</v>
      </c>
      <c r="AK1478" s="102" t="b">
        <v>0</v>
      </c>
      <c r="AL1478" s="102" t="b">
        <v>0</v>
      </c>
      <c r="AM1478" s="102" t="b">
        <v>0</v>
      </c>
      <c r="AN1478" s="102" t="b">
        <v>1</v>
      </c>
      <c r="AO1478" s="102" t="b">
        <v>0</v>
      </c>
      <c r="AP1478" s="102" t="s">
        <v>16782</v>
      </c>
      <c r="AQ1478" s="102" t="b">
        <v>0</v>
      </c>
      <c r="AR1478" s="102" t="b">
        <v>0</v>
      </c>
      <c r="AS1478" s="102" t="b">
        <v>0</v>
      </c>
      <c r="AT1478" s="101" t="s">
        <v>12821</v>
      </c>
      <c r="AU1478" s="102" t="b">
        <v>0</v>
      </c>
      <c r="AV1478" s="102" t="b">
        <v>0</v>
      </c>
      <c r="AW1478" s="102" t="b">
        <v>1</v>
      </c>
      <c r="AX1478" s="102" t="b">
        <v>1</v>
      </c>
      <c r="AY1478" s="102" t="s">
        <v>12806</v>
      </c>
      <c r="AZ1478" s="101" t="s">
        <v>16783</v>
      </c>
    </row>
    <row r="1479" spans="1:52" x14ac:dyDescent="0.3">
      <c r="A1479" s="98" t="s">
        <v>1651</v>
      </c>
      <c r="B1479" s="94"/>
      <c r="C1479" s="94"/>
      <c r="D1479" s="93"/>
      <c r="E1479" s="77"/>
      <c r="F1479" s="94"/>
      <c r="G1479" s="94"/>
      <c r="H1479" s="95"/>
      <c r="I1479" s="96"/>
      <c r="J1479" s="96"/>
      <c r="K1479" s="95"/>
      <c r="L1479" s="86"/>
      <c r="M1479" s="91"/>
      <c r="N1479" s="91"/>
      <c r="O1479" s="97"/>
      <c r="P1479" s="90"/>
      <c r="Q1479" s="90"/>
      <c r="R1479" s="99"/>
      <c r="S1479" s="99"/>
      <c r="T1479" s="99"/>
      <c r="U1479" s="99"/>
      <c r="V1479" s="89"/>
      <c r="W1479" s="89"/>
      <c r="X1479" s="89"/>
      <c r="Y1479" s="89"/>
      <c r="Z1479" s="48"/>
      <c r="AA1479" s="80"/>
      <c r="AB1479" s="80"/>
      <c r="AC1479" s="92"/>
      <c r="AD1479" s="102" t="s">
        <v>12767</v>
      </c>
      <c r="AE1479" s="102">
        <v>44276.7341087963</v>
      </c>
      <c r="AF1479" s="102">
        <v>0</v>
      </c>
      <c r="AG1479" s="102">
        <v>5774</v>
      </c>
      <c r="AH1479" s="102">
        <v>30331</v>
      </c>
      <c r="AI1479" s="102">
        <v>0</v>
      </c>
      <c r="AJ1479" s="102" t="b">
        <v>0</v>
      </c>
      <c r="AK1479" s="102" t="b">
        <v>0</v>
      </c>
      <c r="AL1479" s="102" t="b">
        <v>0</v>
      </c>
      <c r="AM1479" s="102" t="b">
        <v>0</v>
      </c>
      <c r="AN1479" s="102" t="b">
        <v>1</v>
      </c>
      <c r="AO1479" s="102" t="b">
        <v>0</v>
      </c>
      <c r="AP1479" s="102" t="s">
        <v>16784</v>
      </c>
      <c r="AQ1479" s="102" t="b">
        <v>0</v>
      </c>
      <c r="AR1479" s="102" t="b">
        <v>0</v>
      </c>
      <c r="AS1479" s="102" t="b">
        <v>0</v>
      </c>
      <c r="AT1479" s="101" t="s">
        <v>16785</v>
      </c>
      <c r="AU1479" s="102" t="b">
        <v>0</v>
      </c>
      <c r="AV1479" s="102" t="b">
        <v>0</v>
      </c>
      <c r="AW1479" s="102" t="b">
        <v>1</v>
      </c>
      <c r="AX1479" s="102" t="b">
        <v>1</v>
      </c>
      <c r="AY1479" s="102" t="s">
        <v>12806</v>
      </c>
      <c r="AZ1479" s="101" t="s">
        <v>16786</v>
      </c>
    </row>
    <row r="1480" spans="1:52" x14ac:dyDescent="0.3">
      <c r="A1480" s="100" t="s">
        <v>1652</v>
      </c>
      <c r="B1480" s="94"/>
      <c r="C1480" s="94"/>
      <c r="D1480" s="93"/>
      <c r="E1480" s="77"/>
      <c r="F1480" s="94"/>
      <c r="G1480" s="94"/>
      <c r="H1480" s="95"/>
      <c r="I1480" s="96"/>
      <c r="J1480" s="96"/>
      <c r="K1480" s="95"/>
      <c r="L1480" s="86"/>
      <c r="M1480" s="91"/>
      <c r="N1480" s="91"/>
      <c r="O1480" s="97"/>
      <c r="P1480" s="90"/>
      <c r="Q1480" s="90"/>
      <c r="R1480" s="99"/>
      <c r="S1480" s="99"/>
      <c r="T1480" s="99"/>
      <c r="U1480" s="99"/>
      <c r="V1480" s="89"/>
      <c r="W1480" s="89"/>
      <c r="X1480" s="89"/>
      <c r="Y1480" s="89"/>
      <c r="Z1480" s="48"/>
      <c r="AA1480" s="80"/>
      <c r="AB1480" s="80"/>
      <c r="AC1480" s="92"/>
      <c r="AD1480" s="102" t="s">
        <v>1652</v>
      </c>
      <c r="AE1480" s="102">
        <v>41314.803518518522</v>
      </c>
      <c r="AF1480" s="102">
        <v>0</v>
      </c>
      <c r="AG1480" s="102">
        <v>1687</v>
      </c>
      <c r="AH1480" s="102">
        <v>39514</v>
      </c>
      <c r="AI1480" s="102">
        <v>0</v>
      </c>
      <c r="AJ1480" s="102" t="b">
        <v>0</v>
      </c>
      <c r="AK1480" s="102" t="b">
        <v>0</v>
      </c>
      <c r="AL1480" s="102" t="b">
        <v>0</v>
      </c>
      <c r="AM1480" s="102" t="b">
        <v>0</v>
      </c>
      <c r="AN1480" s="102" t="b">
        <v>1</v>
      </c>
      <c r="AO1480" s="102" t="b">
        <v>0</v>
      </c>
      <c r="AP1480" s="102" t="s">
        <v>16787</v>
      </c>
      <c r="AQ1480" s="102" t="b">
        <v>0</v>
      </c>
      <c r="AR1480" s="102" t="b">
        <v>0</v>
      </c>
      <c r="AS1480" s="102" t="b">
        <v>1</v>
      </c>
      <c r="AT1480" s="101" t="s">
        <v>16788</v>
      </c>
      <c r="AU1480" s="102" t="b">
        <v>0</v>
      </c>
      <c r="AV1480" s="102" t="b">
        <v>0</v>
      </c>
      <c r="AW1480" s="102" t="b">
        <v>1</v>
      </c>
      <c r="AX1480" s="102" t="b">
        <v>0</v>
      </c>
      <c r="AY1480" s="102" t="s">
        <v>12806</v>
      </c>
      <c r="AZ1480" s="101" t="s">
        <v>16789</v>
      </c>
    </row>
    <row r="1481" spans="1:52" x14ac:dyDescent="0.3">
      <c r="A1481" s="98" t="s">
        <v>12777</v>
      </c>
      <c r="B1481" s="94"/>
      <c r="C1481" s="94"/>
      <c r="D1481" s="93"/>
      <c r="E1481" s="77"/>
      <c r="F1481" s="94"/>
      <c r="G1481" s="94"/>
      <c r="H1481" s="95"/>
      <c r="I1481" s="96"/>
      <c r="J1481" s="96"/>
      <c r="K1481" s="95"/>
      <c r="L1481" s="86"/>
      <c r="M1481" s="91"/>
      <c r="N1481" s="91"/>
      <c r="O1481" s="97"/>
      <c r="P1481" s="90"/>
      <c r="Q1481" s="90"/>
      <c r="R1481" s="99"/>
      <c r="S1481" s="99"/>
      <c r="T1481" s="99"/>
      <c r="U1481" s="99"/>
      <c r="V1481" s="89"/>
      <c r="W1481" s="89"/>
      <c r="X1481" s="89"/>
      <c r="Y1481" s="89"/>
      <c r="Z1481" s="48"/>
      <c r="AA1481" s="80"/>
      <c r="AB1481" s="80"/>
      <c r="AC1481" s="92"/>
      <c r="AD1481" s="102" t="s">
        <v>16790</v>
      </c>
      <c r="AE1481" s="102">
        <v>44766.594421296293</v>
      </c>
      <c r="AF1481" s="102">
        <v>0</v>
      </c>
      <c r="AG1481" s="102">
        <v>1</v>
      </c>
      <c r="AH1481" s="102">
        <v>-8</v>
      </c>
      <c r="AI1481" s="102">
        <v>0</v>
      </c>
      <c r="AJ1481" s="102" t="b">
        <v>0</v>
      </c>
      <c r="AK1481" s="102" t="b">
        <v>0</v>
      </c>
      <c r="AL1481" s="102" t="b">
        <v>0</v>
      </c>
      <c r="AM1481" s="102" t="b">
        <v>0</v>
      </c>
      <c r="AN1481" s="102" t="b">
        <v>1</v>
      </c>
      <c r="AO1481" s="102" t="b">
        <v>0</v>
      </c>
      <c r="AP1481" s="102" t="s">
        <v>16791</v>
      </c>
      <c r="AQ1481" s="102" t="b">
        <v>0</v>
      </c>
      <c r="AR1481" s="102" t="b">
        <v>0</v>
      </c>
      <c r="AS1481" s="102" t="b">
        <v>0</v>
      </c>
      <c r="AT1481" s="101" t="s">
        <v>12928</v>
      </c>
      <c r="AU1481" s="102" t="b">
        <v>0</v>
      </c>
      <c r="AV1481" s="102" t="b">
        <v>0</v>
      </c>
      <c r="AW1481" s="102" t="b">
        <v>0</v>
      </c>
      <c r="AX1481" s="102" t="b">
        <v>1</v>
      </c>
      <c r="AY1481" s="102" t="s">
        <v>12806</v>
      </c>
      <c r="AZ1481" s="101" t="s">
        <v>16792</v>
      </c>
    </row>
    <row r="1482" spans="1:52" x14ac:dyDescent="0.3">
      <c r="A1482" s="98" t="s">
        <v>12778</v>
      </c>
      <c r="B1482" s="94"/>
      <c r="C1482" s="94"/>
      <c r="D1482" s="93"/>
      <c r="E1482" s="77"/>
      <c r="F1482" s="94"/>
      <c r="G1482" s="94"/>
      <c r="H1482" s="95"/>
      <c r="I1482" s="96"/>
      <c r="J1482" s="96"/>
      <c r="K1482" s="95"/>
      <c r="L1482" s="86"/>
      <c r="M1482" s="91"/>
      <c r="N1482" s="91"/>
      <c r="O1482" s="97"/>
      <c r="P1482" s="90"/>
      <c r="Q1482" s="90"/>
      <c r="R1482" s="99"/>
      <c r="S1482" s="99"/>
      <c r="T1482" s="99"/>
      <c r="U1482" s="99"/>
      <c r="V1482" s="89"/>
      <c r="W1482" s="89"/>
      <c r="X1482" s="89"/>
      <c r="Y1482" s="89"/>
      <c r="Z1482" s="48"/>
      <c r="AA1482" s="80"/>
      <c r="AB1482" s="80"/>
      <c r="AC1482" s="92"/>
      <c r="AD1482" s="102" t="s">
        <v>16793</v>
      </c>
      <c r="AE1482" s="102">
        <v>41961.925625000003</v>
      </c>
      <c r="AF1482" s="102">
        <v>0</v>
      </c>
      <c r="AG1482" s="102">
        <v>119</v>
      </c>
      <c r="AH1482" s="102">
        <v>62080</v>
      </c>
      <c r="AI1482" s="102">
        <v>0</v>
      </c>
      <c r="AJ1482" s="102" t="b">
        <v>0</v>
      </c>
      <c r="AK1482" s="102" t="b">
        <v>0</v>
      </c>
      <c r="AL1482" s="102" t="b">
        <v>0</v>
      </c>
      <c r="AM1482" s="102" t="b">
        <v>0</v>
      </c>
      <c r="AN1482" s="102" t="b">
        <v>1</v>
      </c>
      <c r="AO1482" s="102" t="b">
        <v>0</v>
      </c>
      <c r="AP1482" s="102" t="s">
        <v>16794</v>
      </c>
      <c r="AQ1482" s="102" t="b">
        <v>0</v>
      </c>
      <c r="AR1482" s="102" t="b">
        <v>0</v>
      </c>
      <c r="AS1482" s="102" t="b">
        <v>1</v>
      </c>
      <c r="AT1482" s="101" t="s">
        <v>16795</v>
      </c>
      <c r="AU1482" s="102" t="b">
        <v>0</v>
      </c>
      <c r="AV1482" s="102" t="b">
        <v>0</v>
      </c>
      <c r="AW1482" s="102" t="b">
        <v>1</v>
      </c>
      <c r="AX1482" s="102" t="b">
        <v>1</v>
      </c>
      <c r="AY1482" s="102" t="s">
        <v>12806</v>
      </c>
      <c r="AZ1482" s="101" t="s">
        <v>16796</v>
      </c>
    </row>
    <row r="1483" spans="1:52" x14ac:dyDescent="0.3">
      <c r="A1483" s="98" t="s">
        <v>12779</v>
      </c>
      <c r="B1483" s="94"/>
      <c r="C1483" s="94"/>
      <c r="D1483" s="93"/>
      <c r="E1483" s="77"/>
      <c r="F1483" s="94"/>
      <c r="G1483" s="94"/>
      <c r="H1483" s="95"/>
      <c r="I1483" s="96"/>
      <c r="J1483" s="96"/>
      <c r="K1483" s="95"/>
      <c r="L1483" s="86"/>
      <c r="M1483" s="91"/>
      <c r="N1483" s="91"/>
      <c r="O1483" s="97"/>
      <c r="P1483" s="90"/>
      <c r="Q1483" s="90"/>
      <c r="R1483" s="99"/>
      <c r="S1483" s="99"/>
      <c r="T1483" s="99"/>
      <c r="U1483" s="99"/>
      <c r="V1483" s="89"/>
      <c r="W1483" s="89"/>
      <c r="X1483" s="89"/>
      <c r="Y1483" s="89"/>
      <c r="Z1483" s="48"/>
      <c r="AA1483" s="80"/>
      <c r="AB1483" s="80"/>
      <c r="AC1483" s="92"/>
      <c r="AD1483" s="102" t="s">
        <v>12779</v>
      </c>
      <c r="AE1483" s="102">
        <v>42822.571203703701</v>
      </c>
      <c r="AF1483" s="102">
        <v>0</v>
      </c>
      <c r="AG1483" s="102">
        <v>3116</v>
      </c>
      <c r="AH1483" s="102">
        <v>10288</v>
      </c>
      <c r="AI1483" s="102">
        <v>0</v>
      </c>
      <c r="AJ1483" s="102" t="b">
        <v>0</v>
      </c>
      <c r="AK1483" s="102" t="b">
        <v>0</v>
      </c>
      <c r="AL1483" s="102" t="b">
        <v>0</v>
      </c>
      <c r="AM1483" s="102" t="b">
        <v>0</v>
      </c>
      <c r="AN1483" s="102" t="b">
        <v>1</v>
      </c>
      <c r="AO1483" s="102" t="b">
        <v>0</v>
      </c>
      <c r="AP1483" s="102" t="s">
        <v>16797</v>
      </c>
      <c r="AQ1483" s="102" t="b">
        <v>0</v>
      </c>
      <c r="AR1483" s="102" t="b">
        <v>0</v>
      </c>
      <c r="AS1483" s="102" t="b">
        <v>0</v>
      </c>
      <c r="AT1483" s="101" t="s">
        <v>16798</v>
      </c>
      <c r="AU1483" s="102" t="b">
        <v>0</v>
      </c>
      <c r="AV1483" s="102" t="b">
        <v>0</v>
      </c>
      <c r="AW1483" s="102" t="b">
        <v>1</v>
      </c>
      <c r="AX1483" s="102" t="b">
        <v>1</v>
      </c>
      <c r="AY1483" s="102" t="s">
        <v>12806</v>
      </c>
      <c r="AZ1483" s="101" t="s">
        <v>16799</v>
      </c>
    </row>
    <row r="1484" spans="1:52" x14ac:dyDescent="0.3">
      <c r="A1484" s="100" t="s">
        <v>12780</v>
      </c>
      <c r="B1484" s="94"/>
      <c r="C1484" s="94"/>
      <c r="D1484" s="93"/>
      <c r="E1484" s="77"/>
      <c r="F1484" s="94"/>
      <c r="G1484" s="94"/>
      <c r="H1484" s="95"/>
      <c r="I1484" s="96"/>
      <c r="J1484" s="96"/>
      <c r="K1484" s="95"/>
      <c r="L1484" s="86"/>
      <c r="M1484" s="91"/>
      <c r="N1484" s="91"/>
      <c r="O1484" s="97"/>
      <c r="P1484" s="90"/>
      <c r="Q1484" s="90"/>
      <c r="R1484" s="99"/>
      <c r="S1484" s="99"/>
      <c r="T1484" s="99"/>
      <c r="U1484" s="99"/>
      <c r="V1484" s="89"/>
      <c r="W1484" s="89"/>
      <c r="X1484" s="89"/>
      <c r="Y1484" s="89"/>
      <c r="Z1484" s="48"/>
      <c r="AA1484" s="80"/>
      <c r="AB1484" s="80"/>
      <c r="AC1484" s="92"/>
      <c r="AD1484" s="102" t="s">
        <v>12780</v>
      </c>
      <c r="AE1484" s="102">
        <v>43822.947777777779</v>
      </c>
      <c r="AF1484" s="102">
        <v>0</v>
      </c>
      <c r="AG1484" s="102">
        <v>1</v>
      </c>
      <c r="AH1484" s="102">
        <v>2023</v>
      </c>
      <c r="AI1484" s="102">
        <v>0</v>
      </c>
      <c r="AJ1484" s="102" t="b">
        <v>0</v>
      </c>
      <c r="AK1484" s="102" t="b">
        <v>0</v>
      </c>
      <c r="AL1484" s="102" t="b">
        <v>0</v>
      </c>
      <c r="AM1484" s="102" t="b">
        <v>0</v>
      </c>
      <c r="AN1484" s="102" t="b">
        <v>1</v>
      </c>
      <c r="AO1484" s="102" t="b">
        <v>0</v>
      </c>
      <c r="AP1484" s="102" t="s">
        <v>16800</v>
      </c>
      <c r="AQ1484" s="102" t="b">
        <v>0</v>
      </c>
      <c r="AR1484" s="102" t="b">
        <v>0</v>
      </c>
      <c r="AS1484" s="102" t="b">
        <v>0</v>
      </c>
      <c r="AT1484" s="101" t="s">
        <v>16801</v>
      </c>
      <c r="AU1484" s="102" t="b">
        <v>0</v>
      </c>
      <c r="AV1484" s="102" t="b">
        <v>0</v>
      </c>
      <c r="AW1484" s="102" t="b">
        <v>1</v>
      </c>
      <c r="AX1484" s="102" t="b">
        <v>1</v>
      </c>
      <c r="AY1484" s="102" t="s">
        <v>12806</v>
      </c>
      <c r="AZ1484" s="101" t="s">
        <v>16802</v>
      </c>
    </row>
  </sheetData>
  <dataConsolidate/>
  <phoneticPr fontId="13"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484"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48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48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48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48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484" xr:uid="{00000000-0002-0000-0100-000007000000}"/>
    <dataValidation allowBlank="1" showInputMessage="1" errorTitle="Invalid Vertex Image Key" promptTitle="Vertex Tooltip" prompt="Enter optional text that will pop up when the mouse is hovered over the vertex." sqref="K3:K1484"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48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484"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484" xr:uid="{00000000-0002-0000-0100-00000B000000}"/>
    <dataValidation allowBlank="1" showInputMessage="1" promptTitle="Vertex Label Fill Color" prompt="To select an optional fill color for the Label shape, right-click and select Select Color on the right-click menu." sqref="I3:I1484" xr:uid="{00000000-0002-0000-0100-00000C000000}"/>
    <dataValidation allowBlank="1" showInputMessage="1" errorTitle="Invalid Vertex Image Key" promptTitle="Vertex Image File" prompt="Enter the path to an image file.  Hover over the column header for examples." sqref="F3:F1484" xr:uid="{00000000-0002-0000-0100-00000D000000}"/>
    <dataValidation allowBlank="1" showInputMessage="1" promptTitle="Vertex Color" prompt="To select an optional vertex color, right-click and select Select Color on the right-click menu." sqref="B3:B1484"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484"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484"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484"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484" xr:uid="{00000000-0002-0000-0100-000012000000}">
      <formula1>ValidVertexLabelPositions</formula1>
    </dataValidation>
    <dataValidation allowBlank="1" showInputMessage="1" showErrorMessage="1" promptTitle="Vertex Name" prompt="Enter the name of the vertex." sqref="A3:A1484" xr:uid="{00000000-0002-0000-0100-000013000000}"/>
  </dataValidations>
  <hyperlinks>
    <hyperlink ref="AT3" r:id="rId1" display="https://styles.redditmedia.com/t5_3qm56v/styles/profileIcon_snoo-nftv2_bmZ0X2VpcDE1NToxMzdfYjljMDQyYzMyNzViYzQ5Nzk5Njg4ZWVhMWEyOWIxNDA1ZDAyOTQ2Yl8yNTg3OA_rare_80a71de6-0cf8-4ed6-bdc0-596137e6b978-headshot.png?width=256&amp;height=256&amp;crop=256:256,smart&amp;v=enabled&amp;s=edcff1cb556e851fffb62c6f7cf092728b7c5cd5" xr:uid="{7FC8FDDA-438A-4A99-A015-10139AA3B9AD}"/>
    <hyperlink ref="AT102" r:id="rId2" display="https://styles.redditmedia.com/t5_1ob7dr/styles/profileIcon_snoo-nftv2_bmZ0X2VpcDE1NToxMzdfNDY2YTMzMDg4N2JkZjYyZDUzZjk2OGVhODI0NzkzMTUwZjA3NzYyZV85Mjc0NDk_rare_5cdc4d98-9940-4c3c-8e4b-825bce6cf921-headshot.png?width=256&amp;height=256&amp;crop=256:256,smart&amp;v=enabled&amp;s=dadca22105d2f2de2337ce4733987fc466e443d7" xr:uid="{FDCF35CF-7DC1-45DF-828E-3E055D786868}"/>
    <hyperlink ref="AT103" r:id="rId3" display="https://styles.redditmedia.com/t5_4besq3/styles/profileIcon_snoo-nftv2_bmZ0X2VpcDE1NToxMzdfYzhkM2EzYTgzYmRlNWRhZDA2ZDQzNjY5NGUzZTIyYWMzZTY0ZDU3N183NDIxMjIz_rare_0d2032a7-87df-46c5-a154-2dc30bba7ad9-headshot.png?width=256&amp;height=256&amp;crop=256:256,smart&amp;v=enabled&amp;s=c809779bd78af904a9f9e24d570841a5448c3f21" xr:uid="{0CA2F3AC-01B4-44F7-A7B9-124C7BB3AB01}"/>
    <hyperlink ref="AT111" r:id="rId4" display="https://styles.redditmedia.com/t5_e71es/styles/profileIcon_snoo-nftv2_bmZ0X2VpcDE1NToxMzdfYzhkM2EzYTgzYmRlNWRhZDA2ZDQzNjY5NGUzZTIyYWMzZTY0ZDU3N18xNDE3ODk0_rare_8ec4c389-2688-4731-b092-a6b5a6559e17-headshot.png?width=256&amp;height=256&amp;crop=256:256,smart&amp;v=enabled&amp;s=99216f0b6c5423e4c00cf9d70604e16fdc155ebb" xr:uid="{5B9F677C-4AC3-4531-99CF-C3ABB701619B}"/>
    <hyperlink ref="AT112" r:id="rId5" display="https://styles.redditmedia.com/t5_3p9r3m/styles/profileIcon_snoo-nftv2_bmZ0X2VpcDE1NToxMzdfOTEwMjg2OTVlMWMyNjZmMDJkZmY0YzQ4MTY2OWIxYTQ4YmE5NmQ2NF83Nw_rare_e2b132b3-74b6-4120-8618-c07aece440e1-headshot.png?width=256&amp;height=256&amp;crop=256:256,smart&amp;v=enabled&amp;s=075b5424f1fcb0f481e83fa3996b6b15361d0850" xr:uid="{A8A07CDC-CA66-4F1B-BE36-B185B6374FFF}"/>
    <hyperlink ref="AT121" r:id="rId6" display="https://styles.redditmedia.com/t5_882u66/styles/profileIcon_snoo-nftv2_bmZ0X2VpcDE1NToxMzdfZWI5NTlhNzE1ZGZmZmU2ZjgyZjQ2MDU1MzM5ODJjNDg1OWNiMTRmZV83NzcwNA_rare_ad7ac7d5-9c14-4934-9c1e-bc368360c6ab-headshot.png?width=256&amp;height=256&amp;crop=256:256,smart&amp;v=enabled&amp;s=052efb62dd84e90746763e633778c19bf8bed003" xr:uid="{8EBD4BF7-0822-4A60-A488-6A1C88976609}"/>
    <hyperlink ref="AT127" r:id="rId7" display="https://styles.redditmedia.com/t5_118nsh/styles/profileIcon_snoo-nftv2_bmZ0X2VpcDE1NToxMzdfZGMxY2RkMTE5NmIzZjQ0YzY5ZDQ5NTQ4ZjVmNzBiOTZmMDRiM2ZlY18xMzQ1_rare_32f2cd48-1678-45a7-9818-c2901d73fc29-headshot.png?width=256&amp;height=256&amp;crop=256:256,smart&amp;v=enabled&amp;s=e304ac3a4cb9cca2c14383b9ddee19aaf928b444" xr:uid="{57027C2C-142D-424B-9E0A-FA9EFE4A27F9}"/>
    <hyperlink ref="AT135" r:id="rId8" display="https://styles.redditmedia.com/t5_4qnsjw/styles/profileIcon_snoo-nftv2_bmZ0X2VpcDE1NToxMzdfYmZkNjcwNjY3MDUzZTUxN2E5N2FmZTU2YzkxZTRmODNmMTE2MGJkM18yODg0MTU_rare_100c049c-9655-450b-a959-98caad26f6d3-headshot.png?width=256&amp;height=256&amp;crop=256:256,smart&amp;v=enabled&amp;s=42e9b7a1802c21f87aa04312929f5e4a3b0b79b7" xr:uid="{8BEE3461-403C-4EC9-A8A3-8162258BC6B9}"/>
    <hyperlink ref="AT141" r:id="rId9" display="https://styles.redditmedia.com/t5_33w6ir/styles/profileIcon_snoo-nftv2_bmZ0X2VpcDE1NToxMzdfM2I0NzdhNmIxYmUyMzY2MjhiMDg4MzllMWU4Y2Y4YmE4ZDkzNTg5YV8xMTMwMDA_rare_57f397c9-a3e2-4549-8439-03ce2ba14046-headshot.png?width=256&amp;height=256&amp;crop=256:256,smart&amp;v=enabled&amp;s=fd488cf439733ab7a0a85bbe556f160c63ab6281" xr:uid="{13EFBBF8-7DA4-410B-A439-2086F06B09E2}"/>
    <hyperlink ref="AT142" r:id="rId10" display="https://styles.redditmedia.com/t5_e8s26/styles/profileIcon_snoo-nftv2_bmZ0X2VpcDE1NToxMzdfYjljMDQyYzMyNzViYzQ5Nzk5Njg4ZWVhMWEyOWIxNDA1ZDAyOTQ2Yl80ODkzNDQ_rare_1d8c0b5f-c5c3-4bca-9841-e62e6a623142-headshot.png?width=256&amp;height=256&amp;crop=256:256,smart&amp;v=enabled&amp;s=64e6e0c0fa590cf0983d8c2c78c304a57fc1ee1b" xr:uid="{34B447AB-AD51-47F2-A87A-A87D6BAC4B01}"/>
    <hyperlink ref="AT143" r:id="rId11" display="https://styles.redditmedia.com/t5_inpyz/styles/profileIcon_snoo-nftv2_bmZ0X2VpcDE1NToxMzdfNDY2YTMzMDg4N2JkZjYyZDUzZjk2OGVhODI0NzkzMTUwZjA3NzYyZV8yNzYzMw_rare_b8f500ea-14b4-48bb-a100-142e4421c218-headshot.png?width=256&amp;height=256&amp;crop=256:256,smart&amp;v=enabled&amp;s=789b3a54afa71605f8bda38b3c3c238caeddb85d" xr:uid="{7436C81E-65C1-4B51-85A3-422EDA13360B}"/>
    <hyperlink ref="AT150" r:id="rId12" display="https://styles.redditmedia.com/t5_4ds3l7/styles/profileIcon_snoo-nftv2_bmZ0X2VpcDE1NToxMzdfM2I0NzdhNmIxYmUyMzY2MjhiMDg4MzllMWU4Y2Y4YmE4ZDkzNTg5YV80MDEzNzky_rare_e8689c0c-1c3f-4cae-8612-1b636add53f3-headshot.png?width=256&amp;height=256&amp;crop=256:256,smart&amp;v=enabled&amp;s=e097d3771c14b96072d055a3cb710b2be05c5520" xr:uid="{6E6A857F-DA79-4ABC-BB29-1E4BF9FF9D79}"/>
    <hyperlink ref="AT151" r:id="rId13" display="https://styles.redditmedia.com/t5_3h3dws/styles/profileIcon_snoo-nftv2_bmZ0X2VpcDE1NToxMzdfNmFjYjhmYjgyODgwZDM5YzJiODQ0NmY4Nzc4YTE0ZDM0ZWU2Y2ZiN185NTEyMA_rare_17981e33-4a32-4b77-a779-908a25704234-headshot.png?width=256&amp;height=256&amp;crop=256:256,smart&amp;v=enabled&amp;s=f3fd514b8d90e1387f1980a2b024a9b57b395d7d" xr:uid="{258DB555-6934-48FA-9DA4-5DAF6D828F06}"/>
    <hyperlink ref="AT155" r:id="rId14" display="https://styles.redditmedia.com/t5_4kf912/styles/profileIcon_snoo-nftv2_bmZ0X2VpcDE1NToxMzdfYzhkM2EzYTgzYmRlNWRhZDA2ZDQzNjY5NGUzZTIyYWMzZTY0ZDU3N18zMjcyODgw_rare_63ab72d8-9961-4661-8938-67c6442a2bd2-headshot.png?width=256&amp;height=256&amp;crop=256:256,smart&amp;v=enabled&amp;s=eec86738aa1983ad061c86e16f9ea0c8c95f96f4" xr:uid="{3E5D0DF0-A00D-41F9-9ABC-F552818DB717}"/>
    <hyperlink ref="AT163" r:id="rId15" display="https://styles.redditmedia.com/t5_24wz52/styles/profileIcon_snoo-nftv2_bmZ0X2VpcDE1NToxMzdfYzhkM2EzYTgzYmRlNWRhZDA2ZDQzNjY5NGUzZTIyYWMzZTY0ZDU3N181MzUyNTkz_rare_2519edb5-10a4-4d7d-b917-96b952ef9644-headshot.png?width=256&amp;height=256&amp;crop=256:256,smart&amp;v=enabled&amp;s=cd5afabb9ba35fa75fe2962edc73f08c6e0b2c7c" xr:uid="{FF531D9C-917B-4AFB-AA32-8733BA21C756}"/>
    <hyperlink ref="AT165" r:id="rId16" display="https://styles.redditmedia.com/t5_6u2jz7/styles/profileIcon_snoo-nftv2_bmZ0X2VpcDE1NToxMzdfYzhkM2EzYTgzYmRlNWRhZDA2ZDQzNjY5NGUzZTIyYWMzZTY0ZDU3N181MzM0MjAz_rare_bdaf9354-a93b-4989-abbd-f5109c615b4b-headshot.png?width=256&amp;height=256&amp;crop=256:256,smart&amp;v=enabled&amp;s=5b85bde4eb7e106de56ee52ad61ec858f3227ab5" xr:uid="{0832C4B4-1057-436A-8570-09CF0D0F8776}"/>
    <hyperlink ref="AT166" r:id="rId17" display="https://styles.redditmedia.com/t5_471pf4/styles/profileIcon_snoo-nftv2_bmZ0X2VpcDE1NToxMzdfNTE3Y2VkYzA1ZjM4MjExMTEzZTU4NjYzZWQ0ZWFiZWQ4NTRjMGY3N184MDg_rare_ee1655d9-1c7b-4de3-affe-8873f89e53c2-headshot.png?width=256&amp;height=256&amp;crop=256:256,smart&amp;v=enabled&amp;s=75ea64dbc2bfcf4eeae67b5c5247df9e75fe0e60" xr:uid="{A639CC70-82BC-4953-9945-30DEF5655ACD}"/>
    <hyperlink ref="AT169" r:id="rId18" display="https://styles.redditmedia.com/t5_12tbax/styles/profileIcon_snoo-nftv2_bmZ0X2VpcDE1NToxMzdfNDY2YTMzMDg4N2JkZjYyZDUzZjk2OGVhODI0NzkzMTUwZjA3NzYyZV81ODYyMDA_rare_657787d8-98ed-4958-be8e-0d312c474c29-headshot.png?width=256&amp;height=256&amp;crop=256:256,smart&amp;v=enabled&amp;s=68741201748b88245eeeff9b5bc93836ded94efb" xr:uid="{F619A252-EA5B-488A-90D1-D22D4672B013}"/>
    <hyperlink ref="AT176" r:id="rId19" display="https://styles.redditmedia.com/t5_3dab5s/styles/profileIcon_snoo-nftv2_bmZ0X2VpcDE1NToxMzdfM2I0NzdhNmIxYmUyMzY2MjhiMDg4MzllMWU4Y2Y4YmE4ZDkzNTg5YV82NTM3NzMz_rare_01281569-b71e-4ad1-9597-b446842e4631-headshot.png?width=256&amp;height=256&amp;crop=256:256,smart&amp;v=enabled&amp;s=1fef5ca1a4daceff72166262529cf88783cf37c7" xr:uid="{CF09838B-E2A1-4DF0-9621-A6808D5A0822}"/>
    <hyperlink ref="AT178" r:id="rId20" display="https://styles.redditmedia.com/t5_2snaev/styles/profileIcon_snoo-nftv2_bmZ0X2VpcDE1NToxMzdfYzhkM2EzYTgzYmRlNWRhZDA2ZDQzNjY5NGUzZTIyYWMzZTY0ZDU3N18yNjYwMjk0_rare_6af4a92d-d40a-4388-91e7-10025b542965-headshot.png?width=256&amp;height=256&amp;crop=256:256,smart&amp;v=enabled&amp;s=b59e5b72de5220406a05398a8fdb23e2982f6ce9" xr:uid="{A4733E39-9119-4382-B2CF-3102AB47BEBC}"/>
    <hyperlink ref="AT186" r:id="rId21" display="https://styles.redditmedia.com/t5_5xv5wm/styles/profileIcon_snoo-nftv2_bmZ0X2VpcDE1NToxMzdfYjljMDQyYzMyNzViYzQ5Nzk5Njg4ZWVhMWEyOWIxNDA1ZDAyOTQ2Yl8zODc2ODE_rare_fc1502cd-4d55-439d-9bf2-d0551d462d7f-headshot.png?width=256&amp;height=256&amp;crop=256:256,smart&amp;v=enabled&amp;s=37557bb1915869ed63f60ec7e32ae960bd583177" xr:uid="{55939543-F187-4CA3-A3B2-AB835E45B46D}"/>
    <hyperlink ref="AT218" r:id="rId22" display="https://styles.redditmedia.com/t5_6ksn2s/styles/profileIcon_snoo-nftv2_bmZ0X2VpcDE1NToxMzdfNDY2YTMzMDg4N2JkZjYyZDUzZjk2OGVhODI0NzkzMTUwZjA3NzYyZV8zNDg1MjI_rare_d9dc2b6c-e6d0-4fef-906f-cb60b68ebfaf-headshot.png?width=256&amp;height=256&amp;crop=256:256,smart&amp;v=enabled&amp;s=51759dc19df8cc78dc28a697cdb6a7ab0caf8b1f" xr:uid="{D03AB947-565B-4A67-B728-0A3CB7AB8FCD}"/>
    <hyperlink ref="AT225" r:id="rId23" display="https://styles.redditmedia.com/t5_59qycv/styles/profileIcon_snoo-nftv2_bmZ0X2VpcDE1NToxMzdfYmZkNjcwNjY3MDUzZTUxN2E5N2FmZTU2YzkxZTRmODNmMTE2MGJkM18yMTkzODU_rare_f42f9621-025a-417b-bf84-a5d437a0ad27-headshot.png?width=256&amp;height=256&amp;crop=256:256,smart&amp;v=enabled&amp;s=5d6ca0fcd0b83f05958399a03c26aa5bdc0f1354" xr:uid="{AD916480-D021-4445-BE10-3B4DC9020EFD}"/>
    <hyperlink ref="AT243" r:id="rId24" display="https://styles.redditmedia.com/t5_23ykdx/styles/profileIcon_snoo-nftv2_bmZ0X2VpcDE1NToxMzdfNDY2YTMzMDg4N2JkZjYyZDUzZjk2OGVhODI0NzkzMTUwZjA3NzYyZV8xNDg4MzIw_rare_35345a2f-33ec-4269-8462-5b056a00d6b6-headshot.png?width=256&amp;height=256&amp;crop=256:256,smart&amp;v=enabled&amp;s=3a20e942bfae88dba8af093e3a3d17c5fb1df74e" xr:uid="{18D24CD2-17AA-4548-97D6-609A02B52E65}"/>
    <hyperlink ref="AT244" r:id="rId25" display="https://styles.redditmedia.com/t5_3sfb2a/styles/profileIcon_snoo-nftv2_bmZ0X2VpcDE1NToxMzdfM2I0NzdhNmIxYmUyMzY2MjhiMDg4MzllMWU4Y2Y4YmE4ZDkzNTg5YV82MDY5MTUw_rare_8afb14b6-ccaf-491a-a486-ace0ff9e3099-headshot.png?width=256&amp;height=256&amp;crop=256:256,smart&amp;v=enabled&amp;s=fe50cf2ea8cfe29dd8981550387256f28f10957f" xr:uid="{E83E55B5-A271-484B-9C1A-7AC88343B100}"/>
    <hyperlink ref="AT248" r:id="rId26" display="https://styles.redditmedia.com/t5_fvmi4/styles/profileIcon_snoo-nftv2_bmZ0X2VpcDE1NToxMzdfYzhkM2EzYTgzYmRlNWRhZDA2ZDQzNjY5NGUzZTIyYWMzZTY0ZDU3N18yNTU0OTYw_rare_925c988e-ebd2-4f8b-a852-8246735b723f-headshot.png?width=256&amp;height=256&amp;crop=256:256,smart&amp;v=enabled&amp;s=a94620b5a9e135f7c8d6c944f5f790cbe6a208ee" xr:uid="{7C447270-B3A4-42EE-A4B2-10F6E44AF35F}"/>
    <hyperlink ref="AT253" r:id="rId27" display="https://styles.redditmedia.com/t5_2ahduy/styles/profileIcon_snoo-nftv2_bmZ0X2VpcDE1NToxMzdfNmFjYjhmYjgyODgwZDM5YzJiODQ0NmY4Nzc4YTE0ZDM0ZWU2Y2ZiN18yNjI5MDU_rare_dce8b371-f577-4179-a9fb-dec02eae1401-headshot.png?width=256&amp;height=256&amp;crop=256:256,smart&amp;v=enabled&amp;s=98e6eade6a10e6a016ba08a739bfdd4c96f1f85a" xr:uid="{C144F0C6-1C84-4710-B92F-ABE5E27B50C7}"/>
    <hyperlink ref="AT255" r:id="rId28" display="https://styles.redditmedia.com/t5_2waloo/styles/profileIcon_snoo-nftv2_bmZ0X2VpcDE1NToxMzdfYmZkNjcwNjY3MDUzZTUxN2E5N2FmZTU2YzkxZTRmODNmMTE2MGJkM182MjIy_rare_bb1da3fe-f541-47d8-b248-d2e766217165-headshot.png?width=256&amp;height=256&amp;crop=256:256,smart&amp;v=enabled&amp;s=11494c9c4fe431f75d1aa77c11e2d97db5788181" xr:uid="{1CAC449C-4C5A-4192-B683-88ADDC7F6D69}"/>
    <hyperlink ref="AT256" r:id="rId29" display="https://styles.redditmedia.com/t5_2ap4sd/styles/profileIcon_snoo-nftv2_bmZ0X2VpcDE1NToxMzdfNDY2YTMzMDg4N2JkZjYyZDUzZjk2OGVhODI0NzkzMTUwZjA3NzYyZV82MDg3NzM_rare_c59862e6-23fc-4a9b-87d8-9a46d260a5d2-headshot.png?width=256&amp;height=256&amp;crop=256:256,smart&amp;v=enabled&amp;s=037ee19d3a2e4bb9fbdeb11d48bb6b7b8f661372" xr:uid="{380DFA79-BF61-4E3C-B1BA-25A138D664B8}"/>
    <hyperlink ref="AT259" r:id="rId30" display="https://styles.redditmedia.com/t5_22epp0/styles/profileIcon_snoo-nftv2_bmZ0X2VpcDE1NToxMzdfNDY2YTMzMDg4N2JkZjYyZDUzZjk2OGVhODI0NzkzMTUwZjA3NzYyZV8xMjc3NjY_rare_c2bfb372-4f29-44d3-96d2-5a3f535eec34-headshot.png?width=256&amp;height=256&amp;crop=256:256,smart&amp;v=enabled&amp;s=8ce82485d3ddb4830a7b6b04ee617a055fd32061" xr:uid="{F289BCDA-CD0E-4358-BB6D-4DF408C10D6B}"/>
    <hyperlink ref="AT264" r:id="rId31" display="https://styles.redditmedia.com/t5_6sy9r/styles/profileIcon_snoo-nftv2_bmZ0X2VpcDE1NToxMzdfNDY2YTMzMDg4N2JkZjYyZDUzZjk2OGVhODI0NzkzMTUwZjA3NzYyZV81ODgxOTY_rare_6d97c220-8d98-4274-9b2a-f91a06cc658d-headshot.png?width=256&amp;height=256&amp;crop=256:256,smart&amp;v=enabled&amp;s=5772bfd18de4b33329f28de094fdf08c3b27e73e" xr:uid="{94CC8EAE-599C-48DF-8AD2-804085BB1449}"/>
    <hyperlink ref="AT275" r:id="rId32" display="https://styles.redditmedia.com/t5_5322n1/styles/profileIcon_snoo-nftv2_bmZ0X2VpcDE1NToxMzdfNWI5YzNlZjIyYzRmOGM1MzA4NTUyZDZlNTk1YzA0ZWQ0Y2JjN2FhMl8yODc4_rare_85eefff5-f295-49ea-b60a-e36986521bcf-headshot.png?width=256&amp;height=256&amp;crop=256:256,smart&amp;v=enabled&amp;s=4698340643e78a5fefd705c548eb77d4cf8d7a1e" xr:uid="{E2379114-1E03-4836-A74D-5A9D9D36D34E}"/>
    <hyperlink ref="AT276" r:id="rId33" display="https://styles.redditmedia.com/t5_23fmca/styles/profileIcon_snoo-nftv2_bmZ0X2VpcDE1NToxMzdfYzhkM2EzYTgzYmRlNWRhZDA2ZDQzNjY5NGUzZTIyYWMzZTY0ZDU3N18zMzA0MDM2_rare_9d34f9bb-8f7a-43a7-b34c-40a2c4b2bbb3-headshot.png?width=256&amp;height=256&amp;crop=256:256,smart&amp;v=enabled&amp;s=447cad55acb30aab444f6348ecc335a08120c3e2" xr:uid="{DD221FE4-37B4-4039-B090-7EE01B160CA7}"/>
    <hyperlink ref="AT277" r:id="rId34" display="https://styles.redditmedia.com/t5_5h1wc8/styles/profileIcon_snoo-nftv2_bmZ0X2VpcDE1NToxMzdfM2I0NzdhNmIxYmUyMzY2MjhiMDg4MzllMWU4Y2Y4YmE4ZDkzNTg5YV8yMzE4ODgx_rare_dfde8167-4f54-4d43-b483-d9c33661fa14-headshot.png?width=256&amp;height=256&amp;crop=256:256,smart&amp;v=enabled&amp;s=a4035c3d44baa2fefc3fc9d2359327d075cb0b36" xr:uid="{2EFDC44B-304D-428D-B0D1-368915EE2769}"/>
    <hyperlink ref="AT295" r:id="rId35" display="https://styles.redditmedia.com/t5_2rmeja/styles/profileIcon_snoo-nftv2_bmZ0X2VpcDE1NToxMzdfYzhkM2EzYTgzYmRlNWRhZDA2ZDQzNjY5NGUzZTIyYWMzZTY0ZDU3N180NDk5Nzcw_rare_372ecb9d-c543-446a-9b70-82c615dba70a-headshot.png?width=256&amp;height=256&amp;crop=256:256,smart&amp;v=enabled&amp;s=b4d8be6699491da16c711111e83e8f68b6cd2e62" xr:uid="{0308DBD2-E48A-4DFC-8CDE-771CA4743D28}"/>
    <hyperlink ref="AT299" r:id="rId36" display="https://styles.redditmedia.com/t5_5lpgjr/styles/profileIcon_snoo-nftv2_bmZ0X2VpcDE1NToxMzdfYjljMDQyYzMyNzViYzQ5Nzk5Njg4ZWVhMWEyOWIxNDA1ZDAyOTQ2Yl80MjkxMQ_rare_4ba795f7-38f5-4ed8-bd2d-405980824ada-headshot.png?width=256&amp;height=256&amp;crop=256:256,smart&amp;v=enabled&amp;s=0370f1832088298807b3ba06745f3b2f35ba0e5b" xr:uid="{29C8429F-DF04-4828-9CC6-4AE22D595BD8}"/>
    <hyperlink ref="AT302" r:id="rId37" display="https://styles.redditmedia.com/t5_6az3ve/styles/profileIcon_snoo-nftv2_bmZ0X2VpcDE1NToxMzdfYmZkNjcwNjY3MDUzZTUxN2E5N2FmZTU2YzkxZTRmODNmMTE2MGJkM18yMDEwNQ_rare_7bcac69c-4111-4d2b-b9be-58b428c0dff6-headshot.png?width=256&amp;height=256&amp;crop=256:256,smart&amp;v=enabled&amp;s=7e667adc8821f9c5b484247f4f98881ccd35facc" xr:uid="{2BECC3F9-F266-4D4E-813D-2FCD86E594B7}"/>
    <hyperlink ref="AT312" r:id="rId38" display="https://styles.redditmedia.com/t5_ek9i9/styles/profileIcon_snoo-nftv2_bmZ0X2VpcDE1NToxMzdfNDY2YTMzMDg4N2JkZjYyZDUzZjk2OGVhODI0NzkzMTUwZjA3NzYyZV8yODQyMzQ_rare_01066a4c-eb9a-4977-a23e-9eacf3a9d0c9-headshot.png?width=256&amp;height=256&amp;crop=256:256,smart&amp;v=enabled&amp;s=d48b4108bb9a0b356610b7845749fa0c27556d33" xr:uid="{13C6C2DF-BE26-4B16-86E4-83767DC645FE}"/>
    <hyperlink ref="AT313" r:id="rId39" display="https://styles.redditmedia.com/t5_1mclup/styles/profileIcon_snoo-nftv2_bmZ0X2VpcDE1NToxMzdfYmZkNjcwNjY3MDUzZTUxN2E5N2FmZTU2YzkxZTRmODNmMTE2MGJkM18zMjM2MTE_rare_82d61e3a-2356-411c-9914-758febf4c8ad-headshot.png?width=256&amp;height=256&amp;crop=256:256,smart&amp;v=enabled&amp;s=2fccf34fa0174fb25cf7b78dd93b8b1058d1d8f9" xr:uid="{730CC668-3C9F-45AC-B40D-1EE720AA24EC}"/>
    <hyperlink ref="AT323" r:id="rId40" display="https://styles.redditmedia.com/t5_47gw05/styles/profileIcon_snoo-nftv2_bmZ0X2VpcDE1NToxMzdfYzhkM2EzYTgzYmRlNWRhZDA2ZDQzNjY5NGUzZTIyYWMzZTY0ZDU3N184MzA4OTM_rare_5252e77e-4199-4c36-96f5-061ed1686816-headshot.png?width=256&amp;height=256&amp;crop=256:256,smart&amp;v=enabled&amp;s=47c595624a67cadf5d1f32dff4bf0a181557b785" xr:uid="{617F65E1-4FD5-48D1-992A-6577DB8D5098}"/>
    <hyperlink ref="AT324" r:id="rId41" display="https://styles.redditmedia.com/t5_3k0n68/styles/profileIcon_snoo-nftv2_bmZ0X2VpcDE1NToxMzdfNDY2YTMzMDg4N2JkZjYyZDUzZjk2OGVhODI0NzkzMTUwZjA3NzYyZV82NDAwODg_rare_ab636f70-90e9-486e-9c15-e602f891c8a9-headshot.png?width=256&amp;height=256&amp;crop=256:256,smart&amp;v=enabled&amp;s=b559b6c43579c8cbe8e0b3bb5155e703726c50e8" xr:uid="{2AC84D6B-05A9-4326-B1F0-2809CF70F1A2}"/>
    <hyperlink ref="AT339" r:id="rId42" display="https://styles.redditmedia.com/t5_4jwqbh/styles/profileIcon_snoo-nftv2_bmZ0X2VpcDE1NToxMzdfNDY2YTMzMDg4N2JkZjYyZDUzZjk2OGVhODI0NzkzMTUwZjA3NzYyZV8xMjY1Mzc1_rare_ca1420d3-2187-4512-a2e4-0293a4b3b1bb-headshot.png?width=256&amp;height=256&amp;crop=256:256,smart&amp;v=enabled&amp;s=45657d91e346b328582b26b727ead7aaa4189bff" xr:uid="{925391D1-D317-44AC-9642-577B41682BB3}"/>
    <hyperlink ref="AT340" r:id="rId43" display="https://styles.redditmedia.com/t5_2p3kj0/styles/profileIcon_snoo-nftv2_bmZ0X2VpcDE1NToxMzdfNDY2YTMzMDg4N2JkZjYyZDUzZjk2OGVhODI0NzkzMTUwZjA3NzYyZV81NTc1MjY_rare_07a2bea1-dc13-405a-a041-1d46ec99c124-headshot.png?width=256&amp;height=256&amp;crop=256:256,smart&amp;v=enabled&amp;s=304a404028aa8faa923d1811d6450c7260a9a295" xr:uid="{7328BFC1-D7EC-4140-A35F-BEB0F761658D}"/>
    <hyperlink ref="AT342" r:id="rId44" display="https://styles.redditmedia.com/t5_eokwx/styles/profileIcon_snoo-nftv2_bmZ0X2VpcDE1NToxMzdfYzhkM2EzYTgzYmRlNWRhZDA2ZDQzNjY5NGUzZTIyYWMzZTY0ZDU3N183NjE4NTQ_rare_57a73324-2dad-48f9-85f8-b33d144923d6-headshot.png?width=256&amp;height=256&amp;crop=256:256,smart&amp;v=enabled&amp;s=506719b64317538e29fa2b81b76a33ddafcb3af9" xr:uid="{2BFDDE8F-8A00-4E9F-8A1B-AF8BB3162171}"/>
    <hyperlink ref="AT346" r:id="rId45" display="https://styles.redditmedia.com/t5_12aokn/styles/profileIcon_snoo-nftv2_bmZ0X2VpcDE1NToxMzdfZjMzYWQ4NmJiNTRhMjc4YTZjOWY5YzA3NmY0ZWQ1YTM0YzUzMTk2N18yOTc0NA_rare_49416f40-ab14-40d2-bdaa-21db88be0346-headshot.png?width=256&amp;height=256&amp;crop=256:256,smart&amp;v=enabled&amp;s=404af3cd5f0ee88b5eebc4412015d1b7d049ec3b" xr:uid="{98F64AD3-0362-468F-AC27-773FFC32FAD2}"/>
    <hyperlink ref="AT357" r:id="rId46" display="https://styles.redditmedia.com/t5_6k3970/styles/profileIcon_snoo-nftv2_bmZ0X2VpcDE1NToxMzdfNDY2YTMzMDg4N2JkZjYyZDUzZjk2OGVhODI0NzkzMTUwZjA3NzYyZV8xNjUxMDA_rare_a2f7c6d7-e82a-44e6-b6e3-6c211821690d-headshot.png?width=256&amp;height=256&amp;crop=256:256,smart&amp;v=enabled&amp;s=feac69fdddc24e643fbe17145e0bc9744147b23c" xr:uid="{ED2BBDD8-8780-4974-AE1A-00F8316620D3}"/>
    <hyperlink ref="AT358" r:id="rId47" display="https://styles.redditmedia.com/t5_2cij6l/styles/profileIcon_snoo-nftv2_bmZ0X2VpcDE1NToxMzdfYjljMDQyYzMyNzViYzQ5Nzk5Njg4ZWVhMWEyOWIxNDA1ZDAyOTQ2Yl8zMDc0NTQ_rare_c4801914-8310-43fa-b46e-fb08ea588668-headshot.png?width=256&amp;height=256&amp;crop=256:256,smart&amp;v=enabled&amp;s=558cfe443b8abfe906108775b752c7c4318ac0ec" xr:uid="{25622DA9-4702-43B4-9332-B736B8027034}"/>
    <hyperlink ref="AT361" r:id="rId48" display="https://styles.redditmedia.com/t5_5zu9h/styles/profileIcon_snoo-nftv2_bmZ0X2VpcDE1NToxMzdfNDY2YTMzMDg4N2JkZjYyZDUzZjk2OGVhODI0NzkzMTUwZjA3NzYyZV8zMzE2MDY_rare_50afca11-08c8-411e-9684-82718715dbfe-headshot.png?width=256&amp;height=256&amp;crop=256:256,smart&amp;v=enabled&amp;s=aa39543a0bca46f3a70995d76fdbc47f0974bc4e" xr:uid="{D3FAFC70-E75C-4CE6-91CE-93904543BAC7}"/>
    <hyperlink ref="AT364" r:id="rId49" display="https://styles.redditmedia.com/t5_2ffrp1/styles/profileIcon_snoo-nftv2_bmZ0X2VpcDE1NToxMzdfNDY2YTMzMDg4N2JkZjYyZDUzZjk2OGVhODI0NzkzMTUwZjA3NzYyZV8yODYwNTk_rare_bc14fa4c-f2f0-4190-90dd-72c3f75e1fc7-headshot.png?width=256&amp;height=256&amp;crop=256:256,smart&amp;v=enabled&amp;s=b40b72e590ac002999ad64de18215c0afcdff88e" xr:uid="{AF0DE921-BF55-4C6E-99B8-3088AFB24B5A}"/>
    <hyperlink ref="AT369" r:id="rId50" display="https://styles.redditmedia.com/t5_10jk9h/styles/profileIcon_snoo-nftv2_bmZ0X2VpcDE1NToxMzdfM2I0NzdhNmIxYmUyMzY2MjhiMDg4MzllMWU4Y2Y4YmE4ZDkzNTg5YV80MjgzODM0_rare_57923169-5c75-41bb-bbec-4d621c5207e9-headshot.png?width=256&amp;height=256&amp;crop=256:256,smart&amp;v=enabled&amp;s=01eb007784d9ccb4c84bba6533af9506f1103dce" xr:uid="{18F505EA-77C7-4E34-B093-1AB1A4554BF3}"/>
    <hyperlink ref="AT370" r:id="rId51" display="https://styles.redditmedia.com/t5_5culd6/styles/profileIcon_snoo-nftv2_bmZ0X2VpcDE1NToxMzdfYjljMDQyYzMyNzViYzQ5Nzk5Njg4ZWVhMWEyOWIxNDA1ZDAyOTQ2Yl8zNDkzODg_rare_a1219cc5-fbf3-4b0c-ae88-854e11cdb82f-headshot.png?width=256&amp;height=256&amp;crop=256:256,smart&amp;v=enabled&amp;s=7eff0ec155e71ee051cb299ecdb5e8606bec8919" xr:uid="{16ABB6C6-A7A8-4DDE-BA47-B209BCD3469E}"/>
    <hyperlink ref="AT372" r:id="rId52" display="https://styles.redditmedia.com/t5_suvfx/styles/profileIcon_snoo-nftv2_bmZ0X2VpcDE1NToxMzdfNDY2YTMzMDg4N2JkZjYyZDUzZjk2OGVhODI0NzkzMTUwZjA3NzYyZV8zMjE4MjU_rare_a771a0a3-c7f7-42c0-8fdb-b8585d6acdcc-headshot.png?width=256&amp;height=256&amp;crop=256:256,smart&amp;v=enabled&amp;s=fb0485fd719dcfcf86b5a48bafdd3ab3119b513c" xr:uid="{FB5B6241-A62C-4AF6-87E5-32ED333F5C0C}"/>
    <hyperlink ref="AT430" r:id="rId53" display="https://styles.redditmedia.com/t5_e52vw/styles/profileIcon_snoo-nftv2_bmZ0X2VpcDE1NToxMzdfYjljMDQyYzMyNzViYzQ5Nzk5Njg4ZWVhMWEyOWIxNDA1ZDAyOTQ2Yl8xNDA1NDM_rare_4c8cfc45-e4f1-4c20-b712-dd550e617e50-headshot.png?width=256&amp;height=256&amp;crop=256:256,smart&amp;v=enabled&amp;s=f19e4973c7c03ade1bc9419a79c22e0fd4a72ce4" xr:uid="{AA174326-5DE4-4E13-8CC0-D51D0DDBAC89}"/>
    <hyperlink ref="AT438" r:id="rId54" display="https://styles.redditmedia.com/t5_1yvqwq/styles/profileIcon_snoo-nftv2_bmZ0X2VpcDE1NToxMzdfNDY2YTMzMDg4N2JkZjYyZDUzZjk2OGVhODI0NzkzMTUwZjA3NzYyZV8yODc5MTY_rare_3a089afb-8ceb-4606-87f7-f0681c48a5c2-headshot.png?width=256&amp;height=256&amp;crop=256:256,smart&amp;v=enabled&amp;s=c29f9daf31c8233d444f91cb08b39fa9bfc45e85" xr:uid="{3984B1A7-5053-41B1-A34C-68C38122A69C}"/>
    <hyperlink ref="AT445" r:id="rId55" display="https://styles.redditmedia.com/t5_b7p6c/styles/profileIcon_snoo-nftv2_bmZ0X2VpcDE1NToxMzdfNDY2YTMzMDg4N2JkZjYyZDUzZjk2OGVhODI0NzkzMTUwZjA3NzYyZV80MDUyMTY_rare_5ede874c-4232-43d1-8a46-8496d5bfa788-headshot.png?width=256&amp;height=256&amp;crop=256:256,smart&amp;v=enabled&amp;s=dcaacb413821f4750ce349f8ab146deee4e36280" xr:uid="{2565C14A-3DDD-42A8-8064-C1545CCCC673}"/>
    <hyperlink ref="AT447" r:id="rId56" display="https://styles.redditmedia.com/t5_eaufw/styles/profileIcon_snoo-nftv2_bmZ0X2VpcDE1NToxMzdfYjljMDQyYzMyNzViYzQ5Nzk5Njg4ZWVhMWEyOWIxNDA1ZDAyOTQ2Yl8yMjI1NTY_rare_d19b48e0-1346-4d95-abc3-72b134d33efe-headshot.png?width=256&amp;height=256&amp;crop=256:256,smart&amp;v=enabled&amp;s=37cd5a670bf5cfd7250709140ae8516f1aaf8205" xr:uid="{4F8500D5-7A1E-47B9-8CA9-146EA5101FF4}"/>
    <hyperlink ref="AT448" r:id="rId57" display="https://styles.redditmedia.com/t5_5wszop/styles/profileIcon_snoo-nftv2_bmZ0X2VpcDE1NToxMzdfNDY2YTMzMDg4N2JkZjYyZDUzZjk2OGVhODI0NzkzMTUwZjA3NzYyZV8xMzM1NTEy_rare_50e0563c-451f-4661-a421-bd47b6b55459-headshot.png?width=256&amp;height=256&amp;crop=256:256,smart&amp;v=enabled&amp;s=ea8123ae171a84150f2babe23832a5a420f1f6b7" xr:uid="{ECD392FB-C4B3-47C1-B9B0-CAE31AE8BEC3}"/>
    <hyperlink ref="AT454" r:id="rId58" display="https://styles.redditmedia.com/t5_ij3fc/styles/profileIcon_snoo-nftv2_bmZ0X2VpcDE1NToxMzdfYzhkM2EzYTgzYmRlNWRhZDA2ZDQzNjY5NGUzZTIyYWMzZTY0ZDU3N18yNDczOTE0_rare_c6f05ca7-6f19-4973-9ad4-852c9a4b7907-headshot.png?width=256&amp;height=256&amp;crop=256:256,smart&amp;v=enabled&amp;s=cef8c4f05c11f079766ab679aa64126b68649599" xr:uid="{3622A2B7-0403-4AF8-8247-B029FA021F7E}"/>
    <hyperlink ref="AT457" r:id="rId59" display="https://styles.redditmedia.com/t5_2mehwk/styles/profileIcon_snoo-nftv2_bmZ0X2VpcDE1NToxMzdfNDY2YTMzMDg4N2JkZjYyZDUzZjk2OGVhODI0NzkzMTUwZjA3NzYyZV84Mzk3ODk_rare_460c1fb2-073e-4de1-a594-ca67459a72f2-headshot.png?width=256&amp;height=256&amp;crop=256:256,smart&amp;v=enabled&amp;s=3b4a57644aabcb8e813691c9731d1990e5305eae" xr:uid="{02A12C1C-80D1-477F-B64F-37FD30E82A03}"/>
    <hyperlink ref="AT481" r:id="rId60" display="https://styles.redditmedia.com/t5_3n4hcl/styles/profileIcon_snoo-nftv2_bmZ0X2VpcDE1NToxMzdfZjMzYWQ4NmJiNTRhMjc4YTZjOWY5YzA3NmY0ZWQ1YTM0YzUzMTk2N18xNzg3NTE_rare_0a8d19d2-ce90-4a15-9074-15e6e5b99a76-headshot.png?width=256&amp;height=256&amp;crop=256:256,smart&amp;v=enabled&amp;s=6e6e17e659aa1ba7f21d54d0af0751a3cd010749" xr:uid="{86CE7CAE-57BA-4241-A971-E71D1225BA75}"/>
    <hyperlink ref="AT488" r:id="rId61" display="https://styles.redditmedia.com/t5_e9ksm/styles/profileIcon_snoo-nftv2_bmZ0X2VpcDE1NToxMzdfYjljMDQyYzMyNzViYzQ5Nzk5Njg4ZWVhMWEyOWIxNDA1ZDAyOTQ2Yl8xMTEwMDE_rare_2202f021-9090-411c-afb8-bd6d1e39b379-headshot.png?width=256&amp;height=256&amp;crop=256:256,smart&amp;v=enabled&amp;s=1928557e1efbd0b96abf0ea11688ce7a7e404640" xr:uid="{949223B3-0A22-4FB6-AF5B-6E04BDB23582}"/>
    <hyperlink ref="AT495" r:id="rId62" display="https://styles.redditmedia.com/t5_1vlyk6/styles/profileIcon_snoo-nftv2_bmZ0X2VpcDE1NToxMzdfNDY2YTMzMDg4N2JkZjYyZDUzZjk2OGVhODI0NzkzMTUwZjA3NzYyZV8zMDkzNTk_rare_a7818595-c60d-40a1-9dab-ef1e067d719c-headshot.png?width=256&amp;height=256&amp;crop=256:256,smart&amp;v=enabled&amp;s=a742b56f45e56336c66a940b5bee71307f75407b" xr:uid="{8E9390AB-5F58-4F79-AD03-8707272324F0}"/>
    <hyperlink ref="AT502" r:id="rId63" display="https://styles.redditmedia.com/t5_lyg8j/styles/profileIcon_snoo-nftv2_bmZ0X2VpcDE1NToxMzdfYzhkM2EzYTgzYmRlNWRhZDA2ZDQzNjY5NGUzZTIyYWMzZTY0ZDU3N18zOTk1NDMw_rare_9abb0468-3582-4394-83fa-3d67ba8ac04b-headshot.png?width=256&amp;height=256&amp;crop=256:256,smart&amp;v=enabled&amp;s=47e7d0568dc584df3f937a84fde84dd0c77e5dd0" xr:uid="{86938A67-46B7-4D27-AFDD-A2D3FD6B6F04}"/>
    <hyperlink ref="AT503" r:id="rId64" display="https://styles.redditmedia.com/t5_2fk77d/styles/profileIcon_snoo-nftv2_bmZ0X2VpcDE1NToxMzdfYjljMDQyYzMyNzViYzQ5Nzk5Njg4ZWVhMWEyOWIxNDA1ZDAyOTQ2Yl81MTEzNDc_rare_a5aef3d7-e7b8-4793-8339-4bcb33b9ec6a-headshot.png?width=256&amp;height=256&amp;crop=256:256,smart&amp;v=enabled&amp;s=56f9aad20c08864c17d7472e39aa8d9d23b22ba0" xr:uid="{1B557AA3-1FBA-4E30-B901-6F0F740629B9}"/>
    <hyperlink ref="AT515" r:id="rId65" display="https://styles.redditmedia.com/t5_hh0xr/styles/profileIcon_snoo-nftv2_bmZ0X2VpcDE1NToxMzdfNmFjYjhmYjgyODgwZDM5YzJiODQ0NmY4Nzc4YTE0ZDM0ZWU2Y2ZiN18yMDQ0ODk_rare_90e5d291-0572-4642-89cc-e919774efcbd-headshot.png?width=256&amp;height=256&amp;crop=256:256,smart&amp;v=enabled&amp;s=788efea10799551e88b1c80e8ef1f1949190b9e7" xr:uid="{5529A6AC-3A92-4E0D-BB34-6D979EA611ED}"/>
    <hyperlink ref="AT521" r:id="rId66" display="https://styles.redditmedia.com/t5_3mbv4/styles/profileIcon_snoo-nftv2_bmZ0X2VpcDE1NToxMzdfNDY2YTMzMDg4N2JkZjYyZDUzZjk2OGVhODI0NzkzMTUwZjA3NzYyZV81NzU0MTU_rare_9ebc884f-6097-40a7-a414-6cc81a7356da-headshot.png?width=256&amp;height=256&amp;crop=256:256,smart&amp;v=enabled&amp;s=42c1a28649a2f7bea14c6b68491561d40ecc744c" xr:uid="{82A04312-207B-418D-9ACB-4F8CE0EAEFE1}"/>
    <hyperlink ref="AT528" r:id="rId67" display="https://styles.redditmedia.com/t5_2ra273/styles/profileIcon_snoo-nftv2_bmZ0X2VpcDE1NToxMzdfYzhkM2EzYTgzYmRlNWRhZDA2ZDQzNjY5NGUzZTIyYWMzZTY0ZDU3N180ODk5MDY4_rare_e36f0d23-c6ff-4d2f-b9e4-5e4f03b05452-headshot.png?width=256&amp;height=256&amp;crop=256:256,smart&amp;v=enabled&amp;s=f273c64cfdde6e7090c6fe670896546764b541a2" xr:uid="{E57FD4F9-44F7-4411-B441-D9EB771BEFA4}"/>
    <hyperlink ref="AT530" r:id="rId68" display="https://styles.redditmedia.com/t5_1umw5m/styles/profileIcon_snoo-nftv2_bmZ0X2VpcDE1NToxMzdfNDY2YTMzMDg4N2JkZjYyZDUzZjk2OGVhODI0NzkzMTUwZjA3NzYyZV8xNjAzMzE5_rare_1d83489d-aee8-41f2-b3b4-e2cbc670f330-headshot.png?width=256&amp;height=256&amp;crop=256:256,smart&amp;v=enabled&amp;s=e5142cd2b2a9c8772db044d3de6daf79bf2e4894" xr:uid="{848C8E20-0A0B-42AC-B876-8141CEDEB296}"/>
    <hyperlink ref="AT598" r:id="rId69" display="https://styles.redditmedia.com/t5_dltv7/styles/profileIcon_snoo-nftv2_bmZ0X2VpcDE1NToxMzdfM2I0NzdhNmIxYmUyMzY2MjhiMDg4MzllMWU4Y2Y4YmE4ZDkzNTg5YV82NzM0Nzk5_rare_59ed60d3-10f0-4d3b-af9f-fcd4cbba5a47-headshot.png?width=256&amp;height=256&amp;crop=256:256,smart&amp;v=enabled&amp;s=dadbe9ffb1e1d0f3304ab3c4193b0cf300fafca7" xr:uid="{41BF61E1-3004-4EBF-AE57-7C3EC8D1ED85}"/>
    <hyperlink ref="AT599" r:id="rId70" display="https://styles.redditmedia.com/t5_9gwvh/styles/profileIcon_snoo-nftv2_bmZ0X2VpcDE1NToxMzdfNDY2YTMzMDg4N2JkZjYyZDUzZjk2OGVhODI0NzkzMTUwZjA3NzYyZV8xMjI3MTU_rare_ad71dad1-19d3-4e0e-9d51-739f4d535258-headshot.png?width=256&amp;height=256&amp;crop=256:256,smart&amp;v=enabled&amp;s=e80eff614c82d769865d0cdff6afbe9305784ef3" xr:uid="{243E83BC-9456-491C-A242-AE99B3760061}"/>
    <hyperlink ref="AT602" r:id="rId71" display="https://styles.redditmedia.com/t5_6tk950/styles/profileIcon_snoo-nftv2_bmZ0X2VpcDE1NToxMzdfZjMzYWQ4NmJiNTRhMjc4YTZjOWY5YzA3NmY0ZWQ1YTM0YzUzMTk2N18yNzAwNQ_rare_e0afd28b-109b-4fc0-a48d-2863a814245f-headshot.png?width=256&amp;height=256&amp;crop=256:256,smart&amp;v=enabled&amp;s=3870536c223018aa81d208bd179cb1aa72452445" xr:uid="{CAABF05E-B99C-4055-91EC-BEBCD17137B4}"/>
    <hyperlink ref="AT615" r:id="rId72" display="https://styles.redditmedia.com/t5_4lphgb/styles/profileIcon_snoo-nftv2_bmZ0X2VpcDE1NToxMzdfYjljMDQyYzMyNzViYzQ5Nzk5Njg4ZWVhMWEyOWIxNDA1ZDAyOTQ2Yl81Njk5NTM_rare_5d380fd0-16dd-4b89-9325-eb63c7f2cdf6-headshot.png?width=256&amp;height=256&amp;crop=256:256,smart&amp;v=enabled&amp;s=046dc2704da99a7ddae6a638e084b7c947eed6e9" xr:uid="{DCE03CD3-C30B-4C17-9F13-5BCEEA0BC0FD}"/>
    <hyperlink ref="AT619" r:id="rId73" display="https://styles.redditmedia.com/t5_e5cq1/styles/profileIcon_snoo-nftv2_bmZ0X2VpcDE1NToxMzdfM2I0NzdhNmIxYmUyMzY2MjhiMDg4MzllMWU4Y2Y4YmE4ZDkzNTg5YV82MTY0Nzc1_rare_befd4aa8-c736-493e-a493-430fa26b556d-headshot.png?width=256&amp;height=256&amp;crop=256:256,smart&amp;v=enabled&amp;s=0ddd785382924b29f0d0d3fc3e72df3955483617" xr:uid="{7F7A9819-138A-4E0C-A4C8-4C967BA56D56}"/>
    <hyperlink ref="AT621" r:id="rId74" display="https://styles.redditmedia.com/t5_7u3ces/styles/profileIcon_snoo-nftv2_bmZ0X2VpcDE1NToxMzdfM2I0NzdhNmIxYmUyMzY2MjhiMDg4MzllMWU4Y2Y4YmE4ZDkzNTg5YV8yMDEwMTkw_rare_3641d979-847b-4e83-acba-518ecc8800b4-headshot.png?width=256&amp;height=256&amp;crop=256:256,smart&amp;v=enabled&amp;s=5d47f4a44b5ca95ba3dc18e5ff91fdedbb9f20a3" xr:uid="{39AAC64A-AA3E-4735-A1DF-EA519A298B1C}"/>
    <hyperlink ref="AT622" r:id="rId75" display="https://styles.redditmedia.com/t5_76hpuo/styles/profileIcon_snoo-nftv2_bmZ0X2VpcDE1NToxMzdfYzhkM2EzYTgzYmRlNWRhZDA2ZDQzNjY5NGUzZTIyYWMzZTY0ZDU3N18xNDU0_rare_de725f2b-c13e-4623-9f7f-f21c07e637a6-headshot.png?width=256&amp;height=256&amp;crop=256:256,smart&amp;v=enabled&amp;s=0c978a6888ca5816509a58586ac556c3fa7338e8" xr:uid="{DA3CC775-ADAE-4970-A352-78F161BFD3E5}"/>
    <hyperlink ref="AT625" r:id="rId76" display="https://styles.redditmedia.com/t5_1juph0/styles/profileIcon_snoo-nftv2_bmZ0X2VpcDE1NToxMzdfNmFjYjhmYjgyODgwZDM5YzJiODQ0NmY4Nzc4YTE0ZDM0ZWU2Y2ZiN18zMzU2MDY_rare_92d66e8e-4d09-4c9e-88e4-ed32ec44fdcf-headshot.png?width=256&amp;height=256&amp;crop=256:256,smart&amp;v=enabled&amp;s=9d6a77c1d6b050e8b3ad354710d1c5699d1d7381" xr:uid="{6DB31C63-8385-47D9-B80D-35BCB66662B5}"/>
    <hyperlink ref="AT631" r:id="rId77" display="https://styles.redditmedia.com/t5_6aaiii/styles/profileIcon_snoo-nftv2_bmZ0X2VpcDE1NToxMzdfNDY2YTMzMDg4N2JkZjYyZDUzZjk2OGVhODI0NzkzMTUwZjA3NzYyZV84Mzk1Mzk_rare_9dfa73a3-01f8-4377-97ef-4d1ee241842d-headshot.png?width=256&amp;height=256&amp;crop=256:256,smart&amp;v=enabled&amp;s=79affac097453a024f937242710a6c35ab545b08" xr:uid="{EE8D8F22-C17F-4DB4-BFAE-286CFC52D202}"/>
    <hyperlink ref="AT632" r:id="rId78" display="https://styles.redditmedia.com/t5_66quum/styles/profileIcon_snoo-nftv2_bmZ0X2VpcDE1NToxMzdfYmZkNjcwNjY3MDUzZTUxN2E5N2FmZTU2YzkxZTRmODNmMTE2MGJkM180MjE3NTA_rare_262153be-952c-4d18-a1cc-803d2b8f37c6-headshot.png?width=256&amp;height=256&amp;crop=256:256,smart&amp;v=enabled&amp;s=0e9ca2b031e3663a1e923d880d9fa71e39f01c00" xr:uid="{641A6E7B-C9A9-4C50-BD1B-F0A7A695FB66}"/>
    <hyperlink ref="AT634" r:id="rId79" display="https://styles.redditmedia.com/t5_20k7p4/styles/profileIcon_snoo-nftv2_bmZ0X2VpcDE1NToxMzdfYzhkM2EzYTgzYmRlNWRhZDA2ZDQzNjY5NGUzZTIyYWMzZTY0ZDU3N183MTg5NzQ2_rare_f3b065e0-1050-4c69-9af8-693a971be45d-headshot.png?width=256&amp;height=256&amp;crop=256:256,smart&amp;v=enabled&amp;s=9ae15532bdf6f78dbe9c915cde481af8a833483e" xr:uid="{C955019B-1699-49CC-9137-A9344BAAA0BB}"/>
    <hyperlink ref="AT642" r:id="rId80" display="https://styles.redditmedia.com/t5_k4khs/styles/profileIcon_snoo-nftv2_bmZ0X2VpcDE1NToxMzdfYzhkM2EzYTgzYmRlNWRhZDA2ZDQzNjY5NGUzZTIyYWMzZTY0ZDU3N18zOTE5MDgw_rare_d98f34fd-f4c6-4259-bda2-01dc77121cb3-headshot.png?width=256&amp;height=256&amp;crop=256:256,smart&amp;v=enabled&amp;s=7e21863e0a7118d3e7bd8283af1a1ed0fdea3fc8" xr:uid="{E03F187F-89C8-4E83-8784-B46412BA0812}"/>
    <hyperlink ref="AT668" r:id="rId81" display="https://styles.redditmedia.com/t5_3w8w8x/styles/profileIcon_snoo-nftv2_bmZ0X2VpcDE1NToxMzdfM2I0NzdhNmIxYmUyMzY2MjhiMDg4MzllMWU4Y2Y4YmE4ZDkzNTg5YV8yMjI0NjU_rare_bcadcd89-3310-4cae-999a-ceb30fbd190d-headshot.png?width=256&amp;height=256&amp;crop=256:256,smart&amp;v=enabled&amp;s=0f2958c76134ad04b52869ace2d5168ca9c4d5b6" xr:uid="{F0A09D9A-5EFC-4678-9B2F-3D68FB3F39EB}"/>
    <hyperlink ref="AT671" r:id="rId82" display="https://styles.redditmedia.com/t5_38uhhg/styles/profileIcon_snoo-nftv2_bmZ0X2VpcDE1NToxMzdfNDY2YTMzMDg4N2JkZjYyZDUzZjk2OGVhODI0NzkzMTUwZjA3NzYyZV8xMjA5NDA0_rare_6a37c886-ef34-426c-b6a5-a7e721db0ad2-headshot.png?width=256&amp;height=256&amp;crop=256:256,smart&amp;v=enabled&amp;s=64845d5478e133d017006e378100ff54a2a561cb" xr:uid="{BE0C4096-C525-44E9-9587-53F4A039FA04}"/>
    <hyperlink ref="AT673" r:id="rId83" display="https://styles.redditmedia.com/t5_2f2p3x/styles/profileIcon_snoo-nftv2_bmZ0X2VpcDE1NToxMzdfNDY2YTMzMDg4N2JkZjYyZDUzZjk2OGVhODI0NzkzMTUwZjA3NzYyZV8yMzAyMzE_rare_b534281f-2c38-41d3-aa54-40a8d8799006-headshot.png?width=256&amp;height=256&amp;crop=256:256,smart&amp;v=enabled&amp;s=0a4be99ff79f1955b1717e9acb4d026ed4a84ad9" xr:uid="{1C4C4DE3-C8D9-4336-BD66-54909F0CCC77}"/>
    <hyperlink ref="AT674" r:id="rId84" display="https://styles.redditmedia.com/t5_1778zt/styles/profileIcon_snoo-nftv2_bmZ0X2VpcDE1NToxMzdfYmZkNjcwNjY3MDUzZTUxN2E5N2FmZTU2YzkxZTRmODNmMTE2MGJkM183NjQwNQ_rare_87b45385-1c45-4e4d-b81c-65c90b3ab354-headshot.png?width=256&amp;height=256&amp;crop=256:256,smart&amp;v=enabled&amp;s=5810ad837709b47e9e6cca228e54a769a2e9204c" xr:uid="{C01F63C0-4D45-4208-AA70-7B30F676948D}"/>
    <hyperlink ref="AT678" r:id="rId85" display="https://styles.redditmedia.com/t5_3wqyx4/styles/profileIcon_snoo-nftv2_bmZ0X2VpcDE1NToxMzdfYmZkNjcwNjY3MDUzZTUxN2E5N2FmZTU2YzkxZTRmODNmMTE2MGJkM18zMjI1NTY_rare_18151245-2e4f-432a-965c-19f346f1855b-headshot.png?width=256&amp;height=256&amp;crop=256:256,smart&amp;v=enabled&amp;s=f403ad385ce5fb8201936ba309e16b476a815a0c" xr:uid="{0D641728-0192-4B02-AAD2-EE2B3D15EB5A}"/>
    <hyperlink ref="AT679" r:id="rId86" display="https://styles.redditmedia.com/t5_tpaf7/styles/profileIcon_snoo-nftv2_bmZ0X2VpcDE1NToxMzdfNmFjYjhmYjgyODgwZDM5YzJiODQ0NmY4Nzc4YTE0ZDM0ZWU2Y2ZiN183MjE5NDY_rare_3d885ac8-6149-4aa3-b928-50cc65ac52b1-headshot.png?width=256&amp;height=256&amp;crop=256:256,smart&amp;v=enabled&amp;s=44dc6cca43d119e5cfa3373dd94e7fbb305d8fbb" xr:uid="{9D8517C8-2FA0-417C-82C2-F741E23A4BD0}"/>
    <hyperlink ref="AT683" r:id="rId87" display="https://styles.redditmedia.com/t5_6gepks/styles/profileIcon_snoo-nftv2_bmZ0X2VpcDE1NToxMzdfZjMzYWQ4NmJiNTRhMjc4YTZjOWY5YzA3NmY0ZWQ1YTM0YzUzMTk2N181MDk1OTg_rare_667d6ec7-23aa-4a77-abe5-b05b3574c9ed-headshot.png?width=256&amp;height=256&amp;crop=256:256,smart&amp;v=enabled&amp;s=daa6a5545e775eca83e2a65875205293b12a3eb1" xr:uid="{E4F14D4F-D291-4113-8CCA-13B9B536371C}"/>
    <hyperlink ref="AT687" r:id="rId88" display="https://styles.redditmedia.com/t5_4b9xxg/styles/profileIcon_snoo-nftv2_bmZ0X2VpcDE1NToxMzdfYmZkNjcwNjY3MDUzZTUxN2E5N2FmZTU2YzkxZTRmODNmMTE2MGJkM18yMDQzNA_rare_8ca11a75-7133-415b-9cd7-f57f4743da06-headshot.png?width=256&amp;height=256&amp;crop=256:256,smart&amp;v=enabled&amp;s=f5b88b4fc74fb9997d956b46890a8649c6ffadb8" xr:uid="{71164B84-8E97-43E5-AFF4-754FA63378FA}"/>
    <hyperlink ref="AT691" r:id="rId89" display="https://styles.redditmedia.com/t5_2f34yj/styles/profileIcon_snoo-nftv2_bmZ0X2VpcDE1NToxMzdfYzhkM2EzYTgzYmRlNWRhZDA2ZDQzNjY5NGUzZTIyYWMzZTY0ZDU3N183MDU2MzYy_rare_5d7066f8-64fb-4499-89f0-868fc0862556-headshot.png?width=256&amp;height=256&amp;crop=256:256,smart&amp;v=enabled&amp;s=8547d75a56c4f4f565162502fb3139d0c3958ec2" xr:uid="{81D7319C-9C14-4DA5-B720-ADAFB76F8BFE}"/>
    <hyperlink ref="AT693" r:id="rId90" display="https://styles.redditmedia.com/t5_74p12z/styles/profileIcon_snoo-nftv2_bmZ0X2VpcDE1NToxMzdfM2I0NzdhNmIxYmUyMzY2MjhiMDg4MzllMWU4Y2Y4YmE4ZDkzNTg5YV82MTgzNzU1_rare_0b8c7ee9-e695-442a-a910-dd45c6bbd0af-headshot.png?width=256&amp;height=256&amp;crop=256:256,smart&amp;v=enabled&amp;s=2557f38eafde1d1bebdc98e4c1d6e71748876503" xr:uid="{1E335692-1AD4-4C01-988D-195AD25DD2D1}"/>
    <hyperlink ref="AT703" r:id="rId91" display="https://styles.redditmedia.com/t5_88etu/styles/profileIcon_snoo-nftv2_bmZ0X2VpcDE1NToxMzdfYzhkM2EzYTgzYmRlNWRhZDA2ZDQzNjY5NGUzZTIyYWMzZTY0ZDU3N18xNDM2MTgx_rare_77569d64-355f-4a99-98c4-407f6513c78a-headshot.png?width=256&amp;height=256&amp;crop=256:256,smart&amp;v=enabled&amp;s=64c169ff4437d1915569eea6a2077a953b9d72fc" xr:uid="{14003CFC-C431-4F2A-B851-933C0899F07B}"/>
    <hyperlink ref="AT712" r:id="rId92" display="https://styles.redditmedia.com/t5_21g8al/styles/profileIcon_snoo-nftv2_bmZ0X2VpcDE1NToxMzdfYTMzOTZhZjIwY2U1MmJkM2M3YWI2ZDcwNDZiZTYxNzI1N2Y2MGViOV8xNjM4_rare_565ac548-d82e-4d5a-b854-25b4d962585c-headshot.png?width=256&amp;height=256&amp;crop=256:256,smart&amp;v=enabled&amp;s=53dd270b5fdadda87cd701272409a53ea740baa3" xr:uid="{BCF110BB-28DF-4A3F-91F7-4CFAA6FF4CFD}"/>
    <hyperlink ref="AT713" r:id="rId93" display="https://styles.redditmedia.com/t5_5jcylb/styles/profileIcon_snoo-nftv2_bmZ0X2VpcDE1NToxMzdfNmE3M2RhNGUzZDQ5YmFhMjQ4NWQ5NzVhZjFhZTcxY2VlNjM4ZWJiZl8yNDk_rare_05504fd0-75f4-47ba-b428-eab41353a486-headshot.png?width=256&amp;height=256&amp;crop=256:256,smart&amp;v=enabled&amp;s=26b8d2c57a1f08868a3c702e3932eb81e2de2ded" xr:uid="{89E62E35-9D2D-45E8-8DE3-0D7A08826EBC}"/>
    <hyperlink ref="AT715" r:id="rId94" display="https://styles.redditmedia.com/t5_ds5v0/styles/profileIcon_snoo-nftv2_bmZ0X2VpcDE1NToxMzdfYTMzOTZhZjIwY2U1MmJkM2M3YWI2ZDcwNDZiZTYxNzI1N2Y2MGViOV85Mjc_rare_3c7ad874-62ad-4b68-a8d6-5b602677d6eb-headshot.png?width=256&amp;height=256&amp;crop=256:256,smart&amp;v=enabled&amp;s=f2b598d510fe1def20a7a1e7bbaff1d2f18ef715" xr:uid="{1722C142-ED2C-407F-9935-220EE3BA7CAE}"/>
    <hyperlink ref="AT717" r:id="rId95" display="https://styles.redditmedia.com/t5_40yq71/styles/profileIcon_snoo-nftv2_bmZ0X2VpcDE1NToxMzdfYzhkM2EzYTgzYmRlNWRhZDA2ZDQzNjY5NGUzZTIyYWMzZTY0ZDU3N18xNDk0ODM1_rare_3cc8b143-2f70-4c22-9d47-e4d26b9cbcee-headshot.png?width=256&amp;height=256&amp;crop=256:256,smart&amp;v=enabled&amp;s=803679e5ff9a4c16fb19632e068a358dc990452f" xr:uid="{843E2264-8B4D-4E89-92BB-ED44943BB1CC}"/>
    <hyperlink ref="AT719" r:id="rId96" display="https://styles.redditmedia.com/t5_6o7xxt/styles/profileIcon_snoo-nftv2_bmZ0X2VpcDE1NToxMzdfYzhkM2EzYTgzYmRlNWRhZDA2ZDQzNjY5NGUzZTIyYWMzZTY0ZDU3N18xNDExOTUy_rare_32c9b216-b7bc-4d50-8c17-a7736746951d-headshot.png?width=256&amp;height=256&amp;crop=256:256,smart&amp;v=enabled&amp;s=66dbaf06e67d197c1dc437a4dd5b6fe1f6b165ea" xr:uid="{E91B2DAF-8C7B-4483-8FCC-38872D58A060}"/>
    <hyperlink ref="AT722" r:id="rId97" display="https://styles.redditmedia.com/t5_1zc6h1/styles/profileIcon_snoo-nftv2_bmZ0X2VpcDE1NToxMzdfM2I0NzdhNmIxYmUyMzY2MjhiMDg4MzllMWU4Y2Y4YmE4ZDkzNTg5YV8yMDE3MTc1_rare_35c350e0-9e25-4316-92b8-1d9e78ffe0f8-headshot.png?width=256&amp;height=256&amp;crop=256:256,smart&amp;v=enabled&amp;s=c02ba07887ff1a8cbdbf2e8486af33e0bfe24347" xr:uid="{244699F0-BDE0-43BC-9C35-4222239AA182}"/>
    <hyperlink ref="AT730" r:id="rId98" display="https://styles.redditmedia.com/t5_dtt3t/styles/profileIcon_snoo-nftv2_bmZ0X2VpcDE1NToxMzdfYzhkM2EzYTgzYmRlNWRhZDA2ZDQzNjY5NGUzZTIyYWMzZTY0ZDU3N18xNDMzMTM2_rare_f9b0f1e1-a0ba-43bf-b701-d1eac5afef88-headshot.png?width=256&amp;height=256&amp;crop=256:256,smart&amp;v=enabled&amp;s=53ea51187fb1569aa5696dc41ed9f581c65870af" xr:uid="{3665724C-E8A1-4FFA-B589-7F5A495C3D5E}"/>
    <hyperlink ref="AT732" r:id="rId99" display="https://styles.redditmedia.com/t5_3w38v5/styles/profileIcon_snoo-nftv2_bmZ0X2VpcDE1NToxMzdfYzhkM2EzYTgzYmRlNWRhZDA2ZDQzNjY5NGUzZTIyYWMzZTY0ZDU3N18xNDEyMjU3_rare_344159a3-6eab-4183-a3cc-1abc2d91e5ef-headshot.png?width=256&amp;height=256&amp;crop=256:256,smart&amp;v=enabled&amp;s=17d9022ba13dcac388be78f2cd36019c3bbd94d4" xr:uid="{5EF1CB14-B5AD-4CBC-BA47-70820B8FA061}"/>
    <hyperlink ref="AT735" r:id="rId100" display="https://styles.redditmedia.com/t5_cavwi/styles/profileIcon_snoo-nftv2_bmZ0X2VpcDE1NToxMzdfNmFjYjhmYjgyODgwZDM5YzJiODQ0NmY4Nzc4YTE0ZDM0ZWU2Y2ZiN18xMjA3_rare_5e45a097-a45b-4007-9f8c-f3c9ac9c6b16-headshot.png?width=256&amp;height=256&amp;crop=256:256,smart&amp;v=enabled&amp;s=113a5923c94c4a10170e878e8efad3818ee9ffb4" xr:uid="{CCF2106F-F2D7-4432-8D66-93293935E119}"/>
    <hyperlink ref="AT736" r:id="rId101" display="https://styles.redditmedia.com/t5_69pf2a/styles/profileIcon_snoo-nftv2_bmZ0X2VpcDE1NToxMzdfYzhkM2EzYTgzYmRlNWRhZDA2ZDQzNjY5NGUzZTIyYWMzZTY0ZDU3N18xNDgwODQ2_rare_a6b1a0ed-fd6f-4bbb-b33e-255838027eb9-headshot.png?width=256&amp;height=256&amp;crop=256:256,smart&amp;v=enabled&amp;s=8cdef51bd0ee7c1e514765ddef636ada788bbd2f" xr:uid="{F79AD248-6B32-4900-ACD5-ADE2E3F539D4}"/>
    <hyperlink ref="AT781" r:id="rId102" display="https://styles.redditmedia.com/t5_1z9s70/styles/profileIcon_snoo-nftv2_bmZ0X2VpcDE1NToxMzdfNDY2YTMzMDg4N2JkZjYyZDUzZjk2OGVhODI0NzkzMTUwZjA3NzYyZV81NjIyMjE_rare_28f9738f-4336-44e1-a100-a49115b5ac8a-headshot.png?width=256&amp;height=256&amp;crop=256:256,smart&amp;v=enabled&amp;s=ca39fa980c9c5bf15f569c193439f42c61a57f95" xr:uid="{8598BFC0-CBFA-4322-A0F1-49A35DDA6576}"/>
    <hyperlink ref="AT782" r:id="rId103" display="https://styles.redditmedia.com/t5_dcn68/styles/profileIcon_snoo-nftv2_bmZ0X2VpcDE1NToxMzdfNDY2YTMzMDg4N2JkZjYyZDUzZjk2OGVhODI0NzkzMTUwZjA3NzYyZV81NDM2MDA_rare_1fcb8d13-b9bb-48a3-be48-69ac9370a168-headshot.png?width=256&amp;height=256&amp;crop=256:256,smart&amp;v=enabled&amp;s=6d1b21ae99f5c6401689913f6428e51eb67949d4" xr:uid="{F53EE1F7-B821-4BC8-9CA9-FB9929EF8DED}"/>
    <hyperlink ref="AT787" r:id="rId104" display="https://styles.redditmedia.com/t5_75msxx/styles/profileIcon_snoo-nftv2_bmZ0X2VpcDE1NToxMzdfYzhkM2EzYTgzYmRlNWRhZDA2ZDQzNjY5NGUzZTIyYWMzZTY0ZDU3N184Mjk3NTQ_rare_11f134a6-8bcc-4fb4-9676-4cf42a169f10-headshot.png?width=256&amp;height=256&amp;crop=256:256,smart&amp;v=enabled&amp;s=66a4c209082f6673ab0a3a1e2e5ae20c0af4a14a" xr:uid="{A223837C-1B19-485A-A363-75DC4FFC9271}"/>
    <hyperlink ref="AT792" r:id="rId105" display="https://styles.redditmedia.com/t5_25tzwg/styles/profileIcon_snoo-nftv2_bmZ0X2VpcDE1NToxMzdfYmZkNjcwNjY3MDUzZTUxN2E5N2FmZTU2YzkxZTRmODNmMTE2MGJkM18zNTcyOQ_rare_1aff7fe6-e8f5-49d8-a715-31a3650dade6-headshot.png?width=256&amp;height=256&amp;crop=256:256,smart&amp;v=enabled&amp;s=5846b5f3cc76de8dac14893128f913f2eaa5dadd" xr:uid="{AC643F04-58E0-4CD5-A99B-00D4A67DE688}"/>
    <hyperlink ref="AT810" r:id="rId106" display="https://styles.redditmedia.com/t5_2bsgc2/styles/profileIcon_snoo-nftv2_bmZ0X2VpcDE1NToxMzdfNDY2YTMzMDg4N2JkZjYyZDUzZjk2OGVhODI0NzkzMTUwZjA3NzYyZV8xMjEwOTY_rare_ff037639-ca88-4ff6-bff6-3ae72b431026-headshot.png?width=256&amp;height=256&amp;crop=256:256,smart&amp;v=enabled&amp;s=6b0f9a9f6a18ce239ab8fd90ba7ecc1536b70cbf" xr:uid="{71E3191F-0AD1-434F-B5B2-25AABCBF6EDF}"/>
    <hyperlink ref="AT812" r:id="rId107" display="https://styles.redditmedia.com/t5_510kvw/styles/profileIcon_snoo-nftv2_bmZ0X2VpcDE1NToxMzdfYzhkM2EzYTgzYmRlNWRhZDA2ZDQzNjY5NGUzZTIyYWMzZTY0ZDU3N181NDAzMzYz_rare_fafc6dfb-9adb-4088-b5fe-621ba09b7d68-headshot.png?width=256&amp;height=256&amp;crop=256:256,smart&amp;v=enabled&amp;s=cb525ceaaa60b639c5d1bab49c9023d3fc943b29" xr:uid="{BF62AB09-3BC5-4F70-81C3-7CCD65C69E86}"/>
    <hyperlink ref="AT842" r:id="rId108" display="https://styles.redditmedia.com/t5_b2950/styles/profileIcon_snoo-nftv2_bmZ0X2VpcDE1NToxMzdfYzhkM2EzYTgzYmRlNWRhZDA2ZDQzNjY5NGUzZTIyYWMzZTY0ZDU3N18zMjgzNzMy_rare_63859254-623b-4bd5-ba64-f2d0e89d3b67-headshot.png?width=256&amp;height=256&amp;crop=256:256,smart&amp;v=enabled&amp;s=ef988eab289d111aff744458214a381b488a023a" xr:uid="{094ED067-17E2-4004-9F65-721958574D23}"/>
    <hyperlink ref="AT844" r:id="rId109" display="https://styles.redditmedia.com/t5_cyjnu/styles/profileIcon_snoo-nftv2_bmZ0X2VpcDE1NToxMzdfYzhkM2EzYTgzYmRlNWRhZDA2ZDQzNjY5NGUzZTIyYWMzZTY0ZDU3N180OTI2NzUw_rare_4495bb91-b163-444b-946e-5b9366be5ff1-headshot.png?width=256&amp;height=256&amp;crop=256:256,smart&amp;v=enabled&amp;s=e6b7daccbc65292c4dccd254c7088009d58c0ecd" xr:uid="{E52DD2EA-3162-4763-99EA-87D4FBAA4803}"/>
    <hyperlink ref="AT846" r:id="rId110" display="https://styles.redditmedia.com/t5_diesh/styles/profileIcon_snoo-nftv2_bmZ0X2VpcDE1NToxMzdfYjljMDQyYzMyNzViYzQ5Nzk5Njg4ZWVhMWEyOWIxNDA1ZDAyOTQ2Yl80NjY0Mjc_rare_cb81b2f3-d86d-41b0-b5bb-dbcaf604293d-headshot.png?width=256&amp;height=256&amp;crop=256:256,smart&amp;v=enabled&amp;s=7465f282338ff3e9fbc65c3e880195b1600d76ba" xr:uid="{04B4F1DD-1DEB-4AB1-AB2E-F729219A0B3E}"/>
    <hyperlink ref="AT849" r:id="rId111" display="https://styles.redditmedia.com/t5_3tqrv6/styles/profileIcon_snoo-nftv2_bmZ0X2VpcDE1NToxMzdfYzhkM2EzYTgzYmRlNWRhZDA2ZDQzNjY5NGUzZTIyYWMzZTY0ZDU3N180NjM3MTg_rare_54a856a9-17fb-4c9d-abef-a19aa3153233-headshot.png?width=256&amp;height=256&amp;crop=256:256,smart&amp;v=enabled&amp;s=9284722d79bce14283987e365cd54116b6e33c6a" xr:uid="{A95E2C83-5661-42BF-8F77-D1C5DF12B25A}"/>
    <hyperlink ref="AT851" r:id="rId112" display="https://styles.redditmedia.com/t5_4ccdfs/styles/profileIcon_snoo-nftv2_bmZ0X2VpcDE1NToxMzdfM2I0NzdhNmIxYmUyMzY2MjhiMDg4MzllMWU4Y2Y4YmE4ZDkzNTg5YV8yODQ1NDQ_rare_1bfa4e19-cc0c-422e-992f-93b5da1baed7-headshot.png?width=256&amp;height=256&amp;crop=256:256,smart&amp;v=enabled&amp;s=dd04a3efef834d42ffc719e61283394bfd78c2bc" xr:uid="{AA7DC093-504C-451B-A16A-AF37425510E3}"/>
    <hyperlink ref="AT852" r:id="rId113" display="https://styles.redditmedia.com/t5_bewux/styles/profileIcon_snoo-nftv2_bmZ0X2VpcDE1NToxMzdfYzhkM2EzYTgzYmRlNWRhZDA2ZDQzNjY5NGUzZTIyYWMzZTY0ZDU3N184MjE4NDE_rare_f1005a3c-c45b-4e87-a324-412b483ce086-headshot.png?width=256&amp;height=256&amp;crop=256:256,smart&amp;v=enabled&amp;s=4805465d3a549a8f20d6aac7f7afed3d86e7580c" xr:uid="{40D842A8-45CA-4F33-9043-79061A6B87BF}"/>
    <hyperlink ref="AT857" r:id="rId114" display="https://styles.redditmedia.com/t5_6jq95f/styles/profileIcon_snoo-nftv2_bmZ0X2VpcDE1NToxMzdfYmZkNjcwNjY3MDUzZTUxN2E5N2FmZTU2YzkxZTRmODNmMTE2MGJkM18yOTM1MzI_rare_0b82e636-6644-44d5-ba93-c198c2ef1086-headshot.png?width=256&amp;height=256&amp;crop=256:256,smart&amp;v=enabled&amp;s=d42c1694f4074a485f1d7b33e0fe2b9c9bddf90f" xr:uid="{9BAD54FA-A067-4DCC-9202-A942985A9152}"/>
    <hyperlink ref="AT862" r:id="rId115" display="https://styles.redditmedia.com/t5_4r4t7h/styles/profileIcon_snoo-nftv2_bmZ0X2VpcDE1NToxMzdfYzhkM2EzYTgzYmRlNWRhZDA2ZDQzNjY5NGUzZTIyYWMzZTY0ZDU3N18xNDYyMDU2_rare_b2828b4a-c40c-4f25-bad4-7d6d20ea2df4-headshot.png?width=256&amp;height=256&amp;crop=256:256,smart&amp;v=enabled&amp;s=074cb7150ed8df210633197644fcc0688ee9a480" xr:uid="{971F281B-DD94-4FD7-833E-1300D1FC3686}"/>
    <hyperlink ref="AT866" r:id="rId116" display="https://styles.redditmedia.com/t5_4km2hf/styles/profileIcon_snoo-nftv2_bmZ0X2VpcDE1NToxMzdfNDY2YTMzMDg4N2JkZjYyZDUzZjk2OGVhODI0NzkzMTUwZjA3NzYyZV8xMDEyMjE5_rare_1f322080-bb24-49de-9f2e-c6d9e37bf8ff-headshot.png?width=256&amp;height=256&amp;crop=256:256,smart&amp;v=enabled&amp;s=fc6d0b4c64165e7a0dfdd44bcccb8c18b44c330e" xr:uid="{27403A0B-A8E6-498F-B375-BFF21821470D}"/>
    <hyperlink ref="AT879" r:id="rId117" display="https://styles.redditmedia.com/t5_392p5h/styles/profileIcon_snoo-nftv2_bmZ0X2VpcDE1NToxMzdfYmZkNjcwNjY3MDUzZTUxN2E5N2FmZTU2YzkxZTRmODNmMTE2MGJkM18xNTgzMjM_rare_28e60b8e-a8dd-427d-a730-1ca1d70c4932-headshot.png?width=256&amp;height=256&amp;crop=256:256,smart&amp;v=enabled&amp;s=765b520b43aba146c57537c310df95d3583d2a15" xr:uid="{5812DADE-CA2C-4326-BAA4-7782E718B37F}"/>
    <hyperlink ref="AT885" r:id="rId118" display="https://styles.redditmedia.com/t5_236h6p/styles/profileIcon_snoo-nftv2_bmZ0X2VpcDE1NToxMzdfYzhkM2EzYTgzYmRlNWRhZDA2ZDQzNjY5NGUzZTIyYWMzZTY0ZDU3N183Mjc0OTc1_rare_99d8e2f7-531b-4524-ab8c-f1c0f72a4375-headshot.png?width=256&amp;height=256&amp;crop=256:256,smart&amp;v=enabled&amp;s=eb096b3633c3c81eb668cccfd4e6c72cf3d15f65" xr:uid="{E5DDDB64-945C-439E-B701-AE46ACDDF275}"/>
    <hyperlink ref="AT892" r:id="rId119" display="https://styles.redditmedia.com/t5_1zvwu8/styles/profileIcon_snoo-nftv2_bmZ0X2VpcDE1NToxMzdfYTMzOTZhZjIwY2U1MmJkM2M3YWI2ZDcwNDZiZTYxNzI1N2Y2MGViOV8yNjU_rare_3c9f9a58-68f0-4439-a205-1079349ae050-headshot.png?width=256&amp;height=256&amp;crop=256:256,smart&amp;v=enabled&amp;s=adb7ea2ce17ce167698a67120aa8da84fb74734e" xr:uid="{363340FA-1A1C-4E8D-84BE-D4D33657AFFF}"/>
    <hyperlink ref="AT893" r:id="rId120" display="https://styles.redditmedia.com/t5_59h5b2/styles/profileIcon_snoo-nftv2_bmZ0X2VpcDE1NToxMzdfYzhkM2EzYTgzYmRlNWRhZDA2ZDQzNjY5NGUzZTIyYWMzZTY0ZDU3N18zMzkwNzUx_rare_62ba5555-f605-46e1-b834-d7cf6159f7a4-headshot.png?width=256&amp;height=256&amp;crop=256:256,smart&amp;v=enabled&amp;s=8caee8935acfa6e238693264fff5f45f55388800" xr:uid="{C4F09538-982B-42EA-91E3-C89F9A9E2936}"/>
    <hyperlink ref="AT894" r:id="rId121" display="https://styles.redditmedia.com/t5_au1e9/styles/profileIcon_snoo-nftv2_bmZ0X2VpcDE1NToxMzdfYzhkM2EzYTgzYmRlNWRhZDA2ZDQzNjY5NGUzZTIyYWMzZTY0ZDU3N184MjAyNzQ_rare_6c55302d-f26a-4469-8ad5-204043862dc3-headshot.png?width=256&amp;height=256&amp;crop=256:256,smart&amp;v=enabled&amp;s=f1e652075c88da242b73d04b65c63a1f1567bbcb" xr:uid="{2611220C-8BEA-442B-A426-0A2580339F40}"/>
    <hyperlink ref="AT898" r:id="rId122" display="https://styles.redditmedia.com/t5_7npx5/styles/profileIcon_snoo-nftv2_bmZ0X2VpcDE1NToxMzdfNDY2YTMzMDg4N2JkZjYyZDUzZjk2OGVhODI0NzkzMTUwZjA3NzYyZV81Mzg_rare_79a08d5d-2a9c-4f10-a9b7-0ea94c10f42a-headshot.png?width=256&amp;height=256&amp;crop=256:256,smart&amp;v=enabled&amp;s=ce46e22beacf0f0f78f8b00f60ab8d4d2d4ac12c" xr:uid="{EB6F8BC4-666C-4C2D-A526-565709B2585B}"/>
    <hyperlink ref="AT900" r:id="rId123" display="https://styles.redditmedia.com/t5_3wyddo/styles/profileIcon_snoo-nftv2_bmZ0X2VpcDE1NToxMzdfYjljMDQyYzMyNzViYzQ5Nzk5Njg4ZWVhMWEyOWIxNDA1ZDAyOTQ2Yl80MTUwNDg_rare_1adf0920-ea12-4971-8b57-7c4858903bc3-headshot.png?width=256&amp;height=256&amp;crop=256:256,smart&amp;v=enabled&amp;s=af0455da6815b7f1b30edb32e6fc2369e923dbe5" xr:uid="{AC5F789D-9556-4C6B-BD22-8645A0FDCF13}"/>
    <hyperlink ref="AT904" r:id="rId124" display="https://styles.redditmedia.com/t5_1chvv5/styles/profileIcon_snoo-nftv2_bmZ0X2VpcDE1NToxMzdfYjljMDQyYzMyNzViYzQ5Nzk5Njg4ZWVhMWEyOWIxNDA1ZDAyOTQ2Yl8zNDM3NDA_rare_a5a924ea-7b8f-4e59-9ba4-62460a3f6dec-headshot.png?width=256&amp;height=256&amp;crop=256:256,smart&amp;v=enabled&amp;s=15528bab4de1d3629268566ddbb9c0bbd2fa44a0" xr:uid="{77AB0780-8863-4DAF-871F-A00FBB8514EE}"/>
    <hyperlink ref="AT907" r:id="rId125" display="https://styles.redditmedia.com/t5_b1dpp/styles/profileIcon_snoo-nftv2_bmZ0X2VpcDE1NToxMzdfYzhkM2EzYTgzYmRlNWRhZDA2ZDQzNjY5NGUzZTIyYWMzZTY0ZDU3N184MTg5OTY_rare_2cdacac3-bb6c-439c-b478-a8fb4ed5ee1b-headshot.png?width=256&amp;height=256&amp;crop=256:256,smart&amp;v=enabled&amp;s=daf3513031bb57ca48071c5801cc4bab491b8383" xr:uid="{33AE310A-2E78-4CC0-85B5-06783B88E0BD}"/>
    <hyperlink ref="AT911" r:id="rId126" display="https://styles.redditmedia.com/t5_bizh5/styles/profileIcon_snoo-nftv2_bmZ0X2VpcDE1NToxMzdfNDY2YTMzMDg4N2JkZjYyZDUzZjk2OGVhODI0NzkzMTUwZjA3NzYyZV82NTQ4NzY_rare_fd38e3fc-6165-4a5e-afa4-7b1fede80152-headshot.png?width=256&amp;height=256&amp;crop=256:256,smart&amp;v=enabled&amp;s=d05abaa3e23303f68c44ccd1e4bc27f0401fe4cd" xr:uid="{2A95B565-28E9-4252-8EE9-C5C8C1905503}"/>
    <hyperlink ref="AT912" r:id="rId127" display="https://styles.redditmedia.com/t5_2jmcm0/styles/profileIcon_snoo-nftv2_bmZ0X2VpcDE1NToxMzdfYzhkM2EzYTgzYmRlNWRhZDA2ZDQzNjY5NGUzZTIyYWMzZTY0ZDU3N18xNDUzNDc4_rare_be672ba2-13d5-4562-8bd6-deb9748cff70-headshot.png?width=256&amp;height=256&amp;crop=256:256,smart&amp;v=enabled&amp;s=d6333907bf5d975fc60426f6c3df7d3661eedc28" xr:uid="{B243C287-0F38-402F-AB54-CEF1F4C9C4F6}"/>
    <hyperlink ref="AT999" r:id="rId128" display="https://styles.redditmedia.com/t5_3rurjt/styles/profileIcon_snoo-nftv2_bmZ0X2VpcDE1NToxMzdfYzhkM2EzYTgzYmRlNWRhZDA2ZDQzNjY5NGUzZTIyYWMzZTY0ZDU3N18zMjY2NjA1_rare_31f6ef78-1992-48d3-9a2e-6119e334f64f-headshot.png?width=256&amp;height=256&amp;crop=256:256,smart&amp;v=enabled&amp;s=99861305d5ba64ac412fcb6b4676777e2d91b879" xr:uid="{18B87244-6964-4FB0-9BE7-E8B48DD0EF1E}"/>
    <hyperlink ref="AT1010" r:id="rId129" display="https://styles.redditmedia.com/t5_10kslg/styles/profileIcon_snoo-nftv2_bmZ0X2VpcDE1NToxMzdfYzIxNDhkMmRiNzFkN2I4Y2ViYWJjODk2ZWU0ZDYyMTMzZDZiYzQyYl81ODYz_rare_efbee678-4ed8-42fc-a609-48b6744b0ef3-headshot.png?width=256&amp;height=256&amp;crop=256:256,smart&amp;v=enabled&amp;s=295f37e7b9d471d817f7f161baf2745b47449235" xr:uid="{FD31D299-6355-45C6-BACC-47FB17EB17D4}"/>
    <hyperlink ref="AT1017" r:id="rId130" display="https://styles.redditmedia.com/t5_g8fet/styles/profileIcon_snoo-nftv2_bmZ0X2VpcDE1NToxMzdfYzhkM2EzYTgzYmRlNWRhZDA2ZDQzNjY5NGUzZTIyYWMzZTY0ZDU3N184MzM2NDE_rare_e0721fa4-740c-4aa3-a5df-b89221ad49c5-headshot.png?width=256&amp;height=256&amp;crop=256:256,smart&amp;v=enabled&amp;s=e4171e25c7e92d33ae14dcacc6deda203b9190a3" xr:uid="{023BFEFB-2B56-46D6-AB6C-10F3CDA9D651}"/>
    <hyperlink ref="AT1019" r:id="rId131" display="https://styles.redditmedia.com/t5_2b5ncd/styles/profileIcon_snoo-nftv2_bmZ0X2VpcDE1NToxMzdfNDY2YTMzMDg4N2JkZjYyZDUzZjk2OGVhODI0NzkzMTUwZjA3NzYyZV80NTE1NzY_rare_075a4b7c-4283-4276-8041-0a499c746591-headshot.png?width=256&amp;height=256&amp;crop=256:256,smart&amp;v=enabled&amp;s=345465461fb6402c2a9789f75587c5ac57d2137f" xr:uid="{33308B34-16CD-4FEB-9593-4CDDEBF66273}"/>
    <hyperlink ref="AT1023" r:id="rId132" display="https://styles.redditmedia.com/t5_1zho1r/styles/profileIcon_snoo-nftv2_bmZ0X2VpcDE1NToxMzdfYzhkM2EzYTgzYmRlNWRhZDA2ZDQzNjY5NGUzZTIyYWMzZTY0ZDU3N18xNDM4OTEz_rare_b258eda8-569a-4307-955e-82a1d0086fc4-headshot.png?width=256&amp;height=256&amp;crop=256:256,smart&amp;v=enabled&amp;s=65d94279c6847c35fc79c09387b22d0e471a5a20" xr:uid="{F4632C96-31BB-48A8-927F-C41CE48231A3}"/>
    <hyperlink ref="AT1028" r:id="rId133" display="https://styles.redditmedia.com/t5_4ixiku/styles/profileIcon_snoo-nftv2_bmZ0X2VpcDE1NToxMzdfNmFjYjhmYjgyODgwZDM5YzJiODQ0NmY4Nzc4YTE0ZDM0ZWU2Y2ZiN181MjQ1NDU_rare_96d5ff67-6027-4730-ae18-49376ad3412b-headshot.png?width=256&amp;height=256&amp;crop=256:256,smart&amp;v=enabled&amp;s=e19055c116d6066406e9515fe040676a718b6bef" xr:uid="{85C7E4FF-9F4F-4193-A9AD-1C408496D160}"/>
    <hyperlink ref="AT1043" r:id="rId134" display="https://styles.redditmedia.com/t5_7r908/styles/profileIcon_snoo-nftv2_bmZ0X2VpcDE1NToxMzdfNjIyZDhmZWE0NjAzYmE5ZWRhZjEwODRiNDA3MDUyZDhiMGE5YmVkN180ODE3MTM5_rare_c4d9d823-349b-446d-8118-9d005de06811-headshot.png?width=256&amp;height=256&amp;crop=256:256,smart&amp;v=enabled&amp;s=e397e18ef30fa70609c788d6026e93bd1a408c47" xr:uid="{85BDA38C-E2E5-4700-922D-33BA592EE0F3}"/>
    <hyperlink ref="AT1055" r:id="rId135" display="https://styles.redditmedia.com/t5_2fkbcs/styles/profileIcon_snoo-nftv2_bmZ0X2VpcDE1NToxMzdfZjMzYWQ4NmJiNTRhMjc4YTZjOWY5YzA3NmY0ZWQ1YTM0YzUzMTk2N18xODg1Nzk_rare_fed8dbaf-5ea2-414e-b63b-eb08617088a0-headshot.png?width=256&amp;height=256&amp;crop=256:256,smart&amp;v=enabled&amp;s=f7b5bdc9c3dd2247162dc3d57ab5f11f29ed6c43" xr:uid="{448ADFCD-54CE-4EF2-A227-F6019FB39EF0}"/>
    <hyperlink ref="AT1059" r:id="rId136" display="https://styles.redditmedia.com/t5_6hm0jq/styles/profileIcon_snoo-nftv2_bmZ0X2VpcDE1NToxMzdfNDY2YTMzMDg4N2JkZjYyZDUzZjk2OGVhODI0NzkzMTUwZjA3NzYyZV8zOTk4Mjk_rare_1ede8b3b-43e6-4d9e-902a-6acb01d5b20e-headshot.png?width=256&amp;height=256&amp;crop=256:256,smart&amp;v=enabled&amp;s=ddc7429789581110c1ea930ee50a8683294f62a2" xr:uid="{AEEDFA9F-D9A5-4C2E-82B9-E0EA0BD90355}"/>
    <hyperlink ref="AT1068" r:id="rId137" display="https://styles.redditmedia.com/t5_51ug21/styles/profileIcon_snoo-nftv2_bmZ0X2VpcDE1NToxMzdfOWY1ZGNkMDk2ZTg1YWNjZWNmN2YyYjJlYzBhMTMyY2Y0NGZlNzk5Nl8yNzQy_rare_88944661-fbfa-4161-b60b-b119e96de514-headshot.png?width=256&amp;height=256&amp;crop=256:256,smart&amp;v=enabled&amp;s=6d4b03a3a1873f9e5e134572da9a25ae6c7c914f" xr:uid="{C7D204E6-5565-4534-94BC-A47A46F3C1F9}"/>
    <hyperlink ref="AT1082" r:id="rId138" display="https://styles.redditmedia.com/t5_bife4/styles/profileIcon_snoo-nftv2_bmZ0X2VpcDE1NToxMzdfNDY2YTMzMDg4N2JkZjYyZDUzZjk2OGVhODI0NzkzMTUwZjA3NzYyZV84OTU0NTc_rare_3fb2d675-348e-4fb7-b92a-20e2313319e9-headshot.png?width=256&amp;height=256&amp;crop=256:256,smart&amp;v=enabled&amp;s=93026784183480374514b7000aeb6a57e842de4e" xr:uid="{B091048D-FEBE-4A5E-8BFF-CAEB5EA3F573}"/>
    <hyperlink ref="AT1146" r:id="rId139" display="https://styles.redditmedia.com/t5_covx4/styles/profileIcon_snoo-nftv2_bmZ0X2VpcDE1NToxMzdfYTMzOTZhZjIwY2U1MmJkM2M3YWI2ZDcwNDZiZTYxNzI1N2Y2MGViOV8yNjI5_rare_13b6c6c0-df31-4683-a81d-524cbb2fd69e-headshot.png?width=256&amp;height=256&amp;crop=256:256,smart&amp;v=enabled&amp;s=cdcc8e0e7d95471c1d13aa578b20473f05b2de7b" xr:uid="{D21C1A7F-F937-4CE8-A08F-193D77EF1D87}"/>
    <hyperlink ref="AT1149" r:id="rId140" display="https://styles.redditmedia.com/t5_zzqr6/styles/profileIcon_snoo-nftv2_bmZ0X2VpcDE1NToxMzdfNDY2YTMzMDg4N2JkZjYyZDUzZjk2OGVhODI0NzkzMTUwZjA3NzYyZV80MDMzNA_rare_21b52dea-0c8d-4068-a85e-db894c285bbc-headshot.png?width=256&amp;height=256&amp;crop=256:256,smart&amp;v=enabled&amp;s=1ce6a6c2e12ddd2c1e3a8130365baba5ef36ded1" xr:uid="{6CF64D62-0B80-47DC-A545-C2E32269EAB2}"/>
    <hyperlink ref="AT1159" r:id="rId141" display="https://styles.redditmedia.com/t5_20yfqi/styles/profileIcon_snoo-nftv2_bmZ0X2VpcDE1NToxMzdfNDY2YTMzMDg4N2JkZjYyZDUzZjk2OGVhODI0NzkzMTUwZjA3NzYyZV8xMjAyODQ5_rare_132f03b2-f9cf-4742-aa20-6344289c6286-headshot.png?width=256&amp;height=256&amp;crop=256:256,smart&amp;v=enabled&amp;s=2680f1f11f6ec098d9f3dec7b51a07eb01d8c8ec" xr:uid="{E8D3BD1A-58C5-4B5D-B8CC-EE56E303CDDD}"/>
    <hyperlink ref="AT1173" r:id="rId142" display="https://styles.redditmedia.com/t5_hus8k/styles/profileIcon_snoo-nftv2_bmZ0X2VpcDE1NToxMzdfNmFjYjhmYjgyODgwZDM5YzJiODQ0NmY4Nzc4YTE0ZDM0ZWU2Y2ZiN18xODQ3MzU_rare_2e979efa-ab08-4e6b-9a82-55f10d6199b3-headshot.png?width=256&amp;height=256&amp;crop=256:256,smart&amp;v=enabled&amp;s=b9464e31d3ea599dd1d8291a72d376b9caebb260" xr:uid="{049C62A2-0577-44BB-BCFD-9CAC097A9CE8}"/>
    <hyperlink ref="AT1176" r:id="rId143" display="https://styles.redditmedia.com/t5_bckfv/styles/profileIcon_snoo-nftv2_bmZ0X2VpcDE1NToxMzdfYzhkM2EzYTgzYmRlNWRhZDA2ZDQzNjY5NGUzZTIyYWMzZTY0ZDU3N18yMjA5NjIz_rare_6ce445e6-6a35-405a-81c7-1b1b3466d69c-headshot.png?width=256&amp;height=256&amp;crop=256:256,smart&amp;v=enabled&amp;s=3797eaca87d1264941c8a85998e6e8252fd5867d" xr:uid="{125ED308-F25B-4065-98F7-83AE2BBD3991}"/>
    <hyperlink ref="AT1192" r:id="rId144" display="https://styles.redditmedia.com/t5_2jz9fj/styles/profileIcon_snoo-nftv2_bmZ0X2VpcDE1NToxMzdfYzhkM2EzYTgzYmRlNWRhZDA2ZDQzNjY5NGUzZTIyYWMzZTY0ZDU3N18zNjU4NDg0_rare_bdfd4147-4530-4c5a-b556-a5b900d7f93a-headshot.png?width=256&amp;height=256&amp;crop=256:256,smart&amp;v=enabled&amp;s=6fddb1a1c498ac385994323be4c896922c550cc7" xr:uid="{4BECC7CE-ECE5-43D8-A41D-D17A891E657C}"/>
    <hyperlink ref="AT1198" r:id="rId145" display="https://styles.redditmedia.com/t5_6xso3j/styles/profileIcon_snoo-nftv2_bmZ0X2VpcDE1NToxMzdfNGRiMWUzMmJkYjMzZDZiNzZhZTZlNWQ3ZmE3ZjE4YmNkOWY0YjkwNV8xODcw_rare_456c2ea3-9aa0-414d-bc68-eecb4f8f273f-headshot.png?width=256&amp;height=256&amp;crop=256:256,smart&amp;v=enabled&amp;s=4eac022dd9af14a48d46a762f48f8c19794f1d83" xr:uid="{CE059E74-A10A-463C-B899-1F70026B3C8F}"/>
    <hyperlink ref="AT1206" r:id="rId146" display="https://styles.redditmedia.com/t5_3g8j26/styles/profileIcon_snoo-nftv2_bmZ0X2VpcDE1NToxMzdfYzhkM2EzYTgzYmRlNWRhZDA2ZDQzNjY5NGUzZTIyYWMzZTY0ZDU3N18yMzE0Njc4_rare_e757c52c-13f1-4523-a5dc-8d51bc2addcb-headshot.png?width=256&amp;height=256&amp;crop=256:256,smart&amp;v=enabled&amp;s=a0da10913381f0b830f70818852853bc7771d21f" xr:uid="{935ADBBF-09DA-4276-A794-84D477BBC748}"/>
    <hyperlink ref="AT1210" r:id="rId147" display="https://styles.redditmedia.com/t5_40rup3/styles/profileIcon_snoo-nftv2_bmZ0X2VpcDE1NToxMzdfYzhkM2EzYTgzYmRlNWRhZDA2ZDQzNjY5NGUzZTIyYWMzZTY0ZDU3N18xNTEwNzU1_rare_16c95003-4eaf-40b0-a74c-17f551bea662-headshot.png?width=256&amp;height=256&amp;crop=256:256,smart&amp;v=enabled&amp;s=93165f39eed6257d3bd78c1d1cda9aa5452482ef" xr:uid="{0D7ACAC2-217A-44C5-B9D0-52BCECB8FD95}"/>
    <hyperlink ref="AT1211" r:id="rId148" display="https://styles.redditmedia.com/t5_4ybks3/styles/profileIcon_snoo-nftv2_bmZ0X2VpcDE1NToxMzdfNDY2YTMzMDg4N2JkZjYyZDUzZjk2OGVhODI0NzkzMTUwZjA3NzYyZV8yNTMyMDM_rare_c56f7ae3-1ebe-48ad-bf7e-aa3653ffb3fd-headshot.png?width=256&amp;height=256&amp;crop=256:256,smart&amp;v=enabled&amp;s=bec40afa82721a35c5c0eb520d5fe54d3ed9ccaf" xr:uid="{6BC5D354-9F87-4907-8872-878B7289144A}"/>
    <hyperlink ref="AT1218" r:id="rId149" display="https://styles.redditmedia.com/t5_17v3hl/styles/profileIcon_snoo-nftv2_bmZ0X2VpcDE1NToxMzdfNmFjYjhmYjgyODgwZDM5YzJiODQ0NmY4Nzc4YTE0ZDM0ZWU2Y2ZiN181MDM1MTE_rare_cf1a4718-9516-458b-836c-80f43f7342f6-headshot.png?width=256&amp;height=256&amp;crop=256:256,smart&amp;v=enabled&amp;s=897ceeb7f585afb09619c9faaf1e380f93056a8c" xr:uid="{29FC2F10-701C-46B2-8A47-A19952D34F8F}"/>
    <hyperlink ref="AT1249" r:id="rId150" display="https://styles.redditmedia.com/t5_21jel2/styles/profileIcon_snoo-nftv2_bmZ0X2VpcDE1NToxMzdfYzhkM2EzYTgzYmRlNWRhZDA2ZDQzNjY5NGUzZTIyYWMzZTY0ZDU3N18xODc2MTUx_rare_ecb85524-b492-496d-8ed0-84fe523ccc74-headshot.png?width=256&amp;height=256&amp;crop=256:256,smart&amp;v=enabled&amp;s=012ba8249cff0524a896b678ea66247c621959cd" xr:uid="{AE6F3F44-DE50-465F-A122-CC961049CBF9}"/>
    <hyperlink ref="AT1260" r:id="rId151" display="https://styles.redditmedia.com/t5_gl9a5/styles/profileIcon_snoo-nftv2_bmZ0X2VpcDE1NToxMzdfNDY2YTMzMDg4N2JkZjYyZDUzZjk2OGVhODI0NzkzMTUwZjA3NzYyZV8yNTE5_rare_97cd5e10-7365-4298-805c-6dee9ccae160-headshot.png?width=256&amp;height=256&amp;crop=256:256,smart&amp;v=enabled&amp;s=1ea661103a9a8cd21f82e8a01e3fde04b0d1b7cb" xr:uid="{20323744-D43C-4DCD-A50D-20F489C2BFCA}"/>
    <hyperlink ref="AT1268" r:id="rId152" display="https://styles.redditmedia.com/t5_dplva/styles/profileIcon_snoo-nftv2_bmZ0X2VpcDE1NToxMzdfNDY2YTMzMDg4N2JkZjYyZDUzZjk2OGVhODI0NzkzMTUwZjA3NzYyZV8xMjg4Mw_rare_97b56c99-96f0-4ac6-9efd-37b638869c68-headshot.png?width=256&amp;height=256&amp;crop=256:256,smart&amp;v=enabled&amp;s=f66e0acfc9b75a1d860b45027586cf6865592a47" xr:uid="{6D88B05C-D16B-4C96-92D4-361432B9505B}"/>
    <hyperlink ref="AT1274" r:id="rId153" display="https://styles.redditmedia.com/t5_5rkodc/styles/profileIcon_snoo-nftv2_bmZ0X2VpcDE1NToxMzdfNDY2YTMzMDg4N2JkZjYyZDUzZjk2OGVhODI0NzkzMTUwZjA3NzYyZV83MjA5OA_rare_5c8a20e4-d673-4206-8683-f4eb8f1bc095-headshot.png?width=256&amp;height=256&amp;crop=256:256,smart&amp;v=enabled&amp;s=07312fc6dff47ea2c9a51ea3c19b16892025979b" xr:uid="{A6D0B595-CFD6-4935-8E34-D746C524D187}"/>
    <hyperlink ref="AT1281" r:id="rId154" display="https://styles.redditmedia.com/t5_ce2nd/styles/profileIcon_snoo-nftv2_bmZ0X2VpcDE1NToxMzdfNmFjYjhmYjgyODgwZDM5YzJiODQ0NmY4Nzc4YTE0ZDM0ZWU2Y2ZiN183MzY4MjM_rare_acdda5fa-4403-473a-9956-3091aa42a20a-headshot.png?width=256&amp;height=256&amp;crop=256:256,smart&amp;v=enabled&amp;s=7fcb4934b9f93a6ccded449e6f406a57141f6c3a" xr:uid="{EAD9B22F-CDE1-4E04-B2C6-2C6C89077D46}"/>
    <hyperlink ref="AT1297" r:id="rId155" display="https://styles.redditmedia.com/t5_x8wry/styles/profileIcon_snoo-nftv2_bmZ0X2VpcDE1NToxMzdfNDY2YTMzMDg4N2JkZjYyZDUzZjk2OGVhODI0NzkzMTUwZjA3NzYyZV8zNTQ2NDU_rare_d702557b-cb3b-4936-9817-5ced46f603a4-headshot.png?width=256&amp;height=256&amp;crop=256:256,smart&amp;v=enabled&amp;s=0ad224f85607ea1e39cdf4bca5f242ee39dbf0a9" xr:uid="{3EE292FE-696A-4E38-8BD6-2CBD3D03CCC6}"/>
    <hyperlink ref="AT1412" r:id="rId156" display="https://styles.redditmedia.com/t5_am4pv/styles/profileIcon_snoo-nftv2_bmZ0X2VpcDE1NToxMzdfYzhkM2EzYTgzYmRlNWRhZDA2ZDQzNjY5NGUzZTIyYWMzZTY0ZDU3N183MTAzODA1_rare_34d0b7ed-7396-42de-881e-e0f1e01b8f75-headshot.png?width=256&amp;height=256&amp;crop=256:256,smart&amp;v=enabled&amp;s=c627d7fd4c328aca6b40614f6ed524881750a1dd" xr:uid="{BC31215D-4A83-45BE-9DFA-CB63B553B69F}"/>
    <hyperlink ref="AT1415" r:id="rId157" display="https://styles.redditmedia.com/t5_175dbm/styles/profileIcon_snoo-nftv2_bmZ0X2VpcDE1NToxMzdfNjIyZDhmZWE0NjAzYmE5ZWRhZjEwODRiNDA3MDUyZDhiMGE5YmVkN183MTAxNjU1_rare_476f7c95-f3ee-4188-88e2-0b86e6332eec-headshot.png?width=256&amp;height=256&amp;crop=256:256,smart&amp;v=enabled&amp;s=b8d879b9338d955ac056328500fd0baf3a07719a" xr:uid="{D4E8D970-E741-4AD9-8D5D-B6E375BCFCB5}"/>
    <hyperlink ref="AT1419" r:id="rId158" display="https://styles.redditmedia.com/t5_9npnz/styles/profileIcon_snoo-nftv2_bmZ0X2VpcDE1NToxMzdfNDY2YTMzMDg4N2JkZjYyZDUzZjk2OGVhODI0NzkzMTUwZjA3NzYyZV8xMDYxNw_rare_3dfa11b3-883b-474d-99b1-241b724755f4-headshot.png?width=256&amp;height=256&amp;crop=256:256,smart&amp;v=enabled&amp;s=a12022f87606551441ed888a3f04c3bd8a26217d" xr:uid="{05387F51-1D14-40BC-AB9E-30954CD9E730}"/>
    <hyperlink ref="AT1420" r:id="rId159" display="https://styles.redditmedia.com/t5_1yk186/styles/profileIcon_snoo-nftv2_bmZ0X2VpcDE1NToxMzdfNDY2YTMzMDg4N2JkZjYyZDUzZjk2OGVhODI0NzkzMTUwZjA3NzYyZV80MDQzMjU_rare_9153bf4f-1061-4024-9e3e-3a4024581e6c-headshot.png?width=256&amp;height=256&amp;crop=256:256,smart&amp;v=enabled&amp;s=b622a2cacbff4263f732421a099688d6afc3bd0d" xr:uid="{650920F8-4DA4-463F-91F5-BFD9F8595E33}"/>
    <hyperlink ref="AT1423" r:id="rId160" display="https://styles.redditmedia.com/t5_t1f2l/styles/profileIcon_snoo-nftv2_bmZ0X2VpcDE1NToxMzdfNDY2YTMzMDg4N2JkZjYyZDUzZjk2OGVhODI0NzkzMTUwZjA3NzYyZV8xMTMxODY_rare_e366db63-04e3-4a8c-8d8e-db29f49dca72-headshot.png?width=256&amp;height=256&amp;crop=256:256,smart&amp;v=enabled&amp;s=feecc0770f26d6d9c68436c625cebfb3c5a429c6" xr:uid="{DFAED7EC-E6CB-4463-9D00-01F81F7B18CA}"/>
    <hyperlink ref="AT1436" r:id="rId161" display="https://styles.redditmedia.com/t5_3jqlyg/styles/profileIcon_snoo-nftv2_bmZ0X2VpcDE1NToxMzdfYmZkNjcwNjY3MDUzZTUxN2E5N2FmZTU2YzkxZTRmODNmMTE2MGJkM18yNTA0MzI_rare_9f57c41c-664b-4f0d-bd24-9192bf31e4c9-headshot.png?width=256&amp;height=256&amp;crop=256:256,smart&amp;v=enabled&amp;s=ab43c9e8acdab1d41739a0e67f3065de508985ba" xr:uid="{FF82F164-B3F9-43AF-8676-3AC9D022BB6F}"/>
    <hyperlink ref="AT1441" r:id="rId162" display="https://styles.redditmedia.com/t5_at4eo/styles/profileIcon_snoo-nftv2_bmZ0X2VpcDE1NToxMzdfNmFjYjhmYjgyODgwZDM5YzJiODQ0NmY4Nzc4YTE0ZDM0ZWU2Y2ZiN18yMzA5NDA_rare_b691393b-5370-4b48-b8d9-f13b7ccdf84b-headshot.png?width=256&amp;height=256&amp;crop=256:256,smart&amp;v=enabled&amp;s=4353b35a6ff6998156b412d12935ef78d3bf2f7b" xr:uid="{36BA9F3A-80C3-4AFA-A36C-F4A20DE120BD}"/>
    <hyperlink ref="AT1462" r:id="rId163" display="https://styles.redditmedia.com/t5_ng222/styles/profileIcon_snoo-nftv2_bmZ0X2VpcDE1NToxMzdfYzhkM2EzYTgzYmRlNWRhZDA2ZDQzNjY5NGUzZTIyYWMzZTY0ZDU3N18yNjU5Mjgx_rare_409cc501-a462-46da-96f4-45ca49fdc158-headshot.png?width=256&amp;height=256&amp;crop=256:256,smart&amp;v=enabled&amp;s=ef46f9d7f21387d6a6887f2f4f7848b80a17369a" xr:uid="{7498F1B4-A832-4816-A9D4-6169E8AC1A47}"/>
    <hyperlink ref="AT1479" r:id="rId164" display="https://styles.redditmedia.com/t5_44zij6/styles/profileIcon_snoo-nftv2_bmZ0X2VpcDE1NToxMzdfNDY2YTMzMDg4N2JkZjYyZDUzZjk2OGVhODI0NzkzMTUwZjA3NzYyZV8yNTM0Njg_rare_54d66b24-4332-445c-ac73-529b1d9d6025-headshot.png?width=256&amp;height=256&amp;crop=256:256,smart&amp;v=enabled&amp;s=f79591c13f88e45ac11f624d86611e5285ad56d7" xr:uid="{21918F28-EB46-4FE1-A43C-2E1450C67F0C}"/>
    <hyperlink ref="AT560" r:id="rId165" display="https://styles.redditmedia.com/t5_227fju/styles/profileIcon_snoo-nftv2_bmZ0X2VpcDE1NToxMzdfNDY2YTMzMDg4N2JkZjYyZDUzZjk2OGVhODI0NzkzMTUwZjA3NzYyZV8xMTI3NzE5_rare_31ca0994-ceb7-4d1e-b9d6-7fe15272e8a5-headshot.png?width=256&amp;height=256&amp;crop=256:256,smart&amp;v=enabled&amp;s=c6cf08b3549e64158d6828a061041e9250ee6005" xr:uid="{3B627DD3-78FB-48DE-ABBE-5184EA753197}"/>
    <hyperlink ref="AT378" r:id="rId166" display="https://styles.redditmedia.com/t5_26xtsa/styles/profileIcon_snoo-nftv2_bmZ0X2VpcDE1NToxMzdfM2I0NzdhNmIxYmUyMzY2MjhiMDg4MzllMWU4Y2Y4YmE4ZDkzNTg5YV80MTg4ODk2_rare_48416f3a-2d5e-447e-92f1-beef18216ce5-headshot.png?width=256&amp;height=256&amp;crop=256:256,smart&amp;v=enabled&amp;s=1cfe3e78d4db569e4b6f41ea124fd1f4153f12f5" xr:uid="{85CCAE52-135A-44C1-9F02-10DAC4606B0E}"/>
    <hyperlink ref="AT772" r:id="rId167" display="https://styles.redditmedia.com/t5_9hk6m/styles/profileIcon_snoo-nftv2_bmZ0X2VpcDE1NToxMzdfNDY2YTMzMDg4N2JkZjYyZDUzZjk2OGVhODI0NzkzMTUwZjA3NzYyZV8xOTkxOTU_rare_1a5713d4-ebfa-42b8-84ca-f4836ee957ae-headshot.png?width=256&amp;height=256&amp;crop=256:256,smart&amp;v=enabled&amp;s=18ad60e9a3aac1ed23de53799056f2c389502960" xr:uid="{F0209CEF-504D-437A-9E16-248F58F37B77}"/>
    <hyperlink ref="AT1037" r:id="rId168" display="https://styles.redditmedia.com/t5_3a6xjo/styles/profileIcon_snoo-nftv2_bmZ0X2VpcDE1NToxMzdfNDY2YTMzMDg4N2JkZjYyZDUzZjk2OGVhODI0NzkzMTUwZjA3NzYyZV8zNzA0NjQ_rare_8f6a3e0f-7f61-4687-9fa0-c915851ff9be-headshot.png?width=256&amp;height=256&amp;crop=256:256,smart&amp;v=enabled&amp;s=e680aed6712aa80cdee4abd9246fd01ffb30ae06" xr:uid="{9A9931D0-252D-4B9E-A5D2-82D55C0C3B38}"/>
    <hyperlink ref="AT746" r:id="rId169" display="https://styles.redditmedia.com/t5_btne6/styles/profileIcon_snoo-nftv2_bmZ0X2VpcDE1NToxMzdfNDY2YTMzMDg4N2JkZjYyZDUzZjk2OGVhODI0NzkzMTUwZjA3NzYyZV82MDEzMQ_rare_e38169c5-8736-4e8f-957e-189032bec53f-headshot.png?width=256&amp;height=256&amp;crop=256:256,smart&amp;v=enabled&amp;s=70b7595f167ea43976e7d4265011dc859a3f7b83" xr:uid="{232189B1-9B7C-4203-9560-B749495E9E34}"/>
    <hyperlink ref="AT1306" r:id="rId170" display="https://styles.redditmedia.com/t5_2afg92/styles/profileIcon_snoo-nftv2_bmZ0X2VpcDE1NToxMzdfYzhkM2EzYTgzYmRlNWRhZDA2ZDQzNjY5NGUzZTIyYWMzZTY0ZDU3N180NTgzNDIy_rare_cd942ac4-8eb9-44bc-a442-f97d2921b844-headshot.png?width=256&amp;height=256&amp;crop=256:256,smart&amp;v=enabled&amp;s=7296e42b7f74f90c984dbe66390f589b628b8b44" xr:uid="{81E3EE40-F102-408E-9425-C699555A3502}"/>
    <hyperlink ref="AT561" r:id="rId171" display="https://styles.redditmedia.com/t5_j9yqc/styles/profileIcon_snoo-nftv2_bmZ0X2VpcDE1NToxMzdfNjIyZDhmZWE0NjAzYmE5ZWRhZjEwODRiNDA3MDUyZDhiMGE5YmVkN183MTQ0Mjkz_rare_5d5fc5b8-c1d2-4350-8f53-b47d9c388817-headshot.png?width=256&amp;height=256&amp;crop=256:256,smart&amp;v=enabled&amp;s=7bc34e1b50d7035f5055cddd3f7a326d125556e6" xr:uid="{03203BCA-EE7D-4527-A46B-632335C2728D}"/>
    <hyperlink ref="AT760" r:id="rId172" display="https://styles.redditmedia.com/t5_3iwta9/styles/profileIcon_snoo-nftv2_bmZ0X2VpcDE1NToxMzdfZjMzYWQ4NmJiNTRhMjc4YTZjOWY5YzA3NmY0ZWQ1YTM0YzUzMTk2N181MDE0ODQ_rare_a257c4cd-a2a9-46ed-a408-200fb9f4603d-headshot.png?width=256&amp;height=256&amp;crop=256:256,smart&amp;v=enabled&amp;s=3f8c00a6688ef048a60013739f71f09e156f7141" xr:uid="{E11154EB-1F7E-45C2-9458-8471358AD535}"/>
    <hyperlink ref="AT1126" r:id="rId173" display="https://styles.redditmedia.com/t5_3kblj4/styles/profileIcon_snoo-nftv2_bmZ0X2VpcDE1NToxMzdfNDY2YTMzMDg4N2JkZjYyZDUzZjk2OGVhODI0NzkzMTUwZjA3NzYyZV8yMzYwNDQ_rare_0d8387d0-90f7-43bf-97c7-9a446c043836-headshot.png?width=256&amp;height=256&amp;crop=256:256,smart&amp;v=enabled&amp;s=db3315ad99197a73863a114812872617eb982f97" xr:uid="{D0E91752-08AC-4675-B881-44BE09EDEEE7}"/>
    <hyperlink ref="AT20" r:id="rId174" display="https://styles.redditmedia.com/t5_cstg6/styles/profileIcon_snoo-nftv2_bmZ0X2VpcDE1NToxMzdfYzhkM2EzYTgzYmRlNWRhZDA2ZDQzNjY5NGUzZTIyYWMzZTY0ZDU3N180OTAxNTk2_rare_5a34d867-fb68-47cc-8f10-80059dd2c63b-headshot.png?width=256&amp;height=256&amp;crop=256:256,smart&amp;v=enabled&amp;s=f22deea2c022b37324b03d7fbbdc404bab357447" xr:uid="{AA1308FE-EB97-4858-A211-34B9CECDEBCE}"/>
    <hyperlink ref="AT189" r:id="rId175" display="https://styles.redditmedia.com/t5_d2gy2/styles/profileIcon_snoo-nftv2_bmZ0X2VpcDE1NToxMzdfNmFjYjhmYjgyODgwZDM5YzJiODQ0NmY4Nzc4YTE0ZDM0ZWU2Y2ZiN181OTI5Ng_rare_e4df7590-7b62-4578-9cbe-1a9d01e07f0e-headshot.png?width=256&amp;height=256&amp;crop=256:256,smart&amp;v=enabled&amp;s=38ef7f93980d48ae6291e7772fc491ca2089876b" xr:uid="{A7798DEE-AF8B-40BD-8BB3-3188CFD3128A}"/>
    <hyperlink ref="AT193" r:id="rId176" display="https://styles.redditmedia.com/t5_6jzgzz/styles/profileIcon_snoo-nftv2_bmZ0X2VpcDE1NToxMzdfYzhkM2EzYTgzYmRlNWRhZDA2ZDQzNjY5NGUzZTIyYWMzZTY0ZDU3N183MjQ1ODQ0_rare_8d71dfdd-ef64-4440-ac19-4535bf8c8a0f-headshot.png?width=256&amp;height=256&amp;crop=256:256,smart&amp;v=enabled&amp;s=53f7a0d62d6ad8684fac0e3ca3c3d5b25e0a4ec0" xr:uid="{E5103FAF-A451-4822-B885-D9A226629014}"/>
    <hyperlink ref="AT388" r:id="rId177" display="https://styles.redditmedia.com/t5_4oxxbn/styles/profileIcon_snoo-nftv2_bmZ0X2VpcDE1NToxMzdfYjljMDQyYzMyNzViYzQ5Nzk5Njg4ZWVhMWEyOWIxNDA1ZDAyOTQ2Yl80NTYyMDc_rare_4be947c9-3f1b-47c6-8256-bba89d82a390-headshot.png?width=256&amp;height=256&amp;crop=256:256,smart&amp;v=enabled&amp;s=80d96abeecac123f26484441f26de2059f89a8ef" xr:uid="{53843E82-9262-4A97-B2A4-101653CC10A4}"/>
    <hyperlink ref="AT1118" r:id="rId178" display="https://styles.redditmedia.com/t5_i5pn8/styles/profileIcon_snoo-nftv2_bmZ0X2VpcDE1NToxMzdfYzhkM2EzYTgzYmRlNWRhZDA2ZDQzNjY5NGUzZTIyYWMzZTY0ZDU3N180NDc3Mzgx_rare_0ee89248-2598-40b7-a9bd-f632589d5f21-headshot.png?width=256&amp;height=256&amp;crop=256:256,smart&amp;v=enabled&amp;s=26c81f0cfa3ad4269aa63c139b6374bd7be7edc0" xr:uid="{9E77F4B3-12D8-4DF8-8750-0198CB93658E}"/>
    <hyperlink ref="AT25" r:id="rId179" display="https://styles.redditmedia.com/t5_9nw02/styles/profileIcon_snoo-nftv2_bmZ0X2VpcDE1NToxMzdfM2I0NzdhNmIxYmUyMzY2MjhiMDg4MzllMWU4Y2Y4YmE4ZDkzNTg5YV8yMzM3OTQz_rare_f0415978-9e77-4da1-bdc7-d189d3b63019-headshot.png?width=256&amp;height=256&amp;crop=256:256,smart&amp;v=enabled&amp;s=916c28bbf79c69362ee7e42e91c0f0f2a17a7d08" xr:uid="{46314A9E-7C0A-41B7-8624-6D3FE9FCFD7F}"/>
    <hyperlink ref="AT30" r:id="rId180" display="https://styles.redditmedia.com/t5_5m2jkd/styles/profileIcon_snoo-nftv2_bmZ0X2VpcDE1NToxMzdfNDY2YTMzMDg4N2JkZjYyZDUzZjk2OGVhODI0NzkzMTUwZjA3NzYyZV8xMDUzMzcx_rare_9656caee-bb0a-483e-8638-d870859ed9ef-headshot.png?width=256&amp;height=256&amp;crop=256:256,smart&amp;v=enabled&amp;s=1468fac9d08b9780150f267e082eb01a86b034b9" xr:uid="{3EAEACD5-E1B5-4882-9E17-C41C7A10124C}"/>
    <hyperlink ref="AT564" r:id="rId181" display="https://styles.redditmedia.com/t5_nd3td/styles/profileIcon_snoo-nftv2_bmZ0X2VpcDE1NToxMzdfNDY2YTMzMDg4N2JkZjYyZDUzZjk2OGVhODI0NzkzMTUwZjA3NzYyZV85NzUxNDM_rare_309a5eff-e0e8-4712-92e3-e219e1590ebf-headshot.png?width=256&amp;height=256&amp;crop=256:256,smart&amp;v=enabled&amp;s=704434c494605f66f0d3b8180b0991bdc4fa367d" xr:uid="{37AD56A0-F979-4573-80CE-057CF079F8E3}"/>
    <hyperlink ref="AT1114" r:id="rId182" display="https://styles.redditmedia.com/t5_3ref7u/styles/profileIcon_snoo-nftv2_bmZ0X2VpcDE1NToxMzdfNjIyZDhmZWE0NjAzYmE5ZWRhZjEwODRiNDA3MDUyZDhiMGE5YmVkN181MDE0NDIx_rare_e64d7fbc-2678-422b-93ef-1595c0b00a3c-headshot.png?width=256&amp;height=256&amp;crop=256:256,smart&amp;v=enabled&amp;s=5a211360f8ab9f2340284c61f2aa1dd6f53ebbe4" xr:uid="{96DCA4B6-8BCA-4902-9D6B-BD10D35F79A5}"/>
    <hyperlink ref="AT1121" r:id="rId183" display="https://styles.redditmedia.com/t5_2bjuge/styles/profileIcon_snoo-nftv2_bmZ0X2VpcDE1NToxMzdfNDY2YTMzMDg4N2JkZjYyZDUzZjk2OGVhODI0NzkzMTUwZjA3NzYyZV8xOTExNw_rare_c56423f5-f7d6-4955-895c-475ce84f45dd-headshot.png?width=256&amp;height=256&amp;crop=256:256,smart&amp;v=enabled&amp;s=dcfe707c52aa4494d5cd3d12ea4ce95b099ccab5" xr:uid="{F19299EF-1FAE-49B6-B924-720D7D76C26C}"/>
    <hyperlink ref="AT973" r:id="rId184" display="https://styles.redditmedia.com/t5_4gqel2/styles/profileIcon_snoo-nftv2_bmZ0X2VpcDE1NToxMzdfYzhkM2EzYTgzYmRlNWRhZDA2ZDQzNjY5NGUzZTIyYWMzZTY0ZDU3N18zMzkyNDk0_rare_2216b0e9-5f74-455e-944a-e6afe0a4e110-headshot.png?width=256&amp;height=256&amp;crop=256:256,smart&amp;v=enabled&amp;s=c5ee4ea7fe8c1803d3a39d5a2d159dc6ec538c66" xr:uid="{0BFC1555-4591-479E-B2CA-C2C3D97CF367}"/>
    <hyperlink ref="AT766" r:id="rId185" display="https://styles.redditmedia.com/t5_3ouph/styles/profileIcon_snoo-nftv2_bmZ0X2VpcDE1NToxMzdfNDY2YTMzMDg4N2JkZjYyZDUzZjk2OGVhODI0NzkzMTUwZjA3NzYyZV8yMzE4MA_rare_6c4850b8-0ea1-4eab-8658-dd5d3c9e2d1f-headshot.png?width=256&amp;height=256&amp;crop=256:256,smart&amp;v=enabled&amp;s=852e3c61c26f967479d9045c7e2b117c15f4415e" xr:uid="{F2D640F9-132E-4428-A8E7-A921F6CFE296}"/>
    <hyperlink ref="AT56" r:id="rId186" display="https://styles.redditmedia.com/t5_1api6i/styles/profileIcon_snoo-nftv2_bmZ0X2VpcDE1NToxMzdfNDY2YTMzMDg4N2JkZjYyZDUzZjk2OGVhODI0NzkzMTUwZjA3NzYyZV80MzQyMzc_rare_21da18f9-e82b-4428-9547-051d59cd22d2-headshot.png?width=256&amp;height=256&amp;crop=256:256,smart&amp;v=enabled&amp;s=fd79887114b89df4dd515acadcb309bef40c529a" xr:uid="{5DACC839-9D6E-4046-8B70-320E737C9BB4}"/>
    <hyperlink ref="AT210" r:id="rId187" display="https://styles.redditmedia.com/t5_dtptr/styles/profileIcon_snoo-nftv2_bmZ0X2VpcDE1NToxMzdfNDY2YTMzMDg4N2JkZjYyZDUzZjk2OGVhODI0NzkzMTUwZjA3NzYyZV8yMjExNDI_rare_3f8fd524-cb1a-455b-9fcf-4736a9821a9f-headshot.png?width=256&amp;height=256&amp;crop=256:256,smart&amp;v=enabled&amp;s=39e8b60799f457c6f9af18bcf848c6993ecb9883" xr:uid="{4CEE0843-8F78-4745-BAAB-FEA8FB192639}"/>
    <hyperlink ref="AT769" r:id="rId188" display="https://styles.redditmedia.com/t5_3w58sp/styles/profileIcon_snoo-nftv2_bmZ0X2VpcDE1NToxMzdfYzhkM2EzYTgzYmRlNWRhZDA2ZDQzNjY5NGUzZTIyYWMzZTY0ZDU3N18xNDg1ODc0_rare_60c0d311-53d5-4597-a8b7-08f2102aad97-headshot.png?width=256&amp;height=256&amp;crop=256:256,smart&amp;v=enabled&amp;s=469c4915e35fba81f0db0350e4ef9e202c40a4e1" xr:uid="{4A9D5C6A-59A4-4AAE-9669-29F86A60F7B9}"/>
    <hyperlink ref="AT1378" r:id="rId189" display="https://styles.redditmedia.com/t5_xck2o/styles/profileIcon_snoo-nftv2_bmZ0X2VpcDE1NToxMzdfNDY2YTMzMDg4N2JkZjYyZDUzZjk2OGVhODI0NzkzMTUwZjA3NzYyZV83Njg0Njk_rare_4e0f67bc-11d4-46be-a60c-3a02701a552d-headshot.png?width=256&amp;height=256&amp;crop=256:256,smart&amp;v=enabled&amp;s=e38675cbb0c72ade0c5f7d6b2dce7464dffd55ff" xr:uid="{2C82244B-5DEE-4FDC-9B38-7B9377582209}"/>
    <hyperlink ref="AT46" r:id="rId190" display="https://styles.redditmedia.com/t5_2a2trw/styles/profileIcon_snoo-nftv2_bmZ0X2VpcDE1NToxMzdfYmZkNjcwNjY3MDUzZTUxN2E5N2FmZTU2YzkxZTRmODNmMTE2MGJkM18xODQxNzk_rare_253f2c6f-480e-4384-a6cd-38570a3b57cc-headshot.png?width=256&amp;height=256&amp;crop=256:256,smart&amp;v=enabled&amp;s=64ed146b43d94431025fc979130a4eacaedb0df6" xr:uid="{899652CD-5BD3-4599-88D0-5054B6F15E2D}"/>
    <hyperlink ref="AT566" r:id="rId191" display="https://styles.redditmedia.com/t5_351zyq/styles/profileIcon_snoo-nftv2_bmZ0X2VpcDE1NToxMzdfYzhkM2EzYTgzYmRlNWRhZDA2ZDQzNjY5NGUzZTIyYWMzZTY0ZDU3N18zMjg2MTAz_rare_4ace0a79-f48b-4446-9cf9-cc808d6a6238-headshot.png?width=256&amp;height=256&amp;crop=256:256,smart&amp;v=enabled&amp;s=997f2c4ab383c8e89462d33e6df366094bc10227" xr:uid="{586D11C4-EDCB-4137-BB10-44590F430668}"/>
    <hyperlink ref="AT74" r:id="rId192" display="https://styles.redditmedia.com/t5_mvnt2/styles/profileIcon_snoo-nftv2_bmZ0X2VpcDE1NToxMzdfYzhkM2EzYTgzYmRlNWRhZDA2ZDQzNjY5NGUzZTIyYWMzZTY0ZDU3N18zNjkzMDgx_rare_3aa5aa88-78f2-4b39-aade-f72d550c534c-headshot.png?width=256&amp;height=256&amp;crop=256:256,smart&amp;v=enabled&amp;s=2e20639336652c8be9d391ab0ba43410de2e283c" xr:uid="{B567AB82-D831-4BDD-B5BD-D83E6BB65278}"/>
    <hyperlink ref="AT588" r:id="rId193" display="https://styles.redditmedia.com/t5_dpoz1/styles/profileIcon_snoo-nftv2_bmZ0X2VpcDE1NToxMzdfYjljMDQyYzMyNzViYzQ5Nzk5Njg4ZWVhMWEyOWIxNDA1ZDAyOTQ2Yl8yNDgzNTk_rare_1a583a2a-0b6b-4b53-a236-35597f598137-headshot.png?width=256&amp;height=256&amp;crop=256:256,smart&amp;v=enabled&amp;s=47d9d7b9f6d49bce884ac335756192433746e01c" xr:uid="{8D14FFD9-631F-4ACA-AB01-D68F730BD017}"/>
    <hyperlink ref="AT12" r:id="rId194" display="https://styles.redditmedia.com/t5_4cw0kw/styles/profileIcon_snoo-nftv2_bmZ0X2VpcDE1NToxMzdfNmFjYjhmYjgyODgwZDM5YzJiODQ0NmY4Nzc4YTE0ZDM0ZWU2Y2ZiN18xNjU0MzE_rare_b551bf1c-a553-495c-9aad-c6cc2d8351b9-headshot.png?width=256&amp;height=256&amp;crop=256:256,smart&amp;v=enabled&amp;s=80fd585fb2b8f8a9e78844b3a70270b0c6371de2" xr:uid="{9D130BE7-3C08-45AA-A393-69F5493FF4E8}"/>
    <hyperlink ref="AT401" r:id="rId195" display="https://styles.redditmedia.com/t5_4wl6nu/styles/profileIcon_snoo-nftv2_bmZ0X2VpcDE1NToxMzdfYzhkM2EzYTgzYmRlNWRhZDA2ZDQzNjY5NGUzZTIyYWMzZTY0ZDU3N18xNDIyNjE1_rare_6cf552d7-9f3f-427f-a9c0-f7f341f8e54b-headshot.png?width=256&amp;height=256&amp;crop=256:256,smart&amp;v=enabled&amp;s=6527ad3d09884a45c57c675160f46d3f13ed798e" xr:uid="{8EA3AC1B-7756-4731-9112-3AF93AC1AB26}"/>
    <hyperlink ref="AT214" r:id="rId196" display="https://styles.redditmedia.com/t5_mmmku/styles/profileIcon_snoo-nftv2_bmZ0X2VpcDE1NToxMzdfM2I0NzdhNmIxYmUyMzY2MjhiMDg4MzllMWU4Y2Y4YmE4ZDkzNTg5YV8yNzg2Mjk_rare_64da8648-b9ab-45d1-86e2-027bdf1b4bfe-headshot.png?width=256&amp;height=256&amp;crop=256:256,smart&amp;v=enabled&amp;s=38cd8c33a130593c9bc882001dafc2a51c7faccc" xr:uid="{49A59BE7-502F-42F2-9D09-B5DDB241C6C9}"/>
    <hyperlink ref="AT412" r:id="rId197" display="https://styles.redditmedia.com/t5_wtj2x/styles/profileIcon_snoo-nftv2_bmZ0X2VpcDE1NToxMzdfNDY2YTMzMDg4N2JkZjYyZDUzZjk2OGVhODI0NzkzMTUwZjA3NzYyZV8xNDA1Mzg4_rare_b9afaff4-8d14-47ef-94aa-8f280f429eb0-headshot.png?width=256&amp;height=256&amp;crop=256:256,smart&amp;v=enabled&amp;s=fd8d49302a9c0e036199421fc395da7fa355e65a" xr:uid="{B06DCE8E-2156-497C-B1AC-0BA68C9D76B1}"/>
    <hyperlink ref="AT945" r:id="rId198" display="https://styles.redditmedia.com/t5_51ukhu/styles/profileIcon_snoo-nftv2_bmZ0X2VpcDE1NToxMzdfYmZkNjcwNjY3MDUzZTUxN2E5N2FmZTU2YzkxZTRmODNmMTE2MGJkM18xMzY0MzA_rare_88f38a1c-3911-4641-bee9-80a2635e1fd0-headshot.png?width=256&amp;height=256&amp;crop=256:256,smart&amp;v=enabled&amp;s=2335d2b86d45b120a42e8427a31d8e8c31f55a6b" xr:uid="{A6F97525-2BA2-428C-AF56-FAAF58469CE7}"/>
    <hyperlink ref="AT1338" r:id="rId199" display="https://styles.redditmedia.com/t5_5phlyw/styles/profileIcon_snoo-nftv2_bmZ0X2VpcDE1NToxMzdfYjljMDQyYzMyNzViYzQ5Nzk5Njg4ZWVhMWEyOWIxNDA1ZDAyOTQ2Yl8xNTA1ODE_rare_1fa93972-4c25-405e-8d1a-d9c5ff2eeb93-headshot.png?width=256&amp;height=256&amp;crop=256:256,smart&amp;v=enabled&amp;s=d62b94f8f488cd9ff95f37371051bffd63538288" xr:uid="{E09A1A4B-724A-40FD-811C-637C1760E486}"/>
    <hyperlink ref="AT424" r:id="rId200" display="https://styles.redditmedia.com/t5_5y98k6/styles/profileIcon_snoo-nftv2_bmZ0X2VpcDE1NToxMzdfNDY2YTMzMDg4N2JkZjYyZDUzZjk2OGVhODI0NzkzMTUwZjA3NzYyZV80NDkxNjk_rare_7948ad2f-a271-41a5-877b-f32635682cd5-headshot.png?width=256&amp;height=256&amp;crop=256:256,smart&amp;v=enabled&amp;s=7ab5a6d5de7015905e38c7ec37921d899d930f19" xr:uid="{F309EEC7-B4DC-44A5-92E5-9B2ABA3505CD}"/>
    <hyperlink ref="AT1394" r:id="rId201" display="https://styles.redditmedia.com/t5_1zty3h/styles/profileIcon_snoo-nftv2_bmZ0X2VpcDE1NToxMzdfYzhkM2EzYTgzYmRlNWRhZDA2ZDQzNjY5NGUzZTIyYWMzZTY0ZDU3N18xNDUzMzQ2_rare_f352d475-589e-43b1-9814-3638114183a7-headshot.png?width=256&amp;height=256&amp;crop=256:256,smart&amp;v=enabled&amp;s=441af3581f06c9390fad40c03fb40d8872c28302" xr:uid="{09871695-7DD5-41CD-B7E3-35B94D1E00CA}"/>
    <hyperlink ref="AT217" r:id="rId202" display="https://styles.redditmedia.com/t5_6r58pk/styles/profileIcon_snoo-nftv2_bmZ0X2VpcDE1NToxMzdfYmZkNjcwNjY3MDUzZTUxN2E5N2FmZTU2YzkxZTRmODNmMTE2MGJkM180MzA0OTY_rare_3e4c3cef-930a-4212-8ac9-c3921ebce6d2-headshot.png?width=256&amp;height=256&amp;crop=256:256,smart&amp;v=enabled&amp;s=a23b49ee5a884289f299822c6ba20eceb6063a5f" xr:uid="{5797DCD0-D210-4B88-9B4A-9848328788CC}"/>
    <hyperlink ref="AT1143" r:id="rId203" display="https://styles.redditmedia.com/t5_3ld1z/styles/profileIcon_snoo-nftv2_bmZ0X2VpcDE1NToxMzdfNmFjYjhmYjgyODgwZDM5YzJiODQ0NmY4Nzc4YTE0ZDM0ZWU2Y2ZiN18yNjcyNDU_rare_0b16ffcb-228d-4369-8e87-4e1c4bb17e38-headshot.png?width=256&amp;height=256&amp;crop=256:256,smart&amp;v=enabled&amp;s=6fb05adefecaf4684fa54a025f0ddf9f4c155c3d" xr:uid="{C344D8C0-0B70-4FD4-B58F-BE2C7BEFA368}"/>
    <hyperlink ref="AT395" r:id="rId204" display="https://styles.redditmedia.com/t5_3pu0dm/styles/profileIcon_snoo-nftv2_bmZ0X2VpcDE1NToxMzdfNmFjYjhmYjgyODgwZDM5YzJiODQ0NmY4Nzc4YTE0ZDM0ZWU2Y2ZiN180Mzg4MjU_rare_913adf42-7373-415c-8547-fef67ad9cd9b-headshot.png?width=256&amp;height=256&amp;crop=256:256,smart&amp;v=enabled&amp;s=c467a542bfd4950b2ab8d792f11c72acde30283e" xr:uid="{EABCB6DC-EDD9-41E0-8377-FA3F3022D8BB}"/>
    <hyperlink ref="AT66" r:id="rId205" display="https://styles.redditmedia.com/t5_cjsdu/styles/profileIcon_snoo-nftv2_bmZ0X2VpcDE1NToxMzdfYzhkM2EzYTgzYmRlNWRhZDA2ZDQzNjY5NGUzZTIyYWMzZTY0ZDU3N18xOTczNDcz_rare_f7450b74-8254-4452-a868-dd57397df91f-headshot.png?width=256&amp;height=256&amp;crop=256:256,smart&amp;v=enabled&amp;s=4c9f4a9a7ca511e55386576adcef700d4e9709a2" xr:uid="{F9B5D265-1171-47FC-9C6F-53B826C273F0}"/>
    <hyperlink ref="AT961" r:id="rId206" display="https://styles.redditmedia.com/t5_2xxa4p/styles/profileIcon_snoo-nftv2_bmZ0X2VpcDE1NToxMzdfYjljMDQyYzMyNzViYzQ5Nzk5Njg4ZWVhMWEyOWIxNDA1ZDAyOTQ2Yl8zNjI2MTk_rare_30196ba3-84d7-4f30-b46a-d92a6fbc2d3a-headshot.png?width=256&amp;height=256&amp;crop=256:256,smart&amp;v=enabled&amp;s=50f8e50e4b79fe818eb149a0837591c79c8e6652" xr:uid="{1494DDB4-3BA4-46B7-8CD0-417333B6B763}"/>
    <hyperlink ref="AT205" r:id="rId207" display="https://styles.redditmedia.com/t5_88ej2y/styles/profileIcon_snoo-nftv2_bmZ0X2VpcDE1NToxMzdfZWI5NTlhNzE1ZGZmZmU2ZjgyZjQ2MDU1MzM5ODJjNDg1OWNiMTRmZV82MDg1MzQy_rare_febaa4db-9044-4f9c-b30e-3174d4f2558a-headshot.png?width=256&amp;height=256&amp;crop=256:256,smart&amp;v=enabled&amp;s=7541643bca197d17c40b10210f24546e3e779e8c" xr:uid="{E12AE7B5-2C11-43F2-84EA-28C2109B9DD8}"/>
    <hyperlink ref="AT985" r:id="rId208" display="https://styles.redditmedia.com/t5_39i3hj/styles/profileIcon_snoo-nftv2_bmZ0X2VpcDE1NToxMzdfYzhkM2EzYTgzYmRlNWRhZDA2ZDQzNjY5NGUzZTIyYWMzZTY0ZDU3N18xNzc3MjIy_rare_912ad75a-afbf-486f-9a2a-173ef50a59ce-headshot.png?width=256&amp;height=256&amp;crop=256:256,smart&amp;v=enabled&amp;s=49d78bebe8714737e748dbe285b2be620b039f99" xr:uid="{904945CD-73BC-45F9-9679-6197776DD456}"/>
    <hyperlink ref="AT1366" r:id="rId209" display="https://styles.redditmedia.com/t5_60e90k/styles/profileIcon_snoo-nftv2_bmZ0X2VpcDE1NToxMzdfNmFjYjhmYjgyODgwZDM5YzJiODQ0NmY4Nzc4YTE0ZDM0ZWU2Y2ZiN183Mjg3NzA_rare_fdc38463-8cfa-4ab9-be7f-a3760f7f79cd-headshot.png?width=256&amp;height=256&amp;crop=256:256,smart&amp;v=enabled&amp;s=eab97f5c6b2a876236ea1fe0585a38a9ff625947" xr:uid="{AE263C20-DB0C-4964-981C-8C5DF5562992}"/>
    <hyperlink ref="AT94" r:id="rId210" display="https://styles.redditmedia.com/t5_dke7k/styles/profileIcon_snoo-nftv2_bmZ0X2VpcDE1NToxMzdfNmFkMDg1ODg1NjhlMjU4YjJiZGYwNjVlNzc2OWZjZTM5OGY2OGExY185MTY_rare_317ffe37-fe5d-43c8-af4f-b8922cda38ca-headshot.png?width=256&amp;height=256&amp;crop=256:256,smart&amp;v=enabled&amp;s=f416a18efd724eefc64569a94deaab60b7a98b3e" xr:uid="{C7927898-5729-429E-9942-57751BE9B46F}"/>
    <hyperlink ref="AT82" r:id="rId211" display="https://styles.redditmedia.com/t5_fq798/styles/profileIcon_snoo-nftv2_bmZ0X2VpcDE1NToxMzdfYzhkM2EzYTgzYmRlNWRhZDA2ZDQzNjY5NGUzZTIyYWMzZTY0ZDU3N184Mzc3ODU_rare_25a2eadf-36d8-443a-8091-515acab7fca1-headshot.png?width=256&amp;height=256&amp;crop=256:256,smart&amp;v=enabled&amp;s=1b5583b19acb45ae88171f0157c586e3c17768e5" xr:uid="{B3394190-D2B2-4C0F-891A-0159128E643B}"/>
    <hyperlink ref="AT996" r:id="rId212" display="https://styles.redditmedia.com/t5_87ci9v/styles/profileIcon_snoo-nftv2_bmZ0X2VpcDE1NToxMzdfZWI5NTlhNzE1ZGZmZmU2ZjgyZjQ2MDU1MzM5ODJjNDg1OWNiMTRmZV84MTExNTgx_rare_4f489b6f-0eff-4c2d-bda3-99197f42a0fd-headshot.png?width=256&amp;height=256&amp;crop=256:256,smart&amp;v=enabled&amp;s=5902d9999331f2b30628261eea64109823abddc0" xr:uid="{2B1659C5-F50D-409B-A1B5-9E57AFD538B5}"/>
    <hyperlink ref="AT574" r:id="rId213" display="https://styles.redditmedia.com/t5_1elfh1/styles/profileIcon_snoo-nftv2_bmZ0X2VpcDE1NToxMzdfNDY2YTMzMDg4N2JkZjYyZDUzZjk2OGVhODI0NzkzMTUwZjA3NzYyZV80Mjg2ODk_rare_78a60760-339d-48b3-97cf-d94d3db0cba1-headshot.png?width=256&amp;height=256&amp;crop=256:256,smart&amp;v=enabled&amp;s=b02306e213289a8301bb224f617362ba167ec6aa" xr:uid="{18AC493E-EDC7-40A6-860C-03ABF2845F8E}"/>
    <hyperlink ref="AT190" r:id="rId214" display="https://styles.redditmedia.com/t5_74p7w5/styles/profileIcon_snoo-nftv2_bmZ0X2VpcDE1NToxMzdfNjIyZDhmZWE0NjAzYmE5ZWRhZjEwODRiNDA3MDUyZDhiMGE5YmVkN18yMDg2Mjg2_rare_08f56422-6df7-495e-8134-84ddd8789fe1-headshot.png?width=256&amp;height=256&amp;crop=256:256,smart&amp;v=enabled&amp;s=6003c92794ac902c35b7c77f29726a4415993bd6" xr:uid="{1D2E4B94-8893-466B-84CB-5F806C6160D0}"/>
    <hyperlink ref="AT762" r:id="rId215" display="https://styles.redditmedia.com/t5_1qvsee/styles/profileIcon_snoo-nftv2_bmZ0X2VpcDE1NToxMzdfYTMzOTZhZjIwY2U1MmJkM2M3YWI2ZDcwNDZiZTYxNzI1N2Y2MGViOV8xMzM4_rare_089f0b18-135f-4d35-9713-a70e640465cf-headshot.png?width=256&amp;height=256&amp;crop=256:256,smart&amp;v=enabled&amp;s=6684880f0638cca6be29e3a9a6f4c962b9ef0a60" xr:uid="{8E8F5779-6CCD-469C-B2D4-5CDF730C15CC}"/>
    <hyperlink ref="AT391" r:id="rId216" display="https://styles.redditmedia.com/t5_508yye/styles/profileIcon_snoo-nftv2_bmZ0X2VpcDE1NToxMzdfYzhkM2EzYTgzYmRlNWRhZDA2ZDQzNjY5NGUzZTIyYWMzZTY0ZDU3N184MjAwNDU_rare_5ef0fd1f-8ee3-4ccc-86e3-c0fd4ee495eb-headshot.png?width=256&amp;height=256&amp;crop=256:256,smart&amp;v=enabled&amp;s=a9bdae400efc0f2cdb5bf34495d56c03ebc3a091" xr:uid="{5ABD6B06-F18A-4F21-B25C-CDD6CF9BD57C}"/>
    <hyperlink ref="AT31" r:id="rId217" display="https://styles.redditmedia.com/t5_nrsl0/styles/profileIcon_snoo-nftv2_bmZ0X2VpcDE1NToxMzdfNDY2YTMzMDg4N2JkZjYyZDUzZjk2OGVhODI0NzkzMTUwZjA3NzYyZV81ODY2OQ_rare_91ab1b19-4654-4278-998d-43c962841612-headshot.png?width=256&amp;height=256&amp;crop=256:256,smart&amp;v=enabled&amp;s=ba0a003de44cdd941af942d3227ebe09124edb43" xr:uid="{963CED72-163B-47A6-BA70-E8EDD9B5FB31}"/>
    <hyperlink ref="AT1115" r:id="rId218" display="https://styles.redditmedia.com/t5_3kcdxy/styles/profileIcon_snoo-nftv2_bmZ0X2VpcDE1NToxMzdfYzhkM2EzYTgzYmRlNWRhZDA2ZDQzNjY5NGUzZTIyYWMzZTY0ZDU3N184MjY1MjA_rare_56b30122-5f0a-4d3a-a2ce-b78f524fd940-headshot.png?width=256&amp;height=256&amp;crop=256:256,smart&amp;v=enabled&amp;s=f5fa81cdd3c6cf1e7a5d03ed9694005d642ccee6" xr:uid="{638733A4-EE10-47D1-A64F-D13B2EE013DF}"/>
    <hyperlink ref="AT974" r:id="rId219" display="https://styles.redditmedia.com/t5_o16lj/styles/profileIcon_snoo-nftv2_bmZ0X2VpcDE1NToxMzdfNDY2YTMzMDg4N2JkZjYyZDUzZjk2OGVhODI0NzkzMTUwZjA3NzYyZV8xMDI5Njkz_rare_2f5def49-4b81-4523-a4fb-83b9b9e87de6-headshot.png?width=256&amp;height=256&amp;crop=256:256,smart&amp;v=enabled&amp;s=0e93191dbc5fc7aee22399c0584d05a7cab98013" xr:uid="{E3FE7391-AA98-4622-A3CF-2D8EA55F31AE}"/>
    <hyperlink ref="AT1381" r:id="rId220" display="https://styles.redditmedia.com/t5_4y3va2/styles/profileIcon_snoo-nftv2_bmZ0X2VpcDE1NToxMzdfYjljMDQyYzMyNzViYzQ5Nzk5Njg4ZWVhMWEyOWIxNDA1ZDAyOTQ2Yl8yODcwNTI_rare_c995229f-be76-4e7b-bdaf-a06d1144f43b-headshot.png?width=256&amp;height=256&amp;crop=256:256,smart&amp;v=enabled&amp;s=359c3a0d2ab65e6346ed31a065bfa6b8a46885cf" xr:uid="{CDAF3F45-100B-4643-A30B-2DDDE93D17E9}"/>
    <hyperlink ref="AT48" r:id="rId221" display="https://styles.redditmedia.com/t5_cyirr/styles/profileIcon_snoo-nftv2_bmZ0X2VpcDE1NToxMzdfYmZkNjcwNjY3MDUzZTUxN2E5N2FmZTU2YzkxZTRmODNmMTE2MGJkM18xNjg5Mzk_rare_fdfb812f-fa7e-4f51-acff-2645ec01c818-headshot.png?width=256&amp;height=256&amp;crop=256:256,smart&amp;v=enabled&amp;s=bfe90318bbb356e5f7d1929388daba1cc51e83b8" xr:uid="{AE8118DE-A6E9-4116-8550-BBE8BA466350}"/>
    <hyperlink ref="AT80" r:id="rId222" display="https://styles.redditmedia.com/t5_46skww/styles/profileIcon_snoo-nftv2_bmZ0X2VpcDE1NToxMzdfYzhkM2EzYTgzYmRlNWRhZDA2ZDQzNjY5NGUzZTIyYWMzZTY0ZDU3N183NDg2Nzky_rare_8d12c6fd-b239-4c34-8f34-84d61b6a2bb7-headshot.png?width=256&amp;height=256&amp;crop=256:256,smart&amp;v=enabled&amp;s=c13b39c01d5837a68c5d0faf60fbef039012d9fb" xr:uid="{17028637-3D3C-4759-8584-F4A117310B98}"/>
    <hyperlink ref="AT946" r:id="rId223" display="https://styles.redditmedia.com/t5_rpium/styles/profileIcon_snoo-nftv2_bmZ0X2VpcDE1NToxMzdfYzhkM2EzYTgzYmRlNWRhZDA2ZDQzNjY5NGUzZTIyYWMzZTY0ZDU3N180NTkxMTkz_rare_9a6ebe54-3483-47f1-a7ff-6abf6a6b7f0f-headshot.png?width=256&amp;height=256&amp;crop=256:256,smart&amp;v=enabled&amp;s=00974eb89f95f7e97f775842e19a1aa34bd4512b" xr:uid="{290953C3-A867-48DC-92BA-4F7F4D23CB20}"/>
    <hyperlink ref="AT987" r:id="rId224" display="https://styles.redditmedia.com/t5_h58bp/styles/profileIcon_snoo-nftv2_bmZ0X2VpcDE1NToxMzdfNmFjYjhmYjgyODgwZDM5YzJiODQ0NmY4Nzc4YTE0ZDM0ZWU2Y2ZiN180MjQ0MjI_rare_0a808536-1973-4181-9f2c-7baff1cd3728-headshot.png?width=256&amp;height=256&amp;crop=256:256,smart&amp;v=enabled&amp;s=be65c9f1cf44622c94fa383e5e5a883a2a655384" xr:uid="{81711C07-96A6-4899-9A48-CF1E88FC5550}"/>
    <hyperlink ref="AT764" r:id="rId225" display="https://styles.redditmedia.com/t5_3taqvh/styles/profileIcon_snoo-nftv2_bmZ0X2VpcDE1NToxMzdfYmZkNjcwNjY3MDUzZTUxN2E5N2FmZTU2YzkxZTRmODNmMTE2MGJkM18xNzgwOTg_rare_0557f2a8-004f-4348-b97e-5ffae37ed030-headshot.png?width=256&amp;height=256&amp;crop=256:256,smart&amp;v=enabled&amp;s=1a1a8d52c4545b8135e2f42ba05b9f2681b7a34f" xr:uid="{98A214EC-64EB-4073-8203-9DB5A13ED219}"/>
    <hyperlink ref="AT975" r:id="rId226" display="https://styles.redditmedia.com/t5_16x0s7/styles/profileIcon_snoo-nftv2_bmZ0X2VpcDE1NToxMzdfNDY2YTMzMDg4N2JkZjYyZDUzZjk2OGVhODI0NzkzMTUwZjA3NzYyZV80MDEyMQ_rare_b48b47d1-960f-442c-ad2b-ed0db28973fe-headshot.png?width=256&amp;height=256&amp;crop=256:256,smart&amp;v=enabled&amp;s=e8bb9996dfa7cb7e1afd23ace56c87e239c0f5f9" xr:uid="{72BCAB73-6010-497E-BF90-5AC1B78AB727}"/>
    <hyperlink ref="AT957" r:id="rId227" display="https://styles.redditmedia.com/t5_474cph/styles/profileIcon_snoo-nftv2_bmZ0X2VpcDE1NToxMzdfYjljMDQyYzMyNzViYzQ5Nzk5Njg4ZWVhMWEyOWIxNDA1ZDAyOTQ2Yl82MjM3NTM_rare_ffee5f03-9f38-43f1-83b8-b3b9f66af16b-headshot.png?width=256&amp;height=256&amp;crop=256:256,smart&amp;v=enabled&amp;s=3b81520f80294b2552294d7275a3f9b41300ed8c" xr:uid="{7151867B-762C-4BF5-86B7-1ED8DEE9241F}"/>
    <hyperlink ref="AT976" r:id="rId228" display="https://styles.redditmedia.com/t5_4e6ik4/styles/profileIcon_snoo-nftv2_bmZ0X2VpcDE1NToxMzdfNDY2YTMzMDg4N2JkZjYyZDUzZjk2OGVhODI0NzkzMTUwZjA3NzYyZV8yMTk0NA_rare_82ca769c-a8c9-435f-9df0-5aa6fd4544b2-headshot.png?width=256&amp;height=256&amp;crop=256:256,smart&amp;v=enabled&amp;s=b1b4da3637ad4e291a7af497f26eb9e508bd70ab" xr:uid="{D0D50CE5-7EE2-49A8-83D3-E213532BA50B}"/>
  </hyperlinks>
  <pageMargins left="0.7" right="0.7" top="0.75" bottom="0.75" header="0.3" footer="0.3"/>
  <pageSetup orientation="portrait" horizontalDpi="0" verticalDpi="0" r:id="rId229"/>
  <legacyDrawing r:id="rId230"/>
  <tableParts count="1">
    <tablePart r:id="rId23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15" x14ac:dyDescent="0.3"/>
  <cols>
    <col min="1" max="1" width="10.84375" bestFit="1" customWidth="1"/>
    <col min="2" max="2" width="16.84375" bestFit="1" customWidth="1"/>
    <col min="4" max="5" width="9.07421875" customWidth="1"/>
  </cols>
  <sheetData>
    <row r="1" spans="1:1" x14ac:dyDescent="0.3">
      <c r="A1" t="s">
        <v>48</v>
      </c>
    </row>
    <row r="2" spans="1:1" ht="15" customHeight="1" x14ac:dyDescent="0.3"/>
    <row r="3" spans="1:1" ht="15" customHeight="1" x14ac:dyDescent="0.3">
      <c r="A3" s="29" t="s">
        <v>49</v>
      </c>
    </row>
    <row r="21" spans="4:4" x14ac:dyDescent="0.3">
      <c r="D21" s="6"/>
    </row>
  </sheetData>
  <dataConsolidate/>
  <phoneticPr fontId="13"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15" x14ac:dyDescent="0.3"/>
  <cols>
    <col min="1" max="1" width="9.4609375" style="1" bestFit="1" customWidth="1"/>
    <col min="2" max="2" width="14.3046875" bestFit="1" customWidth="1"/>
    <col min="3" max="3" width="15" bestFit="1" customWidth="1"/>
    <col min="4" max="4" width="11.07421875" bestFit="1" customWidth="1"/>
    <col min="5" max="5" width="13" bestFit="1" customWidth="1"/>
    <col min="6" max="6" width="8" bestFit="1" customWidth="1"/>
    <col min="7" max="8" width="13.53515625" hidden="1" customWidth="1"/>
    <col min="9" max="9" width="11" hidden="1" customWidth="1"/>
    <col min="10" max="10" width="12.53515625" hidden="1" customWidth="1"/>
    <col min="11" max="11" width="11" hidden="1" customWidth="1"/>
    <col min="12" max="12" width="9.69140625" hidden="1" customWidth="1"/>
    <col min="13" max="13" width="13.07421875" hidden="1" customWidth="1"/>
    <col min="14" max="15" width="8.4609375" hidden="1" customWidth="1"/>
    <col min="16" max="16" width="18.3046875" hidden="1" customWidth="1"/>
    <col min="17" max="17" width="14.84375" hidden="1" customWidth="1"/>
    <col min="18" max="18" width="14.53515625" hidden="1" customWidth="1"/>
    <col min="19" max="21" width="24.07421875" hidden="1" customWidth="1"/>
    <col min="22" max="22" width="21.3046875" hidden="1" customWidth="1"/>
    <col min="23" max="23" width="19.3046875" hidden="1" customWidth="1"/>
    <col min="24" max="24" width="10" hidden="1" customWidth="1"/>
    <col min="25" max="25" width="13" customWidth="1"/>
  </cols>
  <sheetData>
    <row r="1" spans="1:24" x14ac:dyDescent="0.3">
      <c r="B1" s="66" t="s">
        <v>38</v>
      </c>
      <c r="C1" s="67"/>
      <c r="D1" s="67"/>
      <c r="E1" s="68"/>
      <c r="F1" s="64" t="s">
        <v>42</v>
      </c>
      <c r="G1" s="69" t="s">
        <v>43</v>
      </c>
      <c r="H1" s="70"/>
      <c r="I1" s="71" t="s">
        <v>39</v>
      </c>
      <c r="J1" s="72"/>
      <c r="K1" s="73" t="s">
        <v>41</v>
      </c>
      <c r="L1" s="74"/>
      <c r="M1" s="74"/>
      <c r="N1" s="74"/>
      <c r="O1" s="74"/>
      <c r="P1" s="74"/>
      <c r="Q1" s="74"/>
      <c r="R1" s="74"/>
      <c r="S1" s="74"/>
      <c r="T1" s="74"/>
      <c r="U1" s="74"/>
      <c r="V1" s="74"/>
      <c r="W1" s="74"/>
      <c r="X1" s="74"/>
    </row>
    <row r="2" spans="1:24" s="7" customFormat="1" ht="30" customHeight="1" x14ac:dyDescent="0.3">
      <c r="A2" s="10" t="s">
        <v>142</v>
      </c>
      <c r="B2" s="7" t="s">
        <v>20</v>
      </c>
      <c r="C2" s="7" t="s">
        <v>19</v>
      </c>
      <c r="D2" s="7" t="s">
        <v>11</v>
      </c>
      <c r="E2" s="7" t="s">
        <v>143</v>
      </c>
      <c r="F2" s="7" t="s">
        <v>45</v>
      </c>
      <c r="G2" s="7" t="s">
        <v>165</v>
      </c>
      <c r="H2" s="7" t="s">
        <v>166</v>
      </c>
      <c r="I2" s="7" t="s">
        <v>12</v>
      </c>
      <c r="J2" s="7" t="s">
        <v>164</v>
      </c>
      <c r="K2" s="7" t="s">
        <v>144</v>
      </c>
      <c r="L2" s="7" t="s">
        <v>146</v>
      </c>
      <c r="M2" s="7" t="s">
        <v>147</v>
      </c>
      <c r="N2" s="7" t="s">
        <v>148</v>
      </c>
      <c r="O2" s="7" t="s">
        <v>149</v>
      </c>
      <c r="P2" s="7" t="s">
        <v>168</v>
      </c>
      <c r="Q2" s="7" t="s">
        <v>169</v>
      </c>
      <c r="R2" s="7" t="s">
        <v>150</v>
      </c>
      <c r="S2" s="7" t="s">
        <v>151</v>
      </c>
      <c r="T2" s="7" t="s">
        <v>152</v>
      </c>
      <c r="U2" s="7" t="s">
        <v>153</v>
      </c>
      <c r="V2" s="7" t="s">
        <v>154</v>
      </c>
      <c r="W2" s="7" t="s">
        <v>155</v>
      </c>
      <c r="X2" s="7" t="s">
        <v>156</v>
      </c>
    </row>
    <row r="3" spans="1:24" x14ac:dyDescent="0.3">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
  </sheetData>
  <dataConsolidate/>
  <phoneticPr fontId="13" type="noConversion"/>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15" x14ac:dyDescent="0.3"/>
  <cols>
    <col min="1" max="1" width="9.4609375" style="1" bestFit="1" customWidth="1"/>
    <col min="2" max="2" width="9.07421875" style="1"/>
    <col min="3" max="3" width="11.53515625" bestFit="1" customWidth="1"/>
    <col min="4" max="4" width="9.07421875" customWidth="1"/>
  </cols>
  <sheetData>
    <row r="1" spans="1:3" x14ac:dyDescent="0.3">
      <c r="A1" s="1" t="s">
        <v>142</v>
      </c>
      <c r="B1" s="1" t="s">
        <v>5</v>
      </c>
      <c r="C1" s="1" t="s">
        <v>145</v>
      </c>
    </row>
    <row r="2" spans="1:3" x14ac:dyDescent="0.3"/>
  </sheetData>
  <dataConsolidate/>
  <phoneticPr fontId="13" type="noConversion"/>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workbookViewId="0">
      <selection activeCell="A56" sqref="A56:XFD56"/>
    </sheetView>
  </sheetViews>
  <sheetFormatPr defaultRowHeight="14.15" x14ac:dyDescent="0.3"/>
  <cols>
    <col min="1" max="1" width="43.07421875" customWidth="1"/>
    <col min="2" max="2" width="13.84375" customWidth="1"/>
    <col min="3" max="3" width="9.07421875" customWidth="1"/>
    <col min="4" max="4" width="12.84375" hidden="1" customWidth="1"/>
    <col min="5" max="5" width="19.69140625" hidden="1" customWidth="1"/>
    <col min="6" max="6" width="15.53515625" hidden="1" customWidth="1"/>
    <col min="7" max="7" width="22.07421875" hidden="1" customWidth="1"/>
    <col min="8" max="8" width="17.07421875" hidden="1" customWidth="1"/>
    <col min="9" max="9" width="23.84375" hidden="1" customWidth="1"/>
    <col min="10" max="10" width="28.3046875" hidden="1" customWidth="1"/>
    <col min="11" max="11" width="34.84375" hidden="1" customWidth="1"/>
    <col min="12" max="12" width="25" hidden="1" customWidth="1"/>
    <col min="13" max="13" width="31.53515625" hidden="1" customWidth="1"/>
    <col min="14" max="14" width="26.53515625" hidden="1" customWidth="1"/>
    <col min="15" max="17" width="33.3046875" hidden="1" customWidth="1"/>
    <col min="18" max="18" width="26.53515625" hidden="1" customWidth="1"/>
    <col min="19" max="19" width="33" hidden="1" customWidth="1"/>
    <col min="20" max="20" width="19.53515625" hidden="1" customWidth="1"/>
    <col min="21" max="21" width="26.07421875" hidden="1" customWidth="1"/>
    <col min="22" max="22" width="9.07421875" hidden="1" customWidth="1"/>
    <col min="23" max="23" width="34.07421875" hidden="1" customWidth="1"/>
    <col min="24" max="24" width="25.07421875" hidden="1" customWidth="1"/>
  </cols>
  <sheetData>
    <row r="1" spans="1:24" ht="15" customHeight="1" thickBot="1" x14ac:dyDescent="0.35">
      <c r="A1" s="7" t="s">
        <v>160</v>
      </c>
      <c r="B1" s="7" t="s">
        <v>17</v>
      </c>
      <c r="D1" t="s">
        <v>77</v>
      </c>
      <c r="E1" t="s">
        <v>78</v>
      </c>
      <c r="F1" s="33" t="s">
        <v>84</v>
      </c>
      <c r="G1" s="34" t="s">
        <v>85</v>
      </c>
      <c r="H1" s="33" t="s">
        <v>90</v>
      </c>
      <c r="I1" s="34" t="s">
        <v>91</v>
      </c>
      <c r="J1" s="33" t="s">
        <v>96</v>
      </c>
      <c r="K1" s="34" t="s">
        <v>97</v>
      </c>
      <c r="L1" s="33" t="s">
        <v>102</v>
      </c>
      <c r="M1" s="34" t="s">
        <v>103</v>
      </c>
      <c r="N1" s="33" t="s">
        <v>108</v>
      </c>
      <c r="O1" s="34" t="s">
        <v>109</v>
      </c>
      <c r="P1" s="34" t="s">
        <v>136</v>
      </c>
      <c r="Q1" s="34" t="s">
        <v>137</v>
      </c>
      <c r="R1" s="33" t="s">
        <v>114</v>
      </c>
      <c r="S1" s="33" t="s">
        <v>115</v>
      </c>
      <c r="T1" s="33" t="s">
        <v>120</v>
      </c>
      <c r="U1" s="34" t="s">
        <v>121</v>
      </c>
      <c r="W1" t="s">
        <v>125</v>
      </c>
      <c r="X1" t="s">
        <v>17</v>
      </c>
    </row>
    <row r="2" spans="1:24" ht="14.6" thickTop="1" x14ac:dyDescent="0.3">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122</v>
      </c>
      <c r="X2">
        <f>ROWS(HistogramBins[Degree Bin]) - 1</f>
        <v>34</v>
      </c>
    </row>
    <row r="3" spans="1:24" x14ac:dyDescent="0.3">
      <c r="A3" s="32"/>
      <c r="B3" s="32"/>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v>
      </c>
      <c r="K3" s="38">
        <f>COUNTIF(Vertices[Betweenness Centrality], "&gt;= " &amp; J3) - COUNTIF(Vertices[Betweenness Centrality], "&gt;=" &amp; J4)</f>
        <v>0</v>
      </c>
      <c r="L3" s="37">
        <f t="shared" ref="L3:L35" si="5">L2+($L$36-$L$2)/BinDivisor</f>
        <v>0</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123</v>
      </c>
      <c r="X3" t="s">
        <v>83</v>
      </c>
    </row>
    <row r="4" spans="1:24" x14ac:dyDescent="0.3">
      <c r="A4" s="32"/>
      <c r="B4" s="32"/>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124</v>
      </c>
      <c r="X4" t="s">
        <v>126</v>
      </c>
    </row>
    <row r="5" spans="1:24" x14ac:dyDescent="0.3">
      <c r="A5" s="32"/>
      <c r="B5" s="32"/>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
      <c r="A6" s="32"/>
      <c r="B6" s="32"/>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
      <c r="A7" s="32"/>
      <c r="B7" s="32"/>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
      <c r="A8" s="32"/>
      <c r="B8" s="32"/>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
      <c r="A9" s="32"/>
      <c r="B9" s="32"/>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
      <c r="A10" s="32"/>
      <c r="B10" s="32"/>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
      <c r="A11" s="32"/>
      <c r="B11" s="32"/>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
      <c r="A12" s="32"/>
      <c r="B12" s="32"/>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
      <c r="A13" s="32"/>
      <c r="B13" s="32"/>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
      <c r="A14" s="32"/>
      <c r="B14" s="32"/>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
      <c r="A15" s="32"/>
      <c r="B15" s="32"/>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
      <c r="A16" s="32"/>
      <c r="B16" s="32"/>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
      <c r="A17" s="32"/>
      <c r="B17" s="32"/>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
      <c r="A18" s="32"/>
      <c r="B18" s="32"/>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
      <c r="A19" s="32"/>
      <c r="B19" s="32"/>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
      <c r="A20" s="32"/>
      <c r="B20" s="32"/>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
      <c r="A21" s="32"/>
      <c r="B21" s="32"/>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
      <c r="A22" s="32"/>
      <c r="B22" s="32"/>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
      <c r="A23" s="32"/>
      <c r="B23" s="32"/>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
      <c r="A24" s="32"/>
      <c r="B24" s="32"/>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
      <c r="A25" s="32"/>
      <c r="B25" s="32"/>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
      <c r="A26" s="32"/>
      <c r="B26" s="32"/>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3">
      <c r="A27" s="76"/>
      <c r="B27" s="76"/>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3">
      <c r="A28" s="32"/>
      <c r="B28" s="32"/>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3">
      <c r="A29" s="32"/>
      <c r="B29" s="32"/>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3">
      <c r="A30" s="32"/>
      <c r="B30" s="32"/>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3">
      <c r="A31" s="32"/>
      <c r="B31" s="32"/>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3">
      <c r="A32" s="32"/>
      <c r="B32" s="32"/>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3">
      <c r="A33" s="76"/>
      <c r="B33" s="76"/>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3">
      <c r="A34" s="32"/>
      <c r="B34" s="32"/>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3">
      <c r="A35" s="32"/>
      <c r="B35" s="32"/>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3">
      <c r="A36" s="32"/>
      <c r="B36" s="32"/>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0</v>
      </c>
      <c r="K36" s="40">
        <f>COUNTIF(Vertices[Betweenness Centrality], "&gt;= " &amp; J36) - COUNTIF(Vertices[Betweenness Centrality], "&gt;=" &amp;#REF!)</f>
        <v>0</v>
      </c>
      <c r="L36" s="39">
        <f>MAX(Vertices[Closeness Centrality])</f>
        <v>0</v>
      </c>
      <c r="M36" s="40">
        <f>COUNTIF(Vertices[Closeness Centrality], "&gt;= " &amp; L36) - COUNTIF(Vertices[Closeness Centrality], "&gt;=" &amp;#REF!)</f>
        <v>0</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37" spans="1:21" x14ac:dyDescent="0.3">
      <c r="A37" s="76"/>
      <c r="B37" s="76"/>
    </row>
    <row r="38" spans="1:21" x14ac:dyDescent="0.3">
      <c r="A38" s="76"/>
      <c r="B38" s="76"/>
    </row>
    <row r="39" spans="1:21" x14ac:dyDescent="0.3">
      <c r="A39" s="76"/>
      <c r="B39" s="76"/>
    </row>
    <row r="40" spans="1:21" x14ac:dyDescent="0.3">
      <c r="A40" s="76"/>
      <c r="B40" s="76"/>
    </row>
    <row r="41" spans="1:21" x14ac:dyDescent="0.3">
      <c r="A41" s="76"/>
      <c r="B41" s="76"/>
    </row>
    <row r="42" spans="1:21" x14ac:dyDescent="0.3">
      <c r="A42" s="32"/>
      <c r="B42" s="32"/>
    </row>
    <row r="43" spans="1:21" x14ac:dyDescent="0.3">
      <c r="A43" s="32"/>
      <c r="B43" s="32"/>
    </row>
    <row r="44" spans="1:21" x14ac:dyDescent="0.3">
      <c r="A44" s="32"/>
      <c r="B44" s="32"/>
    </row>
    <row r="45" spans="1:21" x14ac:dyDescent="0.3">
      <c r="A45" s="32"/>
      <c r="B45" s="32"/>
    </row>
    <row r="46" spans="1:21" x14ac:dyDescent="0.3">
      <c r="A46" s="32"/>
      <c r="B46" s="32"/>
    </row>
    <row r="47" spans="1:21" x14ac:dyDescent="0.3">
      <c r="A47" s="32"/>
      <c r="B47" s="32"/>
    </row>
    <row r="48" spans="1:21" x14ac:dyDescent="0.3">
      <c r="A48" s="32"/>
      <c r="B48" s="32"/>
    </row>
    <row r="49" spans="1:2" x14ac:dyDescent="0.3">
      <c r="A49" s="32"/>
      <c r="B49" s="32"/>
    </row>
    <row r="50" spans="1:2" x14ac:dyDescent="0.3">
      <c r="A50" s="76"/>
      <c r="B50" s="76"/>
    </row>
    <row r="51" spans="1:2" x14ac:dyDescent="0.3">
      <c r="A51" s="76"/>
      <c r="B51" s="76"/>
    </row>
    <row r="52" spans="1:2" x14ac:dyDescent="0.3">
      <c r="A52" s="32"/>
      <c r="B52" s="32"/>
    </row>
    <row r="53" spans="1:2" x14ac:dyDescent="0.3">
      <c r="A53" s="76"/>
      <c r="B53" s="76"/>
    </row>
    <row r="54" spans="1:2" x14ac:dyDescent="0.3">
      <c r="A54" s="32"/>
      <c r="B54" s="32"/>
    </row>
    <row r="55" spans="1:2" x14ac:dyDescent="0.3">
      <c r="A55" s="32"/>
      <c r="B55" s="32"/>
    </row>
    <row r="56" spans="1:2" x14ac:dyDescent="0.3">
      <c r="A56" s="32"/>
      <c r="B56" s="32"/>
    </row>
    <row r="57" spans="1:2" x14ac:dyDescent="0.3">
      <c r="A57" s="76"/>
      <c r="B57" s="76"/>
    </row>
    <row r="60" spans="1:2" x14ac:dyDescent="0.3">
      <c r="A60" t="s">
        <v>161</v>
      </c>
      <c r="B60" t="s">
        <v>17</v>
      </c>
    </row>
    <row r="61" spans="1:2" x14ac:dyDescent="0.3">
      <c r="A61" s="31"/>
      <c r="B61" s="31"/>
    </row>
    <row r="62" spans="1:2" x14ac:dyDescent="0.3">
      <c r="A62" s="31"/>
      <c r="B62" s="31"/>
    </row>
    <row r="63" spans="1:2" x14ac:dyDescent="0.3">
      <c r="A63" s="31"/>
      <c r="B63" s="31"/>
    </row>
    <row r="74" spans="1:2" x14ac:dyDescent="0.3">
      <c r="A74" s="31" t="s">
        <v>79</v>
      </c>
      <c r="B74" s="44" t="str">
        <f>IF(COUNT(Vertices[Degree])&gt;0, D2, NoMetricMessage)</f>
        <v>Not Available</v>
      </c>
    </row>
    <row r="75" spans="1:2" x14ac:dyDescent="0.3">
      <c r="A75" s="31" t="s">
        <v>80</v>
      </c>
      <c r="B75" s="44" t="str">
        <f>IF(COUNT(Vertices[Degree])&gt;0, D36, NoMetricMessage)</f>
        <v>Not Available</v>
      </c>
    </row>
    <row r="76" spans="1:2" x14ac:dyDescent="0.3">
      <c r="A76" s="31" t="s">
        <v>81</v>
      </c>
      <c r="B76" s="45" t="str">
        <f>IFERROR(AVERAGE(Vertices[Degree]),NoMetricMessage)</f>
        <v>Not Available</v>
      </c>
    </row>
    <row r="77" spans="1:2" x14ac:dyDescent="0.3">
      <c r="A77" s="31" t="s">
        <v>82</v>
      </c>
      <c r="B77" s="45" t="str">
        <f>IFERROR(MEDIAN(Vertices[Degree]),NoMetricMessage)</f>
        <v>Not Available</v>
      </c>
    </row>
    <row r="88" spans="1:2" x14ac:dyDescent="0.3">
      <c r="A88" s="31" t="s">
        <v>86</v>
      </c>
      <c r="B88" s="44" t="str">
        <f>IF(COUNT(Vertices[In-Degree])&gt;0, F2, NoMetricMessage)</f>
        <v>Not Available</v>
      </c>
    </row>
    <row r="89" spans="1:2" x14ac:dyDescent="0.3">
      <c r="A89" s="31" t="s">
        <v>87</v>
      </c>
      <c r="B89" s="44" t="str">
        <f>IF(COUNT(Vertices[In-Degree])&gt;0, F36, NoMetricMessage)</f>
        <v>Not Available</v>
      </c>
    </row>
    <row r="90" spans="1:2" x14ac:dyDescent="0.3">
      <c r="A90" s="31" t="s">
        <v>88</v>
      </c>
      <c r="B90" s="45" t="str">
        <f>IFERROR(AVERAGE(Vertices[In-Degree]),NoMetricMessage)</f>
        <v>Not Available</v>
      </c>
    </row>
    <row r="91" spans="1:2" x14ac:dyDescent="0.3">
      <c r="A91" s="31" t="s">
        <v>89</v>
      </c>
      <c r="B91" s="45" t="str">
        <f>IFERROR(MEDIAN(Vertices[In-Degree]),NoMetricMessage)</f>
        <v>Not Available</v>
      </c>
    </row>
    <row r="102" spans="1:2" x14ac:dyDescent="0.3">
      <c r="A102" s="31" t="s">
        <v>92</v>
      </c>
      <c r="B102" s="44" t="str">
        <f>IF(COUNT(Vertices[Out-Degree])&gt;0, H2, NoMetricMessage)</f>
        <v>Not Available</v>
      </c>
    </row>
    <row r="103" spans="1:2" x14ac:dyDescent="0.3">
      <c r="A103" s="31" t="s">
        <v>93</v>
      </c>
      <c r="B103" s="44" t="str">
        <f>IF(COUNT(Vertices[Out-Degree])&gt;0, H36, NoMetricMessage)</f>
        <v>Not Available</v>
      </c>
    </row>
    <row r="104" spans="1:2" x14ac:dyDescent="0.3">
      <c r="A104" s="31" t="s">
        <v>94</v>
      </c>
      <c r="B104" s="45" t="str">
        <f>IFERROR(AVERAGE(Vertices[Out-Degree]),NoMetricMessage)</f>
        <v>Not Available</v>
      </c>
    </row>
    <row r="105" spans="1:2" x14ac:dyDescent="0.3">
      <c r="A105" s="31" t="s">
        <v>95</v>
      </c>
      <c r="B105" s="45" t="str">
        <f>IFERROR(MEDIAN(Vertices[Out-Degree]),NoMetricMessage)</f>
        <v>Not Available</v>
      </c>
    </row>
    <row r="116" spans="1:2" x14ac:dyDescent="0.3">
      <c r="A116" s="31" t="s">
        <v>98</v>
      </c>
      <c r="B116" s="45" t="str">
        <f>IF(COUNT(Vertices[Betweenness Centrality])&gt;0, J2, NoMetricMessage)</f>
        <v>Not Available</v>
      </c>
    </row>
    <row r="117" spans="1:2" x14ac:dyDescent="0.3">
      <c r="A117" s="31" t="s">
        <v>99</v>
      </c>
      <c r="B117" s="45" t="str">
        <f>IF(COUNT(Vertices[Betweenness Centrality])&gt;0, J36, NoMetricMessage)</f>
        <v>Not Available</v>
      </c>
    </row>
    <row r="118" spans="1:2" x14ac:dyDescent="0.3">
      <c r="A118" s="31" t="s">
        <v>100</v>
      </c>
      <c r="B118" s="45" t="str">
        <f>IFERROR(AVERAGE(Vertices[Betweenness Centrality]),NoMetricMessage)</f>
        <v>Not Available</v>
      </c>
    </row>
    <row r="119" spans="1:2" x14ac:dyDescent="0.3">
      <c r="A119" s="31" t="s">
        <v>101</v>
      </c>
      <c r="B119" s="45" t="str">
        <f>IFERROR(MEDIAN(Vertices[Betweenness Centrality]),NoMetricMessage)</f>
        <v>Not Available</v>
      </c>
    </row>
    <row r="130" spans="1:2" x14ac:dyDescent="0.3">
      <c r="A130" s="31" t="s">
        <v>104</v>
      </c>
      <c r="B130" s="45" t="str">
        <f>IF(COUNT(Vertices[Closeness Centrality])&gt;0, L2, NoMetricMessage)</f>
        <v>Not Available</v>
      </c>
    </row>
    <row r="131" spans="1:2" x14ac:dyDescent="0.3">
      <c r="A131" s="31" t="s">
        <v>105</v>
      </c>
      <c r="B131" s="45" t="str">
        <f>IF(COUNT(Vertices[Closeness Centrality])&gt;0, L36, NoMetricMessage)</f>
        <v>Not Available</v>
      </c>
    </row>
    <row r="132" spans="1:2" x14ac:dyDescent="0.3">
      <c r="A132" s="31" t="s">
        <v>106</v>
      </c>
      <c r="B132" s="45" t="str">
        <f>IFERROR(AVERAGE(Vertices[Closeness Centrality]),NoMetricMessage)</f>
        <v>Not Available</v>
      </c>
    </row>
    <row r="133" spans="1:2" x14ac:dyDescent="0.3">
      <c r="A133" s="31" t="s">
        <v>107</v>
      </c>
      <c r="B133" s="45" t="str">
        <f>IFERROR(MEDIAN(Vertices[Closeness Centrality]),NoMetricMessage)</f>
        <v>Not Available</v>
      </c>
    </row>
    <row r="144" spans="1:2" x14ac:dyDescent="0.3">
      <c r="A144" s="31" t="s">
        <v>110</v>
      </c>
      <c r="B144" s="45" t="str">
        <f>IF(COUNT(Vertices[Eigenvector Centrality])&gt;0, N2, NoMetricMessage)</f>
        <v>Not Available</v>
      </c>
    </row>
    <row r="145" spans="1:2" x14ac:dyDescent="0.3">
      <c r="A145" s="31" t="s">
        <v>111</v>
      </c>
      <c r="B145" s="45" t="str">
        <f>IF(COUNT(Vertices[Eigenvector Centrality])&gt;0, N36, NoMetricMessage)</f>
        <v>Not Available</v>
      </c>
    </row>
    <row r="146" spans="1:2" x14ac:dyDescent="0.3">
      <c r="A146" s="31" t="s">
        <v>112</v>
      </c>
      <c r="B146" s="45" t="str">
        <f>IFERROR(AVERAGE(Vertices[Eigenvector Centrality]),NoMetricMessage)</f>
        <v>Not Available</v>
      </c>
    </row>
    <row r="147" spans="1:2" x14ac:dyDescent="0.3">
      <c r="A147" s="31" t="s">
        <v>113</v>
      </c>
      <c r="B147" s="45" t="str">
        <f>IFERROR(MEDIAN(Vertices[Eigenvector Centrality]),NoMetricMessage)</f>
        <v>Not Available</v>
      </c>
    </row>
    <row r="158" spans="1:2" x14ac:dyDescent="0.3">
      <c r="A158" s="31" t="s">
        <v>138</v>
      </c>
      <c r="B158" s="45" t="str">
        <f>IF(COUNT(Vertices[PageRank])&gt;0, P2, NoMetricMessage)</f>
        <v>Not Available</v>
      </c>
    </row>
    <row r="159" spans="1:2" x14ac:dyDescent="0.3">
      <c r="A159" s="31" t="s">
        <v>139</v>
      </c>
      <c r="B159" s="45" t="str">
        <f>IF(COUNT(Vertices[PageRank])&gt;0, P36, NoMetricMessage)</f>
        <v>Not Available</v>
      </c>
    </row>
    <row r="160" spans="1:2" x14ac:dyDescent="0.3">
      <c r="A160" s="31" t="s">
        <v>140</v>
      </c>
      <c r="B160" s="45" t="str">
        <f>IFERROR(AVERAGE(Vertices[PageRank]),NoMetricMessage)</f>
        <v>Not Available</v>
      </c>
    </row>
    <row r="161" spans="1:2" x14ac:dyDescent="0.3">
      <c r="A161" s="31" t="s">
        <v>141</v>
      </c>
      <c r="B161" s="45" t="str">
        <f>IFERROR(MEDIAN(Vertices[PageRank]),NoMetricMessage)</f>
        <v>Not Available</v>
      </c>
    </row>
    <row r="172" spans="1:2" x14ac:dyDescent="0.3">
      <c r="A172" s="31" t="s">
        <v>116</v>
      </c>
      <c r="B172" s="45" t="str">
        <f>IF(COUNT(Vertices[Clustering Coefficient])&gt;0, R2, NoMetricMessage)</f>
        <v>Not Available</v>
      </c>
    </row>
    <row r="173" spans="1:2" x14ac:dyDescent="0.3">
      <c r="A173" s="31" t="s">
        <v>117</v>
      </c>
      <c r="B173" s="45" t="str">
        <f>IF(COUNT(Vertices[Clustering Coefficient])&gt;0, R36, NoMetricMessage)</f>
        <v>Not Available</v>
      </c>
    </row>
    <row r="174" spans="1:2" x14ac:dyDescent="0.3">
      <c r="A174" s="31" t="s">
        <v>118</v>
      </c>
      <c r="B174" s="45" t="str">
        <f>IFERROR(AVERAGE(Vertices[Clustering Coefficient]),NoMetricMessage)</f>
        <v>Not Available</v>
      </c>
    </row>
    <row r="175" spans="1:2" x14ac:dyDescent="0.3">
      <c r="A175" s="31" t="s">
        <v>119</v>
      </c>
      <c r="B175" s="45" t="str">
        <f>IFERROR(MEDIAN(Vertices[Clustering Coefficient]),NoMetricMessage)</f>
        <v>Not Available</v>
      </c>
    </row>
  </sheetData>
  <dataConsolidate/>
  <phoneticPr fontId="13" type="noConversion"/>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15" x14ac:dyDescent="0.3"/>
  <cols>
    <col min="1" max="1" width="10.4609375" style="1" bestFit="1" customWidth="1"/>
    <col min="2" max="2" width="12.4609375" style="1" bestFit="1" customWidth="1"/>
    <col min="3" max="3" width="22.84375" bestFit="1" customWidth="1"/>
    <col min="4" max="4" width="16.84375" bestFit="1" customWidth="1"/>
    <col min="5" max="6" width="16.84375" customWidth="1"/>
    <col min="7" max="7" width="14.3046875" bestFit="1" customWidth="1"/>
    <col min="8" max="8" width="14.3046875" customWidth="1"/>
    <col min="10" max="10" width="39.07421875" bestFit="1" customWidth="1"/>
    <col min="11" max="11" width="10.84375" bestFit="1" customWidth="1"/>
    <col min="13" max="13" width="8.4609375" bestFit="1" customWidth="1"/>
    <col min="14" max="14" width="10" bestFit="1" customWidth="1"/>
    <col min="15" max="15" width="11.84375" bestFit="1" customWidth="1"/>
    <col min="16" max="16" width="12.07421875" bestFit="1" customWidth="1"/>
  </cols>
  <sheetData>
    <row r="1" spans="1:18" s="3" customFormat="1" ht="36" customHeight="1" x14ac:dyDescent="0.3">
      <c r="A1" s="4" t="s">
        <v>6</v>
      </c>
      <c r="B1" s="4" t="s">
        <v>129</v>
      </c>
      <c r="C1" s="3" t="s">
        <v>7</v>
      </c>
      <c r="D1" s="3" t="s">
        <v>9</v>
      </c>
      <c r="E1" s="3" t="s">
        <v>162</v>
      </c>
      <c r="F1" s="4" t="s">
        <v>167</v>
      </c>
      <c r="G1" s="3" t="s">
        <v>14</v>
      </c>
      <c r="H1" s="3" t="s">
        <v>66</v>
      </c>
      <c r="J1" s="3" t="s">
        <v>18</v>
      </c>
      <c r="K1" s="3" t="s">
        <v>17</v>
      </c>
      <c r="M1" s="3" t="s">
        <v>21</v>
      </c>
      <c r="N1" s="3" t="s">
        <v>22</v>
      </c>
      <c r="O1" s="3" t="s">
        <v>23</v>
      </c>
      <c r="P1" s="3" t="s">
        <v>24</v>
      </c>
    </row>
    <row r="2" spans="1:18" x14ac:dyDescent="0.3">
      <c r="A2" s="1" t="s">
        <v>50</v>
      </c>
      <c r="B2" s="1" t="s">
        <v>130</v>
      </c>
      <c r="C2" t="s">
        <v>53</v>
      </c>
      <c r="D2" t="s">
        <v>54</v>
      </c>
      <c r="E2" t="s">
        <v>54</v>
      </c>
      <c r="F2" s="1" t="s">
        <v>50</v>
      </c>
      <c r="G2" t="s">
        <v>64</v>
      </c>
      <c r="H2" t="s">
        <v>157</v>
      </c>
      <c r="J2" t="s">
        <v>170</v>
      </c>
      <c r="K2">
        <v>108</v>
      </c>
    </row>
    <row r="3" spans="1:18" x14ac:dyDescent="0.3">
      <c r="A3" s="1" t="s">
        <v>51</v>
      </c>
      <c r="B3" s="1" t="s">
        <v>131</v>
      </c>
      <c r="C3" t="s">
        <v>51</v>
      </c>
      <c r="D3" t="s">
        <v>55</v>
      </c>
      <c r="E3" t="s">
        <v>55</v>
      </c>
      <c r="F3" s="1" t="s">
        <v>51</v>
      </c>
      <c r="G3" t="s">
        <v>65</v>
      </c>
      <c r="H3" t="s">
        <v>67</v>
      </c>
      <c r="J3" t="s">
        <v>171</v>
      </c>
      <c r="K3" t="s">
        <v>29</v>
      </c>
    </row>
    <row r="4" spans="1:18" x14ac:dyDescent="0.3">
      <c r="A4" s="1" t="s">
        <v>52</v>
      </c>
      <c r="B4" s="1" t="s">
        <v>132</v>
      </c>
      <c r="C4" t="s">
        <v>52</v>
      </c>
      <c r="D4" t="s">
        <v>56</v>
      </c>
      <c r="E4" t="s">
        <v>56</v>
      </c>
      <c r="F4" s="1" t="s">
        <v>52</v>
      </c>
      <c r="G4">
        <v>0</v>
      </c>
      <c r="H4" t="s">
        <v>68</v>
      </c>
      <c r="J4" t="s">
        <v>172</v>
      </c>
    </row>
    <row r="5" spans="1:18" ht="409.6" x14ac:dyDescent="0.3">
      <c r="A5">
        <v>1</v>
      </c>
      <c r="B5" s="1" t="s">
        <v>133</v>
      </c>
      <c r="C5" t="s">
        <v>50</v>
      </c>
      <c r="D5" t="s">
        <v>57</v>
      </c>
      <c r="E5" t="s">
        <v>57</v>
      </c>
      <c r="F5">
        <v>1</v>
      </c>
      <c r="G5">
        <v>1</v>
      </c>
      <c r="H5" t="s">
        <v>69</v>
      </c>
      <c r="J5" t="s">
        <v>173</v>
      </c>
      <c r="K5" s="7" t="s">
        <v>16803</v>
      </c>
    </row>
    <row r="6" spans="1:18" x14ac:dyDescent="0.3">
      <c r="A6">
        <v>0</v>
      </c>
      <c r="B6" s="1" t="s">
        <v>134</v>
      </c>
      <c r="C6">
        <v>1</v>
      </c>
      <c r="D6" t="s">
        <v>58</v>
      </c>
      <c r="E6" t="s">
        <v>58</v>
      </c>
      <c r="F6">
        <v>0</v>
      </c>
      <c r="H6" t="s">
        <v>70</v>
      </c>
      <c r="J6" t="s">
        <v>174</v>
      </c>
      <c r="K6">
        <v>1</v>
      </c>
      <c r="R6" t="s">
        <v>127</v>
      </c>
    </row>
    <row r="7" spans="1:18" x14ac:dyDescent="0.3">
      <c r="A7">
        <v>2</v>
      </c>
      <c r="B7">
        <v>1</v>
      </c>
      <c r="C7">
        <v>0</v>
      </c>
      <c r="D7" t="s">
        <v>59</v>
      </c>
      <c r="E7" t="s">
        <v>59</v>
      </c>
      <c r="F7">
        <v>2</v>
      </c>
      <c r="H7" t="s">
        <v>71</v>
      </c>
    </row>
    <row r="8" spans="1:18" x14ac:dyDescent="0.3">
      <c r="A8"/>
      <c r="B8">
        <v>2</v>
      </c>
      <c r="C8">
        <v>2</v>
      </c>
      <c r="D8" t="s">
        <v>60</v>
      </c>
      <c r="E8" t="s">
        <v>60</v>
      </c>
      <c r="H8" t="s">
        <v>72</v>
      </c>
    </row>
    <row r="9" spans="1:18" x14ac:dyDescent="0.3">
      <c r="A9"/>
      <c r="B9">
        <v>3</v>
      </c>
      <c r="C9">
        <v>4</v>
      </c>
      <c r="D9" t="s">
        <v>61</v>
      </c>
      <c r="E9" t="s">
        <v>61</v>
      </c>
      <c r="H9" t="s">
        <v>73</v>
      </c>
    </row>
    <row r="10" spans="1:18" x14ac:dyDescent="0.3">
      <c r="A10"/>
      <c r="B10">
        <v>4</v>
      </c>
      <c r="D10" t="s">
        <v>62</v>
      </c>
      <c r="E10" t="s">
        <v>62</v>
      </c>
      <c r="H10" t="s">
        <v>74</v>
      </c>
    </row>
    <row r="11" spans="1:18" x14ac:dyDescent="0.3">
      <c r="A11"/>
      <c r="B11">
        <v>5</v>
      </c>
      <c r="D11" t="s">
        <v>45</v>
      </c>
      <c r="E11">
        <v>1</v>
      </c>
      <c r="H11" t="s">
        <v>75</v>
      </c>
    </row>
    <row r="12" spans="1:18" x14ac:dyDescent="0.3">
      <c r="A12"/>
      <c r="B12"/>
      <c r="D12" t="s">
        <v>63</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honeticPr fontId="13" type="noConversion"/>
  <pageMargins left="0.7" right="0.7" top="0.75" bottom="0.75" header="0.3" footer="0.3"/>
  <pageSetup orientation="portrait" horizontalDpi="1200" verticalDpi="120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651F4E8C-9FE4-4287-A19F-B6B7AE6404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dc:creator>
  <cp:lastModifiedBy>Han Siyu</cp:lastModifiedBy>
  <dcterms:created xsi:type="dcterms:W3CDTF">2008-01-30T00:41:58Z</dcterms:created>
  <dcterms:modified xsi:type="dcterms:W3CDTF">2023-04-24T07:49:17Z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